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4"/>
    <sheet state="visible" name="Team and Player Stats" sheetId="2" r:id="rId5"/>
    <sheet state="visible" name="Playoff Stats" sheetId="3" r:id="rId6"/>
    <sheet state="visible" name="Most Goals" sheetId="4" r:id="rId7"/>
    <sheet state="visible" name="Biggest Spread" sheetId="5" r:id="rId8"/>
    <sheet state="visible" name="Highest KD" sheetId="6" r:id="rId9"/>
    <sheet state="visible" name="Most Carrier Killers" sheetId="7" r:id="rId10"/>
    <sheet state="visible" name="Goals per Game" sheetId="8" r:id="rId11"/>
    <sheet state="visible" name="Kills per Min" sheetId="9" r:id="rId12"/>
    <sheet state="visible" name="Deaths per Min" sheetId="10" r:id="rId13"/>
    <sheet state="visible" name="Spread per Min" sheetId="11" r:id="rId14"/>
    <sheet state="visible" name="Medals per Min" sheetId="12" r:id="rId15"/>
    <sheet state="visible" name="Carrier Kills per Min" sheetId="13" r:id="rId16"/>
    <sheet state="visible" name="Game Results" sheetId="14" r:id="rId17"/>
  </sheets>
  <definedNames/>
  <calcPr/>
</workbook>
</file>

<file path=xl/sharedStrings.xml><?xml version="1.0" encoding="utf-8"?>
<sst xmlns="http://schemas.openxmlformats.org/spreadsheetml/2006/main" count="13054" uniqueCount="582">
  <si>
    <t>f</t>
  </si>
  <si>
    <t>Sunday</t>
  </si>
  <si>
    <t>Monday</t>
  </si>
  <si>
    <t>Tuesday</t>
  </si>
  <si>
    <t>Wednesday</t>
  </si>
  <si>
    <t>Thursday</t>
  </si>
  <si>
    <t>Friday</t>
  </si>
  <si>
    <t>Saturday</t>
  </si>
  <si>
    <t>Date</t>
  </si>
  <si>
    <t>8:00pm est</t>
  </si>
  <si>
    <t>Tuna (5) @ CD (2)</t>
  </si>
  <si>
    <t>SR (5) @ Knights (2)</t>
  </si>
  <si>
    <t>TBD (0) @ RBB (5)</t>
  </si>
  <si>
    <t>Team Name</t>
  </si>
  <si>
    <t>Abb.</t>
  </si>
  <si>
    <t>Wins</t>
  </si>
  <si>
    <t>Losses</t>
  </si>
  <si>
    <t>Goals</t>
  </si>
  <si>
    <t>Goals Against</t>
  </si>
  <si>
    <t>Goal Eff</t>
  </si>
  <si>
    <t>NLG (0) @ Str8 (5)</t>
  </si>
  <si>
    <t>Str8 (5) @ Pls (4)</t>
  </si>
  <si>
    <t>Str8 Griffin</t>
  </si>
  <si>
    <t>Str8</t>
  </si>
  <si>
    <t>9:00pm est</t>
  </si>
  <si>
    <t>Standings to the right of Calendar</t>
  </si>
  <si>
    <t>CD (5) @ PW (0)</t>
  </si>
  <si>
    <t>TBD (3) @ Tuna (5)</t>
  </si>
  <si>
    <t>RBB (5) @ Tuna (0)</t>
  </si>
  <si>
    <t>Ninja (5) @ PW (3)</t>
  </si>
  <si>
    <t>TBD (2) @ SR (5)</t>
  </si>
  <si>
    <t>RBB (5) @ Knights (1)</t>
  </si>
  <si>
    <t>We Respect Hoez</t>
  </si>
  <si>
    <t>Pls</t>
  </si>
  <si>
    <t>Str8 (5) @ WTF (3)</t>
  </si>
  <si>
    <t>NLG (5) @ SPU (1)</t>
  </si>
  <si>
    <t>SPU (FF L) @ Str8 (FF W)</t>
  </si>
  <si>
    <t>NLG (5) @ Ninja (0)</t>
  </si>
  <si>
    <t>Way To Fail</t>
  </si>
  <si>
    <t>WTF</t>
  </si>
  <si>
    <t>10:00pm est</t>
  </si>
  <si>
    <t>Tuna (5) @ Knights (0)</t>
  </si>
  <si>
    <t>TBD (5) @ SML08 (4)</t>
  </si>
  <si>
    <t>SML08 (1) @ Tuna (5)</t>
  </si>
  <si>
    <t>SR (0) @ RBB (5)</t>
  </si>
  <si>
    <t>WTF (5) @ Ninja (0)</t>
  </si>
  <si>
    <t>Pork @ NLG (FF W)</t>
  </si>
  <si>
    <t>Never Let Go</t>
  </si>
  <si>
    <t>NLG</t>
  </si>
  <si>
    <t>WTF (5) @ SPU (2)</t>
  </si>
  <si>
    <t>Ninja (0) @ Ncro (5)</t>
  </si>
  <si>
    <t>Collateral Damage</t>
  </si>
  <si>
    <t>CD</t>
  </si>
  <si>
    <t>11:00pm est</t>
  </si>
  <si>
    <t>SML08 (5) @ Knights (2)</t>
  </si>
  <si>
    <t>Ncro (5) @ Pork (0)</t>
  </si>
  <si>
    <t>SML08 (2) @ SR (5)</t>
  </si>
  <si>
    <t>Pork (1) @ WTF (5)</t>
  </si>
  <si>
    <t>Paradox Warriors</t>
  </si>
  <si>
    <t>PW</t>
  </si>
  <si>
    <t>NecroBonk</t>
  </si>
  <si>
    <t>Ncro</t>
  </si>
  <si>
    <t>Stat Padders United</t>
  </si>
  <si>
    <t>SPU</t>
  </si>
  <si>
    <t>Ninja (5) @ Pork (2)</t>
  </si>
  <si>
    <t>TBD (5) @ Knights (2)</t>
  </si>
  <si>
    <t>Ninja (0) @ SR (5)</t>
  </si>
  <si>
    <t>RBB (5) @ Pork (0)</t>
  </si>
  <si>
    <t>NLG (5) @ PW (0)</t>
  </si>
  <si>
    <t>NLG (5) @ CD (0)</t>
  </si>
  <si>
    <t>RBB (4)  @ Str8 (5)</t>
  </si>
  <si>
    <t>Rooster Bux to Blow</t>
  </si>
  <si>
    <t>RBB</t>
  </si>
  <si>
    <t>Knights (5) @ Ninja (2)</t>
  </si>
  <si>
    <t>TBD (FF W) @ Pork</t>
  </si>
  <si>
    <t>RBB (5) @ Ninja (0)</t>
  </si>
  <si>
    <t>Pork (2) @ SR (5)</t>
  </si>
  <si>
    <t>Pls (3) @ NLG (5)</t>
  </si>
  <si>
    <t>WTF (5) @ PW (1)</t>
  </si>
  <si>
    <t>Shadow Realm</t>
  </si>
  <si>
    <t>SR</t>
  </si>
  <si>
    <t>PW (1) @ Knights (5)</t>
  </si>
  <si>
    <t>Str8 (5) @ PW (0)</t>
  </si>
  <si>
    <t>Our Lady Tuna</t>
  </si>
  <si>
    <t>Tuna</t>
  </si>
  <si>
    <t>CD (FF W) @ SPU (FF L)</t>
  </si>
  <si>
    <t>Pls (5) @ SML08 (0)</t>
  </si>
  <si>
    <t>SPU (0) @ Pls (5)</t>
  </si>
  <si>
    <t>Pls (5) @ WTF (3)</t>
  </si>
  <si>
    <t>SML08 All Stars and Kazink</t>
  </si>
  <si>
    <t>SML08</t>
  </si>
  <si>
    <t>Ncro (0) @ RBB (5)</t>
  </si>
  <si>
    <t>Ncro (0) @ WTF (5)</t>
  </si>
  <si>
    <t>SML08 (1) @ Str8 (5)</t>
  </si>
  <si>
    <t>Ncro (0) @ Str8 (5)</t>
  </si>
  <si>
    <t>Lumbridge White Knights</t>
  </si>
  <si>
    <t>Knights</t>
  </si>
  <si>
    <t>Ncro @ SPU (DBL FF)</t>
  </si>
  <si>
    <t>SR (5) @ CD (0)</t>
  </si>
  <si>
    <t>SML08 (5) @ WTF (4)</t>
  </si>
  <si>
    <t>TBD</t>
  </si>
  <si>
    <t>Ncro (5) @ Pls (3)</t>
  </si>
  <si>
    <t>NLG (5) @ Ncro (0)</t>
  </si>
  <si>
    <t>Team Ninja</t>
  </si>
  <si>
    <t>Ninja</t>
  </si>
  <si>
    <t>PORKCHOP SANDWICHES</t>
  </si>
  <si>
    <t>Pork</t>
  </si>
  <si>
    <t>TBD (5) @ Ninja (1)</t>
  </si>
  <si>
    <t>Tuna (5) @ Ninja (1)</t>
  </si>
  <si>
    <t>TBD (5) @ PW (0)</t>
  </si>
  <si>
    <t>Color=Rescheduled</t>
  </si>
  <si>
    <t>2 DBL FF</t>
  </si>
  <si>
    <t>Knights (0) @ Str8 (5)</t>
  </si>
  <si>
    <t>SML08 (5) @ NLG (3)</t>
  </si>
  <si>
    <t>NLG (2) @ SR (5)</t>
  </si>
  <si>
    <t>Str8 (5) @ CD (0)</t>
  </si>
  <si>
    <t>Pls (5) @ PW (1)</t>
  </si>
  <si>
    <t>Str8 (5) @ TBD (0)</t>
  </si>
  <si>
    <t>SPU (FF L)@ Tuna (FF W)</t>
  </si>
  <si>
    <t>SR (5) @ Tuna (1)</t>
  </si>
  <si>
    <t>CD (1) @ Knights (5)</t>
  </si>
  <si>
    <t>TBD (0) @ Pls (5)</t>
  </si>
  <si>
    <t>PW (0) @ SML08 (5)</t>
  </si>
  <si>
    <t>Wild Card Standings</t>
  </si>
  <si>
    <t>NLG (5) @ WTF (0)</t>
  </si>
  <si>
    <t>SR (2) @ Pls (5)</t>
  </si>
  <si>
    <t>CD (2) @ Pls (5)</t>
  </si>
  <si>
    <t>Ncro @ PW (FF W)</t>
  </si>
  <si>
    <t>SML08 (5) @ Ninja (2)</t>
  </si>
  <si>
    <t>Pork (0) @ Tuna (5)</t>
  </si>
  <si>
    <t>RBB (5) @ SML08 (2)</t>
  </si>
  <si>
    <t>SR (5) @ PW (0)</t>
  </si>
  <si>
    <t xml:space="preserve">SML08 (FF W) @ SPU (FF L) </t>
  </si>
  <si>
    <t>Knights (FF W) @ SPU</t>
  </si>
  <si>
    <t>Knights (5) @ Pork (1)</t>
  </si>
  <si>
    <t>WTF (5) @ CD (0)</t>
  </si>
  <si>
    <t>CD (FF W) @ Ncro (FF L)</t>
  </si>
  <si>
    <t>SML08 (5) @ Pork (1)</t>
  </si>
  <si>
    <t>RBB (5) @ WTF (2)</t>
  </si>
  <si>
    <t>Pork (1) @ Ninja (5)</t>
  </si>
  <si>
    <t>Knights (5) @ TBD (2)</t>
  </si>
  <si>
    <t>SR (5) @ Ninja (1)</t>
  </si>
  <si>
    <t>Pork @ RBB (FF W)</t>
  </si>
  <si>
    <t>PW (FF W) @ Pork</t>
  </si>
  <si>
    <t>Str8 (5) @ NLG (0)</t>
  </si>
  <si>
    <t>NLG (5) @ TBD (3)</t>
  </si>
  <si>
    <t>Str8 (FF W) @ SPU (L)</t>
  </si>
  <si>
    <t>Pls (2) @ RBB (5)</t>
  </si>
  <si>
    <t>Pork (FF W) @ SPU (FF L)</t>
  </si>
  <si>
    <t>Tuna (4) @ Pls (5)</t>
  </si>
  <si>
    <t>Ninja (3) @ Knights (5)</t>
  </si>
  <si>
    <t>Pork (1) @ TBD (5)</t>
  </si>
  <si>
    <t>Ninja (0) @ RBB (5)</t>
  </si>
  <si>
    <t>SR (FF W) @ Pork</t>
  </si>
  <si>
    <t>Knights (5) @ NLG (2)</t>
  </si>
  <si>
    <t>PW (FF W) @ SPU (L)</t>
  </si>
  <si>
    <t>WTF (1) @ Str8 (5)</t>
  </si>
  <si>
    <t>SPU (L) @ NLG (FF W)</t>
  </si>
  <si>
    <t>Tuna (5) @ PW (0)</t>
  </si>
  <si>
    <t>Pls (5) @ Str8 (2)</t>
  </si>
  <si>
    <t>CD (1) @ RBB (5)</t>
  </si>
  <si>
    <t>Ncro (FF L) @ SML08 (FF W)</t>
  </si>
  <si>
    <t>CD (FF W) @ Pork</t>
  </si>
  <si>
    <t>WTF (5) @ TBD (1)</t>
  </si>
  <si>
    <t>NLG (5) @ Tuna (2)</t>
  </si>
  <si>
    <t>Pls (5) @ Knights (3)</t>
  </si>
  <si>
    <t>SPU (L) @ WTF (FF W)</t>
  </si>
  <si>
    <t>CD (5) @ SML08 (2)</t>
  </si>
  <si>
    <t>Ncro @ Knights (FF W)</t>
  </si>
  <si>
    <t>SR (FF W) @ Ncro (L)</t>
  </si>
  <si>
    <t>WTF (5) @ Tuna (0)</t>
  </si>
  <si>
    <t>Knights (4) @ SR (5)</t>
  </si>
  <si>
    <t>RBB (5) @ TBD (1)</t>
  </si>
  <si>
    <t>CD (0) @ NLG (5)</t>
  </si>
  <si>
    <t>PW (0) @ NLG (5)</t>
  </si>
  <si>
    <t>CD (1) @ Str8 (5)</t>
  </si>
  <si>
    <t>PW (FF W) @ CD</t>
  </si>
  <si>
    <t>Str8 (5) @ Ninja (0)</t>
  </si>
  <si>
    <t>Tuna (5) @ TBD (3)</t>
  </si>
  <si>
    <t>Tuna (0) @ RBB (5)</t>
  </si>
  <si>
    <t>SR (5) @ TBD (1)</t>
  </si>
  <si>
    <t>Knights (1) @ RBB (5)</t>
  </si>
  <si>
    <t>Ninja (FF W) @ CD</t>
  </si>
  <si>
    <t>PW (1) @ WTF (5)</t>
  </si>
  <si>
    <t>NLG (4) @ Pls (5)</t>
  </si>
  <si>
    <t>SPU @ CD (FF W)</t>
  </si>
  <si>
    <t xml:space="preserve"> (FF W) Tuna @ Ncro </t>
  </si>
  <si>
    <t>Knights (5) @ Tuna (1)</t>
  </si>
  <si>
    <t>SML08 (5) @ TBD (1)</t>
  </si>
  <si>
    <t>Tuna (5) @ SML08 (1)</t>
  </si>
  <si>
    <t>RBB (5) @ SR (1)</t>
  </si>
  <si>
    <t>Pork @ Str8 (FF W)</t>
  </si>
  <si>
    <t>Pls (FF W) @ Ncro</t>
  </si>
  <si>
    <t>SPU @ Ninja (FF W)</t>
  </si>
  <si>
    <t>WTF (0) @ Pls (5)</t>
  </si>
  <si>
    <t>SPU @ Ncro (DBL FF)</t>
  </si>
  <si>
    <t>Knights (5) @ SML08 (2)</t>
  </si>
  <si>
    <t>SR (5) @ SML08 (2)</t>
  </si>
  <si>
    <t>Pls (FF W) @ SPU</t>
  </si>
  <si>
    <t>WTF (FF W) @ Ncro</t>
  </si>
  <si>
    <t>TBD (2) @ CD (5)</t>
  </si>
  <si>
    <t>Ninja (1) @ Tuna (5)</t>
  </si>
  <si>
    <t>Str8 (5) @ Tuna (4)</t>
  </si>
  <si>
    <t>PW (0) @ Str8 (5)</t>
  </si>
  <si>
    <t>Ninja (0) @ Pls (5)</t>
  </si>
  <si>
    <t>RBB (5) @ NLG (1)</t>
  </si>
  <si>
    <t>PW (1) @ Pls (5)</t>
  </si>
  <si>
    <t>Ninja (1) @ TBD (5)</t>
  </si>
  <si>
    <t>Tuna (5) @ SR (2)</t>
  </si>
  <si>
    <t>Pork @ Knights (FF W)</t>
  </si>
  <si>
    <t>Str8 (5) @ SR (1)</t>
  </si>
  <si>
    <t xml:space="preserve">RBB (FF W) @ SPU </t>
  </si>
  <si>
    <t>SPU @ PW (FF W)</t>
  </si>
  <si>
    <t>CD (0) @ WTF (5)</t>
  </si>
  <si>
    <t>PW (0) @ RBB (5)</t>
  </si>
  <si>
    <t>WTF (5) @ NLG (0)</t>
  </si>
  <si>
    <t>Pls (FF W) @ CD</t>
  </si>
  <si>
    <t>PW (FF W) @ Ncro</t>
  </si>
  <si>
    <t>Ninja (0) @ SML08 (5)</t>
  </si>
  <si>
    <t>Tuna (FF W) @ Pork</t>
  </si>
  <si>
    <t>SML08 (5) @ RBB (2)</t>
  </si>
  <si>
    <t>WTF (5) @ SR (1)</t>
  </si>
  <si>
    <t>SPU @ SR (FF W)</t>
  </si>
  <si>
    <t>SPU @ TBD (FF W)</t>
  </si>
  <si>
    <t xml:space="preserve">TBD (FF W) @ Ncro </t>
  </si>
  <si>
    <t>Pls (FF W) @ Pork</t>
  </si>
  <si>
    <t>Knights (2) @ WTF (5)</t>
  </si>
  <si>
    <t>Str8 (FF W) @ Ncro</t>
  </si>
  <si>
    <t>Ncro @ CD (FF W)</t>
  </si>
  <si>
    <t>Pork @ SML08 (FF W)</t>
  </si>
  <si>
    <t>Ncro @ NLG (FF W)</t>
  </si>
  <si>
    <t>AGLA WL19 Rosters and Regular Season Statistics</t>
  </si>
  <si>
    <t>Team</t>
  </si>
  <si>
    <t>Player</t>
  </si>
  <si>
    <t>Games Played</t>
  </si>
  <si>
    <t>Minutes</t>
  </si>
  <si>
    <t>Kills</t>
  </si>
  <si>
    <t>Assists</t>
  </si>
  <si>
    <t>Deaths</t>
  </si>
  <si>
    <t>Spread</t>
  </si>
  <si>
    <t>K/D Ratio</t>
  </si>
  <si>
    <t>Average Life</t>
  </si>
  <si>
    <t>Medals</t>
  </si>
  <si>
    <t>Games with Medals</t>
  </si>
  <si>
    <t>Carrier Kills</t>
  </si>
  <si>
    <t>Beatdown</t>
  </si>
  <si>
    <t>Bulltrue</t>
  </si>
  <si>
    <t>Killjoys</t>
  </si>
  <si>
    <t>Double Kill</t>
  </si>
  <si>
    <t>Triple Kill</t>
  </si>
  <si>
    <t>Overkill</t>
  </si>
  <si>
    <t>Killtacular</t>
  </si>
  <si>
    <t>Killtrocity</t>
  </si>
  <si>
    <t>Killmanjaro</t>
  </si>
  <si>
    <t>Killpocalypse</t>
  </si>
  <si>
    <t>Killtastrophe</t>
  </si>
  <si>
    <t>Killionaire</t>
  </si>
  <si>
    <t>Killing Spree</t>
  </si>
  <si>
    <t>Killing Frenzy</t>
  </si>
  <si>
    <t>Running Riot</t>
  </si>
  <si>
    <t>Rampage</t>
  </si>
  <si>
    <t>Extermination</t>
  </si>
  <si>
    <t>Sword Spree</t>
  </si>
  <si>
    <t>AtoneMilitant (c)</t>
  </si>
  <si>
    <t>Melvishdon</t>
  </si>
  <si>
    <t>Blootzy</t>
  </si>
  <si>
    <t>TITAN MAN23</t>
  </si>
  <si>
    <t>Mystical Novice</t>
  </si>
  <si>
    <t>Liion Wiinz</t>
  </si>
  <si>
    <t>Sub</t>
  </si>
  <si>
    <t>Aspence501</t>
  </si>
  <si>
    <t>Totals:</t>
  </si>
  <si>
    <t>godwit1ivy (c)</t>
  </si>
  <si>
    <t>xI Tin Tin Ix</t>
  </si>
  <si>
    <t>Acniphyde43</t>
  </si>
  <si>
    <t>Neomalkin</t>
  </si>
  <si>
    <t>EIementary</t>
  </si>
  <si>
    <t>Noplex</t>
  </si>
  <si>
    <t>Silva</t>
  </si>
  <si>
    <t>A Baby Tortoise (c)</t>
  </si>
  <si>
    <t>Bynumator</t>
  </si>
  <si>
    <t>Frantheman86</t>
  </si>
  <si>
    <t>Flymonkeys</t>
  </si>
  <si>
    <t>MsKittiK4t</t>
  </si>
  <si>
    <t>MrJocobo360</t>
  </si>
  <si>
    <t>xxRebs (c)</t>
  </si>
  <si>
    <t>Cofrog</t>
  </si>
  <si>
    <t>Anubis1632</t>
  </si>
  <si>
    <t>H20 Camper</t>
  </si>
  <si>
    <t>irobot9000 (c)</t>
  </si>
  <si>
    <t>Gilded Grams</t>
  </si>
  <si>
    <t>Invayda Zim</t>
  </si>
  <si>
    <t>Sabasauros Rex</t>
  </si>
  <si>
    <t>Perturbingly</t>
  </si>
  <si>
    <t>Twitchtvsnipezz</t>
  </si>
  <si>
    <t>iTree (c)</t>
  </si>
  <si>
    <t>I TRICKK I</t>
  </si>
  <si>
    <t>The Corn Ninja</t>
  </si>
  <si>
    <t>TnTaylor</t>
  </si>
  <si>
    <t>TheOneHawk</t>
  </si>
  <si>
    <t>blim</t>
  </si>
  <si>
    <t>El Diablo X230X</t>
  </si>
  <si>
    <t>Way to Fail</t>
  </si>
  <si>
    <t>Priest XYZ (c)</t>
  </si>
  <si>
    <t>Man Canon</t>
  </si>
  <si>
    <t>DIGITAL PAIN</t>
  </si>
  <si>
    <t>THEXILEDDRAGON</t>
  </si>
  <si>
    <t>OVERweightGOAT</t>
  </si>
  <si>
    <t>halfbreed105</t>
  </si>
  <si>
    <t>PoisonxPoptart (c)</t>
  </si>
  <si>
    <t>DCleak</t>
  </si>
  <si>
    <t>Sherbetshake</t>
  </si>
  <si>
    <t>Tariq TE</t>
  </si>
  <si>
    <t>ixPanthro</t>
  </si>
  <si>
    <t>Myst the Cold</t>
  </si>
  <si>
    <t>The Eastbrook</t>
  </si>
  <si>
    <t>nakano</t>
  </si>
  <si>
    <t>NOPLEX</t>
  </si>
  <si>
    <t>AJ DaJuiceMayne</t>
  </si>
  <si>
    <t>imshad</t>
  </si>
  <si>
    <t>xI TiN TiN Ix</t>
  </si>
  <si>
    <t>Its Rainin MenZ (c)</t>
  </si>
  <si>
    <t>caleb loves you</t>
  </si>
  <si>
    <t>Lord Stanley2</t>
  </si>
  <si>
    <t>nkotb4evah</t>
  </si>
  <si>
    <t>x Greenthumb</t>
  </si>
  <si>
    <t>x Zeg x</t>
  </si>
  <si>
    <t>oScet</t>
  </si>
  <si>
    <t>SML08 All Stars + Kazink</t>
  </si>
  <si>
    <t>El Diablo x230x (c)</t>
  </si>
  <si>
    <t>Pimpindacrib</t>
  </si>
  <si>
    <t>xcoriantumrx</t>
  </si>
  <si>
    <t>Kazink</t>
  </si>
  <si>
    <t>Truthless IHero</t>
  </si>
  <si>
    <t>Blade B48</t>
  </si>
  <si>
    <t>thestash19 (c)</t>
  </si>
  <si>
    <t>The OG GaryOak</t>
  </si>
  <si>
    <t>GI Bad Dog</t>
  </si>
  <si>
    <t>Doomrunner7</t>
  </si>
  <si>
    <t>BlackKnight026</t>
  </si>
  <si>
    <t>DisterDan</t>
  </si>
  <si>
    <t>HoboSaaz (c)</t>
  </si>
  <si>
    <t>Yaeger 51</t>
  </si>
  <si>
    <t>Hoffa 88</t>
  </si>
  <si>
    <t>veydhiseth</t>
  </si>
  <si>
    <t>LiquideNitrogin</t>
  </si>
  <si>
    <t>iTREE</t>
  </si>
  <si>
    <t>Its Rainin MenZ</t>
  </si>
  <si>
    <t>Zeg</t>
  </si>
  <si>
    <t>ActiveHate (c)</t>
  </si>
  <si>
    <t>ThumpingHawk</t>
  </si>
  <si>
    <t>Rage More Nerd</t>
  </si>
  <si>
    <t>ACE B S1lentND1</t>
  </si>
  <si>
    <t>Almighty Tycoon</t>
  </si>
  <si>
    <t>juc</t>
  </si>
  <si>
    <t>ASpence501</t>
  </si>
  <si>
    <t>Silva (c)</t>
  </si>
  <si>
    <t>T RICH Da King</t>
  </si>
  <si>
    <t>Rockys12</t>
  </si>
  <si>
    <t>Regresser</t>
  </si>
  <si>
    <t>imShad (c)</t>
  </si>
  <si>
    <t>Rayzyr</t>
  </si>
  <si>
    <t>Mungo Pungo</t>
  </si>
  <si>
    <t>Saintz The God</t>
  </si>
  <si>
    <t>NetsPride15</t>
  </si>
  <si>
    <t>ST0P K1LLING ME</t>
  </si>
  <si>
    <t>TITAN MAN 23</t>
  </si>
  <si>
    <t>Priest XYZ</t>
  </si>
  <si>
    <t>blim (c)</t>
  </si>
  <si>
    <t>xo Super</t>
  </si>
  <si>
    <t>Doc Status</t>
  </si>
  <si>
    <t>PhD SpaZ</t>
  </si>
  <si>
    <t>Gay Fork</t>
  </si>
  <si>
    <t>LeafyTV</t>
  </si>
  <si>
    <t>Regresser TV</t>
  </si>
  <si>
    <t>AGLA WL19 Player Statistics by Goals</t>
  </si>
  <si>
    <t>AGLA WL19 Player Statistics by Spread</t>
  </si>
  <si>
    <t>AGLA WL19 Player Statistics by K/D</t>
  </si>
  <si>
    <t>AGLA WL19 Player Statistics by Carrier Kills</t>
  </si>
  <si>
    <t>AGLA WL19 Per Game Statistics</t>
  </si>
  <si>
    <t>AGLA WL19 Per Minute Statistics</t>
  </si>
  <si>
    <t>Template</t>
  </si>
  <si>
    <t>Postgame Page 1</t>
  </si>
  <si>
    <t>Postgame Page 3</t>
  </si>
  <si>
    <t>Medal Pages</t>
  </si>
  <si>
    <t>Medals Recorded?</t>
  </si>
  <si>
    <t>1 if Yes, 0 if No</t>
  </si>
  <si>
    <t>Week 1 - 1/28/19 - Our Lady Tuna over Collateral Damage (5-2) RECORDED https://xboxdvr.com/gamer/godwit1ivy/video/68306087</t>
  </si>
  <si>
    <t>Week 1 - 1/28/19 - Collateral Damage over Paradox Warriors (5-0) RECORDED https://www.twitch.tv/videos/368354620</t>
  </si>
  <si>
    <t>Week 1 - 1/29/19 - Str8 Griffin over Never Let Go (5-0) RECORDED WITH MEDALS https://xboxclips.com/I%20robot9000/258431e8-ae95-4e25-a3ee-059b91e31ed7</t>
  </si>
  <si>
    <t>If "Yes" copy minutes total</t>
  </si>
  <si>
    <t>Week 1 - 1/29/19 - Our Lady Tuna over TBD (5-3) RECORDED WITH MEDALS https://xboxdvr.com/gamer/rayzyr/video/69285717</t>
  </si>
  <si>
    <t>Week 1 - 1/29/19 - Str8 Griffin over Way to Fail (5-3) RECORDED WITH MEDALS https://xboxclips.com/I%20robot9000/dff30a02-e313-411d-a93a-f0d221d064da</t>
  </si>
  <si>
    <t>Week 1 - 1/29/19 - Never Let Go over Stat Padders United (5-1) RECORDED WITH MEDALS https://xboxdvr.com/gamer/blootzy/video/68415610</t>
  </si>
  <si>
    <t>Week 1 - 1/29/19 - Our Lady Tuna over Lumbridge White Knights (5-0) RECORDED WITH MEDALS https://xboxdvr.com/gamer/imshad/video/68395267</t>
  </si>
  <si>
    <t>Twizzted Status</t>
  </si>
  <si>
    <t>Week 1 - 1/29/19 - TBD over SML08 All Stars + Kazink (5-4) RECORDED WITH MEDALS</t>
  </si>
  <si>
    <t>Week 1 - 1/29/19 - Way to Fail over Stat Padders United (5-2) RECORDED https://xboxdvr.com/gamer/priest-xyz/video/68436956</t>
  </si>
  <si>
    <t>Week 1 - 1/29/19 - NecroBonk over Team Ninja (5-0) RECORDED WITH MEDALS https://xboxdvr.com/gamer/xxrebs/video/68367413</t>
  </si>
  <si>
    <t>Week 1 - 1/29/19 - SML08 All Stars + Kazink over Lumbridge White Knights (5-2) RECORDED WITH MEDALS FOR SML08 https://xboxdvr.com/gamer/el-diablo-x230x/video/68763046</t>
  </si>
  <si>
    <t>Week 1 - 1/29/19 - NecroBonk over PORKCHOP SANDWICHES (5-0) RECORDED WITH MEDALS https://xboxdvr.com/gamer/xxrebs/video/68369059</t>
  </si>
  <si>
    <t>Week 1 - 1/30/19 - Rooster Bux to Blow over Our Lady Tuna (5-0) RECORDED WITH MEDALS https://xboxdvr.com/gamer/silva/video/68436301</t>
  </si>
  <si>
    <t>Week 1 - 1/30/19 - Ninja over Paradox Warriors (5-3) RECORDED WITH MEDALS https://xboxdvr.com/gamer/thestash19/video/70308493</t>
  </si>
  <si>
    <t>Week 1 - 1/30/19 - Our Lady Tuna over SML08 All Stars + Kazink (5-1) RECORDED WITH MEDALS https://xboxdvr.com/gamer/imshad/videos</t>
  </si>
  <si>
    <t>Week 1 - 1/30/19 - Rooster Bux to Blow over Shadow Realm (5-0) RECORDED WITH MEDALS https://xboxdvr.com/gamer/rage-more-nerd/video/68434850</t>
  </si>
  <si>
    <t>Week 1 - 1/30/19 - Shadow Realm over SML08 All Stars + Kazink (5-2) RECORDED WITH MEDALS https://www.twitch.tv/videos/372722866 + extra round for dispute</t>
  </si>
  <si>
    <t>Week 1 - 1/31/19 - Shadow Realm over Lumbridge White Knights (5-2) RECORDED WITH MEDALS https://xboxdvr.com/gamer/rage-more-nerd/video/71353489</t>
  </si>
  <si>
    <t>imShad</t>
  </si>
  <si>
    <t>Week 1 - 1/31/19 - Str8 Griffin over We Respect Hoez (5-4) RECORDED WITH MEDALS</t>
  </si>
  <si>
    <t>Myst The Cold</t>
  </si>
  <si>
    <t>Week 1 - 1/31/19 - Shadow Realm over TBD (5-2) RECORDED WITH MEDALS https://www.twitch.tv/videos/373227928</t>
  </si>
  <si>
    <t xml:space="preserve">Week 1 - 1/31/19 - Rooster Bux to Blow over TBD (5-0) RECORDED WITH MEDALS https://www.twitch.tv/videos/373175114 </t>
  </si>
  <si>
    <t>Week 1 - 1/31/19 - Rooster Bux to Blow over Lumbridge White Knights (5-1) RECORDED WITH MEDALS https://xboxdvr.com/gamer/silva/video/68437589</t>
  </si>
  <si>
    <t>Week 1 - 1/31/19 - Stat Padders United @ Str8 Griffin FF WIN</t>
  </si>
  <si>
    <t>Week 1 - 1/31/19 - Never Let Go over Team Ninja (5-0) RECORDED WITH MEDALS https://xboxdvr.com/gamer/pushybarley4713/video/68495738</t>
  </si>
  <si>
    <t>Week 1 - 1/31/19 - Way to Fail over Team Ninja (5-0) RECORDED WITH MEDALS https://xboxdvr.com/gamer/priest-xyz/video/69412298</t>
  </si>
  <si>
    <t>Week 1 - 1/31/19 - PORKCHOP SANDWICHES @ Never Let Go FF WIN</t>
  </si>
  <si>
    <t>Week 1 - 1/31/19 - Way to Fail over PORKCHOP SANDWICHES (5-1) RECORDED WITH MEDALS https://xboxdvr.com/gamer/priest-xyz/video/69353678</t>
  </si>
  <si>
    <t>Week 2 - 2/4/19 - Collateral Damage over Stat Padders United - Forfeit</t>
  </si>
  <si>
    <t>Week 2 - 2/4/19 - We Respect Hoez over SML08 All Stars + Kazink (5-0) RECORDED WITH MEDALS</t>
  </si>
  <si>
    <t>Week 2 - 2/4/19 - Rooster Bux to Blow over NecroBonk (5-0) RECORDED WITH MEDALS</t>
  </si>
  <si>
    <t>Week 2 - 2/4/19 - Shadow Realm over Collateral Damage (5-0) RECORDED WITH MEDALS https://xboxdvr.com/gamer/rage-more-nerd/video/68901689</t>
  </si>
  <si>
    <t>Week 2 - 2/4/19 - Necrobonk @ Stat Padders United Double FF</t>
  </si>
  <si>
    <t>Week 2 - 2/5/19 - Team Ninja over PORKCHOP SANDWICHES (5-2) RECORDED WITH MEDALS</t>
  </si>
  <si>
    <t>Week 2 - 2/5/19 - TBD over Lumbridge White Knights (5-2) RECORDED WITH MEDALS</t>
  </si>
  <si>
    <t>Week 2 - 2/5/19 - Lumbridge White Knights @ Team Ninja (5-2) RECORDED WITH MEDALS https://xboxdvr.com/gamer/blim/video/71096056</t>
  </si>
  <si>
    <t>Week 2 - 2/5/19 - TBD FF WIN @ PORKCHOP SANDWICHES</t>
  </si>
  <si>
    <t>Week 2 - 2/5/19 - We Respect Hoez over Stat Padders United (5-0) RECORDED WITH MEDALS https://xboxdvr.com/gamer/itree/video/69635282</t>
  </si>
  <si>
    <t>Week 2 - 2/5/19 - Way to Fail over Necrobonk (5-0) RECORDED WITH MEDALS FOR WTF https://xboxdvr.com/gamer/priest-xyz/video/69060135 https://xboxdvr.com/gamer/priest-xyz/video/69060134</t>
  </si>
  <si>
    <r>
      <rPr>
        <b/>
        <color rgb="FF000000"/>
        <sz val="18.0"/>
      </rPr>
      <t xml:space="preserve">Week 2 - 2/5/19 - Str8 Griffin over SML08 All Stars + Kazink (5-1) RECORDED WITH MEDALS </t>
    </r>
    <r>
      <rPr>
        <b/>
        <color rgb="FF1155CC"/>
        <sz val="18.0"/>
        <u/>
      </rPr>
      <t>https://xboxclips.com/I%20robot9000/c7043d12-ac92-42a4-84a7-360395412cd4</t>
    </r>
  </si>
  <si>
    <t>Week 2 - 2/5/19 - SML08 All Stars + Kazink over Way to Fail (5-4) RECORDED WITH MEDALS</t>
  </si>
  <si>
    <t>Week 2 - 2/5/19 - Necrobonk over We Respect Hoez (5-3) RECORDED WITH MEDALS https://xboxdvr.com/gamer/xxrebs/video/68838091</t>
  </si>
  <si>
    <t>Week 2 - 2/6/19 - Shadow Realm over Team Ninja (5-0) RECORDED WITH MEDALS https://xboxdvr.com/gamer/rage-more-nerd/video/68905558</t>
  </si>
  <si>
    <t>Week 2 - 2/6/19 - Rooster Bux to Blow over PORKCHOP SANDWICHES (5-0) RECORDED WITH MEDALS</t>
  </si>
  <si>
    <t>Week 2 - 2/6/19 - Never Let Go over Collateral Damage (5-0) RECORDED WITH MEDALS https://xboxdvr.com/gamer/pushybarley4713/video/68905336</t>
  </si>
  <si>
    <t>Week 2 - 2/6/19 - Rooster Bux to Blow over Team Ninja (5-0) RECORDED WITH MEDALS</t>
  </si>
  <si>
    <t>Week 2 - 2/6/19 - Shadow Realm over PORKCHOP SANDWICHES (5-2) RECORDED WITH MEDALS https://xboxdvr.com/gamer/hoffa-88/video/69352843</t>
  </si>
  <si>
    <t>Week 2 - 2/6/19 - Lumbridge White Knights over Paradoz Warriors (5-1) RECORDED WITH MEDALS https://xboxdvr.com/gamer/blim/video/71353944</t>
  </si>
  <si>
    <t>Week 2 - 2/7/19 - Never Let Go over Paradox Warriors (5-0) RECORDED WITH MEDALS https://xboxdvr.com/gamer/pushybarley4713/video/68968256</t>
  </si>
  <si>
    <t>Week 2 - 2/7/19 - Str8 Griffin over Rooster Bux to Blow (5-4) RECORDED WITH MEDALS https://xboxdvr.com/gamer/i-robot9000/video/69033139</t>
  </si>
  <si>
    <t>Week 2 - 2/7/19 - Never Let Go over We Respect Hoez (5-3) RECORDED WITH MEDALS https://xboxdvr.com/gamer/pushybarley4713/video/68968481</t>
  </si>
  <si>
    <t>Week 2 - 2/7/19 - Way to Fail over Paradox Warriors 5-1 RECORDED https://xboxdvr.com/gamer/priest-xyz/screenshot/11557933</t>
  </si>
  <si>
    <t>Week 2 - 2/7/19 - We Respect Hoez over Way to Fail (5-3) RECORDED WITH MEDALS</t>
  </si>
  <si>
    <t>Week 2 - 2/8/19 - Str8 Griffin over Paradox Warriors 5-0 RECORDED WITH MEDALS https://xboxdvr.com/gamer/i-robot9000/video/69032851</t>
  </si>
  <si>
    <t>Week 2 - 2/8/19 - Str8 Griffin over Necrobonk (5-0) RECORDED WITH MEDALS https://xboxdvr.com/gamer/i-robot9000/video/69033348</t>
  </si>
  <si>
    <t>Week 2 - 2/8/19 - Never Let Go over Necrobonk (5-0) RECORDED WITH MEDALS https://xboxdvr.com/gamer/pushybarley4713/video/69035305</t>
  </si>
  <si>
    <t>Week 3 - 2/10/19 - Str8 Griffin over Collateral Damage (5-0) RECORDED WITH MEDALS https://xboxdvr.com/gamer/i-robot9000/video/69033611</t>
  </si>
  <si>
    <t>Week 3 - 2/11/19 - We Respect Hoez over Paradox Warriors (5-1) RECORDED WITH MEDALS https://xboxdvr.com/gamer/i-trickk-i/video/70104565</t>
  </si>
  <si>
    <t>Week 3 - 2/11/19 - We Respect Hoez over Collateral Damage (5-2) RECORDED WITH MEDALS for WRH No Link</t>
  </si>
  <si>
    <t>Week 3 - 2/11/19 - Necrobonk @ Paradox Warriors FF Win</t>
  </si>
  <si>
    <t>Week 3 - 2/11/19 - Collateral Damage @ Necrobonk FF Win</t>
  </si>
  <si>
    <t>Week 3 - 2/12/19 - TBD over Team Ninja (5-1) RECORDED WITH MEDALS</t>
  </si>
  <si>
    <t>Week 3 - 2/12/19 - Str8 Griffin over Lumbridge White Knights (5-0) RECORDED WITH MEDALS https://xboxdvr.com/gamer/i-robot9000/video/69716414</t>
  </si>
  <si>
    <t>Week 3 - 2/12/19 - Str8 Griffin over TBD (5-0) RECORDED WITH MEDALS https://xboxdvr.com/gamer/i-robot9000/video/69289361</t>
  </si>
  <si>
    <t>Week 3 - 2/12/19 - Stat Padders United @ Our Lady Tuna FF Win</t>
  </si>
  <si>
    <t>Week 3 - 2/12/19 - SML08 All Stars over Team Ninja (5-2) RECORDED WITH MEDALS https://xboxdvr.com/gamer/el-diablo-x230x/video/69288513</t>
  </si>
  <si>
    <t>Week 3 - 2/12/19 - Our Lady Tuna over PORKCHOP SANDWICHES (5-0) RECORDED WITH MEDALS https://xboxdvr.com/gamer/imshad/video/69285833</t>
  </si>
  <si>
    <t>Week 3 - 2/12/19 - Lumbridge White Knights FF Win @ Stat Padders United</t>
  </si>
  <si>
    <t>Week 3 - 2/12/19 - SML08 All Stars + Kazink over PORKCHOP SANDWICHES (5-1) RECORDED WITH MEDALS https://xboxdvr.com/gamer/el-diablo-x230x/video/69288712</t>
  </si>
  <si>
    <t>Week 3 - 2/13/19 - Our Lady Tuna over Team Ninja (5-1) RECORDED WITH MEDALS https://xboxdvr.com/gamer/imshad/video/70306319</t>
  </si>
  <si>
    <t>Week 3 - 2/13/19 - SML08 All Stars + Kazink over Never Let Go (5-3) RECORDED WITH MEDALS https://xboxdvr.com/gamer/el-diablo-x230x/video/70311961</t>
  </si>
  <si>
    <t>Week 3 - 2/13/19 - Shadow Realm over Our Lady Tuna (5-2) RECORDED WITH MEDALS https://xboxdvr.com/gamer/rage-more-nerd/video/69360188</t>
  </si>
  <si>
    <t>Week 3 - 2/13/19 - Lumbridge White Knights over Collateral Damage (5-1) RECORDED WITH MEDALS https://xboxdvr.com/gamer/blim/video/69419064</t>
  </si>
  <si>
    <t>Week 3 - 2/13/19 - Rooster Bux to Blow over SML08 All Stars + Kazink (5-2) RECORDED WITH MEDALS https://www.twitch.tv/videos/380531871</t>
  </si>
  <si>
    <t>Week 3 - 2/13/19 - Shadow Realm over Paradox Warriors (5-0) RECORDED WITH MEDALS https://xboxdvr.com/gamer/rage-more-nerd/video/69360190</t>
  </si>
  <si>
    <t>Week 3 - 2/13/19 - Lumbridge White Knights over PORKCHOP SANDWICHES (5-1) RECORDED WITH MEDALS https://xboxdvr.com/gamer/blim/video/69419064</t>
  </si>
  <si>
    <t>Week 3 - 2/13/19 - Way to Fail over Collateral Damage (5-0) RECORDED WITH MEDALS https://xboxdvr.com/gamer/priest-xyz/video/71023871</t>
  </si>
  <si>
    <t>Week 3 - 2/13/19 - Rooster Bux to Blow over Way to Fail (5-2) RECORDED WITH MEDALS: https://www.twitch.tv/videos/380524588</t>
  </si>
  <si>
    <t>Week 3 - 2/14/19 - TBD over Paradox Warriors (5-0) RECORDED WITH MEDALS https://www.twitch.tv/videos/384651910</t>
  </si>
  <si>
    <t>Week 3 - 2/14/19 - Shadow Realm over Never Let Go (5-3) RECORDED WITH MEDALS https://xboxdvr.com/gamer/rage-more-nerd/video/70480411</t>
  </si>
  <si>
    <t>Week 3 - 2/14/19 - We Respect Hoez over TBD (5-0) RECORDED WITH MEDALS https://xboxdvr.com/gamer/i-trickk-i/video/70104074</t>
  </si>
  <si>
    <t>Week 3 - 2/14/19 - SML08 All Stars + Kazink over Paradox Warriors (5-0) RECORDED WITH MEDALS https://xboxdvr.com/gamer/el-diablo-x230x/video/69852595</t>
  </si>
  <si>
    <t>Week 3 - 2/14/19 - Never Let Go over Way to Fail (5-0) RECORDED WITH MEDALS https://xboxdvr.com/gamer/atonemilitant/video/69635370</t>
  </si>
  <si>
    <t>Week 3 - 2/14/19 - We Respect Hoez over Shadow Realm (5-2) RECORDED WITH MEDALS https://xboxdvr.com/gamer/rage-more-nerd/video/70250294</t>
  </si>
  <si>
    <t>Week 3 - 2/14/19 - SML08 All Stars + Kazink FF Win @ Stat Padders United</t>
  </si>
  <si>
    <t>Week 4 - 2/18/19 - PORKCHOP SANDWICHES FF Win over Stat Padder United</t>
  </si>
  <si>
    <t>Week 4 - 2/18/19 - We Respect Hoez over Our Lady Tuna (5-4) RECORDED WITH MEDALS https://xboxdvr.com/gamer/itree/video/69635480</t>
  </si>
  <si>
    <t>Week 4 - 2/18/19 - SML08 All Stars + Kazink FF Win over Necrobonk</t>
  </si>
  <si>
    <t>Week 4 - 2/18/19 - Collateral Damage FF WIN @ PORKCHOP SANDWICHES</t>
  </si>
  <si>
    <t>Week 4 - 2/18/19 - We Respect Hoez over Lumbridge White Knights (5-3) RECORDED WITH MEDALS https://xboxdvr.com/gamer/itree/video/70000843</t>
  </si>
  <si>
    <t>Week 4 - 2/18/19 - Collateral Damage over SML08 All Stars + Kazink (5-2) RECORDED WITH MEDALS https://www.twitch.tv/videos/383128835</t>
  </si>
  <si>
    <t>Week 4 - 2/18/19 - Lumbridge White Knights FF Win over Necrobonk</t>
  </si>
  <si>
    <t>Week 4 - 2/19/19 - Team Ninja over PORKCHOP SANDWICHES (5-1) RECORDED WITH MEDALS https://xboxdvr.com/gamer/thestash19/video/69759917</t>
  </si>
  <si>
    <t>Week 4 - 2/19/19 - Lumbridge White Knights over TBD (5-2) RECORDED WITH MEDALS https://xboxdvr.com/gamer/blim/video/69739593</t>
  </si>
  <si>
    <t>Week 4 - 2/19/19 - Str8 Griffin over Never Let Go (5-0) RECORDED WITH MEDALS https://xboxdvr.com/gamer/i-robot9000/video/69712985</t>
  </si>
  <si>
    <t>Week 4 - 2/19/19 - Lumbridge White Knights over Team Ninja (5-3) RECORDED WITH MEDALS https://xboxdvr.com/gamer/blim/video/71096094</t>
  </si>
  <si>
    <t>Week 4 - 2/19/19 - TBD @ PORKCHOP SANDWICHES (5-1) RECORDED WITH MEDALS https://xboxdvr.com/gamer/x-zeg-x/video/69714912</t>
  </si>
  <si>
    <t>Week 4 - 2/19/19 - Str8 Griffin over Way to Fail (5-1) RECORDED WITH MEDALS https://xboxdvr.com/gamer/i-robot9000/video/69850006</t>
  </si>
  <si>
    <t>Week 4 - 2/19/19 - Never Let Go FF Win over Stat Padders United</t>
  </si>
  <si>
    <t>Week 4 - 2/19/19 - Way to Fail FF Win over Stat Padders United</t>
  </si>
  <si>
    <t>Week 4 - 2/19/19 - Shadow Realm FF Win over Necrobonk</t>
  </si>
  <si>
    <t>Week 4 - 2/20/19 - Shadow Realm over Team Ninja (5-1) RECORDED WITH MEDALS https://xboxdvr.com/gamer/rage-more-nerd/video/69955291</t>
  </si>
  <si>
    <t>Week 4 - 2/20/19 - PORKCHOP SANDWICHES @ Rooster Bux to Blow FF WIN</t>
  </si>
  <si>
    <t>Week 4 - 2/20/19 - Never Let Go over TBD (5-3) RECORDED WITH MEDALS https://xboxdvr.com/gamer/atonemilitant/video/69785103</t>
  </si>
  <si>
    <t>Week 4 - 2/20/19 - Rooster Bux to Blow over Team Ninja (5-0) RECORDED WITH MEDALS https://www.twitch.tv/videos/384097826</t>
  </si>
  <si>
    <t>Week 4 - 2/20/19 - Shadow Realm FF WIN @ PORKCHOP SANDWICHES RESCHEDULED</t>
  </si>
  <si>
    <t>Week 4 - 2/20/19 - Our Lady Tuna over Paradox Warriors (5-0) RECORDED WITH MEDALS https://xboxdvr.com/gamer/imshad/video/69782173</t>
  </si>
  <si>
    <t>Week 4 - 2/20/19 - Way to Fail over TBD (5-1) RECORDED WITH MEDALS https://www.twitch.tv/videos/382004759</t>
  </si>
  <si>
    <t>Week 4 - 2/20/19 - Way to Fail over Our Lady Tuna (5-0) RECORDED WITH MEDALS https://xboxdvr.com/gamer/priest-xyz/video/70002006</t>
  </si>
  <si>
    <t>Week 4 - 2/21/19 - Paradox Warriors FF WIN @ PORKCHOP SANDWICHES</t>
  </si>
  <si>
    <t>Week 4 - 2/21/19 - Str8 Griffin FF Win over Stat Padders United</t>
  </si>
  <si>
    <t>Week 4 - 2/21/19 - Rooster Bux to Blow over We Respect Hoez (5-2) RECORDED WITH MEDALS https://xboxdvr.com/gamer/i-trickk-i/video/70246209</t>
  </si>
  <si>
    <t>Week 4 - 2/21/19 - Lumbridge White Knights over Never Let Go (5-2) RECORDED WITH MEDALS (for most) https://xboxdvr.com/gamer/blim/video/70129526 | https://xboxdvr.com/gamer/blim/video/70159807</t>
  </si>
  <si>
    <t>Week 4 - 2/21/19 - Paradox Warriors FF Win over Stat Padders United</t>
  </si>
  <si>
    <t>Week 4 - 2/21/19 - We Respect Hoez over Str8 Griffin (5-2) RECORDED WITH MEDALS https://xboxdvr.com/gamer/i-trickk-i/video/71193983</t>
  </si>
  <si>
    <t>Week 4 - 2/21/19 - Rooster Bux to Blow over Collateral Damage (5-1) RECORDED WITH MEDALS https://www.twitch.tv/videos/386907007</t>
  </si>
  <si>
    <t>Week 4 - 2/21/19 - Never Let Go over Our Lady Tuna (5-2) RECORDED WITH MEDALS https://xboxdvr.com/gamer/atonemilitant/video/69852641</t>
  </si>
  <si>
    <t>Week 5 - 2/24/19 - Str8 Griffin over Collateral Damage (5-1) RECORDED WITH MEDALS https://xboxdvr.com/gamer/i-robot9000/video/69913447</t>
  </si>
  <si>
    <t>Week 5 - 2/25/19 - Paradox Warriors FF WIN @ Collateral Damage</t>
  </si>
  <si>
    <t>Week 5 - 2/25/19 - Stat Padders United @ Collateral Damage FF Win</t>
  </si>
  <si>
    <t>Week 5 - 2/25/19 - Our Lady Tuna FF Win over Necrobonk</t>
  </si>
  <si>
    <t>Week 5 - 2/25/19 - Stat Padders United @ Necrobonk Double FF</t>
  </si>
  <si>
    <t>Week 5 - 2/26/19 - Str8 Griffin over Team Ninja (5-0) RECORDED https://clips.twitch.tv/ThankfulBombasticCodChefFrank</t>
  </si>
  <si>
    <t>Week 5 - 2/26/19 - Our Lady Tuna over TBD (5-3) RECORDED WITH MEDALS https://xboxdvr.com/gamer/imshad/video/70108130</t>
  </si>
  <si>
    <t>Week 5 - 2/26/19 - Lumbridge White Knights over Our Lady Tuna (5-1) https://xboxdvr.com/gamer/blim/video/70270696</t>
  </si>
  <si>
    <t>Week 5 - 2/26/19 - SML08 All Stars + Kazink over TBD (5-1) RECORDED WITH MEDALS https://www.twitch.tv/videos/386893603</t>
  </si>
  <si>
    <t>Week 5 - 2/26/19 - We Respect Hoez FF Win over Necrobonk</t>
  </si>
  <si>
    <t>Week 5 - 2/26/19 - Team Ninja FF Win over Stat Padders United</t>
  </si>
  <si>
    <t>Week 5 - 2/26/19 - Lumbridge White Knights @ SML08 All Stars + Kazink (5-2) https://xboxdvr.com/gamer/blim/video/70271480</t>
  </si>
  <si>
    <t>Week 5 - 2/26/19 - We Respect Hoez FF Win over Stat Padders United</t>
  </si>
  <si>
    <t>Week 5 - 2/26/19 - Way to Fail FF Win over Necrobonk</t>
  </si>
  <si>
    <t>Week 5 - 2/27/19 - Never Let Go over Collateral Damage (5-0) RECORDED WITH MEDALS https://xboxdvr.com/gamer/atonemilitant/video/70693771</t>
  </si>
  <si>
    <t>Week 5 - 2/27/19 - Rooster Bux to Blow over Our Lady Tuna (5-0) RECORDED WITH MEDALS https://xboxdvr.com/gamer/silva/video/70620935</t>
  </si>
  <si>
    <t>Week 5 - 2/27/19 - Team Ninja FF WIN @ Collateral Damage</t>
  </si>
  <si>
    <t>Week 5 - 2/27/19 - Our Lady Tuna over SML08 All Stars + Kazink (5-3) RECORDED WITH STATS https://xboxdvr.com/gamer/imshad/video/70396697</t>
  </si>
  <si>
    <t xml:space="preserve">Week 5 - 2/27/19 - Rooster Bux to Blow over Shadow Realm (5-1) RECORDED WITH MEDALS </t>
  </si>
  <si>
    <r>
      <rPr>
        <b/>
        <color rgb="FF000000"/>
        <sz val="18.0"/>
      </rPr>
      <t xml:space="preserve">Week 5 - 2/27/19 - Shadow Realm over SML08 All Stars + Kazink (5-2) RECORDED WITH MEDALS </t>
    </r>
    <r>
      <rPr>
        <b/>
        <color rgb="FF1155CC"/>
        <sz val="18.0"/>
        <u/>
      </rPr>
      <t>https://xboxdvr.com/gamer/rage-more-nerd/video/70250481</t>
    </r>
  </si>
  <si>
    <t>Week 5 - 2/28/19 - Shadow Realm over Lumbridge White Knights (5-4) RECORDED WITH MEDALS https://xboxdvr.com/gamer/rage-more-nerd/video/71353488</t>
  </si>
  <si>
    <t>Week 5 - 2/28/19 - Rooster Bux to Blow over TBD (5-3) RECORDED WITH MEDALS https://www.twitch.tv/videos/388411296</t>
  </si>
  <si>
    <t>Week 5 - 2/28/19 - Never Let Go over Paradox Warriors (5-0) RECORDED WITH MEDALS https://xboxdvr.com/gamer/pushybarley4713/video/68968251</t>
  </si>
  <si>
    <t>Week 5 - 2/28/19 - Shadow Realm over TBD (5-1) RECORDED WITH MEDALS https://xboxdvr.com/gamer/rage-more-nerd/video/70479069</t>
  </si>
  <si>
    <t>Week 5 - 2/28/19 - Rooster Bux to Blow over Lubridge White Knights (5-1) RECORDED WITH MEDALS https://www.twitch.tv/videos/389690404</t>
  </si>
  <si>
    <t>Week 5 - 2/28/19 - Way to Fail over Paradox Warriors (5-1) RECORDED WITH MEDALS https://xboxdvr.com/gamer/priest-xyz/video/70626759</t>
  </si>
  <si>
    <t>Week 5 - 2/28/19 - We Respect Hoez over Never Let Go (5-4) RECORDED WITH MEDALS https://xboxdvr.com/gamer/i-trickk-i/video/70647669</t>
  </si>
  <si>
    <t>Week 5 - 2/28/19 - PORKCHOP SANDWICHES @ Str8 Griffin FF WIN</t>
  </si>
  <si>
    <t>Week 5 - 2/28/19 - We Respect Hoez over Way to Fail (5-0) RECORDED WITH MEDALS https://xboxdvr.com/gamer/itree/video/70628178</t>
  </si>
  <si>
    <t>Week 6 - 3/4/19 - We Respect Hoez over Paradox Warriors (5-1) RECORDED WITH MEDALS https://xboxdvr.com/gamer/itree/video/70620816</t>
  </si>
  <si>
    <t>Week 6 - 3/4/19 - We Respect Hoez FF WIN @ Collateral Damage</t>
  </si>
  <si>
    <t>Week 6 - 3/4/19 - Paradox Warriors (FF W) @ Necrobonk</t>
  </si>
  <si>
    <t>Week 6 - 3/4/19 - Necrobonk @ Collateral Damage (FF W)</t>
  </si>
  <si>
    <t>Week 6 - 3/5/19 - TBD over Team Ninja (5-1) RECORDED WITH MEDALS</t>
  </si>
  <si>
    <t>Week 6 - 3/5/19 - SML08 All Stars + Kazink over Team Ninja (5-0) RECORDED WITH MEDALS https://xboxdvr.com/gamer/el-diablo-x230x/video/70627737</t>
  </si>
  <si>
    <t>Week 6 - 3/5/19 - Our Lady Tuna FF WIN @ PORKCHOP SANDWICHES</t>
  </si>
  <si>
    <t>Week 6 - 3/5/19 - TBD (FF W) @ Necrobonk</t>
  </si>
  <si>
    <t>Week 6 - 3/5/19 - PORKCHOP SANDWICHES @ SML08 All Stars + Kazink FF WIN</t>
  </si>
  <si>
    <t>Week 6 - 3/6/19 - Collateral Damage over TBD (5-2) RECORDED WITH MEDALS https://xboxdvr.com/gamer/godwit1ivy/video/70684479</t>
  </si>
  <si>
    <t>Week 6 - 3/6/19 - Our Lady Tuna over Team Ninja (5-1) RECORDED WITH MEDALS https://www.twitch.tv/videos/389309815</t>
  </si>
  <si>
    <t>Week 6 - 3/6/19 - We Respect Hoez over Team Ninja (5-0) RECORDED WITH MEDALS https://xboxdvr.com/gamer/itree/video/70704792</t>
  </si>
  <si>
    <t>Week 6 - 3/6/19 - Our Lady Tuna over Shadow Realm (5-2) RECORDED WITH MEDALS https://m.twitch.tv/videos/391563001</t>
  </si>
  <si>
    <t>Week 6 - 3/6/19 - PORKCHOP SANDWICHES @ Lumbridge White Knights FF WIN</t>
  </si>
  <si>
    <t>Week 6 - 3/6/19 - Way to Fail over Collateral Damage (5-0) RECORDED WITH MEDALS https://xboxdvr.com/gamer/priest-xyz/video/71025449</t>
  </si>
  <si>
    <t>Week 6 - 3/6/19 - Rooster Bux to Blow over Paradox Warriors (5-0) RECORDED WITH MEDALS https://xboxdvr.com/gamer/poisonxpoptart/video/70903466</t>
  </si>
  <si>
    <t>Week 6 - 3/6/19 - SML08 All Stars + Kazink over Rooster Bux to Blow (5-2) RECORDED WITH MEDALS https://xboxdvr.com/gamer/el-diablo-x230x/video/70694917</t>
  </si>
  <si>
    <t>Week 6 - 3/6/19 - Way to Fail over Shadow Realm (5-1) RECORDED WITH MEDALS https://xboxdvr.com/gamer/rage-more-nerd/video/70823736</t>
  </si>
  <si>
    <t>Week 6 - 3/6/19 - We Respect Hoez FF WIN @ PORKCHOP SANDWICHES</t>
  </si>
  <si>
    <t>Week 6 - 3/7/19 - Str8 Griffin over Our Lady Tuna (5-4) RECORDED WITH MEDALS https://xboxdvr.com/gamer/i-robot9000/video/70624269</t>
  </si>
  <si>
    <t>Week 6 - 3/7/19 - Rooster Bux to Blow over Never Let Go (5-1) RECORDED WITH MEDALS https://www.twitch.tv/videos/393631159</t>
  </si>
  <si>
    <t>Week 6 - 3/7/19 - Str8 Griffin over Shadow Realm (5-1) RECORDED WITH MEDALS https://xboxdvr.com/gamer/i-robot9000/video/71207485</t>
  </si>
  <si>
    <t>Week 6 - 3/7/19 - Rooster Bux to Blow (FF W) @ Stat Padders United</t>
  </si>
  <si>
    <t>Week 6 - 3/7/19 - Way to Fail over Never Let Go (5-0) RECORDED WITH MEDALS https://xboxdvr.com/gamer/priest-xyz/video/71026333</t>
  </si>
  <si>
    <t xml:space="preserve">Week 6 - 3/7/19 - Shadow Realm (FF W) @ Stat Padders United </t>
  </si>
  <si>
    <t>Week 6 - 3/7/19 - Way to Fail over Lumbridge White Knights (5-2) RECORDED WITH MEDALS https://xboxdvr.com/gamer/priest-xyz/video/70626699</t>
  </si>
  <si>
    <t>Week 6 - 3/8/19 - Str8 Griffin over Paradox Warriors (5-0) RECORDED WITH MEDALS https://xboxdvr.com/gamer/i-robot9000/video/69033000</t>
  </si>
  <si>
    <t>Week 6 - 3/8/19 - Paradox Warriors (FF W) over Stat Padders United</t>
  </si>
  <si>
    <t>Week 6 - 3/8/19 - TBD (FF W) over Stat Padders United</t>
  </si>
  <si>
    <t>Week 6 - 3/8/19 - Str8 Griffin (FF W) over Necrobonk</t>
  </si>
  <si>
    <t>Week 6 - 3/8/19 - Never Let Go (FF W) over Necrobonk</t>
  </si>
  <si>
    <t>Playoffs Round 2 - Rooster Bux to Blow over We Respect Hoez (5-2) RECORDED WITH MEDALS</t>
  </si>
  <si>
    <t>Playoffs Round 2 - Rooster Bux to Blow over We Respect Hoez (5-0) RECORDED WITH MEDALS</t>
  </si>
  <si>
    <t>Playoffs Round 1 - Rooster Bux to Blow over Our Lady Tuna (5-3) RECORDED WITH MEDALS</t>
  </si>
  <si>
    <t>Playoffs Play In - SML08 All Stars over Lumbridge White Knights (5-2) RECORDED WITH MEDALS</t>
  </si>
  <si>
    <t>Playoffs Round 1 - Str8 Griffin over SML08 5-1 RECORDED WITH MEDALS</t>
  </si>
  <si>
    <t>Playoffs Round 1 - Str8 Griffin over SML08 RECORDED WITH MEDALS</t>
  </si>
  <si>
    <t>Playoffs Round 2 - Str8 Griffin over Shadow Realm 5-0 RECORDED WITH MEDALS</t>
  </si>
  <si>
    <t>Playoffs Round 1 - Shadow Realm over Way to Fail (5-3) RECORDED WITH MEDALS</t>
  </si>
  <si>
    <t>Playoffs Round 1 - Shadow Realm over Way to Fail (5-0) RECORDED WITH MEDALS</t>
  </si>
  <si>
    <t>Playoffs Round 1 - Never Let Go over We Respect Hoez (5-4)</t>
  </si>
  <si>
    <t>Championship G1 - Rooster Bux to Blow over Str8 Griffin (5-4)</t>
  </si>
  <si>
    <t>Championship G2 - Rooster Bux to Blow over Str8 Griffin (5-1)</t>
  </si>
  <si>
    <t>Championship G3 - Str8 Griffin over Rooster Bux to Blow (5-3)</t>
  </si>
  <si>
    <t>Championship G4 - Str8 Griffin over Rooster Bux to Blow (5-0)</t>
  </si>
  <si>
    <t>Championship G5 - Rooster Bux to Blow over Str8 Griffin (5-3)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</si>
</sst>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0.0"/>
  </numFmts>
  <fonts count="15">
    <font>
      <sz val="10.0"/>
      <color rgb="FF000000"/>
      <name val="Arial"/>
    </font>
    <font>
      <name val="Arial"/>
    </font>
    <font>
      <b/>
      <sz val="24.0"/>
      <name val="Arial"/>
    </font>
    <font/>
    <font>
      <b/>
      <name val="Arial"/>
    </font>
    <font>
      <b/>
      <sz val="18.0"/>
      <color rgb="FF000000"/>
      <name val="Arial"/>
    </font>
    <font>
      <b/>
      <color rgb="FF000000"/>
      <name val="Arial"/>
    </font>
    <font>
      <b/>
      <sz val="36.0"/>
      <name val="Arial"/>
    </font>
    <font>
      <color rgb="FFFFFFFF"/>
      <name val="Arial"/>
    </font>
    <font>
      <b/>
      <sz val="18.0"/>
      <color rgb="FF000000"/>
    </font>
    <font>
      <color rgb="FF000000"/>
    </font>
    <font>
      <b/>
      <color rgb="FF000000"/>
    </font>
    <font>
      <color rgb="FFFFFFFF"/>
    </font>
    <font>
      <b/>
    </font>
    <font>
      <b/>
      <u/>
      <sz val="18.0"/>
      <color rgb="FF000000"/>
    </font>
  </fonts>
  <fills count="1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</fills>
  <borders count="13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1" fillId="3" fontId="2" numFmtId="0" xfId="0" applyAlignment="1" applyBorder="1" applyFont="1">
      <alignment horizontal="center" vertical="bottom"/>
    </xf>
    <xf borderId="1" fillId="4" fontId="2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/>
    </xf>
    <xf borderId="3" fillId="2" fontId="1" numFmtId="0" xfId="0" applyAlignment="1" applyBorder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horizontal="center" vertical="bottom"/>
    </xf>
    <xf borderId="3" fillId="2" fontId="4" numFmtId="0" xfId="0" applyAlignment="1" applyBorder="1" applyFont="1">
      <alignment horizontal="center" readingOrder="0" vertical="bottom"/>
    </xf>
    <xf borderId="7" fillId="5" fontId="1" numFmtId="164" xfId="0" applyAlignment="1" applyBorder="1" applyFill="1" applyFont="1" applyNumberFormat="1">
      <alignment horizontal="center" readingOrder="0" vertical="bottom"/>
    </xf>
    <xf borderId="8" fillId="0" fontId="3" numFmtId="0" xfId="0" applyBorder="1" applyFont="1"/>
    <xf borderId="9" fillId="2" fontId="4" numFmtId="0" xfId="0" applyAlignment="1" applyBorder="1" applyFont="1">
      <alignment horizontal="center" readingOrder="0" vertical="bottom"/>
    </xf>
    <xf borderId="3" fillId="2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readingOrder="0" vertical="bottom"/>
    </xf>
    <xf borderId="6" fillId="0" fontId="3" numFmtId="0" xfId="0" applyBorder="1" applyFont="1"/>
    <xf borderId="6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readingOrder="0" vertical="bottom"/>
    </xf>
    <xf borderId="0" fillId="3" fontId="4" numFmtId="0" xfId="0" applyAlignment="1" applyFont="1">
      <alignment horizontal="center" vertical="bottom"/>
    </xf>
    <xf borderId="9" fillId="2" fontId="4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readingOrder="0"/>
    </xf>
    <xf borderId="3" fillId="0" fontId="3" numFmtId="0" xfId="0" applyBorder="1" applyFont="1"/>
    <xf borderId="3" fillId="3" fontId="4" numFmtId="0" xfId="0" applyAlignment="1" applyBorder="1" applyFont="1">
      <alignment horizontal="center" readingOrder="0" vertical="bottom"/>
    </xf>
    <xf borderId="6" fillId="3" fontId="4" numFmtId="0" xfId="0" applyAlignment="1" applyBorder="1" applyFont="1">
      <alignment horizontal="center" readingOrder="0" vertical="bottom"/>
    </xf>
    <xf borderId="0" fillId="6" fontId="3" numFmtId="0" xfId="0" applyAlignment="1" applyFill="1" applyFont="1">
      <alignment horizontal="center" readingOrder="0"/>
    </xf>
    <xf borderId="0" fillId="6" fontId="3" numFmtId="2" xfId="0" applyAlignment="1" applyFont="1" applyNumberFormat="1">
      <alignment horizontal="center" readingOrder="0"/>
    </xf>
    <xf borderId="3" fillId="0" fontId="5" numFmtId="0" xfId="0" applyAlignment="1" applyBorder="1" applyFont="1">
      <alignment horizontal="center" readingOrder="0" shrinkToFit="0" vertical="center" wrapText="1"/>
    </xf>
    <xf borderId="3" fillId="3" fontId="6" numFmtId="0" xfId="0" applyAlignment="1" applyBorder="1" applyFont="1">
      <alignment horizontal="center" readingOrder="0" vertical="bottom"/>
    </xf>
    <xf borderId="6" fillId="3" fontId="6" numFmtId="0" xfId="0" applyAlignment="1" applyBorder="1" applyFont="1">
      <alignment horizontal="center" vertical="bottom"/>
    </xf>
    <xf borderId="6" fillId="3" fontId="6" numFmtId="0" xfId="0" applyAlignment="1" applyBorder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2" xfId="0" applyAlignment="1" applyFont="1" applyNumberFormat="1">
      <alignment horizontal="center" readingOrder="0"/>
    </xf>
    <xf borderId="3" fillId="3" fontId="6" numFmtId="0" xfId="0" applyAlignment="1" applyBorder="1" applyFont="1">
      <alignment horizontal="center" readingOrder="0" vertical="bottom"/>
    </xf>
    <xf borderId="0" fillId="3" fontId="6" numFmtId="0" xfId="0" applyAlignment="1" applyFont="1">
      <alignment horizontal="center" vertical="bottom"/>
    </xf>
    <xf borderId="3" fillId="3" fontId="6" numFmtId="0" xfId="0" applyAlignment="1" applyBorder="1" applyFont="1">
      <alignment horizontal="center" vertical="bottom"/>
    </xf>
    <xf borderId="3" fillId="3" fontId="6" numFmtId="0" xfId="0" applyAlignment="1" applyBorder="1" applyFont="1">
      <alignment horizontal="center" readingOrder="0" vertical="bottom"/>
    </xf>
    <xf borderId="3" fillId="3" fontId="4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readingOrder="0" vertical="bottom"/>
    </xf>
    <xf borderId="4" fillId="3" fontId="4" numFmtId="0" xfId="0" applyAlignment="1" applyBorder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0" fillId="3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7" fillId="5" fontId="4" numFmtId="164" xfId="0" applyAlignment="1" applyBorder="1" applyFont="1" applyNumberFormat="1">
      <alignment horizontal="center" readingOrder="0" vertical="bottom"/>
    </xf>
    <xf borderId="0" fillId="6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4" fillId="3" fontId="4" numFmtId="0" xfId="0" applyAlignment="1" applyBorder="1" applyFont="1">
      <alignment horizontal="center" readingOrder="0" vertical="bottom"/>
    </xf>
    <xf borderId="10" fillId="3" fontId="4" numFmtId="0" xfId="0" applyAlignment="1" applyBorder="1" applyFont="1">
      <alignment horizontal="center" readingOrder="0" vertical="bottom"/>
    </xf>
    <xf borderId="10" fillId="0" fontId="4" numFmtId="0" xfId="0" applyAlignment="1" applyBorder="1" applyFont="1">
      <alignment horizontal="center" vertical="bottom"/>
    </xf>
    <xf borderId="0" fillId="7" fontId="3" numFmtId="0" xfId="0" applyAlignment="1" applyFill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3" fontId="3" numFmtId="2" xfId="0" applyAlignment="1" applyFont="1" applyNumberFormat="1">
      <alignment horizontal="center" readingOrder="0"/>
    </xf>
    <xf borderId="3" fillId="3" fontId="6" numFmtId="0" xfId="0" applyAlignment="1" applyBorder="1" applyFont="1">
      <alignment horizontal="center" vertical="bottom"/>
    </xf>
    <xf borderId="6" fillId="3" fontId="6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readingOrder="0" vertical="bottom"/>
    </xf>
    <xf borderId="5" fillId="3" fontId="4" numFmtId="0" xfId="0" applyAlignment="1" applyBorder="1" applyFont="1">
      <alignment horizontal="center" readingOrder="0" vertical="bottom"/>
    </xf>
    <xf borderId="11" fillId="3" fontId="3" numFmtId="0" xfId="0" applyAlignment="1" applyBorder="1" applyFont="1">
      <alignment horizontal="center" readingOrder="0"/>
    </xf>
    <xf borderId="11" fillId="3" fontId="3" numFmtId="2" xfId="0" applyAlignment="1" applyBorder="1" applyFont="1" applyNumberFormat="1">
      <alignment horizontal="center" readingOrder="0"/>
    </xf>
    <xf borderId="9" fillId="2" fontId="4" numFmtId="0" xfId="0" applyAlignment="1" applyBorder="1" applyFont="1">
      <alignment horizontal="center" vertical="bottom"/>
    </xf>
    <xf borderId="12" fillId="5" fontId="4" numFmtId="164" xfId="0" applyAlignment="1" applyBorder="1" applyFont="1" applyNumberFormat="1">
      <alignment horizontal="center" readingOrder="0" vertical="bottom"/>
    </xf>
    <xf borderId="6" fillId="2" fontId="4" numFmtId="0" xfId="0" applyAlignment="1" applyBorder="1" applyFont="1">
      <alignment horizontal="center" vertical="bottom"/>
    </xf>
    <xf borderId="0" fillId="3" fontId="4" numFmtId="0" xfId="0" applyAlignment="1" applyFont="1">
      <alignment horizontal="center" readingOrder="0" vertical="bottom"/>
    </xf>
    <xf borderId="6" fillId="2" fontId="4" numFmtId="0" xfId="0" applyAlignment="1" applyBorder="1" applyFont="1">
      <alignment horizontal="center" vertical="bottom"/>
    </xf>
    <xf borderId="3" fillId="3" fontId="6" numFmtId="0" xfId="0" applyAlignment="1" applyBorder="1" applyFon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10" fillId="3" fontId="4" numFmtId="0" xfId="0" applyAlignment="1" applyBorder="1" applyFont="1">
      <alignment horizontal="center" readingOrder="0" vertical="bottom"/>
    </xf>
    <xf borderId="3" fillId="2" fontId="1" numFmtId="0" xfId="0" applyAlignment="1" applyBorder="1" applyFont="1">
      <alignment vertical="bottom"/>
    </xf>
    <xf borderId="10" fillId="0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10" fillId="5" fontId="4" numFmtId="164" xfId="0" applyAlignment="1" applyBorder="1" applyFont="1" applyNumberFormat="1">
      <alignment horizontal="center" readingOrder="0" vertical="bottom"/>
    </xf>
    <xf borderId="3" fillId="3" fontId="4" numFmtId="0" xfId="0" applyAlignment="1" applyBorder="1" applyFont="1">
      <alignment horizontal="center" vertical="bottom"/>
    </xf>
    <xf borderId="6" fillId="3" fontId="6" numFmtId="0" xfId="0" applyAlignment="1" applyBorder="1" applyFont="1">
      <alignment horizontal="center" readingOrder="0" vertical="bottom"/>
    </xf>
    <xf borderId="12" fillId="0" fontId="3" numFmtId="0" xfId="0" applyBorder="1" applyFont="1"/>
    <xf borderId="0" fillId="0" fontId="4" numFmtId="0" xfId="0" applyAlignment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0" fillId="8" fontId="7" numFmtId="0" xfId="0" applyAlignment="1" applyFill="1" applyFont="1">
      <alignment horizontal="center" readingOrder="0" vertical="bottom"/>
    </xf>
    <xf borderId="0" fillId="9" fontId="8" numFmtId="0" xfId="0" applyAlignment="1" applyFill="1" applyFont="1">
      <alignment horizontal="center" vertical="bottom"/>
    </xf>
    <xf borderId="0" fillId="9" fontId="8" numFmtId="1" xfId="0" applyAlignment="1" applyFont="1" applyNumberFormat="1">
      <alignment horizontal="center" vertical="bottom"/>
    </xf>
    <xf borderId="0" fillId="7" fontId="8" numFmtId="0" xfId="0" applyAlignment="1" applyFont="1">
      <alignment horizontal="center" vertical="bottom"/>
    </xf>
    <xf borderId="0" fillId="7" fontId="8" numFmtId="2" xfId="0" applyAlignment="1" applyFont="1" applyNumberFormat="1">
      <alignment horizontal="center" vertical="bottom"/>
    </xf>
    <xf borderId="0" fillId="10" fontId="8" numFmtId="0" xfId="0" applyAlignment="1" applyFill="1" applyFont="1">
      <alignment horizontal="center" vertical="bottom"/>
    </xf>
    <xf borderId="0" fillId="11" fontId="8" numFmtId="0" xfId="0" applyAlignment="1" applyFill="1" applyFont="1">
      <alignment horizontal="center" vertical="bottom"/>
    </xf>
    <xf borderId="0" fillId="11" fontId="8" numFmtId="0" xfId="0" applyAlignment="1" applyFont="1">
      <alignment horizontal="center" readingOrder="0" vertical="bottom"/>
    </xf>
    <xf borderId="0" fillId="12" fontId="1" numFmtId="0" xfId="0" applyAlignment="1" applyFill="1" applyFont="1">
      <alignment horizontal="center" vertical="bottom"/>
    </xf>
    <xf borderId="0" fillId="13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1" xfId="0" applyAlignment="1" applyFont="1" applyNumberFormat="1">
      <alignment horizontal="center" vertical="bottom"/>
    </xf>
    <xf borderId="0" fillId="0" fontId="1" numFmtId="2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12" fontId="1" numFmtId="0" xfId="0" applyAlignment="1" applyFont="1">
      <alignment horizontal="center" readingOrder="0" vertical="bottom"/>
    </xf>
    <xf borderId="0" fillId="13" fontId="1" numFmtId="0" xfId="0" applyAlignment="1" applyFont="1">
      <alignment horizontal="center" readingOrder="0" vertical="bottom"/>
    </xf>
    <xf borderId="0" fillId="14" fontId="4" numFmtId="0" xfId="0" applyAlignment="1" applyFill="1" applyFont="1">
      <alignment horizontal="center" vertical="bottom"/>
    </xf>
    <xf borderId="0" fillId="14" fontId="1" numFmtId="0" xfId="0" applyAlignment="1" applyFont="1">
      <alignment horizontal="center" vertical="bottom"/>
    </xf>
    <xf borderId="0" fillId="14" fontId="1" numFmtId="1" xfId="0" applyAlignment="1" applyFont="1" applyNumberFormat="1">
      <alignment horizontal="center" vertical="bottom"/>
    </xf>
    <xf borderId="0" fillId="14" fontId="1" numFmtId="2" xfId="0" applyAlignment="1" applyFont="1" applyNumberFormat="1">
      <alignment horizontal="center" vertical="bottom"/>
    </xf>
    <xf borderId="0" fillId="14" fontId="1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1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15" fontId="3" numFmtId="0" xfId="0" applyFill="1" applyFont="1"/>
    <xf borderId="0" fillId="15" fontId="3" numFmtId="1" xfId="0" applyFont="1" applyNumberFormat="1"/>
    <xf borderId="0" fillId="15" fontId="3" numFmtId="2" xfId="0" applyFont="1" applyNumberFormat="1"/>
    <xf borderId="0" fillId="15" fontId="3" numFmtId="165" xfId="0" applyFont="1" applyNumberFormat="1"/>
    <xf borderId="0" fillId="0" fontId="3" numFmtId="1" xfId="0" applyFont="1" applyNumberFormat="1"/>
    <xf borderId="0" fillId="0" fontId="3" numFmtId="2" xfId="0" applyFont="1" applyNumberFormat="1"/>
    <xf borderId="0" fillId="0" fontId="3" numFmtId="165" xfId="0" applyFont="1" applyNumberFormat="1"/>
    <xf borderId="0" fillId="16" fontId="9" numFmtId="0" xfId="0" applyAlignment="1" applyFill="1" applyFont="1">
      <alignment horizontal="left" readingOrder="0"/>
    </xf>
    <xf borderId="0" fillId="9" fontId="10" numFmtId="0" xfId="0" applyAlignment="1" applyFont="1">
      <alignment horizontal="center" readingOrder="0" vertical="bottom"/>
    </xf>
    <xf borderId="0" fillId="7" fontId="11" numFmtId="0" xfId="0" applyAlignment="1" applyFont="1">
      <alignment horizontal="center" readingOrder="0" vertical="bottom"/>
    </xf>
    <xf borderId="0" fillId="10" fontId="11" numFmtId="0" xfId="0" applyAlignment="1" applyFont="1">
      <alignment horizontal="center" readingOrder="0" vertical="bottom"/>
    </xf>
    <xf borderId="0" fillId="11" fontId="11" numFmtId="0" xfId="0" applyAlignment="1" applyFont="1">
      <alignment horizontal="center" readingOrder="0"/>
    </xf>
    <xf borderId="0" fillId="10" fontId="9" numFmtId="0" xfId="0" applyAlignment="1" applyFont="1">
      <alignment horizontal="left" readingOrder="0"/>
    </xf>
    <xf borderId="0" fillId="9" fontId="10" numFmtId="1" xfId="0" applyAlignment="1" applyFont="1" applyNumberFormat="1">
      <alignment horizontal="center" readingOrder="0" vertical="bottom"/>
    </xf>
    <xf borderId="0" fillId="9" fontId="12" numFmtId="0" xfId="0" applyAlignment="1" applyFont="1">
      <alignment horizontal="center" readingOrder="0"/>
    </xf>
    <xf borderId="0" fillId="9" fontId="12" numFmtId="0" xfId="0" applyAlignment="1" applyFont="1">
      <alignment horizontal="center" readingOrder="0" vertical="bottom"/>
    </xf>
    <xf borderId="0" fillId="9" fontId="12" numFmtId="1" xfId="0" applyAlignment="1" applyFont="1" applyNumberFormat="1">
      <alignment horizontal="center" readingOrder="0" vertical="bottom"/>
    </xf>
    <xf borderId="0" fillId="7" fontId="12" numFmtId="0" xfId="0" applyAlignment="1" applyFont="1">
      <alignment horizontal="center" readingOrder="0" vertical="bottom"/>
    </xf>
    <xf borderId="0" fillId="7" fontId="12" numFmtId="0" xfId="0" applyAlignment="1" applyFont="1">
      <alignment horizontal="center" vertical="bottom"/>
    </xf>
    <xf borderId="0" fillId="7" fontId="12" numFmtId="2" xfId="0" applyAlignment="1" applyFont="1" applyNumberFormat="1">
      <alignment horizontal="center" vertical="bottom"/>
    </xf>
    <xf borderId="0" fillId="10" fontId="12" numFmtId="0" xfId="0" applyAlignment="1" applyFont="1">
      <alignment horizontal="center" readingOrder="0" vertical="bottom"/>
    </xf>
    <xf borderId="0" fillId="11" fontId="12" numFmtId="0" xfId="0" applyAlignment="1" applyFont="1">
      <alignment horizontal="center" readingOrder="0" vertical="bottom"/>
    </xf>
    <xf borderId="0" fillId="12" fontId="3" numFmtId="0" xfId="0" applyAlignment="1" applyFont="1">
      <alignment horizontal="center"/>
    </xf>
    <xf borderId="0" fillId="13" fontId="3" numFmtId="0" xfId="0" applyAlignment="1" applyFont="1">
      <alignment horizontal="center"/>
    </xf>
    <xf borderId="0" fillId="0" fontId="3" numFmtId="1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center"/>
    </xf>
    <xf borderId="0" fillId="0" fontId="3" numFmtId="165" xfId="0" applyAlignment="1" applyFont="1" applyNumberFormat="1">
      <alignment horizontal="center" readingOrder="0"/>
    </xf>
    <xf borderId="0" fillId="14" fontId="13" numFmtId="0" xfId="0" applyAlignment="1" applyFont="1">
      <alignment horizontal="center" vertical="bottom"/>
    </xf>
    <xf borderId="0" fillId="14" fontId="3" numFmtId="0" xfId="0" applyAlignment="1" applyFont="1">
      <alignment horizontal="center"/>
    </xf>
    <xf borderId="0" fillId="14" fontId="3" numFmtId="1" xfId="0" applyAlignment="1" applyFont="1" applyNumberFormat="1">
      <alignment horizontal="center"/>
    </xf>
    <xf borderId="0" fillId="14" fontId="3" numFmtId="2" xfId="0" applyAlignment="1" applyFont="1" applyNumberFormat="1">
      <alignment horizontal="center"/>
    </xf>
    <xf borderId="0" fillId="14" fontId="3" numFmtId="165" xfId="0" applyAlignment="1" applyFont="1" applyNumberFormat="1">
      <alignment horizontal="center"/>
    </xf>
    <xf borderId="0" fillId="12" fontId="3" numFmtId="0" xfId="0" applyAlignment="1" applyFont="1">
      <alignment horizontal="center" readingOrder="0"/>
    </xf>
    <xf borderId="0" fillId="13" fontId="3" numFmtId="0" xfId="0" applyAlignment="1" applyFont="1">
      <alignment horizontal="center" readingOrder="0"/>
    </xf>
    <xf borderId="0" fillId="10" fontId="10" numFmtId="0" xfId="0" applyAlignment="1" applyFont="1">
      <alignment horizontal="center" readingOrder="0" vertical="bottom"/>
    </xf>
    <xf borderId="0" fillId="10" fontId="10" numFmtId="1" xfId="0" applyAlignment="1" applyFont="1" applyNumberFormat="1">
      <alignment horizontal="center" readingOrder="0" vertical="bottom"/>
    </xf>
    <xf borderId="0" fillId="10" fontId="11" numFmtId="0" xfId="0" applyAlignment="1" applyFont="1">
      <alignment horizontal="center" readingOrder="0"/>
    </xf>
    <xf borderId="0" fillId="10" fontId="12" numFmtId="0" xfId="0" applyAlignment="1" applyFont="1">
      <alignment horizontal="center" readingOrder="0"/>
    </xf>
    <xf borderId="0" fillId="10" fontId="12" numFmtId="1" xfId="0" applyAlignment="1" applyFont="1" applyNumberFormat="1">
      <alignment horizontal="center" readingOrder="0" vertical="bottom"/>
    </xf>
    <xf borderId="0" fillId="10" fontId="12" numFmtId="0" xfId="0" applyAlignment="1" applyFont="1">
      <alignment horizontal="center" vertical="bottom"/>
    </xf>
    <xf borderId="0" fillId="10" fontId="12" numFmtId="2" xfId="0" applyAlignment="1" applyFont="1" applyNumberFormat="1">
      <alignment horizontal="center" vertical="bottom"/>
    </xf>
    <xf borderId="0" fillId="10" fontId="3" numFmtId="0" xfId="0" applyAlignment="1" applyFont="1">
      <alignment horizontal="center" readingOrder="0"/>
    </xf>
    <xf borderId="0" fillId="10" fontId="3" numFmtId="1" xfId="0" applyAlignment="1" applyFont="1" applyNumberFormat="1">
      <alignment horizontal="center" readingOrder="0"/>
    </xf>
    <xf borderId="0" fillId="10" fontId="3" numFmtId="0" xfId="0" applyAlignment="1" applyFont="1">
      <alignment horizontal="center"/>
    </xf>
    <xf borderId="0" fillId="10" fontId="3" numFmtId="2" xfId="0" applyAlignment="1" applyFont="1" applyNumberFormat="1">
      <alignment horizontal="center"/>
    </xf>
    <xf borderId="0" fillId="10" fontId="3" numFmtId="165" xfId="0" applyAlignment="1" applyFont="1" applyNumberFormat="1">
      <alignment horizontal="center" readingOrder="0"/>
    </xf>
    <xf borderId="0" fillId="10" fontId="13" numFmtId="0" xfId="0" applyAlignment="1" applyFont="1">
      <alignment horizontal="center" vertical="bottom"/>
    </xf>
    <xf borderId="0" fillId="10" fontId="3" numFmtId="1" xfId="0" applyAlignment="1" applyFont="1" applyNumberFormat="1">
      <alignment horizontal="center"/>
    </xf>
    <xf borderId="0" fillId="10" fontId="3" numFmtId="165" xfId="0" applyAlignment="1" applyFont="1" applyNumberFormat="1">
      <alignment horizontal="center"/>
    </xf>
    <xf borderId="0" fillId="10" fontId="14" numFmtId="0" xfId="0" applyAlignment="1" applyFont="1">
      <alignment horizontal="left" readingOrder="0"/>
    </xf>
    <xf borderId="0" fillId="14" fontId="4" numFmtId="0" xfId="0" applyAlignment="1" applyFont="1">
      <alignment horizontal="center" readingOrder="0" vertical="bottom"/>
    </xf>
    <xf borderId="0" fillId="14" fontId="1" numFmtId="0" xfId="0" applyAlignment="1" applyFont="1">
      <alignment horizontal="center" readingOrder="0" vertical="bottom"/>
    </xf>
    <xf borderId="0" fillId="14" fontId="1" numFmtId="1" xfId="0" applyAlignment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xboxclips.com/I%20robot9000/c7043d12-ac92-42a4-84a7-360395412cd4" TargetMode="External"/><Relationship Id="rId2" Type="http://schemas.openxmlformats.org/officeDocument/2006/relationships/hyperlink" Target="https://xboxdvr.com/gamer/rage-more-nerd/video/70250481" TargetMode="External"/><Relationship Id="rId3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5"/>
    <col customWidth="1" min="2" max="2" width="16.38"/>
    <col customWidth="1" min="3" max="3" width="12.75"/>
    <col customWidth="1" min="4" max="4" width="22.5"/>
    <col customWidth="1" min="5" max="5" width="18.75"/>
    <col customWidth="1" min="6" max="6" width="21.13"/>
    <col customWidth="1" min="7" max="7" width="20.75"/>
    <col customWidth="1" min="8" max="8" width="19.5"/>
    <col customWidth="1" min="9" max="9" width="18.75"/>
    <col customWidth="1" min="10" max="10" width="23.13"/>
    <col customWidth="1" min="11" max="11" width="18.0"/>
    <col customWidth="1" min="12" max="12" width="16.88"/>
    <col customWidth="1" min="13" max="13" width="13.75"/>
    <col customWidth="1" min="14" max="14" width="14.38"/>
    <col customWidth="1" min="15" max="15" width="12.88"/>
    <col customWidth="1" min="16" max="16" width="11.13"/>
    <col customWidth="1" min="17" max="17" width="21.75"/>
    <col customWidth="1" min="18" max="18" width="6.38"/>
    <col customWidth="1" min="19" max="19" width="4.63"/>
    <col customWidth="1" min="20" max="20" width="6.13"/>
    <col customWidth="1" min="21" max="21" width="5.25"/>
    <col customWidth="1" min="22" max="22" width="11.13"/>
    <col customWidth="1" min="23" max="23" width="6.88"/>
  </cols>
  <sheetData>
    <row r="1">
      <c r="A1" s="1" t="s">
        <v>0</v>
      </c>
      <c r="B1" s="2" t="s">
        <v>1</v>
      </c>
      <c r="C1" s="3"/>
      <c r="D1" s="4" t="s">
        <v>2</v>
      </c>
      <c r="E1" s="3"/>
      <c r="F1" s="5" t="s">
        <v>3</v>
      </c>
      <c r="G1" s="3"/>
      <c r="H1" s="4" t="s">
        <v>4</v>
      </c>
      <c r="I1" s="3"/>
      <c r="J1" s="5" t="s">
        <v>5</v>
      </c>
      <c r="K1" s="3"/>
      <c r="L1" s="4" t="s">
        <v>6</v>
      </c>
      <c r="M1" s="3"/>
      <c r="N1" s="2" t="s">
        <v>7</v>
      </c>
      <c r="O1" s="3"/>
      <c r="P1" s="6"/>
      <c r="Q1" s="7"/>
      <c r="R1" s="7"/>
      <c r="S1" s="7"/>
      <c r="T1" s="7"/>
      <c r="U1" s="7"/>
      <c r="V1" s="7"/>
      <c r="W1" s="7"/>
    </row>
    <row r="2">
      <c r="A2" s="8"/>
      <c r="B2" s="9"/>
      <c r="C2" s="10"/>
      <c r="D2" s="9"/>
      <c r="E2" s="10"/>
      <c r="F2" s="9"/>
      <c r="G2" s="10"/>
      <c r="H2" s="9"/>
      <c r="I2" s="10"/>
      <c r="J2" s="9"/>
      <c r="K2" s="10"/>
      <c r="L2" s="9"/>
      <c r="M2" s="10"/>
      <c r="N2" s="9"/>
      <c r="O2" s="10"/>
      <c r="P2" s="11"/>
      <c r="Q2" s="7"/>
      <c r="R2" s="7"/>
      <c r="S2" s="7"/>
      <c r="T2" s="7"/>
      <c r="U2" s="7"/>
      <c r="V2" s="7"/>
      <c r="W2" s="7"/>
    </row>
    <row r="3">
      <c r="A3" s="12" t="s">
        <v>8</v>
      </c>
      <c r="B3" s="13">
        <v>43127.0</v>
      </c>
      <c r="C3" s="14"/>
      <c r="D3" s="13">
        <v>43128.0</v>
      </c>
      <c r="E3" s="14"/>
      <c r="F3" s="13">
        <v>43129.0</v>
      </c>
      <c r="G3" s="14"/>
      <c r="H3" s="13">
        <v>43130.0</v>
      </c>
      <c r="I3" s="14"/>
      <c r="J3" s="13">
        <v>43131.0</v>
      </c>
      <c r="K3" s="14"/>
      <c r="L3" s="13">
        <v>43132.0</v>
      </c>
      <c r="M3" s="14"/>
      <c r="N3" s="13">
        <v>43133.0</v>
      </c>
      <c r="O3" s="14"/>
      <c r="P3" s="15" t="s">
        <v>8</v>
      </c>
      <c r="Q3" s="7"/>
      <c r="R3" s="7"/>
      <c r="S3" s="7"/>
      <c r="T3" s="7"/>
      <c r="U3" s="7"/>
      <c r="V3" s="7"/>
      <c r="W3" s="7"/>
    </row>
    <row r="4">
      <c r="A4" s="16" t="s">
        <v>9</v>
      </c>
      <c r="B4" s="17"/>
      <c r="C4" s="18"/>
      <c r="D4" s="17" t="s">
        <v>10</v>
      </c>
      <c r="E4" s="19"/>
      <c r="F4" s="17"/>
      <c r="G4" s="20"/>
      <c r="H4" s="21"/>
      <c r="I4" s="22"/>
      <c r="J4" s="17" t="s">
        <v>11</v>
      </c>
      <c r="K4" s="22" t="s">
        <v>12</v>
      </c>
      <c r="L4" s="23"/>
      <c r="M4" s="19"/>
      <c r="N4" s="23"/>
      <c r="O4" s="19"/>
      <c r="P4" s="24" t="s">
        <v>9</v>
      </c>
      <c r="Q4" s="25" t="s">
        <v>13</v>
      </c>
      <c r="R4" s="25" t="s">
        <v>14</v>
      </c>
      <c r="S4" s="25" t="s">
        <v>15</v>
      </c>
      <c r="T4" s="25" t="s">
        <v>16</v>
      </c>
      <c r="U4" s="25" t="s">
        <v>17</v>
      </c>
      <c r="V4" s="25" t="s">
        <v>18</v>
      </c>
      <c r="W4" s="25" t="s">
        <v>19</v>
      </c>
    </row>
    <row r="5">
      <c r="A5" s="16" t="s">
        <v>9</v>
      </c>
      <c r="B5" s="26"/>
      <c r="C5" s="18"/>
      <c r="D5" s="27"/>
      <c r="E5" s="19"/>
      <c r="F5" s="27" t="s">
        <v>20</v>
      </c>
      <c r="G5" s="19"/>
      <c r="H5" s="27"/>
      <c r="I5" s="19"/>
      <c r="J5" s="27" t="s">
        <v>21</v>
      </c>
      <c r="K5" s="28"/>
      <c r="L5" s="23"/>
      <c r="M5" s="19"/>
      <c r="N5" s="23"/>
      <c r="O5" s="19"/>
      <c r="P5" s="24" t="s">
        <v>9</v>
      </c>
      <c r="Q5" s="29" t="s">
        <v>22</v>
      </c>
      <c r="R5" s="29" t="s">
        <v>23</v>
      </c>
      <c r="S5" s="29">
        <v>21.0</v>
      </c>
      <c r="T5" s="29">
        <v>1.0</v>
      </c>
      <c r="U5" s="29">
        <v>87.0</v>
      </c>
      <c r="V5" s="29">
        <v>24.0</v>
      </c>
      <c r="W5" s="30">
        <f t="shared" ref="W5:W12" si="1">U5/(U5+V5)</f>
        <v>0.7837837838</v>
      </c>
    </row>
    <row r="6">
      <c r="A6" s="16" t="s">
        <v>24</v>
      </c>
      <c r="B6" s="31" t="s">
        <v>25</v>
      </c>
      <c r="C6" s="18"/>
      <c r="D6" s="32" t="s">
        <v>26</v>
      </c>
      <c r="E6" s="33"/>
      <c r="F6" s="32"/>
      <c r="G6" s="34" t="s">
        <v>27</v>
      </c>
      <c r="H6" s="32" t="s">
        <v>28</v>
      </c>
      <c r="I6" s="34" t="s">
        <v>29</v>
      </c>
      <c r="J6" s="32" t="s">
        <v>30</v>
      </c>
      <c r="K6" s="34" t="s">
        <v>31</v>
      </c>
      <c r="L6" s="35"/>
      <c r="M6" s="34"/>
      <c r="N6" s="35"/>
      <c r="O6" s="34"/>
      <c r="P6" s="24" t="s">
        <v>24</v>
      </c>
      <c r="Q6" s="36" t="s">
        <v>32</v>
      </c>
      <c r="R6" s="36" t="s">
        <v>33</v>
      </c>
      <c r="S6" s="36">
        <v>18.0</v>
      </c>
      <c r="T6" s="36">
        <v>4.0</v>
      </c>
      <c r="U6" s="36">
        <v>82.0</v>
      </c>
      <c r="V6" s="36">
        <v>42.0</v>
      </c>
      <c r="W6" s="37">
        <f t="shared" si="1"/>
        <v>0.6612903226</v>
      </c>
    </row>
    <row r="7">
      <c r="A7" s="16" t="s">
        <v>24</v>
      </c>
      <c r="B7" s="26"/>
      <c r="C7" s="18"/>
      <c r="D7" s="38"/>
      <c r="E7" s="33"/>
      <c r="F7" s="38" t="s">
        <v>34</v>
      </c>
      <c r="G7" s="34" t="s">
        <v>35</v>
      </c>
      <c r="H7" s="38"/>
      <c r="I7" s="33"/>
      <c r="J7" s="38" t="s">
        <v>36</v>
      </c>
      <c r="K7" s="34" t="s">
        <v>37</v>
      </c>
      <c r="L7" s="39"/>
      <c r="M7" s="33"/>
      <c r="N7" s="39"/>
      <c r="O7" s="33"/>
      <c r="P7" s="24" t="s">
        <v>24</v>
      </c>
      <c r="Q7" s="29" t="s">
        <v>38</v>
      </c>
      <c r="R7" s="29" t="s">
        <v>39</v>
      </c>
      <c r="S7" s="29">
        <v>15.0</v>
      </c>
      <c r="T7" s="29">
        <v>7.0</v>
      </c>
      <c r="U7" s="29">
        <v>78.0</v>
      </c>
      <c r="V7" s="29">
        <v>44.0</v>
      </c>
      <c r="W7" s="30">
        <f t="shared" si="1"/>
        <v>0.6393442623</v>
      </c>
    </row>
    <row r="8">
      <c r="A8" s="16" t="s">
        <v>40</v>
      </c>
      <c r="B8" s="26"/>
      <c r="C8" s="18"/>
      <c r="D8" s="40"/>
      <c r="E8" s="34"/>
      <c r="F8" s="41" t="s">
        <v>41</v>
      </c>
      <c r="G8" s="34" t="s">
        <v>42</v>
      </c>
      <c r="H8" s="41" t="s">
        <v>43</v>
      </c>
      <c r="I8" s="34" t="s">
        <v>44</v>
      </c>
      <c r="J8" s="41" t="s">
        <v>45</v>
      </c>
      <c r="K8" s="34" t="s">
        <v>46</v>
      </c>
      <c r="L8" s="39"/>
      <c r="M8" s="33"/>
      <c r="N8" s="39"/>
      <c r="O8" s="33"/>
      <c r="P8" s="24" t="s">
        <v>40</v>
      </c>
      <c r="Q8" s="36" t="s">
        <v>47</v>
      </c>
      <c r="R8" s="36" t="s">
        <v>48</v>
      </c>
      <c r="S8" s="36">
        <v>14.0</v>
      </c>
      <c r="T8" s="36">
        <v>8.0</v>
      </c>
      <c r="U8" s="36">
        <v>68.0</v>
      </c>
      <c r="V8" s="36">
        <v>49.0</v>
      </c>
      <c r="W8" s="37">
        <f t="shared" si="1"/>
        <v>0.5811965812</v>
      </c>
    </row>
    <row r="9">
      <c r="A9" s="16" t="s">
        <v>40</v>
      </c>
      <c r="B9" s="26"/>
      <c r="C9" s="18"/>
      <c r="D9" s="38"/>
      <c r="E9" s="33"/>
      <c r="F9" s="38" t="s">
        <v>49</v>
      </c>
      <c r="G9" s="34" t="s">
        <v>50</v>
      </c>
      <c r="H9" s="38"/>
      <c r="I9" s="33"/>
      <c r="J9" s="38"/>
      <c r="K9" s="33"/>
      <c r="L9" s="39"/>
      <c r="M9" s="33"/>
      <c r="N9" s="39"/>
      <c r="O9" s="33"/>
      <c r="P9" s="24" t="s">
        <v>40</v>
      </c>
      <c r="Q9" s="29" t="s">
        <v>51</v>
      </c>
      <c r="R9" s="29" t="s">
        <v>52</v>
      </c>
      <c r="S9" s="29">
        <v>8.0</v>
      </c>
      <c r="T9" s="29">
        <v>14.0</v>
      </c>
      <c r="U9" s="29">
        <v>22.0</v>
      </c>
      <c r="V9" s="29">
        <v>59.0</v>
      </c>
      <c r="W9" s="30">
        <f t="shared" si="1"/>
        <v>0.2716049383</v>
      </c>
    </row>
    <row r="10">
      <c r="A10" s="16" t="s">
        <v>53</v>
      </c>
      <c r="B10" s="17"/>
      <c r="C10" s="18"/>
      <c r="D10" s="42"/>
      <c r="E10" s="19"/>
      <c r="F10" s="43" t="s">
        <v>54</v>
      </c>
      <c r="G10" s="22" t="s">
        <v>55</v>
      </c>
      <c r="H10" s="43" t="s">
        <v>56</v>
      </c>
      <c r="I10" s="19"/>
      <c r="J10" s="43" t="s">
        <v>57</v>
      </c>
      <c r="K10" s="19"/>
      <c r="L10" s="23"/>
      <c r="M10" s="19"/>
      <c r="N10" s="23"/>
      <c r="O10" s="19"/>
      <c r="P10" s="24" t="s">
        <v>53</v>
      </c>
      <c r="Q10" s="36" t="s">
        <v>58</v>
      </c>
      <c r="R10" s="36" t="s">
        <v>59</v>
      </c>
      <c r="S10" s="36">
        <v>6.0</v>
      </c>
      <c r="T10" s="36">
        <v>16.0</v>
      </c>
      <c r="U10" s="36">
        <v>8.0</v>
      </c>
      <c r="V10" s="36">
        <v>80.0</v>
      </c>
      <c r="W10" s="37">
        <f t="shared" si="1"/>
        <v>0.09090909091</v>
      </c>
    </row>
    <row r="11">
      <c r="A11" s="16" t="s">
        <v>53</v>
      </c>
      <c r="B11" s="9"/>
      <c r="C11" s="10"/>
      <c r="D11" s="44"/>
      <c r="E11" s="45"/>
      <c r="F11" s="44"/>
      <c r="G11" s="45"/>
      <c r="H11" s="44"/>
      <c r="I11" s="45"/>
      <c r="J11" s="44"/>
      <c r="K11" s="45"/>
      <c r="L11" s="46"/>
      <c r="M11" s="45"/>
      <c r="N11" s="46"/>
      <c r="O11" s="45"/>
      <c r="P11" s="24" t="s">
        <v>53</v>
      </c>
      <c r="Q11" s="29" t="s">
        <v>60</v>
      </c>
      <c r="R11" s="29" t="s">
        <v>61</v>
      </c>
      <c r="S11" s="29">
        <v>3.0</v>
      </c>
      <c r="T11" s="29">
        <v>19.0</v>
      </c>
      <c r="U11" s="29">
        <v>15.0</v>
      </c>
      <c r="V11" s="29">
        <v>23.0</v>
      </c>
      <c r="W11" s="30">
        <f t="shared" si="1"/>
        <v>0.3947368421</v>
      </c>
    </row>
    <row r="12">
      <c r="A12" s="8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11"/>
      <c r="Q12" s="36" t="s">
        <v>62</v>
      </c>
      <c r="R12" s="36" t="s">
        <v>63</v>
      </c>
      <c r="S12" s="36">
        <v>0.0</v>
      </c>
      <c r="T12" s="36">
        <v>22.0</v>
      </c>
      <c r="U12" s="36">
        <v>3.0</v>
      </c>
      <c r="V12" s="36">
        <v>15.0</v>
      </c>
      <c r="W12" s="37">
        <f t="shared" si="1"/>
        <v>0.1666666667</v>
      </c>
    </row>
    <row r="13">
      <c r="A13" s="15" t="s">
        <v>8</v>
      </c>
      <c r="B13" s="48">
        <v>43134.0</v>
      </c>
      <c r="C13" s="14"/>
      <c r="D13" s="48">
        <v>43135.0</v>
      </c>
      <c r="E13" s="14"/>
      <c r="F13" s="48">
        <v>43136.0</v>
      </c>
      <c r="G13" s="14"/>
      <c r="H13" s="48">
        <v>43137.0</v>
      </c>
      <c r="I13" s="14"/>
      <c r="J13" s="48">
        <v>43138.0</v>
      </c>
      <c r="K13" s="14"/>
      <c r="L13" s="48">
        <v>43139.0</v>
      </c>
      <c r="M13" s="14"/>
      <c r="N13" s="48">
        <v>43140.0</v>
      </c>
      <c r="O13" s="14"/>
      <c r="P13" s="15" t="s">
        <v>8</v>
      </c>
      <c r="Q13" s="49"/>
      <c r="R13" s="49"/>
      <c r="S13" s="49"/>
      <c r="T13" s="49"/>
      <c r="U13" s="49"/>
      <c r="V13" s="49"/>
      <c r="W13" s="49"/>
    </row>
    <row r="14">
      <c r="A14" s="16" t="s">
        <v>9</v>
      </c>
      <c r="B14" s="17"/>
      <c r="C14" s="19"/>
      <c r="D14" s="17"/>
      <c r="E14" s="19"/>
      <c r="F14" s="17" t="s">
        <v>64</v>
      </c>
      <c r="G14" s="22" t="s">
        <v>65</v>
      </c>
      <c r="H14" s="17" t="s">
        <v>66</v>
      </c>
      <c r="I14" s="22" t="s">
        <v>67</v>
      </c>
      <c r="J14" s="17" t="s">
        <v>68</v>
      </c>
      <c r="K14" s="19"/>
      <c r="L14" s="17"/>
      <c r="M14" s="19"/>
      <c r="N14" s="17"/>
      <c r="O14" s="19"/>
      <c r="P14" s="24" t="s">
        <v>9</v>
      </c>
      <c r="Q14" s="25" t="s">
        <v>13</v>
      </c>
      <c r="R14" s="25" t="s">
        <v>14</v>
      </c>
      <c r="S14" s="25" t="s">
        <v>15</v>
      </c>
      <c r="T14" s="25" t="s">
        <v>16</v>
      </c>
      <c r="U14" s="25" t="s">
        <v>17</v>
      </c>
      <c r="V14" s="25" t="s">
        <v>18</v>
      </c>
      <c r="W14" s="25" t="s">
        <v>19</v>
      </c>
    </row>
    <row r="15">
      <c r="A15" s="16" t="s">
        <v>9</v>
      </c>
      <c r="B15" s="27"/>
      <c r="C15" s="19"/>
      <c r="D15" s="27"/>
      <c r="E15" s="19"/>
      <c r="F15" s="27"/>
      <c r="G15" s="19"/>
      <c r="H15" s="27" t="s">
        <v>69</v>
      </c>
      <c r="I15" s="22"/>
      <c r="J15" s="27" t="s">
        <v>70</v>
      </c>
      <c r="K15" s="19"/>
      <c r="L15" s="23"/>
      <c r="M15" s="19"/>
      <c r="N15" s="23"/>
      <c r="O15" s="19"/>
      <c r="P15" s="24" t="s">
        <v>9</v>
      </c>
      <c r="Q15" s="29" t="s">
        <v>71</v>
      </c>
      <c r="R15" s="29" t="s">
        <v>72</v>
      </c>
      <c r="S15" s="29">
        <v>20.0</v>
      </c>
      <c r="T15" s="29">
        <v>2.0</v>
      </c>
      <c r="U15" s="29">
        <v>96.0</v>
      </c>
      <c r="V15" s="29">
        <v>22.0</v>
      </c>
      <c r="W15" s="30">
        <f t="shared" ref="W15:W22" si="2">U15/(U15+V15)</f>
        <v>0.813559322</v>
      </c>
    </row>
    <row r="16">
      <c r="A16" s="16" t="s">
        <v>24</v>
      </c>
      <c r="B16" s="32"/>
      <c r="C16" s="33"/>
      <c r="D16" s="32"/>
      <c r="E16" s="33"/>
      <c r="F16" s="32" t="s">
        <v>73</v>
      </c>
      <c r="G16" s="34" t="s">
        <v>74</v>
      </c>
      <c r="H16" s="32" t="s">
        <v>75</v>
      </c>
      <c r="I16" s="34" t="s">
        <v>76</v>
      </c>
      <c r="J16" s="32" t="s">
        <v>77</v>
      </c>
      <c r="K16" s="34" t="s">
        <v>78</v>
      </c>
      <c r="L16" s="35"/>
      <c r="M16" s="34"/>
      <c r="N16" s="35"/>
      <c r="O16" s="34"/>
      <c r="P16" s="24" t="s">
        <v>24</v>
      </c>
      <c r="Q16" s="50" t="s">
        <v>79</v>
      </c>
      <c r="R16" s="50" t="s">
        <v>80</v>
      </c>
      <c r="S16" s="36">
        <v>16.0</v>
      </c>
      <c r="T16" s="36">
        <v>6.0</v>
      </c>
      <c r="U16" s="36">
        <v>72.0</v>
      </c>
      <c r="V16" s="36">
        <v>50.0</v>
      </c>
      <c r="W16" s="37">
        <f t="shared" si="2"/>
        <v>0.5901639344</v>
      </c>
    </row>
    <row r="17">
      <c r="A17" s="16" t="s">
        <v>24</v>
      </c>
      <c r="B17" s="38"/>
      <c r="C17" s="33"/>
      <c r="D17" s="38"/>
      <c r="E17" s="33"/>
      <c r="F17" s="38"/>
      <c r="G17" s="33"/>
      <c r="H17" s="38" t="s">
        <v>81</v>
      </c>
      <c r="I17" s="33"/>
      <c r="J17" s="38"/>
      <c r="K17" s="34"/>
      <c r="L17" s="35" t="s">
        <v>82</v>
      </c>
      <c r="M17" s="33"/>
      <c r="N17" s="39"/>
      <c r="O17" s="33"/>
      <c r="P17" s="24" t="s">
        <v>24</v>
      </c>
      <c r="Q17" s="29" t="s">
        <v>83</v>
      </c>
      <c r="R17" s="29" t="s">
        <v>84</v>
      </c>
      <c r="S17" s="29">
        <v>14.0</v>
      </c>
      <c r="T17" s="29">
        <v>8.0</v>
      </c>
      <c r="U17" s="29">
        <v>67.0</v>
      </c>
      <c r="V17" s="29">
        <v>54.0</v>
      </c>
      <c r="W17" s="30">
        <f t="shared" si="2"/>
        <v>0.5537190083</v>
      </c>
    </row>
    <row r="18">
      <c r="A18" s="16" t="s">
        <v>40</v>
      </c>
      <c r="B18" s="40"/>
      <c r="C18" s="34"/>
      <c r="D18" s="41" t="s">
        <v>85</v>
      </c>
      <c r="E18" s="34" t="s">
        <v>86</v>
      </c>
      <c r="F18" s="17"/>
      <c r="G18" s="34" t="s">
        <v>87</v>
      </c>
      <c r="H18" s="17"/>
      <c r="I18" s="34"/>
      <c r="J18" s="41" t="s">
        <v>88</v>
      </c>
      <c r="K18" s="34"/>
      <c r="L18" s="39"/>
      <c r="M18" s="33"/>
      <c r="N18" s="39"/>
      <c r="O18" s="33"/>
      <c r="P18" s="24" t="s">
        <v>40</v>
      </c>
      <c r="Q18" s="50" t="s">
        <v>89</v>
      </c>
      <c r="R18" s="50" t="s">
        <v>90</v>
      </c>
      <c r="S18" s="36">
        <v>12.0</v>
      </c>
      <c r="T18" s="36">
        <v>10.0</v>
      </c>
      <c r="U18" s="36">
        <v>62.0</v>
      </c>
      <c r="V18" s="36">
        <v>65.0</v>
      </c>
      <c r="W18" s="37">
        <f t="shared" si="2"/>
        <v>0.4881889764</v>
      </c>
    </row>
    <row r="19">
      <c r="A19" s="16" t="s">
        <v>40</v>
      </c>
      <c r="B19" s="38"/>
      <c r="C19" s="33"/>
      <c r="D19" s="38" t="s">
        <v>91</v>
      </c>
      <c r="E19" s="33"/>
      <c r="F19" s="38" t="s">
        <v>92</v>
      </c>
      <c r="G19" s="34" t="s">
        <v>93</v>
      </c>
      <c r="H19" s="38"/>
      <c r="I19" s="33"/>
      <c r="J19" s="38"/>
      <c r="K19" s="34"/>
      <c r="L19" s="35" t="s">
        <v>94</v>
      </c>
      <c r="M19" s="33"/>
      <c r="N19" s="39"/>
      <c r="O19" s="33"/>
      <c r="P19" s="24" t="s">
        <v>40</v>
      </c>
      <c r="Q19" s="29" t="s">
        <v>95</v>
      </c>
      <c r="R19" s="29" t="s">
        <v>96</v>
      </c>
      <c r="S19" s="29">
        <v>12.0</v>
      </c>
      <c r="T19" s="29">
        <v>10.0</v>
      </c>
      <c r="U19" s="29">
        <v>62.0</v>
      </c>
      <c r="V19" s="29">
        <v>65.0</v>
      </c>
      <c r="W19" s="30">
        <f t="shared" si="2"/>
        <v>0.4881889764</v>
      </c>
    </row>
    <row r="20">
      <c r="A20" s="16" t="s">
        <v>53</v>
      </c>
      <c r="B20" s="42"/>
      <c r="C20" s="19"/>
      <c r="D20" s="43" t="s">
        <v>97</v>
      </c>
      <c r="E20" s="22" t="s">
        <v>98</v>
      </c>
      <c r="F20" s="43" t="s">
        <v>99</v>
      </c>
      <c r="G20" s="19"/>
      <c r="H20" s="42"/>
      <c r="I20" s="19"/>
      <c r="J20" s="42"/>
      <c r="K20" s="19"/>
      <c r="L20" s="23"/>
      <c r="M20" s="19"/>
      <c r="N20" s="23"/>
      <c r="O20" s="19"/>
      <c r="P20" s="24" t="s">
        <v>53</v>
      </c>
      <c r="Q20" s="50" t="s">
        <v>100</v>
      </c>
      <c r="R20" s="50" t="s">
        <v>100</v>
      </c>
      <c r="S20" s="36">
        <v>9.0</v>
      </c>
      <c r="T20" s="36">
        <v>13.0</v>
      </c>
      <c r="U20" s="36">
        <v>49.0</v>
      </c>
      <c r="V20" s="36">
        <v>74.0</v>
      </c>
      <c r="W20" s="37">
        <f t="shared" si="2"/>
        <v>0.3983739837</v>
      </c>
    </row>
    <row r="21">
      <c r="A21" s="16" t="s">
        <v>53</v>
      </c>
      <c r="B21" s="44"/>
      <c r="C21" s="45"/>
      <c r="D21" s="44"/>
      <c r="E21" s="45"/>
      <c r="F21" s="51" t="s">
        <v>101</v>
      </c>
      <c r="G21" s="45"/>
      <c r="H21" s="44"/>
      <c r="I21" s="45"/>
      <c r="J21" s="44"/>
      <c r="K21" s="45"/>
      <c r="L21" s="52" t="s">
        <v>102</v>
      </c>
      <c r="M21" s="45"/>
      <c r="N21" s="46"/>
      <c r="O21" s="45"/>
      <c r="P21" s="24" t="s">
        <v>53</v>
      </c>
      <c r="Q21" s="29" t="s">
        <v>103</v>
      </c>
      <c r="R21" s="29" t="s">
        <v>104</v>
      </c>
      <c r="S21" s="29">
        <v>5.0</v>
      </c>
      <c r="T21" s="29">
        <v>17.0</v>
      </c>
      <c r="U21" s="29">
        <v>26.0</v>
      </c>
      <c r="V21" s="29">
        <v>86.0</v>
      </c>
      <c r="W21" s="30">
        <f t="shared" si="2"/>
        <v>0.2321428571</v>
      </c>
    </row>
    <row r="22">
      <c r="A22" s="8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11"/>
      <c r="Q22" s="50" t="s">
        <v>105</v>
      </c>
      <c r="R22" s="50" t="s">
        <v>106</v>
      </c>
      <c r="S22" s="36">
        <v>1.0</v>
      </c>
      <c r="T22" s="36">
        <v>21.0</v>
      </c>
      <c r="U22" s="36">
        <v>10.0</v>
      </c>
      <c r="V22" s="36">
        <v>55.0</v>
      </c>
      <c r="W22" s="37">
        <f t="shared" si="2"/>
        <v>0.1538461538</v>
      </c>
    </row>
    <row r="23">
      <c r="A23" s="15" t="s">
        <v>8</v>
      </c>
      <c r="B23" s="48">
        <v>43141.0</v>
      </c>
      <c r="C23" s="14"/>
      <c r="D23" s="48">
        <v>43142.0</v>
      </c>
      <c r="E23" s="14"/>
      <c r="F23" s="48">
        <v>43143.0</v>
      </c>
      <c r="G23" s="14"/>
      <c r="H23" s="48">
        <v>43144.0</v>
      </c>
      <c r="I23" s="14"/>
      <c r="J23" s="48">
        <v>43145.0</v>
      </c>
      <c r="K23" s="14"/>
      <c r="L23" s="48">
        <v>43146.0</v>
      </c>
      <c r="M23" s="14"/>
      <c r="N23" s="48">
        <v>43147.0</v>
      </c>
      <c r="O23" s="14"/>
      <c r="P23" s="15" t="s">
        <v>8</v>
      </c>
      <c r="Q23" s="36"/>
      <c r="R23" s="36"/>
      <c r="S23" s="49">
        <f t="shared" ref="S23:V23" si="3">SUM(S5:S12,S15:S22)</f>
        <v>174</v>
      </c>
      <c r="T23" s="49">
        <f t="shared" si="3"/>
        <v>178</v>
      </c>
      <c r="U23" s="49">
        <f t="shared" si="3"/>
        <v>807</v>
      </c>
      <c r="V23" s="49">
        <f t="shared" si="3"/>
        <v>807</v>
      </c>
      <c r="W23" s="37"/>
    </row>
    <row r="24">
      <c r="A24" s="16" t="s">
        <v>9</v>
      </c>
      <c r="B24" s="17"/>
      <c r="C24" s="19"/>
      <c r="D24" s="17"/>
      <c r="E24" s="19"/>
      <c r="F24" s="17" t="s">
        <v>107</v>
      </c>
      <c r="G24" s="22"/>
      <c r="H24" s="17" t="s">
        <v>108</v>
      </c>
      <c r="I24" s="28"/>
      <c r="J24" s="17" t="s">
        <v>109</v>
      </c>
      <c r="K24" s="28"/>
      <c r="L24" s="17"/>
      <c r="M24" s="19"/>
      <c r="N24" s="17"/>
      <c r="O24" s="19"/>
      <c r="P24" s="24" t="s">
        <v>9</v>
      </c>
      <c r="Q24" s="54" t="s">
        <v>110</v>
      </c>
      <c r="R24" s="50"/>
      <c r="S24" s="50"/>
      <c r="T24" s="36" t="s">
        <v>111</v>
      </c>
      <c r="U24" s="50"/>
      <c r="V24" s="50"/>
      <c r="W24" s="50"/>
    </row>
    <row r="25">
      <c r="A25" s="16" t="s">
        <v>9</v>
      </c>
      <c r="B25" s="27"/>
      <c r="C25" s="19"/>
      <c r="D25" s="27"/>
      <c r="E25" s="19"/>
      <c r="F25" s="27" t="s">
        <v>112</v>
      </c>
      <c r="G25" s="19"/>
      <c r="H25" s="27" t="s">
        <v>113</v>
      </c>
      <c r="I25" s="19"/>
      <c r="J25" s="27" t="s">
        <v>114</v>
      </c>
      <c r="K25" s="19"/>
      <c r="L25" s="23"/>
      <c r="M25" s="19"/>
      <c r="N25" s="23"/>
      <c r="O25" s="19"/>
      <c r="P25" s="24" t="s">
        <v>9</v>
      </c>
      <c r="Q25" s="36"/>
      <c r="R25" s="36"/>
      <c r="S25" s="36"/>
      <c r="T25" s="36"/>
      <c r="U25" s="36"/>
      <c r="V25" s="36"/>
      <c r="W25" s="37"/>
    </row>
    <row r="26">
      <c r="A26" s="16" t="s">
        <v>24</v>
      </c>
      <c r="B26" s="32" t="s">
        <v>115</v>
      </c>
      <c r="C26" s="33"/>
      <c r="D26" s="32" t="s">
        <v>116</v>
      </c>
      <c r="E26" s="33"/>
      <c r="F26" s="32" t="s">
        <v>117</v>
      </c>
      <c r="G26" s="34" t="s">
        <v>118</v>
      </c>
      <c r="H26" s="32" t="s">
        <v>119</v>
      </c>
      <c r="I26" s="34" t="s">
        <v>120</v>
      </c>
      <c r="J26" s="32" t="s">
        <v>121</v>
      </c>
      <c r="K26" s="34" t="s">
        <v>122</v>
      </c>
      <c r="L26" s="35"/>
      <c r="M26" s="34"/>
      <c r="N26" s="35"/>
      <c r="O26" s="34"/>
      <c r="P26" s="24" t="s">
        <v>24</v>
      </c>
      <c r="Q26" s="25" t="s">
        <v>123</v>
      </c>
      <c r="R26" s="25" t="s">
        <v>14</v>
      </c>
      <c r="S26" s="25" t="s">
        <v>15</v>
      </c>
      <c r="T26" s="25" t="s">
        <v>16</v>
      </c>
      <c r="U26" s="25" t="s">
        <v>17</v>
      </c>
      <c r="V26" s="25" t="s">
        <v>18</v>
      </c>
      <c r="W26" s="25" t="s">
        <v>19</v>
      </c>
    </row>
    <row r="27">
      <c r="A27" s="16" t="s">
        <v>24</v>
      </c>
      <c r="B27" s="38"/>
      <c r="C27" s="33"/>
      <c r="D27" s="38"/>
      <c r="E27" s="33"/>
      <c r="F27" s="38"/>
      <c r="G27" s="33"/>
      <c r="H27" s="38"/>
      <c r="I27" s="33"/>
      <c r="J27" s="38" t="s">
        <v>124</v>
      </c>
      <c r="K27" s="34" t="s">
        <v>125</v>
      </c>
      <c r="L27" s="35"/>
      <c r="M27" s="33"/>
      <c r="N27" s="39"/>
      <c r="O27" s="33"/>
      <c r="P27" s="24" t="s">
        <v>24</v>
      </c>
      <c r="Q27" s="55" t="s">
        <v>32</v>
      </c>
      <c r="R27" s="55" t="s">
        <v>33</v>
      </c>
      <c r="S27" s="55">
        <v>18.0</v>
      </c>
      <c r="T27" s="55">
        <v>4.0</v>
      </c>
      <c r="U27" s="55">
        <v>82.0</v>
      </c>
      <c r="V27" s="55">
        <v>42.0</v>
      </c>
      <c r="W27" s="56">
        <f t="shared" ref="W27:W40" si="4">U27/(U27+V27)</f>
        <v>0.6612903226</v>
      </c>
    </row>
    <row r="28">
      <c r="A28" s="16" t="s">
        <v>40</v>
      </c>
      <c r="B28" s="40"/>
      <c r="C28" s="35"/>
      <c r="D28" s="41" t="s">
        <v>126</v>
      </c>
      <c r="E28" s="35" t="s">
        <v>127</v>
      </c>
      <c r="F28" s="43" t="s">
        <v>128</v>
      </c>
      <c r="G28" s="34" t="s">
        <v>129</v>
      </c>
      <c r="H28" s="41" t="s">
        <v>130</v>
      </c>
      <c r="I28" s="34" t="s">
        <v>131</v>
      </c>
      <c r="J28" s="41" t="s">
        <v>132</v>
      </c>
      <c r="K28" s="34"/>
      <c r="L28" s="39"/>
      <c r="M28" s="33"/>
      <c r="N28" s="39"/>
      <c r="O28" s="33"/>
      <c r="P28" s="24" t="s">
        <v>40</v>
      </c>
      <c r="Q28" s="55" t="s">
        <v>79</v>
      </c>
      <c r="R28" s="55" t="s">
        <v>80</v>
      </c>
      <c r="S28" s="55">
        <v>16.0</v>
      </c>
      <c r="T28" s="55">
        <v>6.0</v>
      </c>
      <c r="U28" s="55">
        <v>72.0</v>
      </c>
      <c r="V28" s="55">
        <v>50.0</v>
      </c>
      <c r="W28" s="56">
        <f t="shared" si="4"/>
        <v>0.5901639344</v>
      </c>
    </row>
    <row r="29">
      <c r="A29" s="16" t="s">
        <v>40</v>
      </c>
      <c r="B29" s="38"/>
      <c r="C29" s="33"/>
      <c r="D29" s="57"/>
      <c r="E29" s="58"/>
      <c r="F29" s="38" t="s">
        <v>133</v>
      </c>
      <c r="G29" s="33"/>
      <c r="H29" s="38" t="s">
        <v>134</v>
      </c>
      <c r="I29" s="34" t="s">
        <v>135</v>
      </c>
      <c r="J29" s="38"/>
      <c r="K29" s="33"/>
      <c r="L29" s="35"/>
      <c r="M29" s="33"/>
      <c r="N29" s="39"/>
      <c r="O29" s="33"/>
      <c r="P29" s="24" t="s">
        <v>40</v>
      </c>
      <c r="Q29" s="55" t="s">
        <v>38</v>
      </c>
      <c r="R29" s="55" t="s">
        <v>39</v>
      </c>
      <c r="S29" s="55">
        <v>15.0</v>
      </c>
      <c r="T29" s="55">
        <v>7.0</v>
      </c>
      <c r="U29" s="55">
        <v>78.0</v>
      </c>
      <c r="V29" s="55">
        <v>44.0</v>
      </c>
      <c r="W29" s="56">
        <f t="shared" si="4"/>
        <v>0.6393442623</v>
      </c>
    </row>
    <row r="30">
      <c r="A30" s="16" t="s">
        <v>53</v>
      </c>
      <c r="B30" s="42"/>
      <c r="C30" s="19"/>
      <c r="D30" s="43" t="s">
        <v>136</v>
      </c>
      <c r="E30" s="28"/>
      <c r="F30" s="43" t="s">
        <v>137</v>
      </c>
      <c r="G30" s="28"/>
      <c r="H30" s="43" t="s">
        <v>138</v>
      </c>
      <c r="I30" s="28"/>
      <c r="J30" s="59"/>
      <c r="K30" s="28"/>
      <c r="L30" s="23"/>
      <c r="M30" s="19"/>
      <c r="N30" s="23"/>
      <c r="O30" s="19"/>
      <c r="P30" s="24" t="s">
        <v>53</v>
      </c>
      <c r="Q30" s="55" t="s">
        <v>47</v>
      </c>
      <c r="R30" s="55" t="s">
        <v>48</v>
      </c>
      <c r="S30" s="55">
        <v>14.0</v>
      </c>
      <c r="T30" s="55">
        <v>8.0</v>
      </c>
      <c r="U30" s="55">
        <v>68.0</v>
      </c>
      <c r="V30" s="55">
        <v>49.0</v>
      </c>
      <c r="W30" s="56">
        <f t="shared" si="4"/>
        <v>0.5811965812</v>
      </c>
    </row>
    <row r="31">
      <c r="A31" s="16" t="s">
        <v>53</v>
      </c>
      <c r="B31" s="44"/>
      <c r="C31" s="45"/>
      <c r="D31" s="51"/>
      <c r="E31" s="60"/>
      <c r="F31" s="44"/>
      <c r="G31" s="45"/>
      <c r="H31" s="44"/>
      <c r="I31" s="45"/>
      <c r="J31" s="44"/>
      <c r="K31" s="45"/>
      <c r="L31" s="52"/>
      <c r="M31" s="45"/>
      <c r="N31" s="46"/>
      <c r="O31" s="45"/>
      <c r="P31" s="24" t="s">
        <v>53</v>
      </c>
      <c r="Q31" s="55" t="s">
        <v>83</v>
      </c>
      <c r="R31" s="55" t="s">
        <v>84</v>
      </c>
      <c r="S31" s="55">
        <v>14.0</v>
      </c>
      <c r="T31" s="55">
        <v>8.0</v>
      </c>
      <c r="U31" s="55">
        <v>67.0</v>
      </c>
      <c r="V31" s="55">
        <v>54.0</v>
      </c>
      <c r="W31" s="56">
        <f t="shared" si="4"/>
        <v>0.5537190083</v>
      </c>
    </row>
    <row r="32">
      <c r="A32" s="8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11"/>
      <c r="Q32" s="61" t="s">
        <v>89</v>
      </c>
      <c r="R32" s="61" t="s">
        <v>90</v>
      </c>
      <c r="S32" s="61">
        <v>12.0</v>
      </c>
      <c r="T32" s="61">
        <v>10.0</v>
      </c>
      <c r="U32" s="61">
        <v>62.0</v>
      </c>
      <c r="V32" s="61">
        <v>65.0</v>
      </c>
      <c r="W32" s="62">
        <f t="shared" si="4"/>
        <v>0.4881889764</v>
      </c>
    </row>
    <row r="33">
      <c r="A33" s="63" t="s">
        <v>8</v>
      </c>
      <c r="B33" s="64">
        <v>43148.0</v>
      </c>
      <c r="C33" s="14"/>
      <c r="D33" s="64">
        <v>43149.0</v>
      </c>
      <c r="E33" s="14"/>
      <c r="F33" s="64">
        <v>43150.0</v>
      </c>
      <c r="G33" s="14"/>
      <c r="H33" s="64">
        <v>43151.0</v>
      </c>
      <c r="I33" s="14"/>
      <c r="J33" s="64">
        <v>43152.0</v>
      </c>
      <c r="K33" s="14"/>
      <c r="L33" s="64">
        <v>43153.0</v>
      </c>
      <c r="M33" s="14"/>
      <c r="N33" s="64">
        <v>43154.0</v>
      </c>
      <c r="O33" s="14"/>
      <c r="P33" s="65" t="s">
        <v>8</v>
      </c>
      <c r="Q33" s="55" t="s">
        <v>95</v>
      </c>
      <c r="R33" s="55" t="s">
        <v>96</v>
      </c>
      <c r="S33" s="55">
        <v>12.0</v>
      </c>
      <c r="T33" s="55">
        <v>10.0</v>
      </c>
      <c r="U33" s="55">
        <v>62.0</v>
      </c>
      <c r="V33" s="55">
        <v>65.0</v>
      </c>
      <c r="W33" s="56">
        <f t="shared" si="4"/>
        <v>0.4881889764</v>
      </c>
    </row>
    <row r="34">
      <c r="A34" s="24" t="s">
        <v>9</v>
      </c>
      <c r="B34" s="17"/>
      <c r="C34" s="19"/>
      <c r="D34" s="17"/>
      <c r="E34" s="19"/>
      <c r="F34" s="17" t="s">
        <v>139</v>
      </c>
      <c r="G34" s="22" t="s">
        <v>140</v>
      </c>
      <c r="H34" s="17" t="s">
        <v>141</v>
      </c>
      <c r="I34" s="22" t="s">
        <v>142</v>
      </c>
      <c r="J34" s="17" t="s">
        <v>143</v>
      </c>
      <c r="K34" s="19"/>
      <c r="L34" s="66"/>
      <c r="M34" s="19"/>
      <c r="N34" s="66"/>
      <c r="O34" s="19"/>
      <c r="P34" s="67" t="s">
        <v>9</v>
      </c>
      <c r="Q34" s="55" t="s">
        <v>100</v>
      </c>
      <c r="R34" s="55" t="s">
        <v>100</v>
      </c>
      <c r="S34" s="55">
        <v>9.0</v>
      </c>
      <c r="T34" s="55">
        <v>13.0</v>
      </c>
      <c r="U34" s="55">
        <v>49.0</v>
      </c>
      <c r="V34" s="55">
        <v>74.0</v>
      </c>
      <c r="W34" s="56">
        <f t="shared" si="4"/>
        <v>0.3983739837</v>
      </c>
    </row>
    <row r="35">
      <c r="A35" s="24" t="s">
        <v>9</v>
      </c>
      <c r="B35" s="27"/>
      <c r="C35" s="19"/>
      <c r="D35" s="27"/>
      <c r="E35" s="19"/>
      <c r="F35" s="27" t="s">
        <v>144</v>
      </c>
      <c r="G35" s="19"/>
      <c r="H35" s="27" t="s">
        <v>145</v>
      </c>
      <c r="I35" s="19"/>
      <c r="J35" s="27" t="s">
        <v>146</v>
      </c>
      <c r="K35" s="22" t="s">
        <v>147</v>
      </c>
      <c r="L35" s="23"/>
      <c r="M35" s="19"/>
      <c r="N35" s="23"/>
      <c r="O35" s="19"/>
      <c r="P35" s="67" t="s">
        <v>9</v>
      </c>
      <c r="Q35" s="55" t="s">
        <v>51</v>
      </c>
      <c r="R35" s="55" t="s">
        <v>52</v>
      </c>
      <c r="S35" s="55">
        <v>8.0</v>
      </c>
      <c r="T35" s="55">
        <v>14.0</v>
      </c>
      <c r="U35" s="55">
        <v>22.0</v>
      </c>
      <c r="V35" s="55">
        <v>59.0</v>
      </c>
      <c r="W35" s="56">
        <f t="shared" si="4"/>
        <v>0.2716049383</v>
      </c>
    </row>
    <row r="36">
      <c r="A36" s="24" t="s">
        <v>24</v>
      </c>
      <c r="B36" s="32"/>
      <c r="C36" s="33"/>
      <c r="D36" s="32" t="s">
        <v>148</v>
      </c>
      <c r="E36" s="34" t="s">
        <v>149</v>
      </c>
      <c r="F36" s="32" t="s">
        <v>150</v>
      </c>
      <c r="G36" s="34" t="s">
        <v>151</v>
      </c>
      <c r="H36" s="32" t="s">
        <v>152</v>
      </c>
      <c r="I36" s="34" t="s">
        <v>153</v>
      </c>
      <c r="J36" s="32" t="s">
        <v>154</v>
      </c>
      <c r="K36" s="34" t="s">
        <v>155</v>
      </c>
      <c r="L36" s="35"/>
      <c r="M36" s="34"/>
      <c r="N36" s="35"/>
      <c r="O36" s="34"/>
      <c r="P36" s="67" t="s">
        <v>24</v>
      </c>
      <c r="Q36" s="55" t="s">
        <v>58</v>
      </c>
      <c r="R36" s="55" t="s">
        <v>59</v>
      </c>
      <c r="S36" s="55">
        <v>6.0</v>
      </c>
      <c r="T36" s="55">
        <v>16.0</v>
      </c>
      <c r="U36" s="55">
        <v>8.0</v>
      </c>
      <c r="V36" s="55">
        <v>80.0</v>
      </c>
      <c r="W36" s="56">
        <f t="shared" si="4"/>
        <v>0.09090909091</v>
      </c>
    </row>
    <row r="37">
      <c r="A37" s="24" t="s">
        <v>24</v>
      </c>
      <c r="B37" s="38"/>
      <c r="C37" s="33"/>
      <c r="D37" s="32"/>
      <c r="E37" s="33"/>
      <c r="F37" s="38" t="s">
        <v>156</v>
      </c>
      <c r="G37" s="34" t="s">
        <v>157</v>
      </c>
      <c r="H37" s="38" t="s">
        <v>158</v>
      </c>
      <c r="I37" s="33"/>
      <c r="J37" s="38" t="s">
        <v>159</v>
      </c>
      <c r="K37" s="34" t="s">
        <v>160</v>
      </c>
      <c r="L37" s="39"/>
      <c r="M37" s="33"/>
      <c r="N37" s="39"/>
      <c r="O37" s="33"/>
      <c r="P37" s="67" t="s">
        <v>24</v>
      </c>
      <c r="Q37" s="55" t="s">
        <v>103</v>
      </c>
      <c r="R37" s="55" t="s">
        <v>104</v>
      </c>
      <c r="S37" s="55">
        <v>5.0</v>
      </c>
      <c r="T37" s="55">
        <v>17.0</v>
      </c>
      <c r="U37" s="55">
        <v>26.0</v>
      </c>
      <c r="V37" s="55">
        <v>86.0</v>
      </c>
      <c r="W37" s="56">
        <f t="shared" si="4"/>
        <v>0.2321428571</v>
      </c>
    </row>
    <row r="38">
      <c r="A38" s="24" t="s">
        <v>40</v>
      </c>
      <c r="B38" s="40"/>
      <c r="C38" s="34"/>
      <c r="D38" s="41" t="s">
        <v>161</v>
      </c>
      <c r="E38" s="34" t="s">
        <v>162</v>
      </c>
      <c r="F38" s="40"/>
      <c r="G38" s="34"/>
      <c r="H38" s="68"/>
      <c r="I38" s="34" t="s">
        <v>163</v>
      </c>
      <c r="J38" s="68"/>
      <c r="K38" s="34" t="s">
        <v>164</v>
      </c>
      <c r="L38" s="69"/>
      <c r="M38" s="33"/>
      <c r="N38" s="39"/>
      <c r="O38" s="33"/>
      <c r="P38" s="67" t="s">
        <v>40</v>
      </c>
      <c r="Q38" s="55" t="s">
        <v>60</v>
      </c>
      <c r="R38" s="55" t="s">
        <v>61</v>
      </c>
      <c r="S38" s="55">
        <v>3.0</v>
      </c>
      <c r="T38" s="55">
        <v>19.0</v>
      </c>
      <c r="U38" s="55">
        <v>15.0</v>
      </c>
      <c r="V38" s="55">
        <v>23.0</v>
      </c>
      <c r="W38" s="56">
        <f t="shared" si="4"/>
        <v>0.3947368421</v>
      </c>
    </row>
    <row r="39">
      <c r="A39" s="24" t="s">
        <v>40</v>
      </c>
      <c r="B39" s="38"/>
      <c r="C39" s="33"/>
      <c r="D39" s="38" t="s">
        <v>165</v>
      </c>
      <c r="E39" s="33"/>
      <c r="F39" s="38" t="s">
        <v>166</v>
      </c>
      <c r="G39" s="33"/>
      <c r="H39" s="38"/>
      <c r="I39" s="33"/>
      <c r="J39" s="38"/>
      <c r="K39" s="33"/>
      <c r="L39" s="69"/>
      <c r="M39" s="33"/>
      <c r="N39" s="39"/>
      <c r="O39" s="33"/>
      <c r="P39" s="67" t="s">
        <v>40</v>
      </c>
      <c r="Q39" s="55" t="s">
        <v>105</v>
      </c>
      <c r="R39" s="55" t="s">
        <v>106</v>
      </c>
      <c r="S39" s="55">
        <v>1.0</v>
      </c>
      <c r="T39" s="55">
        <v>21.0</v>
      </c>
      <c r="U39" s="55">
        <v>10.0</v>
      </c>
      <c r="V39" s="55">
        <v>55.0</v>
      </c>
      <c r="W39" s="56">
        <f t="shared" si="4"/>
        <v>0.1538461538</v>
      </c>
    </row>
    <row r="40">
      <c r="A40" s="24" t="s">
        <v>53</v>
      </c>
      <c r="B40" s="42"/>
      <c r="C40" s="19"/>
      <c r="D40" s="43" t="s">
        <v>167</v>
      </c>
      <c r="E40" s="22" t="s">
        <v>168</v>
      </c>
      <c r="F40" s="43" t="s">
        <v>169</v>
      </c>
      <c r="G40" s="19"/>
      <c r="H40" s="43" t="s">
        <v>170</v>
      </c>
      <c r="I40" s="19"/>
      <c r="J40" s="42"/>
      <c r="K40" s="19"/>
      <c r="L40" s="23"/>
      <c r="M40" s="19"/>
      <c r="N40" s="23"/>
      <c r="O40" s="19"/>
      <c r="P40" s="67" t="s">
        <v>53</v>
      </c>
      <c r="Q40" s="55" t="s">
        <v>62</v>
      </c>
      <c r="R40" s="55" t="s">
        <v>63</v>
      </c>
      <c r="S40" s="55">
        <v>0.0</v>
      </c>
      <c r="T40" s="55">
        <v>22.0</v>
      </c>
      <c r="U40" s="55">
        <v>3.0</v>
      </c>
      <c r="V40" s="55">
        <v>15.0</v>
      </c>
      <c r="W40" s="56">
        <f t="shared" si="4"/>
        <v>0.1666666667</v>
      </c>
    </row>
    <row r="41">
      <c r="A41" s="24" t="s">
        <v>53</v>
      </c>
      <c r="B41" s="44"/>
      <c r="C41" s="45"/>
      <c r="D41" s="44"/>
      <c r="E41" s="45"/>
      <c r="F41" s="44"/>
      <c r="G41" s="45"/>
      <c r="H41" s="44"/>
      <c r="I41" s="45"/>
      <c r="J41" s="44"/>
      <c r="K41" s="45"/>
      <c r="L41" s="70"/>
      <c r="M41" s="45"/>
      <c r="N41" s="46"/>
      <c r="O41" s="45"/>
      <c r="P41" s="67" t="s">
        <v>53</v>
      </c>
      <c r="Q41" s="36"/>
      <c r="R41" s="36"/>
      <c r="S41" s="49">
        <f t="shared" ref="S41:V41" si="5">SUM(S27:S40)+S5+S15</f>
        <v>174</v>
      </c>
      <c r="T41" s="49">
        <f t="shared" si="5"/>
        <v>178</v>
      </c>
      <c r="U41" s="49">
        <f t="shared" si="5"/>
        <v>807</v>
      </c>
      <c r="V41" s="49">
        <f t="shared" si="5"/>
        <v>807</v>
      </c>
      <c r="W41" s="37"/>
    </row>
    <row r="42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3"/>
      <c r="Q42" s="36"/>
      <c r="R42" s="36"/>
      <c r="S42" s="36"/>
      <c r="T42" s="36"/>
      <c r="U42" s="36"/>
      <c r="V42" s="36"/>
      <c r="W42" s="37"/>
    </row>
    <row r="43">
      <c r="A43" s="24" t="s">
        <v>8</v>
      </c>
      <c r="B43" s="74">
        <v>43155.0</v>
      </c>
      <c r="C43" s="10"/>
      <c r="D43" s="74">
        <v>43156.0</v>
      </c>
      <c r="E43" s="10"/>
      <c r="F43" s="74">
        <v>43157.0</v>
      </c>
      <c r="G43" s="10"/>
      <c r="H43" s="74">
        <v>43158.0</v>
      </c>
      <c r="I43" s="10"/>
      <c r="J43" s="74">
        <v>43159.0</v>
      </c>
      <c r="K43" s="10"/>
      <c r="L43" s="74">
        <v>43160.0</v>
      </c>
      <c r="M43" s="10"/>
      <c r="N43" s="74">
        <v>43161.0</v>
      </c>
      <c r="O43" s="10"/>
      <c r="P43" s="67" t="s">
        <v>8</v>
      </c>
      <c r="Q43" s="36"/>
      <c r="R43" s="36"/>
      <c r="S43" s="36"/>
      <c r="T43" s="36"/>
      <c r="U43" s="36"/>
      <c r="V43" s="36"/>
      <c r="W43" s="37"/>
    </row>
    <row r="44">
      <c r="A44" s="24" t="s">
        <v>9</v>
      </c>
      <c r="B44" s="66"/>
      <c r="C44" s="19"/>
      <c r="D44" s="21"/>
      <c r="E44" s="19"/>
      <c r="F44" s="17"/>
      <c r="G44" s="22"/>
      <c r="H44" s="17"/>
      <c r="I44" s="22"/>
      <c r="J44" s="17" t="s">
        <v>171</v>
      </c>
      <c r="K44" s="22" t="s">
        <v>172</v>
      </c>
      <c r="L44" s="23"/>
      <c r="M44" s="19"/>
      <c r="N44" s="23"/>
      <c r="O44" s="19"/>
      <c r="P44" s="67" t="s">
        <v>9</v>
      </c>
      <c r="Q44" s="36"/>
      <c r="R44" s="36"/>
      <c r="S44" s="36"/>
      <c r="T44" s="36"/>
      <c r="U44" s="36"/>
      <c r="V44" s="36"/>
      <c r="W44" s="37"/>
    </row>
    <row r="45">
      <c r="A45" s="24" t="s">
        <v>9</v>
      </c>
      <c r="B45" s="27"/>
      <c r="C45" s="19"/>
      <c r="D45" s="75"/>
      <c r="E45" s="28"/>
      <c r="F45" s="27"/>
      <c r="G45" s="19"/>
      <c r="H45" s="27" t="s">
        <v>173</v>
      </c>
      <c r="I45" s="22"/>
      <c r="J45" s="27" t="s">
        <v>174</v>
      </c>
      <c r="K45" s="19"/>
      <c r="L45" s="23"/>
      <c r="M45" s="19"/>
      <c r="N45" s="23"/>
      <c r="O45" s="19"/>
      <c r="P45" s="67" t="s">
        <v>9</v>
      </c>
      <c r="Q45" s="36"/>
      <c r="R45" s="36"/>
      <c r="S45" s="36"/>
      <c r="T45" s="36"/>
      <c r="U45" s="36"/>
      <c r="V45" s="36"/>
      <c r="W45" s="37"/>
    </row>
    <row r="46">
      <c r="A46" s="24" t="s">
        <v>24</v>
      </c>
      <c r="B46" s="32" t="s">
        <v>175</v>
      </c>
      <c r="C46" s="33"/>
      <c r="D46" s="32" t="s">
        <v>176</v>
      </c>
      <c r="E46" s="33"/>
      <c r="F46" s="32" t="s">
        <v>177</v>
      </c>
      <c r="G46" s="34" t="s">
        <v>178</v>
      </c>
      <c r="H46" s="32" t="s">
        <v>179</v>
      </c>
      <c r="I46" s="76"/>
      <c r="J46" s="32" t="s">
        <v>180</v>
      </c>
      <c r="K46" s="34" t="s">
        <v>181</v>
      </c>
      <c r="L46" s="35"/>
      <c r="M46" s="34"/>
      <c r="N46" s="35"/>
      <c r="O46" s="34"/>
      <c r="P46" s="67" t="s">
        <v>24</v>
      </c>
      <c r="Q46" s="36"/>
      <c r="R46" s="36"/>
      <c r="S46" s="36"/>
      <c r="T46" s="36"/>
      <c r="U46" s="36"/>
      <c r="V46" s="36"/>
      <c r="W46" s="37"/>
    </row>
    <row r="47">
      <c r="A47" s="24" t="s">
        <v>24</v>
      </c>
      <c r="B47" s="38"/>
      <c r="C47" s="33"/>
      <c r="D47" s="38"/>
      <c r="E47" s="76"/>
      <c r="F47" s="38"/>
      <c r="G47" s="33"/>
      <c r="H47" s="38" t="s">
        <v>182</v>
      </c>
      <c r="I47" s="33"/>
      <c r="J47" s="38" t="s">
        <v>183</v>
      </c>
      <c r="K47" s="34" t="s">
        <v>184</v>
      </c>
      <c r="L47" s="39"/>
      <c r="M47" s="33"/>
      <c r="N47" s="39"/>
      <c r="O47" s="33"/>
      <c r="P47" s="67" t="s">
        <v>24</v>
      </c>
      <c r="Q47" s="36"/>
      <c r="R47" s="36"/>
      <c r="S47" s="36"/>
      <c r="T47" s="36"/>
      <c r="U47" s="36"/>
      <c r="V47" s="36"/>
      <c r="W47" s="37"/>
    </row>
    <row r="48">
      <c r="A48" s="24" t="s">
        <v>40</v>
      </c>
      <c r="B48" s="40"/>
      <c r="C48" s="34"/>
      <c r="D48" s="41" t="s">
        <v>185</v>
      </c>
      <c r="E48" s="34" t="s">
        <v>186</v>
      </c>
      <c r="F48" s="41" t="s">
        <v>187</v>
      </c>
      <c r="G48" s="34" t="s">
        <v>188</v>
      </c>
      <c r="H48" s="41" t="s">
        <v>189</v>
      </c>
      <c r="I48" s="34" t="s">
        <v>190</v>
      </c>
      <c r="J48" s="41" t="s">
        <v>191</v>
      </c>
      <c r="K48" s="34"/>
      <c r="L48" s="35"/>
      <c r="M48" s="33"/>
      <c r="N48" s="39"/>
      <c r="O48" s="33"/>
      <c r="P48" s="67" t="s">
        <v>40</v>
      </c>
      <c r="Q48" s="50"/>
      <c r="R48" s="50"/>
      <c r="S48" s="36"/>
      <c r="T48" s="36"/>
      <c r="U48" s="36"/>
      <c r="V48" s="36"/>
      <c r="W48" s="37"/>
    </row>
    <row r="49">
      <c r="A49" s="24" t="s">
        <v>40</v>
      </c>
      <c r="B49" s="38"/>
      <c r="C49" s="33"/>
      <c r="D49" s="38"/>
      <c r="E49" s="33"/>
      <c r="F49" s="38" t="s">
        <v>192</v>
      </c>
      <c r="G49" s="34" t="s">
        <v>193</v>
      </c>
      <c r="H49" s="38"/>
      <c r="I49" s="33"/>
      <c r="J49" s="38" t="s">
        <v>194</v>
      </c>
      <c r="K49" s="34"/>
      <c r="L49" s="39"/>
      <c r="M49" s="33"/>
      <c r="N49" s="39"/>
      <c r="O49" s="33"/>
      <c r="P49" s="67" t="s">
        <v>40</v>
      </c>
      <c r="Q49" s="36"/>
      <c r="R49" s="36"/>
      <c r="S49" s="36"/>
      <c r="T49" s="36"/>
      <c r="U49" s="36"/>
      <c r="V49" s="36"/>
      <c r="W49" s="37"/>
    </row>
    <row r="50">
      <c r="A50" s="24" t="s">
        <v>53</v>
      </c>
      <c r="B50" s="42"/>
      <c r="C50" s="19"/>
      <c r="D50" s="43" t="s">
        <v>195</v>
      </c>
      <c r="E50" s="19"/>
      <c r="F50" s="43" t="s">
        <v>196</v>
      </c>
      <c r="G50" s="28"/>
      <c r="H50" s="32" t="s">
        <v>197</v>
      </c>
      <c r="I50" s="19"/>
      <c r="J50" s="42"/>
      <c r="K50" s="19"/>
      <c r="L50" s="23"/>
      <c r="M50" s="19"/>
      <c r="N50" s="23"/>
      <c r="O50" s="19"/>
      <c r="P50" s="67" t="s">
        <v>53</v>
      </c>
      <c r="Q50" s="50"/>
      <c r="R50" s="50"/>
      <c r="S50" s="36"/>
      <c r="T50" s="36"/>
      <c r="U50" s="36"/>
      <c r="V50" s="36"/>
      <c r="W50" s="37"/>
    </row>
    <row r="51">
      <c r="A51" s="24" t="s">
        <v>53</v>
      </c>
      <c r="B51" s="44"/>
      <c r="C51" s="45"/>
      <c r="D51" s="44"/>
      <c r="E51" s="45"/>
      <c r="F51" s="51" t="s">
        <v>198</v>
      </c>
      <c r="G51" s="60" t="s">
        <v>199</v>
      </c>
      <c r="H51" s="44"/>
      <c r="I51" s="45"/>
      <c r="J51" s="44"/>
      <c r="K51" s="45"/>
      <c r="L51" s="46"/>
      <c r="M51" s="45"/>
      <c r="N51" s="46"/>
      <c r="O51" s="45"/>
      <c r="P51" s="67" t="s">
        <v>53</v>
      </c>
      <c r="Q51" s="36"/>
      <c r="R51" s="36"/>
      <c r="S51" s="36"/>
      <c r="T51" s="36"/>
      <c r="U51" s="36"/>
      <c r="V51" s="36"/>
      <c r="W51" s="37"/>
    </row>
    <row r="52">
      <c r="A52" s="71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3"/>
      <c r="Q52" s="50"/>
      <c r="R52" s="50"/>
      <c r="S52" s="36"/>
      <c r="T52" s="36"/>
      <c r="U52" s="36"/>
      <c r="V52" s="36"/>
      <c r="W52" s="37"/>
    </row>
    <row r="53">
      <c r="A53" s="15" t="s">
        <v>8</v>
      </c>
      <c r="B53" s="48">
        <v>43162.0</v>
      </c>
      <c r="C53" s="77"/>
      <c r="D53" s="48">
        <v>43163.0</v>
      </c>
      <c r="E53" s="77"/>
      <c r="F53" s="48">
        <v>43164.0</v>
      </c>
      <c r="G53" s="77"/>
      <c r="H53" s="48">
        <v>43165.0</v>
      </c>
      <c r="I53" s="77"/>
      <c r="J53" s="48">
        <v>43166.0</v>
      </c>
      <c r="K53" s="77"/>
      <c r="L53" s="48">
        <v>43167.0</v>
      </c>
      <c r="M53" s="77"/>
      <c r="N53" s="48">
        <v>43168.0</v>
      </c>
      <c r="O53" s="77"/>
      <c r="P53" s="15" t="s">
        <v>8</v>
      </c>
      <c r="Q53" s="36"/>
      <c r="R53" s="36"/>
      <c r="S53" s="36"/>
      <c r="T53" s="36"/>
      <c r="U53" s="36"/>
      <c r="V53" s="36"/>
      <c r="W53" s="37"/>
    </row>
    <row r="54">
      <c r="A54" s="16" t="s">
        <v>9</v>
      </c>
      <c r="B54" s="17"/>
      <c r="C54" s="19"/>
      <c r="D54" s="21"/>
      <c r="E54" s="19"/>
      <c r="F54" s="17"/>
      <c r="G54" s="22"/>
      <c r="H54" s="17" t="s">
        <v>200</v>
      </c>
      <c r="I54" s="22" t="s">
        <v>201</v>
      </c>
      <c r="J54" s="17" t="s">
        <v>202</v>
      </c>
      <c r="K54" s="19"/>
      <c r="L54" s="66" t="s">
        <v>203</v>
      </c>
      <c r="M54" s="19"/>
      <c r="N54" s="23"/>
      <c r="O54" s="19"/>
      <c r="P54" s="24" t="s">
        <v>9</v>
      </c>
      <c r="Q54" s="50"/>
      <c r="R54" s="50"/>
      <c r="S54" s="36"/>
      <c r="T54" s="50"/>
      <c r="U54" s="36"/>
      <c r="V54" s="36"/>
      <c r="W54" s="37"/>
    </row>
    <row r="55">
      <c r="A55" s="16" t="s">
        <v>9</v>
      </c>
      <c r="B55" s="27"/>
      <c r="C55" s="19"/>
      <c r="D55" s="75"/>
      <c r="E55" s="19"/>
      <c r="F55" s="27"/>
      <c r="G55" s="19"/>
      <c r="H55" s="27" t="s">
        <v>204</v>
      </c>
      <c r="I55" s="19"/>
      <c r="J55" s="27" t="s">
        <v>205</v>
      </c>
      <c r="K55" s="19"/>
      <c r="L55" s="23"/>
      <c r="M55" s="19"/>
      <c r="N55" s="23"/>
      <c r="O55" s="19"/>
      <c r="P55" s="24" t="s">
        <v>9</v>
      </c>
      <c r="Q55" s="7"/>
      <c r="R55" s="7"/>
      <c r="S55" s="78"/>
      <c r="T55" s="78"/>
      <c r="U55" s="78"/>
      <c r="V55" s="78"/>
      <c r="W55" s="78"/>
    </row>
    <row r="56">
      <c r="A56" s="16" t="s">
        <v>24</v>
      </c>
      <c r="B56" s="32"/>
      <c r="C56" s="33"/>
      <c r="D56" s="32" t="s">
        <v>206</v>
      </c>
      <c r="E56" s="33"/>
      <c r="F56" s="32" t="s">
        <v>207</v>
      </c>
      <c r="G56" s="76"/>
      <c r="H56" s="32" t="s">
        <v>208</v>
      </c>
      <c r="I56" s="34" t="s">
        <v>209</v>
      </c>
      <c r="J56" s="32" t="s">
        <v>210</v>
      </c>
      <c r="K56" s="34" t="s">
        <v>211</v>
      </c>
      <c r="L56" s="35" t="s">
        <v>212</v>
      </c>
      <c r="M56" s="34"/>
      <c r="N56" s="35"/>
      <c r="O56" s="34"/>
      <c r="P56" s="24" t="s">
        <v>24</v>
      </c>
      <c r="Q56" s="7"/>
      <c r="R56" s="7"/>
      <c r="S56" s="78"/>
      <c r="T56" s="78"/>
      <c r="U56" s="78"/>
      <c r="V56" s="78"/>
      <c r="W56" s="78"/>
    </row>
    <row r="57">
      <c r="A57" s="16" t="s">
        <v>24</v>
      </c>
      <c r="B57" s="38"/>
      <c r="C57" s="33"/>
      <c r="D57" s="57"/>
      <c r="E57" s="76"/>
      <c r="F57" s="38"/>
      <c r="G57" s="33"/>
      <c r="H57" s="38" t="s">
        <v>213</v>
      </c>
      <c r="I57" s="34" t="s">
        <v>214</v>
      </c>
      <c r="J57" s="38" t="s">
        <v>215</v>
      </c>
      <c r="K57" s="33"/>
      <c r="L57" s="35"/>
      <c r="M57" s="33"/>
      <c r="N57" s="39"/>
      <c r="O57" s="33"/>
      <c r="P57" s="24" t="s">
        <v>24</v>
      </c>
      <c r="Q57" s="7"/>
      <c r="R57" s="7"/>
      <c r="S57" s="78"/>
      <c r="T57" s="78"/>
      <c r="U57" s="78"/>
      <c r="V57" s="78"/>
      <c r="W57" s="78"/>
    </row>
    <row r="58">
      <c r="A58" s="16" t="s">
        <v>40</v>
      </c>
      <c r="B58" s="40"/>
      <c r="C58" s="34"/>
      <c r="D58" s="41" t="s">
        <v>216</v>
      </c>
      <c r="E58" s="34" t="s">
        <v>217</v>
      </c>
      <c r="F58" s="41" t="s">
        <v>218</v>
      </c>
      <c r="G58" s="34" t="s">
        <v>219</v>
      </c>
      <c r="H58" s="41" t="s">
        <v>220</v>
      </c>
      <c r="I58" s="34" t="s">
        <v>221</v>
      </c>
      <c r="J58" s="41" t="s">
        <v>222</v>
      </c>
      <c r="K58" s="34"/>
      <c r="L58" s="35" t="s">
        <v>223</v>
      </c>
      <c r="M58" s="33"/>
      <c r="N58" s="39"/>
      <c r="O58" s="33"/>
      <c r="P58" s="24" t="s">
        <v>40</v>
      </c>
      <c r="Q58" s="7"/>
      <c r="R58" s="7"/>
      <c r="S58" s="78"/>
      <c r="T58" s="78"/>
      <c r="U58" s="78"/>
      <c r="V58" s="78"/>
      <c r="W58" s="78"/>
    </row>
    <row r="59">
      <c r="A59" s="16" t="s">
        <v>40</v>
      </c>
      <c r="B59" s="38"/>
      <c r="C59" s="33"/>
      <c r="D59" s="57"/>
      <c r="E59" s="58"/>
      <c r="F59" s="38" t="s">
        <v>224</v>
      </c>
      <c r="G59" s="33"/>
      <c r="H59" s="38" t="s">
        <v>225</v>
      </c>
      <c r="I59" s="33"/>
      <c r="J59" s="38" t="s">
        <v>226</v>
      </c>
      <c r="K59" s="33"/>
      <c r="L59" s="35" t="s">
        <v>227</v>
      </c>
      <c r="M59" s="76"/>
      <c r="N59" s="39"/>
      <c r="O59" s="33"/>
      <c r="P59" s="24" t="s">
        <v>40</v>
      </c>
      <c r="Q59" s="7"/>
      <c r="R59" s="7"/>
      <c r="S59" s="78"/>
      <c r="T59" s="78"/>
      <c r="U59" s="78"/>
      <c r="V59" s="78"/>
      <c r="W59" s="78"/>
    </row>
    <row r="60">
      <c r="A60" s="16" t="s">
        <v>53</v>
      </c>
      <c r="B60" s="42"/>
      <c r="C60" s="19"/>
      <c r="D60" s="43" t="s">
        <v>228</v>
      </c>
      <c r="E60" s="28"/>
      <c r="F60" s="43" t="s">
        <v>229</v>
      </c>
      <c r="G60" s="19"/>
      <c r="H60" s="42"/>
      <c r="I60" s="19"/>
      <c r="J60" s="42"/>
      <c r="K60" s="19"/>
      <c r="L60" s="23"/>
      <c r="M60" s="19"/>
      <c r="N60" s="23"/>
      <c r="O60" s="19"/>
      <c r="P60" s="24" t="s">
        <v>53</v>
      </c>
      <c r="Q60" s="7"/>
      <c r="R60" s="7"/>
      <c r="S60" s="78"/>
      <c r="T60" s="78"/>
      <c r="U60" s="78"/>
      <c r="V60" s="78"/>
      <c r="W60" s="78"/>
    </row>
    <row r="61">
      <c r="A61" s="16" t="s">
        <v>53</v>
      </c>
      <c r="B61" s="44"/>
      <c r="C61" s="45"/>
      <c r="D61" s="51"/>
      <c r="E61" s="60"/>
      <c r="F61" s="44"/>
      <c r="G61" s="45"/>
      <c r="H61" s="44"/>
      <c r="I61" s="45"/>
      <c r="J61" s="44"/>
      <c r="K61" s="45"/>
      <c r="L61" s="52" t="s">
        <v>230</v>
      </c>
      <c r="M61" s="45"/>
      <c r="N61" s="46"/>
      <c r="O61" s="45"/>
      <c r="P61" s="24" t="s">
        <v>53</v>
      </c>
      <c r="Q61" s="7"/>
      <c r="R61" s="7"/>
      <c r="S61" s="78"/>
      <c r="T61" s="78"/>
      <c r="U61" s="78"/>
      <c r="V61" s="78"/>
      <c r="W61" s="78"/>
    </row>
    <row r="62">
      <c r="A62" s="79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1"/>
      <c r="Q62" s="7"/>
      <c r="R62" s="7"/>
      <c r="S62" s="7"/>
      <c r="T62" s="7"/>
      <c r="U62" s="7"/>
      <c r="V62" s="7"/>
      <c r="W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Q63" s="7"/>
      <c r="R63" s="7"/>
      <c r="S63" s="7"/>
      <c r="T63" s="7"/>
      <c r="U63" s="7"/>
      <c r="V63" s="7"/>
      <c r="W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Q64" s="7"/>
      <c r="R64" s="7"/>
      <c r="S64" s="7"/>
      <c r="T64" s="7"/>
      <c r="U64" s="7"/>
      <c r="V64" s="7"/>
      <c r="W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Q65" s="7"/>
      <c r="R65" s="7"/>
      <c r="S65" s="7"/>
      <c r="T65" s="7"/>
      <c r="U65" s="7"/>
      <c r="V65" s="7"/>
      <c r="W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Q66" s="7"/>
      <c r="R66" s="7"/>
      <c r="S66" s="7"/>
      <c r="T66" s="7"/>
      <c r="U66" s="7"/>
      <c r="V66" s="7"/>
      <c r="W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Q67" s="7"/>
      <c r="R67" s="7"/>
      <c r="S67" s="7"/>
      <c r="T67" s="7"/>
      <c r="U67" s="7"/>
      <c r="V67" s="7"/>
      <c r="W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Q68" s="7"/>
      <c r="R68" s="7"/>
      <c r="S68" s="7"/>
      <c r="T68" s="7"/>
      <c r="U68" s="7"/>
      <c r="V68" s="7"/>
      <c r="W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Q69" s="7"/>
      <c r="R69" s="7"/>
      <c r="S69" s="7"/>
      <c r="T69" s="7"/>
      <c r="U69" s="7"/>
      <c r="V69" s="7"/>
      <c r="W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Q70" s="7"/>
      <c r="R70" s="7"/>
      <c r="S70" s="7"/>
      <c r="T70" s="7"/>
      <c r="U70" s="7"/>
      <c r="V70" s="7"/>
      <c r="W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Q71" s="7"/>
      <c r="R71" s="7"/>
      <c r="S71" s="7"/>
      <c r="T71" s="7"/>
      <c r="U71" s="7"/>
      <c r="V71" s="7"/>
      <c r="W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Q72" s="7"/>
      <c r="R72" s="7"/>
      <c r="S72" s="7"/>
      <c r="T72" s="7"/>
      <c r="U72" s="7"/>
      <c r="V72" s="7"/>
      <c r="W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Q73" s="7"/>
      <c r="R73" s="7"/>
      <c r="S73" s="7"/>
      <c r="T73" s="7"/>
      <c r="U73" s="7"/>
      <c r="V73" s="7"/>
      <c r="W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Q74" s="7"/>
      <c r="R74" s="7"/>
      <c r="S74" s="7"/>
      <c r="T74" s="7"/>
      <c r="U74" s="7"/>
      <c r="V74" s="7"/>
      <c r="W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Q75" s="7"/>
      <c r="R75" s="7"/>
      <c r="S75" s="7"/>
      <c r="T75" s="7"/>
      <c r="U75" s="7"/>
      <c r="V75" s="7"/>
      <c r="W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Q76" s="7"/>
      <c r="R76" s="7"/>
      <c r="S76" s="7"/>
      <c r="T76" s="7"/>
      <c r="U76" s="7"/>
      <c r="V76" s="7"/>
      <c r="W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Q77" s="7"/>
      <c r="R77" s="7"/>
      <c r="S77" s="7"/>
      <c r="T77" s="7"/>
      <c r="U77" s="7"/>
      <c r="V77" s="7"/>
      <c r="W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Q78" s="7"/>
      <c r="R78" s="7"/>
      <c r="S78" s="7"/>
      <c r="T78" s="7"/>
      <c r="U78" s="7"/>
      <c r="V78" s="7"/>
      <c r="W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Q79" s="7"/>
      <c r="R79" s="7"/>
      <c r="S79" s="7"/>
      <c r="T79" s="7"/>
      <c r="U79" s="7"/>
      <c r="V79" s="7"/>
      <c r="W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Q80" s="7"/>
      <c r="R80" s="7"/>
      <c r="S80" s="7"/>
      <c r="T80" s="7"/>
      <c r="U80" s="7"/>
      <c r="V80" s="7"/>
      <c r="W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Q103" s="7"/>
      <c r="R103" s="7"/>
      <c r="S103" s="7"/>
      <c r="T103" s="7"/>
      <c r="U103" s="7"/>
      <c r="V103" s="7"/>
      <c r="W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Q104" s="7"/>
      <c r="R104" s="7"/>
      <c r="S104" s="7"/>
      <c r="T104" s="7"/>
      <c r="U104" s="7"/>
      <c r="V104" s="7"/>
      <c r="W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Q105" s="7"/>
      <c r="R105" s="7"/>
      <c r="S105" s="7"/>
      <c r="T105" s="7"/>
      <c r="U105" s="7"/>
      <c r="V105" s="7"/>
      <c r="W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Q106" s="7"/>
      <c r="R106" s="7"/>
      <c r="S106" s="7"/>
      <c r="T106" s="7"/>
      <c r="U106" s="7"/>
      <c r="V106" s="7"/>
      <c r="W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Q107" s="7"/>
      <c r="R107" s="7"/>
      <c r="S107" s="7"/>
      <c r="T107" s="7"/>
      <c r="U107" s="7"/>
      <c r="V107" s="7"/>
      <c r="W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Q108" s="7"/>
      <c r="R108" s="7"/>
      <c r="S108" s="7"/>
      <c r="T108" s="7"/>
      <c r="U108" s="7"/>
      <c r="V108" s="7"/>
      <c r="W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Q109" s="7"/>
      <c r="R109" s="7"/>
      <c r="S109" s="7"/>
      <c r="T109" s="7"/>
      <c r="U109" s="7"/>
      <c r="V109" s="7"/>
      <c r="W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Q110" s="7"/>
      <c r="R110" s="7"/>
      <c r="S110" s="7"/>
      <c r="T110" s="7"/>
      <c r="U110" s="7"/>
      <c r="V110" s="7"/>
      <c r="W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Q111" s="7"/>
      <c r="R111" s="7"/>
      <c r="S111" s="7"/>
      <c r="T111" s="7"/>
      <c r="U111" s="7"/>
      <c r="V111" s="7"/>
      <c r="W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Q112" s="7"/>
      <c r="R112" s="7"/>
      <c r="S112" s="7"/>
      <c r="T112" s="7"/>
      <c r="U112" s="7"/>
      <c r="V112" s="7"/>
      <c r="W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Q113" s="7"/>
      <c r="R113" s="7"/>
      <c r="S113" s="7"/>
      <c r="T113" s="7"/>
      <c r="U113" s="7"/>
      <c r="V113" s="7"/>
      <c r="W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Q114" s="7"/>
      <c r="R114" s="7"/>
      <c r="S114" s="7"/>
      <c r="T114" s="7"/>
      <c r="U114" s="7"/>
      <c r="V114" s="7"/>
      <c r="W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Q115" s="7"/>
      <c r="R115" s="7"/>
      <c r="S115" s="7"/>
      <c r="T115" s="7"/>
      <c r="U115" s="7"/>
      <c r="V115" s="7"/>
      <c r="W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Q116" s="7"/>
      <c r="R116" s="7"/>
      <c r="S116" s="7"/>
      <c r="T116" s="7"/>
      <c r="U116" s="7"/>
      <c r="V116" s="7"/>
      <c r="W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Q117" s="7"/>
      <c r="R117" s="7"/>
      <c r="S117" s="7"/>
      <c r="T117" s="7"/>
      <c r="U117" s="7"/>
      <c r="V117" s="7"/>
      <c r="W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Q118" s="7"/>
      <c r="R118" s="7"/>
      <c r="S118" s="7"/>
      <c r="T118" s="7"/>
      <c r="U118" s="7"/>
      <c r="V118" s="7"/>
      <c r="W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Q119" s="7"/>
      <c r="R119" s="7"/>
      <c r="S119" s="7"/>
      <c r="T119" s="7"/>
      <c r="U119" s="7"/>
      <c r="V119" s="7"/>
      <c r="W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Q120" s="7"/>
      <c r="R120" s="7"/>
      <c r="S120" s="7"/>
      <c r="T120" s="7"/>
      <c r="U120" s="7"/>
      <c r="V120" s="7"/>
      <c r="W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Q121" s="7"/>
      <c r="R121" s="7"/>
      <c r="S121" s="7"/>
      <c r="T121" s="7"/>
      <c r="U121" s="7"/>
      <c r="V121" s="7"/>
      <c r="W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Q122" s="7"/>
      <c r="R122" s="7"/>
      <c r="S122" s="7"/>
      <c r="T122" s="7"/>
      <c r="U122" s="7"/>
      <c r="V122" s="7"/>
      <c r="W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Q123" s="7"/>
      <c r="R123" s="7"/>
      <c r="S123" s="7"/>
      <c r="T123" s="7"/>
      <c r="U123" s="7"/>
      <c r="V123" s="7"/>
      <c r="W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Q124" s="7"/>
      <c r="R124" s="7"/>
      <c r="S124" s="7"/>
      <c r="T124" s="7"/>
      <c r="U124" s="7"/>
      <c r="V124" s="7"/>
      <c r="W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Q125" s="7"/>
      <c r="R125" s="7"/>
      <c r="S125" s="7"/>
      <c r="T125" s="7"/>
      <c r="U125" s="7"/>
      <c r="V125" s="7"/>
      <c r="W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Q126" s="7"/>
      <c r="R126" s="7"/>
      <c r="S126" s="7"/>
      <c r="T126" s="7"/>
      <c r="U126" s="7"/>
      <c r="V126" s="7"/>
      <c r="W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Q127" s="7"/>
      <c r="R127" s="7"/>
      <c r="S127" s="7"/>
      <c r="T127" s="7"/>
      <c r="U127" s="7"/>
      <c r="V127" s="7"/>
      <c r="W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Q128" s="7"/>
      <c r="R128" s="7"/>
      <c r="S128" s="7"/>
      <c r="T128" s="7"/>
      <c r="U128" s="7"/>
      <c r="V128" s="7"/>
      <c r="W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Q129" s="7"/>
      <c r="R129" s="7"/>
      <c r="S129" s="7"/>
      <c r="T129" s="7"/>
      <c r="U129" s="7"/>
      <c r="V129" s="7"/>
      <c r="W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Q130" s="7"/>
      <c r="R130" s="7"/>
      <c r="S130" s="7"/>
      <c r="T130" s="7"/>
      <c r="U130" s="7"/>
      <c r="V130" s="7"/>
      <c r="W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Q131" s="7"/>
      <c r="R131" s="7"/>
      <c r="S131" s="7"/>
      <c r="T131" s="7"/>
      <c r="U131" s="7"/>
      <c r="V131" s="7"/>
      <c r="W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Q132" s="7"/>
      <c r="R132" s="7"/>
      <c r="S132" s="7"/>
      <c r="T132" s="7"/>
      <c r="U132" s="7"/>
      <c r="V132" s="7"/>
      <c r="W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Q133" s="7"/>
      <c r="R133" s="7"/>
      <c r="S133" s="7"/>
      <c r="T133" s="7"/>
      <c r="U133" s="7"/>
      <c r="V133" s="7"/>
      <c r="W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Q134" s="7"/>
      <c r="R134" s="7"/>
      <c r="S134" s="7"/>
      <c r="T134" s="7"/>
      <c r="U134" s="7"/>
      <c r="V134" s="7"/>
      <c r="W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Q135" s="7"/>
      <c r="R135" s="7"/>
      <c r="S135" s="7"/>
      <c r="T135" s="7"/>
      <c r="U135" s="7"/>
      <c r="V135" s="7"/>
      <c r="W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Q136" s="7"/>
      <c r="R136" s="7"/>
      <c r="S136" s="7"/>
      <c r="T136" s="7"/>
      <c r="U136" s="7"/>
      <c r="V136" s="7"/>
      <c r="W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Q137" s="7"/>
      <c r="R137" s="7"/>
      <c r="S137" s="7"/>
      <c r="T137" s="7"/>
      <c r="U137" s="7"/>
      <c r="V137" s="7"/>
      <c r="W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Q138" s="7"/>
      <c r="R138" s="7"/>
      <c r="S138" s="7"/>
      <c r="T138" s="7"/>
      <c r="U138" s="7"/>
      <c r="V138" s="7"/>
      <c r="W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Q139" s="7"/>
      <c r="R139" s="7"/>
      <c r="S139" s="7"/>
      <c r="T139" s="7"/>
      <c r="U139" s="7"/>
      <c r="V139" s="7"/>
      <c r="W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Q140" s="7"/>
      <c r="R140" s="7"/>
      <c r="S140" s="7"/>
      <c r="T140" s="7"/>
      <c r="U140" s="7"/>
      <c r="V140" s="7"/>
      <c r="W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Q141" s="7"/>
      <c r="R141" s="7"/>
      <c r="S141" s="7"/>
      <c r="T141" s="7"/>
      <c r="U141" s="7"/>
      <c r="V141" s="7"/>
      <c r="W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Q142" s="7"/>
      <c r="R142" s="7"/>
      <c r="S142" s="7"/>
      <c r="T142" s="7"/>
      <c r="U142" s="7"/>
      <c r="V142" s="7"/>
      <c r="W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Q143" s="7"/>
      <c r="R143" s="7"/>
      <c r="S143" s="7"/>
      <c r="T143" s="7"/>
      <c r="U143" s="7"/>
      <c r="V143" s="7"/>
      <c r="W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Q144" s="7"/>
      <c r="R144" s="7"/>
      <c r="S144" s="7"/>
      <c r="T144" s="7"/>
      <c r="U144" s="7"/>
      <c r="V144" s="7"/>
      <c r="W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Q145" s="7"/>
      <c r="R145" s="7"/>
      <c r="S145" s="7"/>
      <c r="T145" s="7"/>
      <c r="U145" s="7"/>
      <c r="V145" s="7"/>
      <c r="W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Q146" s="7"/>
      <c r="R146" s="7"/>
      <c r="S146" s="7"/>
      <c r="T146" s="7"/>
      <c r="U146" s="7"/>
      <c r="V146" s="7"/>
      <c r="W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Q147" s="7"/>
      <c r="R147" s="7"/>
      <c r="S147" s="7"/>
      <c r="T147" s="7"/>
      <c r="U147" s="7"/>
      <c r="V147" s="7"/>
      <c r="W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Q148" s="7"/>
      <c r="R148" s="7"/>
      <c r="S148" s="7"/>
      <c r="T148" s="7"/>
      <c r="U148" s="7"/>
      <c r="V148" s="7"/>
      <c r="W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Q149" s="7"/>
      <c r="R149" s="7"/>
      <c r="S149" s="7"/>
      <c r="T149" s="7"/>
      <c r="U149" s="7"/>
      <c r="V149" s="7"/>
      <c r="W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Q150" s="7"/>
      <c r="R150" s="7"/>
      <c r="S150" s="7"/>
      <c r="T150" s="7"/>
      <c r="U150" s="7"/>
      <c r="V150" s="7"/>
      <c r="W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Q151" s="7"/>
      <c r="R151" s="7"/>
      <c r="S151" s="7"/>
      <c r="T151" s="7"/>
      <c r="U151" s="7"/>
      <c r="V151" s="7"/>
      <c r="W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Q152" s="7"/>
      <c r="R152" s="7"/>
      <c r="S152" s="7"/>
      <c r="T152" s="7"/>
      <c r="U152" s="7"/>
      <c r="V152" s="7"/>
      <c r="W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Q153" s="7"/>
      <c r="R153" s="7"/>
      <c r="S153" s="7"/>
      <c r="T153" s="7"/>
      <c r="U153" s="7"/>
      <c r="V153" s="7"/>
      <c r="W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Q154" s="7"/>
      <c r="R154" s="7"/>
      <c r="S154" s="7"/>
      <c r="T154" s="7"/>
      <c r="U154" s="7"/>
      <c r="V154" s="7"/>
      <c r="W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Q155" s="7"/>
      <c r="R155" s="7"/>
      <c r="S155" s="7"/>
      <c r="T155" s="7"/>
      <c r="U155" s="7"/>
      <c r="V155" s="7"/>
      <c r="W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Q156" s="7"/>
      <c r="R156" s="7"/>
      <c r="S156" s="7"/>
      <c r="T156" s="7"/>
      <c r="U156" s="7"/>
      <c r="V156" s="7"/>
      <c r="W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Q157" s="7"/>
      <c r="R157" s="7"/>
      <c r="S157" s="7"/>
      <c r="T157" s="7"/>
      <c r="U157" s="7"/>
      <c r="V157" s="7"/>
      <c r="W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Q158" s="7"/>
      <c r="R158" s="7"/>
      <c r="S158" s="7"/>
      <c r="T158" s="7"/>
      <c r="U158" s="7"/>
      <c r="V158" s="7"/>
      <c r="W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Q159" s="7"/>
      <c r="R159" s="7"/>
      <c r="S159" s="7"/>
      <c r="T159" s="7"/>
      <c r="U159" s="7"/>
      <c r="V159" s="7"/>
      <c r="W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Q160" s="7"/>
      <c r="R160" s="7"/>
      <c r="S160" s="7"/>
      <c r="T160" s="7"/>
      <c r="U160" s="7"/>
      <c r="V160" s="7"/>
      <c r="W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Q161" s="7"/>
      <c r="R161" s="7"/>
      <c r="S161" s="7"/>
      <c r="T161" s="7"/>
      <c r="U161" s="7"/>
      <c r="V161" s="7"/>
      <c r="W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Q162" s="7"/>
      <c r="R162" s="7"/>
      <c r="S162" s="7"/>
      <c r="T162" s="7"/>
      <c r="U162" s="7"/>
      <c r="V162" s="7"/>
      <c r="W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Q163" s="7"/>
      <c r="R163" s="7"/>
      <c r="S163" s="7"/>
      <c r="T163" s="7"/>
      <c r="U163" s="7"/>
      <c r="V163" s="7"/>
      <c r="W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Q164" s="7"/>
      <c r="R164" s="7"/>
      <c r="S164" s="7"/>
      <c r="T164" s="7"/>
      <c r="U164" s="7"/>
      <c r="V164" s="7"/>
      <c r="W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Q165" s="7"/>
      <c r="R165" s="7"/>
      <c r="S165" s="7"/>
      <c r="T165" s="7"/>
      <c r="U165" s="7"/>
      <c r="V165" s="7"/>
      <c r="W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Q166" s="7"/>
      <c r="R166" s="7"/>
      <c r="S166" s="7"/>
      <c r="T166" s="7"/>
      <c r="U166" s="7"/>
      <c r="V166" s="7"/>
      <c r="W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Q167" s="7"/>
      <c r="R167" s="7"/>
      <c r="S167" s="7"/>
      <c r="T167" s="7"/>
      <c r="U167" s="7"/>
      <c r="V167" s="7"/>
      <c r="W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Q168" s="7"/>
      <c r="R168" s="7"/>
      <c r="S168" s="7"/>
      <c r="T168" s="7"/>
      <c r="U168" s="7"/>
      <c r="V168" s="7"/>
      <c r="W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Q169" s="7"/>
      <c r="R169" s="7"/>
      <c r="S169" s="7"/>
      <c r="T169" s="7"/>
      <c r="U169" s="7"/>
      <c r="V169" s="7"/>
      <c r="W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Q170" s="7"/>
      <c r="R170" s="7"/>
      <c r="S170" s="7"/>
      <c r="T170" s="7"/>
      <c r="U170" s="7"/>
      <c r="V170" s="7"/>
      <c r="W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Q171" s="7"/>
      <c r="R171" s="7"/>
      <c r="S171" s="7"/>
      <c r="T171" s="7"/>
      <c r="U171" s="7"/>
      <c r="V171" s="7"/>
      <c r="W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Q172" s="7"/>
      <c r="R172" s="7"/>
      <c r="S172" s="7"/>
      <c r="T172" s="7"/>
      <c r="U172" s="7"/>
      <c r="V172" s="7"/>
      <c r="W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Q173" s="7"/>
      <c r="R173" s="7"/>
      <c r="S173" s="7"/>
      <c r="T173" s="7"/>
      <c r="U173" s="7"/>
      <c r="V173" s="7"/>
      <c r="W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Q174" s="7"/>
      <c r="R174" s="7"/>
      <c r="S174" s="7"/>
      <c r="T174" s="7"/>
      <c r="U174" s="7"/>
      <c r="V174" s="7"/>
      <c r="W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Q175" s="7"/>
      <c r="R175" s="7"/>
      <c r="S175" s="7"/>
      <c r="T175" s="7"/>
      <c r="U175" s="7"/>
      <c r="V175" s="7"/>
      <c r="W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Q176" s="7"/>
      <c r="R176" s="7"/>
      <c r="S176" s="7"/>
      <c r="T176" s="7"/>
      <c r="U176" s="7"/>
      <c r="V176" s="7"/>
      <c r="W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Q177" s="7"/>
      <c r="R177" s="7"/>
      <c r="S177" s="7"/>
      <c r="T177" s="7"/>
      <c r="U177" s="7"/>
      <c r="V177" s="7"/>
      <c r="W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Q178" s="7"/>
      <c r="R178" s="7"/>
      <c r="S178" s="7"/>
      <c r="T178" s="7"/>
      <c r="U178" s="7"/>
      <c r="V178" s="7"/>
      <c r="W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Q179" s="7"/>
      <c r="R179" s="7"/>
      <c r="S179" s="7"/>
      <c r="T179" s="7"/>
      <c r="U179" s="7"/>
      <c r="V179" s="7"/>
      <c r="W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Q180" s="7"/>
      <c r="R180" s="7"/>
      <c r="S180" s="7"/>
      <c r="T180" s="7"/>
      <c r="U180" s="7"/>
      <c r="V180" s="7"/>
      <c r="W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Q181" s="7"/>
      <c r="R181" s="7"/>
      <c r="S181" s="7"/>
      <c r="T181" s="7"/>
      <c r="U181" s="7"/>
      <c r="V181" s="7"/>
      <c r="W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Q182" s="7"/>
      <c r="R182" s="7"/>
      <c r="S182" s="7"/>
      <c r="T182" s="7"/>
      <c r="U182" s="7"/>
      <c r="V182" s="7"/>
      <c r="W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Q183" s="7"/>
      <c r="R183" s="7"/>
      <c r="S183" s="7"/>
      <c r="T183" s="7"/>
      <c r="U183" s="7"/>
      <c r="V183" s="7"/>
      <c r="W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Q184" s="7"/>
      <c r="R184" s="7"/>
      <c r="S184" s="7"/>
      <c r="T184" s="7"/>
      <c r="U184" s="7"/>
      <c r="V184" s="7"/>
      <c r="W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Q185" s="7"/>
      <c r="R185" s="7"/>
      <c r="S185" s="7"/>
      <c r="T185" s="7"/>
      <c r="U185" s="7"/>
      <c r="V185" s="7"/>
      <c r="W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Q186" s="7"/>
      <c r="R186" s="7"/>
      <c r="S186" s="7"/>
      <c r="T186" s="7"/>
      <c r="U186" s="7"/>
      <c r="V186" s="7"/>
      <c r="W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Q187" s="7"/>
      <c r="R187" s="7"/>
      <c r="S187" s="7"/>
      <c r="T187" s="7"/>
      <c r="U187" s="7"/>
      <c r="V187" s="7"/>
      <c r="W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Q188" s="7"/>
      <c r="R188" s="7"/>
      <c r="S188" s="7"/>
      <c r="T188" s="7"/>
      <c r="U188" s="7"/>
      <c r="V188" s="7"/>
      <c r="W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Q189" s="7"/>
      <c r="R189" s="7"/>
      <c r="S189" s="7"/>
      <c r="T189" s="7"/>
      <c r="U189" s="7"/>
      <c r="V189" s="7"/>
      <c r="W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Q190" s="7"/>
      <c r="R190" s="7"/>
      <c r="S190" s="7"/>
      <c r="T190" s="7"/>
      <c r="U190" s="7"/>
      <c r="V190" s="7"/>
      <c r="W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Q191" s="7"/>
      <c r="R191" s="7"/>
      <c r="S191" s="7"/>
      <c r="T191" s="7"/>
      <c r="U191" s="7"/>
      <c r="V191" s="7"/>
      <c r="W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Q192" s="7"/>
      <c r="R192" s="7"/>
      <c r="S192" s="7"/>
      <c r="T192" s="7"/>
      <c r="U192" s="7"/>
      <c r="V192" s="7"/>
      <c r="W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Q193" s="7"/>
      <c r="R193" s="7"/>
      <c r="S193" s="7"/>
      <c r="T193" s="7"/>
      <c r="U193" s="7"/>
      <c r="V193" s="7"/>
      <c r="W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Q194" s="7"/>
      <c r="R194" s="7"/>
      <c r="S194" s="7"/>
      <c r="T194" s="7"/>
      <c r="U194" s="7"/>
      <c r="V194" s="7"/>
      <c r="W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Q195" s="7"/>
      <c r="R195" s="7"/>
      <c r="S195" s="7"/>
      <c r="T195" s="7"/>
      <c r="U195" s="7"/>
      <c r="V195" s="7"/>
      <c r="W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Q196" s="7"/>
      <c r="R196" s="7"/>
      <c r="S196" s="7"/>
      <c r="T196" s="7"/>
      <c r="U196" s="7"/>
      <c r="V196" s="7"/>
      <c r="W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Q197" s="7"/>
      <c r="R197" s="7"/>
      <c r="S197" s="7"/>
      <c r="T197" s="7"/>
      <c r="U197" s="7"/>
      <c r="V197" s="7"/>
      <c r="W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Q198" s="7"/>
      <c r="R198" s="7"/>
      <c r="S198" s="7"/>
      <c r="T198" s="7"/>
      <c r="U198" s="7"/>
      <c r="V198" s="7"/>
      <c r="W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Q199" s="7"/>
      <c r="R199" s="7"/>
      <c r="S199" s="7"/>
      <c r="T199" s="7"/>
      <c r="U199" s="7"/>
      <c r="V199" s="7"/>
      <c r="W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Q200" s="7"/>
      <c r="R200" s="7"/>
      <c r="S200" s="7"/>
      <c r="T200" s="7"/>
      <c r="U200" s="7"/>
      <c r="V200" s="7"/>
      <c r="W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Q201" s="7"/>
      <c r="R201" s="7"/>
      <c r="S201" s="7"/>
      <c r="T201" s="7"/>
      <c r="U201" s="7"/>
      <c r="V201" s="7"/>
      <c r="W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Q202" s="7"/>
      <c r="R202" s="7"/>
      <c r="S202" s="7"/>
      <c r="T202" s="7"/>
      <c r="U202" s="7"/>
      <c r="V202" s="7"/>
      <c r="W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Q203" s="7"/>
      <c r="R203" s="7"/>
      <c r="S203" s="7"/>
      <c r="T203" s="7"/>
      <c r="U203" s="7"/>
      <c r="V203" s="7"/>
      <c r="W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Q204" s="7"/>
      <c r="R204" s="7"/>
      <c r="S204" s="7"/>
      <c r="T204" s="7"/>
      <c r="U204" s="7"/>
      <c r="V204" s="7"/>
      <c r="W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Q205" s="7"/>
      <c r="R205" s="7"/>
      <c r="S205" s="7"/>
      <c r="T205" s="7"/>
      <c r="U205" s="7"/>
      <c r="V205" s="7"/>
      <c r="W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Q206" s="7"/>
      <c r="R206" s="7"/>
      <c r="S206" s="7"/>
      <c r="T206" s="7"/>
      <c r="U206" s="7"/>
      <c r="V206" s="7"/>
      <c r="W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Q207" s="7"/>
      <c r="R207" s="7"/>
      <c r="S207" s="7"/>
      <c r="T207" s="7"/>
      <c r="U207" s="7"/>
      <c r="V207" s="7"/>
      <c r="W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Q208" s="7"/>
      <c r="R208" s="7"/>
      <c r="S208" s="7"/>
      <c r="T208" s="7"/>
      <c r="U208" s="7"/>
      <c r="V208" s="7"/>
      <c r="W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Q209" s="7"/>
      <c r="R209" s="7"/>
      <c r="S209" s="7"/>
      <c r="T209" s="7"/>
      <c r="U209" s="7"/>
      <c r="V209" s="7"/>
      <c r="W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Q210" s="7"/>
      <c r="R210" s="7"/>
      <c r="S210" s="7"/>
      <c r="T210" s="7"/>
      <c r="U210" s="7"/>
      <c r="V210" s="7"/>
      <c r="W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Q211" s="7"/>
      <c r="R211" s="7"/>
      <c r="S211" s="7"/>
      <c r="T211" s="7"/>
      <c r="U211" s="7"/>
      <c r="V211" s="7"/>
      <c r="W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Q212" s="7"/>
      <c r="R212" s="7"/>
      <c r="S212" s="7"/>
      <c r="T212" s="7"/>
      <c r="U212" s="7"/>
      <c r="V212" s="7"/>
      <c r="W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Q213" s="7"/>
      <c r="R213" s="7"/>
      <c r="S213" s="7"/>
      <c r="T213" s="7"/>
      <c r="U213" s="7"/>
      <c r="V213" s="7"/>
      <c r="W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Q214" s="7"/>
      <c r="R214" s="7"/>
      <c r="S214" s="7"/>
      <c r="T214" s="7"/>
      <c r="U214" s="7"/>
      <c r="V214" s="7"/>
      <c r="W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Q215" s="7"/>
      <c r="R215" s="7"/>
      <c r="S215" s="7"/>
      <c r="T215" s="7"/>
      <c r="U215" s="7"/>
      <c r="V215" s="7"/>
      <c r="W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Q216" s="7"/>
      <c r="R216" s="7"/>
      <c r="S216" s="7"/>
      <c r="T216" s="7"/>
      <c r="U216" s="7"/>
      <c r="V216" s="7"/>
      <c r="W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Q217" s="7"/>
      <c r="R217" s="7"/>
      <c r="S217" s="7"/>
      <c r="T217" s="7"/>
      <c r="U217" s="7"/>
      <c r="V217" s="7"/>
      <c r="W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Q218" s="7"/>
      <c r="R218" s="7"/>
      <c r="S218" s="7"/>
      <c r="T218" s="7"/>
      <c r="U218" s="7"/>
      <c r="V218" s="7"/>
      <c r="W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Q219" s="7"/>
      <c r="R219" s="7"/>
      <c r="S219" s="7"/>
      <c r="T219" s="7"/>
      <c r="U219" s="7"/>
      <c r="V219" s="7"/>
      <c r="W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Q220" s="7"/>
      <c r="R220" s="7"/>
      <c r="S220" s="7"/>
      <c r="T220" s="7"/>
      <c r="U220" s="7"/>
      <c r="V220" s="7"/>
      <c r="W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Q221" s="7"/>
      <c r="R221" s="7"/>
      <c r="S221" s="7"/>
      <c r="T221" s="7"/>
      <c r="U221" s="7"/>
      <c r="V221" s="7"/>
      <c r="W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Q222" s="7"/>
      <c r="R222" s="7"/>
      <c r="S222" s="7"/>
      <c r="T222" s="7"/>
      <c r="U222" s="7"/>
      <c r="V222" s="7"/>
      <c r="W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Q223" s="7"/>
      <c r="R223" s="7"/>
      <c r="S223" s="7"/>
      <c r="T223" s="7"/>
      <c r="U223" s="7"/>
      <c r="V223" s="7"/>
      <c r="W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Q224" s="7"/>
      <c r="R224" s="7"/>
      <c r="S224" s="7"/>
      <c r="T224" s="7"/>
      <c r="U224" s="7"/>
      <c r="V224" s="7"/>
      <c r="W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Q225" s="7"/>
      <c r="R225" s="7"/>
      <c r="S225" s="7"/>
      <c r="T225" s="7"/>
      <c r="U225" s="7"/>
      <c r="V225" s="7"/>
      <c r="W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Q226" s="7"/>
      <c r="R226" s="7"/>
      <c r="S226" s="7"/>
      <c r="T226" s="7"/>
      <c r="U226" s="7"/>
      <c r="V226" s="7"/>
      <c r="W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Q227" s="7"/>
      <c r="R227" s="7"/>
      <c r="S227" s="7"/>
      <c r="T227" s="7"/>
      <c r="U227" s="7"/>
      <c r="V227" s="7"/>
      <c r="W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Q228" s="7"/>
      <c r="R228" s="7"/>
      <c r="S228" s="7"/>
      <c r="T228" s="7"/>
      <c r="U228" s="7"/>
      <c r="V228" s="7"/>
      <c r="W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Q229" s="7"/>
      <c r="R229" s="7"/>
      <c r="S229" s="7"/>
      <c r="T229" s="7"/>
      <c r="U229" s="7"/>
      <c r="V229" s="7"/>
      <c r="W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Q230" s="7"/>
      <c r="R230" s="7"/>
      <c r="S230" s="7"/>
      <c r="T230" s="7"/>
      <c r="U230" s="7"/>
      <c r="V230" s="7"/>
      <c r="W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Q231" s="7"/>
      <c r="R231" s="7"/>
      <c r="S231" s="7"/>
      <c r="T231" s="7"/>
      <c r="U231" s="7"/>
      <c r="V231" s="7"/>
      <c r="W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Q232" s="7"/>
      <c r="R232" s="7"/>
      <c r="S232" s="7"/>
      <c r="T232" s="7"/>
      <c r="U232" s="7"/>
      <c r="V232" s="7"/>
      <c r="W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Q233" s="7"/>
      <c r="R233" s="7"/>
      <c r="S233" s="7"/>
      <c r="T233" s="7"/>
      <c r="U233" s="7"/>
      <c r="V233" s="7"/>
      <c r="W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Q234" s="7"/>
      <c r="R234" s="7"/>
      <c r="S234" s="7"/>
      <c r="T234" s="7"/>
      <c r="U234" s="7"/>
      <c r="V234" s="7"/>
      <c r="W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Q235" s="7"/>
      <c r="R235" s="7"/>
      <c r="S235" s="7"/>
      <c r="T235" s="7"/>
      <c r="U235" s="7"/>
      <c r="V235" s="7"/>
      <c r="W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Q236" s="7"/>
      <c r="R236" s="7"/>
      <c r="S236" s="7"/>
      <c r="T236" s="7"/>
      <c r="U236" s="7"/>
      <c r="V236" s="7"/>
      <c r="W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Q237" s="7"/>
      <c r="R237" s="7"/>
      <c r="S237" s="7"/>
      <c r="T237" s="7"/>
      <c r="U237" s="7"/>
      <c r="V237" s="7"/>
      <c r="W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Q238" s="7"/>
      <c r="R238" s="7"/>
      <c r="S238" s="7"/>
      <c r="T238" s="7"/>
      <c r="U238" s="7"/>
      <c r="V238" s="7"/>
      <c r="W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Q239" s="7"/>
      <c r="R239" s="7"/>
      <c r="S239" s="7"/>
      <c r="T239" s="7"/>
      <c r="U239" s="7"/>
      <c r="V239" s="7"/>
      <c r="W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Q240" s="7"/>
      <c r="R240" s="7"/>
      <c r="S240" s="7"/>
      <c r="T240" s="7"/>
      <c r="U240" s="7"/>
      <c r="V240" s="7"/>
      <c r="W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Q241" s="7"/>
      <c r="R241" s="7"/>
      <c r="S241" s="7"/>
      <c r="T241" s="7"/>
      <c r="U241" s="7"/>
      <c r="V241" s="7"/>
      <c r="W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Q242" s="7"/>
      <c r="R242" s="7"/>
      <c r="S242" s="7"/>
      <c r="T242" s="7"/>
      <c r="U242" s="7"/>
      <c r="V242" s="7"/>
      <c r="W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Q243" s="7"/>
      <c r="R243" s="7"/>
      <c r="S243" s="7"/>
      <c r="T243" s="7"/>
      <c r="U243" s="7"/>
      <c r="V243" s="7"/>
      <c r="W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Q244" s="7"/>
      <c r="R244" s="7"/>
      <c r="S244" s="7"/>
      <c r="T244" s="7"/>
      <c r="U244" s="7"/>
      <c r="V244" s="7"/>
      <c r="W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Q245" s="7"/>
      <c r="R245" s="7"/>
      <c r="S245" s="7"/>
      <c r="T245" s="7"/>
      <c r="U245" s="7"/>
      <c r="V245" s="7"/>
      <c r="W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Q246" s="7"/>
      <c r="R246" s="7"/>
      <c r="S246" s="7"/>
      <c r="T246" s="7"/>
      <c r="U246" s="7"/>
      <c r="V246" s="7"/>
      <c r="W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Q247" s="7"/>
      <c r="R247" s="7"/>
      <c r="S247" s="7"/>
      <c r="T247" s="7"/>
      <c r="U247" s="7"/>
      <c r="V247" s="7"/>
      <c r="W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Q248" s="7"/>
      <c r="R248" s="7"/>
      <c r="S248" s="7"/>
      <c r="T248" s="7"/>
      <c r="U248" s="7"/>
      <c r="V248" s="7"/>
      <c r="W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Q249" s="7"/>
      <c r="R249" s="7"/>
      <c r="S249" s="7"/>
      <c r="T249" s="7"/>
      <c r="U249" s="7"/>
      <c r="V249" s="7"/>
      <c r="W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Q250" s="7"/>
      <c r="R250" s="7"/>
      <c r="S250" s="7"/>
      <c r="T250" s="7"/>
      <c r="U250" s="7"/>
      <c r="V250" s="7"/>
      <c r="W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Q251" s="7"/>
      <c r="R251" s="7"/>
      <c r="S251" s="7"/>
      <c r="T251" s="7"/>
      <c r="U251" s="7"/>
      <c r="V251" s="7"/>
      <c r="W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Q252" s="7"/>
      <c r="R252" s="7"/>
      <c r="S252" s="7"/>
      <c r="T252" s="7"/>
      <c r="U252" s="7"/>
      <c r="V252" s="7"/>
      <c r="W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Q253" s="7"/>
      <c r="R253" s="7"/>
      <c r="S253" s="7"/>
      <c r="T253" s="7"/>
      <c r="U253" s="7"/>
      <c r="V253" s="7"/>
      <c r="W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Q254" s="7"/>
      <c r="R254" s="7"/>
      <c r="S254" s="7"/>
      <c r="T254" s="7"/>
      <c r="U254" s="7"/>
      <c r="V254" s="7"/>
      <c r="W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Q255" s="7"/>
      <c r="R255" s="7"/>
      <c r="S255" s="7"/>
      <c r="T255" s="7"/>
      <c r="U255" s="7"/>
      <c r="V255" s="7"/>
      <c r="W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Q256" s="7"/>
      <c r="R256" s="7"/>
      <c r="S256" s="7"/>
      <c r="T256" s="7"/>
      <c r="U256" s="7"/>
      <c r="V256" s="7"/>
      <c r="W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Q257" s="7"/>
      <c r="R257" s="7"/>
      <c r="S257" s="7"/>
      <c r="T257" s="7"/>
      <c r="U257" s="7"/>
      <c r="V257" s="7"/>
      <c r="W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Q258" s="7"/>
      <c r="R258" s="7"/>
      <c r="S258" s="7"/>
      <c r="T258" s="7"/>
      <c r="U258" s="7"/>
      <c r="V258" s="7"/>
      <c r="W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Q259" s="7"/>
      <c r="R259" s="7"/>
      <c r="S259" s="7"/>
      <c r="T259" s="7"/>
      <c r="U259" s="7"/>
      <c r="V259" s="7"/>
      <c r="W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Q260" s="7"/>
      <c r="R260" s="7"/>
      <c r="S260" s="7"/>
      <c r="T260" s="7"/>
      <c r="U260" s="7"/>
      <c r="V260" s="7"/>
      <c r="W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Q261" s="7"/>
      <c r="R261" s="7"/>
      <c r="S261" s="7"/>
      <c r="T261" s="7"/>
      <c r="U261" s="7"/>
      <c r="V261" s="7"/>
      <c r="W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Q262" s="7"/>
      <c r="R262" s="7"/>
      <c r="S262" s="7"/>
      <c r="T262" s="7"/>
      <c r="U262" s="7"/>
      <c r="V262" s="7"/>
      <c r="W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Q263" s="7"/>
      <c r="R263" s="7"/>
      <c r="S263" s="7"/>
      <c r="T263" s="7"/>
      <c r="U263" s="7"/>
      <c r="V263" s="7"/>
      <c r="W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Q264" s="7"/>
      <c r="R264" s="7"/>
      <c r="S264" s="7"/>
      <c r="T264" s="7"/>
      <c r="U264" s="7"/>
      <c r="V264" s="7"/>
      <c r="W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Q265" s="7"/>
      <c r="R265" s="7"/>
      <c r="S265" s="7"/>
      <c r="T265" s="7"/>
      <c r="U265" s="7"/>
      <c r="V265" s="7"/>
      <c r="W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Q266" s="7"/>
      <c r="R266" s="7"/>
      <c r="S266" s="7"/>
      <c r="T266" s="7"/>
      <c r="U266" s="7"/>
      <c r="V266" s="7"/>
      <c r="W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Q267" s="7"/>
      <c r="R267" s="7"/>
      <c r="S267" s="7"/>
      <c r="T267" s="7"/>
      <c r="U267" s="7"/>
      <c r="V267" s="7"/>
      <c r="W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Q268" s="7"/>
      <c r="R268" s="7"/>
      <c r="S268" s="7"/>
      <c r="T268" s="7"/>
      <c r="U268" s="7"/>
      <c r="V268" s="7"/>
      <c r="W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Q269" s="7"/>
      <c r="R269" s="7"/>
      <c r="S269" s="7"/>
      <c r="T269" s="7"/>
      <c r="U269" s="7"/>
      <c r="V269" s="7"/>
      <c r="W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Q270" s="7"/>
      <c r="R270" s="7"/>
      <c r="S270" s="7"/>
      <c r="T270" s="7"/>
      <c r="U270" s="7"/>
      <c r="V270" s="7"/>
      <c r="W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Q271" s="7"/>
      <c r="R271" s="7"/>
      <c r="S271" s="7"/>
      <c r="T271" s="7"/>
      <c r="U271" s="7"/>
      <c r="V271" s="7"/>
      <c r="W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Q272" s="7"/>
      <c r="R272" s="7"/>
      <c r="S272" s="7"/>
      <c r="T272" s="7"/>
      <c r="U272" s="7"/>
      <c r="V272" s="7"/>
      <c r="W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Q273" s="7"/>
      <c r="R273" s="7"/>
      <c r="S273" s="7"/>
      <c r="T273" s="7"/>
      <c r="U273" s="7"/>
      <c r="V273" s="7"/>
      <c r="W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Q274" s="7"/>
      <c r="R274" s="7"/>
      <c r="S274" s="7"/>
      <c r="T274" s="7"/>
      <c r="U274" s="7"/>
      <c r="V274" s="7"/>
      <c r="W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Q275" s="7"/>
      <c r="R275" s="7"/>
      <c r="S275" s="7"/>
      <c r="T275" s="7"/>
      <c r="U275" s="7"/>
      <c r="V275" s="7"/>
      <c r="W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Q276" s="7"/>
      <c r="R276" s="7"/>
      <c r="S276" s="7"/>
      <c r="T276" s="7"/>
      <c r="U276" s="7"/>
      <c r="V276" s="7"/>
      <c r="W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Q277" s="7"/>
      <c r="R277" s="7"/>
      <c r="S277" s="7"/>
      <c r="T277" s="7"/>
      <c r="U277" s="7"/>
      <c r="V277" s="7"/>
      <c r="W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Q278" s="7"/>
      <c r="R278" s="7"/>
      <c r="S278" s="7"/>
      <c r="T278" s="7"/>
      <c r="U278" s="7"/>
      <c r="V278" s="7"/>
      <c r="W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Q279" s="7"/>
      <c r="R279" s="7"/>
      <c r="S279" s="7"/>
      <c r="T279" s="7"/>
      <c r="U279" s="7"/>
      <c r="V279" s="7"/>
      <c r="W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Q280" s="7"/>
      <c r="R280" s="7"/>
      <c r="S280" s="7"/>
      <c r="T280" s="7"/>
      <c r="U280" s="7"/>
      <c r="V280" s="7"/>
      <c r="W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Q281" s="7"/>
      <c r="R281" s="7"/>
      <c r="S281" s="7"/>
      <c r="T281" s="7"/>
      <c r="U281" s="7"/>
      <c r="V281" s="7"/>
      <c r="W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Q282" s="7"/>
      <c r="R282" s="7"/>
      <c r="S282" s="7"/>
      <c r="T282" s="7"/>
      <c r="U282" s="7"/>
      <c r="V282" s="7"/>
      <c r="W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Q283" s="7"/>
      <c r="R283" s="7"/>
      <c r="S283" s="7"/>
      <c r="T283" s="7"/>
      <c r="U283" s="7"/>
      <c r="V283" s="7"/>
      <c r="W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Q284" s="7"/>
      <c r="R284" s="7"/>
      <c r="S284" s="7"/>
      <c r="T284" s="7"/>
      <c r="U284" s="7"/>
      <c r="V284" s="7"/>
      <c r="W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Q285" s="7"/>
      <c r="R285" s="7"/>
      <c r="S285" s="7"/>
      <c r="T285" s="7"/>
      <c r="U285" s="7"/>
      <c r="V285" s="7"/>
      <c r="W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Q286" s="7"/>
      <c r="R286" s="7"/>
      <c r="S286" s="7"/>
      <c r="T286" s="7"/>
      <c r="U286" s="7"/>
      <c r="V286" s="7"/>
      <c r="W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Q287" s="7"/>
      <c r="R287" s="7"/>
      <c r="S287" s="7"/>
      <c r="T287" s="7"/>
      <c r="U287" s="7"/>
      <c r="V287" s="7"/>
      <c r="W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Q288" s="7"/>
      <c r="R288" s="7"/>
      <c r="S288" s="7"/>
      <c r="T288" s="7"/>
      <c r="U288" s="7"/>
      <c r="V288" s="7"/>
      <c r="W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Q289" s="7"/>
      <c r="R289" s="7"/>
      <c r="S289" s="7"/>
      <c r="T289" s="7"/>
      <c r="U289" s="7"/>
      <c r="V289" s="7"/>
      <c r="W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Q290" s="7"/>
      <c r="R290" s="7"/>
      <c r="S290" s="7"/>
      <c r="T290" s="7"/>
      <c r="U290" s="7"/>
      <c r="V290" s="7"/>
      <c r="W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Q291" s="7"/>
      <c r="R291" s="7"/>
      <c r="S291" s="7"/>
      <c r="T291" s="7"/>
      <c r="U291" s="7"/>
      <c r="V291" s="7"/>
      <c r="W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Q292" s="7"/>
      <c r="R292" s="7"/>
      <c r="S292" s="7"/>
      <c r="T292" s="7"/>
      <c r="U292" s="7"/>
      <c r="V292" s="7"/>
      <c r="W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Q293" s="7"/>
      <c r="R293" s="7"/>
      <c r="S293" s="7"/>
      <c r="T293" s="7"/>
      <c r="U293" s="7"/>
      <c r="V293" s="7"/>
      <c r="W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Q294" s="7"/>
      <c r="R294" s="7"/>
      <c r="S294" s="7"/>
      <c r="T294" s="7"/>
      <c r="U294" s="7"/>
      <c r="V294" s="7"/>
      <c r="W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Q295" s="7"/>
      <c r="R295" s="7"/>
      <c r="S295" s="7"/>
      <c r="T295" s="7"/>
      <c r="U295" s="7"/>
      <c r="V295" s="7"/>
      <c r="W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Q296" s="7"/>
      <c r="R296" s="7"/>
      <c r="S296" s="7"/>
      <c r="T296" s="7"/>
      <c r="U296" s="7"/>
      <c r="V296" s="7"/>
      <c r="W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Q297" s="7"/>
      <c r="R297" s="7"/>
      <c r="S297" s="7"/>
      <c r="T297" s="7"/>
      <c r="U297" s="7"/>
      <c r="V297" s="7"/>
      <c r="W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Q298" s="7"/>
      <c r="R298" s="7"/>
      <c r="S298" s="7"/>
      <c r="T298" s="7"/>
      <c r="U298" s="7"/>
      <c r="V298" s="7"/>
      <c r="W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Q299" s="7"/>
      <c r="R299" s="7"/>
      <c r="S299" s="7"/>
      <c r="T299" s="7"/>
      <c r="U299" s="7"/>
      <c r="V299" s="7"/>
      <c r="W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Q300" s="7"/>
      <c r="R300" s="7"/>
      <c r="S300" s="7"/>
      <c r="T300" s="7"/>
      <c r="U300" s="7"/>
      <c r="V300" s="7"/>
      <c r="W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Q301" s="7"/>
      <c r="R301" s="7"/>
      <c r="S301" s="7"/>
      <c r="T301" s="7"/>
      <c r="U301" s="7"/>
      <c r="V301" s="7"/>
      <c r="W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Q302" s="7"/>
      <c r="R302" s="7"/>
      <c r="S302" s="7"/>
      <c r="T302" s="7"/>
      <c r="U302" s="7"/>
      <c r="V302" s="7"/>
      <c r="W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Q303" s="7"/>
      <c r="R303" s="7"/>
      <c r="S303" s="7"/>
      <c r="T303" s="7"/>
      <c r="U303" s="7"/>
      <c r="V303" s="7"/>
      <c r="W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Q304" s="7"/>
      <c r="R304" s="7"/>
      <c r="S304" s="7"/>
      <c r="T304" s="7"/>
      <c r="U304" s="7"/>
      <c r="V304" s="7"/>
      <c r="W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Q305" s="7"/>
      <c r="R305" s="7"/>
      <c r="S305" s="7"/>
      <c r="T305" s="7"/>
      <c r="U305" s="7"/>
      <c r="V305" s="7"/>
      <c r="W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Q306" s="7"/>
      <c r="R306" s="7"/>
      <c r="S306" s="7"/>
      <c r="T306" s="7"/>
      <c r="U306" s="7"/>
      <c r="V306" s="7"/>
      <c r="W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Q307" s="7"/>
      <c r="R307" s="7"/>
      <c r="S307" s="7"/>
      <c r="T307" s="7"/>
      <c r="U307" s="7"/>
      <c r="V307" s="7"/>
      <c r="W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Q308" s="7"/>
      <c r="R308" s="7"/>
      <c r="S308" s="7"/>
      <c r="T308" s="7"/>
      <c r="U308" s="7"/>
      <c r="V308" s="7"/>
      <c r="W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Q309" s="7"/>
      <c r="R309" s="7"/>
      <c r="S309" s="7"/>
      <c r="T309" s="7"/>
      <c r="U309" s="7"/>
      <c r="V309" s="7"/>
      <c r="W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Q310" s="7"/>
      <c r="R310" s="7"/>
      <c r="S310" s="7"/>
      <c r="T310" s="7"/>
      <c r="U310" s="7"/>
      <c r="V310" s="7"/>
      <c r="W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Q311" s="7"/>
      <c r="R311" s="7"/>
      <c r="S311" s="7"/>
      <c r="T311" s="7"/>
      <c r="U311" s="7"/>
      <c r="V311" s="7"/>
      <c r="W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Q312" s="7"/>
      <c r="R312" s="7"/>
      <c r="S312" s="7"/>
      <c r="T312" s="7"/>
      <c r="U312" s="7"/>
      <c r="V312" s="7"/>
      <c r="W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Q313" s="7"/>
      <c r="R313" s="7"/>
      <c r="S313" s="7"/>
      <c r="T313" s="7"/>
      <c r="U313" s="7"/>
      <c r="V313" s="7"/>
      <c r="W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Q314" s="7"/>
      <c r="R314" s="7"/>
      <c r="S314" s="7"/>
      <c r="T314" s="7"/>
      <c r="U314" s="7"/>
      <c r="V314" s="7"/>
      <c r="W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Q315" s="7"/>
      <c r="R315" s="7"/>
      <c r="S315" s="7"/>
      <c r="T315" s="7"/>
      <c r="U315" s="7"/>
      <c r="V315" s="7"/>
      <c r="W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Q316" s="7"/>
      <c r="R316" s="7"/>
      <c r="S316" s="7"/>
      <c r="T316" s="7"/>
      <c r="U316" s="7"/>
      <c r="V316" s="7"/>
      <c r="W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Q317" s="7"/>
      <c r="R317" s="7"/>
      <c r="S317" s="7"/>
      <c r="T317" s="7"/>
      <c r="U317" s="7"/>
      <c r="V317" s="7"/>
      <c r="W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Q318" s="7"/>
      <c r="R318" s="7"/>
      <c r="S318" s="7"/>
      <c r="T318" s="7"/>
      <c r="U318" s="7"/>
      <c r="V318" s="7"/>
      <c r="W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Q319" s="7"/>
      <c r="R319" s="7"/>
      <c r="S319" s="7"/>
      <c r="T319" s="7"/>
      <c r="U319" s="7"/>
      <c r="V319" s="7"/>
      <c r="W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Q320" s="7"/>
      <c r="R320" s="7"/>
      <c r="S320" s="7"/>
      <c r="T320" s="7"/>
      <c r="U320" s="7"/>
      <c r="V320" s="7"/>
      <c r="W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Q321" s="7"/>
      <c r="R321" s="7"/>
      <c r="S321" s="7"/>
      <c r="T321" s="7"/>
      <c r="U321" s="7"/>
      <c r="V321" s="7"/>
      <c r="W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Q322" s="7"/>
      <c r="R322" s="7"/>
      <c r="S322" s="7"/>
      <c r="T322" s="7"/>
      <c r="U322" s="7"/>
      <c r="V322" s="7"/>
      <c r="W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Q323" s="7"/>
      <c r="R323" s="7"/>
      <c r="S323" s="7"/>
      <c r="T323" s="7"/>
      <c r="U323" s="7"/>
      <c r="V323" s="7"/>
      <c r="W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Q324" s="7"/>
      <c r="R324" s="7"/>
      <c r="S324" s="7"/>
      <c r="T324" s="7"/>
      <c r="U324" s="7"/>
      <c r="V324" s="7"/>
      <c r="W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Q325" s="7"/>
      <c r="R325" s="7"/>
      <c r="S325" s="7"/>
      <c r="T325" s="7"/>
      <c r="U325" s="7"/>
      <c r="V325" s="7"/>
      <c r="W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Q326" s="7"/>
      <c r="R326" s="7"/>
      <c r="S326" s="7"/>
      <c r="T326" s="7"/>
      <c r="U326" s="7"/>
      <c r="V326" s="7"/>
      <c r="W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Q327" s="7"/>
      <c r="R327" s="7"/>
      <c r="S327" s="7"/>
      <c r="T327" s="7"/>
      <c r="U327" s="7"/>
      <c r="V327" s="7"/>
      <c r="W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Q328" s="7"/>
      <c r="R328" s="7"/>
      <c r="S328" s="7"/>
      <c r="T328" s="7"/>
      <c r="U328" s="7"/>
      <c r="V328" s="7"/>
      <c r="W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Q329" s="7"/>
      <c r="R329" s="7"/>
      <c r="S329" s="7"/>
      <c r="T329" s="7"/>
      <c r="U329" s="7"/>
      <c r="V329" s="7"/>
      <c r="W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Q330" s="7"/>
      <c r="R330" s="7"/>
      <c r="S330" s="7"/>
      <c r="T330" s="7"/>
      <c r="U330" s="7"/>
      <c r="V330" s="7"/>
      <c r="W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Q331" s="7"/>
      <c r="R331" s="7"/>
      <c r="S331" s="7"/>
      <c r="T331" s="7"/>
      <c r="U331" s="7"/>
      <c r="V331" s="7"/>
      <c r="W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Q332" s="7"/>
      <c r="R332" s="7"/>
      <c r="S332" s="7"/>
      <c r="T332" s="7"/>
      <c r="U332" s="7"/>
      <c r="V332" s="7"/>
      <c r="W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Q333" s="7"/>
      <c r="R333" s="7"/>
      <c r="S333" s="7"/>
      <c r="T333" s="7"/>
      <c r="U333" s="7"/>
      <c r="V333" s="7"/>
      <c r="W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Q334" s="7"/>
      <c r="R334" s="7"/>
      <c r="S334" s="7"/>
      <c r="T334" s="7"/>
      <c r="U334" s="7"/>
      <c r="V334" s="7"/>
      <c r="W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Q335" s="7"/>
      <c r="R335" s="7"/>
      <c r="S335" s="7"/>
      <c r="T335" s="7"/>
      <c r="U335" s="7"/>
      <c r="V335" s="7"/>
      <c r="W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Q336" s="7"/>
      <c r="R336" s="7"/>
      <c r="S336" s="7"/>
      <c r="T336" s="7"/>
      <c r="U336" s="7"/>
      <c r="V336" s="7"/>
      <c r="W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Q337" s="7"/>
      <c r="R337" s="7"/>
      <c r="S337" s="7"/>
      <c r="T337" s="7"/>
      <c r="U337" s="7"/>
      <c r="V337" s="7"/>
      <c r="W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Q338" s="7"/>
      <c r="R338" s="7"/>
      <c r="S338" s="7"/>
      <c r="T338" s="7"/>
      <c r="U338" s="7"/>
      <c r="V338" s="7"/>
      <c r="W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Q339" s="7"/>
      <c r="R339" s="7"/>
      <c r="S339" s="7"/>
      <c r="T339" s="7"/>
      <c r="U339" s="7"/>
      <c r="V339" s="7"/>
      <c r="W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Q340" s="7"/>
      <c r="R340" s="7"/>
      <c r="S340" s="7"/>
      <c r="T340" s="7"/>
      <c r="U340" s="7"/>
      <c r="V340" s="7"/>
      <c r="W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Q341" s="7"/>
      <c r="R341" s="7"/>
      <c r="S341" s="7"/>
      <c r="T341" s="7"/>
      <c r="U341" s="7"/>
      <c r="V341" s="7"/>
      <c r="W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Q342" s="7"/>
      <c r="R342" s="7"/>
      <c r="S342" s="7"/>
      <c r="T342" s="7"/>
      <c r="U342" s="7"/>
      <c r="V342" s="7"/>
      <c r="W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Q343" s="7"/>
      <c r="R343" s="7"/>
      <c r="S343" s="7"/>
      <c r="T343" s="7"/>
      <c r="U343" s="7"/>
      <c r="V343" s="7"/>
      <c r="W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Q344" s="7"/>
      <c r="R344" s="7"/>
      <c r="S344" s="7"/>
      <c r="T344" s="7"/>
      <c r="U344" s="7"/>
      <c r="V344" s="7"/>
      <c r="W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Q345" s="7"/>
      <c r="R345" s="7"/>
      <c r="S345" s="7"/>
      <c r="T345" s="7"/>
      <c r="U345" s="7"/>
      <c r="V345" s="7"/>
      <c r="W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Q346" s="7"/>
      <c r="R346" s="7"/>
      <c r="S346" s="7"/>
      <c r="T346" s="7"/>
      <c r="U346" s="7"/>
      <c r="V346" s="7"/>
      <c r="W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Q347" s="7"/>
      <c r="R347" s="7"/>
      <c r="S347" s="7"/>
      <c r="T347" s="7"/>
      <c r="U347" s="7"/>
      <c r="V347" s="7"/>
      <c r="W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Q348" s="7"/>
      <c r="R348" s="7"/>
      <c r="S348" s="7"/>
      <c r="T348" s="7"/>
      <c r="U348" s="7"/>
      <c r="V348" s="7"/>
      <c r="W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Q349" s="7"/>
      <c r="R349" s="7"/>
      <c r="S349" s="7"/>
      <c r="T349" s="7"/>
      <c r="U349" s="7"/>
      <c r="V349" s="7"/>
      <c r="W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Q350" s="7"/>
      <c r="R350" s="7"/>
      <c r="S350" s="7"/>
      <c r="T350" s="7"/>
      <c r="U350" s="7"/>
      <c r="V350" s="7"/>
      <c r="W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Q351" s="7"/>
      <c r="R351" s="7"/>
      <c r="S351" s="7"/>
      <c r="T351" s="7"/>
      <c r="U351" s="7"/>
      <c r="V351" s="7"/>
      <c r="W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Q352" s="7"/>
      <c r="R352" s="7"/>
      <c r="S352" s="7"/>
      <c r="T352" s="7"/>
      <c r="U352" s="7"/>
      <c r="V352" s="7"/>
      <c r="W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Q353" s="7"/>
      <c r="R353" s="7"/>
      <c r="S353" s="7"/>
      <c r="T353" s="7"/>
      <c r="U353" s="7"/>
      <c r="V353" s="7"/>
      <c r="W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Q354" s="7"/>
      <c r="R354" s="7"/>
      <c r="S354" s="7"/>
      <c r="T354" s="7"/>
      <c r="U354" s="7"/>
      <c r="V354" s="7"/>
      <c r="W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Q355" s="7"/>
      <c r="R355" s="7"/>
      <c r="S355" s="7"/>
      <c r="T355" s="7"/>
      <c r="U355" s="7"/>
      <c r="V355" s="7"/>
      <c r="W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Q356" s="7"/>
      <c r="R356" s="7"/>
      <c r="S356" s="7"/>
      <c r="T356" s="7"/>
      <c r="U356" s="7"/>
      <c r="V356" s="7"/>
      <c r="W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Q357" s="7"/>
      <c r="R357" s="7"/>
      <c r="S357" s="7"/>
      <c r="T357" s="7"/>
      <c r="U357" s="7"/>
      <c r="V357" s="7"/>
      <c r="W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Q358" s="7"/>
      <c r="R358" s="7"/>
      <c r="S358" s="7"/>
      <c r="T358" s="7"/>
      <c r="U358" s="7"/>
      <c r="V358" s="7"/>
      <c r="W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Q359" s="7"/>
      <c r="R359" s="7"/>
      <c r="S359" s="7"/>
      <c r="T359" s="7"/>
      <c r="U359" s="7"/>
      <c r="V359" s="7"/>
      <c r="W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Q360" s="7"/>
      <c r="R360" s="7"/>
      <c r="S360" s="7"/>
      <c r="T360" s="7"/>
      <c r="U360" s="7"/>
      <c r="V360" s="7"/>
      <c r="W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Q361" s="7"/>
      <c r="R361" s="7"/>
      <c r="S361" s="7"/>
      <c r="T361" s="7"/>
      <c r="U361" s="7"/>
      <c r="V361" s="7"/>
      <c r="W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Q362" s="7"/>
      <c r="R362" s="7"/>
      <c r="S362" s="7"/>
      <c r="T362" s="7"/>
      <c r="U362" s="7"/>
      <c r="V362" s="7"/>
      <c r="W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Q363" s="7"/>
      <c r="R363" s="7"/>
      <c r="S363" s="7"/>
      <c r="T363" s="7"/>
      <c r="U363" s="7"/>
      <c r="V363" s="7"/>
      <c r="W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Q364" s="7"/>
      <c r="R364" s="7"/>
      <c r="S364" s="7"/>
      <c r="T364" s="7"/>
      <c r="U364" s="7"/>
      <c r="V364" s="7"/>
      <c r="W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Q365" s="7"/>
      <c r="R365" s="7"/>
      <c r="S365" s="7"/>
      <c r="T365" s="7"/>
      <c r="U365" s="7"/>
      <c r="V365" s="7"/>
      <c r="W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Q366" s="7"/>
      <c r="R366" s="7"/>
      <c r="S366" s="7"/>
      <c r="T366" s="7"/>
      <c r="U366" s="7"/>
      <c r="V366" s="7"/>
      <c r="W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Q367" s="7"/>
      <c r="R367" s="7"/>
      <c r="S367" s="7"/>
      <c r="T367" s="7"/>
      <c r="U367" s="7"/>
      <c r="V367" s="7"/>
      <c r="W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Q368" s="7"/>
      <c r="R368" s="7"/>
      <c r="S368" s="7"/>
      <c r="T368" s="7"/>
      <c r="U368" s="7"/>
      <c r="V368" s="7"/>
      <c r="W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Q369" s="7"/>
      <c r="R369" s="7"/>
      <c r="S369" s="7"/>
      <c r="T369" s="7"/>
      <c r="U369" s="7"/>
      <c r="V369" s="7"/>
      <c r="W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Q370" s="7"/>
      <c r="R370" s="7"/>
      <c r="S370" s="7"/>
      <c r="T370" s="7"/>
      <c r="U370" s="7"/>
      <c r="V370" s="7"/>
      <c r="W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Q371" s="7"/>
      <c r="R371" s="7"/>
      <c r="S371" s="7"/>
      <c r="T371" s="7"/>
      <c r="U371" s="7"/>
      <c r="V371" s="7"/>
      <c r="W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Q372" s="7"/>
      <c r="R372" s="7"/>
      <c r="S372" s="7"/>
      <c r="T372" s="7"/>
      <c r="U372" s="7"/>
      <c r="V372" s="7"/>
      <c r="W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Q373" s="7"/>
      <c r="R373" s="7"/>
      <c r="S373" s="7"/>
      <c r="T373" s="7"/>
      <c r="U373" s="7"/>
      <c r="V373" s="7"/>
      <c r="W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Q374" s="7"/>
      <c r="R374" s="7"/>
      <c r="S374" s="7"/>
      <c r="T374" s="7"/>
      <c r="U374" s="7"/>
      <c r="V374" s="7"/>
      <c r="W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Q375" s="7"/>
      <c r="R375" s="7"/>
      <c r="S375" s="7"/>
      <c r="T375" s="7"/>
      <c r="U375" s="7"/>
      <c r="V375" s="7"/>
      <c r="W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Q376" s="7"/>
      <c r="R376" s="7"/>
      <c r="S376" s="7"/>
      <c r="T376" s="7"/>
      <c r="U376" s="7"/>
      <c r="V376" s="7"/>
      <c r="W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Q377" s="7"/>
      <c r="R377" s="7"/>
      <c r="S377" s="7"/>
      <c r="T377" s="7"/>
      <c r="U377" s="7"/>
      <c r="V377" s="7"/>
      <c r="W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Q378" s="7"/>
      <c r="R378" s="7"/>
      <c r="S378" s="7"/>
      <c r="T378" s="7"/>
      <c r="U378" s="7"/>
      <c r="V378" s="7"/>
      <c r="W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Q379" s="7"/>
      <c r="R379" s="7"/>
      <c r="S379" s="7"/>
      <c r="T379" s="7"/>
      <c r="U379" s="7"/>
      <c r="V379" s="7"/>
      <c r="W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Q380" s="7"/>
      <c r="R380" s="7"/>
      <c r="S380" s="7"/>
      <c r="T380" s="7"/>
      <c r="U380" s="7"/>
      <c r="V380" s="7"/>
      <c r="W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Q381" s="7"/>
      <c r="R381" s="7"/>
      <c r="S381" s="7"/>
      <c r="T381" s="7"/>
      <c r="U381" s="7"/>
      <c r="V381" s="7"/>
      <c r="W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Q382" s="7"/>
      <c r="R382" s="7"/>
      <c r="S382" s="7"/>
      <c r="T382" s="7"/>
      <c r="U382" s="7"/>
      <c r="V382" s="7"/>
      <c r="W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Q383" s="7"/>
      <c r="R383" s="7"/>
      <c r="S383" s="7"/>
      <c r="T383" s="7"/>
      <c r="U383" s="7"/>
      <c r="V383" s="7"/>
      <c r="W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Q384" s="7"/>
      <c r="R384" s="7"/>
      <c r="S384" s="7"/>
      <c r="T384" s="7"/>
      <c r="U384" s="7"/>
      <c r="V384" s="7"/>
      <c r="W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Q385" s="7"/>
      <c r="R385" s="7"/>
      <c r="S385" s="7"/>
      <c r="T385" s="7"/>
      <c r="U385" s="7"/>
      <c r="V385" s="7"/>
      <c r="W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Q386" s="7"/>
      <c r="R386" s="7"/>
      <c r="S386" s="7"/>
      <c r="T386" s="7"/>
      <c r="U386" s="7"/>
      <c r="V386" s="7"/>
      <c r="W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Q387" s="7"/>
      <c r="R387" s="7"/>
      <c r="S387" s="7"/>
      <c r="T387" s="7"/>
      <c r="U387" s="7"/>
      <c r="V387" s="7"/>
      <c r="W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Q388" s="7"/>
      <c r="R388" s="7"/>
      <c r="S388" s="7"/>
      <c r="T388" s="7"/>
      <c r="U388" s="7"/>
      <c r="V388" s="7"/>
      <c r="W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Q389" s="7"/>
      <c r="R389" s="7"/>
      <c r="S389" s="7"/>
      <c r="T389" s="7"/>
      <c r="U389" s="7"/>
      <c r="V389" s="7"/>
      <c r="W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Q390" s="7"/>
      <c r="R390" s="7"/>
      <c r="S390" s="7"/>
      <c r="T390" s="7"/>
      <c r="U390" s="7"/>
      <c r="V390" s="7"/>
      <c r="W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Q391" s="7"/>
      <c r="R391" s="7"/>
      <c r="S391" s="7"/>
      <c r="T391" s="7"/>
      <c r="U391" s="7"/>
      <c r="V391" s="7"/>
      <c r="W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Q392" s="7"/>
      <c r="R392" s="7"/>
      <c r="S392" s="7"/>
      <c r="T392" s="7"/>
      <c r="U392" s="7"/>
      <c r="V392" s="7"/>
      <c r="W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Q393" s="7"/>
      <c r="R393" s="7"/>
      <c r="S393" s="7"/>
      <c r="T393" s="7"/>
      <c r="U393" s="7"/>
      <c r="V393" s="7"/>
      <c r="W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Q394" s="7"/>
      <c r="R394" s="7"/>
      <c r="S394" s="7"/>
      <c r="T394" s="7"/>
      <c r="U394" s="7"/>
      <c r="V394" s="7"/>
      <c r="W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Q395" s="7"/>
      <c r="R395" s="7"/>
      <c r="S395" s="7"/>
      <c r="T395" s="7"/>
      <c r="U395" s="7"/>
      <c r="V395" s="7"/>
      <c r="W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Q396" s="7"/>
      <c r="R396" s="7"/>
      <c r="S396" s="7"/>
      <c r="T396" s="7"/>
      <c r="U396" s="7"/>
      <c r="V396" s="7"/>
      <c r="W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Q397" s="7"/>
      <c r="R397" s="7"/>
      <c r="S397" s="7"/>
      <c r="T397" s="7"/>
      <c r="U397" s="7"/>
      <c r="V397" s="7"/>
      <c r="W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Q398" s="7"/>
      <c r="R398" s="7"/>
      <c r="S398" s="7"/>
      <c r="T398" s="7"/>
      <c r="U398" s="7"/>
      <c r="V398" s="7"/>
      <c r="W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Q399" s="7"/>
      <c r="R399" s="7"/>
      <c r="S399" s="7"/>
      <c r="T399" s="7"/>
      <c r="U399" s="7"/>
      <c r="V399" s="7"/>
      <c r="W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Q400" s="7"/>
      <c r="R400" s="7"/>
      <c r="S400" s="7"/>
      <c r="T400" s="7"/>
      <c r="U400" s="7"/>
      <c r="V400" s="7"/>
      <c r="W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Q401" s="7"/>
      <c r="R401" s="7"/>
      <c r="S401" s="7"/>
      <c r="T401" s="7"/>
      <c r="U401" s="7"/>
      <c r="V401" s="7"/>
      <c r="W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Q402" s="7"/>
      <c r="R402" s="7"/>
      <c r="S402" s="7"/>
      <c r="T402" s="7"/>
      <c r="U402" s="7"/>
      <c r="V402" s="7"/>
      <c r="W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Q403" s="7"/>
      <c r="R403" s="7"/>
      <c r="S403" s="7"/>
      <c r="T403" s="7"/>
      <c r="U403" s="7"/>
      <c r="V403" s="7"/>
      <c r="W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Q404" s="7"/>
      <c r="R404" s="7"/>
      <c r="S404" s="7"/>
      <c r="T404" s="7"/>
      <c r="U404" s="7"/>
      <c r="V404" s="7"/>
      <c r="W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Q405" s="7"/>
      <c r="R405" s="7"/>
      <c r="S405" s="7"/>
      <c r="T405" s="7"/>
      <c r="U405" s="7"/>
      <c r="V405" s="7"/>
      <c r="W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Q406" s="7"/>
      <c r="R406" s="7"/>
      <c r="S406" s="7"/>
      <c r="T406" s="7"/>
      <c r="U406" s="7"/>
      <c r="V406" s="7"/>
      <c r="W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Q407" s="7"/>
      <c r="R407" s="7"/>
      <c r="S407" s="7"/>
      <c r="T407" s="7"/>
      <c r="U407" s="7"/>
      <c r="V407" s="7"/>
      <c r="W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Q408" s="7"/>
      <c r="R408" s="7"/>
      <c r="S408" s="7"/>
      <c r="T408" s="7"/>
      <c r="U408" s="7"/>
      <c r="V408" s="7"/>
      <c r="W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Q409" s="7"/>
      <c r="R409" s="7"/>
      <c r="S409" s="7"/>
      <c r="T409" s="7"/>
      <c r="U409" s="7"/>
      <c r="V409" s="7"/>
      <c r="W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Q410" s="7"/>
      <c r="R410" s="7"/>
      <c r="S410" s="7"/>
      <c r="T410" s="7"/>
      <c r="U410" s="7"/>
      <c r="V410" s="7"/>
      <c r="W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Q411" s="7"/>
      <c r="R411" s="7"/>
      <c r="S411" s="7"/>
      <c r="T411" s="7"/>
      <c r="U411" s="7"/>
      <c r="V411" s="7"/>
      <c r="W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Q412" s="7"/>
      <c r="R412" s="7"/>
      <c r="S412" s="7"/>
      <c r="T412" s="7"/>
      <c r="U412" s="7"/>
      <c r="V412" s="7"/>
      <c r="W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Q413" s="7"/>
      <c r="R413" s="7"/>
      <c r="S413" s="7"/>
      <c r="T413" s="7"/>
      <c r="U413" s="7"/>
      <c r="V413" s="7"/>
      <c r="W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Q414" s="7"/>
      <c r="R414" s="7"/>
      <c r="S414" s="7"/>
      <c r="T414" s="7"/>
      <c r="U414" s="7"/>
      <c r="V414" s="7"/>
      <c r="W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Q415" s="7"/>
      <c r="R415" s="7"/>
      <c r="S415" s="7"/>
      <c r="T415" s="7"/>
      <c r="U415" s="7"/>
      <c r="V415" s="7"/>
      <c r="W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Q416" s="7"/>
      <c r="R416" s="7"/>
      <c r="S416" s="7"/>
      <c r="T416" s="7"/>
      <c r="U416" s="7"/>
      <c r="V416" s="7"/>
      <c r="W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Q417" s="7"/>
      <c r="R417" s="7"/>
      <c r="S417" s="7"/>
      <c r="T417" s="7"/>
      <c r="U417" s="7"/>
      <c r="V417" s="7"/>
      <c r="W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Q418" s="7"/>
      <c r="R418" s="7"/>
      <c r="S418" s="7"/>
      <c r="T418" s="7"/>
      <c r="U418" s="7"/>
      <c r="V418" s="7"/>
      <c r="W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Q419" s="7"/>
      <c r="R419" s="7"/>
      <c r="S419" s="7"/>
      <c r="T419" s="7"/>
      <c r="U419" s="7"/>
      <c r="V419" s="7"/>
      <c r="W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Q420" s="7"/>
      <c r="R420" s="7"/>
      <c r="S420" s="7"/>
      <c r="T420" s="7"/>
      <c r="U420" s="7"/>
      <c r="V420" s="7"/>
      <c r="W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Q421" s="7"/>
      <c r="R421" s="7"/>
      <c r="S421" s="7"/>
      <c r="T421" s="7"/>
      <c r="U421" s="7"/>
      <c r="V421" s="7"/>
      <c r="W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Q422" s="7"/>
      <c r="R422" s="7"/>
      <c r="S422" s="7"/>
      <c r="T422" s="7"/>
      <c r="U422" s="7"/>
      <c r="V422" s="7"/>
      <c r="W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Q423" s="7"/>
      <c r="R423" s="7"/>
      <c r="S423" s="7"/>
      <c r="T423" s="7"/>
      <c r="U423" s="7"/>
      <c r="V423" s="7"/>
      <c r="W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Q424" s="7"/>
      <c r="R424" s="7"/>
      <c r="S424" s="7"/>
      <c r="T424" s="7"/>
      <c r="U424" s="7"/>
      <c r="V424" s="7"/>
      <c r="W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Q425" s="7"/>
      <c r="R425" s="7"/>
      <c r="S425" s="7"/>
      <c r="T425" s="7"/>
      <c r="U425" s="7"/>
      <c r="V425" s="7"/>
      <c r="W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Q426" s="7"/>
      <c r="R426" s="7"/>
      <c r="S426" s="7"/>
      <c r="T426" s="7"/>
      <c r="U426" s="7"/>
      <c r="V426" s="7"/>
      <c r="W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Q427" s="7"/>
      <c r="R427" s="7"/>
      <c r="S427" s="7"/>
      <c r="T427" s="7"/>
      <c r="U427" s="7"/>
      <c r="V427" s="7"/>
      <c r="W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Q428" s="7"/>
      <c r="R428" s="7"/>
      <c r="S428" s="7"/>
      <c r="T428" s="7"/>
      <c r="U428" s="7"/>
      <c r="V428" s="7"/>
      <c r="W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Q429" s="7"/>
      <c r="R429" s="7"/>
      <c r="S429" s="7"/>
      <c r="T429" s="7"/>
      <c r="U429" s="7"/>
      <c r="V429" s="7"/>
      <c r="W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Q430" s="7"/>
      <c r="R430" s="7"/>
      <c r="S430" s="7"/>
      <c r="T430" s="7"/>
      <c r="U430" s="7"/>
      <c r="V430" s="7"/>
      <c r="W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Q431" s="7"/>
      <c r="R431" s="7"/>
      <c r="S431" s="7"/>
      <c r="T431" s="7"/>
      <c r="U431" s="7"/>
      <c r="V431" s="7"/>
      <c r="W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Q432" s="7"/>
      <c r="R432" s="7"/>
      <c r="S432" s="7"/>
      <c r="T432" s="7"/>
      <c r="U432" s="7"/>
      <c r="V432" s="7"/>
      <c r="W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Q433" s="7"/>
      <c r="R433" s="7"/>
      <c r="S433" s="7"/>
      <c r="T433" s="7"/>
      <c r="U433" s="7"/>
      <c r="V433" s="7"/>
      <c r="W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Q434" s="7"/>
      <c r="R434" s="7"/>
      <c r="S434" s="7"/>
      <c r="T434" s="7"/>
      <c r="U434" s="7"/>
      <c r="V434" s="7"/>
      <c r="W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Q435" s="7"/>
      <c r="R435" s="7"/>
      <c r="S435" s="7"/>
      <c r="T435" s="7"/>
      <c r="U435" s="7"/>
      <c r="V435" s="7"/>
      <c r="W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Q436" s="7"/>
      <c r="R436" s="7"/>
      <c r="S436" s="7"/>
      <c r="T436" s="7"/>
      <c r="U436" s="7"/>
      <c r="V436" s="7"/>
      <c r="W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Q437" s="7"/>
      <c r="R437" s="7"/>
      <c r="S437" s="7"/>
      <c r="T437" s="7"/>
      <c r="U437" s="7"/>
      <c r="V437" s="7"/>
      <c r="W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Q438" s="7"/>
      <c r="R438" s="7"/>
      <c r="S438" s="7"/>
      <c r="T438" s="7"/>
      <c r="U438" s="7"/>
      <c r="V438" s="7"/>
      <c r="W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Q439" s="7"/>
      <c r="R439" s="7"/>
      <c r="S439" s="7"/>
      <c r="T439" s="7"/>
      <c r="U439" s="7"/>
      <c r="V439" s="7"/>
      <c r="W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Q440" s="7"/>
      <c r="R440" s="7"/>
      <c r="S440" s="7"/>
      <c r="T440" s="7"/>
      <c r="U440" s="7"/>
      <c r="V440" s="7"/>
      <c r="W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Q441" s="7"/>
      <c r="R441" s="7"/>
      <c r="S441" s="7"/>
      <c r="T441" s="7"/>
      <c r="U441" s="7"/>
      <c r="V441" s="7"/>
      <c r="W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Q442" s="7"/>
      <c r="R442" s="7"/>
      <c r="S442" s="7"/>
      <c r="T442" s="7"/>
      <c r="U442" s="7"/>
      <c r="V442" s="7"/>
      <c r="W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Q443" s="7"/>
      <c r="R443" s="7"/>
      <c r="S443" s="7"/>
      <c r="T443" s="7"/>
      <c r="U443" s="7"/>
      <c r="V443" s="7"/>
      <c r="W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Q444" s="7"/>
      <c r="R444" s="7"/>
      <c r="S444" s="7"/>
      <c r="T444" s="7"/>
      <c r="U444" s="7"/>
      <c r="V444" s="7"/>
      <c r="W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Q445" s="7"/>
      <c r="R445" s="7"/>
      <c r="S445" s="7"/>
      <c r="T445" s="7"/>
      <c r="U445" s="7"/>
      <c r="V445" s="7"/>
      <c r="W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Q446" s="7"/>
      <c r="R446" s="7"/>
      <c r="S446" s="7"/>
      <c r="T446" s="7"/>
      <c r="U446" s="7"/>
      <c r="V446" s="7"/>
      <c r="W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Q447" s="7"/>
      <c r="R447" s="7"/>
      <c r="S447" s="7"/>
      <c r="T447" s="7"/>
      <c r="U447" s="7"/>
      <c r="V447" s="7"/>
      <c r="W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Q448" s="7"/>
      <c r="R448" s="7"/>
      <c r="S448" s="7"/>
      <c r="T448" s="7"/>
      <c r="U448" s="7"/>
      <c r="V448" s="7"/>
      <c r="W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Q449" s="7"/>
      <c r="R449" s="7"/>
      <c r="S449" s="7"/>
      <c r="T449" s="7"/>
      <c r="U449" s="7"/>
      <c r="V449" s="7"/>
      <c r="W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Q450" s="7"/>
      <c r="R450" s="7"/>
      <c r="S450" s="7"/>
      <c r="T450" s="7"/>
      <c r="U450" s="7"/>
      <c r="V450" s="7"/>
      <c r="W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Q451" s="7"/>
      <c r="R451" s="7"/>
      <c r="S451" s="7"/>
      <c r="T451" s="7"/>
      <c r="U451" s="7"/>
      <c r="V451" s="7"/>
      <c r="W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Q452" s="7"/>
      <c r="R452" s="7"/>
      <c r="S452" s="7"/>
      <c r="T452" s="7"/>
      <c r="U452" s="7"/>
      <c r="V452" s="7"/>
      <c r="W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Q453" s="7"/>
      <c r="R453" s="7"/>
      <c r="S453" s="7"/>
      <c r="T453" s="7"/>
      <c r="U453" s="7"/>
      <c r="V453" s="7"/>
      <c r="W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Q454" s="7"/>
      <c r="R454" s="7"/>
      <c r="S454" s="7"/>
      <c r="T454" s="7"/>
      <c r="U454" s="7"/>
      <c r="V454" s="7"/>
      <c r="W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Q455" s="7"/>
      <c r="R455" s="7"/>
      <c r="S455" s="7"/>
      <c r="T455" s="7"/>
      <c r="U455" s="7"/>
      <c r="V455" s="7"/>
      <c r="W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Q456" s="7"/>
      <c r="R456" s="7"/>
      <c r="S456" s="7"/>
      <c r="T456" s="7"/>
      <c r="U456" s="7"/>
      <c r="V456" s="7"/>
      <c r="W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Q457" s="7"/>
      <c r="R457" s="7"/>
      <c r="S457" s="7"/>
      <c r="T457" s="7"/>
      <c r="U457" s="7"/>
      <c r="V457" s="7"/>
      <c r="W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Q458" s="7"/>
      <c r="R458" s="7"/>
      <c r="S458" s="7"/>
      <c r="T458" s="7"/>
      <c r="U458" s="7"/>
      <c r="V458" s="7"/>
      <c r="W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Q459" s="7"/>
      <c r="R459" s="7"/>
      <c r="S459" s="7"/>
      <c r="T459" s="7"/>
      <c r="U459" s="7"/>
      <c r="V459" s="7"/>
      <c r="W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Q460" s="7"/>
      <c r="R460" s="7"/>
      <c r="S460" s="7"/>
      <c r="T460" s="7"/>
      <c r="U460" s="7"/>
      <c r="V460" s="7"/>
      <c r="W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Q461" s="7"/>
      <c r="R461" s="7"/>
      <c r="S461" s="7"/>
      <c r="T461" s="7"/>
      <c r="U461" s="7"/>
      <c r="V461" s="7"/>
      <c r="W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Q462" s="7"/>
      <c r="R462" s="7"/>
      <c r="S462" s="7"/>
      <c r="T462" s="7"/>
      <c r="U462" s="7"/>
      <c r="V462" s="7"/>
      <c r="W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Q463" s="7"/>
      <c r="R463" s="7"/>
      <c r="S463" s="7"/>
      <c r="T463" s="7"/>
      <c r="U463" s="7"/>
      <c r="V463" s="7"/>
      <c r="W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Q464" s="7"/>
      <c r="R464" s="7"/>
      <c r="S464" s="7"/>
      <c r="T464" s="7"/>
      <c r="U464" s="7"/>
      <c r="V464" s="7"/>
      <c r="W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Q465" s="7"/>
      <c r="R465" s="7"/>
      <c r="S465" s="7"/>
      <c r="T465" s="7"/>
      <c r="U465" s="7"/>
      <c r="V465" s="7"/>
      <c r="W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Q466" s="7"/>
      <c r="R466" s="7"/>
      <c r="S466" s="7"/>
      <c r="T466" s="7"/>
      <c r="U466" s="7"/>
      <c r="V466" s="7"/>
      <c r="W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Q467" s="7"/>
      <c r="R467" s="7"/>
      <c r="S467" s="7"/>
      <c r="T467" s="7"/>
      <c r="U467" s="7"/>
      <c r="V467" s="7"/>
      <c r="W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Q468" s="7"/>
      <c r="R468" s="7"/>
      <c r="S468" s="7"/>
      <c r="T468" s="7"/>
      <c r="U468" s="7"/>
      <c r="V468" s="7"/>
      <c r="W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Q469" s="7"/>
      <c r="R469" s="7"/>
      <c r="S469" s="7"/>
      <c r="T469" s="7"/>
      <c r="U469" s="7"/>
      <c r="V469" s="7"/>
      <c r="W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Q470" s="7"/>
      <c r="R470" s="7"/>
      <c r="S470" s="7"/>
      <c r="T470" s="7"/>
      <c r="U470" s="7"/>
      <c r="V470" s="7"/>
      <c r="W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Q471" s="7"/>
      <c r="R471" s="7"/>
      <c r="S471" s="7"/>
      <c r="T471" s="7"/>
      <c r="U471" s="7"/>
      <c r="V471" s="7"/>
      <c r="W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Q472" s="7"/>
      <c r="R472" s="7"/>
      <c r="S472" s="7"/>
      <c r="T472" s="7"/>
      <c r="U472" s="7"/>
      <c r="V472" s="7"/>
      <c r="W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Q473" s="7"/>
      <c r="R473" s="7"/>
      <c r="S473" s="7"/>
      <c r="T473" s="7"/>
      <c r="U473" s="7"/>
      <c r="V473" s="7"/>
      <c r="W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Q474" s="7"/>
      <c r="R474" s="7"/>
      <c r="S474" s="7"/>
      <c r="T474" s="7"/>
      <c r="U474" s="7"/>
      <c r="V474" s="7"/>
      <c r="W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Q475" s="7"/>
      <c r="R475" s="7"/>
      <c r="S475" s="7"/>
      <c r="T475" s="7"/>
      <c r="U475" s="7"/>
      <c r="V475" s="7"/>
      <c r="W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Q476" s="7"/>
      <c r="R476" s="7"/>
      <c r="S476" s="7"/>
      <c r="T476" s="7"/>
      <c r="U476" s="7"/>
      <c r="V476" s="7"/>
      <c r="W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Q477" s="7"/>
      <c r="R477" s="7"/>
      <c r="S477" s="7"/>
      <c r="T477" s="7"/>
      <c r="U477" s="7"/>
      <c r="V477" s="7"/>
      <c r="W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Q478" s="7"/>
      <c r="R478" s="7"/>
      <c r="S478" s="7"/>
      <c r="T478" s="7"/>
      <c r="U478" s="7"/>
      <c r="V478" s="7"/>
      <c r="W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Q479" s="7"/>
      <c r="R479" s="7"/>
      <c r="S479" s="7"/>
      <c r="T479" s="7"/>
      <c r="U479" s="7"/>
      <c r="V479" s="7"/>
      <c r="W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Q480" s="7"/>
      <c r="R480" s="7"/>
      <c r="S480" s="7"/>
      <c r="T480" s="7"/>
      <c r="U480" s="7"/>
      <c r="V480" s="7"/>
      <c r="W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Q481" s="7"/>
      <c r="R481" s="7"/>
      <c r="S481" s="7"/>
      <c r="T481" s="7"/>
      <c r="U481" s="7"/>
      <c r="V481" s="7"/>
      <c r="W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Q482" s="7"/>
      <c r="R482" s="7"/>
      <c r="S482" s="7"/>
      <c r="T482" s="7"/>
      <c r="U482" s="7"/>
      <c r="V482" s="7"/>
      <c r="W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Q483" s="7"/>
      <c r="R483" s="7"/>
      <c r="S483" s="7"/>
      <c r="T483" s="7"/>
      <c r="U483" s="7"/>
      <c r="V483" s="7"/>
      <c r="W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Q484" s="7"/>
      <c r="R484" s="7"/>
      <c r="S484" s="7"/>
      <c r="T484" s="7"/>
      <c r="U484" s="7"/>
      <c r="V484" s="7"/>
      <c r="W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Q485" s="7"/>
      <c r="R485" s="7"/>
      <c r="S485" s="7"/>
      <c r="T485" s="7"/>
      <c r="U485" s="7"/>
      <c r="V485" s="7"/>
      <c r="W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Q486" s="7"/>
      <c r="R486" s="7"/>
      <c r="S486" s="7"/>
      <c r="T486" s="7"/>
      <c r="U486" s="7"/>
      <c r="V486" s="7"/>
      <c r="W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Q487" s="7"/>
      <c r="R487" s="7"/>
      <c r="S487" s="7"/>
      <c r="T487" s="7"/>
      <c r="U487" s="7"/>
      <c r="V487" s="7"/>
      <c r="W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Q488" s="7"/>
      <c r="R488" s="7"/>
      <c r="S488" s="7"/>
      <c r="T488" s="7"/>
      <c r="U488" s="7"/>
      <c r="V488" s="7"/>
      <c r="W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Q489" s="7"/>
      <c r="R489" s="7"/>
      <c r="S489" s="7"/>
      <c r="T489" s="7"/>
      <c r="U489" s="7"/>
      <c r="V489" s="7"/>
      <c r="W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Q490" s="7"/>
      <c r="R490" s="7"/>
      <c r="S490" s="7"/>
      <c r="T490" s="7"/>
      <c r="U490" s="7"/>
      <c r="V490" s="7"/>
      <c r="W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Q491" s="7"/>
      <c r="R491" s="7"/>
      <c r="S491" s="7"/>
      <c r="T491" s="7"/>
      <c r="U491" s="7"/>
      <c r="V491" s="7"/>
      <c r="W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Q492" s="7"/>
      <c r="R492" s="7"/>
      <c r="S492" s="7"/>
      <c r="T492" s="7"/>
      <c r="U492" s="7"/>
      <c r="V492" s="7"/>
      <c r="W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Q493" s="7"/>
      <c r="R493" s="7"/>
      <c r="S493" s="7"/>
      <c r="T493" s="7"/>
      <c r="U493" s="7"/>
      <c r="V493" s="7"/>
      <c r="W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Q494" s="7"/>
      <c r="R494" s="7"/>
      <c r="S494" s="7"/>
      <c r="T494" s="7"/>
      <c r="U494" s="7"/>
      <c r="V494" s="7"/>
      <c r="W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Q495" s="7"/>
      <c r="R495" s="7"/>
      <c r="S495" s="7"/>
      <c r="T495" s="7"/>
      <c r="U495" s="7"/>
      <c r="V495" s="7"/>
      <c r="W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Q496" s="7"/>
      <c r="R496" s="7"/>
      <c r="S496" s="7"/>
      <c r="T496" s="7"/>
      <c r="U496" s="7"/>
      <c r="V496" s="7"/>
      <c r="W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Q497" s="7"/>
      <c r="R497" s="7"/>
      <c r="S497" s="7"/>
      <c r="T497" s="7"/>
      <c r="U497" s="7"/>
      <c r="V497" s="7"/>
      <c r="W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Q498" s="7"/>
      <c r="R498" s="7"/>
      <c r="S498" s="7"/>
      <c r="T498" s="7"/>
      <c r="U498" s="7"/>
      <c r="V498" s="7"/>
      <c r="W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Q499" s="7"/>
      <c r="R499" s="7"/>
      <c r="S499" s="7"/>
      <c r="T499" s="7"/>
      <c r="U499" s="7"/>
      <c r="V499" s="7"/>
      <c r="W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Q500" s="7"/>
      <c r="R500" s="7"/>
      <c r="S500" s="7"/>
      <c r="T500" s="7"/>
      <c r="U500" s="7"/>
      <c r="V500" s="7"/>
      <c r="W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Q501" s="7"/>
      <c r="R501" s="7"/>
      <c r="S501" s="7"/>
      <c r="T501" s="7"/>
      <c r="U501" s="7"/>
      <c r="V501" s="7"/>
      <c r="W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Q502" s="7"/>
      <c r="R502" s="7"/>
      <c r="S502" s="7"/>
      <c r="T502" s="7"/>
      <c r="U502" s="7"/>
      <c r="V502" s="7"/>
      <c r="W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Q503" s="7"/>
      <c r="R503" s="7"/>
      <c r="S503" s="7"/>
      <c r="T503" s="7"/>
      <c r="U503" s="7"/>
      <c r="V503" s="7"/>
      <c r="W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Q504" s="7"/>
      <c r="R504" s="7"/>
      <c r="S504" s="7"/>
      <c r="T504" s="7"/>
      <c r="U504" s="7"/>
      <c r="V504" s="7"/>
      <c r="W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Q505" s="7"/>
      <c r="R505" s="7"/>
      <c r="S505" s="7"/>
      <c r="T505" s="7"/>
      <c r="U505" s="7"/>
      <c r="V505" s="7"/>
      <c r="W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Q506" s="7"/>
      <c r="R506" s="7"/>
      <c r="S506" s="7"/>
      <c r="T506" s="7"/>
      <c r="U506" s="7"/>
      <c r="V506" s="7"/>
      <c r="W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Q507" s="7"/>
      <c r="R507" s="7"/>
      <c r="S507" s="7"/>
      <c r="T507" s="7"/>
      <c r="U507" s="7"/>
      <c r="V507" s="7"/>
      <c r="W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Q508" s="7"/>
      <c r="R508" s="7"/>
      <c r="S508" s="7"/>
      <c r="T508" s="7"/>
      <c r="U508" s="7"/>
      <c r="V508" s="7"/>
      <c r="W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Q509" s="7"/>
      <c r="R509" s="7"/>
      <c r="S509" s="7"/>
      <c r="T509" s="7"/>
      <c r="U509" s="7"/>
      <c r="V509" s="7"/>
      <c r="W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Q510" s="7"/>
      <c r="R510" s="7"/>
      <c r="S510" s="7"/>
      <c r="T510" s="7"/>
      <c r="U510" s="7"/>
      <c r="V510" s="7"/>
      <c r="W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Q511" s="7"/>
      <c r="R511" s="7"/>
      <c r="S511" s="7"/>
      <c r="T511" s="7"/>
      <c r="U511" s="7"/>
      <c r="V511" s="7"/>
      <c r="W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Q512" s="7"/>
      <c r="R512" s="7"/>
      <c r="S512" s="7"/>
      <c r="T512" s="7"/>
      <c r="U512" s="7"/>
      <c r="V512" s="7"/>
      <c r="W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Q513" s="7"/>
      <c r="R513" s="7"/>
      <c r="S513" s="7"/>
      <c r="T513" s="7"/>
      <c r="U513" s="7"/>
      <c r="V513" s="7"/>
      <c r="W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Q514" s="7"/>
      <c r="R514" s="7"/>
      <c r="S514" s="7"/>
      <c r="T514" s="7"/>
      <c r="U514" s="7"/>
      <c r="V514" s="7"/>
      <c r="W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Q515" s="7"/>
      <c r="R515" s="7"/>
      <c r="S515" s="7"/>
      <c r="T515" s="7"/>
      <c r="U515" s="7"/>
      <c r="V515" s="7"/>
      <c r="W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Q516" s="7"/>
      <c r="R516" s="7"/>
      <c r="S516" s="7"/>
      <c r="T516" s="7"/>
      <c r="U516" s="7"/>
      <c r="V516" s="7"/>
      <c r="W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Q517" s="7"/>
      <c r="R517" s="7"/>
      <c r="S517" s="7"/>
      <c r="T517" s="7"/>
      <c r="U517" s="7"/>
      <c r="V517" s="7"/>
      <c r="W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Q518" s="7"/>
      <c r="R518" s="7"/>
      <c r="S518" s="7"/>
      <c r="T518" s="7"/>
      <c r="U518" s="7"/>
      <c r="V518" s="7"/>
      <c r="W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Q519" s="7"/>
      <c r="R519" s="7"/>
      <c r="S519" s="7"/>
      <c r="T519" s="7"/>
      <c r="U519" s="7"/>
      <c r="V519" s="7"/>
      <c r="W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Q520" s="7"/>
      <c r="R520" s="7"/>
      <c r="S520" s="7"/>
      <c r="T520" s="7"/>
      <c r="U520" s="7"/>
      <c r="V520" s="7"/>
      <c r="W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Q521" s="7"/>
      <c r="R521" s="7"/>
      <c r="S521" s="7"/>
      <c r="T521" s="7"/>
      <c r="U521" s="7"/>
      <c r="V521" s="7"/>
      <c r="W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Q522" s="7"/>
      <c r="R522" s="7"/>
      <c r="S522" s="7"/>
      <c r="T522" s="7"/>
      <c r="U522" s="7"/>
      <c r="V522" s="7"/>
      <c r="W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Q523" s="7"/>
      <c r="R523" s="7"/>
      <c r="S523" s="7"/>
      <c r="T523" s="7"/>
      <c r="U523" s="7"/>
      <c r="V523" s="7"/>
      <c r="W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Q524" s="7"/>
      <c r="R524" s="7"/>
      <c r="S524" s="7"/>
      <c r="T524" s="7"/>
      <c r="U524" s="7"/>
      <c r="V524" s="7"/>
      <c r="W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Q525" s="7"/>
      <c r="R525" s="7"/>
      <c r="S525" s="7"/>
      <c r="T525" s="7"/>
      <c r="U525" s="7"/>
      <c r="V525" s="7"/>
      <c r="W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Q526" s="7"/>
      <c r="R526" s="7"/>
      <c r="S526" s="7"/>
      <c r="T526" s="7"/>
      <c r="U526" s="7"/>
      <c r="V526" s="7"/>
      <c r="W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Q527" s="7"/>
      <c r="R527" s="7"/>
      <c r="S527" s="7"/>
      <c r="T527" s="7"/>
      <c r="U527" s="7"/>
      <c r="V527" s="7"/>
      <c r="W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Q528" s="7"/>
      <c r="R528" s="7"/>
      <c r="S528" s="7"/>
      <c r="T528" s="7"/>
      <c r="U528" s="7"/>
      <c r="V528" s="7"/>
      <c r="W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Q529" s="7"/>
      <c r="R529" s="7"/>
      <c r="S529" s="7"/>
      <c r="T529" s="7"/>
      <c r="U529" s="7"/>
      <c r="V529" s="7"/>
      <c r="W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Q530" s="7"/>
      <c r="R530" s="7"/>
      <c r="S530" s="7"/>
      <c r="T530" s="7"/>
      <c r="U530" s="7"/>
      <c r="V530" s="7"/>
      <c r="W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Q531" s="7"/>
      <c r="R531" s="7"/>
      <c r="S531" s="7"/>
      <c r="T531" s="7"/>
      <c r="U531" s="7"/>
      <c r="V531" s="7"/>
      <c r="W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Q532" s="7"/>
      <c r="R532" s="7"/>
      <c r="S532" s="7"/>
      <c r="T532" s="7"/>
      <c r="U532" s="7"/>
      <c r="V532" s="7"/>
      <c r="W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Q533" s="7"/>
      <c r="R533" s="7"/>
      <c r="S533" s="7"/>
      <c r="T533" s="7"/>
      <c r="U533" s="7"/>
      <c r="V533" s="7"/>
      <c r="W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Q534" s="7"/>
      <c r="R534" s="7"/>
      <c r="S534" s="7"/>
      <c r="T534" s="7"/>
      <c r="U534" s="7"/>
      <c r="V534" s="7"/>
      <c r="W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Q535" s="7"/>
      <c r="R535" s="7"/>
      <c r="S535" s="7"/>
      <c r="T535" s="7"/>
      <c r="U535" s="7"/>
      <c r="V535" s="7"/>
      <c r="W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Q536" s="7"/>
      <c r="R536" s="7"/>
      <c r="S536" s="7"/>
      <c r="T536" s="7"/>
      <c r="U536" s="7"/>
      <c r="V536" s="7"/>
      <c r="W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Q537" s="7"/>
      <c r="R537" s="7"/>
      <c r="S537" s="7"/>
      <c r="T537" s="7"/>
      <c r="U537" s="7"/>
      <c r="V537" s="7"/>
      <c r="W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Q538" s="7"/>
      <c r="R538" s="7"/>
      <c r="S538" s="7"/>
      <c r="T538" s="7"/>
      <c r="U538" s="7"/>
      <c r="V538" s="7"/>
      <c r="W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Q539" s="7"/>
      <c r="R539" s="7"/>
      <c r="S539" s="7"/>
      <c r="T539" s="7"/>
      <c r="U539" s="7"/>
      <c r="V539" s="7"/>
      <c r="W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Q540" s="7"/>
      <c r="R540" s="7"/>
      <c r="S540" s="7"/>
      <c r="T540" s="7"/>
      <c r="U540" s="7"/>
      <c r="V540" s="7"/>
      <c r="W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Q541" s="7"/>
      <c r="R541" s="7"/>
      <c r="S541" s="7"/>
      <c r="T541" s="7"/>
      <c r="U541" s="7"/>
      <c r="V541" s="7"/>
      <c r="W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Q542" s="7"/>
      <c r="R542" s="7"/>
      <c r="S542" s="7"/>
      <c r="T542" s="7"/>
      <c r="U542" s="7"/>
      <c r="V542" s="7"/>
      <c r="W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Q543" s="7"/>
      <c r="R543" s="7"/>
      <c r="S543" s="7"/>
      <c r="T543" s="7"/>
      <c r="U543" s="7"/>
      <c r="V543" s="7"/>
      <c r="W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Q544" s="7"/>
      <c r="R544" s="7"/>
      <c r="S544" s="7"/>
      <c r="T544" s="7"/>
      <c r="U544" s="7"/>
      <c r="V544" s="7"/>
      <c r="W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Q545" s="7"/>
      <c r="R545" s="7"/>
      <c r="S545" s="7"/>
      <c r="T545" s="7"/>
      <c r="U545" s="7"/>
      <c r="V545" s="7"/>
      <c r="W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Q546" s="7"/>
      <c r="R546" s="7"/>
      <c r="S546" s="7"/>
      <c r="T546" s="7"/>
      <c r="U546" s="7"/>
      <c r="V546" s="7"/>
      <c r="W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Q547" s="7"/>
      <c r="R547" s="7"/>
      <c r="S547" s="7"/>
      <c r="T547" s="7"/>
      <c r="U547" s="7"/>
      <c r="V547" s="7"/>
      <c r="W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Q548" s="7"/>
      <c r="R548" s="7"/>
      <c r="S548" s="7"/>
      <c r="T548" s="7"/>
      <c r="U548" s="7"/>
      <c r="V548" s="7"/>
      <c r="W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Q549" s="7"/>
      <c r="R549" s="7"/>
      <c r="S549" s="7"/>
      <c r="T549" s="7"/>
      <c r="U549" s="7"/>
      <c r="V549" s="7"/>
      <c r="W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Q550" s="7"/>
      <c r="R550" s="7"/>
      <c r="S550" s="7"/>
      <c r="T550" s="7"/>
      <c r="U550" s="7"/>
      <c r="V550" s="7"/>
      <c r="W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Q551" s="7"/>
      <c r="R551" s="7"/>
      <c r="S551" s="7"/>
      <c r="T551" s="7"/>
      <c r="U551" s="7"/>
      <c r="V551" s="7"/>
      <c r="W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Q552" s="7"/>
      <c r="R552" s="7"/>
      <c r="S552" s="7"/>
      <c r="T552" s="7"/>
      <c r="U552" s="7"/>
      <c r="V552" s="7"/>
      <c r="W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Q553" s="7"/>
      <c r="R553" s="7"/>
      <c r="S553" s="7"/>
      <c r="T553" s="7"/>
      <c r="U553" s="7"/>
      <c r="V553" s="7"/>
      <c r="W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Q554" s="7"/>
      <c r="R554" s="7"/>
      <c r="S554" s="7"/>
      <c r="T554" s="7"/>
      <c r="U554" s="7"/>
      <c r="V554" s="7"/>
      <c r="W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Q555" s="7"/>
      <c r="R555" s="7"/>
      <c r="S555" s="7"/>
      <c r="T555" s="7"/>
      <c r="U555" s="7"/>
      <c r="V555" s="7"/>
      <c r="W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Q556" s="7"/>
      <c r="R556" s="7"/>
      <c r="S556" s="7"/>
      <c r="T556" s="7"/>
      <c r="U556" s="7"/>
      <c r="V556" s="7"/>
      <c r="W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Q557" s="7"/>
      <c r="R557" s="7"/>
      <c r="S557" s="7"/>
      <c r="T557" s="7"/>
      <c r="U557" s="7"/>
      <c r="V557" s="7"/>
      <c r="W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Q558" s="7"/>
      <c r="R558" s="7"/>
      <c r="S558" s="7"/>
      <c r="T558" s="7"/>
      <c r="U558" s="7"/>
      <c r="V558" s="7"/>
      <c r="W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Q559" s="7"/>
      <c r="R559" s="7"/>
      <c r="S559" s="7"/>
      <c r="T559" s="7"/>
      <c r="U559" s="7"/>
      <c r="V559" s="7"/>
      <c r="W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Q560" s="7"/>
      <c r="R560" s="7"/>
      <c r="S560" s="7"/>
      <c r="T560" s="7"/>
      <c r="U560" s="7"/>
      <c r="V560" s="7"/>
      <c r="W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Q561" s="7"/>
      <c r="R561" s="7"/>
      <c r="S561" s="7"/>
      <c r="T561" s="7"/>
      <c r="U561" s="7"/>
      <c r="V561" s="7"/>
      <c r="W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Q562" s="7"/>
      <c r="R562" s="7"/>
      <c r="S562" s="7"/>
      <c r="T562" s="7"/>
      <c r="U562" s="7"/>
      <c r="V562" s="7"/>
      <c r="W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Q563" s="7"/>
      <c r="R563" s="7"/>
      <c r="S563" s="7"/>
      <c r="T563" s="7"/>
      <c r="U563" s="7"/>
      <c r="V563" s="7"/>
      <c r="W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Q564" s="7"/>
      <c r="R564" s="7"/>
      <c r="S564" s="7"/>
      <c r="T564" s="7"/>
      <c r="U564" s="7"/>
      <c r="V564" s="7"/>
      <c r="W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Q565" s="7"/>
      <c r="R565" s="7"/>
      <c r="S565" s="7"/>
      <c r="T565" s="7"/>
      <c r="U565" s="7"/>
      <c r="V565" s="7"/>
      <c r="W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Q566" s="7"/>
      <c r="R566" s="7"/>
      <c r="S566" s="7"/>
      <c r="T566" s="7"/>
      <c r="U566" s="7"/>
      <c r="V566" s="7"/>
      <c r="W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Q567" s="7"/>
      <c r="R567" s="7"/>
      <c r="S567" s="7"/>
      <c r="T567" s="7"/>
      <c r="U567" s="7"/>
      <c r="V567" s="7"/>
      <c r="W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Q568" s="7"/>
      <c r="R568" s="7"/>
      <c r="S568" s="7"/>
      <c r="T568" s="7"/>
      <c r="U568" s="7"/>
      <c r="V568" s="7"/>
      <c r="W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Q569" s="7"/>
      <c r="R569" s="7"/>
      <c r="S569" s="7"/>
      <c r="T569" s="7"/>
      <c r="U569" s="7"/>
      <c r="V569" s="7"/>
      <c r="W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Q570" s="7"/>
      <c r="R570" s="7"/>
      <c r="S570" s="7"/>
      <c r="T570" s="7"/>
      <c r="U570" s="7"/>
      <c r="V570" s="7"/>
      <c r="W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Q571" s="7"/>
      <c r="R571" s="7"/>
      <c r="S571" s="7"/>
      <c r="T571" s="7"/>
      <c r="U571" s="7"/>
      <c r="V571" s="7"/>
      <c r="W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Q572" s="7"/>
      <c r="R572" s="7"/>
      <c r="S572" s="7"/>
      <c r="T572" s="7"/>
      <c r="U572" s="7"/>
      <c r="V572" s="7"/>
      <c r="W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Q573" s="7"/>
      <c r="R573" s="7"/>
      <c r="S573" s="7"/>
      <c r="T573" s="7"/>
      <c r="U573" s="7"/>
      <c r="V573" s="7"/>
      <c r="W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Q574" s="7"/>
      <c r="R574" s="7"/>
      <c r="S574" s="7"/>
      <c r="T574" s="7"/>
      <c r="U574" s="7"/>
      <c r="V574" s="7"/>
      <c r="W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Q575" s="7"/>
      <c r="R575" s="7"/>
      <c r="S575" s="7"/>
      <c r="T575" s="7"/>
      <c r="U575" s="7"/>
      <c r="V575" s="7"/>
      <c r="W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Q576" s="7"/>
      <c r="R576" s="7"/>
      <c r="S576" s="7"/>
      <c r="T576" s="7"/>
      <c r="U576" s="7"/>
      <c r="V576" s="7"/>
      <c r="W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Q577" s="7"/>
      <c r="R577" s="7"/>
      <c r="S577" s="7"/>
      <c r="T577" s="7"/>
      <c r="U577" s="7"/>
      <c r="V577" s="7"/>
      <c r="W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Q578" s="7"/>
      <c r="R578" s="7"/>
      <c r="S578" s="7"/>
      <c r="T578" s="7"/>
      <c r="U578" s="7"/>
      <c r="V578" s="7"/>
      <c r="W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Q579" s="7"/>
      <c r="R579" s="7"/>
      <c r="S579" s="7"/>
      <c r="T579" s="7"/>
      <c r="U579" s="7"/>
      <c r="V579" s="7"/>
      <c r="W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Q580" s="7"/>
      <c r="R580" s="7"/>
      <c r="S580" s="7"/>
      <c r="T580" s="7"/>
      <c r="U580" s="7"/>
      <c r="V580" s="7"/>
      <c r="W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Q581" s="7"/>
      <c r="R581" s="7"/>
      <c r="S581" s="7"/>
      <c r="T581" s="7"/>
      <c r="U581" s="7"/>
      <c r="V581" s="7"/>
      <c r="W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Q582" s="7"/>
      <c r="R582" s="7"/>
      <c r="S582" s="7"/>
      <c r="T582" s="7"/>
      <c r="U582" s="7"/>
      <c r="V582" s="7"/>
      <c r="W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Q583" s="7"/>
      <c r="R583" s="7"/>
      <c r="S583" s="7"/>
      <c r="T583" s="7"/>
      <c r="U583" s="7"/>
      <c r="V583" s="7"/>
      <c r="W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Q584" s="7"/>
      <c r="R584" s="7"/>
      <c r="S584" s="7"/>
      <c r="T584" s="7"/>
      <c r="U584" s="7"/>
      <c r="V584" s="7"/>
      <c r="W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Q585" s="7"/>
      <c r="R585" s="7"/>
      <c r="S585" s="7"/>
      <c r="T585" s="7"/>
      <c r="U585" s="7"/>
      <c r="V585" s="7"/>
      <c r="W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Q586" s="7"/>
      <c r="R586" s="7"/>
      <c r="S586" s="7"/>
      <c r="T586" s="7"/>
      <c r="U586" s="7"/>
      <c r="V586" s="7"/>
      <c r="W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Q587" s="7"/>
      <c r="R587" s="7"/>
      <c r="S587" s="7"/>
      <c r="T587" s="7"/>
      <c r="U587" s="7"/>
      <c r="V587" s="7"/>
      <c r="W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Q588" s="7"/>
      <c r="R588" s="7"/>
      <c r="S588" s="7"/>
      <c r="T588" s="7"/>
      <c r="U588" s="7"/>
      <c r="V588" s="7"/>
      <c r="W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Q589" s="7"/>
      <c r="R589" s="7"/>
      <c r="S589" s="7"/>
      <c r="T589" s="7"/>
      <c r="U589" s="7"/>
      <c r="V589" s="7"/>
      <c r="W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Q590" s="7"/>
      <c r="R590" s="7"/>
      <c r="S590" s="7"/>
      <c r="T590" s="7"/>
      <c r="U590" s="7"/>
      <c r="V590" s="7"/>
      <c r="W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Q591" s="7"/>
      <c r="R591" s="7"/>
      <c r="S591" s="7"/>
      <c r="T591" s="7"/>
      <c r="U591" s="7"/>
      <c r="V591" s="7"/>
      <c r="W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Q592" s="7"/>
      <c r="R592" s="7"/>
      <c r="S592" s="7"/>
      <c r="T592" s="7"/>
      <c r="U592" s="7"/>
      <c r="V592" s="7"/>
      <c r="W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Q593" s="7"/>
      <c r="R593" s="7"/>
      <c r="S593" s="7"/>
      <c r="T593" s="7"/>
      <c r="U593" s="7"/>
      <c r="V593" s="7"/>
      <c r="W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Q594" s="7"/>
      <c r="R594" s="7"/>
      <c r="S594" s="7"/>
      <c r="T594" s="7"/>
      <c r="U594" s="7"/>
      <c r="V594" s="7"/>
      <c r="W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Q595" s="7"/>
      <c r="R595" s="7"/>
      <c r="S595" s="7"/>
      <c r="T595" s="7"/>
      <c r="U595" s="7"/>
      <c r="V595" s="7"/>
      <c r="W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Q596" s="7"/>
      <c r="R596" s="7"/>
      <c r="S596" s="7"/>
      <c r="T596" s="7"/>
      <c r="U596" s="7"/>
      <c r="V596" s="7"/>
      <c r="W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Q597" s="7"/>
      <c r="R597" s="7"/>
      <c r="S597" s="7"/>
      <c r="T597" s="7"/>
      <c r="U597" s="7"/>
      <c r="V597" s="7"/>
      <c r="W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Q598" s="7"/>
      <c r="R598" s="7"/>
      <c r="S598" s="7"/>
      <c r="T598" s="7"/>
      <c r="U598" s="7"/>
      <c r="V598" s="7"/>
      <c r="W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Q599" s="7"/>
      <c r="R599" s="7"/>
      <c r="S599" s="7"/>
      <c r="T599" s="7"/>
      <c r="U599" s="7"/>
      <c r="V599" s="7"/>
      <c r="W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Q600" s="7"/>
      <c r="R600" s="7"/>
      <c r="S600" s="7"/>
      <c r="T600" s="7"/>
      <c r="U600" s="7"/>
      <c r="V600" s="7"/>
      <c r="W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Q601" s="7"/>
      <c r="R601" s="7"/>
      <c r="S601" s="7"/>
      <c r="T601" s="7"/>
      <c r="U601" s="7"/>
      <c r="V601" s="7"/>
      <c r="W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Q602" s="7"/>
      <c r="R602" s="7"/>
      <c r="S602" s="7"/>
      <c r="T602" s="7"/>
      <c r="U602" s="7"/>
      <c r="V602" s="7"/>
      <c r="W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Q603" s="7"/>
      <c r="R603" s="7"/>
      <c r="S603" s="7"/>
      <c r="T603" s="7"/>
      <c r="U603" s="7"/>
      <c r="V603" s="7"/>
      <c r="W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Q604" s="7"/>
      <c r="R604" s="7"/>
      <c r="S604" s="7"/>
      <c r="T604" s="7"/>
      <c r="U604" s="7"/>
      <c r="V604" s="7"/>
      <c r="W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Q605" s="7"/>
      <c r="R605" s="7"/>
      <c r="S605" s="7"/>
      <c r="T605" s="7"/>
      <c r="U605" s="7"/>
      <c r="V605" s="7"/>
      <c r="W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Q606" s="7"/>
      <c r="R606" s="7"/>
      <c r="S606" s="7"/>
      <c r="T606" s="7"/>
      <c r="U606" s="7"/>
      <c r="V606" s="7"/>
      <c r="W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Q607" s="7"/>
      <c r="R607" s="7"/>
      <c r="S607" s="7"/>
      <c r="T607" s="7"/>
      <c r="U607" s="7"/>
      <c r="V607" s="7"/>
      <c r="W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Q608" s="7"/>
      <c r="R608" s="7"/>
      <c r="S608" s="7"/>
      <c r="T608" s="7"/>
      <c r="U608" s="7"/>
      <c r="V608" s="7"/>
      <c r="W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Q609" s="7"/>
      <c r="R609" s="7"/>
      <c r="S609" s="7"/>
      <c r="T609" s="7"/>
      <c r="U609" s="7"/>
      <c r="V609" s="7"/>
      <c r="W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Q610" s="7"/>
      <c r="R610" s="7"/>
      <c r="S610" s="7"/>
      <c r="T610" s="7"/>
      <c r="U610" s="7"/>
      <c r="V610" s="7"/>
      <c r="W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Q611" s="7"/>
      <c r="R611" s="7"/>
      <c r="S611" s="7"/>
      <c r="T611" s="7"/>
      <c r="U611" s="7"/>
      <c r="V611" s="7"/>
      <c r="W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Q612" s="7"/>
      <c r="R612" s="7"/>
      <c r="S612" s="7"/>
      <c r="T612" s="7"/>
      <c r="U612" s="7"/>
      <c r="V612" s="7"/>
      <c r="W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Q613" s="7"/>
      <c r="R613" s="7"/>
      <c r="S613" s="7"/>
      <c r="T613" s="7"/>
      <c r="U613" s="7"/>
      <c r="V613" s="7"/>
      <c r="W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Q614" s="7"/>
      <c r="R614" s="7"/>
      <c r="S614" s="7"/>
      <c r="T614" s="7"/>
      <c r="U614" s="7"/>
      <c r="V614" s="7"/>
      <c r="W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Q615" s="7"/>
      <c r="R615" s="7"/>
      <c r="S615" s="7"/>
      <c r="T615" s="7"/>
      <c r="U615" s="7"/>
      <c r="V615" s="7"/>
      <c r="W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Q616" s="7"/>
      <c r="R616" s="7"/>
      <c r="S616" s="7"/>
      <c r="T616" s="7"/>
      <c r="U616" s="7"/>
      <c r="V616" s="7"/>
      <c r="W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Q617" s="7"/>
      <c r="R617" s="7"/>
      <c r="S617" s="7"/>
      <c r="T617" s="7"/>
      <c r="U617" s="7"/>
      <c r="V617" s="7"/>
      <c r="W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Q618" s="7"/>
      <c r="R618" s="7"/>
      <c r="S618" s="7"/>
      <c r="T618" s="7"/>
      <c r="U618" s="7"/>
      <c r="V618" s="7"/>
      <c r="W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Q619" s="7"/>
      <c r="R619" s="7"/>
      <c r="S619" s="7"/>
      <c r="T619" s="7"/>
      <c r="U619" s="7"/>
      <c r="V619" s="7"/>
      <c r="W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Q620" s="7"/>
      <c r="R620" s="7"/>
      <c r="S620" s="7"/>
      <c r="T620" s="7"/>
      <c r="U620" s="7"/>
      <c r="V620" s="7"/>
      <c r="W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Q621" s="7"/>
      <c r="R621" s="7"/>
      <c r="S621" s="7"/>
      <c r="T621" s="7"/>
      <c r="U621" s="7"/>
      <c r="V621" s="7"/>
      <c r="W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Q622" s="7"/>
      <c r="R622" s="7"/>
      <c r="S622" s="7"/>
      <c r="T622" s="7"/>
      <c r="U622" s="7"/>
      <c r="V622" s="7"/>
      <c r="W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Q623" s="7"/>
      <c r="R623" s="7"/>
      <c r="S623" s="7"/>
      <c r="T623" s="7"/>
      <c r="U623" s="7"/>
      <c r="V623" s="7"/>
      <c r="W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Q624" s="7"/>
      <c r="R624" s="7"/>
      <c r="S624" s="7"/>
      <c r="T624" s="7"/>
      <c r="U624" s="7"/>
      <c r="V624" s="7"/>
      <c r="W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Q625" s="7"/>
      <c r="R625" s="7"/>
      <c r="S625" s="7"/>
      <c r="T625" s="7"/>
      <c r="U625" s="7"/>
      <c r="V625" s="7"/>
      <c r="W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Q626" s="7"/>
      <c r="R626" s="7"/>
      <c r="S626" s="7"/>
      <c r="T626" s="7"/>
      <c r="U626" s="7"/>
      <c r="V626" s="7"/>
      <c r="W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Q627" s="7"/>
      <c r="R627" s="7"/>
      <c r="S627" s="7"/>
      <c r="T627" s="7"/>
      <c r="U627" s="7"/>
      <c r="V627" s="7"/>
      <c r="W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Q628" s="7"/>
      <c r="R628" s="7"/>
      <c r="S628" s="7"/>
      <c r="T628" s="7"/>
      <c r="U628" s="7"/>
      <c r="V628" s="7"/>
      <c r="W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Q629" s="7"/>
      <c r="R629" s="7"/>
      <c r="S629" s="7"/>
      <c r="T629" s="7"/>
      <c r="U629" s="7"/>
      <c r="V629" s="7"/>
      <c r="W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Q630" s="7"/>
      <c r="R630" s="7"/>
      <c r="S630" s="7"/>
      <c r="T630" s="7"/>
      <c r="U630" s="7"/>
      <c r="V630" s="7"/>
      <c r="W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Q631" s="7"/>
      <c r="R631" s="7"/>
      <c r="S631" s="7"/>
      <c r="T631" s="7"/>
      <c r="U631" s="7"/>
      <c r="V631" s="7"/>
      <c r="W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Q632" s="7"/>
      <c r="R632" s="7"/>
      <c r="S632" s="7"/>
      <c r="T632" s="7"/>
      <c r="U632" s="7"/>
      <c r="V632" s="7"/>
      <c r="W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Q633" s="7"/>
      <c r="R633" s="7"/>
      <c r="S633" s="7"/>
      <c r="T633" s="7"/>
      <c r="U633" s="7"/>
      <c r="V633" s="7"/>
      <c r="W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Q634" s="7"/>
      <c r="R634" s="7"/>
      <c r="S634" s="7"/>
      <c r="T634" s="7"/>
      <c r="U634" s="7"/>
      <c r="V634" s="7"/>
      <c r="W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Q635" s="7"/>
      <c r="R635" s="7"/>
      <c r="S635" s="7"/>
      <c r="T635" s="7"/>
      <c r="U635" s="7"/>
      <c r="V635" s="7"/>
      <c r="W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Q636" s="7"/>
      <c r="R636" s="7"/>
      <c r="S636" s="7"/>
      <c r="T636" s="7"/>
      <c r="U636" s="7"/>
      <c r="V636" s="7"/>
      <c r="W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Q637" s="7"/>
      <c r="R637" s="7"/>
      <c r="S637" s="7"/>
      <c r="T637" s="7"/>
      <c r="U637" s="7"/>
      <c r="V637" s="7"/>
      <c r="W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Q638" s="7"/>
      <c r="R638" s="7"/>
      <c r="S638" s="7"/>
      <c r="T638" s="7"/>
      <c r="U638" s="7"/>
      <c r="V638" s="7"/>
      <c r="W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Q639" s="7"/>
      <c r="R639" s="7"/>
      <c r="S639" s="7"/>
      <c r="T639" s="7"/>
      <c r="U639" s="7"/>
      <c r="V639" s="7"/>
      <c r="W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Q640" s="7"/>
      <c r="R640" s="7"/>
      <c r="S640" s="7"/>
      <c r="T640" s="7"/>
      <c r="U640" s="7"/>
      <c r="V640" s="7"/>
      <c r="W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Q641" s="7"/>
      <c r="R641" s="7"/>
      <c r="S641" s="7"/>
      <c r="T641" s="7"/>
      <c r="U641" s="7"/>
      <c r="V641" s="7"/>
      <c r="W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Q642" s="7"/>
      <c r="R642" s="7"/>
      <c r="S642" s="7"/>
      <c r="T642" s="7"/>
      <c r="U642" s="7"/>
      <c r="V642" s="7"/>
      <c r="W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Q643" s="7"/>
      <c r="R643" s="7"/>
      <c r="S643" s="7"/>
      <c r="T643" s="7"/>
      <c r="U643" s="7"/>
      <c r="V643" s="7"/>
      <c r="W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Q644" s="7"/>
      <c r="R644" s="7"/>
      <c r="S644" s="7"/>
      <c r="T644" s="7"/>
      <c r="U644" s="7"/>
      <c r="V644" s="7"/>
      <c r="W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Q645" s="7"/>
      <c r="R645" s="7"/>
      <c r="S645" s="7"/>
      <c r="T645" s="7"/>
      <c r="U645" s="7"/>
      <c r="V645" s="7"/>
      <c r="W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Q646" s="7"/>
      <c r="R646" s="7"/>
      <c r="S646" s="7"/>
      <c r="T646" s="7"/>
      <c r="U646" s="7"/>
      <c r="V646" s="7"/>
      <c r="W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Q647" s="7"/>
      <c r="R647" s="7"/>
      <c r="S647" s="7"/>
      <c r="T647" s="7"/>
      <c r="U647" s="7"/>
      <c r="V647" s="7"/>
      <c r="W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Q648" s="7"/>
      <c r="R648" s="7"/>
      <c r="S648" s="7"/>
      <c r="T648" s="7"/>
      <c r="U648" s="7"/>
      <c r="V648" s="7"/>
      <c r="W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Q649" s="7"/>
      <c r="R649" s="7"/>
      <c r="S649" s="7"/>
      <c r="T649" s="7"/>
      <c r="U649" s="7"/>
      <c r="V649" s="7"/>
      <c r="W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Q650" s="7"/>
      <c r="R650" s="7"/>
      <c r="S650" s="7"/>
      <c r="T650" s="7"/>
      <c r="U650" s="7"/>
      <c r="V650" s="7"/>
      <c r="W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Q651" s="7"/>
      <c r="R651" s="7"/>
      <c r="S651" s="7"/>
      <c r="T651" s="7"/>
      <c r="U651" s="7"/>
      <c r="V651" s="7"/>
      <c r="W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Q652" s="7"/>
      <c r="R652" s="7"/>
      <c r="S652" s="7"/>
      <c r="T652" s="7"/>
      <c r="U652" s="7"/>
      <c r="V652" s="7"/>
      <c r="W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Q653" s="7"/>
      <c r="R653" s="7"/>
      <c r="S653" s="7"/>
      <c r="T653" s="7"/>
      <c r="U653" s="7"/>
      <c r="V653" s="7"/>
      <c r="W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Q654" s="7"/>
      <c r="R654" s="7"/>
      <c r="S654" s="7"/>
      <c r="T654" s="7"/>
      <c r="U654" s="7"/>
      <c r="V654" s="7"/>
      <c r="W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Q655" s="7"/>
      <c r="R655" s="7"/>
      <c r="S655" s="7"/>
      <c r="T655" s="7"/>
      <c r="U655" s="7"/>
      <c r="V655" s="7"/>
      <c r="W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Q656" s="7"/>
      <c r="R656" s="7"/>
      <c r="S656" s="7"/>
      <c r="T656" s="7"/>
      <c r="U656" s="7"/>
      <c r="V656" s="7"/>
      <c r="W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Q657" s="7"/>
      <c r="R657" s="7"/>
      <c r="S657" s="7"/>
      <c r="T657" s="7"/>
      <c r="U657" s="7"/>
      <c r="V657" s="7"/>
      <c r="W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Q658" s="7"/>
      <c r="R658" s="7"/>
      <c r="S658" s="7"/>
      <c r="T658" s="7"/>
      <c r="U658" s="7"/>
      <c r="V658" s="7"/>
      <c r="W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Q659" s="7"/>
      <c r="R659" s="7"/>
      <c r="S659" s="7"/>
      <c r="T659" s="7"/>
      <c r="U659" s="7"/>
      <c r="V659" s="7"/>
      <c r="W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Q660" s="7"/>
      <c r="R660" s="7"/>
      <c r="S660" s="7"/>
      <c r="T660" s="7"/>
      <c r="U660" s="7"/>
      <c r="V660" s="7"/>
      <c r="W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Q661" s="7"/>
      <c r="R661" s="7"/>
      <c r="S661" s="7"/>
      <c r="T661" s="7"/>
      <c r="U661" s="7"/>
      <c r="V661" s="7"/>
      <c r="W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Q662" s="7"/>
      <c r="R662" s="7"/>
      <c r="S662" s="7"/>
      <c r="T662" s="7"/>
      <c r="U662" s="7"/>
      <c r="V662" s="7"/>
      <c r="W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Q663" s="7"/>
      <c r="R663" s="7"/>
      <c r="S663" s="7"/>
      <c r="T663" s="7"/>
      <c r="U663" s="7"/>
      <c r="V663" s="7"/>
      <c r="W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Q664" s="7"/>
      <c r="R664" s="7"/>
      <c r="S664" s="7"/>
      <c r="T664" s="7"/>
      <c r="U664" s="7"/>
      <c r="V664" s="7"/>
      <c r="W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Q665" s="7"/>
      <c r="R665" s="7"/>
      <c r="S665" s="7"/>
      <c r="T665" s="7"/>
      <c r="U665" s="7"/>
      <c r="V665" s="7"/>
      <c r="W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Q666" s="7"/>
      <c r="R666" s="7"/>
      <c r="S666" s="7"/>
      <c r="T666" s="7"/>
      <c r="U666" s="7"/>
      <c r="V666" s="7"/>
      <c r="W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Q667" s="7"/>
      <c r="R667" s="7"/>
      <c r="S667" s="7"/>
      <c r="T667" s="7"/>
      <c r="U667" s="7"/>
      <c r="V667" s="7"/>
      <c r="W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Q668" s="7"/>
      <c r="R668" s="7"/>
      <c r="S668" s="7"/>
      <c r="T668" s="7"/>
      <c r="U668" s="7"/>
      <c r="V668" s="7"/>
      <c r="W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Q669" s="7"/>
      <c r="R669" s="7"/>
      <c r="S669" s="7"/>
      <c r="T669" s="7"/>
      <c r="U669" s="7"/>
      <c r="V669" s="7"/>
      <c r="W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Q670" s="7"/>
      <c r="R670" s="7"/>
      <c r="S670" s="7"/>
      <c r="T670" s="7"/>
      <c r="U670" s="7"/>
      <c r="V670" s="7"/>
      <c r="W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Q671" s="7"/>
      <c r="R671" s="7"/>
      <c r="S671" s="7"/>
      <c r="T671" s="7"/>
      <c r="U671" s="7"/>
      <c r="V671" s="7"/>
      <c r="W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Q672" s="7"/>
      <c r="R672" s="7"/>
      <c r="S672" s="7"/>
      <c r="T672" s="7"/>
      <c r="U672" s="7"/>
      <c r="V672" s="7"/>
      <c r="W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Q673" s="7"/>
      <c r="R673" s="7"/>
      <c r="S673" s="7"/>
      <c r="T673" s="7"/>
      <c r="U673" s="7"/>
      <c r="V673" s="7"/>
      <c r="W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Q674" s="7"/>
      <c r="R674" s="7"/>
      <c r="S674" s="7"/>
      <c r="T674" s="7"/>
      <c r="U674" s="7"/>
      <c r="V674" s="7"/>
      <c r="W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Q675" s="7"/>
      <c r="R675" s="7"/>
      <c r="S675" s="7"/>
      <c r="T675" s="7"/>
      <c r="U675" s="7"/>
      <c r="V675" s="7"/>
      <c r="W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Q676" s="7"/>
      <c r="R676" s="7"/>
      <c r="S676" s="7"/>
      <c r="T676" s="7"/>
      <c r="U676" s="7"/>
      <c r="V676" s="7"/>
      <c r="W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Q677" s="7"/>
      <c r="R677" s="7"/>
      <c r="S677" s="7"/>
      <c r="T677" s="7"/>
      <c r="U677" s="7"/>
      <c r="V677" s="7"/>
      <c r="W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Q678" s="7"/>
      <c r="R678" s="7"/>
      <c r="S678" s="7"/>
      <c r="T678" s="7"/>
      <c r="U678" s="7"/>
      <c r="V678" s="7"/>
      <c r="W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Q679" s="7"/>
      <c r="R679" s="7"/>
      <c r="S679" s="7"/>
      <c r="T679" s="7"/>
      <c r="U679" s="7"/>
      <c r="V679" s="7"/>
      <c r="W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Q680" s="7"/>
      <c r="R680" s="7"/>
      <c r="S680" s="7"/>
      <c r="T680" s="7"/>
      <c r="U680" s="7"/>
      <c r="V680" s="7"/>
      <c r="W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Q681" s="7"/>
      <c r="R681" s="7"/>
      <c r="S681" s="7"/>
      <c r="T681" s="7"/>
      <c r="U681" s="7"/>
      <c r="V681" s="7"/>
      <c r="W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Q682" s="7"/>
      <c r="R682" s="7"/>
      <c r="S682" s="7"/>
      <c r="T682" s="7"/>
      <c r="U682" s="7"/>
      <c r="V682" s="7"/>
      <c r="W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Q683" s="7"/>
      <c r="R683" s="7"/>
      <c r="S683" s="7"/>
      <c r="T683" s="7"/>
      <c r="U683" s="7"/>
      <c r="V683" s="7"/>
      <c r="W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Q684" s="7"/>
      <c r="R684" s="7"/>
      <c r="S684" s="7"/>
      <c r="T684" s="7"/>
      <c r="U684" s="7"/>
      <c r="V684" s="7"/>
      <c r="W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Q685" s="7"/>
      <c r="R685" s="7"/>
      <c r="S685" s="7"/>
      <c r="T685" s="7"/>
      <c r="U685" s="7"/>
      <c r="V685" s="7"/>
      <c r="W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Q686" s="7"/>
      <c r="R686" s="7"/>
      <c r="S686" s="7"/>
      <c r="T686" s="7"/>
      <c r="U686" s="7"/>
      <c r="V686" s="7"/>
      <c r="W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Q687" s="7"/>
      <c r="R687" s="7"/>
      <c r="S687" s="7"/>
      <c r="T687" s="7"/>
      <c r="U687" s="7"/>
      <c r="V687" s="7"/>
      <c r="W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Q688" s="7"/>
      <c r="R688" s="7"/>
      <c r="S688" s="7"/>
      <c r="T688" s="7"/>
      <c r="U688" s="7"/>
      <c r="V688" s="7"/>
      <c r="W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Q689" s="7"/>
      <c r="R689" s="7"/>
      <c r="S689" s="7"/>
      <c r="T689" s="7"/>
      <c r="U689" s="7"/>
      <c r="V689" s="7"/>
      <c r="W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Q690" s="7"/>
      <c r="R690" s="7"/>
      <c r="S690" s="7"/>
      <c r="T690" s="7"/>
      <c r="U690" s="7"/>
      <c r="V690" s="7"/>
      <c r="W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Q691" s="7"/>
      <c r="R691" s="7"/>
      <c r="S691" s="7"/>
      <c r="T691" s="7"/>
      <c r="U691" s="7"/>
      <c r="V691" s="7"/>
      <c r="W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Q692" s="7"/>
      <c r="R692" s="7"/>
      <c r="S692" s="7"/>
      <c r="T692" s="7"/>
      <c r="U692" s="7"/>
      <c r="V692" s="7"/>
      <c r="W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Q693" s="7"/>
      <c r="R693" s="7"/>
      <c r="S693" s="7"/>
      <c r="T693" s="7"/>
      <c r="U693" s="7"/>
      <c r="V693" s="7"/>
      <c r="W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Q694" s="7"/>
      <c r="R694" s="7"/>
      <c r="S694" s="7"/>
      <c r="T694" s="7"/>
      <c r="U694" s="7"/>
      <c r="V694" s="7"/>
      <c r="W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Q695" s="7"/>
      <c r="R695" s="7"/>
      <c r="S695" s="7"/>
      <c r="T695" s="7"/>
      <c r="U695" s="7"/>
      <c r="V695" s="7"/>
      <c r="W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Q696" s="7"/>
      <c r="R696" s="7"/>
      <c r="S696" s="7"/>
      <c r="T696" s="7"/>
      <c r="U696" s="7"/>
      <c r="V696" s="7"/>
      <c r="W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Q697" s="7"/>
      <c r="R697" s="7"/>
      <c r="S697" s="7"/>
      <c r="T697" s="7"/>
      <c r="U697" s="7"/>
      <c r="V697" s="7"/>
      <c r="W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Q698" s="7"/>
      <c r="R698" s="7"/>
      <c r="S698" s="7"/>
      <c r="T698" s="7"/>
      <c r="U698" s="7"/>
      <c r="V698" s="7"/>
      <c r="W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Q699" s="7"/>
      <c r="R699" s="7"/>
      <c r="S699" s="7"/>
      <c r="T699" s="7"/>
      <c r="U699" s="7"/>
      <c r="V699" s="7"/>
      <c r="W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Q700" s="7"/>
      <c r="R700" s="7"/>
      <c r="S700" s="7"/>
      <c r="T700" s="7"/>
      <c r="U700" s="7"/>
      <c r="V700" s="7"/>
      <c r="W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Q701" s="7"/>
      <c r="R701" s="7"/>
      <c r="S701" s="7"/>
      <c r="T701" s="7"/>
      <c r="U701" s="7"/>
      <c r="V701" s="7"/>
      <c r="W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Q702" s="7"/>
      <c r="R702" s="7"/>
      <c r="S702" s="7"/>
      <c r="T702" s="7"/>
      <c r="U702" s="7"/>
      <c r="V702" s="7"/>
      <c r="W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Q703" s="7"/>
      <c r="R703" s="7"/>
      <c r="S703" s="7"/>
      <c r="T703" s="7"/>
      <c r="U703" s="7"/>
      <c r="V703" s="7"/>
      <c r="W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Q704" s="7"/>
      <c r="R704" s="7"/>
      <c r="S704" s="7"/>
      <c r="T704" s="7"/>
      <c r="U704" s="7"/>
      <c r="V704" s="7"/>
      <c r="W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Q705" s="7"/>
      <c r="R705" s="7"/>
      <c r="S705" s="7"/>
      <c r="T705" s="7"/>
      <c r="U705" s="7"/>
      <c r="V705" s="7"/>
      <c r="W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Q706" s="7"/>
      <c r="R706" s="7"/>
      <c r="S706" s="7"/>
      <c r="T706" s="7"/>
      <c r="U706" s="7"/>
      <c r="V706" s="7"/>
      <c r="W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Q707" s="7"/>
      <c r="R707" s="7"/>
      <c r="S707" s="7"/>
      <c r="T707" s="7"/>
      <c r="U707" s="7"/>
      <c r="V707" s="7"/>
      <c r="W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Q708" s="7"/>
      <c r="R708" s="7"/>
      <c r="S708" s="7"/>
      <c r="T708" s="7"/>
      <c r="U708" s="7"/>
      <c r="V708" s="7"/>
      <c r="W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Q709" s="7"/>
      <c r="R709" s="7"/>
      <c r="S709" s="7"/>
      <c r="T709" s="7"/>
      <c r="U709" s="7"/>
      <c r="V709" s="7"/>
      <c r="W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Q710" s="7"/>
      <c r="R710" s="7"/>
      <c r="S710" s="7"/>
      <c r="T710" s="7"/>
      <c r="U710" s="7"/>
      <c r="V710" s="7"/>
      <c r="W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Q711" s="7"/>
      <c r="R711" s="7"/>
      <c r="S711" s="7"/>
      <c r="T711" s="7"/>
      <c r="U711" s="7"/>
      <c r="V711" s="7"/>
      <c r="W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Q712" s="7"/>
      <c r="R712" s="7"/>
      <c r="S712" s="7"/>
      <c r="T712" s="7"/>
      <c r="U712" s="7"/>
      <c r="V712" s="7"/>
      <c r="W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Q713" s="7"/>
      <c r="R713" s="7"/>
      <c r="S713" s="7"/>
      <c r="T713" s="7"/>
      <c r="U713" s="7"/>
      <c r="V713" s="7"/>
      <c r="W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Q714" s="7"/>
      <c r="R714" s="7"/>
      <c r="S714" s="7"/>
      <c r="T714" s="7"/>
      <c r="U714" s="7"/>
      <c r="V714" s="7"/>
      <c r="W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Q715" s="7"/>
      <c r="R715" s="7"/>
      <c r="S715" s="7"/>
      <c r="T715" s="7"/>
      <c r="U715" s="7"/>
      <c r="V715" s="7"/>
      <c r="W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Q716" s="7"/>
      <c r="R716" s="7"/>
      <c r="S716" s="7"/>
      <c r="T716" s="7"/>
      <c r="U716" s="7"/>
      <c r="V716" s="7"/>
      <c r="W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Q717" s="7"/>
      <c r="R717" s="7"/>
      <c r="S717" s="7"/>
      <c r="T717" s="7"/>
      <c r="U717" s="7"/>
      <c r="V717" s="7"/>
      <c r="W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Q718" s="7"/>
      <c r="R718" s="7"/>
      <c r="S718" s="7"/>
      <c r="T718" s="7"/>
      <c r="U718" s="7"/>
      <c r="V718" s="7"/>
      <c r="W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Q719" s="7"/>
      <c r="R719" s="7"/>
      <c r="S719" s="7"/>
      <c r="T719" s="7"/>
      <c r="U719" s="7"/>
      <c r="V719" s="7"/>
      <c r="W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Q720" s="7"/>
      <c r="R720" s="7"/>
      <c r="S720" s="7"/>
      <c r="T720" s="7"/>
      <c r="U720" s="7"/>
      <c r="V720" s="7"/>
      <c r="W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Q721" s="7"/>
      <c r="R721" s="7"/>
      <c r="S721" s="7"/>
      <c r="T721" s="7"/>
      <c r="U721" s="7"/>
      <c r="V721" s="7"/>
      <c r="W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Q722" s="7"/>
      <c r="R722" s="7"/>
      <c r="S722" s="7"/>
      <c r="T722" s="7"/>
      <c r="U722" s="7"/>
      <c r="V722" s="7"/>
      <c r="W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Q723" s="7"/>
      <c r="R723" s="7"/>
      <c r="S723" s="7"/>
      <c r="T723" s="7"/>
      <c r="U723" s="7"/>
      <c r="V723" s="7"/>
      <c r="W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Q724" s="7"/>
      <c r="R724" s="7"/>
      <c r="S724" s="7"/>
      <c r="T724" s="7"/>
      <c r="U724" s="7"/>
      <c r="V724" s="7"/>
      <c r="W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Q725" s="7"/>
      <c r="R725" s="7"/>
      <c r="S725" s="7"/>
      <c r="T725" s="7"/>
      <c r="U725" s="7"/>
      <c r="V725" s="7"/>
      <c r="W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Q726" s="7"/>
      <c r="R726" s="7"/>
      <c r="S726" s="7"/>
      <c r="T726" s="7"/>
      <c r="U726" s="7"/>
      <c r="V726" s="7"/>
      <c r="W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Q727" s="7"/>
      <c r="R727" s="7"/>
      <c r="S727" s="7"/>
      <c r="T727" s="7"/>
      <c r="U727" s="7"/>
      <c r="V727" s="7"/>
      <c r="W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Q728" s="7"/>
      <c r="R728" s="7"/>
      <c r="S728" s="7"/>
      <c r="T728" s="7"/>
      <c r="U728" s="7"/>
      <c r="V728" s="7"/>
      <c r="W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Q729" s="7"/>
      <c r="R729" s="7"/>
      <c r="S729" s="7"/>
      <c r="T729" s="7"/>
      <c r="U729" s="7"/>
      <c r="V729" s="7"/>
      <c r="W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Q730" s="7"/>
      <c r="R730" s="7"/>
      <c r="S730" s="7"/>
      <c r="T730" s="7"/>
      <c r="U730" s="7"/>
      <c r="V730" s="7"/>
      <c r="W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Q731" s="7"/>
      <c r="R731" s="7"/>
      <c r="S731" s="7"/>
      <c r="T731" s="7"/>
      <c r="U731" s="7"/>
      <c r="V731" s="7"/>
      <c r="W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Q732" s="7"/>
      <c r="R732" s="7"/>
      <c r="S732" s="7"/>
      <c r="T732" s="7"/>
      <c r="U732" s="7"/>
      <c r="V732" s="7"/>
      <c r="W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Q733" s="7"/>
      <c r="R733" s="7"/>
      <c r="S733" s="7"/>
      <c r="T733" s="7"/>
      <c r="U733" s="7"/>
      <c r="V733" s="7"/>
      <c r="W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Q734" s="7"/>
      <c r="R734" s="7"/>
      <c r="S734" s="7"/>
      <c r="T734" s="7"/>
      <c r="U734" s="7"/>
      <c r="V734" s="7"/>
      <c r="W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Q735" s="7"/>
      <c r="R735" s="7"/>
      <c r="S735" s="7"/>
      <c r="T735" s="7"/>
      <c r="U735" s="7"/>
      <c r="V735" s="7"/>
      <c r="W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Q736" s="7"/>
      <c r="R736" s="7"/>
      <c r="S736" s="7"/>
      <c r="T736" s="7"/>
      <c r="U736" s="7"/>
      <c r="V736" s="7"/>
      <c r="W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Q737" s="7"/>
      <c r="R737" s="7"/>
      <c r="S737" s="7"/>
      <c r="T737" s="7"/>
      <c r="U737" s="7"/>
      <c r="V737" s="7"/>
      <c r="W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Q738" s="7"/>
      <c r="R738" s="7"/>
      <c r="S738" s="7"/>
      <c r="T738" s="7"/>
      <c r="U738" s="7"/>
      <c r="V738" s="7"/>
      <c r="W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Q739" s="7"/>
      <c r="R739" s="7"/>
      <c r="S739" s="7"/>
      <c r="T739" s="7"/>
      <c r="U739" s="7"/>
      <c r="V739" s="7"/>
      <c r="W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Q740" s="7"/>
      <c r="R740" s="7"/>
      <c r="S740" s="7"/>
      <c r="T740" s="7"/>
      <c r="U740" s="7"/>
      <c r="V740" s="7"/>
      <c r="W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Q741" s="7"/>
      <c r="R741" s="7"/>
      <c r="S741" s="7"/>
      <c r="T741" s="7"/>
      <c r="U741" s="7"/>
      <c r="V741" s="7"/>
      <c r="W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Q742" s="7"/>
      <c r="R742" s="7"/>
      <c r="S742" s="7"/>
      <c r="T742" s="7"/>
      <c r="U742" s="7"/>
      <c r="V742" s="7"/>
      <c r="W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Q743" s="7"/>
      <c r="R743" s="7"/>
      <c r="S743" s="7"/>
      <c r="T743" s="7"/>
      <c r="U743" s="7"/>
      <c r="V743" s="7"/>
      <c r="W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Q744" s="7"/>
      <c r="R744" s="7"/>
      <c r="S744" s="7"/>
      <c r="T744" s="7"/>
      <c r="U744" s="7"/>
      <c r="V744" s="7"/>
      <c r="W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Q745" s="7"/>
      <c r="R745" s="7"/>
      <c r="S745" s="7"/>
      <c r="T745" s="7"/>
      <c r="U745" s="7"/>
      <c r="V745" s="7"/>
      <c r="W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Q746" s="7"/>
      <c r="R746" s="7"/>
      <c r="S746" s="7"/>
      <c r="T746" s="7"/>
      <c r="U746" s="7"/>
      <c r="V746" s="7"/>
      <c r="W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Q747" s="7"/>
      <c r="R747" s="7"/>
      <c r="S747" s="7"/>
      <c r="T747" s="7"/>
      <c r="U747" s="7"/>
      <c r="V747" s="7"/>
      <c r="W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Q748" s="7"/>
      <c r="R748" s="7"/>
      <c r="S748" s="7"/>
      <c r="T748" s="7"/>
      <c r="U748" s="7"/>
      <c r="V748" s="7"/>
      <c r="W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Q749" s="7"/>
      <c r="R749" s="7"/>
      <c r="S749" s="7"/>
      <c r="T749" s="7"/>
      <c r="U749" s="7"/>
      <c r="V749" s="7"/>
      <c r="W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Q750" s="7"/>
      <c r="R750" s="7"/>
      <c r="S750" s="7"/>
      <c r="T750" s="7"/>
      <c r="U750" s="7"/>
      <c r="V750" s="7"/>
      <c r="W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Q751" s="7"/>
      <c r="R751" s="7"/>
      <c r="S751" s="7"/>
      <c r="T751" s="7"/>
      <c r="U751" s="7"/>
      <c r="V751" s="7"/>
      <c r="W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Q752" s="7"/>
      <c r="R752" s="7"/>
      <c r="S752" s="7"/>
      <c r="T752" s="7"/>
      <c r="U752" s="7"/>
      <c r="V752" s="7"/>
      <c r="W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Q753" s="7"/>
      <c r="R753" s="7"/>
      <c r="S753" s="7"/>
      <c r="T753" s="7"/>
      <c r="U753" s="7"/>
      <c r="V753" s="7"/>
      <c r="W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Q754" s="7"/>
      <c r="R754" s="7"/>
      <c r="S754" s="7"/>
      <c r="T754" s="7"/>
      <c r="U754" s="7"/>
      <c r="V754" s="7"/>
      <c r="W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Q755" s="7"/>
      <c r="R755" s="7"/>
      <c r="S755" s="7"/>
      <c r="T755" s="7"/>
      <c r="U755" s="7"/>
      <c r="V755" s="7"/>
      <c r="W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Q756" s="7"/>
      <c r="R756" s="7"/>
      <c r="S756" s="7"/>
      <c r="T756" s="7"/>
      <c r="U756" s="7"/>
      <c r="V756" s="7"/>
      <c r="W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Q757" s="7"/>
      <c r="R757" s="7"/>
      <c r="S757" s="7"/>
      <c r="T757" s="7"/>
      <c r="U757" s="7"/>
      <c r="V757" s="7"/>
      <c r="W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Q758" s="7"/>
      <c r="R758" s="7"/>
      <c r="S758" s="7"/>
      <c r="T758" s="7"/>
      <c r="U758" s="7"/>
      <c r="V758" s="7"/>
      <c r="W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Q759" s="7"/>
      <c r="R759" s="7"/>
      <c r="S759" s="7"/>
      <c r="T759" s="7"/>
      <c r="U759" s="7"/>
      <c r="V759" s="7"/>
      <c r="W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Q760" s="7"/>
      <c r="R760" s="7"/>
      <c r="S760" s="7"/>
      <c r="T760" s="7"/>
      <c r="U760" s="7"/>
      <c r="V760" s="7"/>
      <c r="W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Q761" s="7"/>
      <c r="R761" s="7"/>
      <c r="S761" s="7"/>
      <c r="T761" s="7"/>
      <c r="U761" s="7"/>
      <c r="V761" s="7"/>
      <c r="W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Q762" s="7"/>
      <c r="R762" s="7"/>
      <c r="S762" s="7"/>
      <c r="T762" s="7"/>
      <c r="U762" s="7"/>
      <c r="V762" s="7"/>
      <c r="W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Q763" s="7"/>
      <c r="R763" s="7"/>
      <c r="S763" s="7"/>
      <c r="T763" s="7"/>
      <c r="U763" s="7"/>
      <c r="V763" s="7"/>
      <c r="W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Q764" s="7"/>
      <c r="R764" s="7"/>
      <c r="S764" s="7"/>
      <c r="T764" s="7"/>
      <c r="U764" s="7"/>
      <c r="V764" s="7"/>
      <c r="W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Q765" s="7"/>
      <c r="R765" s="7"/>
      <c r="S765" s="7"/>
      <c r="T765" s="7"/>
      <c r="U765" s="7"/>
      <c r="V765" s="7"/>
      <c r="W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Q766" s="7"/>
      <c r="R766" s="7"/>
      <c r="S766" s="7"/>
      <c r="T766" s="7"/>
      <c r="U766" s="7"/>
      <c r="V766" s="7"/>
      <c r="W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Q767" s="7"/>
      <c r="R767" s="7"/>
      <c r="S767" s="7"/>
      <c r="T767" s="7"/>
      <c r="U767" s="7"/>
      <c r="V767" s="7"/>
      <c r="W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Q768" s="7"/>
      <c r="R768" s="7"/>
      <c r="S768" s="7"/>
      <c r="T768" s="7"/>
      <c r="U768" s="7"/>
      <c r="V768" s="7"/>
      <c r="W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Q769" s="7"/>
      <c r="R769" s="7"/>
      <c r="S769" s="7"/>
      <c r="T769" s="7"/>
      <c r="U769" s="7"/>
      <c r="V769" s="7"/>
      <c r="W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Q770" s="7"/>
      <c r="R770" s="7"/>
      <c r="S770" s="7"/>
      <c r="T770" s="7"/>
      <c r="U770" s="7"/>
      <c r="V770" s="7"/>
      <c r="W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Q771" s="7"/>
      <c r="R771" s="7"/>
      <c r="S771" s="7"/>
      <c r="T771" s="7"/>
      <c r="U771" s="7"/>
      <c r="V771" s="7"/>
      <c r="W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Q772" s="7"/>
      <c r="R772" s="7"/>
      <c r="S772" s="7"/>
      <c r="T772" s="7"/>
      <c r="U772" s="7"/>
      <c r="V772" s="7"/>
      <c r="W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Q773" s="7"/>
      <c r="R773" s="7"/>
      <c r="S773" s="7"/>
      <c r="T773" s="7"/>
      <c r="U773" s="7"/>
      <c r="V773" s="7"/>
      <c r="W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Q774" s="7"/>
      <c r="R774" s="7"/>
      <c r="S774" s="7"/>
      <c r="T774" s="7"/>
      <c r="U774" s="7"/>
      <c r="V774" s="7"/>
      <c r="W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Q775" s="7"/>
      <c r="R775" s="7"/>
      <c r="S775" s="7"/>
      <c r="T775" s="7"/>
      <c r="U775" s="7"/>
      <c r="V775" s="7"/>
      <c r="W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Q776" s="7"/>
      <c r="R776" s="7"/>
      <c r="S776" s="7"/>
      <c r="T776" s="7"/>
      <c r="U776" s="7"/>
      <c r="V776" s="7"/>
      <c r="W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Q777" s="7"/>
      <c r="R777" s="7"/>
      <c r="S777" s="7"/>
      <c r="T777" s="7"/>
      <c r="U777" s="7"/>
      <c r="V777" s="7"/>
      <c r="W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Q778" s="7"/>
      <c r="R778" s="7"/>
      <c r="S778" s="7"/>
      <c r="T778" s="7"/>
      <c r="U778" s="7"/>
      <c r="V778" s="7"/>
      <c r="W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Q779" s="7"/>
      <c r="R779" s="7"/>
      <c r="S779" s="7"/>
      <c r="T779" s="7"/>
      <c r="U779" s="7"/>
      <c r="V779" s="7"/>
      <c r="W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Q780" s="7"/>
      <c r="R780" s="7"/>
      <c r="S780" s="7"/>
      <c r="T780" s="7"/>
      <c r="U780" s="7"/>
      <c r="V780" s="7"/>
      <c r="W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Q781" s="7"/>
      <c r="R781" s="7"/>
      <c r="S781" s="7"/>
      <c r="T781" s="7"/>
      <c r="U781" s="7"/>
      <c r="V781" s="7"/>
      <c r="W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Q782" s="7"/>
      <c r="R782" s="7"/>
      <c r="S782" s="7"/>
      <c r="T782" s="7"/>
      <c r="U782" s="7"/>
      <c r="V782" s="7"/>
      <c r="W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Q783" s="7"/>
      <c r="R783" s="7"/>
      <c r="S783" s="7"/>
      <c r="T783" s="7"/>
      <c r="U783" s="7"/>
      <c r="V783" s="7"/>
      <c r="W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Q784" s="7"/>
      <c r="R784" s="7"/>
      <c r="S784" s="7"/>
      <c r="T784" s="7"/>
      <c r="U784" s="7"/>
      <c r="V784" s="7"/>
      <c r="W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Q785" s="7"/>
      <c r="R785" s="7"/>
      <c r="S785" s="7"/>
      <c r="T785" s="7"/>
      <c r="U785" s="7"/>
      <c r="V785" s="7"/>
      <c r="W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Q786" s="7"/>
      <c r="R786" s="7"/>
      <c r="S786" s="7"/>
      <c r="T786" s="7"/>
      <c r="U786" s="7"/>
      <c r="V786" s="7"/>
      <c r="W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Q787" s="7"/>
      <c r="R787" s="7"/>
      <c r="S787" s="7"/>
      <c r="T787" s="7"/>
      <c r="U787" s="7"/>
      <c r="V787" s="7"/>
      <c r="W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Q788" s="7"/>
      <c r="R788" s="7"/>
      <c r="S788" s="7"/>
      <c r="T788" s="7"/>
      <c r="U788" s="7"/>
      <c r="V788" s="7"/>
      <c r="W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Q789" s="7"/>
      <c r="R789" s="7"/>
      <c r="S789" s="7"/>
      <c r="T789" s="7"/>
      <c r="U789" s="7"/>
      <c r="V789" s="7"/>
      <c r="W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Q790" s="7"/>
      <c r="R790" s="7"/>
      <c r="S790" s="7"/>
      <c r="T790" s="7"/>
      <c r="U790" s="7"/>
      <c r="V790" s="7"/>
      <c r="W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Q791" s="7"/>
      <c r="R791" s="7"/>
      <c r="S791" s="7"/>
      <c r="T791" s="7"/>
      <c r="U791" s="7"/>
      <c r="V791" s="7"/>
      <c r="W791" s="7"/>
    </row>
  </sheetData>
  <mergeCells count="52">
    <mergeCell ref="B1:C2"/>
    <mergeCell ref="D1:E2"/>
    <mergeCell ref="F1:G2"/>
    <mergeCell ref="H1:I2"/>
    <mergeCell ref="J1:K2"/>
    <mergeCell ref="L1:M2"/>
    <mergeCell ref="N1:O2"/>
    <mergeCell ref="B3:C3"/>
    <mergeCell ref="D3:E3"/>
    <mergeCell ref="F3:G3"/>
    <mergeCell ref="H3:I3"/>
    <mergeCell ref="J3:K3"/>
    <mergeCell ref="L3:M3"/>
    <mergeCell ref="N3:O3"/>
    <mergeCell ref="J13:K13"/>
    <mergeCell ref="L13:M13"/>
    <mergeCell ref="N13:O13"/>
    <mergeCell ref="B4:C5"/>
    <mergeCell ref="B6:C9"/>
    <mergeCell ref="B10:C11"/>
    <mergeCell ref="B13:C13"/>
    <mergeCell ref="D13:E13"/>
    <mergeCell ref="F13:G13"/>
    <mergeCell ref="H13:I13"/>
    <mergeCell ref="B23:C23"/>
    <mergeCell ref="D23:E23"/>
    <mergeCell ref="F23:G23"/>
    <mergeCell ref="H23:I23"/>
    <mergeCell ref="J23:K23"/>
    <mergeCell ref="L23:M23"/>
    <mergeCell ref="N23:O23"/>
    <mergeCell ref="B33:C33"/>
    <mergeCell ref="D33:E33"/>
    <mergeCell ref="F33:G33"/>
    <mergeCell ref="H33:I33"/>
    <mergeCell ref="J33:K33"/>
    <mergeCell ref="L33:M33"/>
    <mergeCell ref="N33:O33"/>
    <mergeCell ref="B53:C53"/>
    <mergeCell ref="D53:E53"/>
    <mergeCell ref="F53:G53"/>
    <mergeCell ref="H53:I53"/>
    <mergeCell ref="J53:K53"/>
    <mergeCell ref="L53:M53"/>
    <mergeCell ref="N53:O53"/>
    <mergeCell ref="B43:C43"/>
    <mergeCell ref="D43:E43"/>
    <mergeCell ref="F43:G43"/>
    <mergeCell ref="H43:I43"/>
    <mergeCell ref="J43:K43"/>
    <mergeCell ref="L43:M43"/>
    <mergeCell ref="N43:O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75"/>
    <col customWidth="1" min="2" max="2" width="16.13"/>
    <col customWidth="1" min="3" max="3" width="11.63"/>
    <col customWidth="1" min="4" max="4" width="4.63"/>
    <col customWidth="1" min="5" max="5" width="6.75"/>
    <col customWidth="1" min="6" max="6" width="5.25"/>
    <col customWidth="1" min="7" max="7" width="4.0"/>
    <col customWidth="1" min="8" max="8" width="6.13"/>
    <col customWidth="1" min="9" max="9" width="6.3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4.63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82" t="s">
        <v>231</v>
      </c>
    </row>
    <row r="2">
      <c r="A2" s="83" t="s">
        <v>232</v>
      </c>
      <c r="B2" s="83" t="s">
        <v>233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  <c r="AH2" s="89" t="s">
        <v>262</v>
      </c>
    </row>
    <row r="3">
      <c r="A3" s="90" t="s">
        <v>47</v>
      </c>
      <c r="B3" s="91" t="s">
        <v>263</v>
      </c>
      <c r="C3" s="92">
        <f>SUM('Game Results'!C70+'Game Results'!C118+'Game Results'!C449+'Game Results'!C809+'Game Results'!C887+'Game Results'!C926+'Game Results'!C1020+'Game Results'!C2584+'Game Results'!C1535+'Game Results'!C2162+'Game Results'!C1763+'Game Results'!C1921+'Game Results'!C1311+'Game Results'!C2097+'Game Results'!C1484+'Game Results'!C2670+'Game Results'!C2435+'Game Results'!C3099+'Game Results'!C3153)</f>
        <v>17</v>
      </c>
      <c r="D3" s="92">
        <f>SUM('Game Results'!D70+'Game Results'!D118+'Game Results'!D449+'Game Results'!D809+'Game Results'!D887+'Game Results'!D926+'Game Results'!D1020+'Game Results'!D2584+'Game Results'!D1535+'Game Results'!D2162+'Game Results'!D1763+'Game Results'!D1921+'Game Results'!D1311+'Game Results'!D2097+'Game Results'!D1484+'Game Results'!D2670+'Game Results'!D2435+'Game Results'!D3099+'Game Results'!D3153)</f>
        <v>9</v>
      </c>
      <c r="E3" s="93">
        <f>SUM('Game Results'!E70+'Game Results'!E118+'Game Results'!E449+'Game Results'!E809+'Game Results'!E887+'Game Results'!E926+'Game Results'!E1020+'Game Results'!E2584+'Game Results'!E1535+'Game Results'!E2162+'Game Results'!E1763+'Game Results'!E1921+'Game Results'!E1311+'Game Results'!E2097+'Game Results'!E1484+'Game Results'!E2670+'Game Results'!E2435+'Game Results'!E3099+'Game Results'!E3153)</f>
        <v>203.5166667</v>
      </c>
      <c r="F3" s="92">
        <f>SUM('Game Results'!F70+'Game Results'!F118+'Game Results'!F449+'Game Results'!F809+'Game Results'!F887+'Game Results'!F926+'Game Results'!F1020+'Game Results'!F2584+'Game Results'!F1535+'Game Results'!F2162+'Game Results'!F1763+'Game Results'!F1921+'Game Results'!F1311+'Game Results'!F2097+'Game Results'!F1484+'Game Results'!F2670+'Game Results'!F2435+'Game Results'!F3099+'Game Results'!F3153)</f>
        <v>10</v>
      </c>
      <c r="G3" s="92">
        <f>SUM('Game Results'!G70+'Game Results'!G118+'Game Results'!G449+'Game Results'!G809+'Game Results'!G887+'Game Results'!G926+'Game Results'!G1020+'Game Results'!G2584+'Game Results'!G1535+'Game Results'!G2162+'Game Results'!G1763+'Game Results'!G1921+'Game Results'!G1311+'Game Results'!G2097+'Game Results'!G1484+'Game Results'!G2670+'Game Results'!G2435+'Game Results'!G3099+'Game Results'!G3153)</f>
        <v>853</v>
      </c>
      <c r="H3" s="92">
        <f>SUM('Game Results'!H70+'Game Results'!H118+'Game Results'!H449+'Game Results'!H809+'Game Results'!H887+'Game Results'!H926+'Game Results'!H1020+'Game Results'!H2584+'Game Results'!H1535+'Game Results'!H2162+'Game Results'!H1763+'Game Results'!H1921+'Game Results'!H1311+'Game Results'!H2097+'Game Results'!H1484+'Game Results'!H2670+'Game Results'!H2435+'Game Results'!H3099+'Game Results'!H3153)</f>
        <v>2</v>
      </c>
      <c r="I3" s="92">
        <f>SUM('Game Results'!I70+'Game Results'!I118+'Game Results'!I449+'Game Results'!I809+'Game Results'!I887+'Game Results'!I926+'Game Results'!I1020+'Game Results'!I2584+'Game Results'!I1535+'Game Results'!I2162+'Game Results'!I1763+'Game Results'!I1921+'Game Results'!I1311+'Game Results'!I2097+'Game Results'!I1484+'Game Results'!I2670+'Game Results'!I2435+'Game Results'!I3099+'Game Results'!I3153)</f>
        <v>908</v>
      </c>
      <c r="J3" s="92">
        <f>SUM('Game Results'!J70+'Game Results'!J118+'Game Results'!J449+'Game Results'!J809+'Game Results'!J887+'Game Results'!J926+'Game Results'!J1020+'Game Results'!J2584+'Game Results'!J1535+'Game Results'!J2162+'Game Results'!J1763+'Game Results'!J1921+'Game Results'!J1311+'Game Results'!J2097+'Game Results'!J1484+'Game Results'!J2670+'Game Results'!J2435+'Game Results'!J3099+'Game Results'!J3153)</f>
        <v>-55</v>
      </c>
      <c r="K3" s="94">
        <f t="shared" ref="K3:K141" si="1">SUM(G3/I3)</f>
        <v>0.9394273128</v>
      </c>
      <c r="L3" s="93">
        <f t="shared" ref="L3:L141" si="2">SUM(E3*60)/I3</f>
        <v>13.44823789</v>
      </c>
      <c r="M3" s="92">
        <f>SUM('Game Results'!M70+'Game Results'!M118+'Game Results'!M449+'Game Results'!M809+'Game Results'!M887+'Game Results'!M926+'Game Results'!M1020+'Game Results'!M2584+'Game Results'!M1535+'Game Results'!M2162+'Game Results'!M1763+'Game Results'!M1921+'Game Results'!M1311+'Game Results'!M2097+'Game Results'!M1484+'Game Results'!M2670+'Game Results'!M2435+'Game Results'!M3099+'Game Results'!M3153)</f>
        <v>1029</v>
      </c>
      <c r="N3" s="92">
        <f>SUM('Game Results'!N70+'Game Results'!N118+'Game Results'!N449+'Game Results'!N809+'Game Results'!N887+'Game Results'!N926+'Game Results'!N1020+'Game Results'!N2584+'Game Results'!N1535+'Game Results'!N2162+'Game Results'!N1763+'Game Results'!N1921+'Game Results'!N1311+'Game Results'!N2097+'Game Results'!N1484+'Game Results'!N2670+'Game Results'!N2435+'Game Results'!N3099+'Game Results'!N3153)</f>
        <v>17</v>
      </c>
      <c r="O3" s="95">
        <f>SUM('Game Results'!O70+'Game Results'!O118+'Game Results'!O449+'Game Results'!O809+'Game Results'!O887+'Game Results'!O926+'Game Results'!O1020+'Game Results'!O2584+'Game Results'!O1535+'Game Results'!O2162+'Game Results'!O1763+'Game Results'!O1921+'Game Results'!O1311+'Game Results'!O2097+'Game Results'!O1484+'Game Results'!O2670+'Game Results'!O2435+'Game Results'!O3099+'Game Results'!O3153)</f>
        <v>196.0833333</v>
      </c>
      <c r="P3" s="92">
        <f>SUM('Game Results'!P70+'Game Results'!P118+'Game Results'!P449+'Game Results'!P809+'Game Results'!P887+'Game Results'!P926+'Game Results'!P1020+'Game Results'!P2584+'Game Results'!P1535+'Game Results'!P2162+'Game Results'!P1763+'Game Results'!P1921+'Game Results'!P1311+'Game Results'!P2097+'Game Results'!P1484+'Game Results'!P2670+'Game Results'!P2435+'Game Results'!P3099+'Game Results'!P3153)</f>
        <v>30</v>
      </c>
      <c r="Q3" s="92">
        <f>SUM('Game Results'!Q70+'Game Results'!Q118+'Game Results'!Q449+'Game Results'!Q809+'Game Results'!Q887+'Game Results'!Q926+'Game Results'!Q1020+'Game Results'!Q2584+'Game Results'!Q1535+'Game Results'!Q2162+'Game Results'!Q1763+'Game Results'!Q1921+'Game Results'!Q1311+'Game Results'!Q2097+'Game Results'!Q1484+'Game Results'!Q2670+'Game Results'!Q2435+'Game Results'!Q3099+'Game Results'!Q3153)</f>
        <v>14</v>
      </c>
      <c r="R3" s="92">
        <f>SUM('Game Results'!R70+'Game Results'!R118+'Game Results'!R449+'Game Results'!R809+'Game Results'!R887+'Game Results'!R926+'Game Results'!R1020+'Game Results'!R2584+'Game Results'!R1535+'Game Results'!R2162+'Game Results'!R1763+'Game Results'!R1921+'Game Results'!R1311+'Game Results'!R2097+'Game Results'!R1484+'Game Results'!R2670+'Game Results'!R2435+'Game Results'!R3099+'Game Results'!R3153)</f>
        <v>63</v>
      </c>
      <c r="S3" s="92">
        <f>SUM('Game Results'!S70+'Game Results'!S118+'Game Results'!S449+'Game Results'!S809+'Game Results'!S887+'Game Results'!S926+'Game Results'!S1020+'Game Results'!S2584+'Game Results'!S1535+'Game Results'!S2162+'Game Results'!S1763+'Game Results'!S1921+'Game Results'!S1311+'Game Results'!S2097+'Game Results'!S1484+'Game Results'!S2670+'Game Results'!S2435+'Game Results'!S3099+'Game Results'!S3153)</f>
        <v>19</v>
      </c>
      <c r="T3" s="92">
        <f>SUM('Game Results'!T70+'Game Results'!T118+'Game Results'!T449+'Game Results'!T809+'Game Results'!T887+'Game Results'!T926+'Game Results'!T1020+'Game Results'!T2584+'Game Results'!T1535+'Game Results'!T2162+'Game Results'!T1763+'Game Results'!T1921+'Game Results'!T1311+'Game Results'!T2097+'Game Results'!T1484+'Game Results'!T2670+'Game Results'!T2435+'Game Results'!T3099+'Game Results'!T3153)</f>
        <v>114</v>
      </c>
      <c r="U3" s="92">
        <f>SUM('Game Results'!U70+'Game Results'!U118+'Game Results'!U449+'Game Results'!U809+'Game Results'!U887+'Game Results'!U926+'Game Results'!U1020+'Game Results'!U2584+'Game Results'!U1535+'Game Results'!U2162+'Game Results'!U1763+'Game Results'!U1921+'Game Results'!U1311+'Game Results'!U2097+'Game Results'!U1484+'Game Results'!U2670+'Game Results'!U2435+'Game Results'!U3099+'Game Results'!U3153)</f>
        <v>15</v>
      </c>
      <c r="V3" s="92">
        <f>SUM('Game Results'!V70+'Game Results'!V118+'Game Results'!V449+'Game Results'!V809+'Game Results'!V887+'Game Results'!V926+'Game Results'!V1020+'Game Results'!V2584+'Game Results'!V1535+'Game Results'!V2162+'Game Results'!V1763+'Game Results'!V1921+'Game Results'!V1311+'Game Results'!V2097+'Game Results'!V1484+'Game Results'!V2670+'Game Results'!V2435+'Game Results'!V3099+'Game Results'!V3153)</f>
        <v>7</v>
      </c>
      <c r="W3" s="92">
        <f>SUM('Game Results'!W70+'Game Results'!W118+'Game Results'!W449+'Game Results'!W809+'Game Results'!W887+'Game Results'!W926+'Game Results'!W1020+'Game Results'!W2584+'Game Results'!W1535+'Game Results'!W2162+'Game Results'!W1763+'Game Results'!W1921+'Game Results'!W1311+'Game Results'!W2097+'Game Results'!W1484+'Game Results'!W2670+'Game Results'!W2435+'Game Results'!W3099+'Game Results'!W3153)</f>
        <v>2</v>
      </c>
      <c r="X3" s="92">
        <f>SUM('Game Results'!X70+'Game Results'!X118+'Game Results'!X449+'Game Results'!X809+'Game Results'!X887+'Game Results'!X926+'Game Results'!X1020+'Game Results'!X2584+'Game Results'!X1535+'Game Results'!X2162+'Game Results'!X1763+'Game Results'!X1921+'Game Results'!X1311+'Game Results'!X2097+'Game Results'!X1484+'Game Results'!X2670+'Game Results'!X2435+'Game Results'!X3099+'Game Results'!X3153)</f>
        <v>1</v>
      </c>
      <c r="Y3" s="92">
        <f>SUM('Game Results'!Y70+'Game Results'!Y118+'Game Results'!Y449+'Game Results'!Y809+'Game Results'!Y887+'Game Results'!Y926+'Game Results'!Y1020+'Game Results'!Y2584+'Game Results'!Y1535+'Game Results'!Y2162+'Game Results'!Y1763+'Game Results'!Y1921+'Game Results'!Y1311+'Game Results'!Y2097+'Game Results'!Y1484+'Game Results'!Y2670+'Game Results'!Y2435+'Game Results'!Y3099+'Game Results'!Y3153)</f>
        <v>0</v>
      </c>
      <c r="Z3" s="92">
        <f>SUM('Game Results'!Z70+'Game Results'!Z118+'Game Results'!Z449+'Game Results'!Z809+'Game Results'!Z887+'Game Results'!Z926+'Game Results'!Z1020+'Game Results'!Z2584+'Game Results'!Z1535+'Game Results'!Z2162+'Game Results'!Z1763+'Game Results'!Z1921+'Game Results'!Z1311+'Game Results'!Z2097+'Game Results'!Z1484+'Game Results'!Z2670+'Game Results'!Z2435+'Game Results'!Z3099+'Game Results'!Z3153)</f>
        <v>0</v>
      </c>
      <c r="AA3" s="92">
        <f>SUM('Game Results'!AA70+'Game Results'!AA118+'Game Results'!AA449+'Game Results'!AA809+'Game Results'!AA887+'Game Results'!AA926+'Game Results'!AA1020+'Game Results'!AA2584+'Game Results'!AA1535+'Game Results'!AA2162+'Game Results'!AA1763+'Game Results'!AA1921+'Game Results'!AA1311+'Game Results'!AA2097+'Game Results'!AA1484+'Game Results'!AA2670+'Game Results'!AA2435+'Game Results'!AA3099+'Game Results'!AA3153)</f>
        <v>0</v>
      </c>
      <c r="AB3" s="92">
        <f>SUM('Game Results'!AB70+'Game Results'!AB118+'Game Results'!AB449+'Game Results'!AB809+'Game Results'!AB887+'Game Results'!AB926+'Game Results'!AB1020+'Game Results'!AB2584+'Game Results'!AB1535+'Game Results'!AB2162+'Game Results'!AB1763+'Game Results'!AB1921+'Game Results'!AB1311+'Game Results'!AB2097+'Game Results'!AB1484+'Game Results'!AB2670+'Game Results'!AB2435+'Game Results'!AB3099+'Game Results'!AB3153)</f>
        <v>0</v>
      </c>
      <c r="AC3" s="92">
        <f>SUM('Game Results'!AC70+'Game Results'!AC118+'Game Results'!AC449+'Game Results'!AC809+'Game Results'!AC887+'Game Results'!AC926+'Game Results'!AC1020+'Game Results'!AC2584+'Game Results'!AC1535+'Game Results'!AC2162+'Game Results'!AC1763+'Game Results'!AC1921+'Game Results'!AC1311+'Game Results'!AC2097+'Game Results'!AC1484+'Game Results'!AC2670+'Game Results'!AC2435+'Game Results'!AC3099+'Game Results'!AC3153)</f>
        <v>14</v>
      </c>
      <c r="AD3" s="92">
        <f>SUM('Game Results'!AD70+'Game Results'!AD118+'Game Results'!AD449+'Game Results'!AD809+'Game Results'!AD887+'Game Results'!AD926+'Game Results'!AD1020+'Game Results'!AD2584+'Game Results'!AD1535+'Game Results'!AD2162+'Game Results'!AD1763+'Game Results'!AD1921+'Game Results'!AD1311+'Game Results'!AD2097+'Game Results'!AD1484+'Game Results'!AD2670+'Game Results'!AD2435+'Game Results'!AD3099+'Game Results'!AD3153)</f>
        <v>0</v>
      </c>
      <c r="AE3" s="92">
        <f>SUM('Game Results'!AE70+'Game Results'!AE118+'Game Results'!AE449+'Game Results'!AE809+'Game Results'!AE887+'Game Results'!AE926+'Game Results'!AE1020+'Game Results'!AE2584+'Game Results'!AE1535+'Game Results'!AE2162+'Game Results'!AE1763+'Game Results'!AE1921+'Game Results'!AE1311+'Game Results'!AE2097+'Game Results'!AE1484+'Game Results'!AE2670+'Game Results'!AE2435+'Game Results'!AE3099+'Game Results'!AE3153)</f>
        <v>0</v>
      </c>
      <c r="AF3" s="92">
        <f>SUM('Game Results'!AF70+'Game Results'!AF118+'Game Results'!AF449+'Game Results'!AF809+'Game Results'!AF887+'Game Results'!AF926+'Game Results'!AF1020+'Game Results'!AF2584+'Game Results'!AF1535+'Game Results'!AF2162+'Game Results'!AF1763+'Game Results'!AF1921+'Game Results'!AF1311+'Game Results'!AF2097+'Game Results'!AF1484+'Game Results'!AF2670+'Game Results'!AF2435+'Game Results'!AF3099+'Game Results'!AF3153)</f>
        <v>0</v>
      </c>
      <c r="AG3" s="92">
        <f>SUM('Game Results'!AG70+'Game Results'!AG118+'Game Results'!AG449+'Game Results'!AG809+'Game Results'!AG887+'Game Results'!AG926+'Game Results'!AG1020+'Game Results'!AG2584+'Game Results'!AG1535+'Game Results'!AG2162+'Game Results'!AG1763+'Game Results'!AG1921+'Game Results'!AG1311+'Game Results'!AG2097+'Game Results'!AG1484+'Game Results'!AG2670+'Game Results'!AG2435+'Game Results'!AG3099+'Game Results'!AG3153)</f>
        <v>0</v>
      </c>
      <c r="AH3" s="92">
        <f>SUM('Game Results'!AH70+'Game Results'!AH118+'Game Results'!AH449+'Game Results'!AH809+'Game Results'!AH887+'Game Results'!AH926+'Game Results'!AH1020+'Game Results'!AH2584+'Game Results'!AH1535+'Game Results'!AH2162+'Game Results'!AH1763+'Game Results'!AH1921+'Game Results'!AH1311+'Game Results'!AH2097+'Game Results'!AH1484+'Game Results'!AH2670+'Game Results'!AH2435+'Game Results'!AH3099+'Game Results'!AH3153)</f>
        <v>0</v>
      </c>
    </row>
    <row r="4">
      <c r="A4" s="90" t="s">
        <v>47</v>
      </c>
      <c r="B4" s="91" t="s">
        <v>264</v>
      </c>
      <c r="C4" s="92">
        <f>SUM('Game Results'!C71+'Game Results'!C119+'Game Results'!C450+'Game Results'!C810+'Game Results'!C888+'Game Results'!C927+'Game Results'!C1021+'Game Results'!C2585+'Game Results'!C1536+'Game Results'!C2163+'Game Results'!C1764+'Game Results'!C1922+'Game Results'!C1312+'Game Results'!C2098+'Game Results'!C1485+'Game Results'!C2671+'Game Results'!C2436+'Game Results'!C3100+'Game Results'!C3154)</f>
        <v>12</v>
      </c>
      <c r="D4" s="92">
        <f>SUM('Game Results'!D71+'Game Results'!D119+'Game Results'!D450+'Game Results'!D810+'Game Results'!D888+'Game Results'!D927+'Game Results'!D1021+'Game Results'!D2585+'Game Results'!D1536+'Game Results'!D2163+'Game Results'!D1764+'Game Results'!D1922+'Game Results'!D1312+'Game Results'!D2098+'Game Results'!D1485+'Game Results'!D2671+'Game Results'!D2436+'Game Results'!D3100+'Game Results'!D3154)</f>
        <v>8</v>
      </c>
      <c r="E4" s="93">
        <f>SUM('Game Results'!E71+'Game Results'!E119+'Game Results'!E450+'Game Results'!E810+'Game Results'!E888+'Game Results'!E927+'Game Results'!E1021+'Game Results'!E2585+'Game Results'!E1536+'Game Results'!E2163+'Game Results'!E1764+'Game Results'!E1922+'Game Results'!E1312+'Game Results'!E2098+'Game Results'!E1485+'Game Results'!E2671+'Game Results'!E2436+'Game Results'!E3100+'Game Results'!E3154)</f>
        <v>121.8333333</v>
      </c>
      <c r="F4" s="92">
        <f>SUM('Game Results'!F71+'Game Results'!F119+'Game Results'!F450+'Game Results'!F810+'Game Results'!F888+'Game Results'!F927+'Game Results'!F1021+'Game Results'!F2585+'Game Results'!F1536+'Game Results'!F2163+'Game Results'!F1764+'Game Results'!F1922+'Game Results'!F1312+'Game Results'!F2098+'Game Results'!F1485+'Game Results'!F2671+'Game Results'!F2436+'Game Results'!F3100+'Game Results'!F3154)</f>
        <v>12</v>
      </c>
      <c r="G4" s="92">
        <f>SUM('Game Results'!G71+'Game Results'!G119+'Game Results'!G450+'Game Results'!G810+'Game Results'!G888+'Game Results'!G927+'Game Results'!G1021+'Game Results'!G2585+'Game Results'!G1536+'Game Results'!G2163+'Game Results'!G1764+'Game Results'!G1922+'Game Results'!G1312+'Game Results'!G2098+'Game Results'!G1485+'Game Results'!G2671+'Game Results'!G2436+'Game Results'!G3100+'Game Results'!G3154)</f>
        <v>469</v>
      </c>
      <c r="H4" s="92">
        <f>SUM('Game Results'!H71+'Game Results'!H119+'Game Results'!H450+'Game Results'!H810+'Game Results'!H888+'Game Results'!H927+'Game Results'!H1021+'Game Results'!H2585+'Game Results'!H1536+'Game Results'!H2163+'Game Results'!H1764+'Game Results'!H1922+'Game Results'!H1312+'Game Results'!H2098+'Game Results'!H1485+'Game Results'!H2671+'Game Results'!H2436+'Game Results'!H3100+'Game Results'!H3154)</f>
        <v>2</v>
      </c>
      <c r="I4" s="92">
        <f>SUM('Game Results'!I71+'Game Results'!I119+'Game Results'!I450+'Game Results'!I810+'Game Results'!I888+'Game Results'!I927+'Game Results'!I1021+'Game Results'!I2585+'Game Results'!I1536+'Game Results'!I2163+'Game Results'!I1764+'Game Results'!I1922+'Game Results'!I1312+'Game Results'!I2098+'Game Results'!I1485+'Game Results'!I2671+'Game Results'!I2436+'Game Results'!I3100+'Game Results'!I3154)</f>
        <v>551</v>
      </c>
      <c r="J4" s="92">
        <f>SUM('Game Results'!J71+'Game Results'!J119+'Game Results'!J450+'Game Results'!J810+'Game Results'!J888+'Game Results'!J927+'Game Results'!J1021+'Game Results'!J2585+'Game Results'!J1536+'Game Results'!J2163+'Game Results'!J1764+'Game Results'!J1922+'Game Results'!J1312+'Game Results'!J2098+'Game Results'!J1485+'Game Results'!J2671+'Game Results'!J2436+'Game Results'!J3100+'Game Results'!J3154)</f>
        <v>-82</v>
      </c>
      <c r="K4" s="94">
        <f t="shared" si="1"/>
        <v>0.8511796733</v>
      </c>
      <c r="L4" s="93">
        <f t="shared" si="2"/>
        <v>13.26678766</v>
      </c>
      <c r="M4" s="92">
        <f>SUM('Game Results'!M71+'Game Results'!M119+'Game Results'!M450+'Game Results'!M810+'Game Results'!M888+'Game Results'!M927+'Game Results'!M1021+'Game Results'!M2585+'Game Results'!M1536+'Game Results'!M2163+'Game Results'!M1764+'Game Results'!M1922+'Game Results'!M1312+'Game Results'!M2098+'Game Results'!M1485+'Game Results'!M2671+'Game Results'!M2436+'Game Results'!M3100+'Game Results'!M3154)</f>
        <v>641</v>
      </c>
      <c r="N4" s="92">
        <f>SUM('Game Results'!N71+'Game Results'!N119+'Game Results'!N450+'Game Results'!N810+'Game Results'!N888+'Game Results'!N927+'Game Results'!N1021+'Game Results'!N2585+'Game Results'!N1536+'Game Results'!N2163+'Game Results'!N1764+'Game Results'!N1922+'Game Results'!N1312+'Game Results'!N2098+'Game Results'!N1485+'Game Results'!N2671+'Game Results'!N2436+'Game Results'!N3100+'Game Results'!N3154)</f>
        <v>12</v>
      </c>
      <c r="O4" s="95">
        <f>SUM('Game Results'!O71+'Game Results'!O119+'Game Results'!O450+'Game Results'!O810+'Game Results'!O888+'Game Results'!O927+'Game Results'!O1021+'Game Results'!O2585+'Game Results'!O1536+'Game Results'!O2163+'Game Results'!O1764+'Game Results'!O1922+'Game Results'!O1312+'Game Results'!O2098+'Game Results'!O1485+'Game Results'!O2671+'Game Results'!O2436+'Game Results'!O3100+'Game Results'!O3154)</f>
        <v>121.8333333</v>
      </c>
      <c r="P4" s="92">
        <f>SUM('Game Results'!P71+'Game Results'!P119+'Game Results'!P450+'Game Results'!P810+'Game Results'!P888+'Game Results'!P927+'Game Results'!P1021+'Game Results'!P2585+'Game Results'!P1536+'Game Results'!P2163+'Game Results'!P1764+'Game Results'!P1922+'Game Results'!P1312+'Game Results'!P2098+'Game Results'!P1485+'Game Results'!P2671+'Game Results'!P2436+'Game Results'!P3100+'Game Results'!P3154)</f>
        <v>24</v>
      </c>
      <c r="Q4" s="92">
        <f>SUM('Game Results'!Q71+'Game Results'!Q119+'Game Results'!Q450+'Game Results'!Q810+'Game Results'!Q888+'Game Results'!Q927+'Game Results'!Q1021+'Game Results'!Q2585+'Game Results'!Q1536+'Game Results'!Q2163+'Game Results'!Q1764+'Game Results'!Q1922+'Game Results'!Q1312+'Game Results'!Q2098+'Game Results'!Q1485+'Game Results'!Q2671+'Game Results'!Q2436+'Game Results'!Q3100+'Game Results'!Q3154)</f>
        <v>12</v>
      </c>
      <c r="R4" s="92">
        <f>SUM('Game Results'!R71+'Game Results'!R119+'Game Results'!R450+'Game Results'!R810+'Game Results'!R888+'Game Results'!R927+'Game Results'!R1021+'Game Results'!R2585+'Game Results'!R1536+'Game Results'!R2163+'Game Results'!R1764+'Game Results'!R1922+'Game Results'!R1312+'Game Results'!R2098+'Game Results'!R1485+'Game Results'!R2671+'Game Results'!R2436+'Game Results'!R3100+'Game Results'!R3154)</f>
        <v>27</v>
      </c>
      <c r="S4" s="92">
        <f>SUM('Game Results'!S71+'Game Results'!S119+'Game Results'!S450+'Game Results'!S810+'Game Results'!S888+'Game Results'!S927+'Game Results'!S1021+'Game Results'!S2585+'Game Results'!S1536+'Game Results'!S2163+'Game Results'!S1764+'Game Results'!S1922+'Game Results'!S1312+'Game Results'!S2098+'Game Results'!S1485+'Game Results'!S2671+'Game Results'!S2436+'Game Results'!S3100+'Game Results'!S3154)</f>
        <v>7</v>
      </c>
      <c r="T4" s="92">
        <f>SUM('Game Results'!T71+'Game Results'!T119+'Game Results'!T450+'Game Results'!T810+'Game Results'!T888+'Game Results'!T927+'Game Results'!T1021+'Game Results'!T2585+'Game Results'!T1536+'Game Results'!T2163+'Game Results'!T1764+'Game Results'!T1922+'Game Results'!T1312+'Game Results'!T2098+'Game Results'!T1485+'Game Results'!T2671+'Game Results'!T2436+'Game Results'!T3100+'Game Results'!T3154)</f>
        <v>80</v>
      </c>
      <c r="U4" s="92">
        <f>SUM('Game Results'!U71+'Game Results'!U119+'Game Results'!U450+'Game Results'!U810+'Game Results'!U888+'Game Results'!U927+'Game Results'!U1021+'Game Results'!U2585+'Game Results'!U1536+'Game Results'!U2163+'Game Results'!U1764+'Game Results'!U1922+'Game Results'!U1312+'Game Results'!U2098+'Game Results'!U1485+'Game Results'!U2671+'Game Results'!U2436+'Game Results'!U3100+'Game Results'!U3154)</f>
        <v>13</v>
      </c>
      <c r="V4" s="92">
        <f>SUM('Game Results'!V71+'Game Results'!V119+'Game Results'!V450+'Game Results'!V810+'Game Results'!V888+'Game Results'!V927+'Game Results'!V1021+'Game Results'!V2585+'Game Results'!V1536+'Game Results'!V2163+'Game Results'!V1764+'Game Results'!V1922+'Game Results'!V1312+'Game Results'!V2098+'Game Results'!V1485+'Game Results'!V2671+'Game Results'!V2436+'Game Results'!V3100+'Game Results'!V3154)</f>
        <v>3</v>
      </c>
      <c r="W4" s="92">
        <f>SUM('Game Results'!W71+'Game Results'!W119+'Game Results'!W450+'Game Results'!W810+'Game Results'!W888+'Game Results'!W927+'Game Results'!W1021+'Game Results'!W2585+'Game Results'!W1536+'Game Results'!W2163+'Game Results'!W1764+'Game Results'!W1922+'Game Results'!W1312+'Game Results'!W2098+'Game Results'!W1485+'Game Results'!W2671+'Game Results'!W2436+'Game Results'!W3100+'Game Results'!W3154)</f>
        <v>1</v>
      </c>
      <c r="X4" s="92">
        <f>SUM('Game Results'!X71+'Game Results'!X119+'Game Results'!X450+'Game Results'!X810+'Game Results'!X888+'Game Results'!X927+'Game Results'!X1021+'Game Results'!X2585+'Game Results'!X1536+'Game Results'!X2163+'Game Results'!X1764+'Game Results'!X1922+'Game Results'!X1312+'Game Results'!X2098+'Game Results'!X1485+'Game Results'!X2671+'Game Results'!X2436+'Game Results'!X3100+'Game Results'!X3154)</f>
        <v>1</v>
      </c>
      <c r="Y4" s="92">
        <f>SUM('Game Results'!Y71+'Game Results'!Y119+'Game Results'!Y450+'Game Results'!Y810+'Game Results'!Y888+'Game Results'!Y927+'Game Results'!Y1021+'Game Results'!Y2585+'Game Results'!Y1536+'Game Results'!Y2163+'Game Results'!Y1764+'Game Results'!Y1922+'Game Results'!Y1312+'Game Results'!Y2098+'Game Results'!Y1485+'Game Results'!Y2671+'Game Results'!Y2436+'Game Results'!Y3100+'Game Results'!Y3154)</f>
        <v>0</v>
      </c>
      <c r="Z4" s="92">
        <f>SUM('Game Results'!Z71+'Game Results'!Z119+'Game Results'!Z450+'Game Results'!Z810+'Game Results'!Z888+'Game Results'!Z927+'Game Results'!Z1021+'Game Results'!Z2585+'Game Results'!Z1536+'Game Results'!Z2163+'Game Results'!Z1764+'Game Results'!Z1922+'Game Results'!Z1312+'Game Results'!Z2098+'Game Results'!Z1485+'Game Results'!Z2671+'Game Results'!Z2436+'Game Results'!Z3100+'Game Results'!Z3154)</f>
        <v>0</v>
      </c>
      <c r="AA4" s="92">
        <f>SUM('Game Results'!AA71+'Game Results'!AA119+'Game Results'!AA450+'Game Results'!AA810+'Game Results'!AA888+'Game Results'!AA927+'Game Results'!AA1021+'Game Results'!AA2585+'Game Results'!AA1536+'Game Results'!AA2163+'Game Results'!AA1764+'Game Results'!AA1922+'Game Results'!AA1312+'Game Results'!AA2098+'Game Results'!AA1485+'Game Results'!AA2671+'Game Results'!AA2436+'Game Results'!AA3100+'Game Results'!AA3154)</f>
        <v>0</v>
      </c>
      <c r="AB4" s="92">
        <f>SUM('Game Results'!AB71+'Game Results'!AB119+'Game Results'!AB450+'Game Results'!AB810+'Game Results'!AB888+'Game Results'!AB927+'Game Results'!AB1021+'Game Results'!AB2585+'Game Results'!AB1536+'Game Results'!AB2163+'Game Results'!AB1764+'Game Results'!AB1922+'Game Results'!AB1312+'Game Results'!AB2098+'Game Results'!AB1485+'Game Results'!AB2671+'Game Results'!AB2436+'Game Results'!AB3100+'Game Results'!AB3154)</f>
        <v>0</v>
      </c>
      <c r="AC4" s="92">
        <f>SUM('Game Results'!AC71+'Game Results'!AC119+'Game Results'!AC450+'Game Results'!AC810+'Game Results'!AC888+'Game Results'!AC927+'Game Results'!AC1021+'Game Results'!AC2585+'Game Results'!AC1536+'Game Results'!AC2163+'Game Results'!AC1764+'Game Results'!AC1922+'Game Results'!AC1312+'Game Results'!AC2098+'Game Results'!AC1485+'Game Results'!AC2671+'Game Results'!AC2436+'Game Results'!AC3100+'Game Results'!AC3154)</f>
        <v>3</v>
      </c>
      <c r="AD4" s="92">
        <f>SUM('Game Results'!AD71+'Game Results'!AD119+'Game Results'!AD450+'Game Results'!AD810+'Game Results'!AD888+'Game Results'!AD927+'Game Results'!AD1021+'Game Results'!AD2585+'Game Results'!AD1536+'Game Results'!AD2163+'Game Results'!AD1764+'Game Results'!AD1922+'Game Results'!AD1312+'Game Results'!AD2098+'Game Results'!AD1485+'Game Results'!AD2671+'Game Results'!AD2436+'Game Results'!AD3100+'Game Results'!AD3154)</f>
        <v>0</v>
      </c>
      <c r="AE4" s="92">
        <f>SUM('Game Results'!AE71+'Game Results'!AE119+'Game Results'!AE450+'Game Results'!AE810+'Game Results'!AE888+'Game Results'!AE927+'Game Results'!AE1021+'Game Results'!AE2585+'Game Results'!AE1536+'Game Results'!AE2163+'Game Results'!AE1764+'Game Results'!AE1922+'Game Results'!AE1312+'Game Results'!AE2098+'Game Results'!AE1485+'Game Results'!AE2671+'Game Results'!AE2436+'Game Results'!AE3100+'Game Results'!AE3154)</f>
        <v>0</v>
      </c>
      <c r="AF4" s="92">
        <f>SUM('Game Results'!AF71+'Game Results'!AF119+'Game Results'!AF450+'Game Results'!AF810+'Game Results'!AF888+'Game Results'!AF927+'Game Results'!AF1021+'Game Results'!AF2585+'Game Results'!AF1536+'Game Results'!AF2163+'Game Results'!AF1764+'Game Results'!AF1922+'Game Results'!AF1312+'Game Results'!AF2098+'Game Results'!AF1485+'Game Results'!AF2671+'Game Results'!AF2436+'Game Results'!AF3100+'Game Results'!AF3154)</f>
        <v>0</v>
      </c>
      <c r="AG4" s="92">
        <f>SUM('Game Results'!AG71+'Game Results'!AG119+'Game Results'!AG450+'Game Results'!AG810+'Game Results'!AG888+'Game Results'!AG927+'Game Results'!AG1021+'Game Results'!AG2585+'Game Results'!AG1536+'Game Results'!AG2163+'Game Results'!AG1764+'Game Results'!AG1922+'Game Results'!AG1312+'Game Results'!AG2098+'Game Results'!AG1485+'Game Results'!AG2671+'Game Results'!AG2436+'Game Results'!AG3100+'Game Results'!AG3154)</f>
        <v>0</v>
      </c>
      <c r="AH4" s="92">
        <f>SUM('Game Results'!AH71+'Game Results'!AH119+'Game Results'!AH450+'Game Results'!AH810+'Game Results'!AH888+'Game Results'!AH927+'Game Results'!AH1021+'Game Results'!AH2585+'Game Results'!AH1536+'Game Results'!AH2163+'Game Results'!AH1764+'Game Results'!AH1922+'Game Results'!AH1312+'Game Results'!AH2098+'Game Results'!AH1485+'Game Results'!AH2671+'Game Results'!AH2436+'Game Results'!AH3100+'Game Results'!AH3154)</f>
        <v>0</v>
      </c>
    </row>
    <row r="5">
      <c r="A5" s="90" t="s">
        <v>47</v>
      </c>
      <c r="B5" s="91" t="s">
        <v>265</v>
      </c>
      <c r="C5" s="92">
        <f>SUM('Game Results'!C72+'Game Results'!C120+'Game Results'!C451+'Game Results'!C811+'Game Results'!C889+'Game Results'!C928+'Game Results'!C1022+'Game Results'!C2586+'Game Results'!C1537+'Game Results'!C2164+'Game Results'!C1765+'Game Results'!C1923+'Game Results'!C1313+'Game Results'!C2099+'Game Results'!C1486+'Game Results'!C2672+'Game Results'!C2437+'Game Results'!C3101+'Game Results'!C3155)</f>
        <v>18</v>
      </c>
      <c r="D5" s="92">
        <f>SUM('Game Results'!D72+'Game Results'!D120+'Game Results'!D451+'Game Results'!D811+'Game Results'!D889+'Game Results'!D928+'Game Results'!D1022+'Game Results'!D2586+'Game Results'!D1537+'Game Results'!D2164+'Game Results'!D1765+'Game Results'!D1923+'Game Results'!D1313+'Game Results'!D2099+'Game Results'!D1486+'Game Results'!D2672+'Game Results'!D2437+'Game Results'!D3101+'Game Results'!D3155)</f>
        <v>9</v>
      </c>
      <c r="E5" s="93">
        <f>SUM('Game Results'!E72+'Game Results'!E120+'Game Results'!E451+'Game Results'!E811+'Game Results'!E889+'Game Results'!E928+'Game Results'!E1022+'Game Results'!E2586+'Game Results'!E1537+'Game Results'!E2164+'Game Results'!E1765+'Game Results'!E1923+'Game Results'!E1313+'Game Results'!E2099+'Game Results'!E1486+'Game Results'!E2672+'Game Results'!E2437+'Game Results'!E3101+'Game Results'!E3155)</f>
        <v>216.1333333</v>
      </c>
      <c r="F5" s="92">
        <f>SUM('Game Results'!F72+'Game Results'!F120+'Game Results'!F451+'Game Results'!F811+'Game Results'!F889+'Game Results'!F928+'Game Results'!F1022+'Game Results'!F2586+'Game Results'!F1537+'Game Results'!F2164+'Game Results'!F1765+'Game Results'!F1923+'Game Results'!F1313+'Game Results'!F2099+'Game Results'!F1486+'Game Results'!F2672+'Game Results'!F2437+'Game Results'!F3101+'Game Results'!F3155)</f>
        <v>9</v>
      </c>
      <c r="G5" s="92">
        <f>SUM('Game Results'!G72+'Game Results'!G120+'Game Results'!G451+'Game Results'!G811+'Game Results'!G889+'Game Results'!G928+'Game Results'!G1022+'Game Results'!G2586+'Game Results'!G1537+'Game Results'!G2164+'Game Results'!G1765+'Game Results'!G1923+'Game Results'!G1313+'Game Results'!G2099+'Game Results'!G1486+'Game Results'!G2672+'Game Results'!G2437+'Game Results'!G3101+'Game Results'!G3155)</f>
        <v>1147</v>
      </c>
      <c r="H5" s="92">
        <f>SUM('Game Results'!H72+'Game Results'!H120+'Game Results'!H451+'Game Results'!H811+'Game Results'!H889+'Game Results'!H928+'Game Results'!H1022+'Game Results'!H2586+'Game Results'!H1537+'Game Results'!H2164+'Game Results'!H1765+'Game Results'!H1923+'Game Results'!H1313+'Game Results'!H2099+'Game Results'!H1486+'Game Results'!H2672+'Game Results'!H2437+'Game Results'!H3101+'Game Results'!H3155)</f>
        <v>8</v>
      </c>
      <c r="I5" s="92">
        <f>SUM('Game Results'!I72+'Game Results'!I120+'Game Results'!I451+'Game Results'!I811+'Game Results'!I889+'Game Results'!I928+'Game Results'!I1022+'Game Results'!I2586+'Game Results'!I1537+'Game Results'!I2164+'Game Results'!I1765+'Game Results'!I1923+'Game Results'!I1313+'Game Results'!I2099+'Game Results'!I1486+'Game Results'!I2672+'Game Results'!I2437+'Game Results'!I3101+'Game Results'!I3155)</f>
        <v>997</v>
      </c>
      <c r="J5" s="92">
        <f>SUM('Game Results'!J72+'Game Results'!J120+'Game Results'!J451+'Game Results'!J811+'Game Results'!J889+'Game Results'!J928+'Game Results'!J1022+'Game Results'!J2586+'Game Results'!J1537+'Game Results'!J2164+'Game Results'!J1765+'Game Results'!J1923+'Game Results'!J1313+'Game Results'!J2099+'Game Results'!J1486+'Game Results'!J2672+'Game Results'!J2437+'Game Results'!J3101+'Game Results'!J3155)</f>
        <v>150</v>
      </c>
      <c r="K5" s="94">
        <f t="shared" si="1"/>
        <v>1.150451354</v>
      </c>
      <c r="L5" s="93">
        <f t="shared" si="2"/>
        <v>13.00702106</v>
      </c>
      <c r="M5" s="92">
        <f>SUM('Game Results'!M72+'Game Results'!M120+'Game Results'!M451+'Game Results'!M811+'Game Results'!M889+'Game Results'!M928+'Game Results'!M1022+'Game Results'!M2586+'Game Results'!M1537+'Game Results'!M2164+'Game Results'!M1765+'Game Results'!M1923+'Game Results'!M1313+'Game Results'!M2099+'Game Results'!M1486+'Game Results'!M2672+'Game Results'!M2437+'Game Results'!M3101+'Game Results'!M3155)</f>
        <v>1470</v>
      </c>
      <c r="N5" s="92">
        <f>SUM('Game Results'!N72+'Game Results'!N120+'Game Results'!N451+'Game Results'!N811+'Game Results'!N889+'Game Results'!N928+'Game Results'!N1022+'Game Results'!N2586+'Game Results'!N1537+'Game Results'!N2164+'Game Results'!N1765+'Game Results'!N1923+'Game Results'!N1313+'Game Results'!N2099+'Game Results'!N1486+'Game Results'!N2672+'Game Results'!N2437+'Game Results'!N3101+'Game Results'!N3155)</f>
        <v>17</v>
      </c>
      <c r="O5" s="95">
        <f>SUM('Game Results'!O72+'Game Results'!O120+'Game Results'!O451+'Game Results'!O811+'Game Results'!O889+'Game Results'!O928+'Game Results'!O1022+'Game Results'!O2586+'Game Results'!O1537+'Game Results'!O2164+'Game Results'!O1765+'Game Results'!O1923+'Game Results'!O1313+'Game Results'!O2099+'Game Results'!O1486+'Game Results'!O2672+'Game Results'!O2437+'Game Results'!O3101+'Game Results'!O3155)</f>
        <v>210.4333333</v>
      </c>
      <c r="P5" s="92">
        <f>SUM('Game Results'!P72+'Game Results'!P120+'Game Results'!P451+'Game Results'!P811+'Game Results'!P889+'Game Results'!P928+'Game Results'!P1022+'Game Results'!P2586+'Game Results'!P1537+'Game Results'!P2164+'Game Results'!P1765+'Game Results'!P1923+'Game Results'!P1313+'Game Results'!P2099+'Game Results'!P1486+'Game Results'!P2672+'Game Results'!P2437+'Game Results'!P3101+'Game Results'!P3155)</f>
        <v>34</v>
      </c>
      <c r="Q5" s="92">
        <f>SUM('Game Results'!Q72+'Game Results'!Q120+'Game Results'!Q451+'Game Results'!Q811+'Game Results'!Q889+'Game Results'!Q928+'Game Results'!Q1022+'Game Results'!Q2586+'Game Results'!Q1537+'Game Results'!Q2164+'Game Results'!Q1765+'Game Results'!Q1923+'Game Results'!Q1313+'Game Results'!Q2099+'Game Results'!Q1486+'Game Results'!Q2672+'Game Results'!Q2437+'Game Results'!Q3101+'Game Results'!Q3155)</f>
        <v>23</v>
      </c>
      <c r="R5" s="92">
        <f>SUM('Game Results'!R72+'Game Results'!R120+'Game Results'!R451+'Game Results'!R811+'Game Results'!R889+'Game Results'!R928+'Game Results'!R1022+'Game Results'!R2586+'Game Results'!R1537+'Game Results'!R2164+'Game Results'!R1765+'Game Results'!R1923+'Game Results'!R1313+'Game Results'!R2099+'Game Results'!R1486+'Game Results'!R2672+'Game Results'!R2437+'Game Results'!R3101+'Game Results'!R3155)</f>
        <v>66</v>
      </c>
      <c r="S5" s="92">
        <f>SUM('Game Results'!S72+'Game Results'!S120+'Game Results'!S451+'Game Results'!S811+'Game Results'!S889+'Game Results'!S928+'Game Results'!S1022+'Game Results'!S2586+'Game Results'!S1537+'Game Results'!S2164+'Game Results'!S1765+'Game Results'!S1923+'Game Results'!S1313+'Game Results'!S2099+'Game Results'!S1486+'Game Results'!S2672+'Game Results'!S2437+'Game Results'!S3101+'Game Results'!S3155)</f>
        <v>18</v>
      </c>
      <c r="T5" s="92">
        <f>SUM('Game Results'!T72+'Game Results'!T120+'Game Results'!T451+'Game Results'!T811+'Game Results'!T889+'Game Results'!T928+'Game Results'!T1022+'Game Results'!T2586+'Game Results'!T1537+'Game Results'!T2164+'Game Results'!T1765+'Game Results'!T1923+'Game Results'!T1313+'Game Results'!T2099+'Game Results'!T1486+'Game Results'!T2672+'Game Results'!T2437+'Game Results'!T3101+'Game Results'!T3155)</f>
        <v>164</v>
      </c>
      <c r="U5" s="92">
        <f>SUM('Game Results'!U72+'Game Results'!U120+'Game Results'!U451+'Game Results'!U811+'Game Results'!U889+'Game Results'!U928+'Game Results'!U1022+'Game Results'!U2586+'Game Results'!U1537+'Game Results'!U2164+'Game Results'!U1765+'Game Results'!U1923+'Game Results'!U1313+'Game Results'!U2099+'Game Results'!U1486+'Game Results'!U2672+'Game Results'!U2437+'Game Results'!U3101+'Game Results'!U3155)</f>
        <v>48</v>
      </c>
      <c r="V5" s="92">
        <f>SUM('Game Results'!V72+'Game Results'!V120+'Game Results'!V451+'Game Results'!V811+'Game Results'!V889+'Game Results'!V928+'Game Results'!V1022+'Game Results'!V2586+'Game Results'!V1537+'Game Results'!V2164+'Game Results'!V1765+'Game Results'!V1923+'Game Results'!V1313+'Game Results'!V2099+'Game Results'!V1486+'Game Results'!V2672+'Game Results'!V2437+'Game Results'!V3101+'Game Results'!V3155)</f>
        <v>9</v>
      </c>
      <c r="W5" s="92">
        <f>SUM('Game Results'!W72+'Game Results'!W120+'Game Results'!W451+'Game Results'!W811+'Game Results'!W889+'Game Results'!W928+'Game Results'!W1022+'Game Results'!W2586+'Game Results'!W1537+'Game Results'!W2164+'Game Results'!W1765+'Game Results'!W1923+'Game Results'!W1313+'Game Results'!W2099+'Game Results'!W1486+'Game Results'!W2672+'Game Results'!W2437+'Game Results'!W3101+'Game Results'!W3155)</f>
        <v>5</v>
      </c>
      <c r="X5" s="92">
        <f>SUM('Game Results'!X72+'Game Results'!X120+'Game Results'!X451+'Game Results'!X811+'Game Results'!X889+'Game Results'!X928+'Game Results'!X1022+'Game Results'!X2586+'Game Results'!X1537+'Game Results'!X2164+'Game Results'!X1765+'Game Results'!X1923+'Game Results'!X1313+'Game Results'!X2099+'Game Results'!X1486+'Game Results'!X2672+'Game Results'!X2437+'Game Results'!X3101+'Game Results'!X3155)</f>
        <v>1</v>
      </c>
      <c r="Y5" s="92">
        <f>SUM('Game Results'!Y72+'Game Results'!Y120+'Game Results'!Y451+'Game Results'!Y811+'Game Results'!Y889+'Game Results'!Y928+'Game Results'!Y1022+'Game Results'!Y2586+'Game Results'!Y1537+'Game Results'!Y2164+'Game Results'!Y1765+'Game Results'!Y1923+'Game Results'!Y1313+'Game Results'!Y2099+'Game Results'!Y1486+'Game Results'!Y2672+'Game Results'!Y2437+'Game Results'!Y3101+'Game Results'!Y3155)</f>
        <v>0</v>
      </c>
      <c r="Z5" s="92">
        <f>SUM('Game Results'!Z72+'Game Results'!Z120+'Game Results'!Z451+'Game Results'!Z811+'Game Results'!Z889+'Game Results'!Z928+'Game Results'!Z1022+'Game Results'!Z2586+'Game Results'!Z1537+'Game Results'!Z2164+'Game Results'!Z1765+'Game Results'!Z1923+'Game Results'!Z1313+'Game Results'!Z2099+'Game Results'!Z1486+'Game Results'!Z2672+'Game Results'!Z2437+'Game Results'!Z3101+'Game Results'!Z3155)</f>
        <v>0</v>
      </c>
      <c r="AA5" s="92">
        <f>SUM('Game Results'!AA72+'Game Results'!AA120+'Game Results'!AA451+'Game Results'!AA811+'Game Results'!AA889+'Game Results'!AA928+'Game Results'!AA1022+'Game Results'!AA2586+'Game Results'!AA1537+'Game Results'!AA2164+'Game Results'!AA1765+'Game Results'!AA1923+'Game Results'!AA1313+'Game Results'!AA2099+'Game Results'!AA1486+'Game Results'!AA2672+'Game Results'!AA2437+'Game Results'!AA3101+'Game Results'!AA3155)</f>
        <v>0</v>
      </c>
      <c r="AB5" s="92">
        <f>SUM('Game Results'!AB72+'Game Results'!AB120+'Game Results'!AB451+'Game Results'!AB811+'Game Results'!AB889+'Game Results'!AB928+'Game Results'!AB1022+'Game Results'!AB2586+'Game Results'!AB1537+'Game Results'!AB2164+'Game Results'!AB1765+'Game Results'!AB1923+'Game Results'!AB1313+'Game Results'!AB2099+'Game Results'!AB1486+'Game Results'!AB2672+'Game Results'!AB2437+'Game Results'!AB3101+'Game Results'!AB3155)</f>
        <v>3</v>
      </c>
      <c r="AC5" s="92">
        <f>SUM('Game Results'!AC72+'Game Results'!AC120+'Game Results'!AC451+'Game Results'!AC811+'Game Results'!AC889+'Game Results'!AC928+'Game Results'!AC1022+'Game Results'!AC2586+'Game Results'!AC1537+'Game Results'!AC2164+'Game Results'!AC1765+'Game Results'!AC1923+'Game Results'!AC1313+'Game Results'!AC2099+'Game Results'!AC1486+'Game Results'!AC2672+'Game Results'!AC2437+'Game Results'!AC3101+'Game Results'!AC3155)</f>
        <v>15</v>
      </c>
      <c r="AD5" s="92">
        <f>SUM('Game Results'!AD72+'Game Results'!AD120+'Game Results'!AD451+'Game Results'!AD811+'Game Results'!AD889+'Game Results'!AD928+'Game Results'!AD1022+'Game Results'!AD2586+'Game Results'!AD1537+'Game Results'!AD2164+'Game Results'!AD1765+'Game Results'!AD1923+'Game Results'!AD1313+'Game Results'!AD2099+'Game Results'!AD1486+'Game Results'!AD2672+'Game Results'!AD2437+'Game Results'!AD3101+'Game Results'!AD3155)</f>
        <v>1</v>
      </c>
      <c r="AE5" s="92">
        <f>SUM('Game Results'!AE72+'Game Results'!AE120+'Game Results'!AE451+'Game Results'!AE811+'Game Results'!AE889+'Game Results'!AE928+'Game Results'!AE1022+'Game Results'!AE2586+'Game Results'!AE1537+'Game Results'!AE2164+'Game Results'!AE1765+'Game Results'!AE1923+'Game Results'!AE1313+'Game Results'!AE2099+'Game Results'!AE1486+'Game Results'!AE2672+'Game Results'!AE2437+'Game Results'!AE3101+'Game Results'!AE3155)</f>
        <v>0</v>
      </c>
      <c r="AF5" s="92">
        <f>SUM('Game Results'!AF72+'Game Results'!AF120+'Game Results'!AF451+'Game Results'!AF811+'Game Results'!AF889+'Game Results'!AF928+'Game Results'!AF1022+'Game Results'!AF2586+'Game Results'!AF1537+'Game Results'!AF2164+'Game Results'!AF1765+'Game Results'!AF1923+'Game Results'!AF1313+'Game Results'!AF2099+'Game Results'!AF1486+'Game Results'!AF2672+'Game Results'!AF2437+'Game Results'!AF3101+'Game Results'!AF3155)</f>
        <v>0</v>
      </c>
      <c r="AG5" s="92">
        <f>SUM('Game Results'!AG72+'Game Results'!AG120+'Game Results'!AG451+'Game Results'!AG811+'Game Results'!AG889+'Game Results'!AG928+'Game Results'!AG1022+'Game Results'!AG2586+'Game Results'!AG1537+'Game Results'!AG2164+'Game Results'!AG1765+'Game Results'!AG1923+'Game Results'!AG1313+'Game Results'!AG2099+'Game Results'!AG1486+'Game Results'!AG2672+'Game Results'!AG2437+'Game Results'!AG3101+'Game Results'!AG3155)</f>
        <v>1</v>
      </c>
      <c r="AH5" s="92">
        <f>SUM('Game Results'!AH72+'Game Results'!AH120+'Game Results'!AH451+'Game Results'!AH811+'Game Results'!AH889+'Game Results'!AH928+'Game Results'!AH1022+'Game Results'!AH2586+'Game Results'!AH1537+'Game Results'!AH2164+'Game Results'!AH1765+'Game Results'!AH1923+'Game Results'!AH1313+'Game Results'!AH2099+'Game Results'!AH1486+'Game Results'!AH2672+'Game Results'!AH2437+'Game Results'!AH3101+'Game Results'!AH3155)</f>
        <v>0</v>
      </c>
    </row>
    <row r="6">
      <c r="A6" s="90" t="s">
        <v>47</v>
      </c>
      <c r="B6" s="91" t="s">
        <v>266</v>
      </c>
      <c r="C6" s="92">
        <f>SUM('Game Results'!C73+'Game Results'!C121+'Game Results'!C452+'Game Results'!C812+'Game Results'!C890+'Game Results'!C929+'Game Results'!C1023+'Game Results'!C2587+'Game Results'!C1538+'Game Results'!C2165+'Game Results'!C1766+'Game Results'!C1924+'Game Results'!C1314+'Game Results'!C2100+'Game Results'!C1487+'Game Results'!C2673+'Game Results'!C2438+'Game Results'!C3102+'Game Results'!C3156)</f>
        <v>10</v>
      </c>
      <c r="D6" s="92">
        <f>SUM('Game Results'!D73+'Game Results'!D121+'Game Results'!D452+'Game Results'!D812+'Game Results'!D890+'Game Results'!D929+'Game Results'!D1023+'Game Results'!D2587+'Game Results'!D1538+'Game Results'!D2165+'Game Results'!D1766+'Game Results'!D1924+'Game Results'!D1314+'Game Results'!D2100+'Game Results'!D1487+'Game Results'!D2673+'Game Results'!D2438+'Game Results'!D3102+'Game Results'!D3156)</f>
        <v>7</v>
      </c>
      <c r="E6" s="93">
        <f>SUM('Game Results'!E73+'Game Results'!E121+'Game Results'!E452+'Game Results'!E812+'Game Results'!E890+'Game Results'!E929+'Game Results'!E1023+'Game Results'!E2587+'Game Results'!E1538+'Game Results'!E2165+'Game Results'!E1766+'Game Results'!E1924+'Game Results'!E1314+'Game Results'!E2100+'Game Results'!E1487+'Game Results'!E2673+'Game Results'!E2438+'Game Results'!E3102+'Game Results'!E3156)</f>
        <v>141.75</v>
      </c>
      <c r="F6" s="92">
        <f>SUM('Game Results'!F73+'Game Results'!F121+'Game Results'!F452+'Game Results'!F812+'Game Results'!F890+'Game Results'!F929+'Game Results'!F1023+'Game Results'!F2587+'Game Results'!F1538+'Game Results'!F2165+'Game Results'!F1766+'Game Results'!F1924+'Game Results'!F1314+'Game Results'!F2100+'Game Results'!F1487+'Game Results'!F2673+'Game Results'!F2438+'Game Results'!F3102+'Game Results'!F3156)</f>
        <v>29</v>
      </c>
      <c r="G6" s="92">
        <f>SUM('Game Results'!G73+'Game Results'!G121+'Game Results'!G452+'Game Results'!G812+'Game Results'!G890+'Game Results'!G929+'Game Results'!G1023+'Game Results'!G2587+'Game Results'!G1538+'Game Results'!G2165+'Game Results'!G1766+'Game Results'!G1924+'Game Results'!G1314+'Game Results'!G2100+'Game Results'!G1487+'Game Results'!G2673+'Game Results'!G2438+'Game Results'!G3102+'Game Results'!G3156)</f>
        <v>355</v>
      </c>
      <c r="H6" s="92">
        <f>SUM('Game Results'!H73+'Game Results'!H121+'Game Results'!H452+'Game Results'!H812+'Game Results'!H890+'Game Results'!H929+'Game Results'!H1023+'Game Results'!H2587+'Game Results'!H1538+'Game Results'!H2165+'Game Results'!H1766+'Game Results'!H1924+'Game Results'!H1314+'Game Results'!H2100+'Game Results'!H1487+'Game Results'!H2673+'Game Results'!H2438+'Game Results'!H3102+'Game Results'!H3156)</f>
        <v>2</v>
      </c>
      <c r="I6" s="92">
        <f>SUM('Game Results'!I73+'Game Results'!I121+'Game Results'!I452+'Game Results'!I812+'Game Results'!I890+'Game Results'!I929+'Game Results'!I1023+'Game Results'!I2587+'Game Results'!I1538+'Game Results'!I2165+'Game Results'!I1766+'Game Results'!I1924+'Game Results'!I1314+'Game Results'!I2100+'Game Results'!I1487+'Game Results'!I2673+'Game Results'!I2438+'Game Results'!I3102+'Game Results'!I3156)</f>
        <v>541</v>
      </c>
      <c r="J6" s="92">
        <f>SUM('Game Results'!J73+'Game Results'!J121+'Game Results'!J452+'Game Results'!J812+'Game Results'!J890+'Game Results'!J929+'Game Results'!J1023+'Game Results'!J2587+'Game Results'!J1538+'Game Results'!J2165+'Game Results'!J1766+'Game Results'!J1924+'Game Results'!J1314+'Game Results'!J2100+'Game Results'!J1487+'Game Results'!J2673+'Game Results'!J2438+'Game Results'!J3102+'Game Results'!J3156)</f>
        <v>-186</v>
      </c>
      <c r="K6" s="94">
        <f t="shared" si="1"/>
        <v>0.6561922366</v>
      </c>
      <c r="L6" s="93">
        <f t="shared" si="2"/>
        <v>15.72088725</v>
      </c>
      <c r="M6" s="92">
        <f>SUM('Game Results'!M73+'Game Results'!M121+'Game Results'!M452+'Game Results'!M812+'Game Results'!M890+'Game Results'!M929+'Game Results'!M1023+'Game Results'!M2587+'Game Results'!M1538+'Game Results'!M2165+'Game Results'!M1766+'Game Results'!M1924+'Game Results'!M1314+'Game Results'!M2100+'Game Results'!M1487+'Game Results'!M2673+'Game Results'!M2438+'Game Results'!M3102+'Game Results'!M3156)</f>
        <v>413</v>
      </c>
      <c r="N6" s="92">
        <f>SUM('Game Results'!N73+'Game Results'!N121+'Game Results'!N452+'Game Results'!N812+'Game Results'!N890+'Game Results'!N929+'Game Results'!N1023+'Game Results'!N2587+'Game Results'!N1538+'Game Results'!N2165+'Game Results'!N1766+'Game Results'!N1924+'Game Results'!N1314+'Game Results'!N2100+'Game Results'!N1487+'Game Results'!N2673+'Game Results'!N2438+'Game Results'!N3102+'Game Results'!N3156)</f>
        <v>10</v>
      </c>
      <c r="O6" s="95">
        <f>SUM('Game Results'!O73+'Game Results'!O121+'Game Results'!O452+'Game Results'!O812+'Game Results'!O890+'Game Results'!O929+'Game Results'!O1023+'Game Results'!O2587+'Game Results'!O1538+'Game Results'!O2165+'Game Results'!O1766+'Game Results'!O1924+'Game Results'!O1314+'Game Results'!O2100+'Game Results'!O1487+'Game Results'!O2673+'Game Results'!O2438+'Game Results'!O3102+'Game Results'!O3156)</f>
        <v>138.5833333</v>
      </c>
      <c r="P6" s="92">
        <f>SUM('Game Results'!P73+'Game Results'!P121+'Game Results'!P452+'Game Results'!P812+'Game Results'!P890+'Game Results'!P929+'Game Results'!P1023+'Game Results'!P2587+'Game Results'!P1538+'Game Results'!P2165+'Game Results'!P1766+'Game Results'!P1924+'Game Results'!P1314+'Game Results'!P2100+'Game Results'!P1487+'Game Results'!P2673+'Game Results'!P2438+'Game Results'!P3102+'Game Results'!P3156)</f>
        <v>31</v>
      </c>
      <c r="Q6" s="92">
        <f>SUM('Game Results'!Q73+'Game Results'!Q121+'Game Results'!Q452+'Game Results'!Q812+'Game Results'!Q890+'Game Results'!Q929+'Game Results'!Q1023+'Game Results'!Q2587+'Game Results'!Q1538+'Game Results'!Q2165+'Game Results'!Q1766+'Game Results'!Q1924+'Game Results'!Q1314+'Game Results'!Q2100+'Game Results'!Q1487+'Game Results'!Q2673+'Game Results'!Q2438+'Game Results'!Q3102+'Game Results'!Q3156)</f>
        <v>7</v>
      </c>
      <c r="R6" s="92">
        <f>SUM('Game Results'!R73+'Game Results'!R121+'Game Results'!R452+'Game Results'!R812+'Game Results'!R890+'Game Results'!R929+'Game Results'!R1023+'Game Results'!R2587+'Game Results'!R1538+'Game Results'!R2165+'Game Results'!R1766+'Game Results'!R1924+'Game Results'!R1314+'Game Results'!R2100+'Game Results'!R1487+'Game Results'!R2673+'Game Results'!R2438+'Game Results'!R3102+'Game Results'!R3156)</f>
        <v>5</v>
      </c>
      <c r="S6" s="92">
        <f>SUM('Game Results'!S73+'Game Results'!S121+'Game Results'!S452+'Game Results'!S812+'Game Results'!S890+'Game Results'!S929+'Game Results'!S1023+'Game Results'!S2587+'Game Results'!S1538+'Game Results'!S2165+'Game Results'!S1766+'Game Results'!S1924+'Game Results'!S1314+'Game Results'!S2100+'Game Results'!S1487+'Game Results'!S2673+'Game Results'!S2438+'Game Results'!S3102+'Game Results'!S3156)</f>
        <v>8</v>
      </c>
      <c r="T6" s="92">
        <f>SUM('Game Results'!T73+'Game Results'!T121+'Game Results'!T452+'Game Results'!T812+'Game Results'!T890+'Game Results'!T929+'Game Results'!T1023+'Game Results'!T2587+'Game Results'!T1538+'Game Results'!T2165+'Game Results'!T1766+'Game Results'!T1924+'Game Results'!T1314+'Game Results'!T2100+'Game Results'!T1487+'Game Results'!T2673+'Game Results'!T2438+'Game Results'!T3102+'Game Results'!T3156)</f>
        <v>30</v>
      </c>
      <c r="U6" s="92">
        <f>SUM('Game Results'!U73+'Game Results'!U121+'Game Results'!U452+'Game Results'!U812+'Game Results'!U890+'Game Results'!U929+'Game Results'!U1023+'Game Results'!U2587+'Game Results'!U1538+'Game Results'!U2165+'Game Results'!U1766+'Game Results'!U1924+'Game Results'!U1314+'Game Results'!U2100+'Game Results'!U1487+'Game Results'!U2673+'Game Results'!U2438+'Game Results'!U3102+'Game Results'!U3156)</f>
        <v>7</v>
      </c>
      <c r="V6" s="92">
        <f>SUM('Game Results'!V73+'Game Results'!V121+'Game Results'!V452+'Game Results'!V812+'Game Results'!V890+'Game Results'!V929+'Game Results'!V1023+'Game Results'!V2587+'Game Results'!V1538+'Game Results'!V2165+'Game Results'!V1766+'Game Results'!V1924+'Game Results'!V1314+'Game Results'!V2100+'Game Results'!V1487+'Game Results'!V2673+'Game Results'!V2438+'Game Results'!V3102+'Game Results'!V3156)</f>
        <v>0</v>
      </c>
      <c r="W6" s="92">
        <f>SUM('Game Results'!W73+'Game Results'!W121+'Game Results'!W452+'Game Results'!W812+'Game Results'!W890+'Game Results'!W929+'Game Results'!W1023+'Game Results'!W2587+'Game Results'!W1538+'Game Results'!W2165+'Game Results'!W1766+'Game Results'!W1924+'Game Results'!W1314+'Game Results'!W2100+'Game Results'!W1487+'Game Results'!W2673+'Game Results'!W2438+'Game Results'!W3102+'Game Results'!W3156)</f>
        <v>0</v>
      </c>
      <c r="X6" s="92">
        <f>SUM('Game Results'!X73+'Game Results'!X121+'Game Results'!X452+'Game Results'!X812+'Game Results'!X890+'Game Results'!X929+'Game Results'!X1023+'Game Results'!X2587+'Game Results'!X1538+'Game Results'!X2165+'Game Results'!X1766+'Game Results'!X1924+'Game Results'!X1314+'Game Results'!X2100+'Game Results'!X1487+'Game Results'!X2673+'Game Results'!X2438+'Game Results'!X3102+'Game Results'!X3156)</f>
        <v>0</v>
      </c>
      <c r="Y6" s="92">
        <f>SUM('Game Results'!Y73+'Game Results'!Y121+'Game Results'!Y452+'Game Results'!Y812+'Game Results'!Y890+'Game Results'!Y929+'Game Results'!Y1023+'Game Results'!Y2587+'Game Results'!Y1538+'Game Results'!Y2165+'Game Results'!Y1766+'Game Results'!Y1924+'Game Results'!Y1314+'Game Results'!Y2100+'Game Results'!Y1487+'Game Results'!Y2673+'Game Results'!Y2438+'Game Results'!Y3102+'Game Results'!Y3156)</f>
        <v>0</v>
      </c>
      <c r="Z6" s="92">
        <f>SUM('Game Results'!Z73+'Game Results'!Z121+'Game Results'!Z452+'Game Results'!Z812+'Game Results'!Z890+'Game Results'!Z929+'Game Results'!Z1023+'Game Results'!Z2587+'Game Results'!Z1538+'Game Results'!Z2165+'Game Results'!Z1766+'Game Results'!Z1924+'Game Results'!Z1314+'Game Results'!Z2100+'Game Results'!Z1487+'Game Results'!Z2673+'Game Results'!Z2438+'Game Results'!Z3102+'Game Results'!Z3156)</f>
        <v>0</v>
      </c>
      <c r="AA6" s="92">
        <f>SUM('Game Results'!AA73+'Game Results'!AA121+'Game Results'!AA452+'Game Results'!AA812+'Game Results'!AA890+'Game Results'!AA929+'Game Results'!AA1023+'Game Results'!AA2587+'Game Results'!AA1538+'Game Results'!AA2165+'Game Results'!AA1766+'Game Results'!AA1924+'Game Results'!AA1314+'Game Results'!AA2100+'Game Results'!AA1487+'Game Results'!AA2673+'Game Results'!AA2438+'Game Results'!AA3102+'Game Results'!AA3156)</f>
        <v>0</v>
      </c>
      <c r="AB6" s="92">
        <f>SUM('Game Results'!AB73+'Game Results'!AB121+'Game Results'!AB452+'Game Results'!AB812+'Game Results'!AB890+'Game Results'!AB929+'Game Results'!AB1023+'Game Results'!AB2587+'Game Results'!AB1538+'Game Results'!AB2165+'Game Results'!AB1766+'Game Results'!AB1924+'Game Results'!AB1314+'Game Results'!AB2100+'Game Results'!AB1487+'Game Results'!AB2673+'Game Results'!AB2438+'Game Results'!AB3102+'Game Results'!AB3156)</f>
        <v>0</v>
      </c>
      <c r="AC6" s="92">
        <f>SUM('Game Results'!AC73+'Game Results'!AC121+'Game Results'!AC452+'Game Results'!AC812+'Game Results'!AC890+'Game Results'!AC929+'Game Results'!AC1023+'Game Results'!AC2587+'Game Results'!AC1538+'Game Results'!AC2165+'Game Results'!AC1766+'Game Results'!AC1924+'Game Results'!AC1314+'Game Results'!AC2100+'Game Results'!AC1487+'Game Results'!AC2673+'Game Results'!AC2438+'Game Results'!AC3102+'Game Results'!AC3156)</f>
        <v>0</v>
      </c>
      <c r="AD6" s="92">
        <f>SUM('Game Results'!AD73+'Game Results'!AD121+'Game Results'!AD452+'Game Results'!AD812+'Game Results'!AD890+'Game Results'!AD929+'Game Results'!AD1023+'Game Results'!AD2587+'Game Results'!AD1538+'Game Results'!AD2165+'Game Results'!AD1766+'Game Results'!AD1924+'Game Results'!AD1314+'Game Results'!AD2100+'Game Results'!AD1487+'Game Results'!AD2673+'Game Results'!AD2438+'Game Results'!AD3102+'Game Results'!AD3156)</f>
        <v>0</v>
      </c>
      <c r="AE6" s="92">
        <f>SUM('Game Results'!AE73+'Game Results'!AE121+'Game Results'!AE452+'Game Results'!AE812+'Game Results'!AE890+'Game Results'!AE929+'Game Results'!AE1023+'Game Results'!AE2587+'Game Results'!AE1538+'Game Results'!AE2165+'Game Results'!AE1766+'Game Results'!AE1924+'Game Results'!AE1314+'Game Results'!AE2100+'Game Results'!AE1487+'Game Results'!AE2673+'Game Results'!AE2438+'Game Results'!AE3102+'Game Results'!AE3156)</f>
        <v>0</v>
      </c>
      <c r="AF6" s="92">
        <f>SUM('Game Results'!AF73+'Game Results'!AF121+'Game Results'!AF452+'Game Results'!AF812+'Game Results'!AF890+'Game Results'!AF929+'Game Results'!AF1023+'Game Results'!AF2587+'Game Results'!AF1538+'Game Results'!AF2165+'Game Results'!AF1766+'Game Results'!AF1924+'Game Results'!AF1314+'Game Results'!AF2100+'Game Results'!AF1487+'Game Results'!AF2673+'Game Results'!AF2438+'Game Results'!AF3102+'Game Results'!AF3156)</f>
        <v>0</v>
      </c>
      <c r="AG6" s="92">
        <f>SUM('Game Results'!AG73+'Game Results'!AG121+'Game Results'!AG452+'Game Results'!AG812+'Game Results'!AG890+'Game Results'!AG929+'Game Results'!AG1023+'Game Results'!AG2587+'Game Results'!AG1538+'Game Results'!AG2165+'Game Results'!AG1766+'Game Results'!AG1924+'Game Results'!AG1314+'Game Results'!AG2100+'Game Results'!AG1487+'Game Results'!AG2673+'Game Results'!AG2438+'Game Results'!AG3102+'Game Results'!AG3156)</f>
        <v>0</v>
      </c>
      <c r="AH6" s="92">
        <f>SUM('Game Results'!AH73+'Game Results'!AH121+'Game Results'!AH452+'Game Results'!AH812+'Game Results'!AH890+'Game Results'!AH929+'Game Results'!AH1023+'Game Results'!AH2587+'Game Results'!AH1538+'Game Results'!AH2165+'Game Results'!AH1766+'Game Results'!AH1924+'Game Results'!AH1314+'Game Results'!AH2100+'Game Results'!AH1487+'Game Results'!AH2673+'Game Results'!AH2438+'Game Results'!AH3102+'Game Results'!AH3156)</f>
        <v>0</v>
      </c>
    </row>
    <row r="7">
      <c r="A7" s="90" t="s">
        <v>47</v>
      </c>
      <c r="B7" s="91" t="s">
        <v>267</v>
      </c>
      <c r="C7" s="92">
        <f>SUM('Game Results'!C74+'Game Results'!C122+'Game Results'!C453+'Game Results'!C813+'Game Results'!C891+'Game Results'!C930+'Game Results'!C1024+'Game Results'!C2588+'Game Results'!C1539+'Game Results'!C2166+'Game Results'!C1767+'Game Results'!C1925+'Game Results'!C1315+'Game Results'!C2101+'Game Results'!C1488+'Game Results'!C2674+'Game Results'!C2439+'Game Results'!C3103+'Game Results'!C3157)</f>
        <v>2</v>
      </c>
      <c r="D7" s="92">
        <f>SUM('Game Results'!D74+'Game Results'!D122+'Game Results'!D453+'Game Results'!D813+'Game Results'!D891+'Game Results'!D930+'Game Results'!D1024+'Game Results'!D2588+'Game Results'!D1539+'Game Results'!D2166+'Game Results'!D1767+'Game Results'!D1925+'Game Results'!D1315+'Game Results'!D2101+'Game Results'!D1488+'Game Results'!D2674+'Game Results'!D2439+'Game Results'!D3103+'Game Results'!D3157)</f>
        <v>1</v>
      </c>
      <c r="E7" s="93">
        <f>SUM('Game Results'!E74+'Game Results'!E122+'Game Results'!E453+'Game Results'!E813+'Game Results'!E891+'Game Results'!E930+'Game Results'!E1024+'Game Results'!E2588+'Game Results'!E1539+'Game Results'!E2166+'Game Results'!E1767+'Game Results'!E1925+'Game Results'!E1315+'Game Results'!E2101+'Game Results'!E1488+'Game Results'!E2674+'Game Results'!E2439+'Game Results'!E3103+'Game Results'!E3157)</f>
        <v>18.53333333</v>
      </c>
      <c r="F7" s="92">
        <f>SUM('Game Results'!F74+'Game Results'!F122+'Game Results'!F453+'Game Results'!F813+'Game Results'!F891+'Game Results'!F930+'Game Results'!F1024+'Game Results'!F2588+'Game Results'!F1539+'Game Results'!F2166+'Game Results'!F1767+'Game Results'!F1925+'Game Results'!F1315+'Game Results'!F2101+'Game Results'!F1488+'Game Results'!F2674+'Game Results'!F2439+'Game Results'!F3103+'Game Results'!F3157)</f>
        <v>1</v>
      </c>
      <c r="G7" s="92">
        <f>SUM('Game Results'!G74+'Game Results'!G122+'Game Results'!G453+'Game Results'!G813+'Game Results'!G891+'Game Results'!G930+'Game Results'!G1024+'Game Results'!G2588+'Game Results'!G1539+'Game Results'!G2166+'Game Results'!G1767+'Game Results'!G1925+'Game Results'!G1315+'Game Results'!G2101+'Game Results'!G1488+'Game Results'!G2674+'Game Results'!G2439+'Game Results'!G3103+'Game Results'!G3157)</f>
        <v>73</v>
      </c>
      <c r="H7" s="92">
        <f>SUM('Game Results'!H74+'Game Results'!H122+'Game Results'!H453+'Game Results'!H813+'Game Results'!H891+'Game Results'!H930+'Game Results'!H1024+'Game Results'!H2588+'Game Results'!H1539+'Game Results'!H2166+'Game Results'!H1767+'Game Results'!H1925+'Game Results'!H1315+'Game Results'!H2101+'Game Results'!H1488+'Game Results'!H2674+'Game Results'!H2439+'Game Results'!H3103+'Game Results'!H3157)</f>
        <v>2</v>
      </c>
      <c r="I7" s="92">
        <f>SUM('Game Results'!I74+'Game Results'!I122+'Game Results'!I453+'Game Results'!I813+'Game Results'!I891+'Game Results'!I930+'Game Results'!I1024+'Game Results'!I2588+'Game Results'!I1539+'Game Results'!I2166+'Game Results'!I1767+'Game Results'!I1925+'Game Results'!I1315+'Game Results'!I2101+'Game Results'!I1488+'Game Results'!I2674+'Game Results'!I2439+'Game Results'!I3103+'Game Results'!I3157)</f>
        <v>83</v>
      </c>
      <c r="J7" s="92">
        <f>SUM('Game Results'!J74+'Game Results'!J122+'Game Results'!J453+'Game Results'!J813+'Game Results'!J891+'Game Results'!J930+'Game Results'!J1024+'Game Results'!J2588+'Game Results'!J1539+'Game Results'!J2166+'Game Results'!J1767+'Game Results'!J1925+'Game Results'!J1315+'Game Results'!J2101+'Game Results'!J1488+'Game Results'!J2674+'Game Results'!J2439+'Game Results'!J3103+'Game Results'!J3157)</f>
        <v>-10</v>
      </c>
      <c r="K7" s="94">
        <f t="shared" si="1"/>
        <v>0.8795180723</v>
      </c>
      <c r="L7" s="93">
        <f t="shared" si="2"/>
        <v>13.39759036</v>
      </c>
      <c r="M7" s="92">
        <f>SUM('Game Results'!M74+'Game Results'!M122+'Game Results'!M453+'Game Results'!M813+'Game Results'!M891+'Game Results'!M930+'Game Results'!M1024+'Game Results'!M2588+'Game Results'!M1539+'Game Results'!M2166+'Game Results'!M1767+'Game Results'!M1925+'Game Results'!M1315+'Game Results'!M2101+'Game Results'!M1488+'Game Results'!M2674+'Game Results'!M2439+'Game Results'!M3103+'Game Results'!M3157)</f>
        <v>91</v>
      </c>
      <c r="N7" s="92">
        <f>SUM('Game Results'!N74+'Game Results'!N122+'Game Results'!N453+'Game Results'!N813+'Game Results'!N891+'Game Results'!N930+'Game Results'!N1024+'Game Results'!N2588+'Game Results'!N1539+'Game Results'!N2166+'Game Results'!N1767+'Game Results'!N1925+'Game Results'!N1315+'Game Results'!N2101+'Game Results'!N1488+'Game Results'!N2674+'Game Results'!N2439+'Game Results'!N3103+'Game Results'!N3157)</f>
        <v>2</v>
      </c>
      <c r="O7" s="95">
        <f>SUM('Game Results'!O74+'Game Results'!O122+'Game Results'!O453+'Game Results'!O813+'Game Results'!O891+'Game Results'!O930+'Game Results'!O1024+'Game Results'!O2588+'Game Results'!O1539+'Game Results'!O2166+'Game Results'!O1767+'Game Results'!O1925+'Game Results'!O1315+'Game Results'!O2101+'Game Results'!O1488+'Game Results'!O2674+'Game Results'!O2439+'Game Results'!O3103+'Game Results'!O3157)</f>
        <v>18.53333333</v>
      </c>
      <c r="P7" s="92">
        <f>SUM('Game Results'!P74+'Game Results'!P122+'Game Results'!P453+'Game Results'!P813+'Game Results'!P891+'Game Results'!P930+'Game Results'!P1024+'Game Results'!P2588+'Game Results'!P1539+'Game Results'!P2166+'Game Results'!P1767+'Game Results'!P1925+'Game Results'!P1315+'Game Results'!P2101+'Game Results'!P1488+'Game Results'!P2674+'Game Results'!P2439+'Game Results'!P3103+'Game Results'!P3157)</f>
        <v>6</v>
      </c>
      <c r="Q7" s="92">
        <f>SUM('Game Results'!Q74+'Game Results'!Q122+'Game Results'!Q453+'Game Results'!Q813+'Game Results'!Q891+'Game Results'!Q930+'Game Results'!Q1024+'Game Results'!Q2588+'Game Results'!Q1539+'Game Results'!Q2166+'Game Results'!Q1767+'Game Results'!Q1925+'Game Results'!Q1315+'Game Results'!Q2101+'Game Results'!Q1488+'Game Results'!Q2674+'Game Results'!Q2439+'Game Results'!Q3103+'Game Results'!Q3157)</f>
        <v>4</v>
      </c>
      <c r="R7" s="92">
        <f>SUM('Game Results'!R74+'Game Results'!R122+'Game Results'!R453+'Game Results'!R813+'Game Results'!R891+'Game Results'!R930+'Game Results'!R1024+'Game Results'!R2588+'Game Results'!R1539+'Game Results'!R2166+'Game Results'!R1767+'Game Results'!R1925+'Game Results'!R1315+'Game Results'!R2101+'Game Results'!R1488+'Game Results'!R2674+'Game Results'!R2439+'Game Results'!R3103+'Game Results'!R3157)</f>
        <v>4</v>
      </c>
      <c r="S7" s="92">
        <f>SUM('Game Results'!S74+'Game Results'!S122+'Game Results'!S453+'Game Results'!S813+'Game Results'!S891+'Game Results'!S930+'Game Results'!S1024+'Game Results'!S2588+'Game Results'!S1539+'Game Results'!S2166+'Game Results'!S1767+'Game Results'!S1925+'Game Results'!S1315+'Game Results'!S2101+'Game Results'!S1488+'Game Results'!S2674+'Game Results'!S2439+'Game Results'!S3103+'Game Results'!S3157)</f>
        <v>1</v>
      </c>
      <c r="T7" s="92">
        <f>SUM('Game Results'!T74+'Game Results'!T122+'Game Results'!T453+'Game Results'!T813+'Game Results'!T891+'Game Results'!T930+'Game Results'!T1024+'Game Results'!T2588+'Game Results'!T1539+'Game Results'!T2166+'Game Results'!T1767+'Game Results'!T1925+'Game Results'!T1315+'Game Results'!T2101+'Game Results'!T1488+'Game Results'!T2674+'Game Results'!T2439+'Game Results'!T3103+'Game Results'!T3157)</f>
        <v>11</v>
      </c>
      <c r="U7" s="92">
        <f>SUM('Game Results'!U74+'Game Results'!U122+'Game Results'!U453+'Game Results'!U813+'Game Results'!U891+'Game Results'!U930+'Game Results'!U1024+'Game Results'!U2588+'Game Results'!U1539+'Game Results'!U2166+'Game Results'!U1767+'Game Results'!U1925+'Game Results'!U1315+'Game Results'!U2101+'Game Results'!U1488+'Game Results'!U2674+'Game Results'!U2439+'Game Results'!U3103+'Game Results'!U3157)</f>
        <v>1</v>
      </c>
      <c r="V7" s="92">
        <f>SUM('Game Results'!V74+'Game Results'!V122+'Game Results'!V453+'Game Results'!V813+'Game Results'!V891+'Game Results'!V930+'Game Results'!V1024+'Game Results'!V2588+'Game Results'!V1539+'Game Results'!V2166+'Game Results'!V1767+'Game Results'!V1925+'Game Results'!V1315+'Game Results'!V2101+'Game Results'!V1488+'Game Results'!V2674+'Game Results'!V2439+'Game Results'!V3103+'Game Results'!V3157)</f>
        <v>0</v>
      </c>
      <c r="W7" s="92">
        <f>SUM('Game Results'!W74+'Game Results'!W122+'Game Results'!W453+'Game Results'!W813+'Game Results'!W891+'Game Results'!W930+'Game Results'!W1024+'Game Results'!W2588+'Game Results'!W1539+'Game Results'!W2166+'Game Results'!W1767+'Game Results'!W1925+'Game Results'!W1315+'Game Results'!W2101+'Game Results'!W1488+'Game Results'!W2674+'Game Results'!W2439+'Game Results'!W3103+'Game Results'!W3157)</f>
        <v>0</v>
      </c>
      <c r="X7" s="92">
        <f>SUM('Game Results'!X74+'Game Results'!X122+'Game Results'!X453+'Game Results'!X813+'Game Results'!X891+'Game Results'!X930+'Game Results'!X1024+'Game Results'!X2588+'Game Results'!X1539+'Game Results'!X2166+'Game Results'!X1767+'Game Results'!X1925+'Game Results'!X1315+'Game Results'!X2101+'Game Results'!X1488+'Game Results'!X2674+'Game Results'!X2439+'Game Results'!X3103+'Game Results'!X3157)</f>
        <v>0</v>
      </c>
      <c r="Y7" s="92">
        <f>SUM('Game Results'!Y74+'Game Results'!Y122+'Game Results'!Y453+'Game Results'!Y813+'Game Results'!Y891+'Game Results'!Y930+'Game Results'!Y1024+'Game Results'!Y2588+'Game Results'!Y1539+'Game Results'!Y2166+'Game Results'!Y1767+'Game Results'!Y1925+'Game Results'!Y1315+'Game Results'!Y2101+'Game Results'!Y1488+'Game Results'!Y2674+'Game Results'!Y2439+'Game Results'!Y3103+'Game Results'!Y3157)</f>
        <v>0</v>
      </c>
      <c r="Z7" s="92">
        <f>SUM('Game Results'!Z74+'Game Results'!Z122+'Game Results'!Z453+'Game Results'!Z813+'Game Results'!Z891+'Game Results'!Z930+'Game Results'!Z1024+'Game Results'!Z2588+'Game Results'!Z1539+'Game Results'!Z2166+'Game Results'!Z1767+'Game Results'!Z1925+'Game Results'!Z1315+'Game Results'!Z2101+'Game Results'!Z1488+'Game Results'!Z2674+'Game Results'!Z2439+'Game Results'!Z3103+'Game Results'!Z3157)</f>
        <v>0</v>
      </c>
      <c r="AA7" s="92">
        <f>SUM('Game Results'!AA74+'Game Results'!AA122+'Game Results'!AA453+'Game Results'!AA813+'Game Results'!AA891+'Game Results'!AA930+'Game Results'!AA1024+'Game Results'!AA2588+'Game Results'!AA1539+'Game Results'!AA2166+'Game Results'!AA1767+'Game Results'!AA1925+'Game Results'!AA1315+'Game Results'!AA2101+'Game Results'!AA1488+'Game Results'!AA2674+'Game Results'!AA2439+'Game Results'!AA3103+'Game Results'!AA3157)</f>
        <v>0</v>
      </c>
      <c r="AB7" s="92">
        <f>SUM('Game Results'!AB74+'Game Results'!AB122+'Game Results'!AB453+'Game Results'!AB813+'Game Results'!AB891+'Game Results'!AB930+'Game Results'!AB1024+'Game Results'!AB2588+'Game Results'!AB1539+'Game Results'!AB2166+'Game Results'!AB1767+'Game Results'!AB1925+'Game Results'!AB1315+'Game Results'!AB2101+'Game Results'!AB1488+'Game Results'!AB2674+'Game Results'!AB2439+'Game Results'!AB3103+'Game Results'!AB3157)</f>
        <v>0</v>
      </c>
      <c r="AC7" s="92">
        <f>SUM('Game Results'!AC74+'Game Results'!AC122+'Game Results'!AC453+'Game Results'!AC813+'Game Results'!AC891+'Game Results'!AC930+'Game Results'!AC1024+'Game Results'!AC2588+'Game Results'!AC1539+'Game Results'!AC2166+'Game Results'!AC1767+'Game Results'!AC1925+'Game Results'!AC1315+'Game Results'!AC2101+'Game Results'!AC1488+'Game Results'!AC2674+'Game Results'!AC2439+'Game Results'!AC3103+'Game Results'!AC3157)</f>
        <v>1</v>
      </c>
      <c r="AD7" s="92">
        <f>SUM('Game Results'!AD74+'Game Results'!AD122+'Game Results'!AD453+'Game Results'!AD813+'Game Results'!AD891+'Game Results'!AD930+'Game Results'!AD1024+'Game Results'!AD2588+'Game Results'!AD1539+'Game Results'!AD2166+'Game Results'!AD1767+'Game Results'!AD1925+'Game Results'!AD1315+'Game Results'!AD2101+'Game Results'!AD1488+'Game Results'!AD2674+'Game Results'!AD2439+'Game Results'!AD3103+'Game Results'!AD3157)</f>
        <v>0</v>
      </c>
      <c r="AE7" s="92">
        <f>SUM('Game Results'!AE74+'Game Results'!AE122+'Game Results'!AE453+'Game Results'!AE813+'Game Results'!AE891+'Game Results'!AE930+'Game Results'!AE1024+'Game Results'!AE2588+'Game Results'!AE1539+'Game Results'!AE2166+'Game Results'!AE1767+'Game Results'!AE1925+'Game Results'!AE1315+'Game Results'!AE2101+'Game Results'!AE1488+'Game Results'!AE2674+'Game Results'!AE2439+'Game Results'!AE3103+'Game Results'!AE3157)</f>
        <v>0</v>
      </c>
      <c r="AF7" s="92">
        <f>SUM('Game Results'!AF74+'Game Results'!AF122+'Game Results'!AF453+'Game Results'!AF813+'Game Results'!AF891+'Game Results'!AF930+'Game Results'!AF1024+'Game Results'!AF2588+'Game Results'!AF1539+'Game Results'!AF2166+'Game Results'!AF1767+'Game Results'!AF1925+'Game Results'!AF1315+'Game Results'!AF2101+'Game Results'!AF1488+'Game Results'!AF2674+'Game Results'!AF2439+'Game Results'!AF3103+'Game Results'!AF3157)</f>
        <v>0</v>
      </c>
      <c r="AG7" s="92">
        <f>SUM('Game Results'!AG74+'Game Results'!AG122+'Game Results'!AG453+'Game Results'!AG813+'Game Results'!AG891+'Game Results'!AG930+'Game Results'!AG1024+'Game Results'!AG2588+'Game Results'!AG1539+'Game Results'!AG2166+'Game Results'!AG1767+'Game Results'!AG1925+'Game Results'!AG1315+'Game Results'!AG2101+'Game Results'!AG1488+'Game Results'!AG2674+'Game Results'!AG2439+'Game Results'!AG3103+'Game Results'!AG3157)</f>
        <v>0</v>
      </c>
      <c r="AH7" s="92">
        <f>SUM('Game Results'!AH74+'Game Results'!AH122+'Game Results'!AH453+'Game Results'!AH813+'Game Results'!AH891+'Game Results'!AH930+'Game Results'!AH1024+'Game Results'!AH2588+'Game Results'!AH1539+'Game Results'!AH2166+'Game Results'!AH1767+'Game Results'!AH1925+'Game Results'!AH1315+'Game Results'!AH2101+'Game Results'!AH1488+'Game Results'!AH2674+'Game Results'!AH2439+'Game Results'!AH3103+'Game Results'!AH3157)</f>
        <v>0</v>
      </c>
    </row>
    <row r="8">
      <c r="A8" s="90" t="s">
        <v>47</v>
      </c>
      <c r="B8" s="91" t="s">
        <v>268</v>
      </c>
      <c r="C8" s="92">
        <f>SUM('Game Results'!C75+'Game Results'!C123+'Game Results'!C454+'Game Results'!C814+'Game Results'!C892+'Game Results'!C931+'Game Results'!C1025+'Game Results'!C2589+'Game Results'!C1540+'Game Results'!C2167+'Game Results'!C1768+'Game Results'!C1926+'Game Results'!C1316+'Game Results'!C2102+'Game Results'!C1489+'Game Results'!C2675+'Game Results'!C2440+'Game Results'!C3104+'Game Results'!C3158)</f>
        <v>13</v>
      </c>
      <c r="D8" s="92">
        <f>SUM('Game Results'!D75+'Game Results'!D123+'Game Results'!D454+'Game Results'!D814+'Game Results'!D892+'Game Results'!D931+'Game Results'!D1025+'Game Results'!D2589+'Game Results'!D1540+'Game Results'!D2167+'Game Results'!D1768+'Game Results'!D1926+'Game Results'!D1316+'Game Results'!D2102+'Game Results'!D1489+'Game Results'!D2675+'Game Results'!D2440+'Game Results'!D3104+'Game Results'!D3158)</f>
        <v>6</v>
      </c>
      <c r="E8" s="93">
        <f>SUM('Game Results'!E75+'Game Results'!E123+'Game Results'!E454+'Game Results'!E814+'Game Results'!E892+'Game Results'!E931+'Game Results'!E1025+'Game Results'!E2589+'Game Results'!E1540+'Game Results'!E2167+'Game Results'!E1768+'Game Results'!E1926+'Game Results'!E1316+'Game Results'!E2102+'Game Results'!E1489+'Game Results'!E2675+'Game Results'!E2440+'Game Results'!E3104+'Game Results'!E3158)</f>
        <v>151.4333333</v>
      </c>
      <c r="F8" s="92">
        <f>SUM('Game Results'!F75+'Game Results'!F123+'Game Results'!F454+'Game Results'!F814+'Game Results'!F892+'Game Results'!F931+'Game Results'!F1025+'Game Results'!F2589+'Game Results'!F1540+'Game Results'!F2167+'Game Results'!F1768+'Game Results'!F1926+'Game Results'!F1316+'Game Results'!F2102+'Game Results'!F1489+'Game Results'!F2675+'Game Results'!F2440+'Game Results'!F3104+'Game Results'!F3158)</f>
        <v>3</v>
      </c>
      <c r="G8" s="92">
        <f>SUM('Game Results'!G75+'Game Results'!G123+'Game Results'!G454+'Game Results'!G814+'Game Results'!G892+'Game Results'!G931+'Game Results'!G1025+'Game Results'!G2589+'Game Results'!G1540+'Game Results'!G2167+'Game Results'!G1768+'Game Results'!G1926+'Game Results'!G1316+'Game Results'!G2102+'Game Results'!G1489+'Game Results'!G2675+'Game Results'!G2440+'Game Results'!G3104+'Game Results'!G3158)</f>
        <v>669</v>
      </c>
      <c r="H8" s="92">
        <f>SUM('Game Results'!H75+'Game Results'!H123+'Game Results'!H454+'Game Results'!H814+'Game Results'!H892+'Game Results'!H931+'Game Results'!H1025+'Game Results'!H2589+'Game Results'!H1540+'Game Results'!H2167+'Game Results'!H1768+'Game Results'!H1926+'Game Results'!H1316+'Game Results'!H2102+'Game Results'!H1489+'Game Results'!H2675+'Game Results'!H2440+'Game Results'!H3104+'Game Results'!H3158)</f>
        <v>3</v>
      </c>
      <c r="I8" s="92">
        <f>SUM('Game Results'!I75+'Game Results'!I123+'Game Results'!I454+'Game Results'!I814+'Game Results'!I892+'Game Results'!I931+'Game Results'!I1025+'Game Results'!I2589+'Game Results'!I1540+'Game Results'!I2167+'Game Results'!I1768+'Game Results'!I1926+'Game Results'!I1316+'Game Results'!I2102+'Game Results'!I1489+'Game Results'!I2675+'Game Results'!I2440+'Game Results'!I3104+'Game Results'!I3158)</f>
        <v>622</v>
      </c>
      <c r="J8" s="92">
        <f>SUM('Game Results'!J75+'Game Results'!J123+'Game Results'!J454+'Game Results'!J814+'Game Results'!J892+'Game Results'!J931+'Game Results'!J1025+'Game Results'!J2589+'Game Results'!J1540+'Game Results'!J2167+'Game Results'!J1768+'Game Results'!J1926+'Game Results'!J1316+'Game Results'!J2102+'Game Results'!J1489+'Game Results'!J2675+'Game Results'!J2440+'Game Results'!J3104+'Game Results'!J3158)</f>
        <v>47</v>
      </c>
      <c r="K8" s="94">
        <f t="shared" si="1"/>
        <v>1.075562701</v>
      </c>
      <c r="L8" s="93">
        <f t="shared" si="2"/>
        <v>14.60771704</v>
      </c>
      <c r="M8" s="92">
        <f>SUM('Game Results'!M75+'Game Results'!M123+'Game Results'!M454+'Game Results'!M814+'Game Results'!M892+'Game Results'!M931+'Game Results'!M1025+'Game Results'!M2589+'Game Results'!M1540+'Game Results'!M2167+'Game Results'!M1768+'Game Results'!M1926+'Game Results'!M1316+'Game Results'!M2102+'Game Results'!M1489+'Game Results'!M2675+'Game Results'!M2440+'Game Results'!M3104+'Game Results'!M3158)</f>
        <v>762</v>
      </c>
      <c r="N8" s="92">
        <f>SUM('Game Results'!N75+'Game Results'!N123+'Game Results'!N454+'Game Results'!N814+'Game Results'!N892+'Game Results'!N931+'Game Results'!N1025+'Game Results'!N2589+'Game Results'!N1540+'Game Results'!N2167+'Game Results'!N1768+'Game Results'!N1926+'Game Results'!N1316+'Game Results'!N2102+'Game Results'!N1489+'Game Results'!N2675+'Game Results'!N2440+'Game Results'!N3104+'Game Results'!N3158)</f>
        <v>12</v>
      </c>
      <c r="O8" s="95">
        <f>SUM('Game Results'!O75+'Game Results'!O123+'Game Results'!O454+'Game Results'!O814+'Game Results'!O892+'Game Results'!O931+'Game Results'!O1025+'Game Results'!O2589+'Game Results'!O1540+'Game Results'!O2167+'Game Results'!O1768+'Game Results'!O1926+'Game Results'!O1316+'Game Results'!O2102+'Game Results'!O1489+'Game Results'!O2675+'Game Results'!O2440+'Game Results'!O3104+'Game Results'!O3158)</f>
        <v>144.5833333</v>
      </c>
      <c r="P8" s="92">
        <f>SUM('Game Results'!P75+'Game Results'!P123+'Game Results'!P454+'Game Results'!P814+'Game Results'!P892+'Game Results'!P931+'Game Results'!P1025+'Game Results'!P2589+'Game Results'!P1540+'Game Results'!P2167+'Game Results'!P1768+'Game Results'!P1926+'Game Results'!P1316+'Game Results'!P2102+'Game Results'!P1489+'Game Results'!P2675+'Game Results'!P2440+'Game Results'!P3104+'Game Results'!P3158)</f>
        <v>20</v>
      </c>
      <c r="Q8" s="92">
        <f>SUM('Game Results'!Q75+'Game Results'!Q123+'Game Results'!Q454+'Game Results'!Q814+'Game Results'!Q892+'Game Results'!Q931+'Game Results'!Q1025+'Game Results'!Q2589+'Game Results'!Q1540+'Game Results'!Q2167+'Game Results'!Q1768+'Game Results'!Q1926+'Game Results'!Q1316+'Game Results'!Q2102+'Game Results'!Q1489+'Game Results'!Q2675+'Game Results'!Q2440+'Game Results'!Q3104+'Game Results'!Q3158)</f>
        <v>6</v>
      </c>
      <c r="R8" s="92">
        <f>SUM('Game Results'!R75+'Game Results'!R123+'Game Results'!R454+'Game Results'!R814+'Game Results'!R892+'Game Results'!R931+'Game Results'!R1025+'Game Results'!R2589+'Game Results'!R1540+'Game Results'!R2167+'Game Results'!R1768+'Game Results'!R1926+'Game Results'!R1316+'Game Results'!R2102+'Game Results'!R1489+'Game Results'!R2675+'Game Results'!R2440+'Game Results'!R3104+'Game Results'!R3158)</f>
        <v>29</v>
      </c>
      <c r="S8" s="92">
        <f>SUM('Game Results'!S75+'Game Results'!S123+'Game Results'!S454+'Game Results'!S814+'Game Results'!S892+'Game Results'!S931+'Game Results'!S1025+'Game Results'!S2589+'Game Results'!S1540+'Game Results'!S2167+'Game Results'!S1768+'Game Results'!S1926+'Game Results'!S1316+'Game Results'!S2102+'Game Results'!S1489+'Game Results'!S2675+'Game Results'!S2440+'Game Results'!S3104+'Game Results'!S3158)</f>
        <v>12</v>
      </c>
      <c r="T8" s="92">
        <f>SUM('Game Results'!T75+'Game Results'!T123+'Game Results'!T454+'Game Results'!T814+'Game Results'!T892+'Game Results'!T931+'Game Results'!T1025+'Game Results'!T2589+'Game Results'!T1540+'Game Results'!T2167+'Game Results'!T1768+'Game Results'!T1926+'Game Results'!T1316+'Game Results'!T2102+'Game Results'!T1489+'Game Results'!T2675+'Game Results'!T2440+'Game Results'!T3104+'Game Results'!T3158)</f>
        <v>84</v>
      </c>
      <c r="U8" s="92">
        <f>SUM('Game Results'!U75+'Game Results'!U123+'Game Results'!U454+'Game Results'!U814+'Game Results'!U892+'Game Results'!U931+'Game Results'!U1025+'Game Results'!U2589+'Game Results'!U1540+'Game Results'!U2167+'Game Results'!U1768+'Game Results'!U1926+'Game Results'!U1316+'Game Results'!U2102+'Game Results'!U1489+'Game Results'!U2675+'Game Results'!U2440+'Game Results'!U3104+'Game Results'!U3158)</f>
        <v>11</v>
      </c>
      <c r="V8" s="92">
        <f>SUM('Game Results'!V75+'Game Results'!V123+'Game Results'!V454+'Game Results'!V814+'Game Results'!V892+'Game Results'!V931+'Game Results'!V1025+'Game Results'!V2589+'Game Results'!V1540+'Game Results'!V2167+'Game Results'!V1768+'Game Results'!V1926+'Game Results'!V1316+'Game Results'!V2102+'Game Results'!V1489+'Game Results'!V2675+'Game Results'!V2440+'Game Results'!V3104+'Game Results'!V3158)</f>
        <v>5</v>
      </c>
      <c r="W8" s="92">
        <f>SUM('Game Results'!W75+'Game Results'!W123+'Game Results'!W454+'Game Results'!W814+'Game Results'!W892+'Game Results'!W931+'Game Results'!W1025+'Game Results'!W2589+'Game Results'!W1540+'Game Results'!W2167+'Game Results'!W1768+'Game Results'!W1926+'Game Results'!W1316+'Game Results'!W2102+'Game Results'!W1489+'Game Results'!W2675+'Game Results'!W2440+'Game Results'!W3104+'Game Results'!W3158)</f>
        <v>1</v>
      </c>
      <c r="X8" s="92">
        <f>SUM('Game Results'!X75+'Game Results'!X123+'Game Results'!X454+'Game Results'!X814+'Game Results'!X892+'Game Results'!X931+'Game Results'!X1025+'Game Results'!X2589+'Game Results'!X1540+'Game Results'!X2167+'Game Results'!X1768+'Game Results'!X1926+'Game Results'!X1316+'Game Results'!X2102+'Game Results'!X1489+'Game Results'!X2675+'Game Results'!X2440+'Game Results'!X3104+'Game Results'!X3158)</f>
        <v>0</v>
      </c>
      <c r="Y8" s="92">
        <f>SUM('Game Results'!Y75+'Game Results'!Y123+'Game Results'!Y454+'Game Results'!Y814+'Game Results'!Y892+'Game Results'!Y931+'Game Results'!Y1025+'Game Results'!Y2589+'Game Results'!Y1540+'Game Results'!Y2167+'Game Results'!Y1768+'Game Results'!Y1926+'Game Results'!Y1316+'Game Results'!Y2102+'Game Results'!Y1489+'Game Results'!Y2675+'Game Results'!Y2440+'Game Results'!Y3104+'Game Results'!Y3158)</f>
        <v>0</v>
      </c>
      <c r="Z8" s="92">
        <f>SUM('Game Results'!Z75+'Game Results'!Z123+'Game Results'!Z454+'Game Results'!Z814+'Game Results'!Z892+'Game Results'!Z931+'Game Results'!Z1025+'Game Results'!Z2589+'Game Results'!Z1540+'Game Results'!Z2167+'Game Results'!Z1768+'Game Results'!Z1926+'Game Results'!Z1316+'Game Results'!Z2102+'Game Results'!Z1489+'Game Results'!Z2675+'Game Results'!Z2440+'Game Results'!Z3104+'Game Results'!Z3158)</f>
        <v>0</v>
      </c>
      <c r="AA8" s="92">
        <f>SUM('Game Results'!AA75+'Game Results'!AA123+'Game Results'!AA454+'Game Results'!AA814+'Game Results'!AA892+'Game Results'!AA931+'Game Results'!AA1025+'Game Results'!AA2589+'Game Results'!AA1540+'Game Results'!AA2167+'Game Results'!AA1768+'Game Results'!AA1926+'Game Results'!AA1316+'Game Results'!AA2102+'Game Results'!AA1489+'Game Results'!AA2675+'Game Results'!AA2440+'Game Results'!AA3104+'Game Results'!AA3158)</f>
        <v>0</v>
      </c>
      <c r="AB8" s="92">
        <f>SUM('Game Results'!AB75+'Game Results'!AB123+'Game Results'!AB454+'Game Results'!AB814+'Game Results'!AB892+'Game Results'!AB931+'Game Results'!AB1025+'Game Results'!AB2589+'Game Results'!AB1540+'Game Results'!AB2167+'Game Results'!AB1768+'Game Results'!AB1926+'Game Results'!AB1316+'Game Results'!AB2102+'Game Results'!AB1489+'Game Results'!AB2675+'Game Results'!AB2440+'Game Results'!AB3104+'Game Results'!AB3158)</f>
        <v>0</v>
      </c>
      <c r="AC8" s="92">
        <f>SUM('Game Results'!AC75+'Game Results'!AC123+'Game Results'!AC454+'Game Results'!AC814+'Game Results'!AC892+'Game Results'!AC931+'Game Results'!AC1025+'Game Results'!AC2589+'Game Results'!AC1540+'Game Results'!AC2167+'Game Results'!AC1768+'Game Results'!AC1926+'Game Results'!AC1316+'Game Results'!AC2102+'Game Results'!AC1489+'Game Results'!AC2675+'Game Results'!AC2440+'Game Results'!AC3104+'Game Results'!AC3158)</f>
        <v>14</v>
      </c>
      <c r="AD8" s="92">
        <f>SUM('Game Results'!AD75+'Game Results'!AD123+'Game Results'!AD454+'Game Results'!AD814+'Game Results'!AD892+'Game Results'!AD931+'Game Results'!AD1025+'Game Results'!AD2589+'Game Results'!AD1540+'Game Results'!AD2167+'Game Results'!AD1768+'Game Results'!AD1926+'Game Results'!AD1316+'Game Results'!AD2102+'Game Results'!AD1489+'Game Results'!AD2675+'Game Results'!AD2440+'Game Results'!AD3104+'Game Results'!AD3158)</f>
        <v>0</v>
      </c>
      <c r="AE8" s="92">
        <f>SUM('Game Results'!AE75+'Game Results'!AE123+'Game Results'!AE454+'Game Results'!AE814+'Game Results'!AE892+'Game Results'!AE931+'Game Results'!AE1025+'Game Results'!AE2589+'Game Results'!AE1540+'Game Results'!AE2167+'Game Results'!AE1768+'Game Results'!AE1926+'Game Results'!AE1316+'Game Results'!AE2102+'Game Results'!AE1489+'Game Results'!AE2675+'Game Results'!AE2440+'Game Results'!AE3104+'Game Results'!AE3158)</f>
        <v>0</v>
      </c>
      <c r="AF8" s="92">
        <f>SUM('Game Results'!AF75+'Game Results'!AF123+'Game Results'!AF454+'Game Results'!AF814+'Game Results'!AF892+'Game Results'!AF931+'Game Results'!AF1025+'Game Results'!AF2589+'Game Results'!AF1540+'Game Results'!AF2167+'Game Results'!AF1768+'Game Results'!AF1926+'Game Results'!AF1316+'Game Results'!AF2102+'Game Results'!AF1489+'Game Results'!AF2675+'Game Results'!AF2440+'Game Results'!AF3104+'Game Results'!AF3158)</f>
        <v>0</v>
      </c>
      <c r="AG8" s="92">
        <f>SUM('Game Results'!AG75+'Game Results'!AG123+'Game Results'!AG454+'Game Results'!AG814+'Game Results'!AG892+'Game Results'!AG931+'Game Results'!AG1025+'Game Results'!AG2589+'Game Results'!AG1540+'Game Results'!AG2167+'Game Results'!AG1768+'Game Results'!AG1926+'Game Results'!AG1316+'Game Results'!AG2102+'Game Results'!AG1489+'Game Results'!AG2675+'Game Results'!AG2440+'Game Results'!AG3104+'Game Results'!AG3158)</f>
        <v>0</v>
      </c>
      <c r="AH8" s="92">
        <f>SUM('Game Results'!AH75+'Game Results'!AH123+'Game Results'!AH454+'Game Results'!AH814+'Game Results'!AH892+'Game Results'!AH931+'Game Results'!AH1025+'Game Results'!AH2589+'Game Results'!AH1540+'Game Results'!AH2167+'Game Results'!AH1768+'Game Results'!AH1926+'Game Results'!AH1316+'Game Results'!AH2102+'Game Results'!AH1489+'Game Results'!AH2675+'Game Results'!AH2440+'Game Results'!AH3104+'Game Results'!AH3158)</f>
        <v>0</v>
      </c>
    </row>
    <row r="9">
      <c r="A9" s="96" t="s">
        <v>269</v>
      </c>
      <c r="B9" s="97" t="s">
        <v>270</v>
      </c>
      <c r="C9" s="92">
        <f>'Game Results'!C2676+'Game Results'!C2441+'Game Results'!C3105+'Game Results'!C3159</f>
        <v>4</v>
      </c>
      <c r="D9" s="92">
        <f>'Game Results'!D2676+'Game Results'!D2441+'Game Results'!D3105+'Game Results'!D3159</f>
        <v>0</v>
      </c>
      <c r="E9" s="93">
        <f>'Game Results'!E2676+'Game Results'!E2441+'Game Results'!E3105+'Game Results'!E3159</f>
        <v>34.26666667</v>
      </c>
      <c r="F9" s="92">
        <f>'Game Results'!F2676+'Game Results'!F2441+'Game Results'!F3105+'Game Results'!F3159</f>
        <v>4</v>
      </c>
      <c r="G9" s="92">
        <f>'Game Results'!G2676+'Game Results'!G2441+'Game Results'!G3105+'Game Results'!G3159</f>
        <v>117</v>
      </c>
      <c r="H9" s="92">
        <f>'Game Results'!H2676+'Game Results'!H2441+'Game Results'!H3105+'Game Results'!H3159</f>
        <v>1</v>
      </c>
      <c r="I9" s="92">
        <f>'Game Results'!I2676+'Game Results'!I2441+'Game Results'!I3105+'Game Results'!I3159</f>
        <v>138</v>
      </c>
      <c r="J9" s="92">
        <f>'Game Results'!J2676+'Game Results'!J2441+'Game Results'!J3105+'Game Results'!J3159</f>
        <v>-21</v>
      </c>
      <c r="K9" s="94">
        <f t="shared" si="1"/>
        <v>0.847826087</v>
      </c>
      <c r="L9" s="93">
        <f t="shared" si="2"/>
        <v>14.89855072</v>
      </c>
      <c r="M9" s="92">
        <f>'Game Results'!M2676+'Game Results'!M2441+'Game Results'!M3105+'Game Results'!M3159</f>
        <v>159</v>
      </c>
      <c r="N9" s="92">
        <f>'Game Results'!N2676+'Game Results'!N2441+'Game Results'!N3105+'Game Results'!N3159</f>
        <v>4</v>
      </c>
      <c r="O9" s="95">
        <f>'Game Results'!O2676+'Game Results'!O2441+'Game Results'!O3105+'Game Results'!O3159</f>
        <v>32.66666667</v>
      </c>
      <c r="P9" s="92">
        <f>'Game Results'!P2676+'Game Results'!P2441+'Game Results'!P3105+'Game Results'!P3159</f>
        <v>9</v>
      </c>
      <c r="Q9" s="92">
        <f>'Game Results'!Q2676+'Game Results'!Q2441+'Game Results'!Q3105+'Game Results'!Q3159</f>
        <v>1</v>
      </c>
      <c r="R9" s="92">
        <f>'Game Results'!R2676+'Game Results'!R2441+'Game Results'!R3105+'Game Results'!R3159</f>
        <v>7</v>
      </c>
      <c r="S9" s="92">
        <f>'Game Results'!S2676+'Game Results'!S2441+'Game Results'!S3105+'Game Results'!S3159</f>
        <v>2</v>
      </c>
      <c r="T9" s="92">
        <f>'Game Results'!T2676+'Game Results'!T2441+'Game Results'!T3105+'Game Results'!T3159</f>
        <v>15</v>
      </c>
      <c r="U9" s="92">
        <f>'Game Results'!U2676+'Game Results'!U2441+'Game Results'!U3105+'Game Results'!U3159</f>
        <v>4</v>
      </c>
      <c r="V9" s="92">
        <f>'Game Results'!V2676+'Game Results'!V2441+'Game Results'!V3105+'Game Results'!V3159</f>
        <v>1</v>
      </c>
      <c r="W9" s="92">
        <f>'Game Results'!W2676+'Game Results'!W2441+'Game Results'!W3105+'Game Results'!W3159</f>
        <v>1</v>
      </c>
      <c r="X9" s="92">
        <f>'Game Results'!X2676+'Game Results'!X2441+'Game Results'!X3105+'Game Results'!X3159</f>
        <v>0</v>
      </c>
      <c r="Y9" s="92">
        <f>'Game Results'!Y2676+'Game Results'!Y2441+'Game Results'!Y3105+'Game Results'!Y3159</f>
        <v>0</v>
      </c>
      <c r="Z9" s="92">
        <f>'Game Results'!Z2676+'Game Results'!Z2441+'Game Results'!Z3105+'Game Results'!Z3159</f>
        <v>0</v>
      </c>
      <c r="AA9" s="92">
        <f>'Game Results'!AA2676+'Game Results'!AA2441+'Game Results'!AA3105+'Game Results'!AA3159</f>
        <v>0</v>
      </c>
      <c r="AB9" s="92">
        <f>'Game Results'!AB2676+'Game Results'!AB2441+'Game Results'!AB3105+'Game Results'!AB3159</f>
        <v>0</v>
      </c>
      <c r="AC9" s="92">
        <f>'Game Results'!AC2676+'Game Results'!AC2441+'Game Results'!AC3105+'Game Results'!AC3159</f>
        <v>2</v>
      </c>
      <c r="AD9" s="92">
        <f>'Game Results'!AD2676+'Game Results'!AD2441+'Game Results'!AD3105+'Game Results'!AD3159</f>
        <v>0</v>
      </c>
      <c r="AE9" s="92">
        <f>'Game Results'!AE2676+'Game Results'!AE2441+'Game Results'!AE3105+'Game Results'!AE3159</f>
        <v>0</v>
      </c>
      <c r="AF9" s="92">
        <f>'Game Results'!AF2676+'Game Results'!AF2441+'Game Results'!AF3105+'Game Results'!AF3159</f>
        <v>0</v>
      </c>
      <c r="AG9" s="92">
        <f>'Game Results'!AG2676+'Game Results'!AG2441+'Game Results'!AG3105+'Game Results'!AG3159</f>
        <v>1</v>
      </c>
      <c r="AH9" s="92">
        <f>'Game Results'!AH2676+'Game Results'!AH2441+'Game Results'!AH3105+'Game Results'!AH3159</f>
        <v>0</v>
      </c>
    </row>
    <row r="10">
      <c r="A10" s="98" t="s">
        <v>271</v>
      </c>
      <c r="B10" s="99"/>
      <c r="C10" s="99">
        <f t="shared" ref="C10:D10" si="3">SUM(C3:C9)/4</f>
        <v>19</v>
      </c>
      <c r="D10" s="99">
        <f t="shared" si="3"/>
        <v>10</v>
      </c>
      <c r="E10" s="100">
        <f t="shared" ref="E10:J10" si="4">SUM(E3:E9)</f>
        <v>887.4666667</v>
      </c>
      <c r="F10" s="100">
        <f t="shared" si="4"/>
        <v>68</v>
      </c>
      <c r="G10" s="100">
        <f t="shared" si="4"/>
        <v>3683</v>
      </c>
      <c r="H10" s="100">
        <f t="shared" si="4"/>
        <v>20</v>
      </c>
      <c r="I10" s="100">
        <f t="shared" si="4"/>
        <v>3840</v>
      </c>
      <c r="J10" s="100">
        <f t="shared" si="4"/>
        <v>-157</v>
      </c>
      <c r="K10" s="101">
        <f t="shared" si="1"/>
        <v>0.9591145833</v>
      </c>
      <c r="L10" s="100">
        <f t="shared" si="2"/>
        <v>13.86666667</v>
      </c>
      <c r="M10" s="100">
        <f t="shared" ref="M10:AH10" si="5">SUM(M3:M9)</f>
        <v>4565</v>
      </c>
      <c r="N10" s="100">
        <f t="shared" si="5"/>
        <v>74</v>
      </c>
      <c r="O10" s="100">
        <f t="shared" si="5"/>
        <v>862.7166667</v>
      </c>
      <c r="P10" s="100">
        <f t="shared" si="5"/>
        <v>154</v>
      </c>
      <c r="Q10" s="100">
        <f t="shared" si="5"/>
        <v>67</v>
      </c>
      <c r="R10" s="100">
        <f t="shared" si="5"/>
        <v>201</v>
      </c>
      <c r="S10" s="100">
        <f t="shared" si="5"/>
        <v>67</v>
      </c>
      <c r="T10" s="100">
        <f t="shared" si="5"/>
        <v>498</v>
      </c>
      <c r="U10" s="100">
        <f t="shared" si="5"/>
        <v>99</v>
      </c>
      <c r="V10" s="100">
        <f t="shared" si="5"/>
        <v>25</v>
      </c>
      <c r="W10" s="100">
        <f t="shared" si="5"/>
        <v>10</v>
      </c>
      <c r="X10" s="100">
        <f t="shared" si="5"/>
        <v>3</v>
      </c>
      <c r="Y10" s="100">
        <f t="shared" si="5"/>
        <v>0</v>
      </c>
      <c r="Z10" s="100">
        <f t="shared" si="5"/>
        <v>0</v>
      </c>
      <c r="AA10" s="100">
        <f t="shared" si="5"/>
        <v>0</v>
      </c>
      <c r="AB10" s="100">
        <f t="shared" si="5"/>
        <v>3</v>
      </c>
      <c r="AC10" s="100">
        <f t="shared" si="5"/>
        <v>49</v>
      </c>
      <c r="AD10" s="100">
        <f t="shared" si="5"/>
        <v>1</v>
      </c>
      <c r="AE10" s="100">
        <f t="shared" si="5"/>
        <v>0</v>
      </c>
      <c r="AF10" s="100">
        <f t="shared" si="5"/>
        <v>0</v>
      </c>
      <c r="AG10" s="100">
        <f t="shared" si="5"/>
        <v>2</v>
      </c>
      <c r="AH10" s="100">
        <f t="shared" si="5"/>
        <v>0</v>
      </c>
    </row>
    <row r="11">
      <c r="A11" s="90" t="s">
        <v>51</v>
      </c>
      <c r="B11" s="91" t="s">
        <v>272</v>
      </c>
      <c r="C11" s="92">
        <f>SUM('Game Results'!C31+'Game Results'!C42+'Game Results'!C816+'Game Results'!C1045+'Game Results'!C581+'Game Results'!C1341+'Game Results'!C1077+'Game Results'!C1680+'Game Results'!C2188+'Game Results'!C2151+'Game Results'!C2885+'Game Results'!C2443+'Game Results'!C1427+'Game Results'!C2985)</f>
        <v>12</v>
      </c>
      <c r="D11" s="92">
        <f>SUM('Game Results'!D31+'Game Results'!D42+'Game Results'!D816+'Game Results'!D1045+'Game Results'!D581+'Game Results'!D1341+'Game Results'!D1077+'Game Results'!D1680+'Game Results'!D2188+'Game Results'!D2151+'Game Results'!D2885+'Game Results'!D2443+'Game Results'!D1427+'Game Results'!D2985)</f>
        <v>3</v>
      </c>
      <c r="E11" s="93">
        <f>SUM('Game Results'!E31+'Game Results'!E42+'Game Results'!E816+'Game Results'!E1045+'Game Results'!E581+'Game Results'!E1341+'Game Results'!E1077+'Game Results'!E1680+'Game Results'!E2188+'Game Results'!E2151+'Game Results'!E2885+'Game Results'!E2443+'Game Results'!E1427+'Game Results'!E2985)</f>
        <v>150.3333333</v>
      </c>
      <c r="F11" s="92">
        <f>SUM('Game Results'!F31+'Game Results'!F42+'Game Results'!F816+'Game Results'!F1045+'Game Results'!F581+'Game Results'!F1341+'Game Results'!F1077+'Game Results'!F1680+'Game Results'!F2188+'Game Results'!F2151+'Game Results'!F2885+'Game Results'!F2443+'Game Results'!F1427+'Game Results'!F2985)</f>
        <v>0</v>
      </c>
      <c r="G11" s="92">
        <f>SUM('Game Results'!G31+'Game Results'!G42+'Game Results'!G816+'Game Results'!G1045+'Game Results'!G581+'Game Results'!G1341+'Game Results'!G1077+'Game Results'!G1680+'Game Results'!G2188+'Game Results'!G2151+'Game Results'!G2885+'Game Results'!G2443+'Game Results'!G1427+'Game Results'!G2985)</f>
        <v>494</v>
      </c>
      <c r="H11" s="92">
        <f>SUM('Game Results'!H31+'Game Results'!H42+'Game Results'!H816+'Game Results'!H1045+'Game Results'!H581+'Game Results'!H1341+'Game Results'!H1077+'Game Results'!H1680+'Game Results'!H2188+'Game Results'!H2151+'Game Results'!H2885+'Game Results'!H2443+'Game Results'!H1427+'Game Results'!H2985)</f>
        <v>5</v>
      </c>
      <c r="I11" s="92">
        <f>SUM('Game Results'!I31+'Game Results'!I42+'Game Results'!I816+'Game Results'!I1045+'Game Results'!I581+'Game Results'!I1341+'Game Results'!I1077+'Game Results'!I1680+'Game Results'!I2188+'Game Results'!I2151+'Game Results'!I2885+'Game Results'!I2443+'Game Results'!I1427+'Game Results'!I2985)</f>
        <v>667</v>
      </c>
      <c r="J11" s="92">
        <f>SUM('Game Results'!J31+'Game Results'!J42+'Game Results'!J816+'Game Results'!J1045+'Game Results'!J581+'Game Results'!J1341+'Game Results'!J1077+'Game Results'!J1680+'Game Results'!J2188+'Game Results'!J2151+'Game Results'!J2885+'Game Results'!J2443+'Game Results'!J1427+'Game Results'!J2985)</f>
        <v>-173</v>
      </c>
      <c r="K11" s="94">
        <f t="shared" si="1"/>
        <v>0.7406296852</v>
      </c>
      <c r="L11" s="93">
        <f t="shared" si="2"/>
        <v>13.52323838</v>
      </c>
      <c r="M11" s="92">
        <f>SUM('Game Results'!M31+'Game Results'!M42+'Game Results'!M816+'Game Results'!M1045+'Game Results'!M581+'Game Results'!M1341+'Game Results'!M1077+'Game Results'!M1680+'Game Results'!M2188+'Game Results'!M2151+'Game Results'!M2885+'Game Results'!M2443+'Game Results'!M1427+'Game Results'!M2985)</f>
        <v>520</v>
      </c>
      <c r="N11" s="92">
        <f>SUM('Game Results'!N31+'Game Results'!N42+'Game Results'!N816+'Game Results'!N1045+'Game Results'!N581+'Game Results'!N1341+'Game Results'!N1077+'Game Results'!N1680+'Game Results'!N2188+'Game Results'!N2151+'Game Results'!N2885+'Game Results'!N2443+'Game Results'!N1427+'Game Results'!N2985)</f>
        <v>9</v>
      </c>
      <c r="O11" s="95">
        <f>SUM('Game Results'!O31+'Game Results'!O42+'Game Results'!O816+'Game Results'!O1045+'Game Results'!O581+'Game Results'!O1341+'Game Results'!O1077+'Game Results'!O1680+'Game Results'!O2188+'Game Results'!O2151+'Game Results'!O2885+'Game Results'!O2443+'Game Results'!O1427+'Game Results'!O2985)</f>
        <v>99.35</v>
      </c>
      <c r="P11" s="92">
        <f>SUM('Game Results'!P31+'Game Results'!P42+'Game Results'!P816+'Game Results'!P1045+'Game Results'!P581+'Game Results'!P1341+'Game Results'!P1077+'Game Results'!P1680+'Game Results'!P2188+'Game Results'!P2151+'Game Results'!P2885+'Game Results'!P2443+'Game Results'!P1427+'Game Results'!P2985)</f>
        <v>14</v>
      </c>
      <c r="Q11" s="92">
        <f>SUM('Game Results'!Q31+'Game Results'!Q42+'Game Results'!Q816+'Game Results'!Q1045+'Game Results'!Q581+'Game Results'!Q1341+'Game Results'!Q1077+'Game Results'!Q1680+'Game Results'!Q2188+'Game Results'!Q2151+'Game Results'!Q2885+'Game Results'!Q2443+'Game Results'!Q1427+'Game Results'!Q2985)</f>
        <v>3</v>
      </c>
      <c r="R11" s="92">
        <f>SUM('Game Results'!R31+'Game Results'!R42+'Game Results'!R816+'Game Results'!R1045+'Game Results'!R581+'Game Results'!R1341+'Game Results'!R1077+'Game Results'!R1680+'Game Results'!R2188+'Game Results'!R2151+'Game Results'!R2885+'Game Results'!R2443+'Game Results'!R1427+'Game Results'!R2985)</f>
        <v>17</v>
      </c>
      <c r="S11" s="92">
        <f>SUM('Game Results'!S31+'Game Results'!S42+'Game Results'!S816+'Game Results'!S1045+'Game Results'!S581+'Game Results'!S1341+'Game Results'!S1077+'Game Results'!S1680+'Game Results'!S2188+'Game Results'!S2151+'Game Results'!S2885+'Game Results'!S2443+'Game Results'!S1427+'Game Results'!S2985)</f>
        <v>7</v>
      </c>
      <c r="T11" s="92">
        <f>SUM('Game Results'!T31+'Game Results'!T42+'Game Results'!T816+'Game Results'!T1045+'Game Results'!T581+'Game Results'!T1341+'Game Results'!T1077+'Game Results'!T1680+'Game Results'!T2188+'Game Results'!T2151+'Game Results'!T2885+'Game Results'!T2443+'Game Results'!T1427+'Game Results'!T2985)</f>
        <v>39</v>
      </c>
      <c r="U11" s="92">
        <f>SUM('Game Results'!U31+'Game Results'!U42+'Game Results'!U816+'Game Results'!U1045+'Game Results'!U581+'Game Results'!U1341+'Game Results'!U1077+'Game Results'!U1680+'Game Results'!U2188+'Game Results'!U2151+'Game Results'!U2885+'Game Results'!U2443+'Game Results'!U1427+'Game Results'!U2985)</f>
        <v>4</v>
      </c>
      <c r="V11" s="92">
        <f>SUM('Game Results'!V31+'Game Results'!V42+'Game Results'!V816+'Game Results'!V1045+'Game Results'!V581+'Game Results'!V1341+'Game Results'!V1077+'Game Results'!V1680+'Game Results'!V2188+'Game Results'!V2151+'Game Results'!V2885+'Game Results'!V2443+'Game Results'!V1427+'Game Results'!V2985)</f>
        <v>1</v>
      </c>
      <c r="W11" s="92">
        <f>SUM('Game Results'!W31+'Game Results'!W42+'Game Results'!W816+'Game Results'!W1045+'Game Results'!W581+'Game Results'!W1341+'Game Results'!W1077+'Game Results'!W1680+'Game Results'!W2188+'Game Results'!W2151+'Game Results'!W2885+'Game Results'!W2443+'Game Results'!W1427+'Game Results'!W2985)</f>
        <v>0</v>
      </c>
      <c r="X11" s="92">
        <f>SUM('Game Results'!X31+'Game Results'!X42+'Game Results'!X816+'Game Results'!X1045+'Game Results'!X581+'Game Results'!X1341+'Game Results'!X1077+'Game Results'!X1680+'Game Results'!X2188+'Game Results'!X2151+'Game Results'!X2885+'Game Results'!X2443+'Game Results'!X1427+'Game Results'!X2985)</f>
        <v>0</v>
      </c>
      <c r="Y11" s="92">
        <f>SUM('Game Results'!Y31+'Game Results'!Y42+'Game Results'!Y816+'Game Results'!Y1045+'Game Results'!Y581+'Game Results'!Y1341+'Game Results'!Y1077+'Game Results'!Y1680+'Game Results'!Y2188+'Game Results'!Y2151+'Game Results'!Y2885+'Game Results'!Y2443+'Game Results'!Y1427+'Game Results'!Y2985)</f>
        <v>0</v>
      </c>
      <c r="Z11" s="92">
        <f>SUM('Game Results'!Z31+'Game Results'!Z42+'Game Results'!Z816+'Game Results'!Z1045+'Game Results'!Z581+'Game Results'!Z1341+'Game Results'!Z1077+'Game Results'!Z1680+'Game Results'!Z2188+'Game Results'!Z2151+'Game Results'!Z2885+'Game Results'!Z2443+'Game Results'!Z1427+'Game Results'!Z2985)</f>
        <v>0</v>
      </c>
      <c r="AA11" s="92">
        <f>SUM('Game Results'!AA31+'Game Results'!AA42+'Game Results'!AA816+'Game Results'!AA1045+'Game Results'!AA581+'Game Results'!AA1341+'Game Results'!AA1077+'Game Results'!AA1680+'Game Results'!AA2188+'Game Results'!AA2151+'Game Results'!AA2885+'Game Results'!AA2443+'Game Results'!AA1427+'Game Results'!AA2985)</f>
        <v>0</v>
      </c>
      <c r="AB11" s="92">
        <f>SUM('Game Results'!AB31+'Game Results'!AB42+'Game Results'!AB816+'Game Results'!AB1045+'Game Results'!AB581+'Game Results'!AB1341+'Game Results'!AB1077+'Game Results'!AB1680+'Game Results'!AB2188+'Game Results'!AB2151+'Game Results'!AB2885+'Game Results'!AB2443+'Game Results'!AB1427+'Game Results'!AB2985)</f>
        <v>0</v>
      </c>
      <c r="AC11" s="92">
        <f>SUM('Game Results'!AC31+'Game Results'!AC42+'Game Results'!AC816+'Game Results'!AC1045+'Game Results'!AC581+'Game Results'!AC1341+'Game Results'!AC1077+'Game Results'!AC1680+'Game Results'!AC2188+'Game Results'!AC2151+'Game Results'!AC2885+'Game Results'!AC2443+'Game Results'!AC1427+'Game Results'!AC2985)</f>
        <v>3</v>
      </c>
      <c r="AD11" s="92">
        <f>SUM('Game Results'!AD31+'Game Results'!AD42+'Game Results'!AD816+'Game Results'!AD1045+'Game Results'!AD581+'Game Results'!AD1341+'Game Results'!AD1077+'Game Results'!AD1680+'Game Results'!AD2188+'Game Results'!AD2151+'Game Results'!AD2885+'Game Results'!AD2443+'Game Results'!AD1427+'Game Results'!AD2985)</f>
        <v>0</v>
      </c>
      <c r="AE11" s="92">
        <f>SUM('Game Results'!AE31+'Game Results'!AE42+'Game Results'!AE816+'Game Results'!AE1045+'Game Results'!AE581+'Game Results'!AE1341+'Game Results'!AE1077+'Game Results'!AE1680+'Game Results'!AE2188+'Game Results'!AE2151+'Game Results'!AE2885+'Game Results'!AE2443+'Game Results'!AE1427+'Game Results'!AE2985)</f>
        <v>0</v>
      </c>
      <c r="AF11" s="92">
        <f>SUM('Game Results'!AF31+'Game Results'!AF42+'Game Results'!AF816+'Game Results'!AF1045+'Game Results'!AF581+'Game Results'!AF1341+'Game Results'!AF1077+'Game Results'!AF1680+'Game Results'!AF2188+'Game Results'!AF2151+'Game Results'!AF2885+'Game Results'!AF2443+'Game Results'!AF1427+'Game Results'!AF2985)</f>
        <v>0</v>
      </c>
      <c r="AG11" s="92">
        <f>SUM('Game Results'!AG31+'Game Results'!AG42+'Game Results'!AG816+'Game Results'!AG1045+'Game Results'!AG581+'Game Results'!AG1341+'Game Results'!AG1077+'Game Results'!AG1680+'Game Results'!AG2188+'Game Results'!AG2151+'Game Results'!AG2885+'Game Results'!AG2443+'Game Results'!AG1427+'Game Results'!AG2985)</f>
        <v>1</v>
      </c>
      <c r="AH11" s="92">
        <f>SUM('Game Results'!AH31+'Game Results'!AH42+'Game Results'!AH816+'Game Results'!AH1045+'Game Results'!AH581+'Game Results'!AH1341+'Game Results'!AH1077+'Game Results'!AH1680+'Game Results'!AH2188+'Game Results'!AH2151+'Game Results'!AH2885+'Game Results'!AH2443+'Game Results'!AH1427+'Game Results'!AH2985)</f>
        <v>0</v>
      </c>
    </row>
    <row r="12">
      <c r="A12" s="90" t="s">
        <v>51</v>
      </c>
      <c r="B12" s="91" t="s">
        <v>273</v>
      </c>
      <c r="C12" s="92">
        <f>SUM('Game Results'!C32+'Game Results'!C43+'Game Results'!C817+'Game Results'!C1046+'Game Results'!C582+'Game Results'!C1342+'Game Results'!C1078+'Game Results'!C1681+'Game Results'!C2189+'Game Results'!C2152+'Game Results'!C2886+'Game Results'!C2444+'Game Results'!C1428+'Game Results'!C2986)</f>
        <v>14</v>
      </c>
      <c r="D12" s="92">
        <f>SUM('Game Results'!D32+'Game Results'!D43+'Game Results'!D817+'Game Results'!D1046+'Game Results'!D582+'Game Results'!D1342+'Game Results'!D1078+'Game Results'!D1681+'Game Results'!D2189+'Game Results'!D2152+'Game Results'!D2886+'Game Results'!D2444+'Game Results'!D1428+'Game Results'!D2986)</f>
        <v>3</v>
      </c>
      <c r="E12" s="93">
        <f>SUM('Game Results'!E32+'Game Results'!E43+'Game Results'!E817+'Game Results'!E1046+'Game Results'!E582+'Game Results'!E1342+'Game Results'!E1078+'Game Results'!E1681+'Game Results'!E2189+'Game Results'!E2152+'Game Results'!E2886+'Game Results'!E2444+'Game Results'!E1428+'Game Results'!E2986)</f>
        <v>156.1666667</v>
      </c>
      <c r="F12" s="92">
        <f>SUM('Game Results'!F32+'Game Results'!F43+'Game Results'!F817+'Game Results'!F1046+'Game Results'!F582+'Game Results'!F1342+'Game Results'!F1078+'Game Results'!F1681+'Game Results'!F2189+'Game Results'!F2152+'Game Results'!F2886+'Game Results'!F2444+'Game Results'!F1428+'Game Results'!F2986)</f>
        <v>1</v>
      </c>
      <c r="G12" s="92">
        <f>SUM('Game Results'!G32+'Game Results'!G43+'Game Results'!G817+'Game Results'!G1046+'Game Results'!G582+'Game Results'!G1342+'Game Results'!G1078+'Game Results'!G1681+'Game Results'!G2189+'Game Results'!G2152+'Game Results'!G2886+'Game Results'!G2444+'Game Results'!G1428+'Game Results'!G2986)</f>
        <v>680</v>
      </c>
      <c r="H12" s="92">
        <f>SUM('Game Results'!H32+'Game Results'!H43+'Game Results'!H817+'Game Results'!H1046+'Game Results'!H582+'Game Results'!H1342+'Game Results'!H1078+'Game Results'!H1681+'Game Results'!H2189+'Game Results'!H2152+'Game Results'!H2886+'Game Results'!H2444+'Game Results'!H1428+'Game Results'!H2986)</f>
        <v>5</v>
      </c>
      <c r="I12" s="92">
        <f>SUM('Game Results'!I32+'Game Results'!I43+'Game Results'!I817+'Game Results'!I1046+'Game Results'!I582+'Game Results'!I1342+'Game Results'!I1078+'Game Results'!I1681+'Game Results'!I2189+'Game Results'!I2152+'Game Results'!I2886+'Game Results'!I2444+'Game Results'!I1428+'Game Results'!I2986)</f>
        <v>801</v>
      </c>
      <c r="J12" s="92">
        <f>SUM('Game Results'!J32+'Game Results'!J43+'Game Results'!J817+'Game Results'!J1046+'Game Results'!J582+'Game Results'!J1342+'Game Results'!J1078+'Game Results'!J1681+'Game Results'!J2189+'Game Results'!J2152+'Game Results'!J2886+'Game Results'!J2444+'Game Results'!J1428+'Game Results'!J2986)</f>
        <v>-121</v>
      </c>
      <c r="K12" s="94">
        <f t="shared" si="1"/>
        <v>0.8489388265</v>
      </c>
      <c r="L12" s="93">
        <f t="shared" si="2"/>
        <v>11.69787765</v>
      </c>
      <c r="M12" s="92">
        <f>SUM('Game Results'!M32+'Game Results'!M43+'Game Results'!M817+'Game Results'!M1046+'Game Results'!M582+'Game Results'!M1342+'Game Results'!M1078+'Game Results'!M1681+'Game Results'!M2189+'Game Results'!M2152+'Game Results'!M2886+'Game Results'!M2444+'Game Results'!M1428+'Game Results'!M2986)</f>
        <v>719</v>
      </c>
      <c r="N12" s="92">
        <f>SUM('Game Results'!N32+'Game Results'!N43+'Game Results'!N817+'Game Results'!N1046+'Game Results'!N582+'Game Results'!N1342+'Game Results'!N1078+'Game Results'!N1681+'Game Results'!N2189+'Game Results'!N2152+'Game Results'!N2886+'Game Results'!N2444+'Game Results'!N1428+'Game Results'!N2986)</f>
        <v>11</v>
      </c>
      <c r="O12" s="95">
        <f>SUM('Game Results'!O32+'Game Results'!O43+'Game Results'!O817+'Game Results'!O1046+'Game Results'!O582+'Game Results'!O1342+'Game Results'!O1078+'Game Results'!O1681+'Game Results'!O2189+'Game Results'!O2152+'Game Results'!O2886+'Game Results'!O2444+'Game Results'!O1428+'Game Results'!O2986)</f>
        <v>105.8666667</v>
      </c>
      <c r="P12" s="92">
        <f>SUM('Game Results'!P32+'Game Results'!P43+'Game Results'!P817+'Game Results'!P1046+'Game Results'!P582+'Game Results'!P1342+'Game Results'!P1078+'Game Results'!P1681+'Game Results'!P2189+'Game Results'!P2152+'Game Results'!P2886+'Game Results'!P2444+'Game Results'!P1428+'Game Results'!P2986)</f>
        <v>27</v>
      </c>
      <c r="Q12" s="92">
        <f>SUM('Game Results'!Q32+'Game Results'!Q43+'Game Results'!Q817+'Game Results'!Q1046+'Game Results'!Q582+'Game Results'!Q1342+'Game Results'!Q1078+'Game Results'!Q1681+'Game Results'!Q2189+'Game Results'!Q2152+'Game Results'!Q2886+'Game Results'!Q2444+'Game Results'!Q1428+'Game Results'!Q2986)</f>
        <v>15</v>
      </c>
      <c r="R12" s="92">
        <f>SUM('Game Results'!R32+'Game Results'!R43+'Game Results'!R817+'Game Results'!R1046+'Game Results'!R582+'Game Results'!R1342+'Game Results'!R1078+'Game Results'!R1681+'Game Results'!R2189+'Game Results'!R2152+'Game Results'!R2886+'Game Results'!R2444+'Game Results'!R1428+'Game Results'!R2986)</f>
        <v>35</v>
      </c>
      <c r="S12" s="92">
        <f>SUM('Game Results'!S32+'Game Results'!S43+'Game Results'!S817+'Game Results'!S1046+'Game Results'!S582+'Game Results'!S1342+'Game Results'!S1078+'Game Results'!S1681+'Game Results'!S2189+'Game Results'!S2152+'Game Results'!S2886+'Game Results'!S2444+'Game Results'!S1428+'Game Results'!S2986)</f>
        <v>11</v>
      </c>
      <c r="T12" s="92">
        <f>SUM('Game Results'!T32+'Game Results'!T43+'Game Results'!T817+'Game Results'!T1046+'Game Results'!T582+'Game Results'!T1342+'Game Results'!T1078+'Game Results'!T1681+'Game Results'!T2189+'Game Results'!T2152+'Game Results'!T2886+'Game Results'!T2444+'Game Results'!T1428+'Game Results'!T2986)</f>
        <v>60</v>
      </c>
      <c r="U12" s="92">
        <f>SUM('Game Results'!U32+'Game Results'!U43+'Game Results'!U817+'Game Results'!U1046+'Game Results'!U582+'Game Results'!U1342+'Game Results'!U1078+'Game Results'!U1681+'Game Results'!U2189+'Game Results'!U2152+'Game Results'!U2886+'Game Results'!U2444+'Game Results'!U1428+'Game Results'!U2986)</f>
        <v>6</v>
      </c>
      <c r="V12" s="92">
        <f>SUM('Game Results'!V32+'Game Results'!V43+'Game Results'!V817+'Game Results'!V1046+'Game Results'!V582+'Game Results'!V1342+'Game Results'!V1078+'Game Results'!V1681+'Game Results'!V2189+'Game Results'!V2152+'Game Results'!V2886+'Game Results'!V2444+'Game Results'!V1428+'Game Results'!V2986)</f>
        <v>2</v>
      </c>
      <c r="W12" s="92">
        <f>SUM('Game Results'!W32+'Game Results'!W43+'Game Results'!W817+'Game Results'!W1046+'Game Results'!W582+'Game Results'!W1342+'Game Results'!W1078+'Game Results'!W1681+'Game Results'!W2189+'Game Results'!W2152+'Game Results'!W2886+'Game Results'!W2444+'Game Results'!W1428+'Game Results'!W2986)</f>
        <v>1</v>
      </c>
      <c r="X12" s="92">
        <f>SUM('Game Results'!X32+'Game Results'!X43+'Game Results'!X817+'Game Results'!X1046+'Game Results'!X582+'Game Results'!X1342+'Game Results'!X1078+'Game Results'!X1681+'Game Results'!X2189+'Game Results'!X2152+'Game Results'!X2886+'Game Results'!X2444+'Game Results'!X1428+'Game Results'!X2986)</f>
        <v>1</v>
      </c>
      <c r="Y12" s="92">
        <f>SUM('Game Results'!Y32+'Game Results'!Y43+'Game Results'!Y817+'Game Results'!Y1046+'Game Results'!Y582+'Game Results'!Y1342+'Game Results'!Y1078+'Game Results'!Y1681+'Game Results'!Y2189+'Game Results'!Y2152+'Game Results'!Y2886+'Game Results'!Y2444+'Game Results'!Y1428+'Game Results'!Y2986)</f>
        <v>0</v>
      </c>
      <c r="Z12" s="92">
        <f>SUM('Game Results'!Z32+'Game Results'!Z43+'Game Results'!Z817+'Game Results'!Z1046+'Game Results'!Z582+'Game Results'!Z1342+'Game Results'!Z1078+'Game Results'!Z1681+'Game Results'!Z2189+'Game Results'!Z2152+'Game Results'!Z2886+'Game Results'!Z2444+'Game Results'!Z1428+'Game Results'!Z2986)</f>
        <v>0</v>
      </c>
      <c r="AA12" s="92">
        <f>SUM('Game Results'!AA32+'Game Results'!AA43+'Game Results'!AA817+'Game Results'!AA1046+'Game Results'!AA582+'Game Results'!AA1342+'Game Results'!AA1078+'Game Results'!AA1681+'Game Results'!AA2189+'Game Results'!AA2152+'Game Results'!AA2886+'Game Results'!AA2444+'Game Results'!AA1428+'Game Results'!AA2986)</f>
        <v>0</v>
      </c>
      <c r="AB12" s="92">
        <f>SUM('Game Results'!AB32+'Game Results'!AB43+'Game Results'!AB817+'Game Results'!AB1046+'Game Results'!AB582+'Game Results'!AB1342+'Game Results'!AB1078+'Game Results'!AB1681+'Game Results'!AB2189+'Game Results'!AB2152+'Game Results'!AB2886+'Game Results'!AB2444+'Game Results'!AB1428+'Game Results'!AB2986)</f>
        <v>0</v>
      </c>
      <c r="AC12" s="92">
        <f>SUM('Game Results'!AC32+'Game Results'!AC43+'Game Results'!AC817+'Game Results'!AC1046+'Game Results'!AC582+'Game Results'!AC1342+'Game Results'!AC1078+'Game Results'!AC1681+'Game Results'!AC2189+'Game Results'!AC2152+'Game Results'!AC2886+'Game Results'!AC2444+'Game Results'!AC1428+'Game Results'!AC2986)</f>
        <v>6</v>
      </c>
      <c r="AD12" s="92">
        <f>SUM('Game Results'!AD32+'Game Results'!AD43+'Game Results'!AD817+'Game Results'!AD1046+'Game Results'!AD582+'Game Results'!AD1342+'Game Results'!AD1078+'Game Results'!AD1681+'Game Results'!AD2189+'Game Results'!AD2152+'Game Results'!AD2886+'Game Results'!AD2444+'Game Results'!AD1428+'Game Results'!AD2986)</f>
        <v>0</v>
      </c>
      <c r="AE12" s="92">
        <f>SUM('Game Results'!AE32+'Game Results'!AE43+'Game Results'!AE817+'Game Results'!AE1046+'Game Results'!AE582+'Game Results'!AE1342+'Game Results'!AE1078+'Game Results'!AE1681+'Game Results'!AE2189+'Game Results'!AE2152+'Game Results'!AE2886+'Game Results'!AE2444+'Game Results'!AE1428+'Game Results'!AE2986)</f>
        <v>0</v>
      </c>
      <c r="AF12" s="92">
        <f>SUM('Game Results'!AF32+'Game Results'!AF43+'Game Results'!AF817+'Game Results'!AF1046+'Game Results'!AF582+'Game Results'!AF1342+'Game Results'!AF1078+'Game Results'!AF1681+'Game Results'!AF2189+'Game Results'!AF2152+'Game Results'!AF2886+'Game Results'!AF2444+'Game Results'!AF1428+'Game Results'!AF2986)</f>
        <v>0</v>
      </c>
      <c r="AG12" s="92">
        <f>SUM('Game Results'!AG32+'Game Results'!AG43+'Game Results'!AG817+'Game Results'!AG1046+'Game Results'!AG582+'Game Results'!AG1342+'Game Results'!AG1078+'Game Results'!AG1681+'Game Results'!AG2189+'Game Results'!AG2152+'Game Results'!AG2886+'Game Results'!AG2444+'Game Results'!AG1428+'Game Results'!AG2986)</f>
        <v>0</v>
      </c>
      <c r="AH12" s="92">
        <f>SUM('Game Results'!AH32+'Game Results'!AH43+'Game Results'!AH817+'Game Results'!AH1046+'Game Results'!AH582+'Game Results'!AH1342+'Game Results'!AH1078+'Game Results'!AH1681+'Game Results'!AH2189+'Game Results'!AH2152+'Game Results'!AH2886+'Game Results'!AH2444+'Game Results'!AH1428+'Game Results'!AH2986)</f>
        <v>0</v>
      </c>
    </row>
    <row r="13">
      <c r="A13" s="90" t="s">
        <v>51</v>
      </c>
      <c r="B13" s="91" t="s">
        <v>274</v>
      </c>
      <c r="C13" s="92">
        <f>SUM('Game Results'!C33+'Game Results'!C44+'Game Results'!C818+'Game Results'!C1047+'Game Results'!C583+'Game Results'!C1343+'Game Results'!C1079+'Game Results'!C1682+'Game Results'!C2190+'Game Results'!C2153+'Game Results'!C2887+'Game Results'!C2445+'Game Results'!C1429+'Game Results'!C2987)</f>
        <v>0</v>
      </c>
      <c r="D13" s="92">
        <f>SUM('Game Results'!D33+'Game Results'!D44+'Game Results'!D818+'Game Results'!D1047+'Game Results'!D583+'Game Results'!D1343+'Game Results'!D1079+'Game Results'!D1682+'Game Results'!D2190+'Game Results'!D2153+'Game Results'!D2887+'Game Results'!D2445+'Game Results'!D1429+'Game Results'!D2987)</f>
        <v>0</v>
      </c>
      <c r="E13" s="93">
        <f>SUM('Game Results'!E33+'Game Results'!E44+'Game Results'!E818+'Game Results'!E1047+'Game Results'!E583+'Game Results'!E1343+'Game Results'!E1079+'Game Results'!E1682+'Game Results'!E2190+'Game Results'!E2153+'Game Results'!E2887+'Game Results'!E2445+'Game Results'!E1429+'Game Results'!E2987)</f>
        <v>0</v>
      </c>
      <c r="F13" s="92">
        <f>SUM('Game Results'!F33+'Game Results'!F44+'Game Results'!F818+'Game Results'!F1047+'Game Results'!F583+'Game Results'!F1343+'Game Results'!F1079+'Game Results'!F1682+'Game Results'!F2190+'Game Results'!F2153+'Game Results'!F2887+'Game Results'!F2445+'Game Results'!F1429+'Game Results'!F2987)</f>
        <v>0</v>
      </c>
      <c r="G13" s="92">
        <f>SUM('Game Results'!G33+'Game Results'!G44+'Game Results'!G818+'Game Results'!G1047+'Game Results'!G583+'Game Results'!G1343+'Game Results'!G1079+'Game Results'!G1682+'Game Results'!G2190+'Game Results'!G2153+'Game Results'!G2887+'Game Results'!G2445+'Game Results'!G1429+'Game Results'!G2987)</f>
        <v>0</v>
      </c>
      <c r="H13" s="92">
        <f>SUM('Game Results'!H33+'Game Results'!H44+'Game Results'!H818+'Game Results'!H1047+'Game Results'!H583+'Game Results'!H1343+'Game Results'!H1079+'Game Results'!H1682+'Game Results'!H2190+'Game Results'!H2153+'Game Results'!H2887+'Game Results'!H2445+'Game Results'!H1429+'Game Results'!H2987)</f>
        <v>0</v>
      </c>
      <c r="I13" s="92">
        <f>SUM('Game Results'!I33+'Game Results'!I44+'Game Results'!I818+'Game Results'!I1047+'Game Results'!I583+'Game Results'!I1343+'Game Results'!I1079+'Game Results'!I1682+'Game Results'!I2190+'Game Results'!I2153+'Game Results'!I2887+'Game Results'!I2445+'Game Results'!I1429+'Game Results'!I2987)</f>
        <v>0</v>
      </c>
      <c r="J13" s="92">
        <f>SUM('Game Results'!J33+'Game Results'!J44+'Game Results'!J818+'Game Results'!J1047+'Game Results'!J583+'Game Results'!J1343+'Game Results'!J1079+'Game Results'!J1682+'Game Results'!J2190+'Game Results'!J2153+'Game Results'!J2887+'Game Results'!J2445+'Game Results'!J1429+'Game Results'!J2987)</f>
        <v>0</v>
      </c>
      <c r="K13" s="94" t="str">
        <f t="shared" si="1"/>
        <v>#DIV/0!</v>
      </c>
      <c r="L13" s="93" t="str">
        <f t="shared" si="2"/>
        <v>#DIV/0!</v>
      </c>
      <c r="M13" s="92">
        <f>SUM('Game Results'!M33+'Game Results'!M44+'Game Results'!M818+'Game Results'!M1047+'Game Results'!M583+'Game Results'!M1343+'Game Results'!M1079+'Game Results'!M1682+'Game Results'!M2190+'Game Results'!M2153+'Game Results'!M2887+'Game Results'!M2445+'Game Results'!M1429+'Game Results'!M2987)</f>
        <v>0</v>
      </c>
      <c r="N13" s="92">
        <f>SUM('Game Results'!N33+'Game Results'!N44+'Game Results'!N818+'Game Results'!N1047+'Game Results'!N583+'Game Results'!N1343+'Game Results'!N1079+'Game Results'!N1682+'Game Results'!N2190+'Game Results'!N2153+'Game Results'!N2887+'Game Results'!N2445+'Game Results'!N1429+'Game Results'!N2987)</f>
        <v>0</v>
      </c>
      <c r="O13" s="95">
        <f>SUM('Game Results'!O33+'Game Results'!O44+'Game Results'!O818+'Game Results'!O1047+'Game Results'!O583+'Game Results'!O1343+'Game Results'!O1079+'Game Results'!O1682+'Game Results'!O2190+'Game Results'!O2153+'Game Results'!O2887+'Game Results'!O2445+'Game Results'!O1429+'Game Results'!O2987)</f>
        <v>0</v>
      </c>
      <c r="P13" s="92">
        <f>SUM('Game Results'!P33+'Game Results'!P44+'Game Results'!P818+'Game Results'!P1047+'Game Results'!P583+'Game Results'!P1343+'Game Results'!P1079+'Game Results'!P1682+'Game Results'!P2190+'Game Results'!P2153+'Game Results'!P2887+'Game Results'!P2445+'Game Results'!P1429+'Game Results'!P2987)</f>
        <v>0</v>
      </c>
      <c r="Q13" s="92">
        <f>SUM('Game Results'!Q33+'Game Results'!Q44+'Game Results'!Q818+'Game Results'!Q1047+'Game Results'!Q583+'Game Results'!Q1343+'Game Results'!Q1079+'Game Results'!Q1682+'Game Results'!Q2190+'Game Results'!Q2153+'Game Results'!Q2887+'Game Results'!Q2445+'Game Results'!Q1429+'Game Results'!Q2987)</f>
        <v>0</v>
      </c>
      <c r="R13" s="92">
        <f>SUM('Game Results'!R33+'Game Results'!R44+'Game Results'!R818+'Game Results'!R1047+'Game Results'!R583+'Game Results'!R1343+'Game Results'!R1079+'Game Results'!R1682+'Game Results'!R2190+'Game Results'!R2153+'Game Results'!R2887+'Game Results'!R2445+'Game Results'!R1429+'Game Results'!R2987)</f>
        <v>0</v>
      </c>
      <c r="S13" s="92">
        <f>SUM('Game Results'!S33+'Game Results'!S44+'Game Results'!S818+'Game Results'!S1047+'Game Results'!S583+'Game Results'!S1343+'Game Results'!S1079+'Game Results'!S1682+'Game Results'!S2190+'Game Results'!S2153+'Game Results'!S2887+'Game Results'!S2445+'Game Results'!S1429+'Game Results'!S2987)</f>
        <v>0</v>
      </c>
      <c r="T13" s="92">
        <f>SUM('Game Results'!T33+'Game Results'!T44+'Game Results'!T818+'Game Results'!T1047+'Game Results'!T583+'Game Results'!T1343+'Game Results'!T1079+'Game Results'!T1682+'Game Results'!T2190+'Game Results'!T2153+'Game Results'!T2887+'Game Results'!T2445+'Game Results'!T1429+'Game Results'!T2987)</f>
        <v>0</v>
      </c>
      <c r="U13" s="92">
        <f>SUM('Game Results'!U33+'Game Results'!U44+'Game Results'!U818+'Game Results'!U1047+'Game Results'!U583+'Game Results'!U1343+'Game Results'!U1079+'Game Results'!U1682+'Game Results'!U2190+'Game Results'!U2153+'Game Results'!U2887+'Game Results'!U2445+'Game Results'!U1429+'Game Results'!U2987)</f>
        <v>0</v>
      </c>
      <c r="V13" s="92">
        <f>SUM('Game Results'!V33+'Game Results'!V44+'Game Results'!V818+'Game Results'!V1047+'Game Results'!V583+'Game Results'!V1343+'Game Results'!V1079+'Game Results'!V1682+'Game Results'!V2190+'Game Results'!V2153+'Game Results'!V2887+'Game Results'!V2445+'Game Results'!V1429+'Game Results'!V2987)</f>
        <v>0</v>
      </c>
      <c r="W13" s="92">
        <f>SUM('Game Results'!W33+'Game Results'!W44+'Game Results'!W818+'Game Results'!W1047+'Game Results'!W583+'Game Results'!W1343+'Game Results'!W1079+'Game Results'!W1682+'Game Results'!W2190+'Game Results'!W2153+'Game Results'!W2887+'Game Results'!W2445+'Game Results'!W1429+'Game Results'!W2987)</f>
        <v>0</v>
      </c>
      <c r="X13" s="92">
        <f>SUM('Game Results'!X33+'Game Results'!X44+'Game Results'!X818+'Game Results'!X1047+'Game Results'!X583+'Game Results'!X1343+'Game Results'!X1079+'Game Results'!X1682+'Game Results'!X2190+'Game Results'!X2153+'Game Results'!X2887+'Game Results'!X2445+'Game Results'!X1429+'Game Results'!X2987)</f>
        <v>0</v>
      </c>
      <c r="Y13" s="92">
        <f>SUM('Game Results'!Y33+'Game Results'!Y44+'Game Results'!Y818+'Game Results'!Y1047+'Game Results'!Y583+'Game Results'!Y1343+'Game Results'!Y1079+'Game Results'!Y1682+'Game Results'!Y2190+'Game Results'!Y2153+'Game Results'!Y2887+'Game Results'!Y2445+'Game Results'!Y1429+'Game Results'!Y2987)</f>
        <v>0</v>
      </c>
      <c r="Z13" s="92">
        <f>SUM('Game Results'!Z33+'Game Results'!Z44+'Game Results'!Z818+'Game Results'!Z1047+'Game Results'!Z583+'Game Results'!Z1343+'Game Results'!Z1079+'Game Results'!Z1682+'Game Results'!Z2190+'Game Results'!Z2153+'Game Results'!Z2887+'Game Results'!Z2445+'Game Results'!Z1429+'Game Results'!Z2987)</f>
        <v>0</v>
      </c>
      <c r="AA13" s="92">
        <f>SUM('Game Results'!AA33+'Game Results'!AA44+'Game Results'!AA818+'Game Results'!AA1047+'Game Results'!AA583+'Game Results'!AA1343+'Game Results'!AA1079+'Game Results'!AA1682+'Game Results'!AA2190+'Game Results'!AA2153+'Game Results'!AA2887+'Game Results'!AA2445+'Game Results'!AA1429+'Game Results'!AA2987)</f>
        <v>0</v>
      </c>
      <c r="AB13" s="92">
        <f>SUM('Game Results'!AB33+'Game Results'!AB44+'Game Results'!AB818+'Game Results'!AB1047+'Game Results'!AB583+'Game Results'!AB1343+'Game Results'!AB1079+'Game Results'!AB1682+'Game Results'!AB2190+'Game Results'!AB2153+'Game Results'!AB2887+'Game Results'!AB2445+'Game Results'!AB1429+'Game Results'!AB2987)</f>
        <v>0</v>
      </c>
      <c r="AC13" s="92">
        <f>SUM('Game Results'!AC33+'Game Results'!AC44+'Game Results'!AC818+'Game Results'!AC1047+'Game Results'!AC583+'Game Results'!AC1343+'Game Results'!AC1079+'Game Results'!AC1682+'Game Results'!AC2190+'Game Results'!AC2153+'Game Results'!AC2887+'Game Results'!AC2445+'Game Results'!AC1429+'Game Results'!AC2987)</f>
        <v>0</v>
      </c>
      <c r="AD13" s="92">
        <f>SUM('Game Results'!AD33+'Game Results'!AD44+'Game Results'!AD818+'Game Results'!AD1047+'Game Results'!AD583+'Game Results'!AD1343+'Game Results'!AD1079+'Game Results'!AD1682+'Game Results'!AD2190+'Game Results'!AD2153+'Game Results'!AD2887+'Game Results'!AD2445+'Game Results'!AD1429+'Game Results'!AD2987)</f>
        <v>0</v>
      </c>
      <c r="AE13" s="92">
        <f>SUM('Game Results'!AE33+'Game Results'!AE44+'Game Results'!AE818+'Game Results'!AE1047+'Game Results'!AE583+'Game Results'!AE1343+'Game Results'!AE1079+'Game Results'!AE1682+'Game Results'!AE2190+'Game Results'!AE2153+'Game Results'!AE2887+'Game Results'!AE2445+'Game Results'!AE1429+'Game Results'!AE2987)</f>
        <v>0</v>
      </c>
      <c r="AF13" s="92">
        <f>SUM('Game Results'!AF33+'Game Results'!AF44+'Game Results'!AF818+'Game Results'!AF1047+'Game Results'!AF583+'Game Results'!AF1343+'Game Results'!AF1079+'Game Results'!AF1682+'Game Results'!AF2190+'Game Results'!AF2153+'Game Results'!AF2887+'Game Results'!AF2445+'Game Results'!AF1429+'Game Results'!AF2987)</f>
        <v>0</v>
      </c>
      <c r="AG13" s="92">
        <f>SUM('Game Results'!AG33+'Game Results'!AG44+'Game Results'!AG818+'Game Results'!AG1047+'Game Results'!AG583+'Game Results'!AG1343+'Game Results'!AG1079+'Game Results'!AG1682+'Game Results'!AG2190+'Game Results'!AG2153+'Game Results'!AG2887+'Game Results'!AG2445+'Game Results'!AG1429+'Game Results'!AG2987)</f>
        <v>0</v>
      </c>
      <c r="AH13" s="92">
        <f>SUM('Game Results'!AH33+'Game Results'!AH44+'Game Results'!AH818+'Game Results'!AH1047+'Game Results'!AH583+'Game Results'!AH1343+'Game Results'!AH1079+'Game Results'!AH1682+'Game Results'!AH2190+'Game Results'!AH2153+'Game Results'!AH2887+'Game Results'!AH2445+'Game Results'!AH1429+'Game Results'!AH2987)</f>
        <v>0</v>
      </c>
    </row>
    <row r="14">
      <c r="A14" s="90" t="s">
        <v>51</v>
      </c>
      <c r="B14" s="91" t="s">
        <v>275</v>
      </c>
      <c r="C14" s="92">
        <f>SUM('Game Results'!C34+'Game Results'!C45+'Game Results'!C819+'Game Results'!C1048+'Game Results'!C584+'Game Results'!C1344+'Game Results'!C1080+'Game Results'!C1683+'Game Results'!C2191+'Game Results'!C2154+'Game Results'!C2888+'Game Results'!C2446+'Game Results'!C1430+'Game Results'!C2988)</f>
        <v>14</v>
      </c>
      <c r="D14" s="92">
        <f>SUM('Game Results'!D34+'Game Results'!D45+'Game Results'!D819+'Game Results'!D1048+'Game Results'!D584+'Game Results'!D1344+'Game Results'!D1080+'Game Results'!D1683+'Game Results'!D2191+'Game Results'!D2154+'Game Results'!D2888+'Game Results'!D2446+'Game Results'!D1430+'Game Results'!D2988)</f>
        <v>3</v>
      </c>
      <c r="E14" s="93">
        <f>SUM('Game Results'!E34+'Game Results'!E45+'Game Results'!E819+'Game Results'!E1048+'Game Results'!E584+'Game Results'!E1344+'Game Results'!E1080+'Game Results'!E1683+'Game Results'!E2191+'Game Results'!E2154+'Game Results'!E2888+'Game Results'!E2446+'Game Results'!E1430+'Game Results'!E2988)</f>
        <v>160.8666667</v>
      </c>
      <c r="F14" s="92">
        <f>SUM('Game Results'!F34+'Game Results'!F45+'Game Results'!F819+'Game Results'!F1048+'Game Results'!F584+'Game Results'!F1344+'Game Results'!F1080+'Game Results'!F1683+'Game Results'!F2191+'Game Results'!F2154+'Game Results'!F2888+'Game Results'!F2446+'Game Results'!F1430+'Game Results'!F2988)</f>
        <v>17</v>
      </c>
      <c r="G14" s="92">
        <f>SUM('Game Results'!G34+'Game Results'!G45+'Game Results'!G819+'Game Results'!G1048+'Game Results'!G584+'Game Results'!G1344+'Game Results'!G1080+'Game Results'!G1683+'Game Results'!G2191+'Game Results'!G2154+'Game Results'!G2888+'Game Results'!G2446+'Game Results'!G1430+'Game Results'!G2988)</f>
        <v>325</v>
      </c>
      <c r="H14" s="92">
        <f>SUM('Game Results'!H34+'Game Results'!H45+'Game Results'!H819+'Game Results'!H1048+'Game Results'!H584+'Game Results'!H1344+'Game Results'!H1080+'Game Results'!H1683+'Game Results'!H2191+'Game Results'!H2154+'Game Results'!H2888+'Game Results'!H2446+'Game Results'!H1430+'Game Results'!H2988)</f>
        <v>4</v>
      </c>
      <c r="I14" s="92">
        <f>SUM('Game Results'!I34+'Game Results'!I45+'Game Results'!I819+'Game Results'!I1048+'Game Results'!I584+'Game Results'!I1344+'Game Results'!I1080+'Game Results'!I1683+'Game Results'!I2191+'Game Results'!I2154+'Game Results'!I2888+'Game Results'!I2446+'Game Results'!I1430+'Game Results'!I2988)</f>
        <v>542</v>
      </c>
      <c r="J14" s="92">
        <f>SUM('Game Results'!J34+'Game Results'!J45+'Game Results'!J819+'Game Results'!J1048+'Game Results'!J584+'Game Results'!J1344+'Game Results'!J1080+'Game Results'!J1683+'Game Results'!J2191+'Game Results'!J2154+'Game Results'!J2888+'Game Results'!J2446+'Game Results'!J1430+'Game Results'!J2988)</f>
        <v>-217</v>
      </c>
      <c r="K14" s="94">
        <f t="shared" si="1"/>
        <v>0.5996309963</v>
      </c>
      <c r="L14" s="93">
        <f t="shared" si="2"/>
        <v>17.80811808</v>
      </c>
      <c r="M14" s="92">
        <f>SUM('Game Results'!M34+'Game Results'!M45+'Game Results'!M819+'Game Results'!M1048+'Game Results'!M584+'Game Results'!M1344+'Game Results'!M1080+'Game Results'!M1683+'Game Results'!M2191+'Game Results'!M2154+'Game Results'!M2888+'Game Results'!M2446+'Game Results'!M1430+'Game Results'!M2988)</f>
        <v>352</v>
      </c>
      <c r="N14" s="92">
        <f>SUM('Game Results'!N34+'Game Results'!N45+'Game Results'!N819+'Game Results'!N1048+'Game Results'!N584+'Game Results'!N1344+'Game Results'!N1080+'Game Results'!N1683+'Game Results'!N2191+'Game Results'!N2154+'Game Results'!N2888+'Game Results'!N2446+'Game Results'!N1430+'Game Results'!N2988)</f>
        <v>11</v>
      </c>
      <c r="O14" s="95">
        <f>SUM('Game Results'!O34+'Game Results'!O45+'Game Results'!O819+'Game Results'!O1048+'Game Results'!O584+'Game Results'!O1344+'Game Results'!O1080+'Game Results'!O1683+'Game Results'!O2191+'Game Results'!O2154+'Game Results'!O2888+'Game Results'!O2446+'Game Results'!O1430+'Game Results'!O2988)</f>
        <v>113.6833333</v>
      </c>
      <c r="P14" s="92">
        <f>SUM('Game Results'!P34+'Game Results'!P45+'Game Results'!P819+'Game Results'!P1048+'Game Results'!P584+'Game Results'!P1344+'Game Results'!P1080+'Game Results'!P1683+'Game Results'!P2191+'Game Results'!P2154+'Game Results'!P2888+'Game Results'!P2446+'Game Results'!P1430+'Game Results'!P2988)</f>
        <v>16</v>
      </c>
      <c r="Q14" s="92">
        <f>SUM('Game Results'!Q34+'Game Results'!Q45+'Game Results'!Q819+'Game Results'!Q1048+'Game Results'!Q584+'Game Results'!Q1344+'Game Results'!Q1080+'Game Results'!Q1683+'Game Results'!Q2191+'Game Results'!Q2154+'Game Results'!Q2888+'Game Results'!Q2446+'Game Results'!Q1430+'Game Results'!Q2988)</f>
        <v>6</v>
      </c>
      <c r="R14" s="92">
        <f>SUM('Game Results'!R34+'Game Results'!R45+'Game Results'!R819+'Game Results'!R1048+'Game Results'!R584+'Game Results'!R1344+'Game Results'!R1080+'Game Results'!R1683+'Game Results'!R2191+'Game Results'!R2154+'Game Results'!R2888+'Game Results'!R2446+'Game Results'!R1430+'Game Results'!R2988)</f>
        <v>9</v>
      </c>
      <c r="S14" s="92">
        <f>SUM('Game Results'!S34+'Game Results'!S45+'Game Results'!S819+'Game Results'!S1048+'Game Results'!S584+'Game Results'!S1344+'Game Results'!S1080+'Game Results'!S1683+'Game Results'!S2191+'Game Results'!S2154+'Game Results'!S2888+'Game Results'!S2446+'Game Results'!S1430+'Game Results'!S2988)</f>
        <v>7</v>
      </c>
      <c r="T14" s="92">
        <f>SUM('Game Results'!T34+'Game Results'!T45+'Game Results'!T819+'Game Results'!T1048+'Game Results'!T584+'Game Results'!T1344+'Game Results'!T1080+'Game Results'!T1683+'Game Results'!T2191+'Game Results'!T2154+'Game Results'!T2888+'Game Results'!T2446+'Game Results'!T1430+'Game Results'!T2988)</f>
        <v>18</v>
      </c>
      <c r="U14" s="92">
        <f>SUM('Game Results'!U34+'Game Results'!U45+'Game Results'!U819+'Game Results'!U1048+'Game Results'!U584+'Game Results'!U1344+'Game Results'!U1080+'Game Results'!U1683+'Game Results'!U2191+'Game Results'!U2154+'Game Results'!U2888+'Game Results'!U2446+'Game Results'!U1430+'Game Results'!U2988)</f>
        <v>3</v>
      </c>
      <c r="V14" s="92">
        <f>SUM('Game Results'!V34+'Game Results'!V45+'Game Results'!V819+'Game Results'!V1048+'Game Results'!V584+'Game Results'!V1344+'Game Results'!V1080+'Game Results'!V1683+'Game Results'!V2191+'Game Results'!V2154+'Game Results'!V2888+'Game Results'!V2446+'Game Results'!V1430+'Game Results'!V2988)</f>
        <v>0</v>
      </c>
      <c r="W14" s="92">
        <f>SUM('Game Results'!W34+'Game Results'!W45+'Game Results'!W819+'Game Results'!W1048+'Game Results'!W584+'Game Results'!W1344+'Game Results'!W1080+'Game Results'!W1683+'Game Results'!W2191+'Game Results'!W2154+'Game Results'!W2888+'Game Results'!W2446+'Game Results'!W1430+'Game Results'!W2988)</f>
        <v>0</v>
      </c>
      <c r="X14" s="92">
        <f>SUM('Game Results'!X34+'Game Results'!X45+'Game Results'!X819+'Game Results'!X1048+'Game Results'!X584+'Game Results'!X1344+'Game Results'!X1080+'Game Results'!X1683+'Game Results'!X2191+'Game Results'!X2154+'Game Results'!X2888+'Game Results'!X2446+'Game Results'!X1430+'Game Results'!X2988)</f>
        <v>0</v>
      </c>
      <c r="Y14" s="92">
        <f>SUM('Game Results'!Y34+'Game Results'!Y45+'Game Results'!Y819+'Game Results'!Y1048+'Game Results'!Y584+'Game Results'!Y1344+'Game Results'!Y1080+'Game Results'!Y1683+'Game Results'!Y2191+'Game Results'!Y2154+'Game Results'!Y2888+'Game Results'!Y2446+'Game Results'!Y1430+'Game Results'!Y2988)</f>
        <v>0</v>
      </c>
      <c r="Z14" s="92">
        <f>SUM('Game Results'!Z34+'Game Results'!Z45+'Game Results'!Z819+'Game Results'!Z1048+'Game Results'!Z584+'Game Results'!Z1344+'Game Results'!Z1080+'Game Results'!Z1683+'Game Results'!Z2191+'Game Results'!Z2154+'Game Results'!Z2888+'Game Results'!Z2446+'Game Results'!Z1430+'Game Results'!Z2988)</f>
        <v>0</v>
      </c>
      <c r="AA14" s="92">
        <f>SUM('Game Results'!AA34+'Game Results'!AA45+'Game Results'!AA819+'Game Results'!AA1048+'Game Results'!AA584+'Game Results'!AA1344+'Game Results'!AA1080+'Game Results'!AA1683+'Game Results'!AA2191+'Game Results'!AA2154+'Game Results'!AA2888+'Game Results'!AA2446+'Game Results'!AA1430+'Game Results'!AA2988)</f>
        <v>0</v>
      </c>
      <c r="AB14" s="92">
        <f>SUM('Game Results'!AB34+'Game Results'!AB45+'Game Results'!AB819+'Game Results'!AB1048+'Game Results'!AB584+'Game Results'!AB1344+'Game Results'!AB1080+'Game Results'!AB1683+'Game Results'!AB2191+'Game Results'!AB2154+'Game Results'!AB2888+'Game Results'!AB2446+'Game Results'!AB1430+'Game Results'!AB2988)</f>
        <v>0</v>
      </c>
      <c r="AC14" s="92">
        <f>SUM('Game Results'!AC34+'Game Results'!AC45+'Game Results'!AC819+'Game Results'!AC1048+'Game Results'!AC584+'Game Results'!AC1344+'Game Results'!AC1080+'Game Results'!AC1683+'Game Results'!AC2191+'Game Results'!AC2154+'Game Results'!AC2888+'Game Results'!AC2446+'Game Results'!AC1430+'Game Results'!AC2988)</f>
        <v>2</v>
      </c>
      <c r="AD14" s="92">
        <f>SUM('Game Results'!AD34+'Game Results'!AD45+'Game Results'!AD819+'Game Results'!AD1048+'Game Results'!AD584+'Game Results'!AD1344+'Game Results'!AD1080+'Game Results'!AD1683+'Game Results'!AD2191+'Game Results'!AD2154+'Game Results'!AD2888+'Game Results'!AD2446+'Game Results'!AD1430+'Game Results'!AD2988)</f>
        <v>0</v>
      </c>
      <c r="AE14" s="92">
        <f>SUM('Game Results'!AE34+'Game Results'!AE45+'Game Results'!AE819+'Game Results'!AE1048+'Game Results'!AE584+'Game Results'!AE1344+'Game Results'!AE1080+'Game Results'!AE1683+'Game Results'!AE2191+'Game Results'!AE2154+'Game Results'!AE2888+'Game Results'!AE2446+'Game Results'!AE1430+'Game Results'!AE2988)</f>
        <v>0</v>
      </c>
      <c r="AF14" s="92">
        <f>SUM('Game Results'!AF34+'Game Results'!AF45+'Game Results'!AF819+'Game Results'!AF1048+'Game Results'!AF584+'Game Results'!AF1344+'Game Results'!AF1080+'Game Results'!AF1683+'Game Results'!AF2191+'Game Results'!AF2154+'Game Results'!AF2888+'Game Results'!AF2446+'Game Results'!AF1430+'Game Results'!AF2988)</f>
        <v>0</v>
      </c>
      <c r="AG14" s="92">
        <f>SUM('Game Results'!AG34+'Game Results'!AG45+'Game Results'!AG819+'Game Results'!AG1048+'Game Results'!AG584+'Game Results'!AG1344+'Game Results'!AG1080+'Game Results'!AG1683+'Game Results'!AG2191+'Game Results'!AG2154+'Game Results'!AG2888+'Game Results'!AG2446+'Game Results'!AG1430+'Game Results'!AG2988)</f>
        <v>0</v>
      </c>
      <c r="AH14" s="92">
        <f>SUM('Game Results'!AH34+'Game Results'!AH45+'Game Results'!AH819+'Game Results'!AH1048+'Game Results'!AH584+'Game Results'!AH1344+'Game Results'!AH1080+'Game Results'!AH1683+'Game Results'!AH2191+'Game Results'!AH2154+'Game Results'!AH2888+'Game Results'!AH2446+'Game Results'!AH1430+'Game Results'!AH2988)</f>
        <v>0</v>
      </c>
    </row>
    <row r="15">
      <c r="A15" s="90" t="s">
        <v>51</v>
      </c>
      <c r="B15" s="91" t="s">
        <v>276</v>
      </c>
      <c r="C15" s="92">
        <f>SUM('Game Results'!C35+'Game Results'!C46+'Game Results'!C820+'Game Results'!C1049+'Game Results'!C585+'Game Results'!C1345+'Game Results'!C1081+'Game Results'!C1684+'Game Results'!C2192+'Game Results'!C2155+'Game Results'!C2889+'Game Results'!C2447+'Game Results'!C1431+'Game Results'!C2989)</f>
        <v>8</v>
      </c>
      <c r="D15" s="92">
        <f>SUM('Game Results'!D35+'Game Results'!D46+'Game Results'!D820+'Game Results'!D1049+'Game Results'!D585+'Game Results'!D1345+'Game Results'!D1081+'Game Results'!D1684+'Game Results'!D2192+'Game Results'!D2155+'Game Results'!D2889+'Game Results'!D2447+'Game Results'!D1431+'Game Results'!D2989)</f>
        <v>2</v>
      </c>
      <c r="E15" s="93">
        <f>SUM('Game Results'!E35+'Game Results'!E46+'Game Results'!E820+'Game Results'!E1049+'Game Results'!E585+'Game Results'!E1345+'Game Results'!E1081+'Game Results'!E1684+'Game Results'!E2192+'Game Results'!E2155+'Game Results'!E2889+'Game Results'!E2447+'Game Results'!E1431+'Game Results'!E2989)</f>
        <v>92.18333333</v>
      </c>
      <c r="F15" s="92">
        <f>SUM('Game Results'!F35+'Game Results'!F46+'Game Results'!F820+'Game Results'!F1049+'Game Results'!F585+'Game Results'!F1345+'Game Results'!F1081+'Game Results'!F1684+'Game Results'!F2192+'Game Results'!F2155+'Game Results'!F2889+'Game Results'!F2447+'Game Results'!F1431+'Game Results'!F2989)</f>
        <v>3</v>
      </c>
      <c r="G15" s="92">
        <f>SUM('Game Results'!G35+'Game Results'!G46+'Game Results'!G820+'Game Results'!G1049+'Game Results'!G585+'Game Results'!G1345+'Game Results'!G1081+'Game Results'!G1684+'Game Results'!G2192+'Game Results'!G2155+'Game Results'!G2889+'Game Results'!G2447+'Game Results'!G1431+'Game Results'!G2989)</f>
        <v>515</v>
      </c>
      <c r="H15" s="92">
        <f>SUM('Game Results'!H35+'Game Results'!H46+'Game Results'!H820+'Game Results'!H1049+'Game Results'!H585+'Game Results'!H1345+'Game Results'!H1081+'Game Results'!H1684+'Game Results'!H2192+'Game Results'!H2155+'Game Results'!H2889+'Game Results'!H2447+'Game Results'!H1431+'Game Results'!H2989)</f>
        <v>3</v>
      </c>
      <c r="I15" s="92">
        <f>SUM('Game Results'!I35+'Game Results'!I46+'Game Results'!I820+'Game Results'!I1049+'Game Results'!I585+'Game Results'!I1345+'Game Results'!I1081+'Game Results'!I1684+'Game Results'!I2192+'Game Results'!I2155+'Game Results'!I2889+'Game Results'!I2447+'Game Results'!I1431+'Game Results'!I2989)</f>
        <v>454</v>
      </c>
      <c r="J15" s="92">
        <f>SUM('Game Results'!J35+'Game Results'!J46+'Game Results'!J820+'Game Results'!J1049+'Game Results'!J585+'Game Results'!J1345+'Game Results'!J1081+'Game Results'!J1684+'Game Results'!J2192+'Game Results'!J2155+'Game Results'!J2889+'Game Results'!J2447+'Game Results'!J1431+'Game Results'!J2989)</f>
        <v>61</v>
      </c>
      <c r="K15" s="94">
        <f t="shared" si="1"/>
        <v>1.134361233</v>
      </c>
      <c r="L15" s="93">
        <f t="shared" si="2"/>
        <v>12.18281938</v>
      </c>
      <c r="M15" s="92">
        <f>SUM('Game Results'!M35+'Game Results'!M46+'Game Results'!M820+'Game Results'!M1049+'Game Results'!M585+'Game Results'!M1345+'Game Results'!M1081+'Game Results'!M1684+'Game Results'!M2192+'Game Results'!M2155+'Game Results'!M2889+'Game Results'!M2447+'Game Results'!M1431+'Game Results'!M2989)</f>
        <v>488</v>
      </c>
      <c r="N15" s="92">
        <f>SUM('Game Results'!N35+'Game Results'!N46+'Game Results'!N820+'Game Results'!N1049+'Game Results'!N585+'Game Results'!N1345+'Game Results'!N1081+'Game Results'!N1684+'Game Results'!N2192+'Game Results'!N2155+'Game Results'!N2889+'Game Results'!N2447+'Game Results'!N1431+'Game Results'!N2989)</f>
        <v>5</v>
      </c>
      <c r="O15" s="95">
        <f>SUM('Game Results'!O35+'Game Results'!O46+'Game Results'!O820+'Game Results'!O1049+'Game Results'!O585+'Game Results'!O1345+'Game Results'!O1081+'Game Results'!O1684+'Game Results'!O2192+'Game Results'!O2155+'Game Results'!O2889+'Game Results'!O2447+'Game Results'!O1431+'Game Results'!O2989)</f>
        <v>42.36666667</v>
      </c>
      <c r="P15" s="92">
        <f>SUM('Game Results'!P35+'Game Results'!P46+'Game Results'!P820+'Game Results'!P1049+'Game Results'!P585+'Game Results'!P1345+'Game Results'!P1081+'Game Results'!P1684+'Game Results'!P2192+'Game Results'!P2155+'Game Results'!P2889+'Game Results'!P2447+'Game Results'!P1431+'Game Results'!P2989)</f>
        <v>22</v>
      </c>
      <c r="Q15" s="92">
        <f>SUM('Game Results'!Q35+'Game Results'!Q46+'Game Results'!Q820+'Game Results'!Q1049+'Game Results'!Q585+'Game Results'!Q1345+'Game Results'!Q1081+'Game Results'!Q1684+'Game Results'!Q2192+'Game Results'!Q2155+'Game Results'!Q2889+'Game Results'!Q2447+'Game Results'!Q1431+'Game Results'!Q2989)</f>
        <v>4</v>
      </c>
      <c r="R15" s="92">
        <f>SUM('Game Results'!R35+'Game Results'!R46+'Game Results'!R820+'Game Results'!R1049+'Game Results'!R585+'Game Results'!R1345+'Game Results'!R1081+'Game Results'!R1684+'Game Results'!R2192+'Game Results'!R2155+'Game Results'!R2889+'Game Results'!R2447+'Game Results'!R1431+'Game Results'!R2989)</f>
        <v>21</v>
      </c>
      <c r="S15" s="92">
        <f>SUM('Game Results'!S35+'Game Results'!S46+'Game Results'!S820+'Game Results'!S1049+'Game Results'!S585+'Game Results'!S1345+'Game Results'!S1081+'Game Results'!S1684+'Game Results'!S2192+'Game Results'!S2155+'Game Results'!S2889+'Game Results'!S2447+'Game Results'!S1431+'Game Results'!S2989)</f>
        <v>4</v>
      </c>
      <c r="T15" s="92">
        <f>SUM('Game Results'!T35+'Game Results'!T46+'Game Results'!T820+'Game Results'!T1049+'Game Results'!T585+'Game Results'!T1345+'Game Results'!T1081+'Game Results'!T1684+'Game Results'!T2192+'Game Results'!T2155+'Game Results'!T2889+'Game Results'!T2447+'Game Results'!T1431+'Game Results'!T2989)</f>
        <v>48</v>
      </c>
      <c r="U15" s="92">
        <f>SUM('Game Results'!U35+'Game Results'!U46+'Game Results'!U820+'Game Results'!U1049+'Game Results'!U585+'Game Results'!U1345+'Game Results'!U1081+'Game Results'!U1684+'Game Results'!U2192+'Game Results'!U2155+'Game Results'!U2889+'Game Results'!U2447+'Game Results'!U1431+'Game Results'!U2989)</f>
        <v>9</v>
      </c>
      <c r="V15" s="92">
        <f>SUM('Game Results'!V35+'Game Results'!V46+'Game Results'!V820+'Game Results'!V1049+'Game Results'!V585+'Game Results'!V1345+'Game Results'!V1081+'Game Results'!V1684+'Game Results'!V2192+'Game Results'!V2155+'Game Results'!V2889+'Game Results'!V2447+'Game Results'!V1431+'Game Results'!V2989)</f>
        <v>2</v>
      </c>
      <c r="W15" s="92">
        <f>SUM('Game Results'!W35+'Game Results'!W46+'Game Results'!W820+'Game Results'!W1049+'Game Results'!W585+'Game Results'!W1345+'Game Results'!W1081+'Game Results'!W1684+'Game Results'!W2192+'Game Results'!W2155+'Game Results'!W2889+'Game Results'!W2447+'Game Results'!W1431+'Game Results'!W2989)</f>
        <v>1</v>
      </c>
      <c r="X15" s="92">
        <f>SUM('Game Results'!X35+'Game Results'!X46+'Game Results'!X820+'Game Results'!X1049+'Game Results'!X585+'Game Results'!X1345+'Game Results'!X1081+'Game Results'!X1684+'Game Results'!X2192+'Game Results'!X2155+'Game Results'!X2889+'Game Results'!X2447+'Game Results'!X1431+'Game Results'!X2989)</f>
        <v>0</v>
      </c>
      <c r="Y15" s="92">
        <f>SUM('Game Results'!Y35+'Game Results'!Y46+'Game Results'!Y820+'Game Results'!Y1049+'Game Results'!Y585+'Game Results'!Y1345+'Game Results'!Y1081+'Game Results'!Y1684+'Game Results'!Y2192+'Game Results'!Y2155+'Game Results'!Y2889+'Game Results'!Y2447+'Game Results'!Y1431+'Game Results'!Y2989)</f>
        <v>0</v>
      </c>
      <c r="Z15" s="92">
        <f>SUM('Game Results'!Z35+'Game Results'!Z46+'Game Results'!Z820+'Game Results'!Z1049+'Game Results'!Z585+'Game Results'!Z1345+'Game Results'!Z1081+'Game Results'!Z1684+'Game Results'!Z2192+'Game Results'!Z2155+'Game Results'!Z2889+'Game Results'!Z2447+'Game Results'!Z1431+'Game Results'!Z2989)</f>
        <v>0</v>
      </c>
      <c r="AA15" s="92">
        <f>SUM('Game Results'!AA35+'Game Results'!AA46+'Game Results'!AA820+'Game Results'!AA1049+'Game Results'!AA585+'Game Results'!AA1345+'Game Results'!AA1081+'Game Results'!AA1684+'Game Results'!AA2192+'Game Results'!AA2155+'Game Results'!AA2889+'Game Results'!AA2447+'Game Results'!AA1431+'Game Results'!AA2989)</f>
        <v>0</v>
      </c>
      <c r="AB15" s="92">
        <f>SUM('Game Results'!AB35+'Game Results'!AB46+'Game Results'!AB820+'Game Results'!AB1049+'Game Results'!AB585+'Game Results'!AB1345+'Game Results'!AB1081+'Game Results'!AB1684+'Game Results'!AB2192+'Game Results'!AB2155+'Game Results'!AB2889+'Game Results'!AB2447+'Game Results'!AB1431+'Game Results'!AB2989)</f>
        <v>0</v>
      </c>
      <c r="AC15" s="92">
        <f>SUM('Game Results'!AC35+'Game Results'!AC46+'Game Results'!AC820+'Game Results'!AC1049+'Game Results'!AC585+'Game Results'!AC1345+'Game Results'!AC1081+'Game Results'!AC1684+'Game Results'!AC2192+'Game Results'!AC2155+'Game Results'!AC2889+'Game Results'!AC2447+'Game Results'!AC1431+'Game Results'!AC2989)</f>
        <v>8</v>
      </c>
      <c r="AD15" s="92">
        <f>SUM('Game Results'!AD35+'Game Results'!AD46+'Game Results'!AD820+'Game Results'!AD1049+'Game Results'!AD585+'Game Results'!AD1345+'Game Results'!AD1081+'Game Results'!AD1684+'Game Results'!AD2192+'Game Results'!AD2155+'Game Results'!AD2889+'Game Results'!AD2447+'Game Results'!AD1431+'Game Results'!AD2989)</f>
        <v>0</v>
      </c>
      <c r="AE15" s="92">
        <f>SUM('Game Results'!AE35+'Game Results'!AE46+'Game Results'!AE820+'Game Results'!AE1049+'Game Results'!AE585+'Game Results'!AE1345+'Game Results'!AE1081+'Game Results'!AE1684+'Game Results'!AE2192+'Game Results'!AE2155+'Game Results'!AE2889+'Game Results'!AE2447+'Game Results'!AE1431+'Game Results'!AE2989)</f>
        <v>0</v>
      </c>
      <c r="AF15" s="92">
        <f>SUM('Game Results'!AF35+'Game Results'!AF46+'Game Results'!AF820+'Game Results'!AF1049+'Game Results'!AF585+'Game Results'!AF1345+'Game Results'!AF1081+'Game Results'!AF1684+'Game Results'!AF2192+'Game Results'!AF2155+'Game Results'!AF2889+'Game Results'!AF2447+'Game Results'!AF1431+'Game Results'!AF2989)</f>
        <v>0</v>
      </c>
      <c r="AG15" s="92">
        <f>SUM('Game Results'!AG35+'Game Results'!AG46+'Game Results'!AG820+'Game Results'!AG1049+'Game Results'!AG585+'Game Results'!AG1345+'Game Results'!AG1081+'Game Results'!AG1684+'Game Results'!AG2192+'Game Results'!AG2155+'Game Results'!AG2889+'Game Results'!AG2447+'Game Results'!AG1431+'Game Results'!AG2989)</f>
        <v>0</v>
      </c>
      <c r="AH15" s="92">
        <f>SUM('Game Results'!AH35+'Game Results'!AH46+'Game Results'!AH820+'Game Results'!AH1049+'Game Results'!AH585+'Game Results'!AH1345+'Game Results'!AH1081+'Game Results'!AH1684+'Game Results'!AH2192+'Game Results'!AH2155+'Game Results'!AH2889+'Game Results'!AH2447+'Game Results'!AH1431+'Game Results'!AH2989)</f>
        <v>0</v>
      </c>
    </row>
    <row r="16">
      <c r="A16" s="90" t="s">
        <v>51</v>
      </c>
      <c r="B16" s="97" t="s">
        <v>277</v>
      </c>
      <c r="C16" s="92">
        <f>SUM('Game Results'!C36+'Game Results'!C47+'Game Results'!C821+'Game Results'!C1050+'Game Results'!C586+'Game Results'!C1346+'Game Results'!C1082+'Game Results'!C1685+'Game Results'!C2193+'Game Results'!C2156+'Game Results'!C2890+'Game Results'!C2448+'Game Results'!C1432+'Game Results'!C2990)</f>
        <v>7</v>
      </c>
      <c r="D16" s="92">
        <f>SUM('Game Results'!D36+'Game Results'!D47+'Game Results'!D821+'Game Results'!D1050+'Game Results'!D586+'Game Results'!D1346+'Game Results'!D1082+'Game Results'!D1685+'Game Results'!D2193+'Game Results'!D2156+'Game Results'!D2890+'Game Results'!D2448+'Game Results'!D1432+'Game Results'!D2990)</f>
        <v>0</v>
      </c>
      <c r="E16" s="93">
        <f>SUM('Game Results'!E36+'Game Results'!E47+'Game Results'!E821+'Game Results'!E1050+'Game Results'!E586+'Game Results'!E1346+'Game Results'!E1082+'Game Results'!E1685+'Game Results'!E2193+'Game Results'!E2156+'Game Results'!E2890+'Game Results'!E2448+'Game Results'!E1432+'Game Results'!E2990)</f>
        <v>40.21666667</v>
      </c>
      <c r="F16" s="92">
        <f>SUM('Game Results'!F36+'Game Results'!F47+'Game Results'!F821+'Game Results'!F1050+'Game Results'!F586+'Game Results'!F1346+'Game Results'!F1082+'Game Results'!F1685+'Game Results'!F2193+'Game Results'!F2156+'Game Results'!F2890+'Game Results'!F2448+'Game Results'!F1432+'Game Results'!F2990)</f>
        <v>0</v>
      </c>
      <c r="G16" s="92">
        <f>SUM('Game Results'!G36+'Game Results'!G47+'Game Results'!G821+'Game Results'!G1050+'Game Results'!G586+'Game Results'!G1346+'Game Results'!G1082+'Game Results'!G1685+'Game Results'!G2193+'Game Results'!G2156+'Game Results'!G2890+'Game Results'!G2448+'Game Results'!G1432+'Game Results'!G2990)</f>
        <v>152</v>
      </c>
      <c r="H16" s="92">
        <f>SUM('Game Results'!H36+'Game Results'!H47+'Game Results'!H821+'Game Results'!H1050+'Game Results'!H586+'Game Results'!H1346+'Game Results'!H1082+'Game Results'!H1685+'Game Results'!H2193+'Game Results'!H2156+'Game Results'!H2890+'Game Results'!H2448+'Game Results'!H1432+'Game Results'!H2990)</f>
        <v>3</v>
      </c>
      <c r="I16" s="92">
        <f>SUM('Game Results'!I36+'Game Results'!I47+'Game Results'!I821+'Game Results'!I1050+'Game Results'!I586+'Game Results'!I1346+'Game Results'!I1082+'Game Results'!I1685+'Game Results'!I2193+'Game Results'!I2156+'Game Results'!I2890+'Game Results'!I2448+'Game Results'!I1432+'Game Results'!I2990)</f>
        <v>258</v>
      </c>
      <c r="J16" s="92">
        <f>SUM('Game Results'!J36+'Game Results'!J47+'Game Results'!J821+'Game Results'!J1050+'Game Results'!J586+'Game Results'!J1346+'Game Results'!J1082+'Game Results'!J1685+'Game Results'!J2193+'Game Results'!J2156+'Game Results'!J2890+'Game Results'!J2448+'Game Results'!J1432+'Game Results'!J2990)</f>
        <v>-106</v>
      </c>
      <c r="K16" s="94">
        <f t="shared" si="1"/>
        <v>0.5891472868</v>
      </c>
      <c r="L16" s="93">
        <f t="shared" si="2"/>
        <v>9.352713178</v>
      </c>
      <c r="M16" s="92">
        <f>SUM('Game Results'!M36+'Game Results'!M47+'Game Results'!M821+'Game Results'!M1050+'Game Results'!M586+'Game Results'!M1346+'Game Results'!M1082+'Game Results'!M1685+'Game Results'!M2193+'Game Results'!M2156+'Game Results'!M2890+'Game Results'!M2448+'Game Results'!M1432+'Game Results'!M2990)</f>
        <v>180</v>
      </c>
      <c r="N16" s="92">
        <f>SUM('Game Results'!N36+'Game Results'!N47+'Game Results'!N821+'Game Results'!N1050+'Game Results'!N586+'Game Results'!N1346+'Game Results'!N1082+'Game Results'!N1685+'Game Results'!N2193+'Game Results'!N2156+'Game Results'!N2890+'Game Results'!N2448+'Game Results'!N1432+'Game Results'!N2990)</f>
        <v>7</v>
      </c>
      <c r="O16" s="95">
        <f>SUM('Game Results'!O36+'Game Results'!O47+'Game Results'!O821+'Game Results'!O1050+'Game Results'!O586+'Game Results'!O1346+'Game Results'!O1082+'Game Results'!O1685+'Game Results'!O2193+'Game Results'!O2156+'Game Results'!O2890+'Game Results'!O2448+'Game Results'!O1432+'Game Results'!O2990)</f>
        <v>40.21666667</v>
      </c>
      <c r="P16" s="92">
        <f>SUM('Game Results'!P36+'Game Results'!P47+'Game Results'!P821+'Game Results'!P1050+'Game Results'!P586+'Game Results'!P1346+'Game Results'!P1082+'Game Results'!P1685+'Game Results'!P2193+'Game Results'!P2156+'Game Results'!P2890+'Game Results'!P2448+'Game Results'!P1432+'Game Results'!P2990)</f>
        <v>12</v>
      </c>
      <c r="Q16" s="92">
        <f>SUM('Game Results'!Q36+'Game Results'!Q47+'Game Results'!Q821+'Game Results'!Q1050+'Game Results'!Q586+'Game Results'!Q1346+'Game Results'!Q1082+'Game Results'!Q1685+'Game Results'!Q2193+'Game Results'!Q2156+'Game Results'!Q2890+'Game Results'!Q2448+'Game Results'!Q1432+'Game Results'!Q2990)</f>
        <v>3</v>
      </c>
      <c r="R16" s="92">
        <f>SUM('Game Results'!R36+'Game Results'!R47+'Game Results'!R821+'Game Results'!R1050+'Game Results'!R586+'Game Results'!R1346+'Game Results'!R1082+'Game Results'!R1685+'Game Results'!R2193+'Game Results'!R2156+'Game Results'!R2890+'Game Results'!R2448+'Game Results'!R1432+'Game Results'!R2990)</f>
        <v>7</v>
      </c>
      <c r="S16" s="92">
        <f>SUM('Game Results'!S36+'Game Results'!S47+'Game Results'!S821+'Game Results'!S1050+'Game Results'!S586+'Game Results'!S1346+'Game Results'!S1082+'Game Results'!S1685+'Game Results'!S2193+'Game Results'!S2156+'Game Results'!S2890+'Game Results'!S2448+'Game Results'!S1432+'Game Results'!S2990)</f>
        <v>6</v>
      </c>
      <c r="T16" s="92">
        <f>SUM('Game Results'!T36+'Game Results'!T47+'Game Results'!T821+'Game Results'!T1050+'Game Results'!T586+'Game Results'!T1346+'Game Results'!T1082+'Game Results'!T1685+'Game Results'!T2193+'Game Results'!T2156+'Game Results'!T2890+'Game Results'!T2448+'Game Results'!T1432+'Game Results'!T2990)</f>
        <v>16</v>
      </c>
      <c r="U16" s="92">
        <f>SUM('Game Results'!U36+'Game Results'!U47+'Game Results'!U821+'Game Results'!U1050+'Game Results'!U586+'Game Results'!U1346+'Game Results'!U1082+'Game Results'!U1685+'Game Results'!U2193+'Game Results'!U2156+'Game Results'!U2890+'Game Results'!U2448+'Game Results'!U1432+'Game Results'!U2990)</f>
        <v>2</v>
      </c>
      <c r="V16" s="92">
        <f>SUM('Game Results'!V36+'Game Results'!V47+'Game Results'!V821+'Game Results'!V1050+'Game Results'!V586+'Game Results'!V1346+'Game Results'!V1082+'Game Results'!V1685+'Game Results'!V2193+'Game Results'!V2156+'Game Results'!V2890+'Game Results'!V2448+'Game Results'!V1432+'Game Results'!V2990)</f>
        <v>0</v>
      </c>
      <c r="W16" s="92">
        <f>SUM('Game Results'!W36+'Game Results'!W47+'Game Results'!W821+'Game Results'!W1050+'Game Results'!W586+'Game Results'!W1346+'Game Results'!W1082+'Game Results'!W1685+'Game Results'!W2193+'Game Results'!W2156+'Game Results'!W2890+'Game Results'!W2448+'Game Results'!W1432+'Game Results'!W2990)</f>
        <v>0</v>
      </c>
      <c r="X16" s="92">
        <f>SUM('Game Results'!X36+'Game Results'!X47+'Game Results'!X821+'Game Results'!X1050+'Game Results'!X586+'Game Results'!X1346+'Game Results'!X1082+'Game Results'!X1685+'Game Results'!X2193+'Game Results'!X2156+'Game Results'!X2890+'Game Results'!X2448+'Game Results'!X1432+'Game Results'!X2990)</f>
        <v>0</v>
      </c>
      <c r="Y16" s="92">
        <f>SUM('Game Results'!Y36+'Game Results'!Y47+'Game Results'!Y821+'Game Results'!Y1050+'Game Results'!Y586+'Game Results'!Y1346+'Game Results'!Y1082+'Game Results'!Y1685+'Game Results'!Y2193+'Game Results'!Y2156+'Game Results'!Y2890+'Game Results'!Y2448+'Game Results'!Y1432+'Game Results'!Y2990)</f>
        <v>0</v>
      </c>
      <c r="Z16" s="92">
        <f>SUM('Game Results'!Z36+'Game Results'!Z47+'Game Results'!Z821+'Game Results'!Z1050+'Game Results'!Z586+'Game Results'!Z1346+'Game Results'!Z1082+'Game Results'!Z1685+'Game Results'!Z2193+'Game Results'!Z2156+'Game Results'!Z2890+'Game Results'!Z2448+'Game Results'!Z1432+'Game Results'!Z2990)</f>
        <v>0</v>
      </c>
      <c r="AA16" s="92">
        <f>SUM('Game Results'!AA36+'Game Results'!AA47+'Game Results'!AA821+'Game Results'!AA1050+'Game Results'!AA586+'Game Results'!AA1346+'Game Results'!AA1082+'Game Results'!AA1685+'Game Results'!AA2193+'Game Results'!AA2156+'Game Results'!AA2890+'Game Results'!AA2448+'Game Results'!AA1432+'Game Results'!AA2990)</f>
        <v>0</v>
      </c>
      <c r="AB16" s="92">
        <f>SUM('Game Results'!AB36+'Game Results'!AB47+'Game Results'!AB821+'Game Results'!AB1050+'Game Results'!AB586+'Game Results'!AB1346+'Game Results'!AB1082+'Game Results'!AB1685+'Game Results'!AB2193+'Game Results'!AB2156+'Game Results'!AB2890+'Game Results'!AB2448+'Game Results'!AB1432+'Game Results'!AB2990)</f>
        <v>0</v>
      </c>
      <c r="AC16" s="92">
        <f>SUM('Game Results'!AC36+'Game Results'!AC47+'Game Results'!AC821+'Game Results'!AC1050+'Game Results'!AC586+'Game Results'!AC1346+'Game Results'!AC1082+'Game Results'!AC1685+'Game Results'!AC2193+'Game Results'!AC2156+'Game Results'!AC2890+'Game Results'!AC2448+'Game Results'!AC1432+'Game Results'!AC2990)</f>
        <v>1</v>
      </c>
      <c r="AD16" s="92">
        <f>SUM('Game Results'!AD36+'Game Results'!AD47+'Game Results'!AD821+'Game Results'!AD1050+'Game Results'!AD586+'Game Results'!AD1346+'Game Results'!AD1082+'Game Results'!AD1685+'Game Results'!AD2193+'Game Results'!AD2156+'Game Results'!AD2890+'Game Results'!AD2448+'Game Results'!AD1432+'Game Results'!AD2990)</f>
        <v>0</v>
      </c>
      <c r="AE16" s="92">
        <f>SUM('Game Results'!AE36+'Game Results'!AE47+'Game Results'!AE821+'Game Results'!AE1050+'Game Results'!AE586+'Game Results'!AE1346+'Game Results'!AE1082+'Game Results'!AE1685+'Game Results'!AE2193+'Game Results'!AE2156+'Game Results'!AE2890+'Game Results'!AE2448+'Game Results'!AE1432+'Game Results'!AE2990)</f>
        <v>0</v>
      </c>
      <c r="AF16" s="92">
        <f>SUM('Game Results'!AF36+'Game Results'!AF47+'Game Results'!AF821+'Game Results'!AF1050+'Game Results'!AF586+'Game Results'!AF1346+'Game Results'!AF1082+'Game Results'!AF1685+'Game Results'!AF2193+'Game Results'!AF2156+'Game Results'!AF2890+'Game Results'!AF2448+'Game Results'!AF1432+'Game Results'!AF2990)</f>
        <v>0</v>
      </c>
      <c r="AG16" s="92">
        <f>SUM('Game Results'!AG36+'Game Results'!AG47+'Game Results'!AG821+'Game Results'!AG1050+'Game Results'!AG586+'Game Results'!AG1346+'Game Results'!AG1082+'Game Results'!AG1685+'Game Results'!AG2193+'Game Results'!AG2156+'Game Results'!AG2890+'Game Results'!AG2448+'Game Results'!AG1432+'Game Results'!AG2990)</f>
        <v>0</v>
      </c>
      <c r="AH16" s="92">
        <f>SUM('Game Results'!AH36+'Game Results'!AH47+'Game Results'!AH821+'Game Results'!AH1050+'Game Results'!AH586+'Game Results'!AH1346+'Game Results'!AH1082+'Game Results'!AH1685+'Game Results'!AH2193+'Game Results'!AH2156+'Game Results'!AH2890+'Game Results'!AH2448+'Game Results'!AH1432+'Game Results'!AH2990)</f>
        <v>0</v>
      </c>
    </row>
    <row r="17">
      <c r="A17" s="96" t="s">
        <v>269</v>
      </c>
      <c r="B17" s="97" t="s">
        <v>278</v>
      </c>
      <c r="C17" s="92">
        <f>SUM('Game Results'!C37+'Game Results'!C48+'Game Results'!C822+'Game Results'!C1051+'Game Results'!C587+'Game Results'!C1347+'Game Results'!C1083+'Game Results'!C1686+'Game Results'!C2194+'Game Results'!C2157+'Game Results'!C2891+'Game Results'!C2449)</f>
        <v>33</v>
      </c>
      <c r="D17" s="92">
        <f>SUM('Game Results'!D37+'Game Results'!D48+'Game Results'!D822+'Game Results'!D1051+'Game Results'!D587+'Game Results'!D1347+'Game Results'!D1083+'Game Results'!D1686+'Game Results'!D2194+'Game Results'!D2157+'Game Results'!D2891+'Game Results'!D2449)</f>
        <v>3</v>
      </c>
      <c r="E17" s="93">
        <f>SUM('Game Results'!E37+'Game Results'!E48+'Game Results'!E822+'Game Results'!E1051+'Game Results'!E587+'Game Results'!E1347+'Game Results'!E1083+'Game Results'!E1686+'Game Results'!E2194+'Game Results'!E2157+'Game Results'!E2891+'Game Results'!E2449)</f>
        <v>318.8666667</v>
      </c>
      <c r="F17" s="92">
        <f>SUM('Game Results'!F37+'Game Results'!F48+'Game Results'!F822+'Game Results'!F1051+'Game Results'!F587+'Game Results'!F1347+'Game Results'!F1083+'Game Results'!F1686+'Game Results'!F2194+'Game Results'!F2157+'Game Results'!F2891+'Game Results'!F2449)</f>
        <v>5.25</v>
      </c>
      <c r="G17" s="92">
        <f>SUM('Game Results'!G37+'Game Results'!G48+'Game Results'!G822+'Game Results'!G1051+'Game Results'!G587+'Game Results'!G1347+'Game Results'!G1083+'Game Results'!G1686+'Game Results'!G2194+'Game Results'!G2157+'Game Results'!G2891+'Game Results'!G2449)</f>
        <v>1781</v>
      </c>
      <c r="H17" s="92">
        <f>SUM('Game Results'!H37+'Game Results'!H48+'Game Results'!H822+'Game Results'!H1051+'Game Results'!H587+'Game Results'!H1347+'Game Results'!H1083+'Game Results'!H1686+'Game Results'!H2194+'Game Results'!H2157+'Game Results'!H2891+'Game Results'!H2449)</f>
        <v>0</v>
      </c>
      <c r="I17" s="92">
        <f>SUM('Game Results'!I37+'Game Results'!I48+'Game Results'!I822+'Game Results'!I1051+'Game Results'!I587+'Game Results'!I1347+'Game Results'!I1083+'Game Results'!I1686+'Game Results'!I2194+'Game Results'!I2157+'Game Results'!I2891+'Game Results'!I2449)</f>
        <v>2089</v>
      </c>
      <c r="J17" s="92">
        <f>SUM('Game Results'!J37+'Game Results'!J48+'Game Results'!J822+'Game Results'!J1051+'Game Results'!J587+'Game Results'!J1347+'Game Results'!J1083+'Game Results'!J1686+'Game Results'!J2194+'Game Results'!J2157+'Game Results'!J2891+'Game Results'!J2449)</f>
        <v>-308</v>
      </c>
      <c r="K17" s="94">
        <f t="shared" si="1"/>
        <v>0.852561034</v>
      </c>
      <c r="L17" s="93">
        <f t="shared" si="2"/>
        <v>9.158449019</v>
      </c>
      <c r="M17" s="92">
        <f>SUM('Game Results'!M37+'Game Results'!M48+'Game Results'!M822+'Game Results'!M1051+'Game Results'!M587+'Game Results'!M1347+'Game Results'!M1083+'Game Results'!M1686+'Game Results'!M2194+'Game Results'!M2157+'Game Results'!M2891+'Game Results'!M2449)</f>
        <v>1839</v>
      </c>
      <c r="N17" s="92">
        <f>SUM('Game Results'!N37+'Game Results'!N48+'Game Results'!N822+'Game Results'!N1051+'Game Results'!N587+'Game Results'!N1347+'Game Results'!N1083+'Game Results'!N1686+'Game Results'!N2194+'Game Results'!N2157+'Game Results'!N2891+'Game Results'!N2449)</f>
        <v>1</v>
      </c>
      <c r="O17" s="95">
        <f>SUM('Game Results'!O37+'Game Results'!O48+'Game Results'!O822+'Game Results'!O1051+'Game Results'!O587+'Game Results'!O1347+'Game Results'!O1083+'Game Results'!O1686+'Game Results'!O2194+'Game Results'!O2157+'Game Results'!O2891+'Game Results'!O2449)</f>
        <v>31</v>
      </c>
      <c r="P17" s="92">
        <f>SUM('Game Results'!P37+'Game Results'!P48+'Game Results'!P822+'Game Results'!P1051+'Game Results'!P587+'Game Results'!P1347+'Game Results'!P1083+'Game Results'!P1686+'Game Results'!P2194+'Game Results'!P2157+'Game Results'!P2891+'Game Results'!P2449)</f>
        <v>72</v>
      </c>
      <c r="Q17" s="92">
        <f>SUM('Game Results'!Q37+'Game Results'!Q48+'Game Results'!Q822+'Game Results'!Q1051+'Game Results'!Q587+'Game Results'!Q1347+'Game Results'!Q1083+'Game Results'!Q1686+'Game Results'!Q2194+'Game Results'!Q2157+'Game Results'!Q2891+'Game Results'!Q2449)</f>
        <v>23</v>
      </c>
      <c r="R17" s="92">
        <f>SUM('Game Results'!R37+'Game Results'!R48+'Game Results'!R822+'Game Results'!R1051+'Game Results'!R587+'Game Results'!R1347+'Game Results'!R1083+'Game Results'!R1686+'Game Results'!R2194+'Game Results'!R2157+'Game Results'!R2891+'Game Results'!R2449)</f>
        <v>79</v>
      </c>
      <c r="S17" s="92">
        <f>SUM('Game Results'!S37+'Game Results'!S48+'Game Results'!S822+'Game Results'!S1051+'Game Results'!S587+'Game Results'!S1347+'Game Results'!S1083+'Game Results'!S1686+'Game Results'!S2194+'Game Results'!S2157+'Game Results'!S2891+'Game Results'!S2449)</f>
        <v>26</v>
      </c>
      <c r="T17" s="92">
        <f>SUM('Game Results'!T37+'Game Results'!T48+'Game Results'!T822+'Game Results'!T1051+'Game Results'!T587+'Game Results'!T1347+'Game Results'!T1083+'Game Results'!T1686+'Game Results'!T2194+'Game Results'!T2157+'Game Results'!T2891+'Game Results'!T2449)</f>
        <v>156</v>
      </c>
      <c r="U17" s="92">
        <f>SUM('Game Results'!U37+'Game Results'!U48+'Game Results'!U822+'Game Results'!U1051+'Game Results'!U587+'Game Results'!U1347+'Game Results'!U1083+'Game Results'!U1686+'Game Results'!U2194+'Game Results'!U2157+'Game Results'!U2891+'Game Results'!U2449)</f>
        <v>33</v>
      </c>
      <c r="V17" s="92">
        <f>SUM('Game Results'!V37+'Game Results'!V48+'Game Results'!V822+'Game Results'!V1051+'Game Results'!V587+'Game Results'!V1347+'Game Results'!V1083+'Game Results'!V1686+'Game Results'!V2194+'Game Results'!V2157+'Game Results'!V2891+'Game Results'!V2449)</f>
        <v>8</v>
      </c>
      <c r="W17" s="92">
        <f>SUM('Game Results'!W37+'Game Results'!W48+'Game Results'!W822+'Game Results'!W1051+'Game Results'!W587+'Game Results'!W1347+'Game Results'!W1083+'Game Results'!W1686+'Game Results'!W2194+'Game Results'!W2157+'Game Results'!W2891+'Game Results'!W2449)</f>
        <v>4</v>
      </c>
      <c r="X17" s="92">
        <f>SUM('Game Results'!X37+'Game Results'!X48+'Game Results'!X822+'Game Results'!X1051+'Game Results'!X587+'Game Results'!X1347+'Game Results'!X1083+'Game Results'!X1686+'Game Results'!X2194+'Game Results'!X2157+'Game Results'!X2891+'Game Results'!X2449)</f>
        <v>3</v>
      </c>
      <c r="Y17" s="92">
        <f>SUM('Game Results'!Y37+'Game Results'!Y48+'Game Results'!Y822+'Game Results'!Y1051+'Game Results'!Y587+'Game Results'!Y1347+'Game Results'!Y1083+'Game Results'!Y1686+'Game Results'!Y2194+'Game Results'!Y2157+'Game Results'!Y2891+'Game Results'!Y2449)</f>
        <v>1</v>
      </c>
      <c r="Z17" s="92">
        <f>SUM('Game Results'!Z37+'Game Results'!Z48+'Game Results'!Z822+'Game Results'!Z1051+'Game Results'!Z587+'Game Results'!Z1347+'Game Results'!Z1083+'Game Results'!Z1686+'Game Results'!Z2194+'Game Results'!Z2157+'Game Results'!Z2891+'Game Results'!Z2449)</f>
        <v>0</v>
      </c>
      <c r="AA17" s="92">
        <f>SUM('Game Results'!AA37+'Game Results'!AA48+'Game Results'!AA822+'Game Results'!AA1051+'Game Results'!AA587+'Game Results'!AA1347+'Game Results'!AA1083+'Game Results'!AA1686+'Game Results'!AA2194+'Game Results'!AA2157+'Game Results'!AA2891+'Game Results'!AA2449)</f>
        <v>0</v>
      </c>
      <c r="AB17" s="92">
        <f>SUM('Game Results'!AB37+'Game Results'!AB48+'Game Results'!AB822+'Game Results'!AB1051+'Game Results'!AB587+'Game Results'!AB1347+'Game Results'!AB1083+'Game Results'!AB1686+'Game Results'!AB2194+'Game Results'!AB2157+'Game Results'!AB2891+'Game Results'!AB2449)</f>
        <v>0</v>
      </c>
      <c r="AC17" s="92">
        <f>SUM('Game Results'!AC37+'Game Results'!AC48+'Game Results'!AC822+'Game Results'!AC1051+'Game Results'!AC587+'Game Results'!AC1347+'Game Results'!AC1083+'Game Results'!AC1686+'Game Results'!AC2194+'Game Results'!AC2157+'Game Results'!AC2891+'Game Results'!AC2449)</f>
        <v>27</v>
      </c>
      <c r="AD17" s="92">
        <f>SUM('Game Results'!AD37+'Game Results'!AD48+'Game Results'!AD822+'Game Results'!AD1051+'Game Results'!AD587+'Game Results'!AD1347+'Game Results'!AD1083+'Game Results'!AD1686+'Game Results'!AD2194+'Game Results'!AD2157+'Game Results'!AD2891+'Game Results'!AD2449)</f>
        <v>2</v>
      </c>
      <c r="AE17" s="92">
        <f>SUM('Game Results'!AE37+'Game Results'!AE48+'Game Results'!AE822+'Game Results'!AE1051+'Game Results'!AE587+'Game Results'!AE1347+'Game Results'!AE1083+'Game Results'!AE1686+'Game Results'!AE2194+'Game Results'!AE2157+'Game Results'!AE2891+'Game Results'!AE2449)</f>
        <v>0</v>
      </c>
      <c r="AF17" s="92">
        <f>SUM('Game Results'!AF37+'Game Results'!AF48+'Game Results'!AF822+'Game Results'!AF1051+'Game Results'!AF587+'Game Results'!AF1347+'Game Results'!AF1083+'Game Results'!AF1686+'Game Results'!AF2194+'Game Results'!AF2157+'Game Results'!AF2891+'Game Results'!AF2449)</f>
        <v>0</v>
      </c>
      <c r="AG17" s="92">
        <f>SUM('Game Results'!AG37+'Game Results'!AG48+'Game Results'!AG822+'Game Results'!AG1051+'Game Results'!AG587+'Game Results'!AG1347+'Game Results'!AG1083+'Game Results'!AG1686+'Game Results'!AG2194+'Game Results'!AG2157+'Game Results'!AG2891+'Game Results'!AG2449)</f>
        <v>0</v>
      </c>
      <c r="AH17" s="92">
        <f>SUM('Game Results'!AH37+'Game Results'!AH48+'Game Results'!AH822+'Game Results'!AH1051+'Game Results'!AH587+'Game Results'!AH1347+'Game Results'!AH1083+'Game Results'!AH1686+'Game Results'!AH2194+'Game Results'!AH2157+'Game Results'!AH2891+'Game Results'!AH2449)</f>
        <v>0</v>
      </c>
    </row>
    <row r="18">
      <c r="A18" s="98" t="s">
        <v>271</v>
      </c>
      <c r="B18" s="99"/>
      <c r="C18" s="99">
        <f t="shared" ref="C18:D18" si="6">SUM(C11:C17)/4</f>
        <v>22</v>
      </c>
      <c r="D18" s="99">
        <f t="shared" si="6"/>
        <v>3.5</v>
      </c>
      <c r="E18" s="100">
        <f t="shared" ref="E18:J18" si="7">SUM(E11:E17)</f>
        <v>918.6333333</v>
      </c>
      <c r="F18" s="100">
        <f t="shared" si="7"/>
        <v>26.25</v>
      </c>
      <c r="G18" s="100">
        <f t="shared" si="7"/>
        <v>3947</v>
      </c>
      <c r="H18" s="100">
        <f t="shared" si="7"/>
        <v>20</v>
      </c>
      <c r="I18" s="100">
        <f t="shared" si="7"/>
        <v>4811</v>
      </c>
      <c r="J18" s="100">
        <f t="shared" si="7"/>
        <v>-864</v>
      </c>
      <c r="K18" s="101">
        <f t="shared" si="1"/>
        <v>0.8204115568</v>
      </c>
      <c r="L18" s="100">
        <f t="shared" si="2"/>
        <v>11.45666182</v>
      </c>
      <c r="M18" s="100">
        <f t="shared" ref="M18:AH18" si="8">SUM(M11:M17)</f>
        <v>4098</v>
      </c>
      <c r="N18" s="100">
        <f t="shared" si="8"/>
        <v>44</v>
      </c>
      <c r="O18" s="100">
        <f t="shared" si="8"/>
        <v>432.4833333</v>
      </c>
      <c r="P18" s="100">
        <f t="shared" si="8"/>
        <v>163</v>
      </c>
      <c r="Q18" s="100">
        <f t="shared" si="8"/>
        <v>54</v>
      </c>
      <c r="R18" s="100">
        <f t="shared" si="8"/>
        <v>168</v>
      </c>
      <c r="S18" s="100">
        <f t="shared" si="8"/>
        <v>61</v>
      </c>
      <c r="T18" s="100">
        <f t="shared" si="8"/>
        <v>337</v>
      </c>
      <c r="U18" s="100">
        <f t="shared" si="8"/>
        <v>57</v>
      </c>
      <c r="V18" s="100">
        <f t="shared" si="8"/>
        <v>13</v>
      </c>
      <c r="W18" s="100">
        <f t="shared" si="8"/>
        <v>6</v>
      </c>
      <c r="X18" s="100">
        <f t="shared" si="8"/>
        <v>4</v>
      </c>
      <c r="Y18" s="100">
        <f t="shared" si="8"/>
        <v>1</v>
      </c>
      <c r="Z18" s="100">
        <f t="shared" si="8"/>
        <v>0</v>
      </c>
      <c r="AA18" s="100">
        <f t="shared" si="8"/>
        <v>0</v>
      </c>
      <c r="AB18" s="100">
        <f t="shared" si="8"/>
        <v>0</v>
      </c>
      <c r="AC18" s="100">
        <f t="shared" si="8"/>
        <v>47</v>
      </c>
      <c r="AD18" s="100">
        <f t="shared" si="8"/>
        <v>2</v>
      </c>
      <c r="AE18" s="100">
        <f t="shared" si="8"/>
        <v>0</v>
      </c>
      <c r="AF18" s="100">
        <f t="shared" si="8"/>
        <v>0</v>
      </c>
      <c r="AG18" s="100">
        <f t="shared" si="8"/>
        <v>1</v>
      </c>
      <c r="AH18" s="100">
        <f t="shared" si="8"/>
        <v>0</v>
      </c>
    </row>
    <row r="19">
      <c r="A19" s="90" t="s">
        <v>62</v>
      </c>
      <c r="B19" s="91" t="s">
        <v>279</v>
      </c>
      <c r="C19" s="92">
        <f>SUM('Game Results'!C125+'Game Results'!C178+'Game Results'!C683)</f>
        <v>3</v>
      </c>
      <c r="D19" s="92">
        <f>SUM('Game Results'!D125+'Game Results'!D178+'Game Results'!D683)</f>
        <v>0</v>
      </c>
      <c r="E19" s="93">
        <f>SUM('Game Results'!E125+'Game Results'!E178+'Game Results'!E683)</f>
        <v>31.26666667</v>
      </c>
      <c r="F19" s="92">
        <f>SUM('Game Results'!F125+'Game Results'!F178+'Game Results'!F683)</f>
        <v>1</v>
      </c>
      <c r="G19" s="92">
        <f>SUM('Game Results'!G125+'Game Results'!G178+'Game Results'!G683)</f>
        <v>100</v>
      </c>
      <c r="H19" s="92">
        <f>SUM('Game Results'!H125+'Game Results'!H178+'Game Results'!H683)</f>
        <v>0</v>
      </c>
      <c r="I19" s="92">
        <f>SUM('Game Results'!I125+'Game Results'!I178+'Game Results'!I683)</f>
        <v>122</v>
      </c>
      <c r="J19" s="92">
        <f>SUM('Game Results'!J125+'Game Results'!J178+'Game Results'!J683)</f>
        <v>-22</v>
      </c>
      <c r="K19" s="94">
        <f t="shared" si="1"/>
        <v>0.8196721311</v>
      </c>
      <c r="L19" s="93">
        <f t="shared" si="2"/>
        <v>15.37704918</v>
      </c>
      <c r="M19" s="92">
        <f>SUM('Game Results'!M125+'Game Results'!M178+'Game Results'!M683)</f>
        <v>123</v>
      </c>
      <c r="N19" s="92">
        <f>SUM('Game Results'!N125+'Game Results'!N178+'Game Results'!N683)</f>
        <v>2</v>
      </c>
      <c r="O19" s="95">
        <f>SUM('Game Results'!O125+'Game Results'!O178+'Game Results'!O683)</f>
        <v>23.01666667</v>
      </c>
      <c r="P19" s="92">
        <f>SUM('Game Results'!P125+'Game Results'!P178+'Game Results'!P683)</f>
        <v>8</v>
      </c>
      <c r="Q19" s="92">
        <f>SUM('Game Results'!Q125+'Game Results'!Q178+'Game Results'!Q683)</f>
        <v>1</v>
      </c>
      <c r="R19" s="92">
        <f>SUM('Game Results'!R125+'Game Results'!R178+'Game Results'!R683)</f>
        <v>3</v>
      </c>
      <c r="S19" s="92">
        <f>SUM('Game Results'!S125+'Game Results'!S178+'Game Results'!S683)</f>
        <v>4</v>
      </c>
      <c r="T19" s="92">
        <f>SUM('Game Results'!T125+'Game Results'!T178+'Game Results'!T683)</f>
        <v>7</v>
      </c>
      <c r="U19" s="92">
        <f>SUM('Game Results'!U125+'Game Results'!U178+'Game Results'!U683)</f>
        <v>0</v>
      </c>
      <c r="V19" s="92">
        <f>SUM('Game Results'!V125+'Game Results'!V178+'Game Results'!V683)</f>
        <v>0</v>
      </c>
      <c r="W19" s="92">
        <f>SUM('Game Results'!W125+'Game Results'!W178+'Game Results'!W683)</f>
        <v>0</v>
      </c>
      <c r="X19" s="92">
        <f>SUM('Game Results'!X125+'Game Results'!X178+'Game Results'!X683)</f>
        <v>0</v>
      </c>
      <c r="Y19" s="92">
        <f>SUM('Game Results'!Y125+'Game Results'!Y178+'Game Results'!Y683)</f>
        <v>0</v>
      </c>
      <c r="Z19" s="92">
        <f>SUM('Game Results'!Z125+'Game Results'!Z178+'Game Results'!Z683)</f>
        <v>0</v>
      </c>
      <c r="AA19" s="92">
        <f>SUM('Game Results'!AA125+'Game Results'!AA178+'Game Results'!AA683)</f>
        <v>0</v>
      </c>
      <c r="AB19" s="92">
        <f>SUM('Game Results'!AB125+'Game Results'!AB178+'Game Results'!AB683)</f>
        <v>0</v>
      </c>
      <c r="AC19" s="92">
        <f>SUM('Game Results'!AC125+'Game Results'!AC178+'Game Results'!AC683)</f>
        <v>3</v>
      </c>
      <c r="AD19" s="92">
        <f>SUM('Game Results'!AD125+'Game Results'!AD178+'Game Results'!AD683)</f>
        <v>0</v>
      </c>
      <c r="AE19" s="92">
        <f>SUM('Game Results'!AE125+'Game Results'!AE178+'Game Results'!AE683)</f>
        <v>0</v>
      </c>
      <c r="AF19" s="92">
        <f>SUM('Game Results'!AF125+'Game Results'!AF178+'Game Results'!AF683)</f>
        <v>0</v>
      </c>
      <c r="AG19" s="92">
        <f>SUM('Game Results'!AG125+'Game Results'!AG178+'Game Results'!AG683)</f>
        <v>0</v>
      </c>
      <c r="AH19" s="92">
        <f>SUM('Game Results'!AH125+'Game Results'!AH178+'Game Results'!AH683)</f>
        <v>0</v>
      </c>
    </row>
    <row r="20">
      <c r="A20" s="90" t="s">
        <v>62</v>
      </c>
      <c r="B20" s="91" t="s">
        <v>280</v>
      </c>
      <c r="C20" s="92">
        <f>SUM('Game Results'!C126+'Game Results'!C179+'Game Results'!C684)</f>
        <v>3</v>
      </c>
      <c r="D20" s="92">
        <f>SUM('Game Results'!D126+'Game Results'!D179+'Game Results'!D684)</f>
        <v>0</v>
      </c>
      <c r="E20" s="93">
        <f>SUM('Game Results'!E126+'Game Results'!E179+'Game Results'!E684)</f>
        <v>31.1</v>
      </c>
      <c r="F20" s="92">
        <f>SUM('Game Results'!F126+'Game Results'!F179+'Game Results'!F684)</f>
        <v>0</v>
      </c>
      <c r="G20" s="92">
        <f>SUM('Game Results'!G126+'Game Results'!G179+'Game Results'!G684)</f>
        <v>135</v>
      </c>
      <c r="H20" s="92">
        <f>SUM('Game Results'!H126+'Game Results'!H179+'Game Results'!H684)</f>
        <v>1</v>
      </c>
      <c r="I20" s="92">
        <f>SUM('Game Results'!I126+'Game Results'!I179+'Game Results'!I684)</f>
        <v>131</v>
      </c>
      <c r="J20" s="92">
        <f>SUM('Game Results'!J126+'Game Results'!J179+'Game Results'!J684)</f>
        <v>4</v>
      </c>
      <c r="K20" s="94">
        <f t="shared" si="1"/>
        <v>1.030534351</v>
      </c>
      <c r="L20" s="93">
        <f t="shared" si="2"/>
        <v>14.24427481</v>
      </c>
      <c r="M20" s="92">
        <f>SUM('Game Results'!M126+'Game Results'!M179+'Game Results'!M684)</f>
        <v>173</v>
      </c>
      <c r="N20" s="92">
        <f>SUM('Game Results'!N126+'Game Results'!N179+'Game Results'!N684)</f>
        <v>2</v>
      </c>
      <c r="O20" s="95">
        <f>SUM('Game Results'!O126+'Game Results'!O179+'Game Results'!O684)</f>
        <v>23.1</v>
      </c>
      <c r="P20" s="92">
        <f>SUM('Game Results'!P126+'Game Results'!P179+'Game Results'!P684)</f>
        <v>5</v>
      </c>
      <c r="Q20" s="92">
        <f>SUM('Game Results'!Q126+'Game Results'!Q179+'Game Results'!Q684)</f>
        <v>0</v>
      </c>
      <c r="R20" s="92">
        <f>SUM('Game Results'!R126+'Game Results'!R179+'Game Results'!R684)</f>
        <v>12</v>
      </c>
      <c r="S20" s="92">
        <f>SUM('Game Results'!S126+'Game Results'!S179+'Game Results'!S684)</f>
        <v>2</v>
      </c>
      <c r="T20" s="92">
        <f>SUM('Game Results'!T126+'Game Results'!T179+'Game Results'!T684)</f>
        <v>8</v>
      </c>
      <c r="U20" s="92">
        <f>SUM('Game Results'!U126+'Game Results'!U179+'Game Results'!U684)</f>
        <v>0</v>
      </c>
      <c r="V20" s="92">
        <f>SUM('Game Results'!V126+'Game Results'!V179+'Game Results'!V684)</f>
        <v>0</v>
      </c>
      <c r="W20" s="92">
        <f>SUM('Game Results'!W126+'Game Results'!W179+'Game Results'!W684)</f>
        <v>0</v>
      </c>
      <c r="X20" s="92">
        <f>SUM('Game Results'!X126+'Game Results'!X179+'Game Results'!X684)</f>
        <v>0</v>
      </c>
      <c r="Y20" s="92">
        <f>SUM('Game Results'!Y126+'Game Results'!Y179+'Game Results'!Y684)</f>
        <v>0</v>
      </c>
      <c r="Z20" s="92">
        <f>SUM('Game Results'!Z126+'Game Results'!Z179+'Game Results'!Z684)</f>
        <v>0</v>
      </c>
      <c r="AA20" s="92">
        <f>SUM('Game Results'!AA126+'Game Results'!AA179+'Game Results'!AA684)</f>
        <v>0</v>
      </c>
      <c r="AB20" s="92">
        <f>SUM('Game Results'!AB126+'Game Results'!AB179+'Game Results'!AB684)</f>
        <v>0</v>
      </c>
      <c r="AC20" s="92">
        <f>SUM('Game Results'!AC126+'Game Results'!AC179+'Game Results'!AC684)</f>
        <v>3</v>
      </c>
      <c r="AD20" s="92">
        <f>SUM('Game Results'!AD126+'Game Results'!AD179+'Game Results'!AD684)</f>
        <v>0</v>
      </c>
      <c r="AE20" s="92">
        <f>SUM('Game Results'!AE126+'Game Results'!AE179+'Game Results'!AE684)</f>
        <v>0</v>
      </c>
      <c r="AF20" s="92">
        <f>SUM('Game Results'!AF126+'Game Results'!AF179+'Game Results'!AF684)</f>
        <v>0</v>
      </c>
      <c r="AG20" s="92">
        <f>SUM('Game Results'!AG126+'Game Results'!AG179+'Game Results'!AG684)</f>
        <v>0</v>
      </c>
      <c r="AH20" s="92">
        <f>SUM('Game Results'!AH126+'Game Results'!AH179+'Game Results'!AH684)</f>
        <v>0</v>
      </c>
    </row>
    <row r="21">
      <c r="A21" s="90" t="s">
        <v>62</v>
      </c>
      <c r="B21" s="91" t="s">
        <v>281</v>
      </c>
      <c r="C21" s="92">
        <f>SUM('Game Results'!C127+'Game Results'!C180+'Game Results'!C685)</f>
        <v>2</v>
      </c>
      <c r="D21" s="92">
        <f>SUM('Game Results'!D127+'Game Results'!D180+'Game Results'!D685)</f>
        <v>0</v>
      </c>
      <c r="E21" s="93">
        <f>SUM('Game Results'!E127+'Game Results'!E180+'Game Results'!E685)</f>
        <v>20.9</v>
      </c>
      <c r="F21" s="92">
        <f>SUM('Game Results'!F127+'Game Results'!F180+'Game Results'!F685)</f>
        <v>1</v>
      </c>
      <c r="G21" s="92">
        <f>SUM('Game Results'!G127+'Game Results'!G180+'Game Results'!G685)</f>
        <v>42</v>
      </c>
      <c r="H21" s="92">
        <f>SUM('Game Results'!H127+'Game Results'!H180+'Game Results'!H685)</f>
        <v>2</v>
      </c>
      <c r="I21" s="92">
        <f>SUM('Game Results'!I127+'Game Results'!I180+'Game Results'!I685)</f>
        <v>73</v>
      </c>
      <c r="J21" s="92">
        <f>SUM('Game Results'!J127+'Game Results'!J180+'Game Results'!J685)</f>
        <v>-31</v>
      </c>
      <c r="K21" s="94">
        <f t="shared" si="1"/>
        <v>0.5753424658</v>
      </c>
      <c r="L21" s="93">
        <f t="shared" si="2"/>
        <v>17.17808219</v>
      </c>
      <c r="M21" s="92">
        <f>SUM('Game Results'!M127+'Game Results'!M180+'Game Results'!M685)</f>
        <v>61</v>
      </c>
      <c r="N21" s="92">
        <f>SUM('Game Results'!N127+'Game Results'!N180+'Game Results'!N685)</f>
        <v>1</v>
      </c>
      <c r="O21" s="95">
        <f>SUM('Game Results'!O127+'Game Results'!O180+'Game Results'!O685)</f>
        <v>12.9</v>
      </c>
      <c r="P21" s="92">
        <f>SUM('Game Results'!P127+'Game Results'!P180+'Game Results'!P685)</f>
        <v>2</v>
      </c>
      <c r="Q21" s="92">
        <f>SUM('Game Results'!Q127+'Game Results'!Q180+'Game Results'!Q685)</f>
        <v>0</v>
      </c>
      <c r="R21" s="92">
        <f>SUM('Game Results'!R127+'Game Results'!R180+'Game Results'!R685)</f>
        <v>3</v>
      </c>
      <c r="S21" s="92">
        <f>SUM('Game Results'!S127+'Game Results'!S180+'Game Results'!S685)</f>
        <v>2</v>
      </c>
      <c r="T21" s="92">
        <f>SUM('Game Results'!T127+'Game Results'!T180+'Game Results'!T685)</f>
        <v>3</v>
      </c>
      <c r="U21" s="92">
        <f>SUM('Game Results'!U127+'Game Results'!U180+'Game Results'!U685)</f>
        <v>0</v>
      </c>
      <c r="V21" s="92">
        <f>SUM('Game Results'!V127+'Game Results'!V180+'Game Results'!V685)</f>
        <v>0</v>
      </c>
      <c r="W21" s="92">
        <f>SUM('Game Results'!W127+'Game Results'!W180+'Game Results'!W685)</f>
        <v>0</v>
      </c>
      <c r="X21" s="92">
        <f>SUM('Game Results'!X127+'Game Results'!X180+'Game Results'!X685)</f>
        <v>0</v>
      </c>
      <c r="Y21" s="92">
        <f>SUM('Game Results'!Y127+'Game Results'!Y180+'Game Results'!Y685)</f>
        <v>0</v>
      </c>
      <c r="Z21" s="92">
        <f>SUM('Game Results'!Z127+'Game Results'!Z180+'Game Results'!Z685)</f>
        <v>0</v>
      </c>
      <c r="AA21" s="92">
        <f>SUM('Game Results'!AA127+'Game Results'!AA180+'Game Results'!AA685)</f>
        <v>0</v>
      </c>
      <c r="AB21" s="92">
        <f>SUM('Game Results'!AB127+'Game Results'!AB180+'Game Results'!AB685)</f>
        <v>0</v>
      </c>
      <c r="AC21" s="92">
        <f>SUM('Game Results'!AC127+'Game Results'!AC180+'Game Results'!AC685)</f>
        <v>0</v>
      </c>
      <c r="AD21" s="92">
        <f>SUM('Game Results'!AD127+'Game Results'!AD180+'Game Results'!AD685)</f>
        <v>0</v>
      </c>
      <c r="AE21" s="92">
        <f>SUM('Game Results'!AE127+'Game Results'!AE180+'Game Results'!AE685)</f>
        <v>0</v>
      </c>
      <c r="AF21" s="92">
        <f>SUM('Game Results'!AF127+'Game Results'!AF180+'Game Results'!AF685)</f>
        <v>0</v>
      </c>
      <c r="AG21" s="92">
        <f>SUM('Game Results'!AG127+'Game Results'!AG180+'Game Results'!AG685)</f>
        <v>0</v>
      </c>
      <c r="AH21" s="92">
        <f>SUM('Game Results'!AH127+'Game Results'!AH180+'Game Results'!AH685)</f>
        <v>0</v>
      </c>
    </row>
    <row r="22">
      <c r="A22" s="90" t="s">
        <v>62</v>
      </c>
      <c r="B22" s="91" t="s">
        <v>282</v>
      </c>
      <c r="C22" s="92">
        <f>SUM('Game Results'!C128+'Game Results'!C181+'Game Results'!C686)</f>
        <v>2</v>
      </c>
      <c r="D22" s="92">
        <f>SUM('Game Results'!D128+'Game Results'!D181+'Game Results'!D686)</f>
        <v>0</v>
      </c>
      <c r="E22" s="93">
        <f>SUM('Game Results'!E128+'Game Results'!E181+'Game Results'!E686)</f>
        <v>17.93333333</v>
      </c>
      <c r="F22" s="92">
        <f>SUM('Game Results'!F128+'Game Results'!F181+'Game Results'!F686)</f>
        <v>1</v>
      </c>
      <c r="G22" s="92">
        <f>SUM('Game Results'!G128+'Game Results'!G181+'Game Results'!G686)</f>
        <v>60</v>
      </c>
      <c r="H22" s="92">
        <f>SUM('Game Results'!H128+'Game Results'!H181+'Game Results'!H686)</f>
        <v>2</v>
      </c>
      <c r="I22" s="92">
        <f>SUM('Game Results'!I128+'Game Results'!I181+'Game Results'!I686)</f>
        <v>84</v>
      </c>
      <c r="J22" s="92">
        <f>SUM('Game Results'!J128+'Game Results'!J181+'Game Results'!J686)</f>
        <v>-24</v>
      </c>
      <c r="K22" s="94">
        <f t="shared" si="1"/>
        <v>0.7142857143</v>
      </c>
      <c r="L22" s="93">
        <f t="shared" si="2"/>
        <v>12.80952381</v>
      </c>
      <c r="M22" s="92">
        <f>SUM('Game Results'!M128+'Game Results'!M181+'Game Results'!M686)</f>
        <v>65</v>
      </c>
      <c r="N22" s="92">
        <f>SUM('Game Results'!N128+'Game Results'!N181+'Game Results'!N686)</f>
        <v>1</v>
      </c>
      <c r="O22" s="95">
        <f>SUM('Game Results'!O128+'Game Results'!O181+'Game Results'!O686)</f>
        <v>10</v>
      </c>
      <c r="P22" s="92">
        <f>SUM('Game Results'!P128+'Game Results'!P181+'Game Results'!P686)</f>
        <v>1</v>
      </c>
      <c r="Q22" s="92">
        <f>SUM('Game Results'!Q128+'Game Results'!Q181+'Game Results'!Q686)</f>
        <v>0</v>
      </c>
      <c r="R22" s="92">
        <f>SUM('Game Results'!R128+'Game Results'!R181+'Game Results'!R686)</f>
        <v>1</v>
      </c>
      <c r="S22" s="92">
        <f>SUM('Game Results'!S128+'Game Results'!S181+'Game Results'!S686)</f>
        <v>2</v>
      </c>
      <c r="T22" s="92">
        <f>SUM('Game Results'!T128+'Game Results'!T181+'Game Results'!T686)</f>
        <v>1</v>
      </c>
      <c r="U22" s="92">
        <f>SUM('Game Results'!U128+'Game Results'!U181+'Game Results'!U686)</f>
        <v>0</v>
      </c>
      <c r="V22" s="92">
        <f>SUM('Game Results'!V128+'Game Results'!V181+'Game Results'!V686)</f>
        <v>0</v>
      </c>
      <c r="W22" s="92">
        <f>SUM('Game Results'!W128+'Game Results'!W181+'Game Results'!W686)</f>
        <v>0</v>
      </c>
      <c r="X22" s="92">
        <f>SUM('Game Results'!X128+'Game Results'!X181+'Game Results'!X686)</f>
        <v>0</v>
      </c>
      <c r="Y22" s="92">
        <f>SUM('Game Results'!Y128+'Game Results'!Y181+'Game Results'!Y686)</f>
        <v>0</v>
      </c>
      <c r="Z22" s="92">
        <f>SUM('Game Results'!Z128+'Game Results'!Z181+'Game Results'!Z686)</f>
        <v>0</v>
      </c>
      <c r="AA22" s="92">
        <f>SUM('Game Results'!AA128+'Game Results'!AA181+'Game Results'!AA686)</f>
        <v>0</v>
      </c>
      <c r="AB22" s="92">
        <f>SUM('Game Results'!AB128+'Game Results'!AB181+'Game Results'!AB686)</f>
        <v>0</v>
      </c>
      <c r="AC22" s="92">
        <f>SUM('Game Results'!AC128+'Game Results'!AC181+'Game Results'!AC686)</f>
        <v>0</v>
      </c>
      <c r="AD22" s="92">
        <f>SUM('Game Results'!AD128+'Game Results'!AD181+'Game Results'!AD686)</f>
        <v>0</v>
      </c>
      <c r="AE22" s="92">
        <f>SUM('Game Results'!AE128+'Game Results'!AE181+'Game Results'!AE686)</f>
        <v>0</v>
      </c>
      <c r="AF22" s="92">
        <f>SUM('Game Results'!AF128+'Game Results'!AF181+'Game Results'!AF686)</f>
        <v>0</v>
      </c>
      <c r="AG22" s="92">
        <f>SUM('Game Results'!AG128+'Game Results'!AG181+'Game Results'!AG686)</f>
        <v>0</v>
      </c>
      <c r="AH22" s="92">
        <f>SUM('Game Results'!AH128+'Game Results'!AH181+'Game Results'!AH686)</f>
        <v>0</v>
      </c>
    </row>
    <row r="23">
      <c r="A23" s="90" t="s">
        <v>62</v>
      </c>
      <c r="B23" s="91" t="s">
        <v>283</v>
      </c>
      <c r="C23" s="92">
        <f>SUM('Game Results'!C129+'Game Results'!C182+'Game Results'!C687)</f>
        <v>0</v>
      </c>
      <c r="D23" s="92">
        <f>SUM('Game Results'!D129+'Game Results'!D182+'Game Results'!D687)</f>
        <v>0</v>
      </c>
      <c r="E23" s="93">
        <f>SUM('Game Results'!E129+'Game Results'!E182+'Game Results'!E687)</f>
        <v>0</v>
      </c>
      <c r="F23" s="92">
        <f>SUM('Game Results'!F129+'Game Results'!F182+'Game Results'!F687)</f>
        <v>0</v>
      </c>
      <c r="G23" s="92">
        <f>SUM('Game Results'!G129+'Game Results'!G182+'Game Results'!G687)</f>
        <v>0</v>
      </c>
      <c r="H23" s="92">
        <f>SUM('Game Results'!H129+'Game Results'!H182+'Game Results'!H687)</f>
        <v>0</v>
      </c>
      <c r="I23" s="92">
        <f>SUM('Game Results'!I129+'Game Results'!I182+'Game Results'!I687)</f>
        <v>0</v>
      </c>
      <c r="J23" s="92">
        <f>SUM('Game Results'!J129+'Game Results'!J182+'Game Results'!J687)</f>
        <v>0</v>
      </c>
      <c r="K23" s="94" t="str">
        <f t="shared" si="1"/>
        <v>#DIV/0!</v>
      </c>
      <c r="L23" s="93" t="str">
        <f t="shared" si="2"/>
        <v>#DIV/0!</v>
      </c>
      <c r="M23" s="92">
        <f>SUM('Game Results'!M129+'Game Results'!M182+'Game Results'!M687)</f>
        <v>0</v>
      </c>
      <c r="N23" s="92">
        <f>SUM('Game Results'!N129+'Game Results'!N182+'Game Results'!N687)</f>
        <v>0</v>
      </c>
      <c r="O23" s="95">
        <f>SUM('Game Results'!O129+'Game Results'!O182+'Game Results'!O687)</f>
        <v>0</v>
      </c>
      <c r="P23" s="92">
        <f>SUM('Game Results'!P129+'Game Results'!P182+'Game Results'!P687)</f>
        <v>0</v>
      </c>
      <c r="Q23" s="92">
        <f>SUM('Game Results'!Q129+'Game Results'!Q182+'Game Results'!Q687)</f>
        <v>0</v>
      </c>
      <c r="R23" s="92">
        <f>SUM('Game Results'!R129+'Game Results'!R182+'Game Results'!R687)</f>
        <v>0</v>
      </c>
      <c r="S23" s="92">
        <f>SUM('Game Results'!S129+'Game Results'!S182+'Game Results'!S687)</f>
        <v>0</v>
      </c>
      <c r="T23" s="92">
        <f>SUM('Game Results'!T129+'Game Results'!T182+'Game Results'!T687)</f>
        <v>0</v>
      </c>
      <c r="U23" s="92">
        <f>SUM('Game Results'!U129+'Game Results'!U182+'Game Results'!U687)</f>
        <v>0</v>
      </c>
      <c r="V23" s="92">
        <f>SUM('Game Results'!V129+'Game Results'!V182+'Game Results'!V687)</f>
        <v>0</v>
      </c>
      <c r="W23" s="92">
        <f>SUM('Game Results'!W129+'Game Results'!W182+'Game Results'!W687)</f>
        <v>0</v>
      </c>
      <c r="X23" s="92">
        <f>SUM('Game Results'!X129+'Game Results'!X182+'Game Results'!X687)</f>
        <v>0</v>
      </c>
      <c r="Y23" s="92">
        <f>SUM('Game Results'!Y129+'Game Results'!Y182+'Game Results'!Y687)</f>
        <v>0</v>
      </c>
      <c r="Z23" s="92">
        <f>SUM('Game Results'!Z129+'Game Results'!Z182+'Game Results'!Z687)</f>
        <v>0</v>
      </c>
      <c r="AA23" s="92">
        <f>SUM('Game Results'!AA129+'Game Results'!AA182+'Game Results'!AA687)</f>
        <v>0</v>
      </c>
      <c r="AB23" s="92">
        <f>SUM('Game Results'!AB129+'Game Results'!AB182+'Game Results'!AB687)</f>
        <v>0</v>
      </c>
      <c r="AC23" s="92">
        <f>SUM('Game Results'!AC129+'Game Results'!AC182+'Game Results'!AC687)</f>
        <v>0</v>
      </c>
      <c r="AD23" s="92">
        <f>SUM('Game Results'!AD129+'Game Results'!AD182+'Game Results'!AD687)</f>
        <v>0</v>
      </c>
      <c r="AE23" s="92">
        <f>SUM('Game Results'!AE129+'Game Results'!AE182+'Game Results'!AE687)</f>
        <v>0</v>
      </c>
      <c r="AF23" s="92">
        <f>SUM('Game Results'!AF129+'Game Results'!AF182+'Game Results'!AF687)</f>
        <v>0</v>
      </c>
      <c r="AG23" s="92">
        <f>SUM('Game Results'!AG129+'Game Results'!AG182+'Game Results'!AG687)</f>
        <v>0</v>
      </c>
      <c r="AH23" s="92">
        <f>SUM('Game Results'!AH129+'Game Results'!AH182+'Game Results'!AH687)</f>
        <v>0</v>
      </c>
    </row>
    <row r="24">
      <c r="A24" s="90" t="s">
        <v>62</v>
      </c>
      <c r="B24" s="91" t="s">
        <v>284</v>
      </c>
      <c r="C24" s="92">
        <f>SUM('Game Results'!C130+'Game Results'!C183+'Game Results'!C688)</f>
        <v>2</v>
      </c>
      <c r="D24" s="92">
        <f>SUM('Game Results'!D130+'Game Results'!D183+'Game Results'!D688)</f>
        <v>0</v>
      </c>
      <c r="E24" s="93">
        <f>SUM('Game Results'!E130+'Game Results'!E183+'Game Results'!E688)</f>
        <v>20.85</v>
      </c>
      <c r="F24" s="92">
        <f>SUM('Game Results'!F130+'Game Results'!F183+'Game Results'!F688)</f>
        <v>0</v>
      </c>
      <c r="G24" s="92">
        <f>SUM('Game Results'!G130+'Game Results'!G183+'Game Results'!G688)</f>
        <v>76</v>
      </c>
      <c r="H24" s="92">
        <f>SUM('Game Results'!H130+'Game Results'!H183+'Game Results'!H688)</f>
        <v>0</v>
      </c>
      <c r="I24" s="92">
        <f>SUM('Game Results'!I130+'Game Results'!I183+'Game Results'!I688)</f>
        <v>139</v>
      </c>
      <c r="J24" s="92">
        <f>SUM('Game Results'!J130+'Game Results'!J183+'Game Results'!J688)</f>
        <v>-63</v>
      </c>
      <c r="K24" s="94">
        <f t="shared" si="1"/>
        <v>0.5467625899</v>
      </c>
      <c r="L24" s="93">
        <f t="shared" si="2"/>
        <v>9</v>
      </c>
      <c r="M24" s="92">
        <f>SUM('Game Results'!M130+'Game Results'!M183+'Game Results'!M688)</f>
        <v>86</v>
      </c>
      <c r="N24" s="92">
        <f>SUM('Game Results'!N130+'Game Results'!N183+'Game Results'!N688)</f>
        <v>2</v>
      </c>
      <c r="O24" s="95">
        <f>SUM('Game Results'!O130+'Game Results'!O183+'Game Results'!O688)</f>
        <v>20.85</v>
      </c>
      <c r="P24" s="92">
        <f>SUM('Game Results'!P130+'Game Results'!P183+'Game Results'!P688)</f>
        <v>1</v>
      </c>
      <c r="Q24" s="92">
        <f>SUM('Game Results'!Q130+'Game Results'!Q183+'Game Results'!Q688)</f>
        <v>4</v>
      </c>
      <c r="R24" s="92">
        <f>SUM('Game Results'!R130+'Game Results'!R183+'Game Results'!R688)</f>
        <v>3</v>
      </c>
      <c r="S24" s="92">
        <f>SUM('Game Results'!S130+'Game Results'!S183+'Game Results'!S688)</f>
        <v>1</v>
      </c>
      <c r="T24" s="92">
        <f>SUM('Game Results'!T130+'Game Results'!T183+'Game Results'!T688)</f>
        <v>6</v>
      </c>
      <c r="U24" s="92">
        <f>SUM('Game Results'!U130+'Game Results'!U183+'Game Results'!U688)</f>
        <v>0</v>
      </c>
      <c r="V24" s="92">
        <f>SUM('Game Results'!V130+'Game Results'!V183+'Game Results'!V688)</f>
        <v>0</v>
      </c>
      <c r="W24" s="92">
        <f>SUM('Game Results'!W130+'Game Results'!W183+'Game Results'!W688)</f>
        <v>0</v>
      </c>
      <c r="X24" s="92">
        <f>SUM('Game Results'!X130+'Game Results'!X183+'Game Results'!X688)</f>
        <v>0</v>
      </c>
      <c r="Y24" s="92">
        <f>SUM('Game Results'!Y130+'Game Results'!Y183+'Game Results'!Y688)</f>
        <v>0</v>
      </c>
      <c r="Z24" s="92">
        <f>SUM('Game Results'!Z130+'Game Results'!Z183+'Game Results'!Z688)</f>
        <v>0</v>
      </c>
      <c r="AA24" s="92">
        <f>SUM('Game Results'!AA130+'Game Results'!AA183+'Game Results'!AA688)</f>
        <v>0</v>
      </c>
      <c r="AB24" s="92">
        <f>SUM('Game Results'!AB130+'Game Results'!AB183+'Game Results'!AB688)</f>
        <v>0</v>
      </c>
      <c r="AC24" s="92">
        <f>SUM('Game Results'!AC130+'Game Results'!AC183+'Game Results'!AC688)</f>
        <v>1</v>
      </c>
      <c r="AD24" s="92">
        <f>SUM('Game Results'!AD130+'Game Results'!AD183+'Game Results'!AD688)</f>
        <v>0</v>
      </c>
      <c r="AE24" s="92">
        <f>SUM('Game Results'!AE130+'Game Results'!AE183+'Game Results'!AE688)</f>
        <v>0</v>
      </c>
      <c r="AF24" s="92">
        <f>SUM('Game Results'!AF130+'Game Results'!AF183+'Game Results'!AF688)</f>
        <v>0</v>
      </c>
      <c r="AG24" s="92">
        <f>SUM('Game Results'!AG130+'Game Results'!AG183+'Game Results'!AG688)</f>
        <v>0</v>
      </c>
      <c r="AH24" s="92">
        <f>SUM('Game Results'!AH130+'Game Results'!AH183+'Game Results'!AH688)</f>
        <v>0</v>
      </c>
    </row>
    <row r="25">
      <c r="A25" s="98" t="s">
        <v>271</v>
      </c>
      <c r="B25" s="99"/>
      <c r="C25" s="99">
        <f t="shared" ref="C25:D25" si="9">SUM(C19:C24)/4</f>
        <v>3</v>
      </c>
      <c r="D25" s="99">
        <f t="shared" si="9"/>
        <v>0</v>
      </c>
      <c r="E25" s="100">
        <f t="shared" ref="E25:J25" si="10">SUM(E19:E24)</f>
        <v>122.05</v>
      </c>
      <c r="F25" s="99">
        <f t="shared" si="10"/>
        <v>3</v>
      </c>
      <c r="G25" s="99">
        <f t="shared" si="10"/>
        <v>413</v>
      </c>
      <c r="H25" s="99">
        <f t="shared" si="10"/>
        <v>5</v>
      </c>
      <c r="I25" s="99">
        <f t="shared" si="10"/>
        <v>549</v>
      </c>
      <c r="J25" s="99">
        <f t="shared" si="10"/>
        <v>-136</v>
      </c>
      <c r="K25" s="101">
        <f t="shared" si="1"/>
        <v>0.752276867</v>
      </c>
      <c r="L25" s="100">
        <f t="shared" si="2"/>
        <v>13.33879781</v>
      </c>
      <c r="M25" s="99">
        <f t="shared" ref="M25:AG25" si="11">SUM(M19:M24)</f>
        <v>508</v>
      </c>
      <c r="N25" s="99">
        <f t="shared" si="11"/>
        <v>8</v>
      </c>
      <c r="O25" s="102">
        <f t="shared" si="11"/>
        <v>89.86666667</v>
      </c>
      <c r="P25" s="99">
        <f t="shared" si="11"/>
        <v>17</v>
      </c>
      <c r="Q25" s="99">
        <f t="shared" si="11"/>
        <v>5</v>
      </c>
      <c r="R25" s="99">
        <f t="shared" si="11"/>
        <v>22</v>
      </c>
      <c r="S25" s="99">
        <f t="shared" si="11"/>
        <v>11</v>
      </c>
      <c r="T25" s="99">
        <f t="shared" si="11"/>
        <v>25</v>
      </c>
      <c r="U25" s="99">
        <f t="shared" si="11"/>
        <v>0</v>
      </c>
      <c r="V25" s="99">
        <f t="shared" si="11"/>
        <v>0</v>
      </c>
      <c r="W25" s="99">
        <f t="shared" si="11"/>
        <v>0</v>
      </c>
      <c r="X25" s="99">
        <f t="shared" si="11"/>
        <v>0</v>
      </c>
      <c r="Y25" s="99">
        <f t="shared" si="11"/>
        <v>0</v>
      </c>
      <c r="Z25" s="99">
        <f t="shared" si="11"/>
        <v>0</v>
      </c>
      <c r="AA25" s="99">
        <f t="shared" si="11"/>
        <v>0</v>
      </c>
      <c r="AB25" s="99">
        <f t="shared" si="11"/>
        <v>0</v>
      </c>
      <c r="AC25" s="99">
        <f t="shared" si="11"/>
        <v>7</v>
      </c>
      <c r="AD25" s="99">
        <f t="shared" si="11"/>
        <v>0</v>
      </c>
      <c r="AE25" s="99">
        <f t="shared" si="11"/>
        <v>0</v>
      </c>
      <c r="AF25" s="99">
        <f t="shared" si="11"/>
        <v>0</v>
      </c>
      <c r="AG25" s="99">
        <f t="shared" si="11"/>
        <v>0</v>
      </c>
      <c r="AH25" s="99"/>
    </row>
    <row r="26">
      <c r="A26" s="90" t="s">
        <v>60</v>
      </c>
      <c r="B26" s="91" t="s">
        <v>285</v>
      </c>
      <c r="C26" s="92">
        <f>SUM('Game Results'!C225+'Game Results'!C196+'Game Results'!C564+'Game Results'!C708+'Game Results'!C755+'Game Results'!C1009+'Game Results'!C1027+'Game Results'!C1095+'Game Results'!C1123)</f>
        <v>7</v>
      </c>
      <c r="D26" s="92">
        <f>SUM('Game Results'!D225+'Game Results'!D196+'Game Results'!D564+'Game Results'!D708+'Game Results'!D755+'Game Results'!D1009+'Game Results'!D1027)</f>
        <v>3</v>
      </c>
      <c r="E26" s="93">
        <f>SUM('Game Results'!E225+'Game Results'!E196+'Game Results'!E564+'Game Results'!E708+'Game Results'!E755+'Game Results'!E1009+'Game Results'!E1027)</f>
        <v>60.23333333</v>
      </c>
      <c r="F26" s="92">
        <f>SUM('Game Results'!F225+'Game Results'!F196+'Game Results'!F564+'Game Results'!F708+'Game Results'!F755+'Game Results'!F1009+'Game Results'!F1027)</f>
        <v>2</v>
      </c>
      <c r="G26" s="92">
        <f>SUM('Game Results'!G225+'Game Results'!G196+'Game Results'!G564+'Game Results'!G708+'Game Results'!G755+'Game Results'!G1009+'Game Results'!G1027)</f>
        <v>264</v>
      </c>
      <c r="H26" s="92">
        <f>SUM('Game Results'!H225+'Game Results'!H196+'Game Results'!H564+'Game Results'!H708+'Game Results'!H755+'Game Results'!H1009+'Game Results'!H1027)</f>
        <v>0</v>
      </c>
      <c r="I26" s="92">
        <f>SUM('Game Results'!I225+'Game Results'!I196+'Game Results'!I564+'Game Results'!I708+'Game Results'!I755+'Game Results'!I1009+'Game Results'!I1027)</f>
        <v>305</v>
      </c>
      <c r="J26" s="92">
        <f>SUM('Game Results'!J225+'Game Results'!J196+'Game Results'!J564+'Game Results'!J708+'Game Results'!J755+'Game Results'!J1009+'Game Results'!J1027)</f>
        <v>-41</v>
      </c>
      <c r="K26" s="94">
        <f t="shared" si="1"/>
        <v>0.8655737705</v>
      </c>
      <c r="L26" s="93">
        <f t="shared" si="2"/>
        <v>11.84918033</v>
      </c>
      <c r="M26" s="92">
        <f>SUM('Game Results'!M225+'Game Results'!M196+'Game Results'!M564+'Game Results'!M708+'Game Results'!M755+'Game Results'!M1009+'Game Results'!M1027)</f>
        <v>348</v>
      </c>
      <c r="N26" s="92">
        <f>SUM('Game Results'!N225+'Game Results'!N196+'Game Results'!N564+'Game Results'!N708+'Game Results'!N755+'Game Results'!N1009+'Game Results'!N1027)</f>
        <v>6</v>
      </c>
      <c r="O26" s="95">
        <f>SUM('Game Results'!O225+'Game Results'!O196+'Game Results'!O564+'Game Results'!O708+'Game Results'!O755+'Game Results'!O1009+'Game Results'!O1027)</f>
        <v>56.06666667</v>
      </c>
      <c r="P26" s="92">
        <f>SUM('Game Results'!P225+'Game Results'!P196+'Game Results'!P564+'Game Results'!P708+'Game Results'!P755+'Game Results'!P1009+'Game Results'!P1027)</f>
        <v>12</v>
      </c>
      <c r="Q26" s="92">
        <f>SUM('Game Results'!Q225+'Game Results'!Q196+'Game Results'!Q564+'Game Results'!Q708+'Game Results'!Q755+'Game Results'!Q1009+'Game Results'!Q1027)</f>
        <v>3</v>
      </c>
      <c r="R26" s="92">
        <f>SUM('Game Results'!R225+'Game Results'!R196+'Game Results'!R564+'Game Results'!R708+'Game Results'!R755+'Game Results'!R1009+'Game Results'!R1027)</f>
        <v>26</v>
      </c>
      <c r="S26" s="92">
        <f>SUM('Game Results'!S225+'Game Results'!S196+'Game Results'!S564+'Game Results'!S708+'Game Results'!S755+'Game Results'!S1009+'Game Results'!S1027)</f>
        <v>0</v>
      </c>
      <c r="T26" s="92">
        <f>SUM('Game Results'!T225+'Game Results'!T196+'Game Results'!T564+'Game Results'!T708+'Game Results'!T755+'Game Results'!T1009+'Game Results'!T1027)</f>
        <v>31</v>
      </c>
      <c r="U26" s="92">
        <f>SUM('Game Results'!U225+'Game Results'!U196+'Game Results'!U564+'Game Results'!U708+'Game Results'!U755+'Game Results'!U1009+'Game Results'!U1027)</f>
        <v>5</v>
      </c>
      <c r="V26" s="92">
        <f>SUM('Game Results'!V225+'Game Results'!V196+'Game Results'!V564+'Game Results'!V708+'Game Results'!V755+'Game Results'!V1009+'Game Results'!V1027)</f>
        <v>1</v>
      </c>
      <c r="W26" s="92">
        <f>SUM('Game Results'!W225+'Game Results'!W196+'Game Results'!W564+'Game Results'!W708+'Game Results'!W755+'Game Results'!W1009+'Game Results'!W1027)</f>
        <v>0</v>
      </c>
      <c r="X26" s="92">
        <f>SUM('Game Results'!X225+'Game Results'!X196+'Game Results'!X564+'Game Results'!X708+'Game Results'!X755+'Game Results'!X1009+'Game Results'!X1027)</f>
        <v>0</v>
      </c>
      <c r="Y26" s="92">
        <f>SUM('Game Results'!Y225+'Game Results'!Y196+'Game Results'!Y564+'Game Results'!Y708+'Game Results'!Y755+'Game Results'!Y1009+'Game Results'!Y1027)</f>
        <v>0</v>
      </c>
      <c r="Z26" s="92">
        <f>SUM('Game Results'!Z225+'Game Results'!Z196+'Game Results'!Z564+'Game Results'!Z708+'Game Results'!Z755+'Game Results'!Z1009+'Game Results'!Z1027)</f>
        <v>0</v>
      </c>
      <c r="AA26" s="92">
        <f>SUM('Game Results'!AA225+'Game Results'!AA196+'Game Results'!AA564+'Game Results'!AA708+'Game Results'!AA755+'Game Results'!AA1009+'Game Results'!AA1027)</f>
        <v>0</v>
      </c>
      <c r="AB26" s="92">
        <f>SUM('Game Results'!AB225+'Game Results'!AB196+'Game Results'!AB564+'Game Results'!AB708+'Game Results'!AB755+'Game Results'!AB1009+'Game Results'!AB1027)</f>
        <v>0</v>
      </c>
      <c r="AC26" s="92">
        <f>SUM('Game Results'!AC225+'Game Results'!AC196+'Game Results'!AC564+'Game Results'!AC708+'Game Results'!AC755+'Game Results'!AC1009+'Game Results'!AC1027)</f>
        <v>2</v>
      </c>
      <c r="AD26" s="92">
        <f>SUM('Game Results'!AD225+'Game Results'!AD196+'Game Results'!AD564+'Game Results'!AD708+'Game Results'!AD755+'Game Results'!AD1009+'Game Results'!AD1027)</f>
        <v>0</v>
      </c>
      <c r="AE26" s="92">
        <f>SUM('Game Results'!AE225+'Game Results'!AE196+'Game Results'!AE564+'Game Results'!AE708+'Game Results'!AE755+'Game Results'!AE1009+'Game Results'!AE1027)</f>
        <v>0</v>
      </c>
      <c r="AF26" s="92">
        <f>SUM('Game Results'!AF225+'Game Results'!AF196+'Game Results'!AF564+'Game Results'!AF708+'Game Results'!AF755+'Game Results'!AF1009+'Game Results'!AF1027)</f>
        <v>0</v>
      </c>
      <c r="AG26" s="92">
        <f>SUM('Game Results'!AG225+'Game Results'!AG196+'Game Results'!AG564+'Game Results'!AG708+'Game Results'!AG755+'Game Results'!AG1009+'Game Results'!AG1027)</f>
        <v>0</v>
      </c>
      <c r="AH26" s="92">
        <f>SUM('Game Results'!AH225+'Game Results'!AH196+'Game Results'!AH564+'Game Results'!AH708+'Game Results'!AH755+'Game Results'!AH1009+'Game Results'!AH1027)</f>
        <v>0</v>
      </c>
    </row>
    <row r="27">
      <c r="A27" s="90" t="s">
        <v>60</v>
      </c>
      <c r="B27" s="91" t="s">
        <v>286</v>
      </c>
      <c r="C27" s="92">
        <f>SUM('Game Results'!C226+'Game Results'!C197+'Game Results'!C565+'Game Results'!C709+'Game Results'!C756+'Game Results'!C1010+'Game Results'!C1028)</f>
        <v>7</v>
      </c>
      <c r="D27" s="92">
        <f>SUM('Game Results'!D226+'Game Results'!D197+'Game Results'!D565+'Game Results'!D709+'Game Results'!D756+'Game Results'!D1010+'Game Results'!D1028)</f>
        <v>3</v>
      </c>
      <c r="E27" s="93">
        <f>SUM('Game Results'!E226+'Game Results'!E197+'Game Results'!E565+'Game Results'!E709+'Game Results'!E756+'Game Results'!E1010+'Game Results'!E1028)</f>
        <v>62.21666667</v>
      </c>
      <c r="F27" s="92">
        <f>SUM('Game Results'!F226+'Game Results'!F197+'Game Results'!F565+'Game Results'!F709+'Game Results'!F756+'Game Results'!F1010+'Game Results'!F1028)</f>
        <v>1</v>
      </c>
      <c r="G27" s="92">
        <f>SUM('Game Results'!G226+'Game Results'!G197+'Game Results'!G565+'Game Results'!G709+'Game Results'!G756+'Game Results'!G1010+'Game Results'!G1028)</f>
        <v>234</v>
      </c>
      <c r="H27" s="92">
        <f>SUM('Game Results'!H226+'Game Results'!H197+'Game Results'!H565+'Game Results'!H709+'Game Results'!H756+'Game Results'!H1010+'Game Results'!H1028)</f>
        <v>0</v>
      </c>
      <c r="I27" s="92">
        <f>SUM('Game Results'!I226+'Game Results'!I197+'Game Results'!I565+'Game Results'!I709+'Game Results'!I756+'Game Results'!I1010+'Game Results'!I1028)</f>
        <v>255</v>
      </c>
      <c r="J27" s="92">
        <f>SUM('Game Results'!J226+'Game Results'!J197+'Game Results'!J565+'Game Results'!J709+'Game Results'!J756+'Game Results'!J1010+'Game Results'!J1028)</f>
        <v>-21</v>
      </c>
      <c r="K27" s="94">
        <f t="shared" si="1"/>
        <v>0.9176470588</v>
      </c>
      <c r="L27" s="93">
        <f t="shared" si="2"/>
        <v>14.63921569</v>
      </c>
      <c r="M27" s="92">
        <f>SUM('Game Results'!M226+'Game Results'!M197+'Game Results'!M565+'Game Results'!M709+'Game Results'!M756+'Game Results'!M1010+'Game Results'!M1028)</f>
        <v>298</v>
      </c>
      <c r="N27" s="92">
        <f>SUM('Game Results'!N226+'Game Results'!N197+'Game Results'!N565+'Game Results'!N709+'Game Results'!N756+'Game Results'!N1010+'Game Results'!N1028)</f>
        <v>6</v>
      </c>
      <c r="O27" s="95">
        <f>SUM('Game Results'!O226+'Game Results'!O197+'Game Results'!O565+'Game Results'!O709+'Game Results'!O756+'Game Results'!O1010+'Game Results'!O1028)</f>
        <v>58.56666667</v>
      </c>
      <c r="P27" s="92">
        <f>SUM('Game Results'!P226+'Game Results'!P197+'Game Results'!P565+'Game Results'!P709+'Game Results'!P756+'Game Results'!P1010+'Game Results'!P1028)</f>
        <v>7</v>
      </c>
      <c r="Q27" s="92">
        <f>SUM('Game Results'!Q226+'Game Results'!Q197+'Game Results'!Q565+'Game Results'!Q709+'Game Results'!Q756+'Game Results'!Q1010+'Game Results'!Q1028)</f>
        <v>4</v>
      </c>
      <c r="R27" s="92">
        <f>SUM('Game Results'!R226+'Game Results'!R197+'Game Results'!R565+'Game Results'!R709+'Game Results'!R756+'Game Results'!R1010+'Game Results'!R1028)</f>
        <v>17</v>
      </c>
      <c r="S27" s="92">
        <f>SUM('Game Results'!S226+'Game Results'!S197+'Game Results'!S565+'Game Results'!S709+'Game Results'!S756+'Game Results'!S1010+'Game Results'!S1028)</f>
        <v>8</v>
      </c>
      <c r="T27" s="92">
        <f>SUM('Game Results'!T226+'Game Results'!T197+'Game Results'!T565+'Game Results'!T709+'Game Results'!T756+'Game Results'!T1010+'Game Results'!T1028)</f>
        <v>26</v>
      </c>
      <c r="U27" s="92">
        <f>SUM('Game Results'!U226+'Game Results'!U197+'Game Results'!U565+'Game Results'!U709+'Game Results'!U756+'Game Results'!U1010+'Game Results'!U1028)</f>
        <v>0</v>
      </c>
      <c r="V27" s="92">
        <f>SUM('Game Results'!V226+'Game Results'!V197+'Game Results'!V565+'Game Results'!V709+'Game Results'!V756+'Game Results'!V1010+'Game Results'!V1028)</f>
        <v>0</v>
      </c>
      <c r="W27" s="92">
        <f>SUM('Game Results'!W226+'Game Results'!W197+'Game Results'!W565+'Game Results'!W709+'Game Results'!W756+'Game Results'!W1010+'Game Results'!W1028)</f>
        <v>0</v>
      </c>
      <c r="X27" s="92">
        <f>SUM('Game Results'!X226+'Game Results'!X197+'Game Results'!X565+'Game Results'!X709+'Game Results'!X756+'Game Results'!X1010+'Game Results'!X1028)</f>
        <v>0</v>
      </c>
      <c r="Y27" s="92">
        <f>SUM('Game Results'!Y226+'Game Results'!Y197+'Game Results'!Y565+'Game Results'!Y709+'Game Results'!Y756+'Game Results'!Y1010+'Game Results'!Y1028)</f>
        <v>0</v>
      </c>
      <c r="Z27" s="92">
        <f>SUM('Game Results'!Z226+'Game Results'!Z197+'Game Results'!Z565+'Game Results'!Z709+'Game Results'!Z756+'Game Results'!Z1010+'Game Results'!Z1028)</f>
        <v>0</v>
      </c>
      <c r="AA27" s="92">
        <f>SUM('Game Results'!AA226+'Game Results'!AA197+'Game Results'!AA565+'Game Results'!AA709+'Game Results'!AA756+'Game Results'!AA1010+'Game Results'!AA1028)</f>
        <v>0</v>
      </c>
      <c r="AB27" s="92">
        <f>SUM('Game Results'!AB226+'Game Results'!AB197+'Game Results'!AB565+'Game Results'!AB709+'Game Results'!AB756+'Game Results'!AB1010+'Game Results'!AB1028)</f>
        <v>0</v>
      </c>
      <c r="AC27" s="92">
        <f>SUM('Game Results'!AC226+'Game Results'!AC197+'Game Results'!AC565+'Game Results'!AC709+'Game Results'!AC756+'Game Results'!AC1010+'Game Results'!AC1028)</f>
        <v>6</v>
      </c>
      <c r="AD27" s="92">
        <f>SUM('Game Results'!AD226+'Game Results'!AD197+'Game Results'!AD565+'Game Results'!AD709+'Game Results'!AD756+'Game Results'!AD1010+'Game Results'!AD1028)</f>
        <v>0</v>
      </c>
      <c r="AE27" s="92">
        <f>SUM('Game Results'!AE226+'Game Results'!AE197+'Game Results'!AE565+'Game Results'!AE709+'Game Results'!AE756+'Game Results'!AE1010+'Game Results'!AE1028)</f>
        <v>0</v>
      </c>
      <c r="AF27" s="92">
        <f>SUM('Game Results'!AF226+'Game Results'!AF197+'Game Results'!AF565+'Game Results'!AF709+'Game Results'!AF756+'Game Results'!AF1010+'Game Results'!AF1028)</f>
        <v>0</v>
      </c>
      <c r="AG27" s="92">
        <f>SUM('Game Results'!AG226+'Game Results'!AG197+'Game Results'!AG565+'Game Results'!AG709+'Game Results'!AG756+'Game Results'!AG1010+'Game Results'!AG1028)</f>
        <v>0</v>
      </c>
      <c r="AH27" s="92">
        <f>SUM('Game Results'!AH226+'Game Results'!AH197+'Game Results'!AH565+'Game Results'!AH709+'Game Results'!AH756+'Game Results'!AH1010+'Game Results'!AH1028)</f>
        <v>0</v>
      </c>
    </row>
    <row r="28">
      <c r="A28" s="90" t="s">
        <v>60</v>
      </c>
      <c r="B28" s="91" t="s">
        <v>287</v>
      </c>
      <c r="C28" s="92">
        <f>SUM('Game Results'!C227+'Game Results'!C198+'Game Results'!C566+'Game Results'!C710+'Game Results'!C757+'Game Results'!C1011+'Game Results'!C1029)</f>
        <v>7</v>
      </c>
      <c r="D28" s="92">
        <f>SUM('Game Results'!D227+'Game Results'!D198+'Game Results'!D566+'Game Results'!D710+'Game Results'!D757+'Game Results'!D1011+'Game Results'!D1029)</f>
        <v>3</v>
      </c>
      <c r="E28" s="93">
        <f>SUM('Game Results'!E227+'Game Results'!E198+'Game Results'!E566+'Game Results'!E710+'Game Results'!E757+'Game Results'!E1011+'Game Results'!E1029)</f>
        <v>64.03333333</v>
      </c>
      <c r="F28" s="92">
        <f>SUM('Game Results'!F227+'Game Results'!F198+'Game Results'!F566+'Game Results'!F710+'Game Results'!F757+'Game Results'!F1011+'Game Results'!F1029)</f>
        <v>12</v>
      </c>
      <c r="G28" s="92">
        <f>SUM('Game Results'!G227+'Game Results'!G198+'Game Results'!G566+'Game Results'!G710+'Game Results'!G757+'Game Results'!G1011+'Game Results'!G1029)</f>
        <v>103</v>
      </c>
      <c r="H28" s="92">
        <f>SUM('Game Results'!H227+'Game Results'!H198+'Game Results'!H566+'Game Results'!H710+'Game Results'!H757+'Game Results'!H1011+'Game Results'!H1029)</f>
        <v>3</v>
      </c>
      <c r="I28" s="92">
        <f>SUM('Game Results'!I227+'Game Results'!I198+'Game Results'!I566+'Game Results'!I710+'Game Results'!I757+'Game Results'!I1011+'Game Results'!I1029)</f>
        <v>221</v>
      </c>
      <c r="J28" s="92">
        <f>SUM('Game Results'!J227+'Game Results'!J198+'Game Results'!J566+'Game Results'!J710+'Game Results'!J757+'Game Results'!J1011+'Game Results'!J1029)</f>
        <v>-118</v>
      </c>
      <c r="K28" s="94">
        <f t="shared" si="1"/>
        <v>0.4660633484</v>
      </c>
      <c r="L28" s="93">
        <f t="shared" si="2"/>
        <v>17.38461538</v>
      </c>
      <c r="M28" s="92">
        <f>SUM('Game Results'!M227+'Game Results'!M198+'Game Results'!M566+'Game Results'!M710+'Game Results'!M757+'Game Results'!M1011+'Game Results'!M1029)</f>
        <v>141</v>
      </c>
      <c r="N28" s="92">
        <f>SUM('Game Results'!N227+'Game Results'!N198+'Game Results'!N566+'Game Results'!N710+'Game Results'!N757+'Game Results'!N1011+'Game Results'!N1029)</f>
        <v>6</v>
      </c>
      <c r="O28" s="95">
        <f>SUM('Game Results'!O227+'Game Results'!O198+'Game Results'!O566+'Game Results'!O710+'Game Results'!O757+'Game Results'!O1011+'Game Results'!O1029)</f>
        <v>61.28333333</v>
      </c>
      <c r="P28" s="92">
        <f>SUM('Game Results'!P227+'Game Results'!P198+'Game Results'!P566+'Game Results'!P710+'Game Results'!P757+'Game Results'!P1011+'Game Results'!P1029)</f>
        <v>8</v>
      </c>
      <c r="Q28" s="92">
        <f>SUM('Game Results'!Q227+'Game Results'!Q198+'Game Results'!Q566+'Game Results'!Q710+'Game Results'!Q757+'Game Results'!Q1011+'Game Results'!Q1029)</f>
        <v>3</v>
      </c>
      <c r="R28" s="92">
        <f>SUM('Game Results'!R227+'Game Results'!R198+'Game Results'!R566+'Game Results'!R710+'Game Results'!R757+'Game Results'!R1011+'Game Results'!R1029)</f>
        <v>6</v>
      </c>
      <c r="S28" s="92">
        <f>SUM('Game Results'!S227+'Game Results'!S198+'Game Results'!S566+'Game Results'!S710+'Game Results'!S757+'Game Results'!S1011+'Game Results'!S1029)</f>
        <v>4</v>
      </c>
      <c r="T28" s="92">
        <f>SUM('Game Results'!T227+'Game Results'!T198+'Game Results'!T566+'Game Results'!T710+'Game Results'!T757+'Game Results'!T1011+'Game Results'!T1029)</f>
        <v>11</v>
      </c>
      <c r="U28" s="92">
        <f>SUM('Game Results'!U227+'Game Results'!U198+'Game Results'!U566+'Game Results'!U710+'Game Results'!U757+'Game Results'!U1011+'Game Results'!U1029)</f>
        <v>1</v>
      </c>
      <c r="V28" s="92">
        <f>SUM('Game Results'!V227+'Game Results'!V198+'Game Results'!V566+'Game Results'!V710+'Game Results'!V757+'Game Results'!V1011+'Game Results'!V1029)</f>
        <v>1</v>
      </c>
      <c r="W28" s="92">
        <f>SUM('Game Results'!W227+'Game Results'!W198+'Game Results'!W566+'Game Results'!W710+'Game Results'!W757+'Game Results'!W1011+'Game Results'!W1029)</f>
        <v>0</v>
      </c>
      <c r="X28" s="92">
        <f>SUM('Game Results'!X227+'Game Results'!X198+'Game Results'!X566+'Game Results'!X710+'Game Results'!X757+'Game Results'!X1011+'Game Results'!X1029)</f>
        <v>0</v>
      </c>
      <c r="Y28" s="92">
        <f>SUM('Game Results'!Y227+'Game Results'!Y198+'Game Results'!Y566+'Game Results'!Y710+'Game Results'!Y757+'Game Results'!Y1011+'Game Results'!Y1029)</f>
        <v>0</v>
      </c>
      <c r="Z28" s="92">
        <f>SUM('Game Results'!Z227+'Game Results'!Z198+'Game Results'!Z566+'Game Results'!Z710+'Game Results'!Z757+'Game Results'!Z1011+'Game Results'!Z1029)</f>
        <v>0</v>
      </c>
      <c r="AA28" s="92">
        <f>SUM('Game Results'!AA227+'Game Results'!AA198+'Game Results'!AA566+'Game Results'!AA710+'Game Results'!AA757+'Game Results'!AA1011+'Game Results'!AA1029)</f>
        <v>0</v>
      </c>
      <c r="AB28" s="92">
        <f>SUM('Game Results'!AB227+'Game Results'!AB198+'Game Results'!AB566+'Game Results'!AB710+'Game Results'!AB757+'Game Results'!AB1011+'Game Results'!AB1029)</f>
        <v>0</v>
      </c>
      <c r="AC28" s="92">
        <f>SUM('Game Results'!AC227+'Game Results'!AC198+'Game Results'!AC566+'Game Results'!AC710+'Game Results'!AC757+'Game Results'!AC1011+'Game Results'!AC1029)</f>
        <v>1</v>
      </c>
      <c r="AD28" s="92">
        <f>SUM('Game Results'!AD227+'Game Results'!AD198+'Game Results'!AD566+'Game Results'!AD710+'Game Results'!AD757+'Game Results'!AD1011+'Game Results'!AD1029)</f>
        <v>0</v>
      </c>
      <c r="AE28" s="92">
        <f>SUM('Game Results'!AE227+'Game Results'!AE198+'Game Results'!AE566+'Game Results'!AE710+'Game Results'!AE757+'Game Results'!AE1011+'Game Results'!AE1029)</f>
        <v>0</v>
      </c>
      <c r="AF28" s="92">
        <f>SUM('Game Results'!AF227+'Game Results'!AF198+'Game Results'!AF566+'Game Results'!AF710+'Game Results'!AF757+'Game Results'!AF1011+'Game Results'!AF1029)</f>
        <v>0</v>
      </c>
      <c r="AG28" s="92">
        <f>SUM('Game Results'!AG227+'Game Results'!AG198+'Game Results'!AG566+'Game Results'!AG710+'Game Results'!AG757+'Game Results'!AG1011+'Game Results'!AG1029)</f>
        <v>0</v>
      </c>
      <c r="AH28" s="92">
        <f>SUM('Game Results'!AH227+'Game Results'!AH198+'Game Results'!AH566+'Game Results'!AH710+'Game Results'!AH757+'Game Results'!AH1011+'Game Results'!AH1029)</f>
        <v>0</v>
      </c>
    </row>
    <row r="29">
      <c r="A29" s="90" t="s">
        <v>60</v>
      </c>
      <c r="B29" s="91" t="s">
        <v>288</v>
      </c>
      <c r="C29" s="92">
        <f>SUM('Game Results'!C228+'Game Results'!C199+'Game Results'!C567+'Game Results'!C711+'Game Results'!C758+'Game Results'!C1012+'Game Results'!C1030)</f>
        <v>7</v>
      </c>
      <c r="D29" s="92">
        <f>SUM('Game Results'!D228+'Game Results'!D199+'Game Results'!D567+'Game Results'!D711+'Game Results'!D758+'Game Results'!D1012+'Game Results'!D1030)</f>
        <v>3</v>
      </c>
      <c r="E29" s="93">
        <f>SUM('Game Results'!E228+'Game Results'!E199+'Game Results'!E567+'Game Results'!E711+'Game Results'!E758+'Game Results'!E1012+'Game Results'!E1030)</f>
        <v>61.48333333</v>
      </c>
      <c r="F29" s="92">
        <f>SUM('Game Results'!F228+'Game Results'!F199+'Game Results'!F567+'Game Results'!F711+'Game Results'!F758+'Game Results'!F1012+'Game Results'!F1030)</f>
        <v>0</v>
      </c>
      <c r="G29" s="92">
        <f>SUM('Game Results'!G228+'Game Results'!G199+'Game Results'!G567+'Game Results'!G711+'Game Results'!G758+'Game Results'!G1012+'Game Results'!G1030)</f>
        <v>219</v>
      </c>
      <c r="H29" s="92">
        <f>SUM('Game Results'!H228+'Game Results'!H199+'Game Results'!H567+'Game Results'!H711+'Game Results'!H758+'Game Results'!H1012+'Game Results'!H1030)</f>
        <v>0</v>
      </c>
      <c r="I29" s="92">
        <f>SUM('Game Results'!I228+'Game Results'!I199+'Game Results'!I567+'Game Results'!I711+'Game Results'!I758+'Game Results'!I1012+'Game Results'!I1030)</f>
        <v>259</v>
      </c>
      <c r="J29" s="92">
        <f>SUM('Game Results'!J228+'Game Results'!J199+'Game Results'!J567+'Game Results'!J711+'Game Results'!J758+'Game Results'!J1012+'Game Results'!J1030)</f>
        <v>-40</v>
      </c>
      <c r="K29" s="94">
        <f t="shared" si="1"/>
        <v>0.8455598456</v>
      </c>
      <c r="L29" s="93">
        <f t="shared" si="2"/>
        <v>14.24324324</v>
      </c>
      <c r="M29" s="92">
        <f>SUM('Game Results'!M228+'Game Results'!M199+'Game Results'!M567+'Game Results'!M711+'Game Results'!M758+'Game Results'!M1012+'Game Results'!M1030)</f>
        <v>254</v>
      </c>
      <c r="N29" s="92">
        <f>SUM('Game Results'!N228+'Game Results'!N199+'Game Results'!N567+'Game Results'!N711+'Game Results'!N758+'Game Results'!N1012+'Game Results'!N1030)</f>
        <v>6</v>
      </c>
      <c r="O29" s="95">
        <f>SUM('Game Results'!O228+'Game Results'!O199+'Game Results'!O567+'Game Results'!O711+'Game Results'!O758+'Game Results'!O1012+'Game Results'!O1030)</f>
        <v>57.83333333</v>
      </c>
      <c r="P29" s="92">
        <f>SUM('Game Results'!P228+'Game Results'!P199+'Game Results'!P567+'Game Results'!P711+'Game Results'!P758+'Game Results'!P1012+'Game Results'!P1030)</f>
        <v>5</v>
      </c>
      <c r="Q29" s="92">
        <f>SUM('Game Results'!Q228+'Game Results'!Q199+'Game Results'!Q567+'Game Results'!Q711+'Game Results'!Q758+'Game Results'!Q1012+'Game Results'!Q1030)</f>
        <v>4</v>
      </c>
      <c r="R29" s="92">
        <f>SUM('Game Results'!R228+'Game Results'!R199+'Game Results'!R567+'Game Results'!R711+'Game Results'!R758+'Game Results'!R1012+'Game Results'!R1030)</f>
        <v>10</v>
      </c>
      <c r="S29" s="92">
        <f>SUM('Game Results'!S228+'Game Results'!S199+'Game Results'!S567+'Game Results'!S711+'Game Results'!S758+'Game Results'!S1012+'Game Results'!S1030)</f>
        <v>6</v>
      </c>
      <c r="T29" s="92">
        <f>SUM('Game Results'!T228+'Game Results'!T199+'Game Results'!T567+'Game Results'!T711+'Game Results'!T758+'Game Results'!T1012+'Game Results'!T1030)</f>
        <v>17</v>
      </c>
      <c r="U29" s="92">
        <f>SUM('Game Results'!U228+'Game Results'!U199+'Game Results'!U567+'Game Results'!U711+'Game Results'!U758+'Game Results'!U1012+'Game Results'!U1030)</f>
        <v>2</v>
      </c>
      <c r="V29" s="92">
        <f>SUM('Game Results'!V228+'Game Results'!V199+'Game Results'!V567+'Game Results'!V711+'Game Results'!V758+'Game Results'!V1012+'Game Results'!V1030)</f>
        <v>0</v>
      </c>
      <c r="W29" s="92">
        <f>SUM('Game Results'!W228+'Game Results'!W199+'Game Results'!W567+'Game Results'!W711+'Game Results'!W758+'Game Results'!W1012+'Game Results'!W1030)</f>
        <v>0</v>
      </c>
      <c r="X29" s="92">
        <f>SUM('Game Results'!X228+'Game Results'!X199+'Game Results'!X567+'Game Results'!X711+'Game Results'!X758+'Game Results'!X1012+'Game Results'!X1030)</f>
        <v>0</v>
      </c>
      <c r="Y29" s="92">
        <f>SUM('Game Results'!Y228+'Game Results'!Y199+'Game Results'!Y567+'Game Results'!Y711+'Game Results'!Y758+'Game Results'!Y1012+'Game Results'!Y1030)</f>
        <v>0</v>
      </c>
      <c r="Z29" s="92">
        <f>SUM('Game Results'!Z228+'Game Results'!Z199+'Game Results'!Z567+'Game Results'!Z711+'Game Results'!Z758+'Game Results'!Z1012+'Game Results'!Z1030)</f>
        <v>0</v>
      </c>
      <c r="AA29" s="92">
        <f>SUM('Game Results'!AA228+'Game Results'!AA199+'Game Results'!AA567+'Game Results'!AA711+'Game Results'!AA758+'Game Results'!AA1012+'Game Results'!AA1030)</f>
        <v>0</v>
      </c>
      <c r="AB29" s="92">
        <f>SUM('Game Results'!AB228+'Game Results'!AB199+'Game Results'!AB567+'Game Results'!AB711+'Game Results'!AB758+'Game Results'!AB1012+'Game Results'!AB1030)</f>
        <v>0</v>
      </c>
      <c r="AC29" s="92">
        <f>SUM('Game Results'!AC228+'Game Results'!AC199+'Game Results'!AC567+'Game Results'!AC711+'Game Results'!AC758+'Game Results'!AC1012+'Game Results'!AC1030)</f>
        <v>2</v>
      </c>
      <c r="AD29" s="92">
        <f>SUM('Game Results'!AD228+'Game Results'!AD199+'Game Results'!AD567+'Game Results'!AD711+'Game Results'!AD758+'Game Results'!AD1012+'Game Results'!AD1030)</f>
        <v>0</v>
      </c>
      <c r="AE29" s="92">
        <f>SUM('Game Results'!AE228+'Game Results'!AE199+'Game Results'!AE567+'Game Results'!AE711+'Game Results'!AE758+'Game Results'!AE1012+'Game Results'!AE1030)</f>
        <v>0</v>
      </c>
      <c r="AF29" s="92">
        <f>SUM('Game Results'!AF228+'Game Results'!AF199+'Game Results'!AF567+'Game Results'!AF711+'Game Results'!AF758+'Game Results'!AF1012+'Game Results'!AF1030)</f>
        <v>0</v>
      </c>
      <c r="AG29" s="92">
        <f>SUM('Game Results'!AG228+'Game Results'!AG199+'Game Results'!AG567+'Game Results'!AG711+'Game Results'!AG758+'Game Results'!AG1012+'Game Results'!AG1030)</f>
        <v>0</v>
      </c>
      <c r="AH29" s="92">
        <f>SUM('Game Results'!AH228+'Game Results'!AH199+'Game Results'!AH567+'Game Results'!AH711+'Game Results'!AH758+'Game Results'!AH1012+'Game Results'!AH1030)</f>
        <v>0</v>
      </c>
    </row>
    <row r="30">
      <c r="A30" s="90" t="s">
        <v>60</v>
      </c>
      <c r="B30" s="91"/>
      <c r="C30" s="92">
        <f>SUM('Game Results'!C229+'Game Results'!C200+'Game Results'!C568+'Game Results'!C712+'Game Results'!C759+'Game Results'!C1013+'Game Results'!C1031)</f>
        <v>0</v>
      </c>
      <c r="D30" s="92">
        <f>SUM('Game Results'!D229+'Game Results'!D200+'Game Results'!D568+'Game Results'!D712+'Game Results'!D759+'Game Results'!D1013+'Game Results'!D1031)</f>
        <v>0</v>
      </c>
      <c r="E30" s="93">
        <f>SUM('Game Results'!E229+'Game Results'!E200+'Game Results'!E568+'Game Results'!E712+'Game Results'!E759+'Game Results'!E1013+'Game Results'!E1031)</f>
        <v>0</v>
      </c>
      <c r="F30" s="92">
        <f>SUM('Game Results'!F229+'Game Results'!F200+'Game Results'!F568+'Game Results'!F712+'Game Results'!F759+'Game Results'!F1013+'Game Results'!F1031)</f>
        <v>0</v>
      </c>
      <c r="G30" s="92">
        <f>SUM('Game Results'!G229+'Game Results'!G200+'Game Results'!G568+'Game Results'!G712+'Game Results'!G759+'Game Results'!G1013+'Game Results'!G1031)</f>
        <v>0</v>
      </c>
      <c r="H30" s="92">
        <f>SUM('Game Results'!H229+'Game Results'!H200+'Game Results'!H568+'Game Results'!H712+'Game Results'!H759+'Game Results'!H1013+'Game Results'!H1031)</f>
        <v>0</v>
      </c>
      <c r="I30" s="92">
        <f>SUM('Game Results'!I229+'Game Results'!I200+'Game Results'!I568+'Game Results'!I712+'Game Results'!I759+'Game Results'!I1013+'Game Results'!I1031)</f>
        <v>0</v>
      </c>
      <c r="J30" s="92">
        <f>SUM('Game Results'!J229+'Game Results'!J200+'Game Results'!J568+'Game Results'!J712+'Game Results'!J759+'Game Results'!J1013+'Game Results'!J1031)</f>
        <v>0</v>
      </c>
      <c r="K30" s="94" t="str">
        <f t="shared" si="1"/>
        <v>#DIV/0!</v>
      </c>
      <c r="L30" s="93" t="str">
        <f t="shared" si="2"/>
        <v>#DIV/0!</v>
      </c>
      <c r="M30" s="92">
        <f>SUM('Game Results'!M229+'Game Results'!M200+'Game Results'!M568+'Game Results'!M712+'Game Results'!M759+'Game Results'!M1013+'Game Results'!M1031)</f>
        <v>0</v>
      </c>
      <c r="N30" s="92">
        <f>SUM('Game Results'!N229+'Game Results'!N200+'Game Results'!N568+'Game Results'!N712+'Game Results'!N759+'Game Results'!N1013+'Game Results'!N1031)</f>
        <v>0</v>
      </c>
      <c r="O30" s="95">
        <f>SUM('Game Results'!O229+'Game Results'!O200+'Game Results'!O568+'Game Results'!O712+'Game Results'!O759+'Game Results'!O1013+'Game Results'!O1031)</f>
        <v>0</v>
      </c>
      <c r="P30" s="92">
        <f>SUM('Game Results'!P229+'Game Results'!P200+'Game Results'!P568+'Game Results'!P712+'Game Results'!P759+'Game Results'!P1013+'Game Results'!P1031)</f>
        <v>0</v>
      </c>
      <c r="Q30" s="92">
        <f>SUM('Game Results'!Q229+'Game Results'!Q200+'Game Results'!Q568+'Game Results'!Q712+'Game Results'!Q759+'Game Results'!Q1013+'Game Results'!Q1031)</f>
        <v>0</v>
      </c>
      <c r="R30" s="92">
        <f>SUM('Game Results'!R229+'Game Results'!R200+'Game Results'!R568+'Game Results'!R712+'Game Results'!R759+'Game Results'!R1013+'Game Results'!R1031)</f>
        <v>0</v>
      </c>
      <c r="S30" s="92">
        <f>SUM('Game Results'!S229+'Game Results'!S200+'Game Results'!S568+'Game Results'!S712+'Game Results'!S759+'Game Results'!S1013+'Game Results'!S1031)</f>
        <v>0</v>
      </c>
      <c r="T30" s="92">
        <f>SUM('Game Results'!T229+'Game Results'!T200+'Game Results'!T568+'Game Results'!T712+'Game Results'!T759+'Game Results'!T1013+'Game Results'!T1031)</f>
        <v>0</v>
      </c>
      <c r="U30" s="92">
        <f>SUM('Game Results'!U229+'Game Results'!U200+'Game Results'!U568+'Game Results'!U712+'Game Results'!U759+'Game Results'!U1013+'Game Results'!U1031)</f>
        <v>0</v>
      </c>
      <c r="V30" s="92">
        <f>SUM('Game Results'!V229+'Game Results'!V200+'Game Results'!V568+'Game Results'!V712+'Game Results'!V759+'Game Results'!V1013+'Game Results'!V1031)</f>
        <v>0</v>
      </c>
      <c r="W30" s="92">
        <f>SUM('Game Results'!W229+'Game Results'!W200+'Game Results'!W568+'Game Results'!W712+'Game Results'!W759+'Game Results'!W1013+'Game Results'!W1031)</f>
        <v>0</v>
      </c>
      <c r="X30" s="92">
        <f>SUM('Game Results'!X229+'Game Results'!X200+'Game Results'!X568+'Game Results'!X712+'Game Results'!X759+'Game Results'!X1013+'Game Results'!X1031)</f>
        <v>0</v>
      </c>
      <c r="Y30" s="92">
        <f>SUM('Game Results'!Y229+'Game Results'!Y200+'Game Results'!Y568+'Game Results'!Y712+'Game Results'!Y759+'Game Results'!Y1013+'Game Results'!Y1031)</f>
        <v>0</v>
      </c>
      <c r="Z30" s="92">
        <f>SUM('Game Results'!Z229+'Game Results'!Z200+'Game Results'!Z568+'Game Results'!Z712+'Game Results'!Z759+'Game Results'!Z1013+'Game Results'!Z1031)</f>
        <v>0</v>
      </c>
      <c r="AA30" s="92">
        <f>SUM('Game Results'!AA229+'Game Results'!AA200+'Game Results'!AA568+'Game Results'!AA712+'Game Results'!AA759+'Game Results'!AA1013+'Game Results'!AA1031)</f>
        <v>0</v>
      </c>
      <c r="AB30" s="92">
        <f>SUM('Game Results'!AB229+'Game Results'!AB200+'Game Results'!AB568+'Game Results'!AB712+'Game Results'!AB759+'Game Results'!AB1013+'Game Results'!AB1031)</f>
        <v>0</v>
      </c>
      <c r="AC30" s="92">
        <f>SUM('Game Results'!AC229+'Game Results'!AC200+'Game Results'!AC568+'Game Results'!AC712+'Game Results'!AC759+'Game Results'!AC1013+'Game Results'!AC1031)</f>
        <v>0</v>
      </c>
      <c r="AD30" s="92">
        <f>SUM('Game Results'!AD229+'Game Results'!AD200+'Game Results'!AD568+'Game Results'!AD712+'Game Results'!AD759+'Game Results'!AD1013+'Game Results'!AD1031)</f>
        <v>0</v>
      </c>
      <c r="AE30" s="92">
        <f>SUM('Game Results'!AE229+'Game Results'!AE200+'Game Results'!AE568+'Game Results'!AE712+'Game Results'!AE759+'Game Results'!AE1013+'Game Results'!AE1031)</f>
        <v>0</v>
      </c>
      <c r="AF30" s="92">
        <f>SUM('Game Results'!AF229+'Game Results'!AF200+'Game Results'!AF568+'Game Results'!AF712+'Game Results'!AF759+'Game Results'!AF1013+'Game Results'!AF1031)</f>
        <v>0</v>
      </c>
      <c r="AG30" s="92">
        <f>SUM('Game Results'!AG229+'Game Results'!AG200+'Game Results'!AG568+'Game Results'!AG712+'Game Results'!AG759+'Game Results'!AG1013+'Game Results'!AG1031)</f>
        <v>0</v>
      </c>
      <c r="AH30" s="92">
        <f>SUM('Game Results'!AH229+'Game Results'!AH200+'Game Results'!AH568+'Game Results'!AH712+'Game Results'!AH759+'Game Results'!AH1013+'Game Results'!AH1031)</f>
        <v>0</v>
      </c>
    </row>
    <row r="31">
      <c r="A31" s="90" t="s">
        <v>60</v>
      </c>
      <c r="B31" s="91"/>
      <c r="C31" s="92">
        <f>SUM('Game Results'!C230+'Game Results'!C201+'Game Results'!C569+'Game Results'!C713+'Game Results'!C760+'Game Results'!C1014+'Game Results'!C1032)</f>
        <v>0</v>
      </c>
      <c r="D31" s="92">
        <f>SUM('Game Results'!D230+'Game Results'!D201+'Game Results'!D569+'Game Results'!D713+'Game Results'!D760+'Game Results'!D1014+'Game Results'!D1032)</f>
        <v>0</v>
      </c>
      <c r="E31" s="93">
        <f>SUM('Game Results'!E230+'Game Results'!E201+'Game Results'!E569+'Game Results'!E713+'Game Results'!E760+'Game Results'!E1014+'Game Results'!E1032)</f>
        <v>0</v>
      </c>
      <c r="F31" s="92">
        <f>SUM('Game Results'!F230+'Game Results'!F201+'Game Results'!F569+'Game Results'!F713+'Game Results'!F760+'Game Results'!F1014+'Game Results'!F1032)</f>
        <v>0</v>
      </c>
      <c r="G31" s="92">
        <f>SUM('Game Results'!G230+'Game Results'!G201+'Game Results'!G569+'Game Results'!G713+'Game Results'!G760+'Game Results'!G1014+'Game Results'!G1032)</f>
        <v>0</v>
      </c>
      <c r="H31" s="92">
        <f>SUM('Game Results'!H230+'Game Results'!H201+'Game Results'!H569+'Game Results'!H713+'Game Results'!H760+'Game Results'!H1014+'Game Results'!H1032)</f>
        <v>0</v>
      </c>
      <c r="I31" s="92">
        <f>SUM('Game Results'!I230+'Game Results'!I201+'Game Results'!I569+'Game Results'!I713+'Game Results'!I760+'Game Results'!I1014+'Game Results'!I1032)</f>
        <v>0</v>
      </c>
      <c r="J31" s="92">
        <f>SUM('Game Results'!J230+'Game Results'!J201+'Game Results'!J569+'Game Results'!J713+'Game Results'!J760+'Game Results'!J1014+'Game Results'!J1032)</f>
        <v>0</v>
      </c>
      <c r="K31" s="94" t="str">
        <f t="shared" si="1"/>
        <v>#DIV/0!</v>
      </c>
      <c r="L31" s="93" t="str">
        <f t="shared" si="2"/>
        <v>#DIV/0!</v>
      </c>
      <c r="M31" s="92">
        <f>SUM('Game Results'!M230+'Game Results'!M201+'Game Results'!M569+'Game Results'!M713+'Game Results'!M760+'Game Results'!M1014+'Game Results'!M1032)</f>
        <v>0</v>
      </c>
      <c r="N31" s="92">
        <f>SUM('Game Results'!N230+'Game Results'!N201+'Game Results'!N569+'Game Results'!N713+'Game Results'!N760+'Game Results'!N1014+'Game Results'!N1032)</f>
        <v>0</v>
      </c>
      <c r="O31" s="95">
        <f>SUM('Game Results'!O230+'Game Results'!O201+'Game Results'!O569+'Game Results'!O713+'Game Results'!O760+'Game Results'!O1014+'Game Results'!O1032)</f>
        <v>0</v>
      </c>
      <c r="P31" s="92">
        <f>SUM('Game Results'!P230+'Game Results'!P201+'Game Results'!P569+'Game Results'!P713+'Game Results'!P760+'Game Results'!P1014+'Game Results'!P1032)</f>
        <v>0</v>
      </c>
      <c r="Q31" s="92">
        <f>SUM('Game Results'!Q230+'Game Results'!Q201+'Game Results'!Q569+'Game Results'!Q713+'Game Results'!Q760+'Game Results'!Q1014+'Game Results'!Q1032)</f>
        <v>0</v>
      </c>
      <c r="R31" s="92">
        <f>SUM('Game Results'!R230+'Game Results'!R201+'Game Results'!R569+'Game Results'!R713+'Game Results'!R760+'Game Results'!R1014+'Game Results'!R1032)</f>
        <v>0</v>
      </c>
      <c r="S31" s="92">
        <f>SUM('Game Results'!S230+'Game Results'!S201+'Game Results'!S569+'Game Results'!S713+'Game Results'!S760+'Game Results'!S1014+'Game Results'!S1032)</f>
        <v>0</v>
      </c>
      <c r="T31" s="92">
        <f>SUM('Game Results'!T230+'Game Results'!T201+'Game Results'!T569+'Game Results'!T713+'Game Results'!T760+'Game Results'!T1014+'Game Results'!T1032)</f>
        <v>0</v>
      </c>
      <c r="U31" s="92">
        <f>SUM('Game Results'!U230+'Game Results'!U201+'Game Results'!U569+'Game Results'!U713+'Game Results'!U760+'Game Results'!U1014+'Game Results'!U1032)</f>
        <v>0</v>
      </c>
      <c r="V31" s="92">
        <f>SUM('Game Results'!V230+'Game Results'!V201+'Game Results'!V569+'Game Results'!V713+'Game Results'!V760+'Game Results'!V1014+'Game Results'!V1032)</f>
        <v>0</v>
      </c>
      <c r="W31" s="92">
        <f>SUM('Game Results'!W230+'Game Results'!W201+'Game Results'!W569+'Game Results'!W713+'Game Results'!W760+'Game Results'!W1014+'Game Results'!W1032)</f>
        <v>0</v>
      </c>
      <c r="X31" s="92">
        <f>SUM('Game Results'!X230+'Game Results'!X201+'Game Results'!X569+'Game Results'!X713+'Game Results'!X760+'Game Results'!X1014+'Game Results'!X1032)</f>
        <v>0</v>
      </c>
      <c r="Y31" s="92">
        <f>SUM('Game Results'!Y230+'Game Results'!Y201+'Game Results'!Y569+'Game Results'!Y713+'Game Results'!Y760+'Game Results'!Y1014+'Game Results'!Y1032)</f>
        <v>0</v>
      </c>
      <c r="Z31" s="92">
        <f>SUM('Game Results'!Z230+'Game Results'!Z201+'Game Results'!Z569+'Game Results'!Z713+'Game Results'!Z760+'Game Results'!Z1014+'Game Results'!Z1032)</f>
        <v>0</v>
      </c>
      <c r="AA31" s="92">
        <f>SUM('Game Results'!AA230+'Game Results'!AA201+'Game Results'!AA569+'Game Results'!AA713+'Game Results'!AA760+'Game Results'!AA1014+'Game Results'!AA1032)</f>
        <v>0</v>
      </c>
      <c r="AB31" s="92">
        <f>SUM('Game Results'!AB230+'Game Results'!AB201+'Game Results'!AB569+'Game Results'!AB713+'Game Results'!AB760+'Game Results'!AB1014+'Game Results'!AB1032)</f>
        <v>0</v>
      </c>
      <c r="AC31" s="92">
        <f>SUM('Game Results'!AC230+'Game Results'!AC201+'Game Results'!AC569+'Game Results'!AC713+'Game Results'!AC760+'Game Results'!AC1014+'Game Results'!AC1032)</f>
        <v>0</v>
      </c>
      <c r="AD31" s="92">
        <f>SUM('Game Results'!AD230+'Game Results'!AD201+'Game Results'!AD569+'Game Results'!AD713+'Game Results'!AD760+'Game Results'!AD1014+'Game Results'!AD1032)</f>
        <v>0</v>
      </c>
      <c r="AE31" s="92">
        <f>SUM('Game Results'!AE230+'Game Results'!AE201+'Game Results'!AE569+'Game Results'!AE713+'Game Results'!AE760+'Game Results'!AE1014+'Game Results'!AE1032)</f>
        <v>0</v>
      </c>
      <c r="AF31" s="92">
        <f>SUM('Game Results'!AF230+'Game Results'!AF201+'Game Results'!AF569+'Game Results'!AF713+'Game Results'!AF760+'Game Results'!AF1014+'Game Results'!AF1032)</f>
        <v>0</v>
      </c>
      <c r="AG31" s="92">
        <f>SUM('Game Results'!AG230+'Game Results'!AG201+'Game Results'!AG569+'Game Results'!AG713+'Game Results'!AG760+'Game Results'!AG1014+'Game Results'!AG1032)</f>
        <v>0</v>
      </c>
      <c r="AH31" s="92">
        <f>SUM('Game Results'!AH230+'Game Results'!AH201+'Game Results'!AH569+'Game Results'!AH713+'Game Results'!AH760+'Game Results'!AH1014+'Game Results'!AH1032)</f>
        <v>0</v>
      </c>
    </row>
    <row r="32">
      <c r="A32" s="98" t="s">
        <v>271</v>
      </c>
      <c r="B32" s="99"/>
      <c r="C32" s="99">
        <f t="shared" ref="C32:D32" si="12">SUM(C26:C31)/4</f>
        <v>7</v>
      </c>
      <c r="D32" s="99">
        <f t="shared" si="12"/>
        <v>3</v>
      </c>
      <c r="E32" s="100">
        <f t="shared" ref="E32:J32" si="13">SUM(E26:E31)</f>
        <v>247.9666667</v>
      </c>
      <c r="F32" s="99">
        <f t="shared" si="13"/>
        <v>15</v>
      </c>
      <c r="G32" s="99">
        <f t="shared" si="13"/>
        <v>820</v>
      </c>
      <c r="H32" s="99">
        <f t="shared" si="13"/>
        <v>3</v>
      </c>
      <c r="I32" s="99">
        <f t="shared" si="13"/>
        <v>1040</v>
      </c>
      <c r="J32" s="99">
        <f t="shared" si="13"/>
        <v>-220</v>
      </c>
      <c r="K32" s="101">
        <f t="shared" si="1"/>
        <v>0.7884615385</v>
      </c>
      <c r="L32" s="100">
        <f t="shared" si="2"/>
        <v>14.30576923</v>
      </c>
      <c r="M32" s="99">
        <f t="shared" ref="M32:AG32" si="14">SUM(M26:M31)</f>
        <v>1041</v>
      </c>
      <c r="N32" s="99">
        <f t="shared" si="14"/>
        <v>24</v>
      </c>
      <c r="O32" s="102">
        <f t="shared" si="14"/>
        <v>233.75</v>
      </c>
      <c r="P32" s="99">
        <f t="shared" si="14"/>
        <v>32</v>
      </c>
      <c r="Q32" s="99">
        <f t="shared" si="14"/>
        <v>14</v>
      </c>
      <c r="R32" s="99">
        <f t="shared" si="14"/>
        <v>59</v>
      </c>
      <c r="S32" s="99">
        <f t="shared" si="14"/>
        <v>18</v>
      </c>
      <c r="T32" s="99">
        <f t="shared" si="14"/>
        <v>85</v>
      </c>
      <c r="U32" s="99">
        <f t="shared" si="14"/>
        <v>8</v>
      </c>
      <c r="V32" s="99">
        <f t="shared" si="14"/>
        <v>2</v>
      </c>
      <c r="W32" s="99">
        <f t="shared" si="14"/>
        <v>0</v>
      </c>
      <c r="X32" s="99">
        <f t="shared" si="14"/>
        <v>0</v>
      </c>
      <c r="Y32" s="99">
        <f t="shared" si="14"/>
        <v>0</v>
      </c>
      <c r="Z32" s="99">
        <f t="shared" si="14"/>
        <v>0</v>
      </c>
      <c r="AA32" s="99">
        <f t="shared" si="14"/>
        <v>0</v>
      </c>
      <c r="AB32" s="99">
        <f t="shared" si="14"/>
        <v>0</v>
      </c>
      <c r="AC32" s="99">
        <f t="shared" si="14"/>
        <v>11</v>
      </c>
      <c r="AD32" s="99">
        <f t="shared" si="14"/>
        <v>0</v>
      </c>
      <c r="AE32" s="99">
        <f t="shared" si="14"/>
        <v>0</v>
      </c>
      <c r="AF32" s="99">
        <f t="shared" si="14"/>
        <v>0</v>
      </c>
      <c r="AG32" s="99">
        <f t="shared" si="14"/>
        <v>0</v>
      </c>
      <c r="AH32" s="99"/>
    </row>
    <row r="33">
      <c r="A33" s="90" t="s">
        <v>22</v>
      </c>
      <c r="B33" s="91" t="s">
        <v>289</v>
      </c>
      <c r="C33" s="92">
        <f>SUM('Game Results'!C63+'Game Results'!C100+'Game Results'!C719+'Game Results'!C908+'Game Results'!C981+'Game Results'!C1002+'Game Results'!C359+'Game Results'!C1038+'Game Results'!C3201+'Game Results'!C1170+'Game Results'!C1159+'Game Results'!C1756+'Game Results'!C1813+'Game Results'!C2181+'Game Results'!C2271+'Game Results'!C3072+'Game Results'!C2126+'Game Results'!C3110)</f>
        <v>18</v>
      </c>
      <c r="D33" s="92">
        <f>SUM('Game Results'!D63+'Game Results'!D100+'Game Results'!D719+'Game Results'!D908+'Game Results'!D981+'Game Results'!D1002+'Game Results'!D359+'Game Results'!D1038+'Game Results'!D3201+'Game Results'!D1170+'Game Results'!D1159+'Game Results'!D1756+'Game Results'!D1813+'Game Results'!D2181+'Game Results'!D2271+'Game Results'!D3072+'Game Results'!D2126+'Game Results'!D3110)</f>
        <v>17</v>
      </c>
      <c r="E33" s="93">
        <f>SUM('Game Results'!E63+'Game Results'!E100+'Game Results'!E719+'Game Results'!E908+'Game Results'!E981+'Game Results'!E1002+'Game Results'!E359+'Game Results'!E1038+'Game Results'!E3201+'Game Results'!E1170+'Game Results'!E1159+'Game Results'!E1756+'Game Results'!E1813+'Game Results'!E2181+'Game Results'!E2271+'Game Results'!E3072+'Game Results'!E2126+'Game Results'!E3110)</f>
        <v>243.8833333</v>
      </c>
      <c r="F33" s="92">
        <f>SUM('Game Results'!F63+'Game Results'!F100+'Game Results'!F719+'Game Results'!F908+'Game Results'!F981+'Game Results'!F1002+'Game Results'!F359+'Game Results'!F1038+'Game Results'!F3201+'Game Results'!F1170+'Game Results'!F1159+'Game Results'!F1756+'Game Results'!F1813+'Game Results'!F2181+'Game Results'!F2271+'Game Results'!F3072+'Game Results'!F2126+'Game Results'!F3110)</f>
        <v>60</v>
      </c>
      <c r="G33" s="92">
        <f>SUM('Game Results'!G63+'Game Results'!G100+'Game Results'!G719+'Game Results'!G908+'Game Results'!G981+'Game Results'!G1002+'Game Results'!G359+'Game Results'!G1038+'Game Results'!G3201+'Game Results'!G1170+'Game Results'!G1159+'Game Results'!G1756+'Game Results'!G1813+'Game Results'!G2181+'Game Results'!G2271+'Game Results'!G3072+'Game Results'!G2126+'Game Results'!G3110)</f>
        <v>670</v>
      </c>
      <c r="H33" s="92">
        <f>SUM('Game Results'!H63+'Game Results'!H100+'Game Results'!H719+'Game Results'!H908+'Game Results'!H981+'Game Results'!H1002+'Game Results'!H359+'Game Results'!H1038+'Game Results'!H3201+'Game Results'!H1170+'Game Results'!H1159+'Game Results'!H1756+'Game Results'!H1813+'Game Results'!H2181+'Game Results'!H2271+'Game Results'!H3072+'Game Results'!H2126+'Game Results'!H3110)</f>
        <v>6</v>
      </c>
      <c r="I33" s="92">
        <f>SUM('Game Results'!I63+'Game Results'!I100+'Game Results'!I719+'Game Results'!I908+'Game Results'!I981+'Game Results'!I1002+'Game Results'!I359+'Game Results'!I1038+'Game Results'!I3201+'Game Results'!I1170+'Game Results'!I1159+'Game Results'!I1756+'Game Results'!I1813+'Game Results'!I2181+'Game Results'!I2271+'Game Results'!I3072+'Game Results'!I2126+'Game Results'!I3110)</f>
        <v>821</v>
      </c>
      <c r="J33" s="92">
        <f>SUM('Game Results'!J63+'Game Results'!J100+'Game Results'!J719+'Game Results'!J908+'Game Results'!J981+'Game Results'!J1002+'Game Results'!J359+'Game Results'!J1038+'Game Results'!J3201+'Game Results'!J1170+'Game Results'!J1159+'Game Results'!J1756+'Game Results'!J1813+'Game Results'!J2181+'Game Results'!J2271+'Game Results'!J3072+'Game Results'!J2126+'Game Results'!J3110)</f>
        <v>-151</v>
      </c>
      <c r="K33" s="94">
        <f t="shared" si="1"/>
        <v>0.8160779537</v>
      </c>
      <c r="L33" s="93">
        <f t="shared" si="2"/>
        <v>17.82338611</v>
      </c>
      <c r="M33" s="92">
        <f>SUM('Game Results'!M63+'Game Results'!M100+'Game Results'!M719+'Game Results'!M908+'Game Results'!M981+'Game Results'!M1002+'Game Results'!M359+'Game Results'!M1038+'Game Results'!M3201+'Game Results'!M1170+'Game Results'!M1159+'Game Results'!M1756+'Game Results'!M1813+'Game Results'!M2181+'Game Results'!M2271+'Game Results'!M3072+'Game Results'!M2126+'Game Results'!M3110)</f>
        <v>890</v>
      </c>
      <c r="N33" s="92">
        <f>SUM('Game Results'!N63+'Game Results'!N100+'Game Results'!N719+'Game Results'!N908+'Game Results'!N981+'Game Results'!N1002+'Game Results'!N359+'Game Results'!N1038+'Game Results'!N3201+'Game Results'!N1170+'Game Results'!N1159+'Game Results'!N1756+'Game Results'!N1813+'Game Results'!N2181+'Game Results'!N2271+'Game Results'!N3072+'Game Results'!N2126+'Game Results'!N3110)</f>
        <v>17</v>
      </c>
      <c r="O33" s="95">
        <f>SUM('Game Results'!O63+'Game Results'!O100+'Game Results'!O719+'Game Results'!O908+'Game Results'!O981+'Game Results'!O1002+'Game Results'!O359+'Game Results'!O1038+'Game Results'!O3201+'Game Results'!O1170+'Game Results'!O1159+'Game Results'!O1756+'Game Results'!O1813+'Game Results'!O2181+'Game Results'!O2271+'Game Results'!O3072+'Game Results'!O2126+'Game Results'!O3110)</f>
        <v>240.15</v>
      </c>
      <c r="P33" s="92">
        <f>SUM('Game Results'!P63+'Game Results'!P100+'Game Results'!P719+'Game Results'!P908+'Game Results'!P981+'Game Results'!P1002+'Game Results'!P359+'Game Results'!P1038+'Game Results'!P3201+'Game Results'!P1170+'Game Results'!P1159+'Game Results'!P1756+'Game Results'!P1813+'Game Results'!P2181+'Game Results'!P2271+'Game Results'!P3072+'Game Results'!P2126+'Game Results'!P3110)</f>
        <v>47</v>
      </c>
      <c r="Q33" s="92">
        <f>SUM('Game Results'!Q63+'Game Results'!Q100+'Game Results'!Q719+'Game Results'!Q908+'Game Results'!Q981+'Game Results'!Q1002+'Game Results'!Q359+'Game Results'!Q1038+'Game Results'!Q3201+'Game Results'!Q1170+'Game Results'!Q1159+'Game Results'!Q1756+'Game Results'!Q1813+'Game Results'!Q2181+'Game Results'!Q2271+'Game Results'!Q3072+'Game Results'!Q2126+'Game Results'!Q3110)</f>
        <v>16</v>
      </c>
      <c r="R33" s="92">
        <f>SUM('Game Results'!R63+'Game Results'!R100+'Game Results'!R719+'Game Results'!R908+'Game Results'!R981+'Game Results'!R1002+'Game Results'!R359+'Game Results'!R1038+'Game Results'!R3201+'Game Results'!R1170+'Game Results'!R1159+'Game Results'!R1756+'Game Results'!R1813+'Game Results'!R2181+'Game Results'!R2271+'Game Results'!R3072+'Game Results'!R2126+'Game Results'!R3110)</f>
        <v>12</v>
      </c>
      <c r="S33" s="92">
        <f>SUM('Game Results'!S63+'Game Results'!S100+'Game Results'!S719+'Game Results'!S908+'Game Results'!S981+'Game Results'!S1002+'Game Results'!S359+'Game Results'!S1038+'Game Results'!S3201+'Game Results'!S1170+'Game Results'!S1159+'Game Results'!S1756+'Game Results'!S1813+'Game Results'!S2181+'Game Results'!S2271+'Game Results'!S3072+'Game Results'!S2126+'Game Results'!S3110)</f>
        <v>22</v>
      </c>
      <c r="T33" s="92">
        <f>SUM('Game Results'!T63+'Game Results'!T100+'Game Results'!T719+'Game Results'!T908+'Game Results'!T981+'Game Results'!T1002+'Game Results'!T359+'Game Results'!T1038+'Game Results'!T3201+'Game Results'!T1170+'Game Results'!T1159+'Game Results'!T1756+'Game Results'!T1813+'Game Results'!T2181+'Game Results'!T2271+'Game Results'!T3072+'Game Results'!T2126+'Game Results'!T3110)</f>
        <v>83</v>
      </c>
      <c r="U33" s="92">
        <f>SUM('Game Results'!U63+'Game Results'!U100+'Game Results'!U719+'Game Results'!U908+'Game Results'!U981+'Game Results'!U1002+'Game Results'!U359+'Game Results'!U1038+'Game Results'!U3201+'Game Results'!U1170+'Game Results'!U1159+'Game Results'!U1756+'Game Results'!U1813+'Game Results'!U2181+'Game Results'!U2271+'Game Results'!U3072+'Game Results'!U2126+'Game Results'!U3110)</f>
        <v>15</v>
      </c>
      <c r="V33" s="92">
        <f>SUM('Game Results'!V63+'Game Results'!V100+'Game Results'!V719+'Game Results'!V908+'Game Results'!V981+'Game Results'!V1002+'Game Results'!V359+'Game Results'!V1038+'Game Results'!V3201+'Game Results'!V1170+'Game Results'!V1159+'Game Results'!V1756+'Game Results'!V1813+'Game Results'!V2181+'Game Results'!V2271+'Game Results'!V3072+'Game Results'!V2126+'Game Results'!V3110)</f>
        <v>4</v>
      </c>
      <c r="W33" s="92">
        <f>SUM('Game Results'!W63+'Game Results'!W100+'Game Results'!W719+'Game Results'!W908+'Game Results'!W981+'Game Results'!W1002+'Game Results'!W359+'Game Results'!W1038+'Game Results'!W3201+'Game Results'!W1170+'Game Results'!W1159+'Game Results'!W1756+'Game Results'!W1813+'Game Results'!W2181+'Game Results'!W2271+'Game Results'!W3072+'Game Results'!W2126+'Game Results'!W3110)</f>
        <v>1</v>
      </c>
      <c r="X33" s="92">
        <f>SUM('Game Results'!X63+'Game Results'!X100+'Game Results'!X719+'Game Results'!X908+'Game Results'!X981+'Game Results'!X1002+'Game Results'!X359+'Game Results'!X1038+'Game Results'!X3201+'Game Results'!X1170+'Game Results'!X1159+'Game Results'!X1756+'Game Results'!X1813+'Game Results'!X2181+'Game Results'!X2271+'Game Results'!X3072+'Game Results'!X2126+'Game Results'!X3110)</f>
        <v>0</v>
      </c>
      <c r="Y33" s="92">
        <f>SUM('Game Results'!Y63+'Game Results'!Y100+'Game Results'!Y719+'Game Results'!Y908+'Game Results'!Y981+'Game Results'!Y1002+'Game Results'!Y359+'Game Results'!Y1038+'Game Results'!Y3201+'Game Results'!Y1170+'Game Results'!Y1159+'Game Results'!Y1756+'Game Results'!Y1813+'Game Results'!Y2181+'Game Results'!Y2271+'Game Results'!Y3072+'Game Results'!Y2126+'Game Results'!Y3110)</f>
        <v>0</v>
      </c>
      <c r="Z33" s="92">
        <f>SUM('Game Results'!Z63+'Game Results'!Z100+'Game Results'!Z719+'Game Results'!Z908+'Game Results'!Z981+'Game Results'!Z1002+'Game Results'!Z359+'Game Results'!Z1038+'Game Results'!Z3201+'Game Results'!Z1170+'Game Results'!Z1159+'Game Results'!Z1756+'Game Results'!Z1813+'Game Results'!Z2181+'Game Results'!Z2271+'Game Results'!Z3072+'Game Results'!Z2126+'Game Results'!Z3110)</f>
        <v>0</v>
      </c>
      <c r="AA33" s="92">
        <f>SUM('Game Results'!AA63+'Game Results'!AA100+'Game Results'!AA719+'Game Results'!AA908+'Game Results'!AA981+'Game Results'!AA1002+'Game Results'!AA359+'Game Results'!AA1038+'Game Results'!AA3201+'Game Results'!AA1170+'Game Results'!AA1159+'Game Results'!AA1756+'Game Results'!AA1813+'Game Results'!AA2181+'Game Results'!AA2271+'Game Results'!AA3072+'Game Results'!AA2126+'Game Results'!AA3110)</f>
        <v>0</v>
      </c>
      <c r="AB33" s="92">
        <f>SUM('Game Results'!AB63+'Game Results'!AB100+'Game Results'!AB719+'Game Results'!AB908+'Game Results'!AB981+'Game Results'!AB1002+'Game Results'!AB359+'Game Results'!AB1038+'Game Results'!AB3201+'Game Results'!AB1170+'Game Results'!AB1159+'Game Results'!AB1756+'Game Results'!AB1813+'Game Results'!AB2181+'Game Results'!AB2271+'Game Results'!AB3072+'Game Results'!AB2126+'Game Results'!AB3110)</f>
        <v>0</v>
      </c>
      <c r="AC33" s="92">
        <f>SUM('Game Results'!AC63+'Game Results'!AC100+'Game Results'!AC719+'Game Results'!AC908+'Game Results'!AC981+'Game Results'!AC1002+'Game Results'!AC359+'Game Results'!AC1038+'Game Results'!AC3201+'Game Results'!AC1170+'Game Results'!AC1159+'Game Results'!AC1756+'Game Results'!AC1813+'Game Results'!AC2181+'Game Results'!AC2271+'Game Results'!AC3072+'Game Results'!AC2126+'Game Results'!AC3110)</f>
        <v>8</v>
      </c>
      <c r="AD33" s="92">
        <f>SUM('Game Results'!AD63+'Game Results'!AD100+'Game Results'!AD719+'Game Results'!AD908+'Game Results'!AD981+'Game Results'!AD1002+'Game Results'!AD359+'Game Results'!AD1038+'Game Results'!AD3201+'Game Results'!AD1170+'Game Results'!AD1159+'Game Results'!AD1756+'Game Results'!AD1813+'Game Results'!AD2181+'Game Results'!AD2271+'Game Results'!AD3072+'Game Results'!AD2126+'Game Results'!AD3110)</f>
        <v>0</v>
      </c>
      <c r="AE33" s="92">
        <f>SUM('Game Results'!AE63+'Game Results'!AE100+'Game Results'!AE719+'Game Results'!AE908+'Game Results'!AE981+'Game Results'!AE1002+'Game Results'!AE359+'Game Results'!AE1038+'Game Results'!AE3201+'Game Results'!AE1170+'Game Results'!AE1159+'Game Results'!AE1756+'Game Results'!AE1813+'Game Results'!AE2181+'Game Results'!AE2271+'Game Results'!AE3072+'Game Results'!AE2126+'Game Results'!AE3110)</f>
        <v>0</v>
      </c>
      <c r="AF33" s="92">
        <f>SUM('Game Results'!AF63+'Game Results'!AF100+'Game Results'!AF719+'Game Results'!AF908+'Game Results'!AF981+'Game Results'!AF1002+'Game Results'!AF359+'Game Results'!AF1038+'Game Results'!AF3201+'Game Results'!AF1170+'Game Results'!AF1159+'Game Results'!AF1756+'Game Results'!AF1813+'Game Results'!AF2181+'Game Results'!AF2271+'Game Results'!AF3072+'Game Results'!AF2126+'Game Results'!AF3110)</f>
        <v>0</v>
      </c>
      <c r="AG33" s="92">
        <f>SUM('Game Results'!AG63+'Game Results'!AG100+'Game Results'!AG719+'Game Results'!AG908+'Game Results'!AG981+'Game Results'!AG1002+'Game Results'!AG359+'Game Results'!AG1038+'Game Results'!AG3201+'Game Results'!AG1170+'Game Results'!AG1159+'Game Results'!AG1756+'Game Results'!AG1813+'Game Results'!AG2181+'Game Results'!AG2271+'Game Results'!AG3072+'Game Results'!AG2126+'Game Results'!AG3110)</f>
        <v>1</v>
      </c>
      <c r="AH33" s="92">
        <f>SUM('Game Results'!AH63+'Game Results'!AH100+'Game Results'!AH719+'Game Results'!AH908+'Game Results'!AH981+'Game Results'!AH1002+'Game Results'!AH359+'Game Results'!AH1038+'Game Results'!AH3201+'Game Results'!AH1170+'Game Results'!AH1159+'Game Results'!AH1756+'Game Results'!AH1813+'Game Results'!AH2181+'Game Results'!AH2271+'Game Results'!AH3072+'Game Results'!AH2126+'Game Results'!AH3110)</f>
        <v>2</v>
      </c>
    </row>
    <row r="34">
      <c r="A34" s="90" t="s">
        <v>22</v>
      </c>
      <c r="B34" s="91" t="s">
        <v>290</v>
      </c>
      <c r="C34" s="92">
        <f>SUM('Game Results'!C64+'Game Results'!C101+'Game Results'!C720+'Game Results'!C909+'Game Results'!C982+'Game Results'!C1003+'Game Results'!C360+'Game Results'!C1039+'Game Results'!C3202+'Game Results'!C1171+'Game Results'!C1160+'Game Results'!C1757+'Game Results'!C1814+'Game Results'!C2182+'Game Results'!C2272+'Game Results'!C3073+'Game Results'!C2127+'Game Results'!C3111)</f>
        <v>17</v>
      </c>
      <c r="D34" s="92">
        <f>SUM('Game Results'!D64+'Game Results'!D101+'Game Results'!D720+'Game Results'!D909+'Game Results'!D982+'Game Results'!D1003+'Game Results'!D360+'Game Results'!D1039+'Game Results'!D3202+'Game Results'!D1171+'Game Results'!D1160+'Game Results'!D1757+'Game Results'!D1814+'Game Results'!D2182+'Game Results'!D2272+'Game Results'!D3073+'Game Results'!D2127+'Game Results'!D3111)</f>
        <v>16</v>
      </c>
      <c r="E34" s="93">
        <f>SUM('Game Results'!E64+'Game Results'!E101+'Game Results'!E720+'Game Results'!E909+'Game Results'!E982+'Game Results'!E1003+'Game Results'!E360+'Game Results'!E1039+'Game Results'!E3202+'Game Results'!E1171+'Game Results'!E1160+'Game Results'!E1757+'Game Results'!E1814+'Game Results'!E2182+'Game Results'!E2272+'Game Results'!E3073+'Game Results'!E2127+'Game Results'!E3111)</f>
        <v>233.4666667</v>
      </c>
      <c r="F34" s="92">
        <f>SUM('Game Results'!F64+'Game Results'!F101+'Game Results'!F720+'Game Results'!F909+'Game Results'!F982+'Game Results'!F1003+'Game Results'!F360+'Game Results'!F1039+'Game Results'!F3202+'Game Results'!F1171+'Game Results'!F1160+'Game Results'!F1757+'Game Results'!F1814+'Game Results'!F2182+'Game Results'!F2272+'Game Results'!F3073+'Game Results'!F2127+'Game Results'!F3111)</f>
        <v>8</v>
      </c>
      <c r="G34" s="92">
        <f>SUM('Game Results'!G64+'Game Results'!G101+'Game Results'!G720+'Game Results'!G909+'Game Results'!G982+'Game Results'!G1003+'Game Results'!G360+'Game Results'!G1039+'Game Results'!G3202+'Game Results'!G1171+'Game Results'!G1160+'Game Results'!G1757+'Game Results'!G1814+'Game Results'!G2182+'Game Results'!G2272+'Game Results'!G3073+'Game Results'!G2127+'Game Results'!G3111)</f>
        <v>1009</v>
      </c>
      <c r="H34" s="92">
        <f>SUM('Game Results'!H64+'Game Results'!H101+'Game Results'!H720+'Game Results'!H909+'Game Results'!H982+'Game Results'!H1003+'Game Results'!H360+'Game Results'!H1039+'Game Results'!H3202+'Game Results'!H1171+'Game Results'!H1160+'Game Results'!H1757+'Game Results'!H1814+'Game Results'!H2182+'Game Results'!H2272+'Game Results'!H3073+'Game Results'!H2127+'Game Results'!H3111)</f>
        <v>7</v>
      </c>
      <c r="I34" s="92">
        <f>SUM('Game Results'!I64+'Game Results'!I101+'Game Results'!I720+'Game Results'!I909+'Game Results'!I982+'Game Results'!I1003+'Game Results'!I360+'Game Results'!I1039+'Game Results'!I3202+'Game Results'!I1171+'Game Results'!I1160+'Game Results'!I1757+'Game Results'!I1814+'Game Results'!I2182+'Game Results'!I2272+'Game Results'!I3073+'Game Results'!I2127+'Game Results'!I3111)</f>
        <v>967</v>
      </c>
      <c r="J34" s="92">
        <f>SUM('Game Results'!J64+'Game Results'!J101+'Game Results'!J720+'Game Results'!J909+'Game Results'!J982+'Game Results'!J1003+'Game Results'!J360+'Game Results'!J1039+'Game Results'!J3202+'Game Results'!J1171+'Game Results'!J1160+'Game Results'!J1757+'Game Results'!J1814+'Game Results'!J2182+'Game Results'!J2272+'Game Results'!J3073+'Game Results'!J2127+'Game Results'!J3111)</f>
        <v>42</v>
      </c>
      <c r="K34" s="94">
        <f t="shared" si="1"/>
        <v>1.043433299</v>
      </c>
      <c r="L34" s="93">
        <f t="shared" si="2"/>
        <v>14.4860393</v>
      </c>
      <c r="M34" s="92">
        <f>SUM('Game Results'!M64+'Game Results'!M101+'Game Results'!M720+'Game Results'!M909+'Game Results'!M982+'Game Results'!M1003+'Game Results'!M360+'Game Results'!M1039+'Game Results'!M3202+'Game Results'!M1171+'Game Results'!M1160+'Game Results'!M1757+'Game Results'!M1814+'Game Results'!M2182+'Game Results'!M2272+'Game Results'!M3073+'Game Results'!M2127+'Game Results'!M3111)</f>
        <v>1247</v>
      </c>
      <c r="N34" s="92">
        <f>SUM('Game Results'!N64+'Game Results'!N101+'Game Results'!N720+'Game Results'!N909+'Game Results'!N982+'Game Results'!N1003+'Game Results'!N360+'Game Results'!N1039+'Game Results'!N3202+'Game Results'!N1171+'Game Results'!N1160+'Game Results'!N1757+'Game Results'!N1814+'Game Results'!N2182+'Game Results'!N2272+'Game Results'!N3073+'Game Results'!N2127+'Game Results'!N3111)</f>
        <v>17</v>
      </c>
      <c r="O34" s="95">
        <f>SUM('Game Results'!O64+'Game Results'!O101+'Game Results'!O720+'Game Results'!O909+'Game Results'!O982+'Game Results'!O1003+'Game Results'!O360+'Game Results'!O1039+'Game Results'!O3202+'Game Results'!O1171+'Game Results'!O1160+'Game Results'!O1757+'Game Results'!O1814+'Game Results'!O2182+'Game Results'!O2272+'Game Results'!O3073+'Game Results'!O2127+'Game Results'!O3111)</f>
        <v>233.4666667</v>
      </c>
      <c r="P34" s="92">
        <f>SUM('Game Results'!P64+'Game Results'!P101+'Game Results'!P720+'Game Results'!P909+'Game Results'!P982+'Game Results'!P1003+'Game Results'!P360+'Game Results'!P1039+'Game Results'!P3202+'Game Results'!P1171+'Game Results'!P1160+'Game Results'!P1757+'Game Results'!P1814+'Game Results'!P2182+'Game Results'!P2272+'Game Results'!P3073+'Game Results'!P2127+'Game Results'!P3111)</f>
        <v>25</v>
      </c>
      <c r="Q34" s="92">
        <f>SUM('Game Results'!Q64+'Game Results'!Q101+'Game Results'!Q720+'Game Results'!Q909+'Game Results'!Q982+'Game Results'!Q1003+'Game Results'!Q360+'Game Results'!Q1039+'Game Results'!Q3202+'Game Results'!Q1171+'Game Results'!Q1160+'Game Results'!Q1757+'Game Results'!Q1814+'Game Results'!Q2182+'Game Results'!Q2272+'Game Results'!Q3073+'Game Results'!Q2127+'Game Results'!Q3111)</f>
        <v>23</v>
      </c>
      <c r="R34" s="92">
        <f>SUM('Game Results'!R64+'Game Results'!R101+'Game Results'!R720+'Game Results'!R909+'Game Results'!R982+'Game Results'!R1003+'Game Results'!R360+'Game Results'!R1039+'Game Results'!R3202+'Game Results'!R1171+'Game Results'!R1160+'Game Results'!R1757+'Game Results'!R1814+'Game Results'!R2182+'Game Results'!R2272+'Game Results'!R3073+'Game Results'!R2127+'Game Results'!R3111)</f>
        <v>46</v>
      </c>
      <c r="S34" s="92">
        <f>SUM('Game Results'!S64+'Game Results'!S101+'Game Results'!S720+'Game Results'!S909+'Game Results'!S982+'Game Results'!S1003+'Game Results'!S360+'Game Results'!S1039+'Game Results'!S3202+'Game Results'!S1171+'Game Results'!S1160+'Game Results'!S1757+'Game Results'!S1814+'Game Results'!S2182+'Game Results'!S2272+'Game Results'!S3073+'Game Results'!S2127+'Game Results'!S3111)</f>
        <v>16</v>
      </c>
      <c r="T34" s="92">
        <f>SUM('Game Results'!T64+'Game Results'!T101+'Game Results'!T720+'Game Results'!T909+'Game Results'!T982+'Game Results'!T1003+'Game Results'!T360+'Game Results'!T1039+'Game Results'!T3202+'Game Results'!T1171+'Game Results'!T1160+'Game Results'!T1757+'Game Results'!T1814+'Game Results'!T2182+'Game Results'!T2272+'Game Results'!T3073+'Game Results'!T2127+'Game Results'!T3111)</f>
        <v>158</v>
      </c>
      <c r="U34" s="92">
        <f>SUM('Game Results'!U64+'Game Results'!U101+'Game Results'!U720+'Game Results'!U909+'Game Results'!U982+'Game Results'!U1003+'Game Results'!U360+'Game Results'!U1039+'Game Results'!U3202+'Game Results'!U1171+'Game Results'!U1160+'Game Results'!U1757+'Game Results'!U1814+'Game Results'!U2182+'Game Results'!U2272+'Game Results'!U3073+'Game Results'!U2127+'Game Results'!U3111)</f>
        <v>31</v>
      </c>
      <c r="V34" s="92">
        <f>SUM('Game Results'!V64+'Game Results'!V101+'Game Results'!V720+'Game Results'!V909+'Game Results'!V982+'Game Results'!V1003+'Game Results'!V360+'Game Results'!V1039+'Game Results'!V3202+'Game Results'!V1171+'Game Results'!V1160+'Game Results'!V1757+'Game Results'!V1814+'Game Results'!V2182+'Game Results'!V2272+'Game Results'!V3073+'Game Results'!V2127+'Game Results'!V3111)</f>
        <v>7</v>
      </c>
      <c r="W34" s="92">
        <f>SUM('Game Results'!W64+'Game Results'!W101+'Game Results'!W720+'Game Results'!W909+'Game Results'!W982+'Game Results'!W1003+'Game Results'!W360+'Game Results'!W1039+'Game Results'!W3202+'Game Results'!W1171+'Game Results'!W1160+'Game Results'!W1757+'Game Results'!W1814+'Game Results'!W2182+'Game Results'!W2272+'Game Results'!W3073+'Game Results'!W2127+'Game Results'!W3111)</f>
        <v>2</v>
      </c>
      <c r="X34" s="92">
        <f>SUM('Game Results'!X64+'Game Results'!X101+'Game Results'!X720+'Game Results'!X909+'Game Results'!X982+'Game Results'!X1003+'Game Results'!X360+'Game Results'!X1039+'Game Results'!X3202+'Game Results'!X1171+'Game Results'!X1160+'Game Results'!X1757+'Game Results'!X1814+'Game Results'!X2182+'Game Results'!X2272+'Game Results'!X3073+'Game Results'!X2127+'Game Results'!X3111)</f>
        <v>1</v>
      </c>
      <c r="Y34" s="92">
        <f>SUM('Game Results'!Y64+'Game Results'!Y101+'Game Results'!Y720+'Game Results'!Y909+'Game Results'!Y982+'Game Results'!Y1003+'Game Results'!Y360+'Game Results'!Y1039+'Game Results'!Y3202+'Game Results'!Y1171+'Game Results'!Y1160+'Game Results'!Y1757+'Game Results'!Y1814+'Game Results'!Y2182+'Game Results'!Y2272+'Game Results'!Y3073+'Game Results'!Y2127+'Game Results'!Y3111)</f>
        <v>0</v>
      </c>
      <c r="Z34" s="92">
        <f>SUM('Game Results'!Z64+'Game Results'!Z101+'Game Results'!Z720+'Game Results'!Z909+'Game Results'!Z982+'Game Results'!Z1003+'Game Results'!Z360+'Game Results'!Z1039+'Game Results'!Z3202+'Game Results'!Z1171+'Game Results'!Z1160+'Game Results'!Z1757+'Game Results'!Z1814+'Game Results'!Z2182+'Game Results'!Z2272+'Game Results'!Z3073+'Game Results'!Z2127+'Game Results'!Z3111)</f>
        <v>0</v>
      </c>
      <c r="AA34" s="92">
        <f>SUM('Game Results'!AA64+'Game Results'!AA101+'Game Results'!AA720+'Game Results'!AA909+'Game Results'!AA982+'Game Results'!AA1003+'Game Results'!AA360+'Game Results'!AA1039+'Game Results'!AA3202+'Game Results'!AA1171+'Game Results'!AA1160+'Game Results'!AA1757+'Game Results'!AA1814+'Game Results'!AA2182+'Game Results'!AA2272+'Game Results'!AA3073+'Game Results'!AA2127+'Game Results'!AA3111)</f>
        <v>0</v>
      </c>
      <c r="AB34" s="92">
        <f>SUM('Game Results'!AB64+'Game Results'!AB101+'Game Results'!AB720+'Game Results'!AB909+'Game Results'!AB982+'Game Results'!AB1003+'Game Results'!AB360+'Game Results'!AB1039+'Game Results'!AB3202+'Game Results'!AB1171+'Game Results'!AB1160+'Game Results'!AB1757+'Game Results'!AB1814+'Game Results'!AB2182+'Game Results'!AB2272+'Game Results'!AB3073+'Game Results'!AB2127+'Game Results'!AB3111)</f>
        <v>0</v>
      </c>
      <c r="AC34" s="92">
        <f>SUM('Game Results'!AC64+'Game Results'!AC101+'Game Results'!AC720+'Game Results'!AC909+'Game Results'!AC982+'Game Results'!AC1003+'Game Results'!AC360+'Game Results'!AC1039+'Game Results'!AC3202+'Game Results'!AC1171+'Game Results'!AC1160+'Game Results'!AC1757+'Game Results'!AC1814+'Game Results'!AC2182+'Game Results'!AC2272+'Game Results'!AC3073+'Game Results'!AC2127+'Game Results'!AC3111)</f>
        <v>20</v>
      </c>
      <c r="AD34" s="92">
        <f>SUM('Game Results'!AD64+'Game Results'!AD101+'Game Results'!AD720+'Game Results'!AD909+'Game Results'!AD982+'Game Results'!AD1003+'Game Results'!AD360+'Game Results'!AD1039+'Game Results'!AD3202+'Game Results'!AD1171+'Game Results'!AD1160+'Game Results'!AD1757+'Game Results'!AD1814+'Game Results'!AD2182+'Game Results'!AD2272+'Game Results'!AD3073+'Game Results'!AD2127+'Game Results'!AD3111)</f>
        <v>0</v>
      </c>
      <c r="AE34" s="92">
        <f>SUM('Game Results'!AE64+'Game Results'!AE101+'Game Results'!AE720+'Game Results'!AE909+'Game Results'!AE982+'Game Results'!AE1003+'Game Results'!AE360+'Game Results'!AE1039+'Game Results'!AE3202+'Game Results'!AE1171+'Game Results'!AE1160+'Game Results'!AE1757+'Game Results'!AE1814+'Game Results'!AE2182+'Game Results'!AE2272+'Game Results'!AE3073+'Game Results'!AE2127+'Game Results'!AE3111)</f>
        <v>0</v>
      </c>
      <c r="AF34" s="92">
        <f>SUM('Game Results'!AF64+'Game Results'!AF101+'Game Results'!AF720+'Game Results'!AF909+'Game Results'!AF982+'Game Results'!AF1003+'Game Results'!AF360+'Game Results'!AF1039+'Game Results'!AF3202+'Game Results'!AF1171+'Game Results'!AF1160+'Game Results'!AF1757+'Game Results'!AF1814+'Game Results'!AF2182+'Game Results'!AF2272+'Game Results'!AF3073+'Game Results'!AF2127+'Game Results'!AF3111)</f>
        <v>0</v>
      </c>
      <c r="AG34" s="92">
        <f>SUM('Game Results'!AG64+'Game Results'!AG101+'Game Results'!AG720+'Game Results'!AG909+'Game Results'!AG982+'Game Results'!AG1003+'Game Results'!AG360+'Game Results'!AG1039+'Game Results'!AG3202+'Game Results'!AG1171+'Game Results'!AG1160+'Game Results'!AG1757+'Game Results'!AG1814+'Game Results'!AG2182+'Game Results'!AG2272+'Game Results'!AG3073+'Game Results'!AG2127+'Game Results'!AG3111)</f>
        <v>2</v>
      </c>
      <c r="AH34" s="92">
        <f>SUM('Game Results'!AH64+'Game Results'!AH101+'Game Results'!AH720+'Game Results'!AH909+'Game Results'!AH982+'Game Results'!AH1003+'Game Results'!AH360+'Game Results'!AH1039+'Game Results'!AH3202+'Game Results'!AH1171+'Game Results'!AH1160+'Game Results'!AH1757+'Game Results'!AH1814+'Game Results'!AH2182+'Game Results'!AH2272+'Game Results'!AH3073+'Game Results'!AH2127+'Game Results'!AH3111)</f>
        <v>2</v>
      </c>
    </row>
    <row r="35">
      <c r="A35" s="90" t="s">
        <v>22</v>
      </c>
      <c r="B35" s="91" t="s">
        <v>291</v>
      </c>
      <c r="C35" s="92">
        <f>SUM('Game Results'!C65+'Game Results'!C102+'Game Results'!C721+'Game Results'!C910+'Game Results'!C983+'Game Results'!C1004+'Game Results'!C361+'Game Results'!C1040+'Game Results'!C3203+'Game Results'!C1172+'Game Results'!C1161+'Game Results'!C1758+'Game Results'!C1815+'Game Results'!C2183+'Game Results'!C2273+'Game Results'!C3074+'Game Results'!C2128+'Game Results'!C3112)</f>
        <v>10</v>
      </c>
      <c r="D35" s="92">
        <f>SUM('Game Results'!D65+'Game Results'!D102+'Game Results'!D721+'Game Results'!D910+'Game Results'!D983+'Game Results'!D1004+'Game Results'!D361+'Game Results'!D1040+'Game Results'!D3203+'Game Results'!D1172+'Game Results'!D1161+'Game Results'!D1758+'Game Results'!D1815+'Game Results'!D2183+'Game Results'!D2273+'Game Results'!D3074+'Game Results'!D2128+'Game Results'!D3112)</f>
        <v>9</v>
      </c>
      <c r="E35" s="93">
        <f>SUM('Game Results'!E65+'Game Results'!E102+'Game Results'!E721+'Game Results'!E910+'Game Results'!E983+'Game Results'!E1004+'Game Results'!E361+'Game Results'!E1040+'Game Results'!E3203+'Game Results'!E1172+'Game Results'!E1161+'Game Results'!E1758+'Game Results'!E1815+'Game Results'!E2183+'Game Results'!E2273+'Game Results'!E3074+'Game Results'!E2128+'Game Results'!E3112)</f>
        <v>118.9166667</v>
      </c>
      <c r="F35" s="92">
        <f>SUM('Game Results'!F65+'Game Results'!F102+'Game Results'!F721+'Game Results'!F910+'Game Results'!F983+'Game Results'!F1004+'Game Results'!F361+'Game Results'!F1040+'Game Results'!F3203+'Game Results'!F1172+'Game Results'!F1161+'Game Results'!F1758+'Game Results'!F1815+'Game Results'!F2183+'Game Results'!F2273+'Game Results'!F3074+'Game Results'!F2128+'Game Results'!F3112)</f>
        <v>3</v>
      </c>
      <c r="G35" s="92">
        <f>SUM('Game Results'!G65+'Game Results'!G102+'Game Results'!G721+'Game Results'!G910+'Game Results'!G983+'Game Results'!G1004+'Game Results'!G361+'Game Results'!G1040+'Game Results'!G3203+'Game Results'!G1172+'Game Results'!G1161+'Game Results'!G1758+'Game Results'!G1815+'Game Results'!G2183+'Game Results'!G2273+'Game Results'!G3074+'Game Results'!G2128+'Game Results'!G3112)</f>
        <v>512</v>
      </c>
      <c r="H35" s="92">
        <f>SUM('Game Results'!H65+'Game Results'!H102+'Game Results'!H721+'Game Results'!H910+'Game Results'!H983+'Game Results'!H1004+'Game Results'!H361+'Game Results'!H1040+'Game Results'!H3203+'Game Results'!H1172+'Game Results'!H1161+'Game Results'!H1758+'Game Results'!H1815+'Game Results'!H2183+'Game Results'!H2273+'Game Results'!H3074+'Game Results'!H2128+'Game Results'!H3112)</f>
        <v>1</v>
      </c>
      <c r="I35" s="92">
        <f>SUM('Game Results'!I65+'Game Results'!I102+'Game Results'!I721+'Game Results'!I910+'Game Results'!I983+'Game Results'!I1004+'Game Results'!I361+'Game Results'!I1040+'Game Results'!I3203+'Game Results'!I1172+'Game Results'!I1161+'Game Results'!I1758+'Game Results'!I1815+'Game Results'!I2183+'Game Results'!I2273+'Game Results'!I3074+'Game Results'!I2128+'Game Results'!I3112)</f>
        <v>567</v>
      </c>
      <c r="J35" s="92">
        <f>SUM('Game Results'!J65+'Game Results'!J102+'Game Results'!J721+'Game Results'!J910+'Game Results'!J983+'Game Results'!J1004+'Game Results'!J361+'Game Results'!J1040+'Game Results'!J3203+'Game Results'!J1172+'Game Results'!J1161+'Game Results'!J1758+'Game Results'!J1815+'Game Results'!J2183+'Game Results'!J2273+'Game Results'!J3074+'Game Results'!J2128+'Game Results'!J3112)</f>
        <v>-55</v>
      </c>
      <c r="K35" s="94">
        <f t="shared" si="1"/>
        <v>0.9029982363</v>
      </c>
      <c r="L35" s="93">
        <f t="shared" si="2"/>
        <v>12.58377425</v>
      </c>
      <c r="M35" s="92">
        <f>SUM('Game Results'!M65+'Game Results'!M102+'Game Results'!M721+'Game Results'!M910+'Game Results'!M983+'Game Results'!M1004+'Game Results'!M361+'Game Results'!M1040+'Game Results'!M3203+'Game Results'!M1172+'Game Results'!M1161+'Game Results'!M1758+'Game Results'!M1815+'Game Results'!M2183+'Game Results'!M2273+'Game Results'!M3074+'Game Results'!M2128+'Game Results'!M3112)</f>
        <v>641</v>
      </c>
      <c r="N35" s="92">
        <f>SUM('Game Results'!N65+'Game Results'!N102+'Game Results'!N721+'Game Results'!N910+'Game Results'!N983+'Game Results'!N1004+'Game Results'!N361+'Game Results'!N1040+'Game Results'!N3203+'Game Results'!N1172+'Game Results'!N1161+'Game Results'!N1758+'Game Results'!N1815+'Game Results'!N2183+'Game Results'!N2273+'Game Results'!N3074+'Game Results'!N2128+'Game Results'!N3112)</f>
        <v>10</v>
      </c>
      <c r="O35" s="95">
        <f>SUM('Game Results'!O65+'Game Results'!O102+'Game Results'!O721+'Game Results'!O910+'Game Results'!O983+'Game Results'!O1004+'Game Results'!O361+'Game Results'!O1040+'Game Results'!O3203+'Game Results'!O1172+'Game Results'!O1161+'Game Results'!O1758+'Game Results'!O1815+'Game Results'!O2183+'Game Results'!O2273+'Game Results'!O3074+'Game Results'!O2128+'Game Results'!O3112)</f>
        <v>118.9166667</v>
      </c>
      <c r="P35" s="92">
        <f>SUM('Game Results'!P65+'Game Results'!P102+'Game Results'!P721+'Game Results'!P910+'Game Results'!P983+'Game Results'!P1004+'Game Results'!P361+'Game Results'!P1040+'Game Results'!P3203+'Game Results'!P1172+'Game Results'!P1161+'Game Results'!P1758+'Game Results'!P1815+'Game Results'!P2183+'Game Results'!P2273+'Game Results'!P3074+'Game Results'!P2128+'Game Results'!P3112)</f>
        <v>18</v>
      </c>
      <c r="Q35" s="92">
        <f>SUM('Game Results'!Q65+'Game Results'!Q102+'Game Results'!Q721+'Game Results'!Q910+'Game Results'!Q983+'Game Results'!Q1004+'Game Results'!Q361+'Game Results'!Q1040+'Game Results'!Q3203+'Game Results'!Q1172+'Game Results'!Q1161+'Game Results'!Q1758+'Game Results'!Q1815+'Game Results'!Q2183+'Game Results'!Q2273+'Game Results'!Q3074+'Game Results'!Q2128+'Game Results'!Q3112)</f>
        <v>12</v>
      </c>
      <c r="R35" s="92">
        <f>SUM('Game Results'!R65+'Game Results'!R102+'Game Results'!R721+'Game Results'!R910+'Game Results'!R983+'Game Results'!R1004+'Game Results'!R361+'Game Results'!R1040+'Game Results'!R3203+'Game Results'!R1172+'Game Results'!R1161+'Game Results'!R1758+'Game Results'!R1815+'Game Results'!R2183+'Game Results'!R2273+'Game Results'!R3074+'Game Results'!R2128+'Game Results'!R3112)</f>
        <v>29</v>
      </c>
      <c r="S35" s="92">
        <f>SUM('Game Results'!S65+'Game Results'!S102+'Game Results'!S721+'Game Results'!S910+'Game Results'!S983+'Game Results'!S1004+'Game Results'!S361+'Game Results'!S1040+'Game Results'!S3203+'Game Results'!S1172+'Game Results'!S1161+'Game Results'!S1758+'Game Results'!S1815+'Game Results'!S2183+'Game Results'!S2273+'Game Results'!S3074+'Game Results'!S2128+'Game Results'!S3112)</f>
        <v>13</v>
      </c>
      <c r="T35" s="92">
        <f>SUM('Game Results'!T65+'Game Results'!T102+'Game Results'!T721+'Game Results'!T910+'Game Results'!T983+'Game Results'!T1004+'Game Results'!T361+'Game Results'!T1040+'Game Results'!T3203+'Game Results'!T1172+'Game Results'!T1161+'Game Results'!T1758+'Game Results'!T1815+'Game Results'!T2183+'Game Results'!T2273+'Game Results'!T3074+'Game Results'!T2128+'Game Results'!T3112)</f>
        <v>84</v>
      </c>
      <c r="U35" s="92">
        <f>SUM('Game Results'!U65+'Game Results'!U102+'Game Results'!U721+'Game Results'!U910+'Game Results'!U983+'Game Results'!U1004+'Game Results'!U361+'Game Results'!U1040+'Game Results'!U3203+'Game Results'!U1172+'Game Results'!U1161+'Game Results'!U1758+'Game Results'!U1815+'Game Results'!U2183+'Game Results'!U2273+'Game Results'!U3074+'Game Results'!U2128+'Game Results'!U3112)</f>
        <v>17</v>
      </c>
      <c r="V35" s="92">
        <f>SUM('Game Results'!V65+'Game Results'!V102+'Game Results'!V721+'Game Results'!V910+'Game Results'!V983+'Game Results'!V1004+'Game Results'!V361+'Game Results'!V1040+'Game Results'!V3203+'Game Results'!V1172+'Game Results'!V1161+'Game Results'!V1758+'Game Results'!V1815+'Game Results'!V2183+'Game Results'!V2273+'Game Results'!V3074+'Game Results'!V2128+'Game Results'!V3112)</f>
        <v>5</v>
      </c>
      <c r="W35" s="92">
        <f>SUM('Game Results'!W65+'Game Results'!W102+'Game Results'!W721+'Game Results'!W910+'Game Results'!W983+'Game Results'!W1004+'Game Results'!W361+'Game Results'!W1040+'Game Results'!W3203+'Game Results'!W1172+'Game Results'!W1161+'Game Results'!W1758+'Game Results'!W1815+'Game Results'!W2183+'Game Results'!W2273+'Game Results'!W3074+'Game Results'!W2128+'Game Results'!W3112)</f>
        <v>4</v>
      </c>
      <c r="X35" s="92">
        <f>SUM('Game Results'!X65+'Game Results'!X102+'Game Results'!X721+'Game Results'!X910+'Game Results'!X983+'Game Results'!X1004+'Game Results'!X361+'Game Results'!X1040+'Game Results'!X3203+'Game Results'!X1172+'Game Results'!X1161+'Game Results'!X1758+'Game Results'!X1815+'Game Results'!X2183+'Game Results'!X2273+'Game Results'!X3074+'Game Results'!X2128+'Game Results'!X3112)</f>
        <v>1</v>
      </c>
      <c r="Y35" s="92">
        <f>SUM('Game Results'!Y65+'Game Results'!Y102+'Game Results'!Y721+'Game Results'!Y910+'Game Results'!Y983+'Game Results'!Y1004+'Game Results'!Y361+'Game Results'!Y1040+'Game Results'!Y3203+'Game Results'!Y1172+'Game Results'!Y1161+'Game Results'!Y1758+'Game Results'!Y1815+'Game Results'!Y2183+'Game Results'!Y2273+'Game Results'!Y3074+'Game Results'!Y2128+'Game Results'!Y3112)</f>
        <v>1</v>
      </c>
      <c r="Z35" s="92">
        <f>SUM('Game Results'!Z65+'Game Results'!Z102+'Game Results'!Z721+'Game Results'!Z910+'Game Results'!Z983+'Game Results'!Z1004+'Game Results'!Z361+'Game Results'!Z1040+'Game Results'!Z3203+'Game Results'!Z1172+'Game Results'!Z1161+'Game Results'!Z1758+'Game Results'!Z1815+'Game Results'!Z2183+'Game Results'!Z2273+'Game Results'!Z3074+'Game Results'!Z2128+'Game Results'!Z3112)</f>
        <v>0</v>
      </c>
      <c r="AA35" s="92">
        <f>SUM('Game Results'!AA65+'Game Results'!AA102+'Game Results'!AA721+'Game Results'!AA910+'Game Results'!AA983+'Game Results'!AA1004+'Game Results'!AA361+'Game Results'!AA1040+'Game Results'!AA3203+'Game Results'!AA1172+'Game Results'!AA1161+'Game Results'!AA1758+'Game Results'!AA1815+'Game Results'!AA2183+'Game Results'!AA2273+'Game Results'!AA3074+'Game Results'!AA2128+'Game Results'!AA3112)</f>
        <v>0</v>
      </c>
      <c r="AB35" s="92">
        <f>SUM('Game Results'!AB65+'Game Results'!AB102+'Game Results'!AB721+'Game Results'!AB910+'Game Results'!AB983+'Game Results'!AB1004+'Game Results'!AB361+'Game Results'!AB1040+'Game Results'!AB3203+'Game Results'!AB1172+'Game Results'!AB1161+'Game Results'!AB1758+'Game Results'!AB1815+'Game Results'!AB2183+'Game Results'!AB2273+'Game Results'!AB3074+'Game Results'!AB2128+'Game Results'!AB3112)</f>
        <v>0</v>
      </c>
      <c r="AC35" s="92">
        <f>SUM('Game Results'!AC65+'Game Results'!AC102+'Game Results'!AC721+'Game Results'!AC910+'Game Results'!AC983+'Game Results'!AC1004+'Game Results'!AC361+'Game Results'!AC1040+'Game Results'!AC3203+'Game Results'!AC1172+'Game Results'!AC1161+'Game Results'!AC1758+'Game Results'!AC1815+'Game Results'!AC2183+'Game Results'!AC2273+'Game Results'!AC3074+'Game Results'!AC2128+'Game Results'!AC3112)</f>
        <v>15</v>
      </c>
      <c r="AD35" s="92">
        <f>SUM('Game Results'!AD65+'Game Results'!AD102+'Game Results'!AD721+'Game Results'!AD910+'Game Results'!AD983+'Game Results'!AD1004+'Game Results'!AD361+'Game Results'!AD1040+'Game Results'!AD3203+'Game Results'!AD1172+'Game Results'!AD1161+'Game Results'!AD1758+'Game Results'!AD1815+'Game Results'!AD2183+'Game Results'!AD2273+'Game Results'!AD3074+'Game Results'!AD2128+'Game Results'!AD3112)</f>
        <v>0</v>
      </c>
      <c r="AE35" s="92">
        <f>SUM('Game Results'!AE65+'Game Results'!AE102+'Game Results'!AE721+'Game Results'!AE910+'Game Results'!AE983+'Game Results'!AE1004+'Game Results'!AE361+'Game Results'!AE1040+'Game Results'!AE3203+'Game Results'!AE1172+'Game Results'!AE1161+'Game Results'!AE1758+'Game Results'!AE1815+'Game Results'!AE2183+'Game Results'!AE2273+'Game Results'!AE3074+'Game Results'!AE2128+'Game Results'!AE3112)</f>
        <v>0</v>
      </c>
      <c r="AF35" s="92">
        <f>SUM('Game Results'!AF65+'Game Results'!AF102+'Game Results'!AF721+'Game Results'!AF910+'Game Results'!AF983+'Game Results'!AF1004+'Game Results'!AF361+'Game Results'!AF1040+'Game Results'!AF3203+'Game Results'!AF1172+'Game Results'!AF1161+'Game Results'!AF1758+'Game Results'!AF1815+'Game Results'!AF2183+'Game Results'!AF2273+'Game Results'!AF3074+'Game Results'!AF2128+'Game Results'!AF3112)</f>
        <v>0</v>
      </c>
      <c r="AG35" s="92">
        <f>SUM('Game Results'!AG65+'Game Results'!AG102+'Game Results'!AG721+'Game Results'!AG910+'Game Results'!AG983+'Game Results'!AG1004+'Game Results'!AG361+'Game Results'!AG1040+'Game Results'!AG3203+'Game Results'!AG1172+'Game Results'!AG1161+'Game Results'!AG1758+'Game Results'!AG1815+'Game Results'!AG2183+'Game Results'!AG2273+'Game Results'!AG3074+'Game Results'!AG2128+'Game Results'!AG3112)</f>
        <v>2</v>
      </c>
      <c r="AH35" s="92">
        <f>SUM('Game Results'!AH65+'Game Results'!AH102+'Game Results'!AH721+'Game Results'!AH910+'Game Results'!AH983+'Game Results'!AH1004+'Game Results'!AH361+'Game Results'!AH1040+'Game Results'!AH3203+'Game Results'!AH1172+'Game Results'!AH1161+'Game Results'!AH1758+'Game Results'!AH1815+'Game Results'!AH2183+'Game Results'!AH2273+'Game Results'!AH3074+'Game Results'!AH2128+'Game Results'!AH3112)</f>
        <v>0</v>
      </c>
    </row>
    <row r="36">
      <c r="A36" s="90" t="s">
        <v>22</v>
      </c>
      <c r="B36" s="91" t="s">
        <v>292</v>
      </c>
      <c r="C36" s="92">
        <f>SUM('Game Results'!C66+'Game Results'!C103+'Game Results'!C722+'Game Results'!C911+'Game Results'!C984+'Game Results'!C1005+'Game Results'!C362+'Game Results'!C1041+'Game Results'!C3204+'Game Results'!C1173+'Game Results'!C1162+'Game Results'!C1759+'Game Results'!C1816+'Game Results'!C2184+'Game Results'!C2274+'Game Results'!C3075+'Game Results'!C2129+'Game Results'!C3113)</f>
        <v>18</v>
      </c>
      <c r="D36" s="92">
        <f>SUM('Game Results'!D66+'Game Results'!D103+'Game Results'!D722+'Game Results'!D911+'Game Results'!D984+'Game Results'!D1005+'Game Results'!D362+'Game Results'!D1041+'Game Results'!D3204+'Game Results'!D1173+'Game Results'!D1162+'Game Results'!D1759+'Game Results'!D1816+'Game Results'!D2184+'Game Results'!D2274+'Game Results'!D3075+'Game Results'!D2129+'Game Results'!D3113)</f>
        <v>17</v>
      </c>
      <c r="E36" s="93">
        <f>SUM('Game Results'!E66+'Game Results'!E103+'Game Results'!E722+'Game Results'!E911+'Game Results'!E984+'Game Results'!E1005+'Game Results'!E362+'Game Results'!E1041+'Game Results'!E3204+'Game Results'!E1173+'Game Results'!E1162+'Game Results'!E1759+'Game Results'!E1816+'Game Results'!E2184+'Game Results'!E2274+'Game Results'!E3075+'Game Results'!E2129+'Game Results'!E3113)</f>
        <v>237.8166667</v>
      </c>
      <c r="F36" s="92">
        <f>SUM('Game Results'!F66+'Game Results'!F103+'Game Results'!F722+'Game Results'!F911+'Game Results'!F984+'Game Results'!F1005+'Game Results'!F362+'Game Results'!F1041+'Game Results'!F3204+'Game Results'!F1173+'Game Results'!F1162+'Game Results'!F1759+'Game Results'!F1816+'Game Results'!F2184+'Game Results'!F2274+'Game Results'!F3075+'Game Results'!F2129+'Game Results'!F3113)</f>
        <v>12</v>
      </c>
      <c r="G36" s="92">
        <f>SUM('Game Results'!G66+'Game Results'!G103+'Game Results'!G722+'Game Results'!G911+'Game Results'!G984+'Game Results'!G1005+'Game Results'!G362+'Game Results'!G1041+'Game Results'!G3204+'Game Results'!G1173+'Game Results'!G1162+'Game Results'!G1759+'Game Results'!G1816+'Game Results'!G2184+'Game Results'!G2274+'Game Results'!G3075+'Game Results'!G2129+'Game Results'!G3113)</f>
        <v>1118</v>
      </c>
      <c r="H36" s="92">
        <f>SUM('Game Results'!H66+'Game Results'!H103+'Game Results'!H722+'Game Results'!H911+'Game Results'!H984+'Game Results'!H1005+'Game Results'!H362+'Game Results'!H1041+'Game Results'!H3204+'Game Results'!H1173+'Game Results'!H1162+'Game Results'!H1759+'Game Results'!H1816+'Game Results'!H2184+'Game Results'!H2274+'Game Results'!H3075+'Game Results'!H2129+'Game Results'!H3113)</f>
        <v>8</v>
      </c>
      <c r="I36" s="92">
        <f>SUM('Game Results'!I66+'Game Results'!I103+'Game Results'!I722+'Game Results'!I911+'Game Results'!I984+'Game Results'!I1005+'Game Results'!I362+'Game Results'!I1041+'Game Results'!I3204+'Game Results'!I1173+'Game Results'!I1162+'Game Results'!I1759+'Game Results'!I1816+'Game Results'!I2184+'Game Results'!I2274+'Game Results'!I3075+'Game Results'!I2129+'Game Results'!I3113)</f>
        <v>994</v>
      </c>
      <c r="J36" s="92">
        <f>SUM('Game Results'!J66+'Game Results'!J103+'Game Results'!J722+'Game Results'!J911+'Game Results'!J984+'Game Results'!J1005+'Game Results'!J362+'Game Results'!J1041+'Game Results'!J3204+'Game Results'!J1173+'Game Results'!J1162+'Game Results'!J1759+'Game Results'!J1816+'Game Results'!J2184+'Game Results'!J2274+'Game Results'!J3075+'Game Results'!J2129+'Game Results'!J3113)</f>
        <v>124</v>
      </c>
      <c r="K36" s="94">
        <f t="shared" si="1"/>
        <v>1.124748491</v>
      </c>
      <c r="L36" s="93">
        <f t="shared" si="2"/>
        <v>14.35513078</v>
      </c>
      <c r="M36" s="92">
        <f>SUM('Game Results'!M66+'Game Results'!M103+'Game Results'!M722+'Game Results'!M911+'Game Results'!M984+'Game Results'!M1005+'Game Results'!M362+'Game Results'!M1041+'Game Results'!M3204+'Game Results'!M1173+'Game Results'!M1162+'Game Results'!M1759+'Game Results'!M1816+'Game Results'!M2184+'Game Results'!M2274+'Game Results'!M3075+'Game Results'!M2129+'Game Results'!M3113)</f>
        <v>1438</v>
      </c>
      <c r="N36" s="92">
        <f>SUM('Game Results'!N66+'Game Results'!N103+'Game Results'!N722+'Game Results'!N911+'Game Results'!N984+'Game Results'!N1005+'Game Results'!N362+'Game Results'!N1041+'Game Results'!N3204+'Game Results'!N1173+'Game Results'!N1162+'Game Results'!N1759+'Game Results'!N1816+'Game Results'!N2184+'Game Results'!N2274+'Game Results'!N3075+'Game Results'!N2129+'Game Results'!N3113)</f>
        <v>17</v>
      </c>
      <c r="O36" s="95">
        <f>SUM('Game Results'!O66+'Game Results'!O103+'Game Results'!O722+'Game Results'!O911+'Game Results'!O984+'Game Results'!O1005+'Game Results'!O362+'Game Results'!O1041+'Game Results'!O3204+'Game Results'!O1173+'Game Results'!O1162+'Game Results'!O1759+'Game Results'!O1816+'Game Results'!O2184+'Game Results'!O2274+'Game Results'!O3075+'Game Results'!O2129+'Game Results'!O3113)</f>
        <v>234.0666667</v>
      </c>
      <c r="P36" s="92">
        <f>SUM('Game Results'!P66+'Game Results'!P103+'Game Results'!P722+'Game Results'!P911+'Game Results'!P984+'Game Results'!P1005+'Game Results'!P362+'Game Results'!P1041+'Game Results'!P3204+'Game Results'!P1173+'Game Results'!P1162+'Game Results'!P1759+'Game Results'!P1816+'Game Results'!P2184+'Game Results'!P2274+'Game Results'!P3075+'Game Results'!P2129+'Game Results'!P3113)</f>
        <v>45</v>
      </c>
      <c r="Q36" s="92">
        <f>SUM('Game Results'!Q66+'Game Results'!Q103+'Game Results'!Q722+'Game Results'!Q911+'Game Results'!Q984+'Game Results'!Q1005+'Game Results'!Q362+'Game Results'!Q1041+'Game Results'!Q3204+'Game Results'!Q1173+'Game Results'!Q1162+'Game Results'!Q1759+'Game Results'!Q1816+'Game Results'!Q2184+'Game Results'!Q2274+'Game Results'!Q3075+'Game Results'!Q2129+'Game Results'!Q3113)</f>
        <v>15</v>
      </c>
      <c r="R36" s="92">
        <f>SUM('Game Results'!R66+'Game Results'!R103+'Game Results'!R722+'Game Results'!R911+'Game Results'!R984+'Game Results'!R1005+'Game Results'!R362+'Game Results'!R1041+'Game Results'!R3204+'Game Results'!R1173+'Game Results'!R1162+'Game Results'!R1759+'Game Results'!R1816+'Game Results'!R2184+'Game Results'!R2274+'Game Results'!R3075+'Game Results'!R2129+'Game Results'!R3113)</f>
        <v>64</v>
      </c>
      <c r="S36" s="92">
        <f>SUM('Game Results'!S66+'Game Results'!S103+'Game Results'!S722+'Game Results'!S911+'Game Results'!S984+'Game Results'!S1005+'Game Results'!S362+'Game Results'!S1041+'Game Results'!S3204+'Game Results'!S1173+'Game Results'!S1162+'Game Results'!S1759+'Game Results'!S1816+'Game Results'!S2184+'Game Results'!S2274+'Game Results'!S3075+'Game Results'!S2129+'Game Results'!S3113)</f>
        <v>22</v>
      </c>
      <c r="T36" s="92">
        <f>SUM('Game Results'!T66+'Game Results'!T103+'Game Results'!T722+'Game Results'!T911+'Game Results'!T984+'Game Results'!T1005+'Game Results'!T362+'Game Results'!T1041+'Game Results'!T3204+'Game Results'!T1173+'Game Results'!T1162+'Game Results'!T1759+'Game Results'!T1816+'Game Results'!T2184+'Game Results'!T2274+'Game Results'!T3075+'Game Results'!T2129+'Game Results'!T3113)</f>
        <v>178</v>
      </c>
      <c r="U36" s="92">
        <f>SUM('Game Results'!U66+'Game Results'!U103+'Game Results'!U722+'Game Results'!U911+'Game Results'!U984+'Game Results'!U1005+'Game Results'!U362+'Game Results'!U1041+'Game Results'!U3204+'Game Results'!U1173+'Game Results'!U1162+'Game Results'!U1759+'Game Results'!U1816+'Game Results'!U2184+'Game Results'!U2274+'Game Results'!U3075+'Game Results'!U2129+'Game Results'!U3113)</f>
        <v>38</v>
      </c>
      <c r="V36" s="92">
        <f>SUM('Game Results'!V66+'Game Results'!V103+'Game Results'!V722+'Game Results'!V911+'Game Results'!V984+'Game Results'!V1005+'Game Results'!V362+'Game Results'!V1041+'Game Results'!V3204+'Game Results'!V1173+'Game Results'!V1162+'Game Results'!V1759+'Game Results'!V1816+'Game Results'!V2184+'Game Results'!V2274+'Game Results'!V3075+'Game Results'!V2129+'Game Results'!V3113)</f>
        <v>11</v>
      </c>
      <c r="W36" s="92">
        <f>SUM('Game Results'!W66+'Game Results'!W103+'Game Results'!W722+'Game Results'!W911+'Game Results'!W984+'Game Results'!W1005+'Game Results'!W362+'Game Results'!W1041+'Game Results'!W3204+'Game Results'!W1173+'Game Results'!W1162+'Game Results'!W1759+'Game Results'!W1816+'Game Results'!W2184+'Game Results'!W2274+'Game Results'!W3075+'Game Results'!W2129+'Game Results'!W3113)</f>
        <v>6</v>
      </c>
      <c r="X36" s="92">
        <f>SUM('Game Results'!X66+'Game Results'!X103+'Game Results'!X722+'Game Results'!X911+'Game Results'!X984+'Game Results'!X1005+'Game Results'!X362+'Game Results'!X1041+'Game Results'!X3204+'Game Results'!X1173+'Game Results'!X1162+'Game Results'!X1759+'Game Results'!X1816+'Game Results'!X2184+'Game Results'!X2274+'Game Results'!X3075+'Game Results'!X2129+'Game Results'!X3113)</f>
        <v>2</v>
      </c>
      <c r="Y36" s="92">
        <f>SUM('Game Results'!Y66+'Game Results'!Y103+'Game Results'!Y722+'Game Results'!Y911+'Game Results'!Y984+'Game Results'!Y1005+'Game Results'!Y362+'Game Results'!Y1041+'Game Results'!Y3204+'Game Results'!Y1173+'Game Results'!Y1162+'Game Results'!Y1759+'Game Results'!Y1816+'Game Results'!Y2184+'Game Results'!Y2274+'Game Results'!Y3075+'Game Results'!Y2129+'Game Results'!Y3113)</f>
        <v>2</v>
      </c>
      <c r="Z36" s="92">
        <f>SUM('Game Results'!Z66+'Game Results'!Z103+'Game Results'!Z722+'Game Results'!Z911+'Game Results'!Z984+'Game Results'!Z1005+'Game Results'!Z362+'Game Results'!Z1041+'Game Results'!Z3204+'Game Results'!Z1173+'Game Results'!Z1162+'Game Results'!Z1759+'Game Results'!Z1816+'Game Results'!Z2184+'Game Results'!Z2274+'Game Results'!Z3075+'Game Results'!Z2129+'Game Results'!Z3113)</f>
        <v>1</v>
      </c>
      <c r="AA36" s="92">
        <f>SUM('Game Results'!AA66+'Game Results'!AA103+'Game Results'!AA722+'Game Results'!AA911+'Game Results'!AA984+'Game Results'!AA1005+'Game Results'!AA362+'Game Results'!AA1041+'Game Results'!AA3204+'Game Results'!AA1173+'Game Results'!AA1162+'Game Results'!AA1759+'Game Results'!AA1816+'Game Results'!AA2184+'Game Results'!AA2274+'Game Results'!AA3075+'Game Results'!AA2129+'Game Results'!AA3113)</f>
        <v>0</v>
      </c>
      <c r="AB36" s="92">
        <f>SUM('Game Results'!AB66+'Game Results'!AB103+'Game Results'!AB722+'Game Results'!AB911+'Game Results'!AB984+'Game Results'!AB1005+'Game Results'!AB362+'Game Results'!AB1041+'Game Results'!AB3204+'Game Results'!AB1173+'Game Results'!AB1162+'Game Results'!AB1759+'Game Results'!AB1816+'Game Results'!AB2184+'Game Results'!AB2274+'Game Results'!AB3075+'Game Results'!AB2129+'Game Results'!AB3113)</f>
        <v>0</v>
      </c>
      <c r="AC36" s="92">
        <f>SUM('Game Results'!AC66+'Game Results'!AC103+'Game Results'!AC722+'Game Results'!AC911+'Game Results'!AC984+'Game Results'!AC1005+'Game Results'!AC362+'Game Results'!AC1041+'Game Results'!AC3204+'Game Results'!AC1173+'Game Results'!AC1162+'Game Results'!AC1759+'Game Results'!AC1816+'Game Results'!AC2184+'Game Results'!AC2274+'Game Results'!AC3075+'Game Results'!AC2129+'Game Results'!AC3113)</f>
        <v>22</v>
      </c>
      <c r="AD36" s="92">
        <f>SUM('Game Results'!AD66+'Game Results'!AD103+'Game Results'!AD722+'Game Results'!AD911+'Game Results'!AD984+'Game Results'!AD1005+'Game Results'!AD362+'Game Results'!AD1041+'Game Results'!AD3204+'Game Results'!AD1173+'Game Results'!AD1162+'Game Results'!AD1759+'Game Results'!AD1816+'Game Results'!AD2184+'Game Results'!AD2274+'Game Results'!AD3075+'Game Results'!AD2129+'Game Results'!AD3113)</f>
        <v>2</v>
      </c>
      <c r="AE36" s="92">
        <f>SUM('Game Results'!AE66+'Game Results'!AE103+'Game Results'!AE722+'Game Results'!AE911+'Game Results'!AE984+'Game Results'!AE1005+'Game Results'!AE362+'Game Results'!AE1041+'Game Results'!AE3204+'Game Results'!AE1173+'Game Results'!AE1162+'Game Results'!AE1759+'Game Results'!AE1816+'Game Results'!AE2184+'Game Results'!AE2274+'Game Results'!AE3075+'Game Results'!AE2129+'Game Results'!AE3113)</f>
        <v>0</v>
      </c>
      <c r="AF36" s="92">
        <f>SUM('Game Results'!AF66+'Game Results'!AF103+'Game Results'!AF722+'Game Results'!AF911+'Game Results'!AF984+'Game Results'!AF1005+'Game Results'!AF362+'Game Results'!AF1041+'Game Results'!AF3204+'Game Results'!AF1173+'Game Results'!AF1162+'Game Results'!AF1759+'Game Results'!AF1816+'Game Results'!AF2184+'Game Results'!AF2274+'Game Results'!AF3075+'Game Results'!AF2129+'Game Results'!AF3113)</f>
        <v>0</v>
      </c>
      <c r="AG36" s="92">
        <f>SUM('Game Results'!AG66+'Game Results'!AG103+'Game Results'!AG722+'Game Results'!AG911+'Game Results'!AG984+'Game Results'!AG1005+'Game Results'!AG362+'Game Results'!AG1041+'Game Results'!AG3204+'Game Results'!AG1173+'Game Results'!AG1162+'Game Results'!AG1759+'Game Results'!AG1816+'Game Results'!AG2184+'Game Results'!AG2274+'Game Results'!AG3075+'Game Results'!AG2129+'Game Results'!AG3113)</f>
        <v>2</v>
      </c>
      <c r="AH36" s="92">
        <f>SUM('Game Results'!AH66+'Game Results'!AH103+'Game Results'!AH722+'Game Results'!AH911+'Game Results'!AH984+'Game Results'!AH1005+'Game Results'!AH362+'Game Results'!AH1041+'Game Results'!AH3204+'Game Results'!AH1173+'Game Results'!AH1162+'Game Results'!AH1759+'Game Results'!AH1816+'Game Results'!AH2184+'Game Results'!AH2274+'Game Results'!AH3075+'Game Results'!AH2129+'Game Results'!AH3113)</f>
        <v>1</v>
      </c>
    </row>
    <row r="37">
      <c r="A37" s="90" t="s">
        <v>22</v>
      </c>
      <c r="B37" s="91" t="s">
        <v>293</v>
      </c>
      <c r="C37" s="92">
        <f>SUM('Game Results'!C67+'Game Results'!C104+'Game Results'!C723+'Game Results'!C912+'Game Results'!C985+'Game Results'!C1006+'Game Results'!C363+'Game Results'!C1042+'Game Results'!C3205+'Game Results'!C1174+'Game Results'!C1163+'Game Results'!C1760+'Game Results'!C1817+'Game Results'!C2185+'Game Results'!C2275+'Game Results'!C3076+'Game Results'!C2130+'Game Results'!C3114)</f>
        <v>4</v>
      </c>
      <c r="D37" s="92">
        <f>SUM('Game Results'!D67+'Game Results'!D104+'Game Results'!D723+'Game Results'!D912+'Game Results'!D985+'Game Results'!D1006+'Game Results'!D363+'Game Results'!D1042+'Game Results'!D3205+'Game Results'!D1174+'Game Results'!D1163+'Game Results'!D1760+'Game Results'!D1817+'Game Results'!D2185+'Game Results'!D2275+'Game Results'!D3076+'Game Results'!D2130+'Game Results'!D3114)</f>
        <v>4</v>
      </c>
      <c r="E37" s="93">
        <f>SUM('Game Results'!E67+'Game Results'!E104+'Game Results'!E723+'Game Results'!E912+'Game Results'!E985+'Game Results'!E1006+'Game Results'!E363+'Game Results'!E1042+'Game Results'!E3205+'Game Results'!E1174+'Game Results'!E1163+'Game Results'!E1760+'Game Results'!E1817+'Game Results'!E2185+'Game Results'!E2275+'Game Results'!E3076+'Game Results'!E2130+'Game Results'!E3114)</f>
        <v>73.93333333</v>
      </c>
      <c r="F37" s="92">
        <f>SUM('Game Results'!F67+'Game Results'!F104+'Game Results'!F723+'Game Results'!F912+'Game Results'!F985+'Game Results'!F1006+'Game Results'!F363+'Game Results'!F1042+'Game Results'!F3205+'Game Results'!F1174+'Game Results'!F1163+'Game Results'!F1760+'Game Results'!F1817+'Game Results'!F2185+'Game Results'!F2275+'Game Results'!F3076+'Game Results'!F2130+'Game Results'!F3114)</f>
        <v>1</v>
      </c>
      <c r="G37" s="92">
        <f>SUM('Game Results'!G67+'Game Results'!G104+'Game Results'!G723+'Game Results'!G912+'Game Results'!G985+'Game Results'!G1006+'Game Results'!G363+'Game Results'!G1042+'Game Results'!G3205+'Game Results'!G1174+'Game Results'!G1163+'Game Results'!G1760+'Game Results'!G1817+'Game Results'!G2185+'Game Results'!G2275+'Game Results'!G3076+'Game Results'!G2130+'Game Results'!G3114)</f>
        <v>255</v>
      </c>
      <c r="H37" s="92">
        <f>SUM('Game Results'!H67+'Game Results'!H104+'Game Results'!H723+'Game Results'!H912+'Game Results'!H985+'Game Results'!H1006+'Game Results'!H363+'Game Results'!H1042+'Game Results'!H3205+'Game Results'!H1174+'Game Results'!H1163+'Game Results'!H1760+'Game Results'!H1817+'Game Results'!H2185+'Game Results'!H2275+'Game Results'!H3076+'Game Results'!H2130+'Game Results'!H3114)</f>
        <v>1</v>
      </c>
      <c r="I37" s="92">
        <f>SUM('Game Results'!I67+'Game Results'!I104+'Game Results'!I723+'Game Results'!I912+'Game Results'!I985+'Game Results'!I1006+'Game Results'!I363+'Game Results'!I1042+'Game Results'!I3205+'Game Results'!I1174+'Game Results'!I1163+'Game Results'!I1760+'Game Results'!I1817+'Game Results'!I2185+'Game Results'!I2275+'Game Results'!I3076+'Game Results'!I2130+'Game Results'!I3114)</f>
        <v>251</v>
      </c>
      <c r="J37" s="92">
        <f>SUM('Game Results'!J67+'Game Results'!J104+'Game Results'!J723+'Game Results'!J912+'Game Results'!J985+'Game Results'!J1006+'Game Results'!J363+'Game Results'!J1042+'Game Results'!J3205+'Game Results'!J1174+'Game Results'!J1163+'Game Results'!J1760+'Game Results'!J1817+'Game Results'!J2185+'Game Results'!J2275+'Game Results'!J3076+'Game Results'!J2130+'Game Results'!J3114)</f>
        <v>4</v>
      </c>
      <c r="K37" s="94">
        <f t="shared" si="1"/>
        <v>1.015936255</v>
      </c>
      <c r="L37" s="93">
        <f t="shared" si="2"/>
        <v>17.67330677</v>
      </c>
      <c r="M37" s="92">
        <f>SUM('Game Results'!M67+'Game Results'!M104+'Game Results'!M723+'Game Results'!M912+'Game Results'!M985+'Game Results'!M1006+'Game Results'!M363+'Game Results'!M1042+'Game Results'!M3205+'Game Results'!M1174+'Game Results'!M1163+'Game Results'!M1760+'Game Results'!M1817+'Game Results'!M2185+'Game Results'!M2275+'Game Results'!M3076+'Game Results'!M2130+'Game Results'!M3114)</f>
        <v>323</v>
      </c>
      <c r="N37" s="92">
        <f>SUM('Game Results'!N67+'Game Results'!N104+'Game Results'!N723+'Game Results'!N912+'Game Results'!N985+'Game Results'!N1006+'Game Results'!N363+'Game Results'!N1042+'Game Results'!N3205+'Game Results'!N1174+'Game Results'!N1163+'Game Results'!N1760+'Game Results'!N1817+'Game Results'!N2185+'Game Results'!N2275+'Game Results'!N3076+'Game Results'!N2130+'Game Results'!N3114)</f>
        <v>3</v>
      </c>
      <c r="O37" s="95">
        <f>SUM('Game Results'!O67+'Game Results'!O104+'Game Results'!O723+'Game Results'!O912+'Game Results'!O985+'Game Results'!O1006+'Game Results'!O363+'Game Results'!O1042+'Game Results'!O3205+'Game Results'!O1174+'Game Results'!O1163+'Game Results'!O1760+'Game Results'!O1817+'Game Results'!O2185+'Game Results'!O2275+'Game Results'!O3076+'Game Results'!O2130+'Game Results'!O3114)</f>
        <v>70.1</v>
      </c>
      <c r="P37" s="92">
        <f>SUM('Game Results'!P67+'Game Results'!P104+'Game Results'!P723+'Game Results'!P912+'Game Results'!P985+'Game Results'!P1006+'Game Results'!P363+'Game Results'!P1042+'Game Results'!P3205+'Game Results'!P1174+'Game Results'!P1163+'Game Results'!P1760+'Game Results'!P1817+'Game Results'!P2185+'Game Results'!P2275+'Game Results'!P3076+'Game Results'!P2130+'Game Results'!P3114)</f>
        <v>11</v>
      </c>
      <c r="Q37" s="92">
        <f>SUM('Game Results'!Q67+'Game Results'!Q104+'Game Results'!Q723+'Game Results'!Q912+'Game Results'!Q985+'Game Results'!Q1006+'Game Results'!Q363+'Game Results'!Q1042+'Game Results'!Q3205+'Game Results'!Q1174+'Game Results'!Q1163+'Game Results'!Q1760+'Game Results'!Q1817+'Game Results'!Q2185+'Game Results'!Q2275+'Game Results'!Q3076+'Game Results'!Q2130+'Game Results'!Q3114)</f>
        <v>5</v>
      </c>
      <c r="R37" s="92">
        <f>SUM('Game Results'!R67+'Game Results'!R104+'Game Results'!R723+'Game Results'!R912+'Game Results'!R985+'Game Results'!R1006+'Game Results'!R363+'Game Results'!R1042+'Game Results'!R3205+'Game Results'!R1174+'Game Results'!R1163+'Game Results'!R1760+'Game Results'!R1817+'Game Results'!R2185+'Game Results'!R2275+'Game Results'!R3076+'Game Results'!R2130+'Game Results'!R3114)</f>
        <v>23</v>
      </c>
      <c r="S37" s="92">
        <f>SUM('Game Results'!S67+'Game Results'!S104+'Game Results'!S723+'Game Results'!S912+'Game Results'!S985+'Game Results'!S1006+'Game Results'!S363+'Game Results'!S1042+'Game Results'!S3205+'Game Results'!S1174+'Game Results'!S1163+'Game Results'!S1760+'Game Results'!S1817+'Game Results'!S2185+'Game Results'!S2275+'Game Results'!S3076+'Game Results'!S2130+'Game Results'!S3114)</f>
        <v>5</v>
      </c>
      <c r="T37" s="92">
        <f>SUM('Game Results'!T67+'Game Results'!T104+'Game Results'!T723+'Game Results'!T912+'Game Results'!T985+'Game Results'!T1006+'Game Results'!T363+'Game Results'!T1042+'Game Results'!T3205+'Game Results'!T1174+'Game Results'!T1163+'Game Results'!T1760+'Game Results'!T1817+'Game Results'!T2185+'Game Results'!T2275+'Game Results'!T3076+'Game Results'!T2130+'Game Results'!T3114)</f>
        <v>27</v>
      </c>
      <c r="U37" s="92">
        <f>SUM('Game Results'!U67+'Game Results'!U104+'Game Results'!U723+'Game Results'!U912+'Game Results'!U985+'Game Results'!U1006+'Game Results'!U363+'Game Results'!U1042+'Game Results'!U3205+'Game Results'!U1174+'Game Results'!U1163+'Game Results'!U1760+'Game Results'!U1817+'Game Results'!U2185+'Game Results'!U2275+'Game Results'!U3076+'Game Results'!U2130+'Game Results'!U3114)</f>
        <v>3</v>
      </c>
      <c r="V37" s="92">
        <f>SUM('Game Results'!V67+'Game Results'!V104+'Game Results'!V723+'Game Results'!V912+'Game Results'!V985+'Game Results'!V1006+'Game Results'!V363+'Game Results'!V1042+'Game Results'!V3205+'Game Results'!V1174+'Game Results'!V1163+'Game Results'!V1760+'Game Results'!V1817+'Game Results'!V2185+'Game Results'!V2275+'Game Results'!V3076+'Game Results'!V2130+'Game Results'!V3114)</f>
        <v>0</v>
      </c>
      <c r="W37" s="92">
        <f>SUM('Game Results'!W67+'Game Results'!W104+'Game Results'!W723+'Game Results'!W912+'Game Results'!W985+'Game Results'!W1006+'Game Results'!W363+'Game Results'!W1042+'Game Results'!W3205+'Game Results'!W1174+'Game Results'!W1163+'Game Results'!W1760+'Game Results'!W1817+'Game Results'!W2185+'Game Results'!W2275+'Game Results'!W3076+'Game Results'!W2130+'Game Results'!W3114)</f>
        <v>0</v>
      </c>
      <c r="X37" s="92">
        <f>SUM('Game Results'!X67+'Game Results'!X104+'Game Results'!X723+'Game Results'!X912+'Game Results'!X985+'Game Results'!X1006+'Game Results'!X363+'Game Results'!X1042+'Game Results'!X3205+'Game Results'!X1174+'Game Results'!X1163+'Game Results'!X1760+'Game Results'!X1817+'Game Results'!X2185+'Game Results'!X2275+'Game Results'!X3076+'Game Results'!X2130+'Game Results'!X3114)</f>
        <v>0</v>
      </c>
      <c r="Y37" s="92">
        <f>SUM('Game Results'!Y67+'Game Results'!Y104+'Game Results'!Y723+'Game Results'!Y912+'Game Results'!Y985+'Game Results'!Y1006+'Game Results'!Y363+'Game Results'!Y1042+'Game Results'!Y3205+'Game Results'!Y1174+'Game Results'!Y1163+'Game Results'!Y1760+'Game Results'!Y1817+'Game Results'!Y2185+'Game Results'!Y2275+'Game Results'!Y3076+'Game Results'!Y2130+'Game Results'!Y3114)</f>
        <v>0</v>
      </c>
      <c r="Z37" s="92">
        <f>SUM('Game Results'!Z67+'Game Results'!Z104+'Game Results'!Z723+'Game Results'!Z912+'Game Results'!Z985+'Game Results'!Z1006+'Game Results'!Z363+'Game Results'!Z1042+'Game Results'!Z3205+'Game Results'!Z1174+'Game Results'!Z1163+'Game Results'!Z1760+'Game Results'!Z1817+'Game Results'!Z2185+'Game Results'!Z2275+'Game Results'!Z3076+'Game Results'!Z2130+'Game Results'!Z3114)</f>
        <v>0</v>
      </c>
      <c r="AA37" s="92">
        <f>SUM('Game Results'!AA67+'Game Results'!AA104+'Game Results'!AA723+'Game Results'!AA912+'Game Results'!AA985+'Game Results'!AA1006+'Game Results'!AA363+'Game Results'!AA1042+'Game Results'!AA3205+'Game Results'!AA1174+'Game Results'!AA1163+'Game Results'!AA1760+'Game Results'!AA1817+'Game Results'!AA2185+'Game Results'!AA2275+'Game Results'!AA3076+'Game Results'!AA2130+'Game Results'!AA3114)</f>
        <v>0</v>
      </c>
      <c r="AB37" s="92">
        <f>SUM('Game Results'!AB67+'Game Results'!AB104+'Game Results'!AB723+'Game Results'!AB912+'Game Results'!AB985+'Game Results'!AB1006+'Game Results'!AB363+'Game Results'!AB1042+'Game Results'!AB3205+'Game Results'!AB1174+'Game Results'!AB1163+'Game Results'!AB1760+'Game Results'!AB1817+'Game Results'!AB2185+'Game Results'!AB2275+'Game Results'!AB3076+'Game Results'!AB2130+'Game Results'!AB3114)</f>
        <v>0</v>
      </c>
      <c r="AC37" s="92">
        <f>SUM('Game Results'!AC67+'Game Results'!AC104+'Game Results'!AC723+'Game Results'!AC912+'Game Results'!AC985+'Game Results'!AC1006+'Game Results'!AC363+'Game Results'!AC1042+'Game Results'!AC3205+'Game Results'!AC1174+'Game Results'!AC1163+'Game Results'!AC1760+'Game Results'!AC1817+'Game Results'!AC2185+'Game Results'!AC2275+'Game Results'!AC3076+'Game Results'!AC2130+'Game Results'!AC3114)</f>
        <v>1</v>
      </c>
      <c r="AD37" s="92">
        <f>SUM('Game Results'!AD67+'Game Results'!AD104+'Game Results'!AD723+'Game Results'!AD912+'Game Results'!AD985+'Game Results'!AD1006+'Game Results'!AD363+'Game Results'!AD1042+'Game Results'!AD3205+'Game Results'!AD1174+'Game Results'!AD1163+'Game Results'!AD1760+'Game Results'!AD1817+'Game Results'!AD2185+'Game Results'!AD2275+'Game Results'!AD3076+'Game Results'!AD2130+'Game Results'!AD3114)</f>
        <v>0</v>
      </c>
      <c r="AE37" s="92">
        <f>SUM('Game Results'!AE67+'Game Results'!AE104+'Game Results'!AE723+'Game Results'!AE912+'Game Results'!AE985+'Game Results'!AE1006+'Game Results'!AE363+'Game Results'!AE1042+'Game Results'!AE3205+'Game Results'!AE1174+'Game Results'!AE1163+'Game Results'!AE1760+'Game Results'!AE1817+'Game Results'!AE2185+'Game Results'!AE2275+'Game Results'!AE3076+'Game Results'!AE2130+'Game Results'!AE3114)</f>
        <v>0</v>
      </c>
      <c r="AF37" s="92">
        <f>SUM('Game Results'!AF67+'Game Results'!AF104+'Game Results'!AF723+'Game Results'!AF912+'Game Results'!AF985+'Game Results'!AF1006+'Game Results'!AF363+'Game Results'!AF1042+'Game Results'!AF3205+'Game Results'!AF1174+'Game Results'!AF1163+'Game Results'!AF1760+'Game Results'!AF1817+'Game Results'!AF2185+'Game Results'!AF2275+'Game Results'!AF3076+'Game Results'!AF2130+'Game Results'!AF3114)</f>
        <v>0</v>
      </c>
      <c r="AG37" s="92">
        <f>SUM('Game Results'!AG67+'Game Results'!AG104+'Game Results'!AG723+'Game Results'!AG912+'Game Results'!AG985+'Game Results'!AG1006+'Game Results'!AG363+'Game Results'!AG1042+'Game Results'!AG3205+'Game Results'!AG1174+'Game Results'!AG1163+'Game Results'!AG1760+'Game Results'!AG1817+'Game Results'!AG2185+'Game Results'!AG2275+'Game Results'!AG3076+'Game Results'!AG2130+'Game Results'!AG3114)</f>
        <v>0</v>
      </c>
      <c r="AH37" s="92">
        <f>SUM('Game Results'!AH67+'Game Results'!AH104+'Game Results'!AH723+'Game Results'!AH912+'Game Results'!AH985+'Game Results'!AH1006+'Game Results'!AH363+'Game Results'!AH1042+'Game Results'!AH3205+'Game Results'!AH1174+'Game Results'!AH1163+'Game Results'!AH1760+'Game Results'!AH1817+'Game Results'!AH2185+'Game Results'!AH2275+'Game Results'!AH3076+'Game Results'!AH2130+'Game Results'!AH3114)</f>
        <v>0</v>
      </c>
    </row>
    <row r="38">
      <c r="A38" s="90" t="s">
        <v>22</v>
      </c>
      <c r="B38" s="91" t="s">
        <v>294</v>
      </c>
      <c r="C38" s="92">
        <f>SUM('Game Results'!C68+'Game Results'!C105+'Game Results'!C724+'Game Results'!C913+'Game Results'!C986+'Game Results'!C1007+'Game Results'!C364+'Game Results'!C1043+'Game Results'!C3206+'Game Results'!C1175+'Game Results'!C1164+'Game Results'!C1761+'Game Results'!C1818+'Game Results'!C2186+'Game Results'!C2276+'Game Results'!C3077+'Game Results'!C2131+'Game Results'!C3115)</f>
        <v>5</v>
      </c>
      <c r="D38" s="92">
        <f>SUM('Game Results'!D68+'Game Results'!D105+'Game Results'!D724+'Game Results'!D913+'Game Results'!D986+'Game Results'!D1007+'Game Results'!D364+'Game Results'!D1043+'Game Results'!D3206+'Game Results'!D1175+'Game Results'!D1164+'Game Results'!D1761+'Game Results'!D1818+'Game Results'!D2186+'Game Results'!D2276+'Game Results'!D3077+'Game Results'!D2131+'Game Results'!D3115)</f>
        <v>5</v>
      </c>
      <c r="E38" s="93">
        <f>SUM('Game Results'!E68+'Game Results'!E105+'Game Results'!E724+'Game Results'!E913+'Game Results'!E986+'Game Results'!E1007+'Game Results'!E364+'Game Results'!E1043+'Game Results'!E3206+'Game Results'!E1175+'Game Results'!E1164+'Game Results'!E1761+'Game Results'!E1818+'Game Results'!E2186+'Game Results'!E2276+'Game Results'!E3077+'Game Results'!E2131+'Game Results'!E3115)</f>
        <v>48.33333333</v>
      </c>
      <c r="F38" s="92">
        <f>SUM('Game Results'!F68+'Game Results'!F105+'Game Results'!F724+'Game Results'!F913+'Game Results'!F986+'Game Results'!F1007+'Game Results'!F364+'Game Results'!F1043+'Game Results'!F3206+'Game Results'!F1175+'Game Results'!F1164+'Game Results'!F1761+'Game Results'!F1818+'Game Results'!F2186+'Game Results'!F2276+'Game Results'!F3077+'Game Results'!F2131+'Game Results'!F3115)</f>
        <v>3</v>
      </c>
      <c r="G38" s="92">
        <f>SUM('Game Results'!G68+'Game Results'!G105+'Game Results'!G724+'Game Results'!G913+'Game Results'!G986+'Game Results'!G1007+'Game Results'!G364+'Game Results'!G1043+'Game Results'!G3206+'Game Results'!G1175+'Game Results'!G1164+'Game Results'!G1761+'Game Results'!G1818+'Game Results'!G2186+'Game Results'!G2276+'Game Results'!G3077+'Game Results'!G2131+'Game Results'!G3115)</f>
        <v>231</v>
      </c>
      <c r="H38" s="92">
        <f>SUM('Game Results'!H68+'Game Results'!H105+'Game Results'!H724+'Game Results'!H913+'Game Results'!H986+'Game Results'!H1007+'Game Results'!H364+'Game Results'!H1043+'Game Results'!H3206+'Game Results'!H1175+'Game Results'!H1164+'Game Results'!H1761+'Game Results'!H1818+'Game Results'!H2186+'Game Results'!H2276+'Game Results'!H3077+'Game Results'!H2131+'Game Results'!H3115)</f>
        <v>3</v>
      </c>
      <c r="I38" s="92">
        <f>SUM('Game Results'!I68+'Game Results'!I105+'Game Results'!I724+'Game Results'!I913+'Game Results'!I986+'Game Results'!I1007+'Game Results'!I364+'Game Results'!I1043+'Game Results'!I3206+'Game Results'!I1175+'Game Results'!I1164+'Game Results'!I1761+'Game Results'!I1818+'Game Results'!I2186+'Game Results'!I2276+'Game Results'!I3077+'Game Results'!I2131+'Game Results'!I3115)</f>
        <v>190</v>
      </c>
      <c r="J38" s="92">
        <f>SUM('Game Results'!J68+'Game Results'!J105+'Game Results'!J724+'Game Results'!J913+'Game Results'!J986+'Game Results'!J1007+'Game Results'!J364+'Game Results'!J1043+'Game Results'!J3206+'Game Results'!J1175+'Game Results'!J1164+'Game Results'!J1761+'Game Results'!J1818+'Game Results'!J2186+'Game Results'!J2276+'Game Results'!J3077+'Game Results'!J2131+'Game Results'!J3115)</f>
        <v>41</v>
      </c>
      <c r="K38" s="94">
        <f t="shared" si="1"/>
        <v>1.215789474</v>
      </c>
      <c r="L38" s="93">
        <f t="shared" si="2"/>
        <v>15.26315789</v>
      </c>
      <c r="M38" s="92">
        <f>SUM('Game Results'!M68+'Game Results'!M105+'Game Results'!M724+'Game Results'!M913+'Game Results'!M986+'Game Results'!M1007+'Game Results'!M364+'Game Results'!M1043+'Game Results'!M3206+'Game Results'!M1175+'Game Results'!M1164+'Game Results'!M1761+'Game Results'!M1818+'Game Results'!M2186+'Game Results'!M2276+'Game Results'!M3077+'Game Results'!M2131+'Game Results'!M3115)</f>
        <v>287</v>
      </c>
      <c r="N38" s="92">
        <f>SUM('Game Results'!N68+'Game Results'!N105+'Game Results'!N724+'Game Results'!N913+'Game Results'!N986+'Game Results'!N1007+'Game Results'!N364+'Game Results'!N1043+'Game Results'!N3206+'Game Results'!N1175+'Game Results'!N1164+'Game Results'!N1761+'Game Results'!N1818+'Game Results'!N2186+'Game Results'!N2276+'Game Results'!N3077+'Game Results'!N2131+'Game Results'!N3115)</f>
        <v>4</v>
      </c>
      <c r="O38" s="95">
        <f>SUM('Game Results'!O68+'Game Results'!O105+'Game Results'!O724+'Game Results'!O913+'Game Results'!O986+'Game Results'!O1007+'Game Results'!O364+'Game Results'!O1043+'Game Results'!O3206+'Game Results'!O1175+'Game Results'!O1164+'Game Results'!O1761+'Game Results'!O1818+'Game Results'!O2186+'Game Results'!O2276+'Game Results'!O3077+'Game Results'!O2131+'Game Results'!O3115)</f>
        <v>44.6</v>
      </c>
      <c r="P38" s="92">
        <f>SUM('Game Results'!P68+'Game Results'!P105+'Game Results'!P724+'Game Results'!P913+'Game Results'!P986+'Game Results'!P1007+'Game Results'!P364+'Game Results'!P1043+'Game Results'!P3206+'Game Results'!P1175+'Game Results'!P1164+'Game Results'!P1761+'Game Results'!P1818+'Game Results'!P2186+'Game Results'!P2276+'Game Results'!P3077+'Game Results'!P2131+'Game Results'!P3115)</f>
        <v>7</v>
      </c>
      <c r="Q38" s="92">
        <f>SUM('Game Results'!Q68+'Game Results'!Q105+'Game Results'!Q724+'Game Results'!Q913+'Game Results'!Q986+'Game Results'!Q1007+'Game Results'!Q364+'Game Results'!Q1043+'Game Results'!Q3206+'Game Results'!Q1175+'Game Results'!Q1164+'Game Results'!Q1761+'Game Results'!Q1818+'Game Results'!Q2186+'Game Results'!Q2276+'Game Results'!Q3077+'Game Results'!Q2131+'Game Results'!Q3115)</f>
        <v>1</v>
      </c>
      <c r="R38" s="92">
        <f>SUM('Game Results'!R68+'Game Results'!R105+'Game Results'!R724+'Game Results'!R913+'Game Results'!R986+'Game Results'!R1007+'Game Results'!R364+'Game Results'!R1043+'Game Results'!R3206+'Game Results'!R1175+'Game Results'!R1164+'Game Results'!R1761+'Game Results'!R1818+'Game Results'!R2186+'Game Results'!R2276+'Game Results'!R3077+'Game Results'!R2131+'Game Results'!R3115)</f>
        <v>13</v>
      </c>
      <c r="S38" s="92">
        <f>SUM('Game Results'!S68+'Game Results'!S105+'Game Results'!S724+'Game Results'!S913+'Game Results'!S986+'Game Results'!S1007+'Game Results'!S364+'Game Results'!S1043+'Game Results'!S3206+'Game Results'!S1175+'Game Results'!S1164+'Game Results'!S1761+'Game Results'!S1818+'Game Results'!S2186+'Game Results'!S2276+'Game Results'!S3077+'Game Results'!S2131+'Game Results'!S3115)</f>
        <v>1</v>
      </c>
      <c r="T38" s="92">
        <f>SUM('Game Results'!T68+'Game Results'!T105+'Game Results'!T724+'Game Results'!T913+'Game Results'!T986+'Game Results'!T1007+'Game Results'!T364+'Game Results'!T1043+'Game Results'!T3206+'Game Results'!T1175+'Game Results'!T1164+'Game Results'!T1761+'Game Results'!T1818+'Game Results'!T2186+'Game Results'!T2276+'Game Results'!T3077+'Game Results'!T2131+'Game Results'!T3115)</f>
        <v>33</v>
      </c>
      <c r="U38" s="92">
        <f>SUM('Game Results'!U68+'Game Results'!U105+'Game Results'!U724+'Game Results'!U913+'Game Results'!U986+'Game Results'!U1007+'Game Results'!U364+'Game Results'!U1043+'Game Results'!U3206+'Game Results'!U1175+'Game Results'!U1164+'Game Results'!U1761+'Game Results'!U1818+'Game Results'!U2186+'Game Results'!U2276+'Game Results'!U3077+'Game Results'!U2131+'Game Results'!U3115)</f>
        <v>10</v>
      </c>
      <c r="V38" s="92">
        <f>SUM('Game Results'!V68+'Game Results'!V105+'Game Results'!V724+'Game Results'!V913+'Game Results'!V986+'Game Results'!V1007+'Game Results'!V364+'Game Results'!V1043+'Game Results'!V3206+'Game Results'!V1175+'Game Results'!V1164+'Game Results'!V1761+'Game Results'!V1818+'Game Results'!V2186+'Game Results'!V2276+'Game Results'!V3077+'Game Results'!V2131+'Game Results'!V3115)</f>
        <v>0</v>
      </c>
      <c r="W38" s="92">
        <f>SUM('Game Results'!W68+'Game Results'!W105+'Game Results'!W724+'Game Results'!W913+'Game Results'!W986+'Game Results'!W1007+'Game Results'!W364+'Game Results'!W1043+'Game Results'!W3206+'Game Results'!W1175+'Game Results'!W1164+'Game Results'!W1761+'Game Results'!W1818+'Game Results'!W2186+'Game Results'!W2276+'Game Results'!W3077+'Game Results'!W2131+'Game Results'!W3115)</f>
        <v>0</v>
      </c>
      <c r="X38" s="92">
        <f>SUM('Game Results'!X68+'Game Results'!X105+'Game Results'!X724+'Game Results'!X913+'Game Results'!X986+'Game Results'!X1007+'Game Results'!X364+'Game Results'!X1043+'Game Results'!X3206+'Game Results'!X1175+'Game Results'!X1164+'Game Results'!X1761+'Game Results'!X1818+'Game Results'!X2186+'Game Results'!X2276+'Game Results'!X3077+'Game Results'!X2131+'Game Results'!X3115)</f>
        <v>0</v>
      </c>
      <c r="Y38" s="92">
        <f>SUM('Game Results'!Y68+'Game Results'!Y105+'Game Results'!Y724+'Game Results'!Y913+'Game Results'!Y986+'Game Results'!Y1007+'Game Results'!Y364+'Game Results'!Y1043+'Game Results'!Y3206+'Game Results'!Y1175+'Game Results'!Y1164+'Game Results'!Y1761+'Game Results'!Y1818+'Game Results'!Y2186+'Game Results'!Y2276+'Game Results'!Y3077+'Game Results'!Y2131+'Game Results'!Y3115)</f>
        <v>0</v>
      </c>
      <c r="Z38" s="92">
        <f>SUM('Game Results'!Z68+'Game Results'!Z105+'Game Results'!Z724+'Game Results'!Z913+'Game Results'!Z986+'Game Results'!Z1007+'Game Results'!Z364+'Game Results'!Z1043+'Game Results'!Z3206+'Game Results'!Z1175+'Game Results'!Z1164+'Game Results'!Z1761+'Game Results'!Z1818+'Game Results'!Z2186+'Game Results'!Z2276+'Game Results'!Z3077+'Game Results'!Z2131+'Game Results'!Z3115)</f>
        <v>0</v>
      </c>
      <c r="AA38" s="92">
        <f>SUM('Game Results'!AA68+'Game Results'!AA105+'Game Results'!AA724+'Game Results'!AA913+'Game Results'!AA986+'Game Results'!AA1007+'Game Results'!AA364+'Game Results'!AA1043+'Game Results'!AA3206+'Game Results'!AA1175+'Game Results'!AA1164+'Game Results'!AA1761+'Game Results'!AA1818+'Game Results'!AA2186+'Game Results'!AA2276+'Game Results'!AA3077+'Game Results'!AA2131+'Game Results'!AA3115)</f>
        <v>0</v>
      </c>
      <c r="AB38" s="92">
        <f>SUM('Game Results'!AB68+'Game Results'!AB105+'Game Results'!AB724+'Game Results'!AB913+'Game Results'!AB986+'Game Results'!AB1007+'Game Results'!AB364+'Game Results'!AB1043+'Game Results'!AB3206+'Game Results'!AB1175+'Game Results'!AB1164+'Game Results'!AB1761+'Game Results'!AB1818+'Game Results'!AB2186+'Game Results'!AB2276+'Game Results'!AB3077+'Game Results'!AB2131+'Game Results'!AB3115)</f>
        <v>0</v>
      </c>
      <c r="AC38" s="92">
        <f>SUM('Game Results'!AC68+'Game Results'!AC105+'Game Results'!AC724+'Game Results'!AC913+'Game Results'!AC986+'Game Results'!AC1007+'Game Results'!AC364+'Game Results'!AC1043+'Game Results'!AC3206+'Game Results'!AC1175+'Game Results'!AC1164+'Game Results'!AC1761+'Game Results'!AC1818+'Game Results'!AC2186+'Game Results'!AC2276+'Game Results'!AC3077+'Game Results'!AC2131+'Game Results'!AC3115)</f>
        <v>4</v>
      </c>
      <c r="AD38" s="92">
        <f>SUM('Game Results'!AD68+'Game Results'!AD105+'Game Results'!AD724+'Game Results'!AD913+'Game Results'!AD986+'Game Results'!AD1007+'Game Results'!AD364+'Game Results'!AD1043+'Game Results'!AD3206+'Game Results'!AD1175+'Game Results'!AD1164+'Game Results'!AD1761+'Game Results'!AD1818+'Game Results'!AD2186+'Game Results'!AD2276+'Game Results'!AD3077+'Game Results'!AD2131+'Game Results'!AD3115)</f>
        <v>0</v>
      </c>
      <c r="AE38" s="92">
        <f>SUM('Game Results'!AE68+'Game Results'!AE105+'Game Results'!AE724+'Game Results'!AE913+'Game Results'!AE986+'Game Results'!AE1007+'Game Results'!AE364+'Game Results'!AE1043+'Game Results'!AE3206+'Game Results'!AE1175+'Game Results'!AE1164+'Game Results'!AE1761+'Game Results'!AE1818+'Game Results'!AE2186+'Game Results'!AE2276+'Game Results'!AE3077+'Game Results'!AE2131+'Game Results'!AE3115)</f>
        <v>0</v>
      </c>
      <c r="AF38" s="92">
        <f>SUM('Game Results'!AF68+'Game Results'!AF105+'Game Results'!AF724+'Game Results'!AF913+'Game Results'!AF986+'Game Results'!AF1007+'Game Results'!AF364+'Game Results'!AF1043+'Game Results'!AF3206+'Game Results'!AF1175+'Game Results'!AF1164+'Game Results'!AF1761+'Game Results'!AF1818+'Game Results'!AF2186+'Game Results'!AF2276+'Game Results'!AF3077+'Game Results'!AF2131+'Game Results'!AF3115)</f>
        <v>0</v>
      </c>
      <c r="AG38" s="92">
        <f>SUM('Game Results'!AG68+'Game Results'!AG105+'Game Results'!AG724+'Game Results'!AG913+'Game Results'!AG986+'Game Results'!AG1007+'Game Results'!AG364+'Game Results'!AG1043+'Game Results'!AG3206+'Game Results'!AG1175+'Game Results'!AG1164+'Game Results'!AG1761+'Game Results'!AG1818+'Game Results'!AG2186+'Game Results'!AG2276+'Game Results'!AG3077+'Game Results'!AG2131+'Game Results'!AG3115)</f>
        <v>0</v>
      </c>
      <c r="AH38" s="92">
        <f>SUM('Game Results'!AH68+'Game Results'!AH105+'Game Results'!AH724+'Game Results'!AH913+'Game Results'!AH986+'Game Results'!AH1007+'Game Results'!AH364+'Game Results'!AH1043+'Game Results'!AH3206+'Game Results'!AH1175+'Game Results'!AH1164+'Game Results'!AH1761+'Game Results'!AH1818+'Game Results'!AH2186+'Game Results'!AH2276+'Game Results'!AH3077+'Game Results'!AH2131+'Game Results'!AH3115)</f>
        <v>0</v>
      </c>
    </row>
    <row r="39">
      <c r="A39" s="98" t="s">
        <v>271</v>
      </c>
      <c r="B39" s="99"/>
      <c r="C39" s="99">
        <f t="shared" ref="C39:D39" si="15">SUM(C33:C38)/4</f>
        <v>18</v>
      </c>
      <c r="D39" s="99">
        <f t="shared" si="15"/>
        <v>17</v>
      </c>
      <c r="E39" s="100">
        <f t="shared" ref="E39:J39" si="16">SUM(E33:E38)</f>
        <v>956.35</v>
      </c>
      <c r="F39" s="99">
        <f t="shared" si="16"/>
        <v>87</v>
      </c>
      <c r="G39" s="99">
        <f t="shared" si="16"/>
        <v>3795</v>
      </c>
      <c r="H39" s="99">
        <f t="shared" si="16"/>
        <v>26</v>
      </c>
      <c r="I39" s="99">
        <f t="shared" si="16"/>
        <v>3790</v>
      </c>
      <c r="J39" s="99">
        <f t="shared" si="16"/>
        <v>5</v>
      </c>
      <c r="K39" s="101">
        <f t="shared" si="1"/>
        <v>1.001319261</v>
      </c>
      <c r="L39" s="100">
        <f t="shared" si="2"/>
        <v>15.14010554</v>
      </c>
      <c r="M39" s="99">
        <f t="shared" ref="M39:AG39" si="17">SUM(M33:M38)</f>
        <v>4826</v>
      </c>
      <c r="N39" s="99">
        <f t="shared" si="17"/>
        <v>68</v>
      </c>
      <c r="O39" s="102">
        <f t="shared" si="17"/>
        <v>941.3</v>
      </c>
      <c r="P39" s="99">
        <f t="shared" si="17"/>
        <v>153</v>
      </c>
      <c r="Q39" s="99">
        <f t="shared" si="17"/>
        <v>72</v>
      </c>
      <c r="R39" s="99">
        <f t="shared" si="17"/>
        <v>187</v>
      </c>
      <c r="S39" s="99">
        <f t="shared" si="17"/>
        <v>79</v>
      </c>
      <c r="T39" s="99">
        <f t="shared" si="17"/>
        <v>563</v>
      </c>
      <c r="U39" s="99">
        <f t="shared" si="17"/>
        <v>114</v>
      </c>
      <c r="V39" s="99">
        <f t="shared" si="17"/>
        <v>27</v>
      </c>
      <c r="W39" s="99">
        <f t="shared" si="17"/>
        <v>13</v>
      </c>
      <c r="X39" s="99">
        <f t="shared" si="17"/>
        <v>4</v>
      </c>
      <c r="Y39" s="99">
        <f t="shared" si="17"/>
        <v>3</v>
      </c>
      <c r="Z39" s="99">
        <f t="shared" si="17"/>
        <v>1</v>
      </c>
      <c r="AA39" s="99">
        <f t="shared" si="17"/>
        <v>0</v>
      </c>
      <c r="AB39" s="99">
        <f t="shared" si="17"/>
        <v>0</v>
      </c>
      <c r="AC39" s="99">
        <f t="shared" si="17"/>
        <v>70</v>
      </c>
      <c r="AD39" s="99">
        <f t="shared" si="17"/>
        <v>2</v>
      </c>
      <c r="AE39" s="99">
        <f t="shared" si="17"/>
        <v>0</v>
      </c>
      <c r="AF39" s="99">
        <f t="shared" si="17"/>
        <v>0</v>
      </c>
      <c r="AG39" s="99">
        <f t="shared" si="17"/>
        <v>7</v>
      </c>
      <c r="AH39" s="99"/>
    </row>
    <row r="40">
      <c r="A40" s="96" t="s">
        <v>32</v>
      </c>
      <c r="B40" s="91" t="s">
        <v>295</v>
      </c>
      <c r="C40" s="92">
        <f>SUM('Game Results'!C964+'Game Results'!C541+'Game Results'!C762+'Game Results'!C933+'Game Results'!C366+'Game Results'!C1084+'Game Results'!C690+'Game Results'!C1607+'Game Results'!C1662+'Game Results'!C1056+'Game Results'!C1502+'Game Results'!C2079+'Game Results'!C1560+'Game Results'!C2718+'Game Results'!C2922+'Game Results'!C2700+'Game Results'!C2663+'Game Results'!C2133)</f>
        <v>15</v>
      </c>
      <c r="D40" s="92">
        <f>SUM('Game Results'!D964+'Game Results'!D541+'Game Results'!D762+'Game Results'!D933+'Game Results'!D366+'Game Results'!D1084+'Game Results'!D690+'Game Results'!D1607+'Game Results'!D1662+'Game Results'!D1056+'Game Results'!D1502+'Game Results'!D2079+'Game Results'!D1560+'Game Results'!D2718+'Game Results'!D2922+'Game Results'!D2700+'Game Results'!D2663+'Game Results'!D2133)</f>
        <v>11</v>
      </c>
      <c r="E40" s="93">
        <f>SUM('Game Results'!E964+'Game Results'!E541+'Game Results'!E762+'Game Results'!E933+'Game Results'!E366+'Game Results'!E1084+'Game Results'!E690+'Game Results'!E1607+'Game Results'!E1662+'Game Results'!E1056+'Game Results'!E1502+'Game Results'!E2079+'Game Results'!E1560+'Game Results'!E2718+'Game Results'!E2922+'Game Results'!E2700+'Game Results'!E2663+'Game Results'!E2133)</f>
        <v>259.5333333</v>
      </c>
      <c r="F40" s="92">
        <f>SUM('Game Results'!F964+'Game Results'!F541+'Game Results'!F762+'Game Results'!F933+'Game Results'!F366+'Game Results'!F1084+'Game Results'!F690+'Game Results'!F1607+'Game Results'!F1662+'Game Results'!F1056+'Game Results'!F1502+'Game Results'!F2079+'Game Results'!F1560+'Game Results'!F2718+'Game Results'!F2922+'Game Results'!F2700+'Game Results'!F2663+'Game Results'!F2133)</f>
        <v>8</v>
      </c>
      <c r="G40" s="92">
        <f>SUM('Game Results'!G964+'Game Results'!G541+'Game Results'!G762+'Game Results'!G933+'Game Results'!G366+'Game Results'!G1084+'Game Results'!G690+'Game Results'!G1607+'Game Results'!G1662+'Game Results'!G1056+'Game Results'!G1502+'Game Results'!G2079+'Game Results'!G1560+'Game Results'!G2718+'Game Results'!G2922+'Game Results'!G2700+'Game Results'!G2663+'Game Results'!G2133)</f>
        <v>1025</v>
      </c>
      <c r="H40" s="92">
        <f>SUM('Game Results'!H964+'Game Results'!H541+'Game Results'!H762+'Game Results'!H933+'Game Results'!H366+'Game Results'!H1084+'Game Results'!H690+'Game Results'!H1607+'Game Results'!H1662+'Game Results'!H1056+'Game Results'!H1502+'Game Results'!H2079+'Game Results'!H1560+'Game Results'!H2718+'Game Results'!H2922+'Game Results'!H2700+'Game Results'!H2663+'Game Results'!H2133)</f>
        <v>6</v>
      </c>
      <c r="I40" s="92">
        <f>SUM('Game Results'!I964+'Game Results'!I541+'Game Results'!I762+'Game Results'!I933+'Game Results'!I366+'Game Results'!I1084+'Game Results'!I690+'Game Results'!I1607+'Game Results'!I1662+'Game Results'!I1056+'Game Results'!I1502+'Game Results'!I2079+'Game Results'!I1560+'Game Results'!I2718+'Game Results'!I2922+'Game Results'!I2700+'Game Results'!I2663+'Game Results'!I2133)</f>
        <v>892</v>
      </c>
      <c r="J40" s="92">
        <f>SUM('Game Results'!J964+'Game Results'!J541+'Game Results'!J762+'Game Results'!J933+'Game Results'!J366+'Game Results'!J1084+'Game Results'!J690+'Game Results'!J1607+'Game Results'!J1662+'Game Results'!J1056+'Game Results'!J1502+'Game Results'!J2079+'Game Results'!J1560+'Game Results'!J2718+'Game Results'!J2922+'Game Results'!J2700+'Game Results'!J2663+'Game Results'!J2133)</f>
        <v>133</v>
      </c>
      <c r="K40" s="94">
        <f t="shared" si="1"/>
        <v>1.149103139</v>
      </c>
      <c r="L40" s="93">
        <f t="shared" si="2"/>
        <v>17.4573991</v>
      </c>
      <c r="M40" s="92">
        <f>SUM('Game Results'!M964+'Game Results'!M541+'Game Results'!M762+'Game Results'!M933+'Game Results'!M366+'Game Results'!M1084+'Game Results'!M690+'Game Results'!M1607+'Game Results'!M1662+'Game Results'!M1056+'Game Results'!M1502+'Game Results'!M2079+'Game Results'!M1560+'Game Results'!M2718+'Game Results'!M2922+'Game Results'!M2700+'Game Results'!M2663+'Game Results'!M2133)</f>
        <v>1065</v>
      </c>
      <c r="N40" s="92">
        <f>SUM('Game Results'!N964+'Game Results'!N541+'Game Results'!N762+'Game Results'!N933+'Game Results'!N366+'Game Results'!N1084+'Game Results'!N690+'Game Results'!N1607+'Game Results'!N1662+'Game Results'!N1056+'Game Results'!N1502+'Game Results'!N2079+'Game Results'!N1560+'Game Results'!N2718+'Game Results'!N2922+'Game Results'!N2700+'Game Results'!N2663+'Game Results'!N2133)</f>
        <v>15</v>
      </c>
      <c r="O40" s="95">
        <f>SUM('Game Results'!O964+'Game Results'!O541+'Game Results'!O762+'Game Results'!O933+'Game Results'!O366+'Game Results'!O1084+'Game Results'!O690+'Game Results'!O1607+'Game Results'!O1662+'Game Results'!O1056+'Game Results'!O1502+'Game Results'!O2079+'Game Results'!O1560+'Game Results'!O2718+'Game Results'!O2922+'Game Results'!O2700+'Game Results'!O2663+'Game Results'!O2133)</f>
        <v>251.5333333</v>
      </c>
      <c r="P40" s="92">
        <f>SUM('Game Results'!P964+'Game Results'!P541+'Game Results'!P762+'Game Results'!P933+'Game Results'!P366+'Game Results'!P1084+'Game Results'!P690+'Game Results'!P1607+'Game Results'!P1662+'Game Results'!P1056+'Game Results'!P1502+'Game Results'!P2079+'Game Results'!P1560+'Game Results'!P2718+'Game Results'!P2922+'Game Results'!P2700+'Game Results'!P2663+'Game Results'!P2133)</f>
        <v>29</v>
      </c>
      <c r="Q40" s="92">
        <f>SUM('Game Results'!Q964+'Game Results'!Q541+'Game Results'!Q762+'Game Results'!Q933+'Game Results'!Q366+'Game Results'!Q1084+'Game Results'!Q690+'Game Results'!Q1607+'Game Results'!Q1662+'Game Results'!Q1056+'Game Results'!Q1502+'Game Results'!Q2079+'Game Results'!Q1560+'Game Results'!Q2718+'Game Results'!Q2922+'Game Results'!Q2700+'Game Results'!Q2663+'Game Results'!Q2133)</f>
        <v>17</v>
      </c>
      <c r="R40" s="92">
        <f>SUM('Game Results'!R964+'Game Results'!R541+'Game Results'!R762+'Game Results'!R933+'Game Results'!R366+'Game Results'!R1084+'Game Results'!R690+'Game Results'!R1607+'Game Results'!R1662+'Game Results'!R1056+'Game Results'!R1502+'Game Results'!R2079+'Game Results'!R1560+'Game Results'!R2718+'Game Results'!R2922+'Game Results'!R2700+'Game Results'!R2663+'Game Results'!R2133)</f>
        <v>76</v>
      </c>
      <c r="S40" s="92">
        <f>SUM('Game Results'!S964+'Game Results'!S541+'Game Results'!S762+'Game Results'!S933+'Game Results'!S366+'Game Results'!S1084+'Game Results'!S690+'Game Results'!S1607+'Game Results'!S1662+'Game Results'!S1056+'Game Results'!S1502+'Game Results'!S2079+'Game Results'!S1560+'Game Results'!S2718+'Game Results'!S2922+'Game Results'!S2700+'Game Results'!S2663+'Game Results'!S2133)</f>
        <v>12</v>
      </c>
      <c r="T40" s="92">
        <f>SUM('Game Results'!T964+'Game Results'!T541+'Game Results'!T762+'Game Results'!T933+'Game Results'!T366+'Game Results'!T1084+'Game Results'!T690+'Game Results'!T1607+'Game Results'!T1662+'Game Results'!T1056+'Game Results'!T1502+'Game Results'!T2079+'Game Results'!T1560+'Game Results'!T2718+'Game Results'!T2922+'Game Results'!T2700+'Game Results'!T2663+'Game Results'!T2133)</f>
        <v>140</v>
      </c>
      <c r="U40" s="92">
        <f>SUM('Game Results'!U964+'Game Results'!U541+'Game Results'!U762+'Game Results'!U933+'Game Results'!U366+'Game Results'!U1084+'Game Results'!U690+'Game Results'!U1607+'Game Results'!U1662+'Game Results'!U1056+'Game Results'!U1502+'Game Results'!U2079+'Game Results'!U1560+'Game Results'!U2718+'Game Results'!U2922+'Game Results'!U2700+'Game Results'!U2663+'Game Results'!U2133)</f>
        <v>24</v>
      </c>
      <c r="V40" s="92">
        <f>SUM('Game Results'!V964+'Game Results'!V541+'Game Results'!V762+'Game Results'!V933+'Game Results'!V366+'Game Results'!V1084+'Game Results'!V690+'Game Results'!V1607+'Game Results'!V1662+'Game Results'!V1056+'Game Results'!V1502+'Game Results'!V2079+'Game Results'!V1560+'Game Results'!V2718+'Game Results'!V2922+'Game Results'!V2700+'Game Results'!V2663+'Game Results'!V2133)</f>
        <v>7</v>
      </c>
      <c r="W40" s="92">
        <f>SUM('Game Results'!W964+'Game Results'!W541+'Game Results'!W762+'Game Results'!W933+'Game Results'!W366+'Game Results'!W1084+'Game Results'!W690+'Game Results'!W1607+'Game Results'!W1662+'Game Results'!W1056+'Game Results'!W1502+'Game Results'!W2079+'Game Results'!W1560+'Game Results'!W2718+'Game Results'!W2922+'Game Results'!W2700+'Game Results'!W2663+'Game Results'!W2133)</f>
        <v>0</v>
      </c>
      <c r="X40" s="92">
        <f>SUM('Game Results'!X964+'Game Results'!X541+'Game Results'!X762+'Game Results'!X933+'Game Results'!X366+'Game Results'!X1084+'Game Results'!X690+'Game Results'!X1607+'Game Results'!X1662+'Game Results'!X1056+'Game Results'!X1502+'Game Results'!X2079+'Game Results'!X1560+'Game Results'!X2718+'Game Results'!X2922+'Game Results'!X2700+'Game Results'!X2663+'Game Results'!X2133)</f>
        <v>0</v>
      </c>
      <c r="Y40" s="92">
        <f>SUM('Game Results'!Y964+'Game Results'!Y541+'Game Results'!Y762+'Game Results'!Y933+'Game Results'!Y366+'Game Results'!Y1084+'Game Results'!Y690+'Game Results'!Y1607+'Game Results'!Y1662+'Game Results'!Y1056+'Game Results'!Y1502+'Game Results'!Y2079+'Game Results'!Y1560+'Game Results'!Y2718+'Game Results'!Y2922+'Game Results'!Y2700+'Game Results'!Y2663+'Game Results'!Y2133)</f>
        <v>0</v>
      </c>
      <c r="Z40" s="92">
        <f>SUM('Game Results'!Z964+'Game Results'!Z541+'Game Results'!Z762+'Game Results'!Z933+'Game Results'!Z366+'Game Results'!Z1084+'Game Results'!Z690+'Game Results'!Z1607+'Game Results'!Z1662+'Game Results'!Z1056+'Game Results'!Z1502+'Game Results'!Z2079+'Game Results'!Z1560+'Game Results'!Z2718+'Game Results'!Z2922+'Game Results'!Z2700+'Game Results'!Z2663+'Game Results'!Z2133)</f>
        <v>0</v>
      </c>
      <c r="AA40" s="92">
        <f>SUM('Game Results'!AA964+'Game Results'!AA541+'Game Results'!AA762+'Game Results'!AA933+'Game Results'!AA366+'Game Results'!AA1084+'Game Results'!AA690+'Game Results'!AA1607+'Game Results'!AA1662+'Game Results'!AA1056+'Game Results'!AA1502+'Game Results'!AA2079+'Game Results'!AA1560+'Game Results'!AA2718+'Game Results'!AA2922+'Game Results'!AA2700+'Game Results'!AA2663+'Game Results'!AA2133)</f>
        <v>0</v>
      </c>
      <c r="AB40" s="92">
        <f>SUM('Game Results'!AB964+'Game Results'!AB541+'Game Results'!AB762+'Game Results'!AB933+'Game Results'!AB366+'Game Results'!AB1084+'Game Results'!AB690+'Game Results'!AB1607+'Game Results'!AB1662+'Game Results'!AB1056+'Game Results'!AB1502+'Game Results'!AB2079+'Game Results'!AB1560+'Game Results'!AB2718+'Game Results'!AB2922+'Game Results'!AB2700+'Game Results'!AB2663+'Game Results'!AB2133)</f>
        <v>0</v>
      </c>
      <c r="AC40" s="92">
        <f>SUM('Game Results'!AC964+'Game Results'!AC541+'Game Results'!AC762+'Game Results'!AC933+'Game Results'!AC366+'Game Results'!AC1084+'Game Results'!AC690+'Game Results'!AC1607+'Game Results'!AC1662+'Game Results'!AC1056+'Game Results'!AC1502+'Game Results'!AC2079+'Game Results'!AC1560+'Game Results'!AC2718+'Game Results'!AC2922+'Game Results'!AC2700+'Game Results'!AC2663+'Game Results'!AC2133)</f>
        <v>15</v>
      </c>
      <c r="AD40" s="92">
        <f>SUM('Game Results'!AD964+'Game Results'!AD541+'Game Results'!AD762+'Game Results'!AD933+'Game Results'!AD366+'Game Results'!AD1084+'Game Results'!AD690+'Game Results'!AD1607+'Game Results'!AD1662+'Game Results'!AD1056+'Game Results'!AD1502+'Game Results'!AD2079+'Game Results'!AD1560+'Game Results'!AD2718+'Game Results'!AD2922+'Game Results'!AD2700+'Game Results'!AD2663+'Game Results'!AD2133)</f>
        <v>0</v>
      </c>
      <c r="AE40" s="92">
        <f>SUM('Game Results'!AE964+'Game Results'!AE541+'Game Results'!AE762+'Game Results'!AE933+'Game Results'!AE366+'Game Results'!AE1084+'Game Results'!AE690+'Game Results'!AE1607+'Game Results'!AE1662+'Game Results'!AE1056+'Game Results'!AE1502+'Game Results'!AE2079+'Game Results'!AE1560+'Game Results'!AE2718+'Game Results'!AE2922+'Game Results'!AE2700+'Game Results'!AE2663+'Game Results'!AE2133)</f>
        <v>0</v>
      </c>
      <c r="AF40" s="92">
        <f>SUM('Game Results'!AF964+'Game Results'!AF541+'Game Results'!AF762+'Game Results'!AF933+'Game Results'!AF366+'Game Results'!AF1084+'Game Results'!AF690+'Game Results'!AF1607+'Game Results'!AF1662+'Game Results'!AF1056+'Game Results'!AF1502+'Game Results'!AF2079+'Game Results'!AF1560+'Game Results'!AF2718+'Game Results'!AF2922+'Game Results'!AF2700+'Game Results'!AF2663+'Game Results'!AF2133)</f>
        <v>0</v>
      </c>
      <c r="AG40" s="92">
        <f>SUM('Game Results'!AG964+'Game Results'!AG541+'Game Results'!AG762+'Game Results'!AG933+'Game Results'!AG366+'Game Results'!AG1084+'Game Results'!AG690+'Game Results'!AG1607+'Game Results'!AG1662+'Game Results'!AG1056+'Game Results'!AG1502+'Game Results'!AG2079+'Game Results'!AG1560+'Game Results'!AG2718+'Game Results'!AG2922+'Game Results'!AG2700+'Game Results'!AG2663+'Game Results'!AG2133)</f>
        <v>1</v>
      </c>
      <c r="AH40" s="92">
        <f>SUM('Game Results'!AH964+'Game Results'!AH541+'Game Results'!AH762+'Game Results'!AH933+'Game Results'!AH366+'Game Results'!AH1084+'Game Results'!AH690+'Game Results'!AH1607+'Game Results'!AH1662+'Game Results'!AH1056+'Game Results'!AH1502+'Game Results'!AH2079+'Game Results'!AH1560+'Game Results'!AH2718+'Game Results'!AH2922+'Game Results'!AH2700+'Game Results'!AH2663+'Game Results'!AH2133)</f>
        <v>0</v>
      </c>
    </row>
    <row r="41">
      <c r="A41" s="96" t="s">
        <v>32</v>
      </c>
      <c r="B41" s="91" t="s">
        <v>296</v>
      </c>
      <c r="C41" s="92">
        <f>SUM('Game Results'!C965+'Game Results'!C542+'Game Results'!C763+'Game Results'!C934+'Game Results'!C367+'Game Results'!C1085+'Game Results'!C691+'Game Results'!C1608+'Game Results'!C1663+'Game Results'!C1057+'Game Results'!C1503+'Game Results'!C2080+'Game Results'!C1561+'Game Results'!C2719+'Game Results'!C2923+'Game Results'!C2701+'Game Results'!C2664+'Game Results'!C2134)</f>
        <v>18</v>
      </c>
      <c r="D41" s="92">
        <f>SUM('Game Results'!D965+'Game Results'!D542+'Game Results'!D763+'Game Results'!D934+'Game Results'!D367+'Game Results'!D1085+'Game Results'!D691+'Game Results'!D1608+'Game Results'!D1663+'Game Results'!D1057+'Game Results'!D1503+'Game Results'!D2080+'Game Results'!D1561+'Game Results'!D2719+'Game Results'!D2923+'Game Results'!D2701+'Game Results'!D2664+'Game Results'!D2134)</f>
        <v>14</v>
      </c>
      <c r="E41" s="93">
        <f>SUM('Game Results'!E965+'Game Results'!E542+'Game Results'!E763+'Game Results'!E934+'Game Results'!E367+'Game Results'!E1085+'Game Results'!E691+'Game Results'!E1608+'Game Results'!E1663+'Game Results'!E1057+'Game Results'!E1503+'Game Results'!E2080+'Game Results'!E1561+'Game Results'!E2719+'Game Results'!E2923+'Game Results'!E2701+'Game Results'!E2664+'Game Results'!E2134)</f>
        <v>288.55</v>
      </c>
      <c r="F41" s="92">
        <f>SUM('Game Results'!F965+'Game Results'!F542+'Game Results'!F763+'Game Results'!F934+'Game Results'!F367+'Game Results'!F1085+'Game Results'!F691+'Game Results'!F1608+'Game Results'!F1663+'Game Results'!F1057+'Game Results'!F1503+'Game Results'!F2080+'Game Results'!F1561+'Game Results'!F2719+'Game Results'!F2923+'Game Results'!F2701+'Game Results'!F2664+'Game Results'!F2134)</f>
        <v>5</v>
      </c>
      <c r="G41" s="92">
        <f>SUM('Game Results'!G965+'Game Results'!G542+'Game Results'!G763+'Game Results'!G934+'Game Results'!G367+'Game Results'!G1085+'Game Results'!G691+'Game Results'!G1608+'Game Results'!G1663+'Game Results'!G1057+'Game Results'!G1503+'Game Results'!G2080+'Game Results'!G1561+'Game Results'!G2719+'Game Results'!G2923+'Game Results'!G2701+'Game Results'!G2664+'Game Results'!G2134)</f>
        <v>1345</v>
      </c>
      <c r="H41" s="92">
        <f>SUM('Game Results'!H965+'Game Results'!H542+'Game Results'!H763+'Game Results'!H934+'Game Results'!H367+'Game Results'!H1085+'Game Results'!H691+'Game Results'!H1608+'Game Results'!H1663+'Game Results'!H1057+'Game Results'!H1503+'Game Results'!H2080+'Game Results'!H1561+'Game Results'!H2719+'Game Results'!H2923+'Game Results'!H2701+'Game Results'!H2664+'Game Results'!H2134)</f>
        <v>13</v>
      </c>
      <c r="I41" s="92">
        <f>SUM('Game Results'!I965+'Game Results'!I542+'Game Results'!I763+'Game Results'!I934+'Game Results'!I367+'Game Results'!I1085+'Game Results'!I691+'Game Results'!I1608+'Game Results'!I1663+'Game Results'!I1057+'Game Results'!I1503+'Game Results'!I2080+'Game Results'!I1561+'Game Results'!I2719+'Game Results'!I2923+'Game Results'!I2701+'Game Results'!I2664+'Game Results'!I2134)</f>
        <v>1042</v>
      </c>
      <c r="J41" s="92">
        <f>SUM('Game Results'!J965+'Game Results'!J542+'Game Results'!J763+'Game Results'!J934+'Game Results'!J367+'Game Results'!J1085+'Game Results'!J691+'Game Results'!J1608+'Game Results'!J1663+'Game Results'!J1057+'Game Results'!J1503+'Game Results'!J2080+'Game Results'!J1561+'Game Results'!J2719+'Game Results'!J2923+'Game Results'!J2701+'Game Results'!J2664+'Game Results'!J2134)</f>
        <v>303</v>
      </c>
      <c r="K41" s="94">
        <f t="shared" si="1"/>
        <v>1.290786948</v>
      </c>
      <c r="L41" s="93">
        <f t="shared" si="2"/>
        <v>16.61516315</v>
      </c>
      <c r="M41" s="92">
        <f>SUM('Game Results'!M965+'Game Results'!M542+'Game Results'!M763+'Game Results'!M934+'Game Results'!M367+'Game Results'!M1085+'Game Results'!M691+'Game Results'!M1608+'Game Results'!M1663+'Game Results'!M1057+'Game Results'!M1503+'Game Results'!M2080+'Game Results'!M1561+'Game Results'!M2719+'Game Results'!M2923+'Game Results'!M2701+'Game Results'!M2664+'Game Results'!M2134)</f>
        <v>1597</v>
      </c>
      <c r="N41" s="92">
        <f>SUM('Game Results'!N965+'Game Results'!N542+'Game Results'!N763+'Game Results'!N934+'Game Results'!N367+'Game Results'!N1085+'Game Results'!N691+'Game Results'!N1608+'Game Results'!N1663+'Game Results'!N1057+'Game Results'!N1503+'Game Results'!N2080+'Game Results'!N1561+'Game Results'!N2719+'Game Results'!N2923+'Game Results'!N2701+'Game Results'!N2664+'Game Results'!N2134)</f>
        <v>18</v>
      </c>
      <c r="O41" s="95">
        <f>SUM('Game Results'!O965+'Game Results'!O542+'Game Results'!O763+'Game Results'!O934+'Game Results'!O367+'Game Results'!O1085+'Game Results'!O691+'Game Results'!O1608+'Game Results'!O1663+'Game Results'!O1057+'Game Results'!O1503+'Game Results'!O2080+'Game Results'!O1561+'Game Results'!O2719+'Game Results'!O2923+'Game Results'!O2701+'Game Results'!O2664+'Game Results'!O2134)</f>
        <v>282.3</v>
      </c>
      <c r="P41" s="92">
        <f>SUM('Game Results'!P965+'Game Results'!P542+'Game Results'!P763+'Game Results'!P934+'Game Results'!P367+'Game Results'!P1085+'Game Results'!P691+'Game Results'!P1608+'Game Results'!P1663+'Game Results'!P1057+'Game Results'!P1503+'Game Results'!P2080+'Game Results'!P1561+'Game Results'!P2719+'Game Results'!P2923+'Game Results'!P2701+'Game Results'!P2664+'Game Results'!P2134)</f>
        <v>40</v>
      </c>
      <c r="Q41" s="92">
        <f>SUM('Game Results'!Q965+'Game Results'!Q542+'Game Results'!Q763+'Game Results'!Q934+'Game Results'!Q367+'Game Results'!Q1085+'Game Results'!Q691+'Game Results'!Q1608+'Game Results'!Q1663+'Game Results'!Q1057+'Game Results'!Q1503+'Game Results'!Q2080+'Game Results'!Q1561+'Game Results'!Q2719+'Game Results'!Q2923+'Game Results'!Q2701+'Game Results'!Q2664+'Game Results'!Q2134)</f>
        <v>31</v>
      </c>
      <c r="R41" s="92">
        <f>SUM('Game Results'!R965+'Game Results'!R542+'Game Results'!R763+'Game Results'!R934+'Game Results'!R367+'Game Results'!R1085+'Game Results'!R691+'Game Results'!R1608+'Game Results'!R1663+'Game Results'!R1057+'Game Results'!R1503+'Game Results'!R2080+'Game Results'!R1561+'Game Results'!R2719+'Game Results'!R2923+'Game Results'!R2701+'Game Results'!R2664+'Game Results'!R2134)</f>
        <v>98</v>
      </c>
      <c r="S41" s="92">
        <f>SUM('Game Results'!S965+'Game Results'!S542+'Game Results'!S763+'Game Results'!S934+'Game Results'!S367+'Game Results'!S1085+'Game Results'!S691+'Game Results'!S1608+'Game Results'!S1663+'Game Results'!S1057+'Game Results'!S1503+'Game Results'!S2080+'Game Results'!S1561+'Game Results'!S2719+'Game Results'!S2923+'Game Results'!S2701+'Game Results'!S2664+'Game Results'!S2134)</f>
        <v>15</v>
      </c>
      <c r="T41" s="92">
        <f>SUM('Game Results'!T965+'Game Results'!T542+'Game Results'!T763+'Game Results'!T934+'Game Results'!T367+'Game Results'!T1085+'Game Results'!T691+'Game Results'!T1608+'Game Results'!T1663+'Game Results'!T1057+'Game Results'!T1503+'Game Results'!T2080+'Game Results'!T1561+'Game Results'!T2719+'Game Results'!T2923+'Game Results'!T2701+'Game Results'!T2664+'Game Results'!T2134)</f>
        <v>218</v>
      </c>
      <c r="U41" s="92">
        <f>SUM('Game Results'!U965+'Game Results'!U542+'Game Results'!U763+'Game Results'!U934+'Game Results'!U367+'Game Results'!U1085+'Game Results'!U691+'Game Results'!U1608+'Game Results'!U1663+'Game Results'!U1057+'Game Results'!U1503+'Game Results'!U2080+'Game Results'!U1561+'Game Results'!U2719+'Game Results'!U2923+'Game Results'!U2701+'Game Results'!U2664+'Game Results'!U2134)</f>
        <v>50</v>
      </c>
      <c r="V41" s="92">
        <f>SUM('Game Results'!V965+'Game Results'!V542+'Game Results'!V763+'Game Results'!V934+'Game Results'!V367+'Game Results'!V1085+'Game Results'!V691+'Game Results'!V1608+'Game Results'!V1663+'Game Results'!V1057+'Game Results'!V1503+'Game Results'!V2080+'Game Results'!V1561+'Game Results'!V2719+'Game Results'!V2923+'Game Results'!V2701+'Game Results'!V2664+'Game Results'!V2134)</f>
        <v>12</v>
      </c>
      <c r="W41" s="92">
        <f>SUM('Game Results'!W965+'Game Results'!W542+'Game Results'!W763+'Game Results'!W934+'Game Results'!W367+'Game Results'!W1085+'Game Results'!W691+'Game Results'!W1608+'Game Results'!W1663+'Game Results'!W1057+'Game Results'!W1503+'Game Results'!W2080+'Game Results'!W1561+'Game Results'!W2719+'Game Results'!W2923+'Game Results'!W2701+'Game Results'!W2664+'Game Results'!W2134)</f>
        <v>5</v>
      </c>
      <c r="X41" s="92">
        <f>SUM('Game Results'!X965+'Game Results'!X542+'Game Results'!X763+'Game Results'!X934+'Game Results'!X367+'Game Results'!X1085+'Game Results'!X691+'Game Results'!X1608+'Game Results'!X1663+'Game Results'!X1057+'Game Results'!X1503+'Game Results'!X2080+'Game Results'!X1561+'Game Results'!X2719+'Game Results'!X2923+'Game Results'!X2701+'Game Results'!X2664+'Game Results'!X2134)</f>
        <v>1</v>
      </c>
      <c r="Y41" s="92">
        <f>SUM('Game Results'!Y965+'Game Results'!Y542+'Game Results'!Y763+'Game Results'!Y934+'Game Results'!Y367+'Game Results'!Y1085+'Game Results'!Y691+'Game Results'!Y1608+'Game Results'!Y1663+'Game Results'!Y1057+'Game Results'!Y1503+'Game Results'!Y2080+'Game Results'!Y1561+'Game Results'!Y2719+'Game Results'!Y2923+'Game Results'!Y2701+'Game Results'!Y2664+'Game Results'!Y2134)</f>
        <v>1</v>
      </c>
      <c r="Z41" s="92">
        <f>SUM('Game Results'!Z965+'Game Results'!Z542+'Game Results'!Z763+'Game Results'!Z934+'Game Results'!Z367+'Game Results'!Z1085+'Game Results'!Z691+'Game Results'!Z1608+'Game Results'!Z1663+'Game Results'!Z1057+'Game Results'!Z1503+'Game Results'!Z2080+'Game Results'!Z1561+'Game Results'!Z2719+'Game Results'!Z2923+'Game Results'!Z2701+'Game Results'!Z2664+'Game Results'!Z2134)</f>
        <v>0</v>
      </c>
      <c r="AA41" s="92">
        <f>SUM('Game Results'!AA965+'Game Results'!AA542+'Game Results'!AA763+'Game Results'!AA934+'Game Results'!AA367+'Game Results'!AA1085+'Game Results'!AA691+'Game Results'!AA1608+'Game Results'!AA1663+'Game Results'!AA1057+'Game Results'!AA1503+'Game Results'!AA2080+'Game Results'!AA1561+'Game Results'!AA2719+'Game Results'!AA2923+'Game Results'!AA2701+'Game Results'!AA2664+'Game Results'!AA2134)</f>
        <v>0</v>
      </c>
      <c r="AB41" s="92">
        <f>SUM('Game Results'!AB965+'Game Results'!AB542+'Game Results'!AB763+'Game Results'!AB934+'Game Results'!AB367+'Game Results'!AB1085+'Game Results'!AB691+'Game Results'!AB1608+'Game Results'!AB1663+'Game Results'!AB1057+'Game Results'!AB1503+'Game Results'!AB2080+'Game Results'!AB1561+'Game Results'!AB2719+'Game Results'!AB2923+'Game Results'!AB2701+'Game Results'!AB2664+'Game Results'!AB2134)</f>
        <v>0</v>
      </c>
      <c r="AC41" s="92">
        <f>SUM('Game Results'!AC965+'Game Results'!AC542+'Game Results'!AC763+'Game Results'!AC934+'Game Results'!AC367+'Game Results'!AC1085+'Game Results'!AC691+'Game Results'!AC1608+'Game Results'!AC1663+'Game Results'!AC1057+'Game Results'!AC1503+'Game Results'!AC2080+'Game Results'!AC1561+'Game Results'!AC2719+'Game Results'!AC2923+'Game Results'!AC2701+'Game Results'!AC2664+'Game Results'!AC2134)</f>
        <v>45</v>
      </c>
      <c r="AD41" s="92">
        <f>SUM('Game Results'!AD965+'Game Results'!AD542+'Game Results'!AD763+'Game Results'!AD934+'Game Results'!AD367+'Game Results'!AD1085+'Game Results'!AD691+'Game Results'!AD1608+'Game Results'!AD1663+'Game Results'!AD1057+'Game Results'!AD1503+'Game Results'!AD2080+'Game Results'!AD1561+'Game Results'!AD2719+'Game Results'!AD2923+'Game Results'!AD2701+'Game Results'!AD2664+'Game Results'!AD2134)</f>
        <v>1</v>
      </c>
      <c r="AE41" s="92">
        <f>SUM('Game Results'!AE965+'Game Results'!AE542+'Game Results'!AE763+'Game Results'!AE934+'Game Results'!AE367+'Game Results'!AE1085+'Game Results'!AE691+'Game Results'!AE1608+'Game Results'!AE1663+'Game Results'!AE1057+'Game Results'!AE1503+'Game Results'!AE2080+'Game Results'!AE1561+'Game Results'!AE2719+'Game Results'!AE2923+'Game Results'!AE2701+'Game Results'!AE2664+'Game Results'!AE2134)</f>
        <v>0</v>
      </c>
      <c r="AF41" s="92">
        <f>SUM('Game Results'!AF965+'Game Results'!AF542+'Game Results'!AF763+'Game Results'!AF934+'Game Results'!AF367+'Game Results'!AF1085+'Game Results'!AF691+'Game Results'!AF1608+'Game Results'!AF1663+'Game Results'!AF1057+'Game Results'!AF1503+'Game Results'!AF2080+'Game Results'!AF1561+'Game Results'!AF2719+'Game Results'!AF2923+'Game Results'!AF2701+'Game Results'!AF2664+'Game Results'!AF2134)</f>
        <v>0</v>
      </c>
      <c r="AG41" s="92">
        <f>SUM('Game Results'!AG965+'Game Results'!AG542+'Game Results'!AG763+'Game Results'!AG934+'Game Results'!AG367+'Game Results'!AG1085+'Game Results'!AG691+'Game Results'!AG1608+'Game Results'!AG1663+'Game Results'!AG1057+'Game Results'!AG1503+'Game Results'!AG2080+'Game Results'!AG1561+'Game Results'!AG2719+'Game Results'!AG2923+'Game Results'!AG2701+'Game Results'!AG2664+'Game Results'!AG2134)</f>
        <v>2</v>
      </c>
      <c r="AH41" s="92">
        <f>SUM('Game Results'!AH965+'Game Results'!AH542+'Game Results'!AH763+'Game Results'!AH934+'Game Results'!AH367+'Game Results'!AH1085+'Game Results'!AH691+'Game Results'!AH1608+'Game Results'!AH1663+'Game Results'!AH1057+'Game Results'!AH1503+'Game Results'!AH2080+'Game Results'!AH1561+'Game Results'!AH2719+'Game Results'!AH2923+'Game Results'!AH2701+'Game Results'!AH2664+'Game Results'!AH2134)</f>
        <v>0</v>
      </c>
    </row>
    <row r="42">
      <c r="A42" s="96" t="s">
        <v>32</v>
      </c>
      <c r="B42" s="91" t="s">
        <v>297</v>
      </c>
      <c r="C42" s="92">
        <f>SUM('Game Results'!C966+'Game Results'!C543+'Game Results'!C764+'Game Results'!C935+'Game Results'!C368+'Game Results'!C1086+'Game Results'!C692+'Game Results'!C1609+'Game Results'!C1664+'Game Results'!C1058+'Game Results'!C1504+'Game Results'!C2081+'Game Results'!C1562+'Game Results'!C2720+'Game Results'!C2924+'Game Results'!C2702+'Game Results'!C2665+'Game Results'!C2135)</f>
        <v>17</v>
      </c>
      <c r="D42" s="92">
        <f>SUM('Game Results'!D966+'Game Results'!D543+'Game Results'!D764+'Game Results'!D935+'Game Results'!D368+'Game Results'!D1086+'Game Results'!D692+'Game Results'!D1609+'Game Results'!D1664+'Game Results'!D1058+'Game Results'!D1504+'Game Results'!D2081+'Game Results'!D1562+'Game Results'!D2720+'Game Results'!D2924+'Game Results'!D2702+'Game Results'!D2665+'Game Results'!D2135)</f>
        <v>13</v>
      </c>
      <c r="E42" s="93">
        <f>SUM('Game Results'!E966+'Game Results'!E543+'Game Results'!E764+'Game Results'!E935+'Game Results'!E368+'Game Results'!E1086+'Game Results'!E692+'Game Results'!E1609+'Game Results'!E1664+'Game Results'!E1058+'Game Results'!E1504+'Game Results'!E2081+'Game Results'!E1562+'Game Results'!E2720+'Game Results'!E2924+'Game Results'!E2702+'Game Results'!E2665+'Game Results'!E2135)</f>
        <v>286.0333333</v>
      </c>
      <c r="F42" s="92">
        <f>SUM('Game Results'!F966+'Game Results'!F543+'Game Results'!F764+'Game Results'!F935+'Game Results'!F368+'Game Results'!F1086+'Game Results'!F692+'Game Results'!F1609+'Game Results'!F1664+'Game Results'!F1058+'Game Results'!F1504+'Game Results'!F2081+'Game Results'!F1562+'Game Results'!F2720+'Game Results'!F2924+'Game Results'!F2702+'Game Results'!F2665+'Game Results'!F2135)</f>
        <v>58</v>
      </c>
      <c r="G42" s="92">
        <f>SUM('Game Results'!G966+'Game Results'!G543+'Game Results'!G764+'Game Results'!G935+'Game Results'!G368+'Game Results'!G1086+'Game Results'!G692+'Game Results'!G1609+'Game Results'!G1664+'Game Results'!G1058+'Game Results'!G1504+'Game Results'!G2081+'Game Results'!G1562+'Game Results'!G2720+'Game Results'!G2924+'Game Results'!G2702+'Game Results'!G2665+'Game Results'!G2135)</f>
        <v>747</v>
      </c>
      <c r="H42" s="92">
        <f>SUM('Game Results'!H966+'Game Results'!H543+'Game Results'!H764+'Game Results'!H935+'Game Results'!H368+'Game Results'!H1086+'Game Results'!H692+'Game Results'!H1609+'Game Results'!H1664+'Game Results'!H1058+'Game Results'!H1504+'Game Results'!H2081+'Game Results'!H1562+'Game Results'!H2720+'Game Results'!H2924+'Game Results'!H2702+'Game Results'!H2665+'Game Results'!H2135)</f>
        <v>5</v>
      </c>
      <c r="I42" s="92">
        <f>SUM('Game Results'!I966+'Game Results'!I543+'Game Results'!I764+'Game Results'!I935+'Game Results'!I368+'Game Results'!I1086+'Game Results'!I692+'Game Results'!I1609+'Game Results'!I1664+'Game Results'!I1058+'Game Results'!I1504+'Game Results'!I2081+'Game Results'!I1562+'Game Results'!I2720+'Game Results'!I2924+'Game Results'!I2702+'Game Results'!I2665+'Game Results'!I2135)</f>
        <v>921</v>
      </c>
      <c r="J42" s="92">
        <f>SUM('Game Results'!J966+'Game Results'!J543+'Game Results'!J764+'Game Results'!J935+'Game Results'!J368+'Game Results'!J1086+'Game Results'!J692+'Game Results'!J1609+'Game Results'!J1664+'Game Results'!J1058+'Game Results'!J1504+'Game Results'!J2081+'Game Results'!J1562+'Game Results'!J2720+'Game Results'!J2924+'Game Results'!J2702+'Game Results'!J2665+'Game Results'!J2135)</f>
        <v>-174</v>
      </c>
      <c r="K42" s="94">
        <f t="shared" si="1"/>
        <v>0.8110749186</v>
      </c>
      <c r="L42" s="93">
        <f t="shared" si="2"/>
        <v>18.63409338</v>
      </c>
      <c r="M42" s="92">
        <f>SUM('Game Results'!M966+'Game Results'!M543+'Game Results'!M764+'Game Results'!M935+'Game Results'!M368+'Game Results'!M1086+'Game Results'!M692+'Game Results'!M1609+'Game Results'!M1664+'Game Results'!M1058+'Game Results'!M1504+'Game Results'!M2081+'Game Results'!M1562+'Game Results'!M2720+'Game Results'!M2924+'Game Results'!M2702+'Game Results'!M2665+'Game Results'!M2135)</f>
        <v>829</v>
      </c>
      <c r="N42" s="92">
        <f>SUM('Game Results'!N966+'Game Results'!N543+'Game Results'!N764+'Game Results'!N935+'Game Results'!N368+'Game Results'!N1086+'Game Results'!N692+'Game Results'!N1609+'Game Results'!N1664+'Game Results'!N1058+'Game Results'!N1504+'Game Results'!N2081+'Game Results'!N1562+'Game Results'!N2720+'Game Results'!N2924+'Game Results'!N2702+'Game Results'!N2665+'Game Results'!N2135)</f>
        <v>17</v>
      </c>
      <c r="O42" s="95">
        <f>SUM('Game Results'!O966+'Game Results'!O543+'Game Results'!O764+'Game Results'!O935+'Game Results'!O368+'Game Results'!O1086+'Game Results'!O692+'Game Results'!O1609+'Game Results'!O1664+'Game Results'!O1058+'Game Results'!O1504+'Game Results'!O2081+'Game Results'!O1562+'Game Results'!O2720+'Game Results'!O2924+'Game Results'!O2702+'Game Results'!O2665+'Game Results'!O2135)</f>
        <v>279.6333333</v>
      </c>
      <c r="P42" s="92">
        <f>SUM('Game Results'!P966+'Game Results'!P543+'Game Results'!P764+'Game Results'!P935+'Game Results'!P368+'Game Results'!P1086+'Game Results'!P692+'Game Results'!P1609+'Game Results'!P1664+'Game Results'!P1058+'Game Results'!P1504+'Game Results'!P2081+'Game Results'!P1562+'Game Results'!P2720+'Game Results'!P2924+'Game Results'!P2702+'Game Results'!P2665+'Game Results'!P2135)</f>
        <v>46</v>
      </c>
      <c r="Q42" s="92">
        <f>SUM('Game Results'!Q966+'Game Results'!Q543+'Game Results'!Q764+'Game Results'!Q935+'Game Results'!Q368+'Game Results'!Q1086+'Game Results'!Q692+'Game Results'!Q1609+'Game Results'!Q1664+'Game Results'!Q1058+'Game Results'!Q1504+'Game Results'!Q2081+'Game Results'!Q1562+'Game Results'!Q2720+'Game Results'!Q2924+'Game Results'!Q2702+'Game Results'!Q2665+'Game Results'!Q2135)</f>
        <v>22</v>
      </c>
      <c r="R42" s="92">
        <f>SUM('Game Results'!R966+'Game Results'!R543+'Game Results'!R764+'Game Results'!R935+'Game Results'!R368+'Game Results'!R1086+'Game Results'!R692+'Game Results'!R1609+'Game Results'!R1664+'Game Results'!R1058+'Game Results'!R1504+'Game Results'!R2081+'Game Results'!R1562+'Game Results'!R2720+'Game Results'!R2924+'Game Results'!R2702+'Game Results'!R2665+'Game Results'!R2135)</f>
        <v>8</v>
      </c>
      <c r="S42" s="92">
        <f>SUM('Game Results'!S966+'Game Results'!S543+'Game Results'!S764+'Game Results'!S935+'Game Results'!S368+'Game Results'!S1086+'Game Results'!S692+'Game Results'!S1609+'Game Results'!S1664+'Game Results'!S1058+'Game Results'!S1504+'Game Results'!S2081+'Game Results'!S1562+'Game Results'!S2720+'Game Results'!S2924+'Game Results'!S2702+'Game Results'!S2665+'Game Results'!S2135)</f>
        <v>15</v>
      </c>
      <c r="T42" s="92">
        <f>SUM('Game Results'!T966+'Game Results'!T543+'Game Results'!T764+'Game Results'!T935+'Game Results'!T368+'Game Results'!T1086+'Game Results'!T692+'Game Results'!T1609+'Game Results'!T1664+'Game Results'!T1058+'Game Results'!T1504+'Game Results'!T2081+'Game Results'!T1562+'Game Results'!T2720+'Game Results'!T2924+'Game Results'!T2702+'Game Results'!T2665+'Game Results'!T2135)</f>
        <v>73</v>
      </c>
      <c r="U42" s="92">
        <f>SUM('Game Results'!U966+'Game Results'!U543+'Game Results'!U764+'Game Results'!U935+'Game Results'!U368+'Game Results'!U1086+'Game Results'!U692+'Game Results'!U1609+'Game Results'!U1664+'Game Results'!U1058+'Game Results'!U1504+'Game Results'!U2081+'Game Results'!U1562+'Game Results'!U2720+'Game Results'!U2924+'Game Results'!U2702+'Game Results'!U2665+'Game Results'!U2135)</f>
        <v>6</v>
      </c>
      <c r="V42" s="92">
        <f>SUM('Game Results'!V966+'Game Results'!V543+'Game Results'!V764+'Game Results'!V935+'Game Results'!V368+'Game Results'!V1086+'Game Results'!V692+'Game Results'!V1609+'Game Results'!V1664+'Game Results'!V1058+'Game Results'!V1504+'Game Results'!V2081+'Game Results'!V1562+'Game Results'!V2720+'Game Results'!V2924+'Game Results'!V2702+'Game Results'!V2665+'Game Results'!V2135)</f>
        <v>2</v>
      </c>
      <c r="W42" s="92">
        <f>SUM('Game Results'!W966+'Game Results'!W543+'Game Results'!W764+'Game Results'!W935+'Game Results'!W368+'Game Results'!W1086+'Game Results'!W692+'Game Results'!W1609+'Game Results'!W1664+'Game Results'!W1058+'Game Results'!W1504+'Game Results'!W2081+'Game Results'!W1562+'Game Results'!W2720+'Game Results'!W2924+'Game Results'!W2702+'Game Results'!W2665+'Game Results'!W2135)</f>
        <v>0</v>
      </c>
      <c r="X42" s="92">
        <f>SUM('Game Results'!X966+'Game Results'!X543+'Game Results'!X764+'Game Results'!X935+'Game Results'!X368+'Game Results'!X1086+'Game Results'!X692+'Game Results'!X1609+'Game Results'!X1664+'Game Results'!X1058+'Game Results'!X1504+'Game Results'!X2081+'Game Results'!X1562+'Game Results'!X2720+'Game Results'!X2924+'Game Results'!X2702+'Game Results'!X2665+'Game Results'!X2135)</f>
        <v>0</v>
      </c>
      <c r="Y42" s="92">
        <f>SUM('Game Results'!Y966+'Game Results'!Y543+'Game Results'!Y764+'Game Results'!Y935+'Game Results'!Y368+'Game Results'!Y1086+'Game Results'!Y692+'Game Results'!Y1609+'Game Results'!Y1664+'Game Results'!Y1058+'Game Results'!Y1504+'Game Results'!Y2081+'Game Results'!Y1562+'Game Results'!Y2720+'Game Results'!Y2924+'Game Results'!Y2702+'Game Results'!Y2665+'Game Results'!Y2135)</f>
        <v>0</v>
      </c>
      <c r="Z42" s="92">
        <f>SUM('Game Results'!Z966+'Game Results'!Z543+'Game Results'!Z764+'Game Results'!Z935+'Game Results'!Z368+'Game Results'!Z1086+'Game Results'!Z692+'Game Results'!Z1609+'Game Results'!Z1664+'Game Results'!Z1058+'Game Results'!Z1504+'Game Results'!Z2081+'Game Results'!Z1562+'Game Results'!Z2720+'Game Results'!Z2924+'Game Results'!Z2702+'Game Results'!Z2665+'Game Results'!Z2135)</f>
        <v>0</v>
      </c>
      <c r="AA42" s="92">
        <f>SUM('Game Results'!AA966+'Game Results'!AA543+'Game Results'!AA764+'Game Results'!AA935+'Game Results'!AA368+'Game Results'!AA1086+'Game Results'!AA692+'Game Results'!AA1609+'Game Results'!AA1664+'Game Results'!AA1058+'Game Results'!AA1504+'Game Results'!AA2081+'Game Results'!AA1562+'Game Results'!AA2720+'Game Results'!AA2924+'Game Results'!AA2702+'Game Results'!AA2665+'Game Results'!AA2135)</f>
        <v>0</v>
      </c>
      <c r="AB42" s="92">
        <f>SUM('Game Results'!AB966+'Game Results'!AB543+'Game Results'!AB764+'Game Results'!AB935+'Game Results'!AB368+'Game Results'!AB1086+'Game Results'!AB692+'Game Results'!AB1609+'Game Results'!AB1664+'Game Results'!AB1058+'Game Results'!AB1504+'Game Results'!AB2081+'Game Results'!AB1562+'Game Results'!AB2720+'Game Results'!AB2924+'Game Results'!AB2702+'Game Results'!AB2665+'Game Results'!AB2135)</f>
        <v>0</v>
      </c>
      <c r="AC42" s="92">
        <f>SUM('Game Results'!AC966+'Game Results'!AC543+'Game Results'!AC764+'Game Results'!AC935+'Game Results'!AC368+'Game Results'!AC1086+'Game Results'!AC692+'Game Results'!AC1609+'Game Results'!AC1664+'Game Results'!AC1058+'Game Results'!AC1504+'Game Results'!AC2081+'Game Results'!AC1562+'Game Results'!AC2720+'Game Results'!AC2924+'Game Results'!AC2702+'Game Results'!AC2665+'Game Results'!AC2135)</f>
        <v>6</v>
      </c>
      <c r="AD42" s="92">
        <f>SUM('Game Results'!AD966+'Game Results'!AD543+'Game Results'!AD764+'Game Results'!AD935+'Game Results'!AD368+'Game Results'!AD1086+'Game Results'!AD692+'Game Results'!AD1609+'Game Results'!AD1664+'Game Results'!AD1058+'Game Results'!AD1504+'Game Results'!AD2081+'Game Results'!AD1562+'Game Results'!AD2720+'Game Results'!AD2924+'Game Results'!AD2702+'Game Results'!AD2665+'Game Results'!AD2135)</f>
        <v>0</v>
      </c>
      <c r="AE42" s="92">
        <f>SUM('Game Results'!AE966+'Game Results'!AE543+'Game Results'!AE764+'Game Results'!AE935+'Game Results'!AE368+'Game Results'!AE1086+'Game Results'!AE692+'Game Results'!AE1609+'Game Results'!AE1664+'Game Results'!AE1058+'Game Results'!AE1504+'Game Results'!AE2081+'Game Results'!AE1562+'Game Results'!AE2720+'Game Results'!AE2924+'Game Results'!AE2702+'Game Results'!AE2665+'Game Results'!AE2135)</f>
        <v>0</v>
      </c>
      <c r="AF42" s="92">
        <f>SUM('Game Results'!AF966+'Game Results'!AF543+'Game Results'!AF764+'Game Results'!AF935+'Game Results'!AF368+'Game Results'!AF1086+'Game Results'!AF692+'Game Results'!AF1609+'Game Results'!AF1664+'Game Results'!AF1058+'Game Results'!AF1504+'Game Results'!AF2081+'Game Results'!AF1562+'Game Results'!AF2720+'Game Results'!AF2924+'Game Results'!AF2702+'Game Results'!AF2665+'Game Results'!AF2135)</f>
        <v>0</v>
      </c>
      <c r="AG42" s="92">
        <f>SUM('Game Results'!AG966+'Game Results'!AG543+'Game Results'!AG764+'Game Results'!AG935+'Game Results'!AG368+'Game Results'!AG1086+'Game Results'!AG692+'Game Results'!AG1609+'Game Results'!AG1664+'Game Results'!AG1058+'Game Results'!AG1504+'Game Results'!AG2081+'Game Results'!AG1562+'Game Results'!AG2720+'Game Results'!AG2924+'Game Results'!AG2702+'Game Results'!AG2665+'Game Results'!AG2135)</f>
        <v>0</v>
      </c>
      <c r="AH42" s="92">
        <f>SUM('Game Results'!AH966+'Game Results'!AH543+'Game Results'!AH764+'Game Results'!AH935+'Game Results'!AH368+'Game Results'!AH1086+'Game Results'!AH692+'Game Results'!AH1609+'Game Results'!AH1664+'Game Results'!AH1058+'Game Results'!AH1504+'Game Results'!AH2081+'Game Results'!AH1562+'Game Results'!AH2720+'Game Results'!AH2924+'Game Results'!AH2702+'Game Results'!AH2665+'Game Results'!AH2135)</f>
        <v>1</v>
      </c>
    </row>
    <row r="43">
      <c r="A43" s="96" t="s">
        <v>32</v>
      </c>
      <c r="B43" s="91" t="s">
        <v>298</v>
      </c>
      <c r="C43" s="92">
        <f>SUM('Game Results'!C967+'Game Results'!C544+'Game Results'!C765+'Game Results'!C936+'Game Results'!C369+'Game Results'!C1087+'Game Results'!C693+'Game Results'!C1610+'Game Results'!C1665+'Game Results'!C1059+'Game Results'!C1505+'Game Results'!C2082+'Game Results'!C1563+'Game Results'!C2721+'Game Results'!C2925+'Game Results'!C2703+'Game Results'!C2666+'Game Results'!C2136)</f>
        <v>15</v>
      </c>
      <c r="D43" s="92">
        <f>SUM('Game Results'!D967+'Game Results'!D544+'Game Results'!D765+'Game Results'!D936+'Game Results'!D369+'Game Results'!D1087+'Game Results'!D693+'Game Results'!D1610+'Game Results'!D1665+'Game Results'!D1059+'Game Results'!D1505+'Game Results'!D2082+'Game Results'!D1563+'Game Results'!D2721+'Game Results'!D2925+'Game Results'!D2703+'Game Results'!D2666+'Game Results'!D2136)</f>
        <v>11</v>
      </c>
      <c r="E43" s="93">
        <f>SUM('Game Results'!E967+'Game Results'!E544+'Game Results'!E765+'Game Results'!E936+'Game Results'!E369+'Game Results'!E1087+'Game Results'!E693+'Game Results'!E1610+'Game Results'!E1665+'Game Results'!E1059+'Game Results'!E1505+'Game Results'!E2082+'Game Results'!E1563+'Game Results'!E2721+'Game Results'!E2925+'Game Results'!E2703+'Game Results'!E2666+'Game Results'!E2136)</f>
        <v>234.3</v>
      </c>
      <c r="F43" s="92">
        <f>SUM('Game Results'!F967+'Game Results'!F544+'Game Results'!F765+'Game Results'!F936+'Game Results'!F369+'Game Results'!F1087+'Game Results'!F693+'Game Results'!F1610+'Game Results'!F1665+'Game Results'!F1059+'Game Results'!F1505+'Game Results'!F2082+'Game Results'!F1563+'Game Results'!F2721+'Game Results'!F2925+'Game Results'!F2703+'Game Results'!F2666+'Game Results'!F2136)</f>
        <v>8</v>
      </c>
      <c r="G43" s="92">
        <f>SUM('Game Results'!G967+'Game Results'!G544+'Game Results'!G765+'Game Results'!G936+'Game Results'!G369+'Game Results'!G1087+'Game Results'!G693+'Game Results'!G1610+'Game Results'!G1665+'Game Results'!G1059+'Game Results'!G1505+'Game Results'!G2082+'Game Results'!G1563+'Game Results'!G2721+'Game Results'!G2925+'Game Results'!G2703+'Game Results'!G2666+'Game Results'!G2136)</f>
        <v>965</v>
      </c>
      <c r="H43" s="92">
        <f>SUM('Game Results'!H967+'Game Results'!H544+'Game Results'!H765+'Game Results'!H936+'Game Results'!H369+'Game Results'!H1087+'Game Results'!H693+'Game Results'!H1610+'Game Results'!H1665+'Game Results'!H1059+'Game Results'!H1505+'Game Results'!H2082+'Game Results'!H1563+'Game Results'!H2721+'Game Results'!H2925+'Game Results'!H2703+'Game Results'!H2666+'Game Results'!H2136)</f>
        <v>2</v>
      </c>
      <c r="I43" s="92">
        <f>SUM('Game Results'!I967+'Game Results'!I544+'Game Results'!I765+'Game Results'!I936+'Game Results'!I369+'Game Results'!I1087+'Game Results'!I693+'Game Results'!I1610+'Game Results'!I1665+'Game Results'!I1059+'Game Results'!I1505+'Game Results'!I2082+'Game Results'!I1563+'Game Results'!I2721+'Game Results'!I2925+'Game Results'!I2703+'Game Results'!I2666+'Game Results'!I2136)</f>
        <v>786</v>
      </c>
      <c r="J43" s="92">
        <f>SUM('Game Results'!J967+'Game Results'!J544+'Game Results'!J765+'Game Results'!J936+'Game Results'!J369+'Game Results'!J1087+'Game Results'!J693+'Game Results'!J1610+'Game Results'!J1665+'Game Results'!J1059+'Game Results'!J1505+'Game Results'!J2082+'Game Results'!J1563+'Game Results'!J2721+'Game Results'!J2925+'Game Results'!J2703+'Game Results'!J2666+'Game Results'!J2136)</f>
        <v>179</v>
      </c>
      <c r="K43" s="94">
        <f t="shared" si="1"/>
        <v>1.227735369</v>
      </c>
      <c r="L43" s="93">
        <f t="shared" si="2"/>
        <v>17.88549618</v>
      </c>
      <c r="M43" s="92">
        <f>SUM('Game Results'!M967+'Game Results'!M544+'Game Results'!M765+'Game Results'!M936+'Game Results'!M369+'Game Results'!M1087+'Game Results'!M693+'Game Results'!M1610+'Game Results'!M1665+'Game Results'!M1059+'Game Results'!M1505+'Game Results'!M2082+'Game Results'!M1563+'Game Results'!M2721+'Game Results'!M2925+'Game Results'!M2703+'Game Results'!M2666+'Game Results'!M2136)</f>
        <v>1117</v>
      </c>
      <c r="N43" s="92">
        <f>SUM('Game Results'!N967+'Game Results'!N544+'Game Results'!N765+'Game Results'!N936+'Game Results'!N369+'Game Results'!N1087+'Game Results'!N693+'Game Results'!N1610+'Game Results'!N1665+'Game Results'!N1059+'Game Results'!N1505+'Game Results'!N2082+'Game Results'!N1563+'Game Results'!N2721+'Game Results'!N2925+'Game Results'!N2703+'Game Results'!N2666+'Game Results'!N2136)</f>
        <v>15</v>
      </c>
      <c r="O43" s="95">
        <f>SUM('Game Results'!O967+'Game Results'!O544+'Game Results'!O765+'Game Results'!O936+'Game Results'!O369+'Game Results'!O1087+'Game Results'!O693+'Game Results'!O1610+'Game Results'!O1665+'Game Results'!O1059+'Game Results'!O1505+'Game Results'!O2082+'Game Results'!O1563+'Game Results'!O2721+'Game Results'!O2925+'Game Results'!O2703+'Game Results'!O2666+'Game Results'!O2136)</f>
        <v>227.7333333</v>
      </c>
      <c r="P43" s="92">
        <f>SUM('Game Results'!P967+'Game Results'!P544+'Game Results'!P765+'Game Results'!P936+'Game Results'!P369+'Game Results'!P1087+'Game Results'!P693+'Game Results'!P1610+'Game Results'!P1665+'Game Results'!P1059+'Game Results'!P1505+'Game Results'!P2082+'Game Results'!P1563+'Game Results'!P2721+'Game Results'!P2925+'Game Results'!P2703+'Game Results'!P2666+'Game Results'!P2136)</f>
        <v>42</v>
      </c>
      <c r="Q43" s="92">
        <f>SUM('Game Results'!Q967+'Game Results'!Q544+'Game Results'!Q765+'Game Results'!Q936+'Game Results'!Q369+'Game Results'!Q1087+'Game Results'!Q693+'Game Results'!Q1610+'Game Results'!Q1665+'Game Results'!Q1059+'Game Results'!Q1505+'Game Results'!Q2082+'Game Results'!Q1563+'Game Results'!Q2721+'Game Results'!Q2925+'Game Results'!Q2703+'Game Results'!Q2666+'Game Results'!Q2136)</f>
        <v>17</v>
      </c>
      <c r="R43" s="92">
        <f>SUM('Game Results'!R967+'Game Results'!R544+'Game Results'!R765+'Game Results'!R936+'Game Results'!R369+'Game Results'!R1087+'Game Results'!R693+'Game Results'!R1610+'Game Results'!R1665+'Game Results'!R1059+'Game Results'!R1505+'Game Results'!R2082+'Game Results'!R1563+'Game Results'!R2721+'Game Results'!R2925+'Game Results'!R2703+'Game Results'!R2666+'Game Results'!R2136)</f>
        <v>76</v>
      </c>
      <c r="S43" s="92">
        <f>SUM('Game Results'!S967+'Game Results'!S544+'Game Results'!S765+'Game Results'!S936+'Game Results'!S369+'Game Results'!S1087+'Game Results'!S693+'Game Results'!S1610+'Game Results'!S1665+'Game Results'!S1059+'Game Results'!S1505+'Game Results'!S2082+'Game Results'!S1563+'Game Results'!S2721+'Game Results'!S2925+'Game Results'!S2703+'Game Results'!S2666+'Game Results'!S2136)</f>
        <v>14</v>
      </c>
      <c r="T43" s="92">
        <f>SUM('Game Results'!T967+'Game Results'!T544+'Game Results'!T765+'Game Results'!T936+'Game Results'!T369+'Game Results'!T1087+'Game Results'!T693+'Game Results'!T1610+'Game Results'!T1665+'Game Results'!T1059+'Game Results'!T1505+'Game Results'!T2082+'Game Results'!T1563+'Game Results'!T2721+'Game Results'!T2925+'Game Results'!T2703+'Game Results'!T2666+'Game Results'!T2136)</f>
        <v>121</v>
      </c>
      <c r="U43" s="92">
        <f>SUM('Game Results'!U967+'Game Results'!U544+'Game Results'!U765+'Game Results'!U936+'Game Results'!U369+'Game Results'!U1087+'Game Results'!U693+'Game Results'!U1610+'Game Results'!U1665+'Game Results'!U1059+'Game Results'!U1505+'Game Results'!U2082+'Game Results'!U1563+'Game Results'!U2721+'Game Results'!U2925+'Game Results'!U2703+'Game Results'!U2666+'Game Results'!U2136)</f>
        <v>20</v>
      </c>
      <c r="V43" s="92">
        <f>SUM('Game Results'!V967+'Game Results'!V544+'Game Results'!V765+'Game Results'!V936+'Game Results'!V369+'Game Results'!V1087+'Game Results'!V693+'Game Results'!V1610+'Game Results'!V1665+'Game Results'!V1059+'Game Results'!V1505+'Game Results'!V2082+'Game Results'!V1563+'Game Results'!V2721+'Game Results'!V2925+'Game Results'!V2703+'Game Results'!V2666+'Game Results'!V2136)</f>
        <v>4</v>
      </c>
      <c r="W43" s="92">
        <f>SUM('Game Results'!W967+'Game Results'!W544+'Game Results'!W765+'Game Results'!W936+'Game Results'!W369+'Game Results'!W1087+'Game Results'!W693+'Game Results'!W1610+'Game Results'!W1665+'Game Results'!W1059+'Game Results'!W1505+'Game Results'!W2082+'Game Results'!W1563+'Game Results'!W2721+'Game Results'!W2925+'Game Results'!W2703+'Game Results'!W2666+'Game Results'!W2136)</f>
        <v>1</v>
      </c>
      <c r="X43" s="92">
        <f>SUM('Game Results'!X967+'Game Results'!X544+'Game Results'!X765+'Game Results'!X936+'Game Results'!X369+'Game Results'!X1087+'Game Results'!X693+'Game Results'!X1610+'Game Results'!X1665+'Game Results'!X1059+'Game Results'!X1505+'Game Results'!X2082+'Game Results'!X1563+'Game Results'!X2721+'Game Results'!X2925+'Game Results'!X2703+'Game Results'!X2666+'Game Results'!X2136)</f>
        <v>0</v>
      </c>
      <c r="Y43" s="92">
        <f>SUM('Game Results'!Y967+'Game Results'!Y544+'Game Results'!Y765+'Game Results'!Y936+'Game Results'!Y369+'Game Results'!Y1087+'Game Results'!Y693+'Game Results'!Y1610+'Game Results'!Y1665+'Game Results'!Y1059+'Game Results'!Y1505+'Game Results'!Y2082+'Game Results'!Y1563+'Game Results'!Y2721+'Game Results'!Y2925+'Game Results'!Y2703+'Game Results'!Y2666+'Game Results'!Y2136)</f>
        <v>0</v>
      </c>
      <c r="Z43" s="92">
        <f>SUM('Game Results'!Z967+'Game Results'!Z544+'Game Results'!Z765+'Game Results'!Z936+'Game Results'!Z369+'Game Results'!Z1087+'Game Results'!Z693+'Game Results'!Z1610+'Game Results'!Z1665+'Game Results'!Z1059+'Game Results'!Z1505+'Game Results'!Z2082+'Game Results'!Z1563+'Game Results'!Z2721+'Game Results'!Z2925+'Game Results'!Z2703+'Game Results'!Z2666+'Game Results'!Z2136)</f>
        <v>0</v>
      </c>
      <c r="AA43" s="92">
        <f>SUM('Game Results'!AA967+'Game Results'!AA544+'Game Results'!AA765+'Game Results'!AA936+'Game Results'!AA369+'Game Results'!AA1087+'Game Results'!AA693+'Game Results'!AA1610+'Game Results'!AA1665+'Game Results'!AA1059+'Game Results'!AA1505+'Game Results'!AA2082+'Game Results'!AA1563+'Game Results'!AA2721+'Game Results'!AA2925+'Game Results'!AA2703+'Game Results'!AA2666+'Game Results'!AA2136)</f>
        <v>0</v>
      </c>
      <c r="AB43" s="92">
        <f>SUM('Game Results'!AB967+'Game Results'!AB544+'Game Results'!AB765+'Game Results'!AB936+'Game Results'!AB369+'Game Results'!AB1087+'Game Results'!AB693+'Game Results'!AB1610+'Game Results'!AB1665+'Game Results'!AB1059+'Game Results'!AB1505+'Game Results'!AB2082+'Game Results'!AB1563+'Game Results'!AB2721+'Game Results'!AB2925+'Game Results'!AB2703+'Game Results'!AB2666+'Game Results'!AB2136)</f>
        <v>0</v>
      </c>
      <c r="AC43" s="92">
        <f>SUM('Game Results'!AC967+'Game Results'!AC544+'Game Results'!AC765+'Game Results'!AC936+'Game Results'!AC369+'Game Results'!AC1087+'Game Results'!AC693+'Game Results'!AC1610+'Game Results'!AC1665+'Game Results'!AC1059+'Game Results'!AC1505+'Game Results'!AC2082+'Game Results'!AC1563+'Game Results'!AC2721+'Game Results'!AC2925+'Game Results'!AC2703+'Game Results'!AC2666+'Game Results'!AC2136)</f>
        <v>25</v>
      </c>
      <c r="AD43" s="92">
        <f>SUM('Game Results'!AD967+'Game Results'!AD544+'Game Results'!AD765+'Game Results'!AD936+'Game Results'!AD369+'Game Results'!AD1087+'Game Results'!AD693+'Game Results'!AD1610+'Game Results'!AD1665+'Game Results'!AD1059+'Game Results'!AD1505+'Game Results'!AD2082+'Game Results'!AD1563+'Game Results'!AD2721+'Game Results'!AD2925+'Game Results'!AD2703+'Game Results'!AD2666+'Game Results'!AD2136)</f>
        <v>1</v>
      </c>
      <c r="AE43" s="92">
        <f>SUM('Game Results'!AE967+'Game Results'!AE544+'Game Results'!AE765+'Game Results'!AE936+'Game Results'!AE369+'Game Results'!AE1087+'Game Results'!AE693+'Game Results'!AE1610+'Game Results'!AE1665+'Game Results'!AE1059+'Game Results'!AE1505+'Game Results'!AE2082+'Game Results'!AE1563+'Game Results'!AE2721+'Game Results'!AE2925+'Game Results'!AE2703+'Game Results'!AE2666+'Game Results'!AE2136)</f>
        <v>0</v>
      </c>
      <c r="AF43" s="92">
        <f>SUM('Game Results'!AF967+'Game Results'!AF544+'Game Results'!AF765+'Game Results'!AF936+'Game Results'!AF369+'Game Results'!AF1087+'Game Results'!AF693+'Game Results'!AF1610+'Game Results'!AF1665+'Game Results'!AF1059+'Game Results'!AF1505+'Game Results'!AF2082+'Game Results'!AF1563+'Game Results'!AF2721+'Game Results'!AF2925+'Game Results'!AF2703+'Game Results'!AF2666+'Game Results'!AF2136)</f>
        <v>0</v>
      </c>
      <c r="AG43" s="92">
        <f>SUM('Game Results'!AG967+'Game Results'!AG544+'Game Results'!AG765+'Game Results'!AG936+'Game Results'!AG369+'Game Results'!AG1087+'Game Results'!AG693+'Game Results'!AG1610+'Game Results'!AG1665+'Game Results'!AG1059+'Game Results'!AG1505+'Game Results'!AG2082+'Game Results'!AG1563+'Game Results'!AG2721+'Game Results'!AG2925+'Game Results'!AG2703+'Game Results'!AG2666+'Game Results'!AG2136)</f>
        <v>0</v>
      </c>
      <c r="AH43" s="92">
        <f>SUM('Game Results'!AH967+'Game Results'!AH544+'Game Results'!AH765+'Game Results'!AH936+'Game Results'!AH369+'Game Results'!AH1087+'Game Results'!AH693+'Game Results'!AH1610+'Game Results'!AH1665+'Game Results'!AH1059+'Game Results'!AH1505+'Game Results'!AH2082+'Game Results'!AH1563+'Game Results'!AH2721+'Game Results'!AH2925+'Game Results'!AH2703+'Game Results'!AH2666+'Game Results'!AH2136)</f>
        <v>0</v>
      </c>
    </row>
    <row r="44">
      <c r="A44" s="96" t="s">
        <v>32</v>
      </c>
      <c r="B44" s="97" t="s">
        <v>299</v>
      </c>
      <c r="C44" s="92">
        <f>SUM('Game Results'!C968+'Game Results'!C545+'Game Results'!C766+'Game Results'!C937+'Game Results'!C370+'Game Results'!C1088+'Game Results'!C694+'Game Results'!C1611+'Game Results'!C1666+'Game Results'!C1060+'Game Results'!C1506+'Game Results'!C2083+'Game Results'!C1564+'Game Results'!C2722+'Game Results'!C2926+'Game Results'!C2704+'Game Results'!C2667+'Game Results'!C2137)</f>
        <v>4</v>
      </c>
      <c r="D44" s="92">
        <f>SUM('Game Results'!D968+'Game Results'!D545+'Game Results'!D766+'Game Results'!D937+'Game Results'!D370+'Game Results'!D1088+'Game Results'!D694+'Game Results'!D1611+'Game Results'!D1666+'Game Results'!D1060+'Game Results'!D1506+'Game Results'!D2083+'Game Results'!D1564+'Game Results'!D2722+'Game Results'!D2926+'Game Results'!D2704+'Game Results'!D2667+'Game Results'!D2137)</f>
        <v>4</v>
      </c>
      <c r="E44" s="93">
        <f>SUM('Game Results'!E968+'Game Results'!E545+'Game Results'!E766+'Game Results'!E937+'Game Results'!E370+'Game Results'!E1088+'Game Results'!E694+'Game Results'!E1611+'Game Results'!E1666+'Game Results'!E1060+'Game Results'!E1506+'Game Results'!E2083+'Game Results'!E1564+'Game Results'!E2722+'Game Results'!E2926+'Game Results'!E2704+'Game Results'!E2667+'Game Results'!E2137)</f>
        <v>85.48333333</v>
      </c>
      <c r="F44" s="92">
        <f>SUM('Game Results'!F968+'Game Results'!F545+'Game Results'!F766+'Game Results'!F937+'Game Results'!F370+'Game Results'!F1088+'Game Results'!F694+'Game Results'!F1611+'Game Results'!F1666+'Game Results'!F1060+'Game Results'!F1506+'Game Results'!F2083+'Game Results'!F1564+'Game Results'!F2722+'Game Results'!F2926+'Game Results'!F2704+'Game Results'!F2667+'Game Results'!F2137)</f>
        <v>1</v>
      </c>
      <c r="G44" s="92">
        <f>SUM('Game Results'!G968+'Game Results'!G545+'Game Results'!G766+'Game Results'!G937+'Game Results'!G370+'Game Results'!G1088+'Game Results'!G694+'Game Results'!G1611+'Game Results'!G1666+'Game Results'!G1060+'Game Results'!G1506+'Game Results'!G2083+'Game Results'!G1564+'Game Results'!G2722+'Game Results'!G2926+'Game Results'!G2704+'Game Results'!G2667+'Game Results'!G2137)</f>
        <v>345</v>
      </c>
      <c r="H44" s="92">
        <f>SUM('Game Results'!H968+'Game Results'!H545+'Game Results'!H766+'Game Results'!H937+'Game Results'!H370+'Game Results'!H1088+'Game Results'!H694+'Game Results'!H1611+'Game Results'!H1666+'Game Results'!H1060+'Game Results'!H1506+'Game Results'!H2083+'Game Results'!H1564+'Game Results'!H2722+'Game Results'!H2926+'Game Results'!H2704+'Game Results'!H2667+'Game Results'!H2137)</f>
        <v>1</v>
      </c>
      <c r="I44" s="92">
        <f>SUM('Game Results'!I968+'Game Results'!I545+'Game Results'!I766+'Game Results'!I937+'Game Results'!I370+'Game Results'!I1088+'Game Results'!I694+'Game Results'!I1611+'Game Results'!I1666+'Game Results'!I1060+'Game Results'!I1506+'Game Results'!I2083+'Game Results'!I1564+'Game Results'!I2722+'Game Results'!I2926+'Game Results'!I2704+'Game Results'!I2667+'Game Results'!I2137)</f>
        <v>382</v>
      </c>
      <c r="J44" s="92">
        <f>SUM('Game Results'!J968+'Game Results'!J545+'Game Results'!J766+'Game Results'!J937+'Game Results'!J370+'Game Results'!J1088+'Game Results'!J694+'Game Results'!J1611+'Game Results'!J1666+'Game Results'!J1060+'Game Results'!J1506+'Game Results'!J2083+'Game Results'!J1564+'Game Results'!J2722+'Game Results'!J2926+'Game Results'!J2704+'Game Results'!J2667+'Game Results'!J2137)</f>
        <v>-37</v>
      </c>
      <c r="K44" s="94">
        <f t="shared" si="1"/>
        <v>0.9031413613</v>
      </c>
      <c r="L44" s="93">
        <f t="shared" si="2"/>
        <v>13.42670157</v>
      </c>
      <c r="M44" s="92">
        <f>SUM('Game Results'!M968+'Game Results'!M545+'Game Results'!M766+'Game Results'!M937+'Game Results'!M370+'Game Results'!M1088+'Game Results'!M694+'Game Results'!M1611+'Game Results'!M1666+'Game Results'!M1060+'Game Results'!M1506+'Game Results'!M2083+'Game Results'!M1564+'Game Results'!M2722+'Game Results'!M2926+'Game Results'!M2704+'Game Results'!M2667+'Game Results'!M2137)</f>
        <v>382</v>
      </c>
      <c r="N44" s="92">
        <f>SUM('Game Results'!N968+'Game Results'!N545+'Game Results'!N766+'Game Results'!N937+'Game Results'!N370+'Game Results'!N1088+'Game Results'!N694+'Game Results'!N1611+'Game Results'!N1666+'Game Results'!N1060+'Game Results'!N1506+'Game Results'!N2083+'Game Results'!N1564+'Game Results'!N2722+'Game Results'!N2926+'Game Results'!N2704+'Game Results'!N2667+'Game Results'!N2137)</f>
        <v>4</v>
      </c>
      <c r="O44" s="95">
        <f>SUM('Game Results'!O968+'Game Results'!O545+'Game Results'!O766+'Game Results'!O937+'Game Results'!O370+'Game Results'!O1088+'Game Results'!O694+'Game Results'!O1611+'Game Results'!O1666+'Game Results'!O1060+'Game Results'!O1506+'Game Results'!O2083+'Game Results'!O1564+'Game Results'!O2722+'Game Results'!O2926+'Game Results'!O2704+'Game Results'!O2667+'Game Results'!O2137)</f>
        <v>85.48333333</v>
      </c>
      <c r="P44" s="92">
        <f>SUM('Game Results'!P968+'Game Results'!P545+'Game Results'!P766+'Game Results'!P937+'Game Results'!P370+'Game Results'!P1088+'Game Results'!P694+'Game Results'!P1611+'Game Results'!P1666+'Game Results'!P1060+'Game Results'!P1506+'Game Results'!P2083+'Game Results'!P1564+'Game Results'!P2722+'Game Results'!P2926+'Game Results'!P2704+'Game Results'!P2667+'Game Results'!P2137)</f>
        <v>16</v>
      </c>
      <c r="Q44" s="92">
        <f>SUM('Game Results'!Q968+'Game Results'!Q545+'Game Results'!Q766+'Game Results'!Q937+'Game Results'!Q370+'Game Results'!Q1088+'Game Results'!Q694+'Game Results'!Q1611+'Game Results'!Q1666+'Game Results'!Q1060+'Game Results'!Q1506+'Game Results'!Q2083+'Game Results'!Q1564+'Game Results'!Q2722+'Game Results'!Q2926+'Game Results'!Q2704+'Game Results'!Q2667+'Game Results'!Q2137)</f>
        <v>14</v>
      </c>
      <c r="R44" s="92">
        <f>SUM('Game Results'!R968+'Game Results'!R545+'Game Results'!R766+'Game Results'!R937+'Game Results'!R370+'Game Results'!R1088+'Game Results'!R694+'Game Results'!R1611+'Game Results'!R1666+'Game Results'!R1060+'Game Results'!R1506+'Game Results'!R2083+'Game Results'!R1564+'Game Results'!R2722+'Game Results'!R2926+'Game Results'!R2704+'Game Results'!R2667+'Game Results'!R2137)</f>
        <v>6</v>
      </c>
      <c r="S44" s="92">
        <f>SUM('Game Results'!S968+'Game Results'!S545+'Game Results'!S766+'Game Results'!S937+'Game Results'!S370+'Game Results'!S1088+'Game Results'!S694+'Game Results'!S1611+'Game Results'!S1666+'Game Results'!S1060+'Game Results'!S1506+'Game Results'!S2083+'Game Results'!S1564+'Game Results'!S2722+'Game Results'!S2926+'Game Results'!S2704+'Game Results'!S2667+'Game Results'!S2137)</f>
        <v>3</v>
      </c>
      <c r="T44" s="92">
        <f>SUM('Game Results'!T968+'Game Results'!T545+'Game Results'!T766+'Game Results'!T937+'Game Results'!T370+'Game Results'!T1088+'Game Results'!T694+'Game Results'!T1611+'Game Results'!T1666+'Game Results'!T1060+'Game Results'!T1506+'Game Results'!T2083+'Game Results'!T1564+'Game Results'!T2722+'Game Results'!T2926+'Game Results'!T2704+'Game Results'!T2667+'Game Results'!T2137)</f>
        <v>44</v>
      </c>
      <c r="U44" s="92">
        <f>SUM('Game Results'!U968+'Game Results'!U545+'Game Results'!U766+'Game Results'!U937+'Game Results'!U370+'Game Results'!U1088+'Game Results'!U694+'Game Results'!U1611+'Game Results'!U1666+'Game Results'!U1060+'Game Results'!U1506+'Game Results'!U2083+'Game Results'!U1564+'Game Results'!U2722+'Game Results'!U2926+'Game Results'!U2704+'Game Results'!U2667+'Game Results'!U2137)</f>
        <v>9</v>
      </c>
      <c r="V44" s="92">
        <f>SUM('Game Results'!V968+'Game Results'!V545+'Game Results'!V766+'Game Results'!V937+'Game Results'!V370+'Game Results'!V1088+'Game Results'!V694+'Game Results'!V1611+'Game Results'!V1666+'Game Results'!V1060+'Game Results'!V1506+'Game Results'!V2083+'Game Results'!V1564+'Game Results'!V2722+'Game Results'!V2926+'Game Results'!V2704+'Game Results'!V2667+'Game Results'!V2137)</f>
        <v>0</v>
      </c>
      <c r="W44" s="92">
        <f>SUM('Game Results'!W968+'Game Results'!W545+'Game Results'!W766+'Game Results'!W937+'Game Results'!W370+'Game Results'!W1088+'Game Results'!W694+'Game Results'!W1611+'Game Results'!W1666+'Game Results'!W1060+'Game Results'!W1506+'Game Results'!W2083+'Game Results'!W1564+'Game Results'!W2722+'Game Results'!W2926+'Game Results'!W2704+'Game Results'!W2667+'Game Results'!W2137)</f>
        <v>0</v>
      </c>
      <c r="X44" s="92">
        <f>SUM('Game Results'!X968+'Game Results'!X545+'Game Results'!X766+'Game Results'!X937+'Game Results'!X370+'Game Results'!X1088+'Game Results'!X694+'Game Results'!X1611+'Game Results'!X1666+'Game Results'!X1060+'Game Results'!X1506+'Game Results'!X2083+'Game Results'!X1564+'Game Results'!X2722+'Game Results'!X2926+'Game Results'!X2704+'Game Results'!X2667+'Game Results'!X2137)</f>
        <v>0</v>
      </c>
      <c r="Y44" s="92">
        <f>SUM('Game Results'!Y968+'Game Results'!Y545+'Game Results'!Y766+'Game Results'!Y937+'Game Results'!Y370+'Game Results'!Y1088+'Game Results'!Y694+'Game Results'!Y1611+'Game Results'!Y1666+'Game Results'!Y1060+'Game Results'!Y1506+'Game Results'!Y2083+'Game Results'!Y1564+'Game Results'!Y2722+'Game Results'!Y2926+'Game Results'!Y2704+'Game Results'!Y2667+'Game Results'!Y2137)</f>
        <v>0</v>
      </c>
      <c r="Z44" s="92">
        <f>SUM('Game Results'!Z968+'Game Results'!Z545+'Game Results'!Z766+'Game Results'!Z937+'Game Results'!Z370+'Game Results'!Z1088+'Game Results'!Z694+'Game Results'!Z1611+'Game Results'!Z1666+'Game Results'!Z1060+'Game Results'!Z1506+'Game Results'!Z2083+'Game Results'!Z1564+'Game Results'!Z2722+'Game Results'!Z2926+'Game Results'!Z2704+'Game Results'!Z2667+'Game Results'!Z2137)</f>
        <v>0</v>
      </c>
      <c r="AA44" s="92">
        <f>SUM('Game Results'!AA968+'Game Results'!AA545+'Game Results'!AA766+'Game Results'!AA937+'Game Results'!AA370+'Game Results'!AA1088+'Game Results'!AA694+'Game Results'!AA1611+'Game Results'!AA1666+'Game Results'!AA1060+'Game Results'!AA1506+'Game Results'!AA2083+'Game Results'!AA1564+'Game Results'!AA2722+'Game Results'!AA2926+'Game Results'!AA2704+'Game Results'!AA2667+'Game Results'!AA2137)</f>
        <v>0</v>
      </c>
      <c r="AB44" s="92">
        <f>SUM('Game Results'!AB968+'Game Results'!AB545+'Game Results'!AB766+'Game Results'!AB937+'Game Results'!AB370+'Game Results'!AB1088+'Game Results'!AB694+'Game Results'!AB1611+'Game Results'!AB1666+'Game Results'!AB1060+'Game Results'!AB1506+'Game Results'!AB2083+'Game Results'!AB1564+'Game Results'!AB2722+'Game Results'!AB2926+'Game Results'!AB2704+'Game Results'!AB2667+'Game Results'!AB2137)</f>
        <v>0</v>
      </c>
      <c r="AC44" s="92">
        <f>SUM('Game Results'!AC968+'Game Results'!AC545+'Game Results'!AC766+'Game Results'!AC937+'Game Results'!AC370+'Game Results'!AC1088+'Game Results'!AC694+'Game Results'!AC1611+'Game Results'!AC1666+'Game Results'!AC1060+'Game Results'!AC1506+'Game Results'!AC2083+'Game Results'!AC1564+'Game Results'!AC2722+'Game Results'!AC2926+'Game Results'!AC2704+'Game Results'!AC2667+'Game Results'!AC2137)</f>
        <v>7</v>
      </c>
      <c r="AD44" s="92">
        <f>SUM('Game Results'!AD968+'Game Results'!AD545+'Game Results'!AD766+'Game Results'!AD937+'Game Results'!AD370+'Game Results'!AD1088+'Game Results'!AD694+'Game Results'!AD1611+'Game Results'!AD1666+'Game Results'!AD1060+'Game Results'!AD1506+'Game Results'!AD2083+'Game Results'!AD1564+'Game Results'!AD2722+'Game Results'!AD2926+'Game Results'!AD2704+'Game Results'!AD2667+'Game Results'!AD2137)</f>
        <v>0</v>
      </c>
      <c r="AE44" s="92">
        <f>SUM('Game Results'!AE968+'Game Results'!AE545+'Game Results'!AE766+'Game Results'!AE937+'Game Results'!AE370+'Game Results'!AE1088+'Game Results'!AE694+'Game Results'!AE1611+'Game Results'!AE1666+'Game Results'!AE1060+'Game Results'!AE1506+'Game Results'!AE2083+'Game Results'!AE1564+'Game Results'!AE2722+'Game Results'!AE2926+'Game Results'!AE2704+'Game Results'!AE2667+'Game Results'!AE2137)</f>
        <v>0</v>
      </c>
      <c r="AF44" s="92">
        <f>SUM('Game Results'!AF968+'Game Results'!AF545+'Game Results'!AF766+'Game Results'!AF937+'Game Results'!AF370+'Game Results'!AF1088+'Game Results'!AF694+'Game Results'!AF1611+'Game Results'!AF1666+'Game Results'!AF1060+'Game Results'!AF1506+'Game Results'!AF2083+'Game Results'!AF1564+'Game Results'!AF2722+'Game Results'!AF2926+'Game Results'!AF2704+'Game Results'!AF2667+'Game Results'!AF2137)</f>
        <v>0</v>
      </c>
      <c r="AG44" s="92">
        <f>SUM('Game Results'!AG968+'Game Results'!AG545+'Game Results'!AG766+'Game Results'!AG937+'Game Results'!AG370+'Game Results'!AG1088+'Game Results'!AG694+'Game Results'!AG1611+'Game Results'!AG1666+'Game Results'!AG1060+'Game Results'!AG1506+'Game Results'!AG2083+'Game Results'!AG1564+'Game Results'!AG2722+'Game Results'!AG2926+'Game Results'!AG2704+'Game Results'!AG2667+'Game Results'!AG2137)</f>
        <v>0</v>
      </c>
      <c r="AH44" s="92">
        <f>SUM('Game Results'!AH968+'Game Results'!AH545+'Game Results'!AH766+'Game Results'!AH937+'Game Results'!AH370+'Game Results'!AH1088+'Game Results'!AH694+'Game Results'!AH1611+'Game Results'!AH1666+'Game Results'!AH1060+'Game Results'!AH1506+'Game Results'!AH2083+'Game Results'!AH1564+'Game Results'!AH2722+'Game Results'!AH2926+'Game Results'!AH2704+'Game Results'!AH2667+'Game Results'!AH2137)</f>
        <v>2</v>
      </c>
    </row>
    <row r="45">
      <c r="A45" s="96" t="s">
        <v>269</v>
      </c>
      <c r="B45" s="97" t="s">
        <v>300</v>
      </c>
      <c r="C45" s="92">
        <f>SUM('Game Results'!C969+'Game Results'!C546+'Game Results'!C767+'Game Results'!C938+'Game Results'!C371+'Game Results'!C1089+'Game Results'!C695+'Game Results'!C1612+'Game Results'!C1667+'Game Results'!C1061+'Game Results'!C1507+'Game Results'!C2084+'Game Results'!C1565+'Game Results'!C2723+'Game Results'!C2927+'Game Results'!C2705+'Game Results'!C2668+'Game Results'!C2138)</f>
        <v>2</v>
      </c>
      <c r="D45" s="92">
        <f>SUM('Game Results'!D969+'Game Results'!D546+'Game Results'!D767+'Game Results'!D938+'Game Results'!D371+'Game Results'!D1089+'Game Results'!D695+'Game Results'!D1612+'Game Results'!D1667+'Game Results'!D1061+'Game Results'!D1507+'Game Results'!D2084+'Game Results'!D1565+'Game Results'!D2723+'Game Results'!D2927+'Game Results'!D2705+'Game Results'!D2668+'Game Results'!D2138)</f>
        <v>2</v>
      </c>
      <c r="E45" s="93">
        <f>SUM('Game Results'!E969+'Game Results'!E546+'Game Results'!E767+'Game Results'!E938+'Game Results'!E371+'Game Results'!E1089+'Game Results'!E695+'Game Results'!E1612+'Game Results'!E1667+'Game Results'!E1061+'Game Results'!E1507+'Game Results'!E2084+'Game Results'!E1565+'Game Results'!E2723+'Game Results'!E2927+'Game Results'!E2705+'Game Results'!E2668+'Game Results'!E2138)</f>
        <v>11.71666667</v>
      </c>
      <c r="F45" s="92">
        <f>SUM('Game Results'!F969+'Game Results'!F546+'Game Results'!F767+'Game Results'!F938+'Game Results'!F371+'Game Results'!F1089+'Game Results'!F695+'Game Results'!F1612+'Game Results'!F1667+'Game Results'!F1061+'Game Results'!F1507+'Game Results'!F2084+'Game Results'!F1565+'Game Results'!F2723+'Game Results'!F2927+'Game Results'!F2705+'Game Results'!F2668+'Game Results'!F2138)</f>
        <v>2</v>
      </c>
      <c r="G45" s="92">
        <f>SUM('Game Results'!G969+'Game Results'!G546+'Game Results'!G767+'Game Results'!G938+'Game Results'!G371+'Game Results'!G1089+'Game Results'!G695+'Game Results'!G1612+'Game Results'!G1667+'Game Results'!G1061+'Game Results'!G1507+'Game Results'!G2084+'Game Results'!G1565+'Game Results'!G2723+'Game Results'!G2927+'Game Results'!G2705+'Game Results'!G2668+'Game Results'!G2138)</f>
        <v>49</v>
      </c>
      <c r="H45" s="92">
        <f>SUM('Game Results'!H969+'Game Results'!H546+'Game Results'!H767+'Game Results'!H938+'Game Results'!H371+'Game Results'!H1089+'Game Results'!H695+'Game Results'!H1612+'Game Results'!H1667+'Game Results'!H1061+'Game Results'!H1507+'Game Results'!H2084+'Game Results'!H1565+'Game Results'!H2723+'Game Results'!H2927+'Game Results'!H2705+'Game Results'!H2668+'Game Results'!H2138)</f>
        <v>0</v>
      </c>
      <c r="I45" s="92">
        <f>SUM('Game Results'!I969+'Game Results'!I546+'Game Results'!I767+'Game Results'!I938+'Game Results'!I371+'Game Results'!I1089+'Game Results'!I695+'Game Results'!I1612+'Game Results'!I1667+'Game Results'!I1061+'Game Results'!I1507+'Game Results'!I2084+'Game Results'!I1565+'Game Results'!I2723+'Game Results'!I2927+'Game Results'!I2705+'Game Results'!I2668+'Game Results'!I2138)</f>
        <v>48</v>
      </c>
      <c r="J45" s="92">
        <f>SUM('Game Results'!J969+'Game Results'!J546+'Game Results'!J767+'Game Results'!J938+'Game Results'!J371+'Game Results'!J1089+'Game Results'!J695+'Game Results'!J1612+'Game Results'!J1667+'Game Results'!J1061+'Game Results'!J1507+'Game Results'!J2084+'Game Results'!J1565+'Game Results'!J2723+'Game Results'!J2927+'Game Results'!J2705+'Game Results'!J2668+'Game Results'!J2138)</f>
        <v>1</v>
      </c>
      <c r="K45" s="94">
        <f t="shared" si="1"/>
        <v>1.020833333</v>
      </c>
      <c r="L45" s="93">
        <f t="shared" si="2"/>
        <v>14.64583333</v>
      </c>
      <c r="M45" s="92">
        <f>SUM('Game Results'!M969+'Game Results'!M546+'Game Results'!M767+'Game Results'!M938+'Game Results'!M371+'Game Results'!M1089+'Game Results'!M695+'Game Results'!M1612+'Game Results'!M1667+'Game Results'!M1061+'Game Results'!M1507+'Game Results'!M2084+'Game Results'!M1565+'Game Results'!M2723+'Game Results'!M2927+'Game Results'!M2705+'Game Results'!M2668+'Game Results'!M2138)</f>
        <v>60</v>
      </c>
      <c r="N45" s="92">
        <f>SUM('Game Results'!N969+'Game Results'!N546+'Game Results'!N767+'Game Results'!N938+'Game Results'!N371+'Game Results'!N1089+'Game Results'!N695+'Game Results'!N1612+'Game Results'!N1667+'Game Results'!N1061+'Game Results'!N1507+'Game Results'!N2084+'Game Results'!N1565+'Game Results'!N2723+'Game Results'!N2927+'Game Results'!N2705+'Game Results'!N2668+'Game Results'!N2138)</f>
        <v>2</v>
      </c>
      <c r="O45" s="95">
        <f>SUM('Game Results'!O969+'Game Results'!O546+'Game Results'!O767+'Game Results'!O938+'Game Results'!O371+'Game Results'!O1089+'Game Results'!O695+'Game Results'!O1612+'Game Results'!O1667+'Game Results'!O1061+'Game Results'!O1507+'Game Results'!O2084+'Game Results'!O1565+'Game Results'!O2723+'Game Results'!O2927+'Game Results'!O2705+'Game Results'!O2668+'Game Results'!O2138)</f>
        <v>11.71666667</v>
      </c>
      <c r="P45" s="92">
        <f>SUM('Game Results'!P969+'Game Results'!P546+'Game Results'!P767+'Game Results'!P938+'Game Results'!P371+'Game Results'!P1089+'Game Results'!P695+'Game Results'!P1612+'Game Results'!P1667+'Game Results'!P1061+'Game Results'!P1507+'Game Results'!P2084+'Game Results'!P1565+'Game Results'!P2723+'Game Results'!P2927+'Game Results'!P2705+'Game Results'!P2668+'Game Results'!P2138)</f>
        <v>2</v>
      </c>
      <c r="Q45" s="92">
        <f>SUM('Game Results'!Q969+'Game Results'!Q546+'Game Results'!Q767+'Game Results'!Q938+'Game Results'!Q371+'Game Results'!Q1089+'Game Results'!Q695+'Game Results'!Q1612+'Game Results'!Q1667+'Game Results'!Q1061+'Game Results'!Q1507+'Game Results'!Q2084+'Game Results'!Q1565+'Game Results'!Q2723+'Game Results'!Q2927+'Game Results'!Q2705+'Game Results'!Q2668+'Game Results'!Q2138)</f>
        <v>2</v>
      </c>
      <c r="R45" s="92">
        <f>SUM('Game Results'!R969+'Game Results'!R546+'Game Results'!R767+'Game Results'!R938+'Game Results'!R371+'Game Results'!R1089+'Game Results'!R695+'Game Results'!R1612+'Game Results'!R1667+'Game Results'!R1061+'Game Results'!R1507+'Game Results'!R2084+'Game Results'!R1565+'Game Results'!R2723+'Game Results'!R2927+'Game Results'!R2705+'Game Results'!R2668+'Game Results'!R2138)</f>
        <v>4</v>
      </c>
      <c r="S45" s="92">
        <f>SUM('Game Results'!S969+'Game Results'!S546+'Game Results'!S767+'Game Results'!S938+'Game Results'!S371+'Game Results'!S1089+'Game Results'!S695+'Game Results'!S1612+'Game Results'!S1667+'Game Results'!S1061+'Game Results'!S1507+'Game Results'!S2084+'Game Results'!S1565+'Game Results'!S2723+'Game Results'!S2927+'Game Results'!S2705+'Game Results'!S2668+'Game Results'!S2138)</f>
        <v>0</v>
      </c>
      <c r="T45" s="92">
        <f>SUM('Game Results'!T969+'Game Results'!T546+'Game Results'!T767+'Game Results'!T938+'Game Results'!T371+'Game Results'!T1089+'Game Results'!T695+'Game Results'!T1612+'Game Results'!T1667+'Game Results'!T1061+'Game Results'!T1507+'Game Results'!T2084+'Game Results'!T1565+'Game Results'!T2723+'Game Results'!T2927+'Game Results'!T2705+'Game Results'!T2668+'Game Results'!T2138)</f>
        <v>8</v>
      </c>
      <c r="U45" s="92">
        <f>SUM('Game Results'!U969+'Game Results'!U546+'Game Results'!U767+'Game Results'!U938+'Game Results'!U371+'Game Results'!U1089+'Game Results'!U695+'Game Results'!U1612+'Game Results'!U1667+'Game Results'!U1061+'Game Results'!U1507+'Game Results'!U2084+'Game Results'!U1565+'Game Results'!U2723+'Game Results'!U2927+'Game Results'!U2705+'Game Results'!U2668+'Game Results'!U2138)</f>
        <v>1</v>
      </c>
      <c r="V45" s="92">
        <f>SUM('Game Results'!V969+'Game Results'!V546+'Game Results'!V767+'Game Results'!V938+'Game Results'!V371+'Game Results'!V1089+'Game Results'!V695+'Game Results'!V1612+'Game Results'!V1667+'Game Results'!V1061+'Game Results'!V1507+'Game Results'!V2084+'Game Results'!V1565+'Game Results'!V2723+'Game Results'!V2927+'Game Results'!V2705+'Game Results'!V2668+'Game Results'!V2138)</f>
        <v>1</v>
      </c>
      <c r="W45" s="92">
        <f>SUM('Game Results'!W969+'Game Results'!W546+'Game Results'!W767+'Game Results'!W938+'Game Results'!W371+'Game Results'!W1089+'Game Results'!W695+'Game Results'!W1612+'Game Results'!W1667+'Game Results'!W1061+'Game Results'!W1507+'Game Results'!W2084+'Game Results'!W1565+'Game Results'!W2723+'Game Results'!W2927+'Game Results'!W2705+'Game Results'!W2668+'Game Results'!W2138)</f>
        <v>1</v>
      </c>
      <c r="X45" s="92">
        <f>SUM('Game Results'!X969+'Game Results'!X546+'Game Results'!X767+'Game Results'!X938+'Game Results'!X371+'Game Results'!X1089+'Game Results'!X695+'Game Results'!X1612+'Game Results'!X1667+'Game Results'!X1061+'Game Results'!X1507+'Game Results'!X2084+'Game Results'!X1565+'Game Results'!X2723+'Game Results'!X2927+'Game Results'!X2705+'Game Results'!X2668+'Game Results'!X2138)</f>
        <v>0</v>
      </c>
      <c r="Y45" s="92">
        <f>SUM('Game Results'!Y969+'Game Results'!Y546+'Game Results'!Y767+'Game Results'!Y938+'Game Results'!Y371+'Game Results'!Y1089+'Game Results'!Y695+'Game Results'!Y1612+'Game Results'!Y1667+'Game Results'!Y1061+'Game Results'!Y1507+'Game Results'!Y2084+'Game Results'!Y1565+'Game Results'!Y2723+'Game Results'!Y2927+'Game Results'!Y2705+'Game Results'!Y2668+'Game Results'!Y2138)</f>
        <v>0</v>
      </c>
      <c r="Z45" s="92">
        <f>SUM('Game Results'!Z969+'Game Results'!Z546+'Game Results'!Z767+'Game Results'!Z938+'Game Results'!Z371+'Game Results'!Z1089+'Game Results'!Z695+'Game Results'!Z1612+'Game Results'!Z1667+'Game Results'!Z1061+'Game Results'!Z1507+'Game Results'!Z2084+'Game Results'!Z1565+'Game Results'!Z2723+'Game Results'!Z2927+'Game Results'!Z2705+'Game Results'!Z2668+'Game Results'!Z2138)</f>
        <v>0</v>
      </c>
      <c r="AA45" s="92">
        <f>SUM('Game Results'!AA969+'Game Results'!AA546+'Game Results'!AA767+'Game Results'!AA938+'Game Results'!AA371+'Game Results'!AA1089+'Game Results'!AA695+'Game Results'!AA1612+'Game Results'!AA1667+'Game Results'!AA1061+'Game Results'!AA1507+'Game Results'!AA2084+'Game Results'!AA1565+'Game Results'!AA2723+'Game Results'!AA2927+'Game Results'!AA2705+'Game Results'!AA2668+'Game Results'!AA2138)</f>
        <v>0</v>
      </c>
      <c r="AB45" s="92">
        <f>SUM('Game Results'!AB969+'Game Results'!AB546+'Game Results'!AB767+'Game Results'!AB938+'Game Results'!AB371+'Game Results'!AB1089+'Game Results'!AB695+'Game Results'!AB1612+'Game Results'!AB1667+'Game Results'!AB1061+'Game Results'!AB1507+'Game Results'!AB2084+'Game Results'!AB1565+'Game Results'!AB2723+'Game Results'!AB2927+'Game Results'!AB2705+'Game Results'!AB2668+'Game Results'!AB2138)</f>
        <v>0</v>
      </c>
      <c r="AC45" s="92">
        <f>SUM('Game Results'!AC969+'Game Results'!AC546+'Game Results'!AC767+'Game Results'!AC938+'Game Results'!AC371+'Game Results'!AC1089+'Game Results'!AC695+'Game Results'!AC1612+'Game Results'!AC1667+'Game Results'!AC1061+'Game Results'!AC1507+'Game Results'!AC2084+'Game Results'!AC1565+'Game Results'!AC2723+'Game Results'!AC2927+'Game Results'!AC2705+'Game Results'!AC2668+'Game Results'!AC2138)</f>
        <v>1</v>
      </c>
      <c r="AD45" s="92">
        <f>SUM('Game Results'!AD969+'Game Results'!AD546+'Game Results'!AD767+'Game Results'!AD938+'Game Results'!AD371+'Game Results'!AD1089+'Game Results'!AD695+'Game Results'!AD1612+'Game Results'!AD1667+'Game Results'!AD1061+'Game Results'!AD1507+'Game Results'!AD2084+'Game Results'!AD1565+'Game Results'!AD2723+'Game Results'!AD2927+'Game Results'!AD2705+'Game Results'!AD2668+'Game Results'!AD2138)</f>
        <v>0</v>
      </c>
      <c r="AE45" s="92">
        <f>SUM('Game Results'!AE969+'Game Results'!AE546+'Game Results'!AE767+'Game Results'!AE938+'Game Results'!AE371+'Game Results'!AE1089+'Game Results'!AE695+'Game Results'!AE1612+'Game Results'!AE1667+'Game Results'!AE1061+'Game Results'!AE1507+'Game Results'!AE2084+'Game Results'!AE1565+'Game Results'!AE2723+'Game Results'!AE2927+'Game Results'!AE2705+'Game Results'!AE2668+'Game Results'!AE2138)</f>
        <v>0</v>
      </c>
      <c r="AF45" s="92">
        <f>SUM('Game Results'!AF969+'Game Results'!AF546+'Game Results'!AF767+'Game Results'!AF938+'Game Results'!AF371+'Game Results'!AF1089+'Game Results'!AF695+'Game Results'!AF1612+'Game Results'!AF1667+'Game Results'!AF1061+'Game Results'!AF1507+'Game Results'!AF2084+'Game Results'!AF1565+'Game Results'!AF2723+'Game Results'!AF2927+'Game Results'!AF2705+'Game Results'!AF2668+'Game Results'!AF2138)</f>
        <v>0</v>
      </c>
      <c r="AG45" s="92">
        <f>SUM('Game Results'!AG969+'Game Results'!AG546+'Game Results'!AG767+'Game Results'!AG938+'Game Results'!AG371+'Game Results'!AG1089+'Game Results'!AG695+'Game Results'!AG1612+'Game Results'!AG1667+'Game Results'!AG1061+'Game Results'!AG1507+'Game Results'!AG2084+'Game Results'!AG1565+'Game Results'!AG2723+'Game Results'!AG2927+'Game Results'!AG2705+'Game Results'!AG2668+'Game Results'!AG2138)</f>
        <v>1</v>
      </c>
      <c r="AH45" s="92">
        <f>SUM('Game Results'!AH969+'Game Results'!AH546+'Game Results'!AH767+'Game Results'!AH938+'Game Results'!AH371+'Game Results'!AH1089+'Game Results'!AH695+'Game Results'!AH1612+'Game Results'!AH1667+'Game Results'!AH1061+'Game Results'!AH1507+'Game Results'!AH2084+'Game Results'!AH1565+'Game Results'!AH2723+'Game Results'!AH2927+'Game Results'!AH2705+'Game Results'!AH2668+'Game Results'!AH2138)</f>
        <v>0</v>
      </c>
    </row>
    <row r="46">
      <c r="A46" s="96" t="s">
        <v>269</v>
      </c>
      <c r="B46" s="97" t="s">
        <v>301</v>
      </c>
      <c r="C46" s="92">
        <f>'Game Results'!C2724</f>
        <v>1</v>
      </c>
      <c r="D46" s="92">
        <f>'Game Results'!D2724</f>
        <v>1</v>
      </c>
      <c r="E46" s="93">
        <f>'Game Results'!E2724</f>
        <v>10.73333333</v>
      </c>
      <c r="F46" s="92">
        <f>'Game Results'!F2724</f>
        <v>0</v>
      </c>
      <c r="G46" s="92">
        <f>'Game Results'!G2724</f>
        <v>38</v>
      </c>
      <c r="H46" s="92">
        <f>'Game Results'!H2724</f>
        <v>0</v>
      </c>
      <c r="I46" s="92">
        <f>'Game Results'!I2724</f>
        <v>46</v>
      </c>
      <c r="J46" s="92">
        <f>'Game Results'!J2724</f>
        <v>-8</v>
      </c>
      <c r="K46" s="94">
        <f t="shared" si="1"/>
        <v>0.8260869565</v>
      </c>
      <c r="L46" s="93">
        <f t="shared" si="2"/>
        <v>14</v>
      </c>
      <c r="M46" s="92">
        <f>'Game Results'!M2724</f>
        <v>48</v>
      </c>
      <c r="N46" s="92">
        <f>'Game Results'!N2724</f>
        <v>1</v>
      </c>
      <c r="O46" s="95">
        <f>'Game Results'!O2724</f>
        <v>10.73333333</v>
      </c>
      <c r="P46" s="92">
        <f>'Game Results'!P2724</f>
        <v>2</v>
      </c>
      <c r="Q46" s="92">
        <f>'Game Results'!Q2724</f>
        <v>0</v>
      </c>
      <c r="R46" s="92">
        <f>'Game Results'!R2724</f>
        <v>3</v>
      </c>
      <c r="S46" s="92">
        <f>'Game Results'!S2724</f>
        <v>0</v>
      </c>
      <c r="T46" s="92">
        <f>'Game Results'!T2724</f>
        <v>7</v>
      </c>
      <c r="U46" s="92">
        <f>'Game Results'!U2724</f>
        <v>0</v>
      </c>
      <c r="V46" s="92">
        <f>'Game Results'!V2724</f>
        <v>0</v>
      </c>
      <c r="W46" s="92">
        <f>'Game Results'!W2724</f>
        <v>0</v>
      </c>
      <c r="X46" s="92">
        <f>'Game Results'!X2724</f>
        <v>0</v>
      </c>
      <c r="Y46" s="92">
        <f>'Game Results'!Y2724</f>
        <v>0</v>
      </c>
      <c r="Z46" s="92">
        <f>'Game Results'!Z2724</f>
        <v>0</v>
      </c>
      <c r="AA46" s="92">
        <f>'Game Results'!AA2724</f>
        <v>0</v>
      </c>
      <c r="AB46" s="92">
        <f>'Game Results'!AB2724</f>
        <v>0</v>
      </c>
      <c r="AC46" s="92">
        <f>'Game Results'!AC2724</f>
        <v>0</v>
      </c>
      <c r="AD46" s="92">
        <f>'Game Results'!AD2724</f>
        <v>0</v>
      </c>
      <c r="AE46" s="92">
        <f>'Game Results'!AE2724</f>
        <v>0</v>
      </c>
      <c r="AF46" s="92">
        <f>'Game Results'!AF2724</f>
        <v>0</v>
      </c>
      <c r="AG46" s="92">
        <f>'Game Results'!AG2724</f>
        <v>0</v>
      </c>
      <c r="AH46" s="92">
        <f>'Game Results'!AH2724</f>
        <v>0</v>
      </c>
    </row>
    <row r="47">
      <c r="A47" s="98" t="s">
        <v>271</v>
      </c>
      <c r="B47" s="99"/>
      <c r="C47" s="99">
        <f t="shared" ref="C47:D47" si="18">SUM(C40:C46)/4</f>
        <v>18</v>
      </c>
      <c r="D47" s="99">
        <f t="shared" si="18"/>
        <v>14</v>
      </c>
      <c r="E47" s="100">
        <f t="shared" ref="E47:J47" si="19">SUM(E40:E46)</f>
        <v>1176.35</v>
      </c>
      <c r="F47" s="100">
        <f t="shared" si="19"/>
        <v>82</v>
      </c>
      <c r="G47" s="100">
        <f t="shared" si="19"/>
        <v>4514</v>
      </c>
      <c r="H47" s="100">
        <f t="shared" si="19"/>
        <v>27</v>
      </c>
      <c r="I47" s="100">
        <f t="shared" si="19"/>
        <v>4117</v>
      </c>
      <c r="J47" s="100">
        <f t="shared" si="19"/>
        <v>397</v>
      </c>
      <c r="K47" s="101">
        <f t="shared" si="1"/>
        <v>1.096429439</v>
      </c>
      <c r="L47" s="100">
        <f t="shared" si="2"/>
        <v>17.14379402</v>
      </c>
      <c r="M47" s="100">
        <f t="shared" ref="M47:AH47" si="20">SUM(M40:M46)</f>
        <v>5098</v>
      </c>
      <c r="N47" s="100">
        <f t="shared" si="20"/>
        <v>72</v>
      </c>
      <c r="O47" s="100">
        <f t="shared" si="20"/>
        <v>1149.133333</v>
      </c>
      <c r="P47" s="100">
        <f t="shared" si="20"/>
        <v>177</v>
      </c>
      <c r="Q47" s="100">
        <f t="shared" si="20"/>
        <v>103</v>
      </c>
      <c r="R47" s="100">
        <f t="shared" si="20"/>
        <v>271</v>
      </c>
      <c r="S47" s="100">
        <f t="shared" si="20"/>
        <v>59</v>
      </c>
      <c r="T47" s="100">
        <f t="shared" si="20"/>
        <v>611</v>
      </c>
      <c r="U47" s="100">
        <f t="shared" si="20"/>
        <v>110</v>
      </c>
      <c r="V47" s="100">
        <f t="shared" si="20"/>
        <v>26</v>
      </c>
      <c r="W47" s="100">
        <f t="shared" si="20"/>
        <v>7</v>
      </c>
      <c r="X47" s="100">
        <f t="shared" si="20"/>
        <v>1</v>
      </c>
      <c r="Y47" s="100">
        <f t="shared" si="20"/>
        <v>1</v>
      </c>
      <c r="Z47" s="100">
        <f t="shared" si="20"/>
        <v>0</v>
      </c>
      <c r="AA47" s="100">
        <f t="shared" si="20"/>
        <v>0</v>
      </c>
      <c r="AB47" s="100">
        <f t="shared" si="20"/>
        <v>0</v>
      </c>
      <c r="AC47" s="100">
        <f t="shared" si="20"/>
        <v>99</v>
      </c>
      <c r="AD47" s="100">
        <f t="shared" si="20"/>
        <v>2</v>
      </c>
      <c r="AE47" s="100">
        <f t="shared" si="20"/>
        <v>0</v>
      </c>
      <c r="AF47" s="100">
        <f t="shared" si="20"/>
        <v>0</v>
      </c>
      <c r="AG47" s="100">
        <f t="shared" si="20"/>
        <v>4</v>
      </c>
      <c r="AH47" s="100">
        <f t="shared" si="20"/>
        <v>3</v>
      </c>
    </row>
    <row r="48">
      <c r="A48" s="90" t="s">
        <v>302</v>
      </c>
      <c r="B48" s="91" t="s">
        <v>303</v>
      </c>
      <c r="C48" s="92">
        <f>SUM('Game Results'!C107+'Game Results'!C171+'Game Results'!C971+'Game Results'!C701+'Game Results'!C744+'Game Results'!C1445+'Game Results'!C467+'Game Results'!C512+'Game Results'!C1999+'Game Results'!C944+'Game Results'!C1542+'Game Results'!C1820+'Game Results'!C2017+'Game Results'!C3036+'Game Results'!C3183+'Game Results'!C2707+'Game Results'!C2642+'Game Results'!C1420+'Game Results'!C2978+'Game Results'!C3146)</f>
        <v>19</v>
      </c>
      <c r="D48" s="92">
        <f>SUM('Game Results'!D107+'Game Results'!D171+'Game Results'!D971+'Game Results'!D701+'Game Results'!D744+'Game Results'!D1445+'Game Results'!D467+'Game Results'!D512+'Game Results'!D1999+'Game Results'!D944+'Game Results'!D1542+'Game Results'!D1820+'Game Results'!D2017+'Game Results'!D3036+'Game Results'!D3183+'Game Results'!D2707+'Game Results'!D2642+'Game Results'!D1420+'Game Results'!D2978+'Game Results'!D3146)</f>
        <v>13</v>
      </c>
      <c r="E48" s="93">
        <f>SUM('Game Results'!E107+'Game Results'!E171+'Game Results'!E971+'Game Results'!E701+'Game Results'!E744+'Game Results'!E1445+'Game Results'!E467+'Game Results'!E512+'Game Results'!E1999+'Game Results'!E944+'Game Results'!E1542+'Game Results'!E1820+'Game Results'!E2017+'Game Results'!E3036+'Game Results'!E3183+'Game Results'!E2707+'Game Results'!E2642+'Game Results'!E1420+'Game Results'!E2978+'Game Results'!E3146)</f>
        <v>310.7333333</v>
      </c>
      <c r="F48" s="92">
        <f>SUM('Game Results'!F107+'Game Results'!F171+'Game Results'!F971+'Game Results'!F701+'Game Results'!F744+'Game Results'!F1445+'Game Results'!F467+'Game Results'!F512+'Game Results'!F1999+'Game Results'!F944+'Game Results'!F1542+'Game Results'!F1820+'Game Results'!F2017+'Game Results'!F3036+'Game Results'!F3183+'Game Results'!F2707+'Game Results'!F2642+'Game Results'!F1420+'Game Results'!F2978+'Game Results'!F3146)</f>
        <v>47</v>
      </c>
      <c r="G48" s="92">
        <f>SUM('Game Results'!G107+'Game Results'!G171+'Game Results'!G971+'Game Results'!G701+'Game Results'!G744+'Game Results'!G1445+'Game Results'!G467+'Game Results'!G512+'Game Results'!G1999+'Game Results'!G944+'Game Results'!G1542+'Game Results'!G1820+'Game Results'!G2017+'Game Results'!G3036+'Game Results'!G3183+'Game Results'!G2707+'Game Results'!G2642+'Game Results'!G1420+'Game Results'!G2978+'Game Results'!G3146)</f>
        <v>593</v>
      </c>
      <c r="H48" s="92">
        <f>SUM('Game Results'!H107+'Game Results'!H171+'Game Results'!H971+'Game Results'!H701+'Game Results'!H744+'Game Results'!H1445+'Game Results'!H467+'Game Results'!H512+'Game Results'!H1999+'Game Results'!H944+'Game Results'!H1542+'Game Results'!H1820+'Game Results'!H2017+'Game Results'!H3036+'Game Results'!H3183+'Game Results'!H2707+'Game Results'!H2642+'Game Results'!H1420+'Game Results'!H2978+'Game Results'!H3146)</f>
        <v>4</v>
      </c>
      <c r="I48" s="92">
        <f>SUM('Game Results'!I107+'Game Results'!I171+'Game Results'!I971+'Game Results'!I701+'Game Results'!I744+'Game Results'!I1445+'Game Results'!I467+'Game Results'!I512+'Game Results'!I1999+'Game Results'!I944+'Game Results'!I1542+'Game Results'!I1820+'Game Results'!I2017+'Game Results'!I3036+'Game Results'!I3183+'Game Results'!I2707+'Game Results'!I2642+'Game Results'!I1420+'Game Results'!I2978+'Game Results'!I3146)</f>
        <v>791</v>
      </c>
      <c r="J48" s="92">
        <f>SUM('Game Results'!J107+'Game Results'!J171+'Game Results'!J971+'Game Results'!J701+'Game Results'!J744+'Game Results'!J1445+'Game Results'!J467+'Game Results'!J512+'Game Results'!J1999+'Game Results'!J944+'Game Results'!J1542+'Game Results'!J1820+'Game Results'!J2017+'Game Results'!J3036+'Game Results'!J3183+'Game Results'!J2707+'Game Results'!J2642+'Game Results'!J1420+'Game Results'!J2978+'Game Results'!J3146)</f>
        <v>-198</v>
      </c>
      <c r="K48" s="94">
        <f t="shared" si="1"/>
        <v>0.7496839444</v>
      </c>
      <c r="L48" s="93">
        <f t="shared" si="2"/>
        <v>23.57016435</v>
      </c>
      <c r="M48" s="92">
        <f>SUM('Game Results'!M107+'Game Results'!M171+'Game Results'!M971+'Game Results'!M701+'Game Results'!M744+'Game Results'!M1445+'Game Results'!M467+'Game Results'!M512+'Game Results'!M1999+'Game Results'!M944+'Game Results'!M1542+'Game Results'!M1820+'Game Results'!M2017+'Game Results'!M3036+'Game Results'!M3183+'Game Results'!M2707+'Game Results'!M2642+'Game Results'!M1420+'Game Results'!M2978+'Game Results'!M3146)</f>
        <v>771</v>
      </c>
      <c r="N48" s="92">
        <f>SUM('Game Results'!N107+'Game Results'!N171+'Game Results'!N971+'Game Results'!N701+'Game Results'!N744+'Game Results'!N1445+'Game Results'!N467+'Game Results'!N512+'Game Results'!N1999+'Game Results'!N944+'Game Results'!N1542+'Game Results'!N1820+'Game Results'!N2017+'Game Results'!N3036+'Game Results'!N3183+'Game Results'!N2707+'Game Results'!N2642+'Game Results'!N1420+'Game Results'!N2978+'Game Results'!N3146)</f>
        <v>17</v>
      </c>
      <c r="O48" s="95">
        <f>SUM('Game Results'!O107+'Game Results'!O171+'Game Results'!O971+'Game Results'!O701+'Game Results'!O744+'Game Results'!O1445+'Game Results'!O467+'Game Results'!O512+'Game Results'!O1999+'Game Results'!O944+'Game Results'!O1542+'Game Results'!O1820+'Game Results'!O2017+'Game Results'!O3036+'Game Results'!O3183+'Game Results'!O2707+'Game Results'!O2642+'Game Results'!O1420+'Game Results'!O2978+'Game Results'!O3146)</f>
        <v>267.3166667</v>
      </c>
      <c r="P48" s="92">
        <f>SUM('Game Results'!P107+'Game Results'!P171+'Game Results'!P971+'Game Results'!P701+'Game Results'!P744+'Game Results'!P1445+'Game Results'!P467+'Game Results'!P512+'Game Results'!P1999+'Game Results'!P944+'Game Results'!P1542+'Game Results'!P1820+'Game Results'!P2017+'Game Results'!P3036+'Game Results'!P3183+'Game Results'!P2707+'Game Results'!P2642+'Game Results'!P1420+'Game Results'!P2978+'Game Results'!P3146)</f>
        <v>33</v>
      </c>
      <c r="Q48" s="92">
        <f>SUM('Game Results'!Q107+'Game Results'!Q171+'Game Results'!Q971+'Game Results'!Q701+'Game Results'!Q744+'Game Results'!Q1445+'Game Results'!Q467+'Game Results'!Q512+'Game Results'!Q1999+'Game Results'!Q944+'Game Results'!Q1542+'Game Results'!Q1820+'Game Results'!Q2017+'Game Results'!Q3036+'Game Results'!Q3183+'Game Results'!Q2707+'Game Results'!Q2642+'Game Results'!Q1420+'Game Results'!Q2978+'Game Results'!Q3146)</f>
        <v>19</v>
      </c>
      <c r="R48" s="92">
        <f>SUM('Game Results'!R107+'Game Results'!R171+'Game Results'!R971+'Game Results'!R701+'Game Results'!R744+'Game Results'!R1445+'Game Results'!R467+'Game Results'!R512+'Game Results'!R1999+'Game Results'!R944+'Game Results'!R1542+'Game Results'!R1820+'Game Results'!R2017+'Game Results'!R3036+'Game Results'!R3183+'Game Results'!R2707+'Game Results'!R2642+'Game Results'!R1420+'Game Results'!R2978+'Game Results'!R3146)</f>
        <v>15</v>
      </c>
      <c r="S48" s="92">
        <f>SUM('Game Results'!S107+'Game Results'!S171+'Game Results'!S971+'Game Results'!S701+'Game Results'!S744+'Game Results'!S1445+'Game Results'!S467+'Game Results'!S512+'Game Results'!S1999+'Game Results'!S944+'Game Results'!S1542+'Game Results'!S1820+'Game Results'!S2017+'Game Results'!S3036+'Game Results'!S3183+'Game Results'!S2707+'Game Results'!S2642+'Game Results'!S1420+'Game Results'!S2978+'Game Results'!S3146)</f>
        <v>14</v>
      </c>
      <c r="T48" s="92">
        <f>SUM('Game Results'!T107+'Game Results'!T171+'Game Results'!T971+'Game Results'!T701+'Game Results'!T744+'Game Results'!T1445+'Game Results'!T467+'Game Results'!T512+'Game Results'!T1999+'Game Results'!T944+'Game Results'!T1542+'Game Results'!T1820+'Game Results'!T2017+'Game Results'!T3036+'Game Results'!T3183+'Game Results'!T2707+'Game Results'!T2642+'Game Results'!T1420+'Game Results'!T2978+'Game Results'!T3146)</f>
        <v>57</v>
      </c>
      <c r="U48" s="92">
        <f>SUM('Game Results'!U107+'Game Results'!U171+'Game Results'!U971+'Game Results'!U701+'Game Results'!U744+'Game Results'!U1445+'Game Results'!U467+'Game Results'!U512+'Game Results'!U1999+'Game Results'!U944+'Game Results'!U1542+'Game Results'!U1820+'Game Results'!U2017+'Game Results'!U3036+'Game Results'!U3183+'Game Results'!U2707+'Game Results'!U2642+'Game Results'!U1420+'Game Results'!U2978+'Game Results'!U3146)</f>
        <v>8</v>
      </c>
      <c r="V48" s="92">
        <f>SUM('Game Results'!V107+'Game Results'!V171+'Game Results'!V971+'Game Results'!V701+'Game Results'!V744+'Game Results'!V1445+'Game Results'!V467+'Game Results'!V512+'Game Results'!V1999+'Game Results'!V944+'Game Results'!V1542+'Game Results'!V1820+'Game Results'!V2017+'Game Results'!V3036+'Game Results'!V3183+'Game Results'!V2707+'Game Results'!V2642+'Game Results'!V1420+'Game Results'!V2978+'Game Results'!V3146)</f>
        <v>2</v>
      </c>
      <c r="W48" s="92">
        <f>SUM('Game Results'!W107+'Game Results'!W171+'Game Results'!W971+'Game Results'!W701+'Game Results'!W744+'Game Results'!W1445+'Game Results'!W467+'Game Results'!W512+'Game Results'!W1999+'Game Results'!W944+'Game Results'!W1542+'Game Results'!W1820+'Game Results'!W2017+'Game Results'!W3036+'Game Results'!W3183+'Game Results'!W2707+'Game Results'!W2642+'Game Results'!W1420+'Game Results'!W2978+'Game Results'!W3146)</f>
        <v>0</v>
      </c>
      <c r="X48" s="92">
        <f>SUM('Game Results'!X107+'Game Results'!X171+'Game Results'!X971+'Game Results'!X701+'Game Results'!X744+'Game Results'!X1445+'Game Results'!X467+'Game Results'!X512+'Game Results'!X1999+'Game Results'!X944+'Game Results'!X1542+'Game Results'!X1820+'Game Results'!X2017+'Game Results'!X3036+'Game Results'!X3183+'Game Results'!X2707+'Game Results'!X2642+'Game Results'!X1420+'Game Results'!X2978+'Game Results'!X3146)</f>
        <v>0</v>
      </c>
      <c r="Y48" s="92">
        <f>SUM('Game Results'!Y107+'Game Results'!Y171+'Game Results'!Y971+'Game Results'!Y701+'Game Results'!Y744+'Game Results'!Y1445+'Game Results'!Y467+'Game Results'!Y512+'Game Results'!Y1999+'Game Results'!Y944+'Game Results'!Y1542+'Game Results'!Y1820+'Game Results'!Y2017+'Game Results'!Y3036+'Game Results'!Y3183+'Game Results'!Y2707+'Game Results'!Y2642+'Game Results'!Y1420+'Game Results'!Y2978+'Game Results'!Y3146)</f>
        <v>0</v>
      </c>
      <c r="Z48" s="92">
        <f>SUM('Game Results'!Z107+'Game Results'!Z171+'Game Results'!Z971+'Game Results'!Z701+'Game Results'!Z744+'Game Results'!Z1445+'Game Results'!Z467+'Game Results'!Z512+'Game Results'!Z1999+'Game Results'!Z944+'Game Results'!Z1542+'Game Results'!Z1820+'Game Results'!Z2017+'Game Results'!Z3036+'Game Results'!Z3183+'Game Results'!Z2707+'Game Results'!Z2642+'Game Results'!Z1420+'Game Results'!Z2978+'Game Results'!Z3146)</f>
        <v>0</v>
      </c>
      <c r="AA48" s="92">
        <f>SUM('Game Results'!AA107+'Game Results'!AA171+'Game Results'!AA971+'Game Results'!AA701+'Game Results'!AA744+'Game Results'!AA1445+'Game Results'!AA467+'Game Results'!AA512+'Game Results'!AA1999+'Game Results'!AA944+'Game Results'!AA1542+'Game Results'!AA1820+'Game Results'!AA2017+'Game Results'!AA3036+'Game Results'!AA3183+'Game Results'!AA2707+'Game Results'!AA2642+'Game Results'!AA1420+'Game Results'!AA2978+'Game Results'!AA3146)</f>
        <v>0</v>
      </c>
      <c r="AB48" s="92">
        <f>SUM('Game Results'!AB107+'Game Results'!AB171+'Game Results'!AB971+'Game Results'!AB701+'Game Results'!AB744+'Game Results'!AB1445+'Game Results'!AB467+'Game Results'!AB512+'Game Results'!AB1999+'Game Results'!AB944+'Game Results'!AB1542+'Game Results'!AB1820+'Game Results'!AB2017+'Game Results'!AB3036+'Game Results'!AB3183+'Game Results'!AB2707+'Game Results'!AB2642+'Game Results'!AB1420+'Game Results'!AB2978+'Game Results'!AB3146)</f>
        <v>0</v>
      </c>
      <c r="AC48" s="92">
        <f>SUM('Game Results'!AC107+'Game Results'!AC171+'Game Results'!AC971+'Game Results'!AC701+'Game Results'!AC744+'Game Results'!AC1445+'Game Results'!AC467+'Game Results'!AC512+'Game Results'!AC1999+'Game Results'!AC944+'Game Results'!AC1542+'Game Results'!AC1820+'Game Results'!AC2017+'Game Results'!AC3036+'Game Results'!AC3183+'Game Results'!AC2707+'Game Results'!AC2642+'Game Results'!AC1420+'Game Results'!AC2978+'Game Results'!AC3146)</f>
        <v>7</v>
      </c>
      <c r="AD48" s="92">
        <f>SUM('Game Results'!AD107+'Game Results'!AD171+'Game Results'!AD971+'Game Results'!AD701+'Game Results'!AD744+'Game Results'!AD1445+'Game Results'!AD467+'Game Results'!AD512+'Game Results'!AD1999+'Game Results'!AD944+'Game Results'!AD1542+'Game Results'!AD1820+'Game Results'!AD2017+'Game Results'!AD3036+'Game Results'!AD3183+'Game Results'!AD2707+'Game Results'!AD2642+'Game Results'!AD1420+'Game Results'!AD2978+'Game Results'!AD3146)</f>
        <v>0</v>
      </c>
      <c r="AE48" s="92">
        <f>SUM('Game Results'!AE107+'Game Results'!AE171+'Game Results'!AE971+'Game Results'!AE701+'Game Results'!AE744+'Game Results'!AE1445+'Game Results'!AE467+'Game Results'!AE512+'Game Results'!AE1999+'Game Results'!AE944+'Game Results'!AE1542+'Game Results'!AE1820+'Game Results'!AE2017+'Game Results'!AE3036+'Game Results'!AE3183+'Game Results'!AE2707+'Game Results'!AE2642+'Game Results'!AE1420+'Game Results'!AE2978+'Game Results'!AE3146)</f>
        <v>0</v>
      </c>
      <c r="AF48" s="92">
        <f>SUM('Game Results'!AF107+'Game Results'!AF171+'Game Results'!AF971+'Game Results'!AF701+'Game Results'!AF744+'Game Results'!AF1445+'Game Results'!AF467+'Game Results'!AF512+'Game Results'!AF1999+'Game Results'!AF944+'Game Results'!AF1542+'Game Results'!AF1820+'Game Results'!AF2017+'Game Results'!AF3036+'Game Results'!AF3183+'Game Results'!AF2707+'Game Results'!AF2642+'Game Results'!AF1420+'Game Results'!AF2978+'Game Results'!AF3146)</f>
        <v>0</v>
      </c>
      <c r="AG48" s="92">
        <f>SUM('Game Results'!AG107+'Game Results'!AG171+'Game Results'!AG971+'Game Results'!AG701+'Game Results'!AG744+'Game Results'!AG1445+'Game Results'!AG467+'Game Results'!AG512+'Game Results'!AG1999+'Game Results'!AG944+'Game Results'!AG1542+'Game Results'!AG1820+'Game Results'!AG2017+'Game Results'!AG3036+'Game Results'!AG3183+'Game Results'!AG2707+'Game Results'!AG2642+'Game Results'!AG1420+'Game Results'!AG2978+'Game Results'!AG3146)</f>
        <v>1</v>
      </c>
      <c r="AH48" s="92">
        <f>SUM('Game Results'!AH107+'Game Results'!AH171+'Game Results'!AH971+'Game Results'!AH701+'Game Results'!AH744+'Game Results'!AH1445+'Game Results'!AH467+'Game Results'!AH512+'Game Results'!AH1999+'Game Results'!AH944+'Game Results'!AH1542+'Game Results'!AH1820+'Game Results'!AH2017+'Game Results'!AH3036+'Game Results'!AH3183+'Game Results'!AH2707+'Game Results'!AH2642+'Game Results'!AH1420+'Game Results'!AH2978+'Game Results'!AH3146)</f>
        <v>0</v>
      </c>
    </row>
    <row r="49">
      <c r="A49" s="90" t="s">
        <v>302</v>
      </c>
      <c r="B49" s="91" t="s">
        <v>304</v>
      </c>
      <c r="C49" s="92">
        <f>SUM('Game Results'!C108+'Game Results'!C172+'Game Results'!C972+'Game Results'!C702+'Game Results'!C745+'Game Results'!C1446+'Game Results'!C468+'Game Results'!C513+'Game Results'!C2000+'Game Results'!C945+'Game Results'!C1543+'Game Results'!C1821+'Game Results'!C2018+'Game Results'!C3037+'Game Results'!C3184+'Game Results'!C2708+'Game Results'!C2643+'Game Results'!C1421+'Game Results'!C2979+'Game Results'!C3147)</f>
        <v>19</v>
      </c>
      <c r="D49" s="92">
        <f>SUM('Game Results'!D108+'Game Results'!D172+'Game Results'!D972+'Game Results'!D702+'Game Results'!D745+'Game Results'!D1446+'Game Results'!D468+'Game Results'!D513+'Game Results'!D2000+'Game Results'!D945+'Game Results'!D1543+'Game Results'!D1821+'Game Results'!D2018+'Game Results'!D3037+'Game Results'!D3184+'Game Results'!D2708+'Game Results'!D2643+'Game Results'!D1421+'Game Results'!D2979+'Game Results'!D3147)</f>
        <v>12</v>
      </c>
      <c r="E49" s="93">
        <f>SUM('Game Results'!E108+'Game Results'!E172+'Game Results'!E972+'Game Results'!E702+'Game Results'!E745+'Game Results'!E1446+'Game Results'!E468+'Game Results'!E513+'Game Results'!E2000+'Game Results'!E945+'Game Results'!E1543+'Game Results'!E1821+'Game Results'!E2018+'Game Results'!E3037+'Game Results'!E3184+'Game Results'!E2708+'Game Results'!E2643+'Game Results'!E1421+'Game Results'!E2979+'Game Results'!E3147)</f>
        <v>333.0666667</v>
      </c>
      <c r="F49" s="92">
        <f>SUM('Game Results'!F108+'Game Results'!F172+'Game Results'!F972+'Game Results'!F702+'Game Results'!F745+'Game Results'!F1446+'Game Results'!F468+'Game Results'!F513+'Game Results'!F2000+'Game Results'!F945+'Game Results'!F1543+'Game Results'!F1821+'Game Results'!F2018+'Game Results'!F3037+'Game Results'!F3184+'Game Results'!F2708+'Game Results'!F2643+'Game Results'!F1421+'Game Results'!F2979+'Game Results'!F3147)</f>
        <v>8</v>
      </c>
      <c r="G49" s="92">
        <f>SUM('Game Results'!G108+'Game Results'!G172+'Game Results'!G972+'Game Results'!G702+'Game Results'!G745+'Game Results'!G1446+'Game Results'!G468+'Game Results'!G513+'Game Results'!G2000+'Game Results'!G945+'Game Results'!G1543+'Game Results'!G1821+'Game Results'!G2018+'Game Results'!G3037+'Game Results'!G3184+'Game Results'!G2708+'Game Results'!G2643+'Game Results'!G1421+'Game Results'!G2979+'Game Results'!G3147)</f>
        <v>1200</v>
      </c>
      <c r="H49" s="92">
        <f>SUM('Game Results'!H108+'Game Results'!H172+'Game Results'!H972+'Game Results'!H702+'Game Results'!H745+'Game Results'!H1446+'Game Results'!H468+'Game Results'!H513+'Game Results'!H2000+'Game Results'!H945+'Game Results'!H1543+'Game Results'!H1821+'Game Results'!H2018+'Game Results'!H3037+'Game Results'!H3184+'Game Results'!H2708+'Game Results'!H2643+'Game Results'!H1421+'Game Results'!H2979+'Game Results'!H3147)</f>
        <v>9</v>
      </c>
      <c r="I49" s="92">
        <f>SUM('Game Results'!I108+'Game Results'!I172+'Game Results'!I972+'Game Results'!I702+'Game Results'!I745+'Game Results'!I1446+'Game Results'!I468+'Game Results'!I513+'Game Results'!I2000+'Game Results'!I945+'Game Results'!I1543+'Game Results'!I1821+'Game Results'!I2018+'Game Results'!I3037+'Game Results'!I3184+'Game Results'!I2708+'Game Results'!I2643+'Game Results'!I1421+'Game Results'!I2979+'Game Results'!I3147)</f>
        <v>1047</v>
      </c>
      <c r="J49" s="92">
        <f>SUM('Game Results'!J108+'Game Results'!J172+'Game Results'!J972+'Game Results'!J702+'Game Results'!J745+'Game Results'!J1446+'Game Results'!J468+'Game Results'!J513+'Game Results'!J2000+'Game Results'!J945+'Game Results'!J1543+'Game Results'!J1821+'Game Results'!J2018+'Game Results'!J3037+'Game Results'!J3184+'Game Results'!J2708+'Game Results'!J2643+'Game Results'!J1421+'Game Results'!J2979+'Game Results'!J3147)</f>
        <v>153</v>
      </c>
      <c r="K49" s="94">
        <f t="shared" si="1"/>
        <v>1.146131805</v>
      </c>
      <c r="L49" s="93">
        <f t="shared" si="2"/>
        <v>19.086915</v>
      </c>
      <c r="M49" s="92">
        <f>SUM('Game Results'!M108+'Game Results'!M172+'Game Results'!M972+'Game Results'!M702+'Game Results'!M745+'Game Results'!M1446+'Game Results'!M468+'Game Results'!M513+'Game Results'!M2000+'Game Results'!M945+'Game Results'!M1543+'Game Results'!M1821+'Game Results'!M2018+'Game Results'!M3037+'Game Results'!M3184+'Game Results'!M2708+'Game Results'!M2643+'Game Results'!M1421+'Game Results'!M2979+'Game Results'!M3147)</f>
        <v>1586</v>
      </c>
      <c r="N49" s="92">
        <f>SUM('Game Results'!N108+'Game Results'!N172+'Game Results'!N972+'Game Results'!N702+'Game Results'!N745+'Game Results'!N1446+'Game Results'!N468+'Game Results'!N513+'Game Results'!N2000+'Game Results'!N945+'Game Results'!N1543+'Game Results'!N1821+'Game Results'!N2018+'Game Results'!N3037+'Game Results'!N3184+'Game Results'!N2708+'Game Results'!N2643+'Game Results'!N1421+'Game Results'!N2979+'Game Results'!N3147)</f>
        <v>17</v>
      </c>
      <c r="O49" s="95">
        <f>SUM('Game Results'!O108+'Game Results'!O172+'Game Results'!O972+'Game Results'!O702+'Game Results'!O745+'Game Results'!O1446+'Game Results'!O468+'Game Results'!O513+'Game Results'!O2000+'Game Results'!O945+'Game Results'!O1543+'Game Results'!O1821+'Game Results'!O2018+'Game Results'!O3037+'Game Results'!O3184+'Game Results'!O2708+'Game Results'!O2643+'Game Results'!O1421+'Game Results'!O2979+'Game Results'!O3147)</f>
        <v>283.2333333</v>
      </c>
      <c r="P49" s="92">
        <f>SUM('Game Results'!P108+'Game Results'!P172+'Game Results'!P972+'Game Results'!P702+'Game Results'!P745+'Game Results'!P1446+'Game Results'!P468+'Game Results'!P513+'Game Results'!P2000+'Game Results'!P945+'Game Results'!P1543+'Game Results'!P1821+'Game Results'!P2018+'Game Results'!P3037+'Game Results'!P3184+'Game Results'!P2708+'Game Results'!P2643+'Game Results'!P1421+'Game Results'!P2979+'Game Results'!P3147)</f>
        <v>38</v>
      </c>
      <c r="Q49" s="92">
        <f>SUM('Game Results'!Q108+'Game Results'!Q172+'Game Results'!Q972+'Game Results'!Q702+'Game Results'!Q745+'Game Results'!Q1446+'Game Results'!Q468+'Game Results'!Q513+'Game Results'!Q2000+'Game Results'!Q945+'Game Results'!Q1543+'Game Results'!Q1821+'Game Results'!Q2018+'Game Results'!Q3037+'Game Results'!Q3184+'Game Results'!Q2708+'Game Results'!Q2643+'Game Results'!Q1421+'Game Results'!Q2979+'Game Results'!Q3147)</f>
        <v>17</v>
      </c>
      <c r="R49" s="92">
        <f>SUM('Game Results'!R108+'Game Results'!R172+'Game Results'!R972+'Game Results'!R702+'Game Results'!R745+'Game Results'!R1446+'Game Results'!R468+'Game Results'!R513+'Game Results'!R2000+'Game Results'!R945+'Game Results'!R1543+'Game Results'!R1821+'Game Results'!R2018+'Game Results'!R3037+'Game Results'!R3184+'Game Results'!R2708+'Game Results'!R2643+'Game Results'!R1421+'Game Results'!R2979+'Game Results'!R3147)</f>
        <v>117</v>
      </c>
      <c r="S49" s="92">
        <f>SUM('Game Results'!S108+'Game Results'!S172+'Game Results'!S972+'Game Results'!S702+'Game Results'!S745+'Game Results'!S1446+'Game Results'!S468+'Game Results'!S513+'Game Results'!S2000+'Game Results'!S945+'Game Results'!S1543+'Game Results'!S1821+'Game Results'!S2018+'Game Results'!S3037+'Game Results'!S3184+'Game Results'!S2708+'Game Results'!S2643+'Game Results'!S1421+'Game Results'!S2979+'Game Results'!S3147)</f>
        <v>14</v>
      </c>
      <c r="T49" s="92">
        <f>SUM('Game Results'!T108+'Game Results'!T172+'Game Results'!T972+'Game Results'!T702+'Game Results'!T745+'Game Results'!T1446+'Game Results'!T468+'Game Results'!T513+'Game Results'!T2000+'Game Results'!T945+'Game Results'!T1543+'Game Results'!T1821+'Game Results'!T2018+'Game Results'!T3037+'Game Results'!T3184+'Game Results'!T2708+'Game Results'!T2643+'Game Results'!T1421+'Game Results'!T2979+'Game Results'!T3147)</f>
        <v>163</v>
      </c>
      <c r="U49" s="92">
        <f>SUM('Game Results'!U108+'Game Results'!U172+'Game Results'!U972+'Game Results'!U702+'Game Results'!U745+'Game Results'!U1446+'Game Results'!U468+'Game Results'!U513+'Game Results'!U2000+'Game Results'!U945+'Game Results'!U1543+'Game Results'!U1821+'Game Results'!U2018+'Game Results'!U3037+'Game Results'!U3184+'Game Results'!U2708+'Game Results'!U2643+'Game Results'!U1421+'Game Results'!U2979+'Game Results'!U3147)</f>
        <v>30</v>
      </c>
      <c r="V49" s="92">
        <f>SUM('Game Results'!V108+'Game Results'!V172+'Game Results'!V972+'Game Results'!V702+'Game Results'!V745+'Game Results'!V1446+'Game Results'!V468+'Game Results'!V513+'Game Results'!V2000+'Game Results'!V945+'Game Results'!V1543+'Game Results'!V1821+'Game Results'!V2018+'Game Results'!V3037+'Game Results'!V3184+'Game Results'!V2708+'Game Results'!V2643+'Game Results'!V1421+'Game Results'!V2979+'Game Results'!V3147)</f>
        <v>6</v>
      </c>
      <c r="W49" s="92">
        <f>SUM('Game Results'!W108+'Game Results'!W172+'Game Results'!W972+'Game Results'!W702+'Game Results'!W745+'Game Results'!W1446+'Game Results'!W468+'Game Results'!W513+'Game Results'!W2000+'Game Results'!W945+'Game Results'!W1543+'Game Results'!W1821+'Game Results'!W2018+'Game Results'!W3037+'Game Results'!W3184+'Game Results'!W2708+'Game Results'!W2643+'Game Results'!W1421+'Game Results'!W2979+'Game Results'!W3147)</f>
        <v>1</v>
      </c>
      <c r="X49" s="92">
        <f>SUM('Game Results'!X108+'Game Results'!X172+'Game Results'!X972+'Game Results'!X702+'Game Results'!X745+'Game Results'!X1446+'Game Results'!X468+'Game Results'!X513+'Game Results'!X2000+'Game Results'!X945+'Game Results'!X1543+'Game Results'!X1821+'Game Results'!X2018+'Game Results'!X3037+'Game Results'!X3184+'Game Results'!X2708+'Game Results'!X2643+'Game Results'!X1421+'Game Results'!X2979+'Game Results'!X3147)</f>
        <v>0</v>
      </c>
      <c r="Y49" s="92">
        <f>SUM('Game Results'!Y108+'Game Results'!Y172+'Game Results'!Y972+'Game Results'!Y702+'Game Results'!Y745+'Game Results'!Y1446+'Game Results'!Y468+'Game Results'!Y513+'Game Results'!Y2000+'Game Results'!Y945+'Game Results'!Y1543+'Game Results'!Y1821+'Game Results'!Y2018+'Game Results'!Y3037+'Game Results'!Y3184+'Game Results'!Y2708+'Game Results'!Y2643+'Game Results'!Y1421+'Game Results'!Y2979+'Game Results'!Y3147)</f>
        <v>0</v>
      </c>
      <c r="Z49" s="92">
        <f>SUM('Game Results'!Z108+'Game Results'!Z172+'Game Results'!Z972+'Game Results'!Z702+'Game Results'!Z745+'Game Results'!Z1446+'Game Results'!Z468+'Game Results'!Z513+'Game Results'!Z2000+'Game Results'!Z945+'Game Results'!Z1543+'Game Results'!Z1821+'Game Results'!Z2018+'Game Results'!Z3037+'Game Results'!Z3184+'Game Results'!Z2708+'Game Results'!Z2643+'Game Results'!Z1421+'Game Results'!Z2979+'Game Results'!Z3147)</f>
        <v>0</v>
      </c>
      <c r="AA49" s="92">
        <f>SUM('Game Results'!AA108+'Game Results'!AA172+'Game Results'!AA972+'Game Results'!AA702+'Game Results'!AA745+'Game Results'!AA1446+'Game Results'!AA468+'Game Results'!AA513+'Game Results'!AA2000+'Game Results'!AA945+'Game Results'!AA1543+'Game Results'!AA1821+'Game Results'!AA2018+'Game Results'!AA3037+'Game Results'!AA3184+'Game Results'!AA2708+'Game Results'!AA2643+'Game Results'!AA1421+'Game Results'!AA2979+'Game Results'!AA3147)</f>
        <v>0</v>
      </c>
      <c r="AB49" s="92">
        <f>SUM('Game Results'!AB108+'Game Results'!AB172+'Game Results'!AB972+'Game Results'!AB702+'Game Results'!AB745+'Game Results'!AB1446+'Game Results'!AB468+'Game Results'!AB513+'Game Results'!AB2000+'Game Results'!AB945+'Game Results'!AB1543+'Game Results'!AB1821+'Game Results'!AB2018+'Game Results'!AB3037+'Game Results'!AB3184+'Game Results'!AB2708+'Game Results'!AB2643+'Game Results'!AB1421+'Game Results'!AB2979+'Game Results'!AB3147)</f>
        <v>0</v>
      </c>
      <c r="AC49" s="92">
        <f>SUM('Game Results'!AC108+'Game Results'!AC172+'Game Results'!AC972+'Game Results'!AC702+'Game Results'!AC745+'Game Results'!AC1446+'Game Results'!AC468+'Game Results'!AC513+'Game Results'!AC2000+'Game Results'!AC945+'Game Results'!AC1543+'Game Results'!AC1821+'Game Results'!AC2018+'Game Results'!AC3037+'Game Results'!AC3184+'Game Results'!AC2708+'Game Results'!AC2643+'Game Results'!AC1421+'Game Results'!AC2979+'Game Results'!AC3147)</f>
        <v>23</v>
      </c>
      <c r="AD49" s="92">
        <f>SUM('Game Results'!AD108+'Game Results'!AD172+'Game Results'!AD972+'Game Results'!AD702+'Game Results'!AD745+'Game Results'!AD1446+'Game Results'!AD468+'Game Results'!AD513+'Game Results'!AD2000+'Game Results'!AD945+'Game Results'!AD1543+'Game Results'!AD1821+'Game Results'!AD2018+'Game Results'!AD3037+'Game Results'!AD3184+'Game Results'!AD2708+'Game Results'!AD2643+'Game Results'!AD1421+'Game Results'!AD2979+'Game Results'!AD3147)</f>
        <v>1</v>
      </c>
      <c r="AE49" s="92">
        <f>SUM('Game Results'!AE108+'Game Results'!AE172+'Game Results'!AE972+'Game Results'!AE702+'Game Results'!AE745+'Game Results'!AE1446+'Game Results'!AE468+'Game Results'!AE513+'Game Results'!AE2000+'Game Results'!AE945+'Game Results'!AE1543+'Game Results'!AE1821+'Game Results'!AE2018+'Game Results'!AE3037+'Game Results'!AE3184+'Game Results'!AE2708+'Game Results'!AE2643+'Game Results'!AE1421+'Game Results'!AE2979+'Game Results'!AE3147)</f>
        <v>0</v>
      </c>
      <c r="AF49" s="92">
        <f>SUM('Game Results'!AF108+'Game Results'!AF172+'Game Results'!AF972+'Game Results'!AF702+'Game Results'!AF745+'Game Results'!AF1446+'Game Results'!AF468+'Game Results'!AF513+'Game Results'!AF2000+'Game Results'!AF945+'Game Results'!AF1543+'Game Results'!AF1821+'Game Results'!AF2018+'Game Results'!AF3037+'Game Results'!AF3184+'Game Results'!AF2708+'Game Results'!AF2643+'Game Results'!AF1421+'Game Results'!AF2979+'Game Results'!AF3147)</f>
        <v>0</v>
      </c>
      <c r="AG49" s="92">
        <f>SUM('Game Results'!AG108+'Game Results'!AG172+'Game Results'!AG972+'Game Results'!AG702+'Game Results'!AG745+'Game Results'!AG1446+'Game Results'!AG468+'Game Results'!AG513+'Game Results'!AG2000+'Game Results'!AG945+'Game Results'!AG1543+'Game Results'!AG1821+'Game Results'!AG2018+'Game Results'!AG3037+'Game Results'!AG3184+'Game Results'!AG2708+'Game Results'!AG2643+'Game Results'!AG1421+'Game Results'!AG2979+'Game Results'!AG3147)</f>
        <v>0</v>
      </c>
      <c r="AH49" s="92">
        <f>SUM('Game Results'!AH108+'Game Results'!AH172+'Game Results'!AH972+'Game Results'!AH702+'Game Results'!AH745+'Game Results'!AH1446+'Game Results'!AH468+'Game Results'!AH513+'Game Results'!AH2000+'Game Results'!AH945+'Game Results'!AH1543+'Game Results'!AH1821+'Game Results'!AH2018+'Game Results'!AH3037+'Game Results'!AH3184+'Game Results'!AH2708+'Game Results'!AH2643+'Game Results'!AH1421+'Game Results'!AH2979+'Game Results'!AH3147)</f>
        <v>0</v>
      </c>
    </row>
    <row r="50">
      <c r="A50" s="90" t="s">
        <v>302</v>
      </c>
      <c r="B50" s="91" t="s">
        <v>305</v>
      </c>
      <c r="C50" s="92">
        <f>SUM('Game Results'!C109+'Game Results'!C173+'Game Results'!C973+'Game Results'!C703+'Game Results'!C746+'Game Results'!C1447+'Game Results'!C469+'Game Results'!C514+'Game Results'!C2001+'Game Results'!C946+'Game Results'!C1544+'Game Results'!C1822+'Game Results'!C2019+'Game Results'!C3038+'Game Results'!C3185+'Game Results'!C2709+'Game Results'!C2644+'Game Results'!C1422+'Game Results'!C2980+'Game Results'!C3148)</f>
        <v>20</v>
      </c>
      <c r="D50" s="92">
        <f>SUM('Game Results'!D109+'Game Results'!D173+'Game Results'!D973+'Game Results'!D703+'Game Results'!D746+'Game Results'!D1447+'Game Results'!D469+'Game Results'!D514+'Game Results'!D2001+'Game Results'!D946+'Game Results'!D1544+'Game Results'!D1822+'Game Results'!D2019+'Game Results'!D3038+'Game Results'!D3185+'Game Results'!D2709+'Game Results'!D2644+'Game Results'!D1422+'Game Results'!D2980+'Game Results'!D3148)</f>
        <v>13</v>
      </c>
      <c r="E50" s="93">
        <f>SUM('Game Results'!E109+'Game Results'!E173+'Game Results'!E973+'Game Results'!E703+'Game Results'!E746+'Game Results'!E1447+'Game Results'!E469+'Game Results'!E514+'Game Results'!E2001+'Game Results'!E946+'Game Results'!E1544+'Game Results'!E1822+'Game Results'!E2019+'Game Results'!E3038+'Game Results'!E3185+'Game Results'!E2709+'Game Results'!E2644+'Game Results'!E1422+'Game Results'!E2980+'Game Results'!E3148)</f>
        <v>336.8833333</v>
      </c>
      <c r="F50" s="92">
        <f>SUM('Game Results'!F109+'Game Results'!F173+'Game Results'!F973+'Game Results'!F703+'Game Results'!F746+'Game Results'!F1447+'Game Results'!F469+'Game Results'!F514+'Game Results'!F2001+'Game Results'!F946+'Game Results'!F1544+'Game Results'!F1822+'Game Results'!F2019+'Game Results'!F3038+'Game Results'!F3185+'Game Results'!F2709+'Game Results'!F2644+'Game Results'!F1422+'Game Results'!F2980+'Game Results'!F3148)</f>
        <v>13</v>
      </c>
      <c r="G50" s="92">
        <f>SUM('Game Results'!G109+'Game Results'!G173+'Game Results'!G973+'Game Results'!G703+'Game Results'!G746+'Game Results'!G1447+'Game Results'!G469+'Game Results'!G514+'Game Results'!G2001+'Game Results'!G946+'Game Results'!G1544+'Game Results'!G1822+'Game Results'!G2019+'Game Results'!G3038+'Game Results'!G3185+'Game Results'!G2709+'Game Results'!G2644+'Game Results'!G1422+'Game Results'!G2980+'Game Results'!G3148)</f>
        <v>1490</v>
      </c>
      <c r="H50" s="92">
        <f>SUM('Game Results'!H109+'Game Results'!H173+'Game Results'!H973+'Game Results'!H703+'Game Results'!H746+'Game Results'!H1447+'Game Results'!H469+'Game Results'!H514+'Game Results'!H2001+'Game Results'!H946+'Game Results'!H1544+'Game Results'!H1822+'Game Results'!H2019+'Game Results'!H3038+'Game Results'!H3185+'Game Results'!H2709+'Game Results'!H2644+'Game Results'!H1422+'Game Results'!H2980+'Game Results'!H3148)</f>
        <v>6</v>
      </c>
      <c r="I50" s="92">
        <f>SUM('Game Results'!I109+'Game Results'!I173+'Game Results'!I973+'Game Results'!I703+'Game Results'!I746+'Game Results'!I1447+'Game Results'!I469+'Game Results'!I514+'Game Results'!I2001+'Game Results'!I946+'Game Results'!I1544+'Game Results'!I1822+'Game Results'!I2019+'Game Results'!I3038+'Game Results'!I3185+'Game Results'!I2709+'Game Results'!I2644+'Game Results'!I1422+'Game Results'!I2980+'Game Results'!I3148)</f>
        <v>1109</v>
      </c>
      <c r="J50" s="92">
        <f>SUM('Game Results'!J109+'Game Results'!J173+'Game Results'!J973+'Game Results'!J703+'Game Results'!J746+'Game Results'!J1447+'Game Results'!J469+'Game Results'!J514+'Game Results'!J2001+'Game Results'!J946+'Game Results'!J1544+'Game Results'!J1822+'Game Results'!J2019+'Game Results'!J3038+'Game Results'!J3185+'Game Results'!J2709+'Game Results'!J2644+'Game Results'!J1422+'Game Results'!J2980+'Game Results'!J3148)</f>
        <v>381</v>
      </c>
      <c r="K50" s="94">
        <f t="shared" si="1"/>
        <v>1.34355275</v>
      </c>
      <c r="L50" s="93">
        <f t="shared" si="2"/>
        <v>18.22633003</v>
      </c>
      <c r="M50" s="92">
        <f>SUM('Game Results'!M109+'Game Results'!M173+'Game Results'!M973+'Game Results'!M703+'Game Results'!M746+'Game Results'!M1447+'Game Results'!M469+'Game Results'!M514+'Game Results'!M2001+'Game Results'!M946+'Game Results'!M1544+'Game Results'!M1822+'Game Results'!M2019+'Game Results'!M3038+'Game Results'!M3185+'Game Results'!M2709+'Game Results'!M2644+'Game Results'!M1422+'Game Results'!M2980+'Game Results'!M3148)</f>
        <v>2045</v>
      </c>
      <c r="N50" s="92">
        <f>SUM('Game Results'!N109+'Game Results'!N173+'Game Results'!N973+'Game Results'!N703+'Game Results'!N746+'Game Results'!N1447+'Game Results'!N469+'Game Results'!N514+'Game Results'!N2001+'Game Results'!N946+'Game Results'!N1544+'Game Results'!N1822+'Game Results'!N2019+'Game Results'!N3038+'Game Results'!N3185+'Game Results'!N2709+'Game Results'!N2644+'Game Results'!N1422+'Game Results'!N2980+'Game Results'!N3148)</f>
        <v>18</v>
      </c>
      <c r="O50" s="95">
        <f>SUM('Game Results'!O109+'Game Results'!O173+'Game Results'!O973+'Game Results'!O703+'Game Results'!O746+'Game Results'!O1447+'Game Results'!O469+'Game Results'!O514+'Game Results'!O2001+'Game Results'!O946+'Game Results'!O1544+'Game Results'!O1822+'Game Results'!O2019+'Game Results'!O3038+'Game Results'!O3185+'Game Results'!O2709+'Game Results'!O2644+'Game Results'!O1422+'Game Results'!O2980+'Game Results'!O3148)</f>
        <v>289.4666667</v>
      </c>
      <c r="P50" s="92">
        <f>SUM('Game Results'!P109+'Game Results'!P173+'Game Results'!P973+'Game Results'!P703+'Game Results'!P746+'Game Results'!P1447+'Game Results'!P469+'Game Results'!P514+'Game Results'!P2001+'Game Results'!P946+'Game Results'!P1544+'Game Results'!P1822+'Game Results'!P2019+'Game Results'!P3038+'Game Results'!P3185+'Game Results'!P2709+'Game Results'!P2644+'Game Results'!P1422+'Game Results'!P2980+'Game Results'!P3148)</f>
        <v>60</v>
      </c>
      <c r="Q50" s="92">
        <f>SUM('Game Results'!Q109+'Game Results'!Q173+'Game Results'!Q973+'Game Results'!Q703+'Game Results'!Q746+'Game Results'!Q1447+'Game Results'!Q469+'Game Results'!Q514+'Game Results'!Q2001+'Game Results'!Q946+'Game Results'!Q1544+'Game Results'!Q1822+'Game Results'!Q2019+'Game Results'!Q3038+'Game Results'!Q3185+'Game Results'!Q2709+'Game Results'!Q2644+'Game Results'!Q1422+'Game Results'!Q2980+'Game Results'!Q3148)</f>
        <v>30</v>
      </c>
      <c r="R50" s="92">
        <f>SUM('Game Results'!R109+'Game Results'!R173+'Game Results'!R973+'Game Results'!R703+'Game Results'!R746+'Game Results'!R1447+'Game Results'!R469+'Game Results'!R514+'Game Results'!R2001+'Game Results'!R946+'Game Results'!R1544+'Game Results'!R1822+'Game Results'!R2019+'Game Results'!R3038+'Game Results'!R3185+'Game Results'!R2709+'Game Results'!R2644+'Game Results'!R1422+'Game Results'!R2980+'Game Results'!R3148)</f>
        <v>146</v>
      </c>
      <c r="S50" s="92">
        <f>SUM('Game Results'!S109+'Game Results'!S173+'Game Results'!S973+'Game Results'!S703+'Game Results'!S746+'Game Results'!S1447+'Game Results'!S469+'Game Results'!S514+'Game Results'!S2001+'Game Results'!S946+'Game Results'!S1544+'Game Results'!S1822+'Game Results'!S2019+'Game Results'!S3038+'Game Results'!S3185+'Game Results'!S2709+'Game Results'!S2644+'Game Results'!S1422+'Game Results'!S2980+'Game Results'!S3148)</f>
        <v>18</v>
      </c>
      <c r="T50" s="92">
        <f>SUM('Game Results'!T109+'Game Results'!T173+'Game Results'!T973+'Game Results'!T703+'Game Results'!T746+'Game Results'!T1447+'Game Results'!T469+'Game Results'!T514+'Game Results'!T2001+'Game Results'!T946+'Game Results'!T1544+'Game Results'!T1822+'Game Results'!T2019+'Game Results'!T3038+'Game Results'!T3185+'Game Results'!T2709+'Game Results'!T2644+'Game Results'!T1422+'Game Results'!T2980+'Game Results'!T3148)</f>
        <v>224</v>
      </c>
      <c r="U50" s="92">
        <f>SUM('Game Results'!U109+'Game Results'!U173+'Game Results'!U973+'Game Results'!U703+'Game Results'!U746+'Game Results'!U1447+'Game Results'!U469+'Game Results'!U514+'Game Results'!U2001+'Game Results'!U946+'Game Results'!U1544+'Game Results'!U1822+'Game Results'!U2019+'Game Results'!U3038+'Game Results'!U3185+'Game Results'!U2709+'Game Results'!U2644+'Game Results'!U1422+'Game Results'!U2980+'Game Results'!U3148)</f>
        <v>51</v>
      </c>
      <c r="V50" s="92">
        <f>SUM('Game Results'!V109+'Game Results'!V173+'Game Results'!V973+'Game Results'!V703+'Game Results'!V746+'Game Results'!V1447+'Game Results'!V469+'Game Results'!V514+'Game Results'!V2001+'Game Results'!V946+'Game Results'!V1544+'Game Results'!V1822+'Game Results'!V2019+'Game Results'!V3038+'Game Results'!V3185+'Game Results'!V2709+'Game Results'!V2644+'Game Results'!V1422+'Game Results'!V2980+'Game Results'!V3148)</f>
        <v>8</v>
      </c>
      <c r="W50" s="92">
        <f>SUM('Game Results'!W109+'Game Results'!W173+'Game Results'!W973+'Game Results'!W703+'Game Results'!W746+'Game Results'!W1447+'Game Results'!W469+'Game Results'!W514+'Game Results'!W2001+'Game Results'!W946+'Game Results'!W1544+'Game Results'!W1822+'Game Results'!W2019+'Game Results'!W3038+'Game Results'!W3185+'Game Results'!W2709+'Game Results'!W2644+'Game Results'!W1422+'Game Results'!W2980+'Game Results'!W3148)</f>
        <v>3</v>
      </c>
      <c r="X50" s="92">
        <f>SUM('Game Results'!X109+'Game Results'!X173+'Game Results'!X973+'Game Results'!X703+'Game Results'!X746+'Game Results'!X1447+'Game Results'!X469+'Game Results'!X514+'Game Results'!X2001+'Game Results'!X946+'Game Results'!X1544+'Game Results'!X1822+'Game Results'!X2019+'Game Results'!X3038+'Game Results'!X3185+'Game Results'!X2709+'Game Results'!X2644+'Game Results'!X1422+'Game Results'!X2980+'Game Results'!X3148)</f>
        <v>0</v>
      </c>
      <c r="Y50" s="92">
        <f>SUM('Game Results'!Y109+'Game Results'!Y173+'Game Results'!Y973+'Game Results'!Y703+'Game Results'!Y746+'Game Results'!Y1447+'Game Results'!Y469+'Game Results'!Y514+'Game Results'!Y2001+'Game Results'!Y946+'Game Results'!Y1544+'Game Results'!Y1822+'Game Results'!Y2019+'Game Results'!Y3038+'Game Results'!Y3185+'Game Results'!Y2709+'Game Results'!Y2644+'Game Results'!Y1422+'Game Results'!Y2980+'Game Results'!Y3148)</f>
        <v>0</v>
      </c>
      <c r="Z50" s="92">
        <f>SUM('Game Results'!Z109+'Game Results'!Z173+'Game Results'!Z973+'Game Results'!Z703+'Game Results'!Z746+'Game Results'!Z1447+'Game Results'!Z469+'Game Results'!Z514+'Game Results'!Z2001+'Game Results'!Z946+'Game Results'!Z1544+'Game Results'!Z1822+'Game Results'!Z2019+'Game Results'!Z3038+'Game Results'!Z3185+'Game Results'!Z2709+'Game Results'!Z2644+'Game Results'!Z1422+'Game Results'!Z2980+'Game Results'!Z3148)</f>
        <v>0</v>
      </c>
      <c r="AA50" s="92">
        <f>SUM('Game Results'!AA109+'Game Results'!AA173+'Game Results'!AA973+'Game Results'!AA703+'Game Results'!AA746+'Game Results'!AA1447+'Game Results'!AA469+'Game Results'!AA514+'Game Results'!AA2001+'Game Results'!AA946+'Game Results'!AA1544+'Game Results'!AA1822+'Game Results'!AA2019+'Game Results'!AA3038+'Game Results'!AA3185+'Game Results'!AA2709+'Game Results'!AA2644+'Game Results'!AA1422+'Game Results'!AA2980+'Game Results'!AA3148)</f>
        <v>0</v>
      </c>
      <c r="AB50" s="92">
        <f>SUM('Game Results'!AB109+'Game Results'!AB173+'Game Results'!AB973+'Game Results'!AB703+'Game Results'!AB746+'Game Results'!AB1447+'Game Results'!AB469+'Game Results'!AB514+'Game Results'!AB2001+'Game Results'!AB946+'Game Results'!AB1544+'Game Results'!AB1822+'Game Results'!AB2019+'Game Results'!AB3038+'Game Results'!AB3185+'Game Results'!AB2709+'Game Results'!AB2644+'Game Results'!AB1422+'Game Results'!AB2980+'Game Results'!AB3148)</f>
        <v>0</v>
      </c>
      <c r="AC50" s="92">
        <f>SUM('Game Results'!AC109+'Game Results'!AC173+'Game Results'!AC973+'Game Results'!AC703+'Game Results'!AC746+'Game Results'!AC1447+'Game Results'!AC469+'Game Results'!AC514+'Game Results'!AC2001+'Game Results'!AC946+'Game Results'!AC1544+'Game Results'!AC1822+'Game Results'!AC2019+'Game Results'!AC3038+'Game Results'!AC3185+'Game Results'!AC2709+'Game Results'!AC2644+'Game Results'!AC1422+'Game Results'!AC2980+'Game Results'!AC3148)</f>
        <v>39</v>
      </c>
      <c r="AD50" s="92">
        <f>SUM('Game Results'!AD109+'Game Results'!AD173+'Game Results'!AD973+'Game Results'!AD703+'Game Results'!AD746+'Game Results'!AD1447+'Game Results'!AD469+'Game Results'!AD514+'Game Results'!AD2001+'Game Results'!AD946+'Game Results'!AD1544+'Game Results'!AD1822+'Game Results'!AD2019+'Game Results'!AD3038+'Game Results'!AD3185+'Game Results'!AD2709+'Game Results'!AD2644+'Game Results'!AD1422+'Game Results'!AD2980+'Game Results'!AD3148)</f>
        <v>3</v>
      </c>
      <c r="AE50" s="92">
        <f>SUM('Game Results'!AE109+'Game Results'!AE173+'Game Results'!AE973+'Game Results'!AE703+'Game Results'!AE746+'Game Results'!AE1447+'Game Results'!AE469+'Game Results'!AE514+'Game Results'!AE2001+'Game Results'!AE946+'Game Results'!AE1544+'Game Results'!AE1822+'Game Results'!AE2019+'Game Results'!AE3038+'Game Results'!AE3185+'Game Results'!AE2709+'Game Results'!AE2644+'Game Results'!AE1422+'Game Results'!AE2980+'Game Results'!AE3148)</f>
        <v>0</v>
      </c>
      <c r="AF50" s="92">
        <f>SUM('Game Results'!AF109+'Game Results'!AF173+'Game Results'!AF973+'Game Results'!AF703+'Game Results'!AF746+'Game Results'!AF1447+'Game Results'!AF469+'Game Results'!AF514+'Game Results'!AF2001+'Game Results'!AF946+'Game Results'!AF1544+'Game Results'!AF1822+'Game Results'!AF2019+'Game Results'!AF3038+'Game Results'!AF3185+'Game Results'!AF2709+'Game Results'!AF2644+'Game Results'!AF1422+'Game Results'!AF2980+'Game Results'!AF3148)</f>
        <v>0</v>
      </c>
      <c r="AG50" s="92">
        <f>SUM('Game Results'!AG109+'Game Results'!AG173+'Game Results'!AG973+'Game Results'!AG703+'Game Results'!AG746+'Game Results'!AG1447+'Game Results'!AG469+'Game Results'!AG514+'Game Results'!AG2001+'Game Results'!AG946+'Game Results'!AG1544+'Game Results'!AG1822+'Game Results'!AG2019+'Game Results'!AG3038+'Game Results'!AG3185+'Game Results'!AG2709+'Game Results'!AG2644+'Game Results'!AG1422+'Game Results'!AG2980+'Game Results'!AG3148)</f>
        <v>0</v>
      </c>
      <c r="AH50" s="92">
        <f>SUM('Game Results'!AH109+'Game Results'!AH173+'Game Results'!AH973+'Game Results'!AH703+'Game Results'!AH746+'Game Results'!AH1447+'Game Results'!AH469+'Game Results'!AH514+'Game Results'!AH2001+'Game Results'!AH946+'Game Results'!AH1544+'Game Results'!AH1822+'Game Results'!AH2019+'Game Results'!AH3038+'Game Results'!AH3185+'Game Results'!AH2709+'Game Results'!AH2644+'Game Results'!AH1422+'Game Results'!AH2980+'Game Results'!AH3148)</f>
        <v>0</v>
      </c>
    </row>
    <row r="51">
      <c r="A51" s="90" t="s">
        <v>302</v>
      </c>
      <c r="B51" s="91" t="s">
        <v>306</v>
      </c>
      <c r="C51" s="92">
        <f>SUM('Game Results'!C110+'Game Results'!C174+'Game Results'!C974+'Game Results'!C704+'Game Results'!C747+'Game Results'!C1448+'Game Results'!C470+'Game Results'!C515+'Game Results'!C2002+'Game Results'!C947+'Game Results'!C1545+'Game Results'!C1823+'Game Results'!C2020+'Game Results'!C3039+'Game Results'!C3186+'Game Results'!C2710+'Game Results'!C2645+'Game Results'!C1423+'Game Results'!C2981+'Game Results'!C3149)</f>
        <v>9</v>
      </c>
      <c r="D51" s="92">
        <f>SUM('Game Results'!D110+'Game Results'!D174+'Game Results'!D974+'Game Results'!D704+'Game Results'!D747+'Game Results'!D1448+'Game Results'!D470+'Game Results'!D515+'Game Results'!D2002+'Game Results'!D947+'Game Results'!D1545+'Game Results'!D1823+'Game Results'!D2020+'Game Results'!D3039+'Game Results'!D3186+'Game Results'!D2710+'Game Results'!D2645+'Game Results'!D1423+'Game Results'!D2981+'Game Results'!D3149)</f>
        <v>7</v>
      </c>
      <c r="E51" s="93">
        <f>SUM('Game Results'!E110+'Game Results'!E174+'Game Results'!E974+'Game Results'!E704+'Game Results'!E747+'Game Results'!E1448+'Game Results'!E470+'Game Results'!E515+'Game Results'!E2002+'Game Results'!E947+'Game Results'!E1545+'Game Results'!E1823+'Game Results'!E2020+'Game Results'!E3039+'Game Results'!E3186+'Game Results'!E2710+'Game Results'!E2645+'Game Results'!E1423+'Game Results'!E2981+'Game Results'!E3149)</f>
        <v>189.6333333</v>
      </c>
      <c r="F51" s="92">
        <f>SUM('Game Results'!F110+'Game Results'!F174+'Game Results'!F974+'Game Results'!F704+'Game Results'!F747+'Game Results'!F1448+'Game Results'!F470+'Game Results'!F515+'Game Results'!F2002+'Game Results'!F947+'Game Results'!F1545+'Game Results'!F1823+'Game Results'!F2020+'Game Results'!F3039+'Game Results'!F3186+'Game Results'!F2710+'Game Results'!F2645+'Game Results'!F1423+'Game Results'!F2981+'Game Results'!F3149)</f>
        <v>5</v>
      </c>
      <c r="G51" s="92">
        <f>SUM('Game Results'!G110+'Game Results'!G174+'Game Results'!G974+'Game Results'!G704+'Game Results'!G747+'Game Results'!G1448+'Game Results'!G470+'Game Results'!G515+'Game Results'!G2002+'Game Results'!G947+'Game Results'!G1545+'Game Results'!G1823+'Game Results'!G2020+'Game Results'!G3039+'Game Results'!G3186+'Game Results'!G2710+'Game Results'!G2645+'Game Results'!G1423+'Game Results'!G2981+'Game Results'!G3149)</f>
        <v>504</v>
      </c>
      <c r="H51" s="92">
        <f>SUM('Game Results'!H110+'Game Results'!H174+'Game Results'!H974+'Game Results'!H704+'Game Results'!H747+'Game Results'!H1448+'Game Results'!H470+'Game Results'!H515+'Game Results'!H2002+'Game Results'!H947+'Game Results'!H1545+'Game Results'!H1823+'Game Results'!H2020+'Game Results'!H3039+'Game Results'!H3186+'Game Results'!H2710+'Game Results'!H2645+'Game Results'!H1423+'Game Results'!H2981+'Game Results'!H3149)</f>
        <v>2</v>
      </c>
      <c r="I51" s="92">
        <f>SUM('Game Results'!I110+'Game Results'!I174+'Game Results'!I974+'Game Results'!I704+'Game Results'!I747+'Game Results'!I1448+'Game Results'!I470+'Game Results'!I515+'Game Results'!I2002+'Game Results'!I947+'Game Results'!I1545+'Game Results'!I1823+'Game Results'!I2020+'Game Results'!I3039+'Game Results'!I3186+'Game Results'!I2710+'Game Results'!I2645+'Game Results'!I1423+'Game Results'!I2981+'Game Results'!I3149)</f>
        <v>646</v>
      </c>
      <c r="J51" s="92">
        <f>SUM('Game Results'!J110+'Game Results'!J174+'Game Results'!J974+'Game Results'!J704+'Game Results'!J747+'Game Results'!J1448+'Game Results'!J470+'Game Results'!J515+'Game Results'!J2002+'Game Results'!J947+'Game Results'!J1545+'Game Results'!J1823+'Game Results'!J2020+'Game Results'!J3039+'Game Results'!J3186+'Game Results'!J2710+'Game Results'!J2645+'Game Results'!J1423+'Game Results'!J2981+'Game Results'!J3149)</f>
        <v>-142</v>
      </c>
      <c r="K51" s="94">
        <f t="shared" si="1"/>
        <v>0.7801857585</v>
      </c>
      <c r="L51" s="93">
        <f t="shared" si="2"/>
        <v>17.6130031</v>
      </c>
      <c r="M51" s="92">
        <f>SUM('Game Results'!M110+'Game Results'!M174+'Game Results'!M974+'Game Results'!M704+'Game Results'!M747+'Game Results'!M1448+'Game Results'!M470+'Game Results'!M515+'Game Results'!M2002+'Game Results'!M947+'Game Results'!M1545+'Game Results'!M1823+'Game Results'!M2020+'Game Results'!M3039+'Game Results'!M3186+'Game Results'!M2710+'Game Results'!M2645+'Game Results'!M1423+'Game Results'!M2981+'Game Results'!M3149)</f>
        <v>659</v>
      </c>
      <c r="N51" s="92">
        <f>SUM('Game Results'!N110+'Game Results'!N174+'Game Results'!N974+'Game Results'!N704+'Game Results'!N747+'Game Results'!N1448+'Game Results'!N470+'Game Results'!N515+'Game Results'!N2002+'Game Results'!N947+'Game Results'!N1545+'Game Results'!N1823+'Game Results'!N2020+'Game Results'!N3039+'Game Results'!N3186+'Game Results'!N2710+'Game Results'!N2645+'Game Results'!N1423+'Game Results'!N2981+'Game Results'!N3149)</f>
        <v>8</v>
      </c>
      <c r="O51" s="95">
        <f>SUM('Game Results'!O110+'Game Results'!O174+'Game Results'!O974+'Game Results'!O704+'Game Results'!O747+'Game Results'!O1448+'Game Results'!O470+'Game Results'!O515+'Game Results'!O2002+'Game Results'!O947+'Game Results'!O1545+'Game Results'!O1823+'Game Results'!O2020+'Game Results'!O3039+'Game Results'!O3186+'Game Results'!O2710+'Game Results'!O2645+'Game Results'!O1423+'Game Results'!O2981+'Game Results'!O3149)</f>
        <v>150.7833333</v>
      </c>
      <c r="P51" s="92">
        <f>SUM('Game Results'!P110+'Game Results'!P174+'Game Results'!P974+'Game Results'!P704+'Game Results'!P747+'Game Results'!P1448+'Game Results'!P470+'Game Results'!P515+'Game Results'!P2002+'Game Results'!P947+'Game Results'!P1545+'Game Results'!P1823+'Game Results'!P2020+'Game Results'!P3039+'Game Results'!P3186+'Game Results'!P2710+'Game Results'!P2645+'Game Results'!P1423+'Game Results'!P2981+'Game Results'!P3149)</f>
        <v>9</v>
      </c>
      <c r="Q51" s="92">
        <f>SUM('Game Results'!Q110+'Game Results'!Q174+'Game Results'!Q974+'Game Results'!Q704+'Game Results'!Q747+'Game Results'!Q1448+'Game Results'!Q470+'Game Results'!Q515+'Game Results'!Q2002+'Game Results'!Q947+'Game Results'!Q1545+'Game Results'!Q1823+'Game Results'!Q2020+'Game Results'!Q3039+'Game Results'!Q3186+'Game Results'!Q2710+'Game Results'!Q2645+'Game Results'!Q1423+'Game Results'!Q2981+'Game Results'!Q3149)</f>
        <v>4</v>
      </c>
      <c r="R51" s="92">
        <f>SUM('Game Results'!R110+'Game Results'!R174+'Game Results'!R974+'Game Results'!R704+'Game Results'!R747+'Game Results'!R1448+'Game Results'!R470+'Game Results'!R515+'Game Results'!R2002+'Game Results'!R947+'Game Results'!R1545+'Game Results'!R1823+'Game Results'!R2020+'Game Results'!R3039+'Game Results'!R3186+'Game Results'!R2710+'Game Results'!R2645+'Game Results'!R1423+'Game Results'!R2981+'Game Results'!R3149)</f>
        <v>47</v>
      </c>
      <c r="S51" s="92">
        <f>SUM('Game Results'!S110+'Game Results'!S174+'Game Results'!S974+'Game Results'!S704+'Game Results'!S747+'Game Results'!S1448+'Game Results'!S470+'Game Results'!S515+'Game Results'!S2002+'Game Results'!S947+'Game Results'!S1545+'Game Results'!S1823+'Game Results'!S2020+'Game Results'!S3039+'Game Results'!S3186+'Game Results'!S2710+'Game Results'!S2645+'Game Results'!S1423+'Game Results'!S2981+'Game Results'!S3149)</f>
        <v>9</v>
      </c>
      <c r="T51" s="92">
        <f>SUM('Game Results'!T110+'Game Results'!T174+'Game Results'!T974+'Game Results'!T704+'Game Results'!T747+'Game Results'!T1448+'Game Results'!T470+'Game Results'!T515+'Game Results'!T2002+'Game Results'!T947+'Game Results'!T1545+'Game Results'!T1823+'Game Results'!T2020+'Game Results'!T3039+'Game Results'!T3186+'Game Results'!T2710+'Game Results'!T2645+'Game Results'!T1423+'Game Results'!T2981+'Game Results'!T3149)</f>
        <v>54</v>
      </c>
      <c r="U51" s="92">
        <f>SUM('Game Results'!U110+'Game Results'!U174+'Game Results'!U974+'Game Results'!U704+'Game Results'!U747+'Game Results'!U1448+'Game Results'!U470+'Game Results'!U515+'Game Results'!U2002+'Game Results'!U947+'Game Results'!U1545+'Game Results'!U1823+'Game Results'!U2020+'Game Results'!U3039+'Game Results'!U3186+'Game Results'!U2710+'Game Results'!U2645+'Game Results'!U1423+'Game Results'!U2981+'Game Results'!U3149)</f>
        <v>14</v>
      </c>
      <c r="V51" s="92">
        <f>SUM('Game Results'!V110+'Game Results'!V174+'Game Results'!V974+'Game Results'!V704+'Game Results'!V747+'Game Results'!V1448+'Game Results'!V470+'Game Results'!V515+'Game Results'!V2002+'Game Results'!V947+'Game Results'!V1545+'Game Results'!V1823+'Game Results'!V2020+'Game Results'!V3039+'Game Results'!V3186+'Game Results'!V2710+'Game Results'!V2645+'Game Results'!V1423+'Game Results'!V2981+'Game Results'!V3149)</f>
        <v>2</v>
      </c>
      <c r="W51" s="92">
        <f>SUM('Game Results'!W110+'Game Results'!W174+'Game Results'!W974+'Game Results'!W704+'Game Results'!W747+'Game Results'!W1448+'Game Results'!W470+'Game Results'!W515+'Game Results'!W2002+'Game Results'!W947+'Game Results'!W1545+'Game Results'!W1823+'Game Results'!W2020+'Game Results'!W3039+'Game Results'!W3186+'Game Results'!W2710+'Game Results'!W2645+'Game Results'!W1423+'Game Results'!W2981+'Game Results'!W3149)</f>
        <v>0</v>
      </c>
      <c r="X51" s="92">
        <f>SUM('Game Results'!X110+'Game Results'!X174+'Game Results'!X974+'Game Results'!X704+'Game Results'!X747+'Game Results'!X1448+'Game Results'!X470+'Game Results'!X515+'Game Results'!X2002+'Game Results'!X947+'Game Results'!X1545+'Game Results'!X1823+'Game Results'!X2020+'Game Results'!X3039+'Game Results'!X3186+'Game Results'!X2710+'Game Results'!X2645+'Game Results'!X1423+'Game Results'!X2981+'Game Results'!X3149)</f>
        <v>0</v>
      </c>
      <c r="Y51" s="92">
        <f>SUM('Game Results'!Y110+'Game Results'!Y174+'Game Results'!Y974+'Game Results'!Y704+'Game Results'!Y747+'Game Results'!Y1448+'Game Results'!Y470+'Game Results'!Y515+'Game Results'!Y2002+'Game Results'!Y947+'Game Results'!Y1545+'Game Results'!Y1823+'Game Results'!Y2020+'Game Results'!Y3039+'Game Results'!Y3186+'Game Results'!Y2710+'Game Results'!Y2645+'Game Results'!Y1423+'Game Results'!Y2981+'Game Results'!Y3149)</f>
        <v>0</v>
      </c>
      <c r="Z51" s="92">
        <f>SUM('Game Results'!Z110+'Game Results'!Z174+'Game Results'!Z974+'Game Results'!Z704+'Game Results'!Z747+'Game Results'!Z1448+'Game Results'!Z470+'Game Results'!Z515+'Game Results'!Z2002+'Game Results'!Z947+'Game Results'!Z1545+'Game Results'!Z1823+'Game Results'!Z2020+'Game Results'!Z3039+'Game Results'!Z3186+'Game Results'!Z2710+'Game Results'!Z2645+'Game Results'!Z1423+'Game Results'!Z2981+'Game Results'!Z3149)</f>
        <v>0</v>
      </c>
      <c r="AA51" s="92">
        <f>SUM('Game Results'!AA110+'Game Results'!AA174+'Game Results'!AA974+'Game Results'!AA704+'Game Results'!AA747+'Game Results'!AA1448+'Game Results'!AA470+'Game Results'!AA515+'Game Results'!AA2002+'Game Results'!AA947+'Game Results'!AA1545+'Game Results'!AA1823+'Game Results'!AA2020+'Game Results'!AA3039+'Game Results'!AA3186+'Game Results'!AA2710+'Game Results'!AA2645+'Game Results'!AA1423+'Game Results'!AA2981+'Game Results'!AA3149)</f>
        <v>0</v>
      </c>
      <c r="AB51" s="92">
        <f>SUM('Game Results'!AB110+'Game Results'!AB174+'Game Results'!AB974+'Game Results'!AB704+'Game Results'!AB747+'Game Results'!AB1448+'Game Results'!AB470+'Game Results'!AB515+'Game Results'!AB2002+'Game Results'!AB947+'Game Results'!AB1545+'Game Results'!AB1823+'Game Results'!AB2020+'Game Results'!AB3039+'Game Results'!AB3186+'Game Results'!AB2710+'Game Results'!AB2645+'Game Results'!AB1423+'Game Results'!AB2981+'Game Results'!AB3149)</f>
        <v>0</v>
      </c>
      <c r="AC51" s="92">
        <f>SUM('Game Results'!AC110+'Game Results'!AC174+'Game Results'!AC974+'Game Results'!AC704+'Game Results'!AC747+'Game Results'!AC1448+'Game Results'!AC470+'Game Results'!AC515+'Game Results'!AC2002+'Game Results'!AC947+'Game Results'!AC1545+'Game Results'!AC1823+'Game Results'!AC2020+'Game Results'!AC3039+'Game Results'!AC3186+'Game Results'!AC2710+'Game Results'!AC2645+'Game Results'!AC1423+'Game Results'!AC2981+'Game Results'!AC3149)</f>
        <v>4</v>
      </c>
      <c r="AD51" s="92">
        <f>SUM('Game Results'!AD110+'Game Results'!AD174+'Game Results'!AD974+'Game Results'!AD704+'Game Results'!AD747+'Game Results'!AD1448+'Game Results'!AD470+'Game Results'!AD515+'Game Results'!AD2002+'Game Results'!AD947+'Game Results'!AD1545+'Game Results'!AD1823+'Game Results'!AD2020+'Game Results'!AD3039+'Game Results'!AD3186+'Game Results'!AD2710+'Game Results'!AD2645+'Game Results'!AD1423+'Game Results'!AD2981+'Game Results'!AD3149)</f>
        <v>0</v>
      </c>
      <c r="AE51" s="92">
        <f>SUM('Game Results'!AE110+'Game Results'!AE174+'Game Results'!AE974+'Game Results'!AE704+'Game Results'!AE747+'Game Results'!AE1448+'Game Results'!AE470+'Game Results'!AE515+'Game Results'!AE2002+'Game Results'!AE947+'Game Results'!AE1545+'Game Results'!AE1823+'Game Results'!AE2020+'Game Results'!AE3039+'Game Results'!AE3186+'Game Results'!AE2710+'Game Results'!AE2645+'Game Results'!AE1423+'Game Results'!AE2981+'Game Results'!AE3149)</f>
        <v>0</v>
      </c>
      <c r="AF51" s="92">
        <f>SUM('Game Results'!AF110+'Game Results'!AF174+'Game Results'!AF974+'Game Results'!AF704+'Game Results'!AF747+'Game Results'!AF1448+'Game Results'!AF470+'Game Results'!AF515+'Game Results'!AF2002+'Game Results'!AF947+'Game Results'!AF1545+'Game Results'!AF1823+'Game Results'!AF2020+'Game Results'!AF3039+'Game Results'!AF3186+'Game Results'!AF2710+'Game Results'!AF2645+'Game Results'!AF1423+'Game Results'!AF2981+'Game Results'!AF3149)</f>
        <v>0</v>
      </c>
      <c r="AG51" s="92">
        <f>SUM('Game Results'!AG110+'Game Results'!AG174+'Game Results'!AG974+'Game Results'!AG704+'Game Results'!AG747+'Game Results'!AG1448+'Game Results'!AG470+'Game Results'!AG515+'Game Results'!AG2002+'Game Results'!AG947+'Game Results'!AG1545+'Game Results'!AG1823+'Game Results'!AG2020+'Game Results'!AG3039+'Game Results'!AG3186+'Game Results'!AG2710+'Game Results'!AG2645+'Game Results'!AG1423+'Game Results'!AG2981+'Game Results'!AG3149)</f>
        <v>1</v>
      </c>
      <c r="AH51" s="92">
        <f>SUM('Game Results'!AH110+'Game Results'!AH174+'Game Results'!AH974+'Game Results'!AH704+'Game Results'!AH747+'Game Results'!AH1448+'Game Results'!AH470+'Game Results'!AH515+'Game Results'!AH2002+'Game Results'!AH947+'Game Results'!AH1545+'Game Results'!AH1823+'Game Results'!AH2020+'Game Results'!AH3039+'Game Results'!AH3186+'Game Results'!AH2710+'Game Results'!AH2645+'Game Results'!AH1423+'Game Results'!AH2981+'Game Results'!AH3149)</f>
        <v>0</v>
      </c>
    </row>
    <row r="52">
      <c r="A52" s="90" t="s">
        <v>302</v>
      </c>
      <c r="B52" s="91" t="s">
        <v>307</v>
      </c>
      <c r="C52" s="92">
        <f>SUM('Game Results'!C111+'Game Results'!C175+'Game Results'!C975+'Game Results'!C705+'Game Results'!C748+'Game Results'!C1449+'Game Results'!C471+'Game Results'!C516+'Game Results'!C2003+'Game Results'!C948+'Game Results'!C1546+'Game Results'!C1824+'Game Results'!C2021+'Game Results'!C3040+'Game Results'!C3187+'Game Results'!C2711+'Game Results'!C2646+'Game Results'!C1424+'Game Results'!C2982+'Game Results'!C3150)</f>
        <v>3</v>
      </c>
      <c r="D52" s="92">
        <f>SUM('Game Results'!D111+'Game Results'!D175+'Game Results'!D975+'Game Results'!D705+'Game Results'!D748+'Game Results'!D1449+'Game Results'!D471+'Game Results'!D516+'Game Results'!D2003+'Game Results'!D948+'Game Results'!D1546+'Game Results'!D1824+'Game Results'!D2021+'Game Results'!D3040+'Game Results'!D3187+'Game Results'!D2711+'Game Results'!D2646+'Game Results'!D1424+'Game Results'!D2982+'Game Results'!D3150)</f>
        <v>1</v>
      </c>
      <c r="E52" s="93">
        <f>SUM('Game Results'!E111+'Game Results'!E175+'Game Results'!E975+'Game Results'!E705+'Game Results'!E748+'Game Results'!E1449+'Game Results'!E471+'Game Results'!E516+'Game Results'!E2003+'Game Results'!E948+'Game Results'!E1546+'Game Results'!E1824+'Game Results'!E2021+'Game Results'!E3040+'Game Results'!E3187+'Game Results'!E2711+'Game Results'!E2646+'Game Results'!E1424+'Game Results'!E2982+'Game Results'!E3150)</f>
        <v>43.58333333</v>
      </c>
      <c r="F52" s="92">
        <f>SUM('Game Results'!F111+'Game Results'!F175+'Game Results'!F975+'Game Results'!F705+'Game Results'!F748+'Game Results'!F1449+'Game Results'!F471+'Game Results'!F516+'Game Results'!F2003+'Game Results'!F948+'Game Results'!F1546+'Game Results'!F1824+'Game Results'!F2021+'Game Results'!F3040+'Game Results'!F3187+'Game Results'!F2711+'Game Results'!F2646+'Game Results'!F1424+'Game Results'!F2982+'Game Results'!F3150)</f>
        <v>1</v>
      </c>
      <c r="G52" s="92">
        <f>SUM('Game Results'!G111+'Game Results'!G175+'Game Results'!G975+'Game Results'!G705+'Game Results'!G748+'Game Results'!G1449+'Game Results'!G471+'Game Results'!G516+'Game Results'!G2003+'Game Results'!G948+'Game Results'!G1546+'Game Results'!G1824+'Game Results'!G2021+'Game Results'!G3040+'Game Results'!G3187+'Game Results'!G2711+'Game Results'!G2646+'Game Results'!G1424+'Game Results'!G2982+'Game Results'!G3150)</f>
        <v>166</v>
      </c>
      <c r="H52" s="92">
        <f>SUM('Game Results'!H111+'Game Results'!H175+'Game Results'!H975+'Game Results'!H705+'Game Results'!H748+'Game Results'!H1449+'Game Results'!H471+'Game Results'!H516+'Game Results'!H2003+'Game Results'!H948+'Game Results'!H1546+'Game Results'!H1824+'Game Results'!H2021+'Game Results'!H3040+'Game Results'!H3187+'Game Results'!H2711+'Game Results'!H2646+'Game Results'!H1424+'Game Results'!H2982+'Game Results'!H3150)</f>
        <v>1</v>
      </c>
      <c r="I52" s="92">
        <f>SUM('Game Results'!I111+'Game Results'!I175+'Game Results'!I975+'Game Results'!I705+'Game Results'!I748+'Game Results'!I1449+'Game Results'!I471+'Game Results'!I516+'Game Results'!I2003+'Game Results'!I948+'Game Results'!I1546+'Game Results'!I1824+'Game Results'!I2021+'Game Results'!I3040+'Game Results'!I3187+'Game Results'!I2711+'Game Results'!I2646+'Game Results'!I1424+'Game Results'!I2982+'Game Results'!I3150)</f>
        <v>181</v>
      </c>
      <c r="J52" s="92">
        <f>SUM('Game Results'!J111+'Game Results'!J175+'Game Results'!J975+'Game Results'!J705+'Game Results'!J748+'Game Results'!J1449+'Game Results'!J471+'Game Results'!J516+'Game Results'!J2003+'Game Results'!J948+'Game Results'!J1546+'Game Results'!J1824+'Game Results'!J2021+'Game Results'!J3040+'Game Results'!J3187+'Game Results'!J2711+'Game Results'!J2646+'Game Results'!J1424+'Game Results'!J2982+'Game Results'!J3150)</f>
        <v>-15</v>
      </c>
      <c r="K52" s="94">
        <f t="shared" si="1"/>
        <v>0.9171270718</v>
      </c>
      <c r="L52" s="93">
        <f t="shared" si="2"/>
        <v>14.44751381</v>
      </c>
      <c r="M52" s="92">
        <f>SUM('Game Results'!M111+'Game Results'!M175+'Game Results'!M975+'Game Results'!M705+'Game Results'!M748+'Game Results'!M1449+'Game Results'!M471+'Game Results'!M516+'Game Results'!M2003+'Game Results'!M948+'Game Results'!M1546+'Game Results'!M1824+'Game Results'!M2021+'Game Results'!M3040+'Game Results'!M3187+'Game Results'!M2711+'Game Results'!M2646+'Game Results'!M1424+'Game Results'!M2982+'Game Results'!M3150)</f>
        <v>223</v>
      </c>
      <c r="N52" s="92">
        <f>SUM('Game Results'!N111+'Game Results'!N175+'Game Results'!N975+'Game Results'!N705+'Game Results'!N748+'Game Results'!N1449+'Game Results'!N471+'Game Results'!N516+'Game Results'!N2003+'Game Results'!N948+'Game Results'!N1546+'Game Results'!N1824+'Game Results'!N2021+'Game Results'!N3040+'Game Results'!N3187+'Game Results'!N2711+'Game Results'!N2646+'Game Results'!N1424+'Game Results'!N2982+'Game Results'!N3150)</f>
        <v>3</v>
      </c>
      <c r="O52" s="95">
        <f>SUM('Game Results'!O111+'Game Results'!O175+'Game Results'!O975+'Game Results'!O705+'Game Results'!O748+'Game Results'!O1449+'Game Results'!O471+'Game Results'!O516+'Game Results'!O2003+'Game Results'!O948+'Game Results'!O1546+'Game Results'!O1824+'Game Results'!O2021+'Game Results'!O3040+'Game Results'!O3187+'Game Results'!O2711+'Game Results'!O2646+'Game Results'!O1424+'Game Results'!O2982+'Game Results'!O3150)</f>
        <v>43.58333333</v>
      </c>
      <c r="P52" s="92">
        <f>SUM('Game Results'!P111+'Game Results'!P175+'Game Results'!P975+'Game Results'!P705+'Game Results'!P748+'Game Results'!P1449+'Game Results'!P471+'Game Results'!P516+'Game Results'!P2003+'Game Results'!P948+'Game Results'!P1546+'Game Results'!P1824+'Game Results'!P2021+'Game Results'!P3040+'Game Results'!P3187+'Game Results'!P2711+'Game Results'!P2646+'Game Results'!P1424+'Game Results'!P2982+'Game Results'!P3150)</f>
        <v>7</v>
      </c>
      <c r="Q52" s="92">
        <f>SUM('Game Results'!Q111+'Game Results'!Q175+'Game Results'!Q975+'Game Results'!Q705+'Game Results'!Q748+'Game Results'!Q1449+'Game Results'!Q471+'Game Results'!Q516+'Game Results'!Q2003+'Game Results'!Q948+'Game Results'!Q1546+'Game Results'!Q1824+'Game Results'!Q2021+'Game Results'!Q3040+'Game Results'!Q3187+'Game Results'!Q2711+'Game Results'!Q2646+'Game Results'!Q1424+'Game Results'!Q2982+'Game Results'!Q3150)</f>
        <v>3</v>
      </c>
      <c r="R52" s="92">
        <f>SUM('Game Results'!R111+'Game Results'!R175+'Game Results'!R975+'Game Results'!R705+'Game Results'!R748+'Game Results'!R1449+'Game Results'!R471+'Game Results'!R516+'Game Results'!R2003+'Game Results'!R948+'Game Results'!R1546+'Game Results'!R1824+'Game Results'!R2021+'Game Results'!R3040+'Game Results'!R3187+'Game Results'!R2711+'Game Results'!R2646+'Game Results'!R1424+'Game Results'!R2982+'Game Results'!R3150)</f>
        <v>15</v>
      </c>
      <c r="S52" s="92">
        <f>SUM('Game Results'!S111+'Game Results'!S175+'Game Results'!S975+'Game Results'!S705+'Game Results'!S748+'Game Results'!S1449+'Game Results'!S471+'Game Results'!S516+'Game Results'!S2003+'Game Results'!S948+'Game Results'!S1546+'Game Results'!S1824+'Game Results'!S2021+'Game Results'!S3040+'Game Results'!S3187+'Game Results'!S2711+'Game Results'!S2646+'Game Results'!S1424+'Game Results'!S2982+'Game Results'!S3150)</f>
        <v>1</v>
      </c>
      <c r="T52" s="92">
        <f>SUM('Game Results'!T111+'Game Results'!T175+'Game Results'!T975+'Game Results'!T705+'Game Results'!T748+'Game Results'!T1449+'Game Results'!T471+'Game Results'!T516+'Game Results'!T2003+'Game Results'!T948+'Game Results'!T1546+'Game Results'!T1824+'Game Results'!T2021+'Game Results'!T3040+'Game Results'!T3187+'Game Results'!T2711+'Game Results'!T2646+'Game Results'!T1424+'Game Results'!T2982+'Game Results'!T3150)</f>
        <v>24</v>
      </c>
      <c r="U52" s="92">
        <f>SUM('Game Results'!U111+'Game Results'!U175+'Game Results'!U975+'Game Results'!U705+'Game Results'!U748+'Game Results'!U1449+'Game Results'!U471+'Game Results'!U516+'Game Results'!U2003+'Game Results'!U948+'Game Results'!U1546+'Game Results'!U1824+'Game Results'!U2021+'Game Results'!U3040+'Game Results'!U3187+'Game Results'!U2711+'Game Results'!U2646+'Game Results'!U1424+'Game Results'!U2982+'Game Results'!U3150)</f>
        <v>7</v>
      </c>
      <c r="V52" s="92">
        <f>SUM('Game Results'!V111+'Game Results'!V175+'Game Results'!V975+'Game Results'!V705+'Game Results'!V748+'Game Results'!V1449+'Game Results'!V471+'Game Results'!V516+'Game Results'!V2003+'Game Results'!V948+'Game Results'!V1546+'Game Results'!V1824+'Game Results'!V2021+'Game Results'!V3040+'Game Results'!V3187+'Game Results'!V2711+'Game Results'!V2646+'Game Results'!V1424+'Game Results'!V2982+'Game Results'!V3150)</f>
        <v>2</v>
      </c>
      <c r="W52" s="92">
        <f>SUM('Game Results'!W111+'Game Results'!W175+'Game Results'!W975+'Game Results'!W705+'Game Results'!W748+'Game Results'!W1449+'Game Results'!W471+'Game Results'!W516+'Game Results'!W2003+'Game Results'!W948+'Game Results'!W1546+'Game Results'!W1824+'Game Results'!W2021+'Game Results'!W3040+'Game Results'!W3187+'Game Results'!W2711+'Game Results'!W2646+'Game Results'!W1424+'Game Results'!W2982+'Game Results'!W3150)</f>
        <v>1</v>
      </c>
      <c r="X52" s="92">
        <f>SUM('Game Results'!X111+'Game Results'!X175+'Game Results'!X975+'Game Results'!X705+'Game Results'!X748+'Game Results'!X1449+'Game Results'!X471+'Game Results'!X516+'Game Results'!X2003+'Game Results'!X948+'Game Results'!X1546+'Game Results'!X1824+'Game Results'!X2021+'Game Results'!X3040+'Game Results'!X3187+'Game Results'!X2711+'Game Results'!X2646+'Game Results'!X1424+'Game Results'!X2982+'Game Results'!X3150)</f>
        <v>0</v>
      </c>
      <c r="Y52" s="92">
        <f>SUM('Game Results'!Y111+'Game Results'!Y175+'Game Results'!Y975+'Game Results'!Y705+'Game Results'!Y748+'Game Results'!Y1449+'Game Results'!Y471+'Game Results'!Y516+'Game Results'!Y2003+'Game Results'!Y948+'Game Results'!Y1546+'Game Results'!Y1824+'Game Results'!Y2021+'Game Results'!Y3040+'Game Results'!Y3187+'Game Results'!Y2711+'Game Results'!Y2646+'Game Results'!Y1424+'Game Results'!Y2982+'Game Results'!Y3150)</f>
        <v>0</v>
      </c>
      <c r="Z52" s="92">
        <f>SUM('Game Results'!Z111+'Game Results'!Z175+'Game Results'!Z975+'Game Results'!Z705+'Game Results'!Z748+'Game Results'!Z1449+'Game Results'!Z471+'Game Results'!Z516+'Game Results'!Z2003+'Game Results'!Z948+'Game Results'!Z1546+'Game Results'!Z1824+'Game Results'!Z2021+'Game Results'!Z3040+'Game Results'!Z3187+'Game Results'!Z2711+'Game Results'!Z2646+'Game Results'!Z1424+'Game Results'!Z2982+'Game Results'!Z3150)</f>
        <v>0</v>
      </c>
      <c r="AA52" s="92">
        <f>SUM('Game Results'!AA111+'Game Results'!AA175+'Game Results'!AA975+'Game Results'!AA705+'Game Results'!AA748+'Game Results'!AA1449+'Game Results'!AA471+'Game Results'!AA516+'Game Results'!AA2003+'Game Results'!AA948+'Game Results'!AA1546+'Game Results'!AA1824+'Game Results'!AA2021+'Game Results'!AA3040+'Game Results'!AA3187+'Game Results'!AA2711+'Game Results'!AA2646+'Game Results'!AA1424+'Game Results'!AA2982+'Game Results'!AA3150)</f>
        <v>0</v>
      </c>
      <c r="AB52" s="92">
        <f>SUM('Game Results'!AB111+'Game Results'!AB175+'Game Results'!AB975+'Game Results'!AB705+'Game Results'!AB748+'Game Results'!AB1449+'Game Results'!AB471+'Game Results'!AB516+'Game Results'!AB2003+'Game Results'!AB948+'Game Results'!AB1546+'Game Results'!AB1824+'Game Results'!AB2021+'Game Results'!AB3040+'Game Results'!AB3187+'Game Results'!AB2711+'Game Results'!AB2646+'Game Results'!AB1424+'Game Results'!AB2982+'Game Results'!AB3150)</f>
        <v>0</v>
      </c>
      <c r="AC52" s="92">
        <f>SUM('Game Results'!AC111+'Game Results'!AC175+'Game Results'!AC975+'Game Results'!AC705+'Game Results'!AC748+'Game Results'!AC1449+'Game Results'!AC471+'Game Results'!AC516+'Game Results'!AC2003+'Game Results'!AC948+'Game Results'!AC1546+'Game Results'!AC1824+'Game Results'!AC2021+'Game Results'!AC3040+'Game Results'!AC3187+'Game Results'!AC2711+'Game Results'!AC2646+'Game Results'!AC1424+'Game Results'!AC2982+'Game Results'!AC3150)</f>
        <v>5</v>
      </c>
      <c r="AD52" s="92">
        <f>SUM('Game Results'!AD111+'Game Results'!AD175+'Game Results'!AD975+'Game Results'!AD705+'Game Results'!AD748+'Game Results'!AD1449+'Game Results'!AD471+'Game Results'!AD516+'Game Results'!AD2003+'Game Results'!AD948+'Game Results'!AD1546+'Game Results'!AD1824+'Game Results'!AD2021+'Game Results'!AD3040+'Game Results'!AD3187+'Game Results'!AD2711+'Game Results'!AD2646+'Game Results'!AD1424+'Game Results'!AD2982+'Game Results'!AD3150)</f>
        <v>0</v>
      </c>
      <c r="AE52" s="92">
        <f>SUM('Game Results'!AE111+'Game Results'!AE175+'Game Results'!AE975+'Game Results'!AE705+'Game Results'!AE748+'Game Results'!AE1449+'Game Results'!AE471+'Game Results'!AE516+'Game Results'!AE2003+'Game Results'!AE948+'Game Results'!AE1546+'Game Results'!AE1824+'Game Results'!AE2021+'Game Results'!AE3040+'Game Results'!AE3187+'Game Results'!AE2711+'Game Results'!AE2646+'Game Results'!AE1424+'Game Results'!AE2982+'Game Results'!AE3150)</f>
        <v>0</v>
      </c>
      <c r="AF52" s="92">
        <f>SUM('Game Results'!AF111+'Game Results'!AF175+'Game Results'!AF975+'Game Results'!AF705+'Game Results'!AF748+'Game Results'!AF1449+'Game Results'!AF471+'Game Results'!AF516+'Game Results'!AF2003+'Game Results'!AF948+'Game Results'!AF1546+'Game Results'!AF1824+'Game Results'!AF2021+'Game Results'!AF3040+'Game Results'!AF3187+'Game Results'!AF2711+'Game Results'!AF2646+'Game Results'!AF1424+'Game Results'!AF2982+'Game Results'!AF3150)</f>
        <v>0</v>
      </c>
      <c r="AG52" s="92">
        <f>SUM('Game Results'!AG111+'Game Results'!AG175+'Game Results'!AG975+'Game Results'!AG705+'Game Results'!AG748+'Game Results'!AG1449+'Game Results'!AG471+'Game Results'!AG516+'Game Results'!AG2003+'Game Results'!AG948+'Game Results'!AG1546+'Game Results'!AG1824+'Game Results'!AG2021+'Game Results'!AG3040+'Game Results'!AG3187+'Game Results'!AG2711+'Game Results'!AG2646+'Game Results'!AG1424+'Game Results'!AG2982+'Game Results'!AG3150)</f>
        <v>0</v>
      </c>
      <c r="AH52" s="92">
        <f>SUM('Game Results'!AH111+'Game Results'!AH175+'Game Results'!AH975+'Game Results'!AH705+'Game Results'!AH748+'Game Results'!AH1449+'Game Results'!AH471+'Game Results'!AH516+'Game Results'!AH2003+'Game Results'!AH948+'Game Results'!AH1546+'Game Results'!AH1824+'Game Results'!AH2021+'Game Results'!AH3040+'Game Results'!AH3187+'Game Results'!AH2711+'Game Results'!AH2646+'Game Results'!AH1424+'Game Results'!AH2982+'Game Results'!AH3150)</f>
        <v>0</v>
      </c>
    </row>
    <row r="53">
      <c r="A53" s="90" t="s">
        <v>302</v>
      </c>
      <c r="B53" s="91" t="s">
        <v>308</v>
      </c>
      <c r="C53" s="92">
        <f>SUM('Game Results'!C112+'Game Results'!C176+'Game Results'!C976+'Game Results'!C706+'Game Results'!C749+'Game Results'!C1450+'Game Results'!C472+'Game Results'!C517+'Game Results'!C2004+'Game Results'!C949+'Game Results'!C1547+'Game Results'!C1825+'Game Results'!C2022+'Game Results'!C3041+'Game Results'!C3188+'Game Results'!C2712+'Game Results'!C2647+'Game Results'!C1425+'Game Results'!C2983+'Game Results'!C3151)</f>
        <v>10</v>
      </c>
      <c r="D53" s="92">
        <f>SUM('Game Results'!D112+'Game Results'!D176+'Game Results'!D976+'Game Results'!D706+'Game Results'!D749+'Game Results'!D1450+'Game Results'!D472+'Game Results'!D517+'Game Results'!D2004+'Game Results'!D949+'Game Results'!D1547+'Game Results'!D1825+'Game Results'!D2022+'Game Results'!D3041+'Game Results'!D3188+'Game Results'!D2712+'Game Results'!D2647+'Game Results'!D1425+'Game Results'!D2983+'Game Results'!D3151)</f>
        <v>6</v>
      </c>
      <c r="E53" s="93">
        <f>SUM('Game Results'!E112+'Game Results'!E176+'Game Results'!E976+'Game Results'!E706+'Game Results'!E749+'Game Results'!E1450+'Game Results'!E472+'Game Results'!E517+'Game Results'!E2004+'Game Results'!E949+'Game Results'!E1547+'Game Results'!E1825+'Game Results'!E2022+'Game Results'!E3041+'Game Results'!E3188+'Game Results'!E2712+'Game Results'!E2647+'Game Results'!E1425+'Game Results'!E2983+'Game Results'!E3151)</f>
        <v>133.8333333</v>
      </c>
      <c r="F53" s="92">
        <f>SUM('Game Results'!F112+'Game Results'!F176+'Game Results'!F976+'Game Results'!F706+'Game Results'!F749+'Game Results'!F1450+'Game Results'!F472+'Game Results'!F517+'Game Results'!F2004+'Game Results'!F949+'Game Results'!F1547+'Game Results'!F1825+'Game Results'!F2022+'Game Results'!F3041+'Game Results'!F3188+'Game Results'!F2712+'Game Results'!F2647+'Game Results'!F1425+'Game Results'!F2983+'Game Results'!F3151)</f>
        <v>4</v>
      </c>
      <c r="G53" s="92">
        <f>SUM('Game Results'!G112+'Game Results'!G176+'Game Results'!G976+'Game Results'!G706+'Game Results'!G749+'Game Results'!G1450+'Game Results'!G472+'Game Results'!G517+'Game Results'!G2004+'Game Results'!G949+'Game Results'!G1547+'Game Results'!G1825+'Game Results'!G2022+'Game Results'!G3041+'Game Results'!G3188+'Game Results'!G2712+'Game Results'!G2647+'Game Results'!G1425+'Game Results'!G2983+'Game Results'!G3151)</f>
        <v>628</v>
      </c>
      <c r="H53" s="92">
        <f>SUM('Game Results'!H112+'Game Results'!H176+'Game Results'!H976+'Game Results'!H706+'Game Results'!H749+'Game Results'!H1450+'Game Results'!H472+'Game Results'!H517+'Game Results'!H2004+'Game Results'!H949+'Game Results'!H1547+'Game Results'!H1825+'Game Results'!H2022+'Game Results'!H3041+'Game Results'!H3188+'Game Results'!H2712+'Game Results'!H2647+'Game Results'!H1425+'Game Results'!H2983+'Game Results'!H3151)</f>
        <v>3</v>
      </c>
      <c r="I53" s="92">
        <f>SUM('Game Results'!I112+'Game Results'!I176+'Game Results'!I976+'Game Results'!I706+'Game Results'!I749+'Game Results'!I1450+'Game Results'!I472+'Game Results'!I517+'Game Results'!I2004+'Game Results'!I949+'Game Results'!I1547+'Game Results'!I1825+'Game Results'!I2022+'Game Results'!I3041+'Game Results'!I3188+'Game Results'!I2712+'Game Results'!I2647+'Game Results'!I1425+'Game Results'!I2983+'Game Results'!I3151)</f>
        <v>526</v>
      </c>
      <c r="J53" s="92">
        <f>SUM('Game Results'!J112+'Game Results'!J176+'Game Results'!J976+'Game Results'!J706+'Game Results'!J749+'Game Results'!J1450+'Game Results'!J472+'Game Results'!J517+'Game Results'!J2004+'Game Results'!J949+'Game Results'!J1547+'Game Results'!J1825+'Game Results'!J2022+'Game Results'!J3041+'Game Results'!J3188+'Game Results'!J2712+'Game Results'!J2647+'Game Results'!J1425+'Game Results'!J2983+'Game Results'!J3151)</f>
        <v>102</v>
      </c>
      <c r="K53" s="94">
        <f t="shared" si="1"/>
        <v>1.19391635</v>
      </c>
      <c r="L53" s="93">
        <f t="shared" si="2"/>
        <v>15.2661597</v>
      </c>
      <c r="M53" s="92">
        <f>SUM('Game Results'!M112+'Game Results'!M176+'Game Results'!M976+'Game Results'!M706+'Game Results'!M749+'Game Results'!M1450+'Game Results'!M472+'Game Results'!M517+'Game Results'!M2004+'Game Results'!M949+'Game Results'!M1547+'Game Results'!M1825+'Game Results'!M2022+'Game Results'!M3041+'Game Results'!M3188+'Game Results'!M2712+'Game Results'!M2647+'Game Results'!M1425+'Game Results'!M2983+'Game Results'!M3151)</f>
        <v>803</v>
      </c>
      <c r="N53" s="92">
        <f>SUM('Game Results'!N112+'Game Results'!N176+'Game Results'!N976+'Game Results'!N706+'Game Results'!N749+'Game Results'!N1450+'Game Results'!N472+'Game Results'!N517+'Game Results'!N2004+'Game Results'!N949+'Game Results'!N1547+'Game Results'!N1825+'Game Results'!N2022+'Game Results'!N3041+'Game Results'!N3188+'Game Results'!N2712+'Game Results'!N2647+'Game Results'!N1425+'Game Results'!N2983+'Game Results'!N3151)</f>
        <v>9</v>
      </c>
      <c r="O53" s="95">
        <f>SUM('Game Results'!O112+'Game Results'!O176+'Game Results'!O976+'Game Results'!O706+'Game Results'!O749+'Game Results'!O1450+'Game Results'!O472+'Game Results'!O517+'Game Results'!O2004+'Game Results'!O949+'Game Results'!O1547+'Game Results'!O1825+'Game Results'!O2022+'Game Results'!O3041+'Game Results'!O3188+'Game Results'!O2712+'Game Results'!O2647+'Game Results'!O1425+'Game Results'!O2983+'Game Results'!O3151)</f>
        <v>121.65</v>
      </c>
      <c r="P53" s="92">
        <f>SUM('Game Results'!P112+'Game Results'!P176+'Game Results'!P976+'Game Results'!P706+'Game Results'!P749+'Game Results'!P1450+'Game Results'!P472+'Game Results'!P517+'Game Results'!P2004+'Game Results'!P949+'Game Results'!P1547+'Game Results'!P1825+'Game Results'!P2022+'Game Results'!P3041+'Game Results'!P3188+'Game Results'!P2712+'Game Results'!P2647+'Game Results'!P1425+'Game Results'!P2983+'Game Results'!P3151)</f>
        <v>16</v>
      </c>
      <c r="Q53" s="92">
        <f>SUM('Game Results'!Q112+'Game Results'!Q176+'Game Results'!Q976+'Game Results'!Q706+'Game Results'!Q749+'Game Results'!Q1450+'Game Results'!Q472+'Game Results'!Q517+'Game Results'!Q2004+'Game Results'!Q949+'Game Results'!Q1547+'Game Results'!Q1825+'Game Results'!Q2022+'Game Results'!Q3041+'Game Results'!Q3188+'Game Results'!Q2712+'Game Results'!Q2647+'Game Results'!Q1425+'Game Results'!Q2983+'Game Results'!Q3151)</f>
        <v>6</v>
      </c>
      <c r="R53" s="92">
        <f>SUM('Game Results'!R112+'Game Results'!R176+'Game Results'!R976+'Game Results'!R706+'Game Results'!R749+'Game Results'!R1450+'Game Results'!R472+'Game Results'!R517+'Game Results'!R2004+'Game Results'!R949+'Game Results'!R1547+'Game Results'!R1825+'Game Results'!R2022+'Game Results'!R3041+'Game Results'!R3188+'Game Results'!R2712+'Game Results'!R2647+'Game Results'!R1425+'Game Results'!R2983+'Game Results'!R3151)</f>
        <v>40</v>
      </c>
      <c r="S53" s="92">
        <f>SUM('Game Results'!S112+'Game Results'!S176+'Game Results'!S976+'Game Results'!S706+'Game Results'!S749+'Game Results'!S1450+'Game Results'!S472+'Game Results'!S517+'Game Results'!S2004+'Game Results'!S949+'Game Results'!S1547+'Game Results'!S1825+'Game Results'!S2022+'Game Results'!S3041+'Game Results'!S3188+'Game Results'!S2712+'Game Results'!S2647+'Game Results'!S1425+'Game Results'!S2983+'Game Results'!S3151)</f>
        <v>4</v>
      </c>
      <c r="T53" s="92">
        <f>SUM('Game Results'!T112+'Game Results'!T176+'Game Results'!T976+'Game Results'!T706+'Game Results'!T749+'Game Results'!T1450+'Game Results'!T472+'Game Results'!T517+'Game Results'!T2004+'Game Results'!T949+'Game Results'!T1547+'Game Results'!T1825+'Game Results'!T2022+'Game Results'!T3041+'Game Results'!T3188+'Game Results'!T2712+'Game Results'!T2647+'Game Results'!T1425+'Game Results'!T2983+'Game Results'!T3151)</f>
        <v>88</v>
      </c>
      <c r="U53" s="92">
        <f>SUM('Game Results'!U112+'Game Results'!U176+'Game Results'!U976+'Game Results'!U706+'Game Results'!U749+'Game Results'!U1450+'Game Results'!U472+'Game Results'!U517+'Game Results'!U2004+'Game Results'!U949+'Game Results'!U1547+'Game Results'!U1825+'Game Results'!U2022+'Game Results'!U3041+'Game Results'!U3188+'Game Results'!U2712+'Game Results'!U2647+'Game Results'!U1425+'Game Results'!U2983+'Game Results'!U3151)</f>
        <v>15</v>
      </c>
      <c r="V53" s="92">
        <f>SUM('Game Results'!V112+'Game Results'!V176+'Game Results'!V976+'Game Results'!V706+'Game Results'!V749+'Game Results'!V1450+'Game Results'!V472+'Game Results'!V517+'Game Results'!V2004+'Game Results'!V949+'Game Results'!V1547+'Game Results'!V1825+'Game Results'!V2022+'Game Results'!V3041+'Game Results'!V3188+'Game Results'!V2712+'Game Results'!V2647+'Game Results'!V1425+'Game Results'!V2983+'Game Results'!V3151)</f>
        <v>2</v>
      </c>
      <c r="W53" s="92">
        <f>SUM('Game Results'!W112+'Game Results'!W176+'Game Results'!W976+'Game Results'!W706+'Game Results'!W749+'Game Results'!W1450+'Game Results'!W472+'Game Results'!W517+'Game Results'!W2004+'Game Results'!W949+'Game Results'!W1547+'Game Results'!W1825+'Game Results'!W2022+'Game Results'!W3041+'Game Results'!W3188+'Game Results'!W2712+'Game Results'!W2647+'Game Results'!W1425+'Game Results'!W2983+'Game Results'!W3151)</f>
        <v>1</v>
      </c>
      <c r="X53" s="92">
        <f>SUM('Game Results'!X112+'Game Results'!X176+'Game Results'!X976+'Game Results'!X706+'Game Results'!X749+'Game Results'!X1450+'Game Results'!X472+'Game Results'!X517+'Game Results'!X2004+'Game Results'!X949+'Game Results'!X1547+'Game Results'!X1825+'Game Results'!X2022+'Game Results'!X3041+'Game Results'!X3188+'Game Results'!X2712+'Game Results'!X2647+'Game Results'!X1425+'Game Results'!X2983+'Game Results'!X3151)</f>
        <v>0</v>
      </c>
      <c r="Y53" s="92">
        <f>SUM('Game Results'!Y112+'Game Results'!Y176+'Game Results'!Y976+'Game Results'!Y706+'Game Results'!Y749+'Game Results'!Y1450+'Game Results'!Y472+'Game Results'!Y517+'Game Results'!Y2004+'Game Results'!Y949+'Game Results'!Y1547+'Game Results'!Y1825+'Game Results'!Y2022+'Game Results'!Y3041+'Game Results'!Y3188+'Game Results'!Y2712+'Game Results'!Y2647+'Game Results'!Y1425+'Game Results'!Y2983+'Game Results'!Y3151)</f>
        <v>0</v>
      </c>
      <c r="Z53" s="92">
        <f>SUM('Game Results'!Z112+'Game Results'!Z176+'Game Results'!Z976+'Game Results'!Z706+'Game Results'!Z749+'Game Results'!Z1450+'Game Results'!Z472+'Game Results'!Z517+'Game Results'!Z2004+'Game Results'!Z949+'Game Results'!Z1547+'Game Results'!Z1825+'Game Results'!Z2022+'Game Results'!Z3041+'Game Results'!Z3188+'Game Results'!Z2712+'Game Results'!Z2647+'Game Results'!Z1425+'Game Results'!Z2983+'Game Results'!Z3151)</f>
        <v>0</v>
      </c>
      <c r="AA53" s="92">
        <f>SUM('Game Results'!AA112+'Game Results'!AA176+'Game Results'!AA976+'Game Results'!AA706+'Game Results'!AA749+'Game Results'!AA1450+'Game Results'!AA472+'Game Results'!AA517+'Game Results'!AA2004+'Game Results'!AA949+'Game Results'!AA1547+'Game Results'!AA1825+'Game Results'!AA2022+'Game Results'!AA3041+'Game Results'!AA3188+'Game Results'!AA2712+'Game Results'!AA2647+'Game Results'!AA1425+'Game Results'!AA2983+'Game Results'!AA3151)</f>
        <v>0</v>
      </c>
      <c r="AB53" s="92">
        <f>SUM('Game Results'!AB112+'Game Results'!AB176+'Game Results'!AB976+'Game Results'!AB706+'Game Results'!AB749+'Game Results'!AB1450+'Game Results'!AB472+'Game Results'!AB517+'Game Results'!AB2004+'Game Results'!AB949+'Game Results'!AB1547+'Game Results'!AB1825+'Game Results'!AB2022+'Game Results'!AB3041+'Game Results'!AB3188+'Game Results'!AB2712+'Game Results'!AB2647+'Game Results'!AB1425+'Game Results'!AB2983+'Game Results'!AB3151)</f>
        <v>0</v>
      </c>
      <c r="AC53" s="92">
        <f>SUM('Game Results'!AC112+'Game Results'!AC176+'Game Results'!AC976+'Game Results'!AC706+'Game Results'!AC749+'Game Results'!AC1450+'Game Results'!AC472+'Game Results'!AC517+'Game Results'!AC2004+'Game Results'!AC949+'Game Results'!AC1547+'Game Results'!AC1825+'Game Results'!AC2022+'Game Results'!AC3041+'Game Results'!AC3188+'Game Results'!AC2712+'Game Results'!AC2647+'Game Results'!AC1425+'Game Results'!AC2983+'Game Results'!AC3151)</f>
        <v>12</v>
      </c>
      <c r="AD53" s="92">
        <f>SUM('Game Results'!AD112+'Game Results'!AD176+'Game Results'!AD976+'Game Results'!AD706+'Game Results'!AD749+'Game Results'!AD1450+'Game Results'!AD472+'Game Results'!AD517+'Game Results'!AD2004+'Game Results'!AD949+'Game Results'!AD1547+'Game Results'!AD1825+'Game Results'!AD2022+'Game Results'!AD3041+'Game Results'!AD3188+'Game Results'!AD2712+'Game Results'!AD2647+'Game Results'!AD1425+'Game Results'!AD2983+'Game Results'!AD3151)</f>
        <v>1</v>
      </c>
      <c r="AE53" s="92">
        <f>SUM('Game Results'!AE112+'Game Results'!AE176+'Game Results'!AE976+'Game Results'!AE706+'Game Results'!AE749+'Game Results'!AE1450+'Game Results'!AE472+'Game Results'!AE517+'Game Results'!AE2004+'Game Results'!AE949+'Game Results'!AE1547+'Game Results'!AE1825+'Game Results'!AE2022+'Game Results'!AE3041+'Game Results'!AE3188+'Game Results'!AE2712+'Game Results'!AE2647+'Game Results'!AE1425+'Game Results'!AE2983+'Game Results'!AE3151)</f>
        <v>0</v>
      </c>
      <c r="AF53" s="92">
        <f>SUM('Game Results'!AF112+'Game Results'!AF176+'Game Results'!AF976+'Game Results'!AF706+'Game Results'!AF749+'Game Results'!AF1450+'Game Results'!AF472+'Game Results'!AF517+'Game Results'!AF2004+'Game Results'!AF949+'Game Results'!AF1547+'Game Results'!AF1825+'Game Results'!AF2022+'Game Results'!AF3041+'Game Results'!AF3188+'Game Results'!AF2712+'Game Results'!AF2647+'Game Results'!AF1425+'Game Results'!AF2983+'Game Results'!AF3151)</f>
        <v>0</v>
      </c>
      <c r="AG53" s="92">
        <f>SUM('Game Results'!AG112+'Game Results'!AG176+'Game Results'!AG976+'Game Results'!AG706+'Game Results'!AG749+'Game Results'!AG1450+'Game Results'!AG472+'Game Results'!AG517+'Game Results'!AG2004+'Game Results'!AG949+'Game Results'!AG1547+'Game Results'!AG1825+'Game Results'!AG2022+'Game Results'!AG3041+'Game Results'!AG3188+'Game Results'!AG2712+'Game Results'!AG2647+'Game Results'!AG1425+'Game Results'!AG2983+'Game Results'!AG3151)</f>
        <v>0</v>
      </c>
      <c r="AH53" s="92">
        <f>SUM('Game Results'!AH112+'Game Results'!AH176+'Game Results'!AH976+'Game Results'!AH706+'Game Results'!AH749+'Game Results'!AH1450+'Game Results'!AH472+'Game Results'!AH517+'Game Results'!AH2004+'Game Results'!AH949+'Game Results'!AH1547+'Game Results'!AH1825+'Game Results'!AH2022+'Game Results'!AH3041+'Game Results'!AH3188+'Game Results'!AH2712+'Game Results'!AH2647+'Game Results'!AH1425+'Game Results'!AH2983+'Game Results'!AH3151)</f>
        <v>0</v>
      </c>
    </row>
    <row r="54">
      <c r="A54" s="98" t="s">
        <v>271</v>
      </c>
      <c r="B54" s="99"/>
      <c r="C54" s="99">
        <f t="shared" ref="C54:D54" si="21">SUM(C48:C53)/4</f>
        <v>20</v>
      </c>
      <c r="D54" s="99">
        <f t="shared" si="21"/>
        <v>13</v>
      </c>
      <c r="E54" s="100">
        <f t="shared" ref="E54:J54" si="22">SUM(E48:E53)</f>
        <v>1347.733333</v>
      </c>
      <c r="F54" s="99">
        <f t="shared" si="22"/>
        <v>78</v>
      </c>
      <c r="G54" s="99">
        <f t="shared" si="22"/>
        <v>4581</v>
      </c>
      <c r="H54" s="99">
        <f t="shared" si="22"/>
        <v>25</v>
      </c>
      <c r="I54" s="99">
        <f t="shared" si="22"/>
        <v>4300</v>
      </c>
      <c r="J54" s="99">
        <f t="shared" si="22"/>
        <v>281</v>
      </c>
      <c r="K54" s="101">
        <f t="shared" si="1"/>
        <v>1.065348837</v>
      </c>
      <c r="L54" s="100">
        <f t="shared" si="2"/>
        <v>18.8055814</v>
      </c>
      <c r="M54" s="99">
        <f t="shared" ref="M54:AG54" si="23">SUM(M48:M53)</f>
        <v>6087</v>
      </c>
      <c r="N54" s="99">
        <f t="shared" si="23"/>
        <v>72</v>
      </c>
      <c r="O54" s="102">
        <f t="shared" si="23"/>
        <v>1156.033333</v>
      </c>
      <c r="P54" s="99">
        <f t="shared" si="23"/>
        <v>163</v>
      </c>
      <c r="Q54" s="99">
        <f t="shared" si="23"/>
        <v>79</v>
      </c>
      <c r="R54" s="99">
        <f t="shared" si="23"/>
        <v>380</v>
      </c>
      <c r="S54" s="99">
        <f t="shared" si="23"/>
        <v>60</v>
      </c>
      <c r="T54" s="99">
        <f t="shared" si="23"/>
        <v>610</v>
      </c>
      <c r="U54" s="99">
        <f t="shared" si="23"/>
        <v>125</v>
      </c>
      <c r="V54" s="99">
        <f t="shared" si="23"/>
        <v>22</v>
      </c>
      <c r="W54" s="99">
        <f t="shared" si="23"/>
        <v>6</v>
      </c>
      <c r="X54" s="99">
        <f t="shared" si="23"/>
        <v>0</v>
      </c>
      <c r="Y54" s="99">
        <f t="shared" si="23"/>
        <v>0</v>
      </c>
      <c r="Z54" s="99">
        <f t="shared" si="23"/>
        <v>0</v>
      </c>
      <c r="AA54" s="99">
        <f t="shared" si="23"/>
        <v>0</v>
      </c>
      <c r="AB54" s="99">
        <f t="shared" si="23"/>
        <v>0</v>
      </c>
      <c r="AC54" s="99">
        <f t="shared" si="23"/>
        <v>90</v>
      </c>
      <c r="AD54" s="99">
        <f t="shared" si="23"/>
        <v>5</v>
      </c>
      <c r="AE54" s="99">
        <f t="shared" si="23"/>
        <v>0</v>
      </c>
      <c r="AF54" s="99">
        <f t="shared" si="23"/>
        <v>0</v>
      </c>
      <c r="AG54" s="99">
        <f t="shared" si="23"/>
        <v>2</v>
      </c>
      <c r="AH54" s="99"/>
    </row>
    <row r="55">
      <c r="A55" s="90" t="s">
        <v>58</v>
      </c>
      <c r="B55" s="91" t="s">
        <v>309</v>
      </c>
      <c r="C55" s="92">
        <f>SUM('Game Results'!C49+'Game Results'!C988+'Game Results'!C894+'Game Results'!C2591+'Game Results'!C3208+'Game Results'!C1384+'Game Results'!C951+'Game Results'!C1463+'Game Results'!C1521+'Game Results'!C1984+'Game Results'!C1063+'Game Results'!C271+'Game Results'!C2726+'Game Results'!C2649+'Game Results'!C863+'Game Results'!C3003)</f>
        <v>16</v>
      </c>
      <c r="D55" s="92">
        <f>SUM('Game Results'!D49+'Game Results'!D988+'Game Results'!D894+'Game Results'!D2591+'Game Results'!D3208+'Game Results'!D1384+'Game Results'!D951+'Game Results'!D1463+'Game Results'!D1521+'Game Results'!D1984+'Game Results'!D1063+'Game Results'!D271+'Game Results'!D2726+'Game Results'!D2649+'Game Results'!D863+'Game Results'!D3003)</f>
        <v>0</v>
      </c>
      <c r="E55" s="93">
        <f>SUM('Game Results'!E49+'Game Results'!E988+'Game Results'!E894+'Game Results'!E2591+'Game Results'!E3208+'Game Results'!E1384+'Game Results'!E951+'Game Results'!E1463+'Game Results'!E1521+'Game Results'!E1984+'Game Results'!E1063+'Game Results'!E271+'Game Results'!E2726+'Game Results'!E2649+'Game Results'!E863+'Game Results'!E3003)</f>
        <v>129.85</v>
      </c>
      <c r="F55" s="92">
        <f>SUM('Game Results'!F49+'Game Results'!F988+'Game Results'!F894+'Game Results'!F2591+'Game Results'!F3208+'Game Results'!F1384+'Game Results'!F951+'Game Results'!F1463+'Game Results'!F1521+'Game Results'!F1984+'Game Results'!F1063+'Game Results'!F271+'Game Results'!F2726+'Game Results'!F2649+'Game Results'!F863+'Game Results'!F3003)</f>
        <v>2</v>
      </c>
      <c r="G55" s="92">
        <f>SUM('Game Results'!G49+'Game Results'!G988+'Game Results'!G894+'Game Results'!G2591+'Game Results'!G3208+'Game Results'!G1384+'Game Results'!G951+'Game Results'!G1463+'Game Results'!G1521+'Game Results'!G1984+'Game Results'!G1063+'Game Results'!G271+'Game Results'!G2726+'Game Results'!G2649+'Game Results'!G863+'Game Results'!G3003)</f>
        <v>423</v>
      </c>
      <c r="H55" s="92">
        <f>SUM('Game Results'!H49+'Game Results'!H988+'Game Results'!H894+'Game Results'!H2591+'Game Results'!H3208+'Game Results'!H1384+'Game Results'!H951+'Game Results'!H1463+'Game Results'!H1521+'Game Results'!H1984+'Game Results'!H1063+'Game Results'!H271+'Game Results'!H2726+'Game Results'!H2649+'Game Results'!H863+'Game Results'!H3003)</f>
        <v>3</v>
      </c>
      <c r="I55" s="92">
        <f>SUM('Game Results'!I49+'Game Results'!I988+'Game Results'!I894+'Game Results'!I2591+'Game Results'!I3208+'Game Results'!I1384+'Game Results'!I951+'Game Results'!I1463+'Game Results'!I1521+'Game Results'!I1984+'Game Results'!I1063+'Game Results'!I271+'Game Results'!I2726+'Game Results'!I2649+'Game Results'!I863+'Game Results'!I3003)</f>
        <v>555</v>
      </c>
      <c r="J55" s="92">
        <f>SUM('Game Results'!J49+'Game Results'!J988+'Game Results'!J894+'Game Results'!J2591+'Game Results'!J3208+'Game Results'!J1384+'Game Results'!J951+'Game Results'!J1463+'Game Results'!J1521+'Game Results'!J1984+'Game Results'!J1063+'Game Results'!J271+'Game Results'!J2726+'Game Results'!J2649+'Game Results'!J863+'Game Results'!J3003)</f>
        <v>-132</v>
      </c>
      <c r="K55" s="94">
        <f t="shared" si="1"/>
        <v>0.7621621622</v>
      </c>
      <c r="L55" s="93">
        <f t="shared" si="2"/>
        <v>14.03783784</v>
      </c>
      <c r="M55" s="92">
        <f>SUM('Game Results'!M49+'Game Results'!M988+'Game Results'!M894+'Game Results'!M2591+'Game Results'!M3208+'Game Results'!M1384+'Game Results'!M951+'Game Results'!M1463+'Game Results'!M1521+'Game Results'!M1984+'Game Results'!M1063+'Game Results'!M271+'Game Results'!M2726+'Game Results'!M2649+'Game Results'!M863+'Game Results'!M3003)</f>
        <v>504</v>
      </c>
      <c r="N55" s="92">
        <f>SUM('Game Results'!N49+'Game Results'!N988+'Game Results'!N894+'Game Results'!N2591+'Game Results'!N3208+'Game Results'!N1384+'Game Results'!N951+'Game Results'!N1463+'Game Results'!N1521+'Game Results'!N1984+'Game Results'!N1063+'Game Results'!N271+'Game Results'!N2726+'Game Results'!N2649+'Game Results'!N863+'Game Results'!N3003)</f>
        <v>14</v>
      </c>
      <c r="O55" s="95">
        <f>SUM('Game Results'!O49+'Game Results'!O988+'Game Results'!O894+'Game Results'!O2591+'Game Results'!O3208+'Game Results'!O1384+'Game Results'!O951+'Game Results'!O1463+'Game Results'!O1521+'Game Results'!O1984+'Game Results'!O1063+'Game Results'!O271+'Game Results'!O2726+'Game Results'!O2649+'Game Results'!O863+'Game Results'!O3003)</f>
        <v>119.7</v>
      </c>
      <c r="P55" s="92">
        <f>SUM('Game Results'!P49+'Game Results'!P988+'Game Results'!P894+'Game Results'!P2591+'Game Results'!P3208+'Game Results'!P1384+'Game Results'!P951+'Game Results'!P1463+'Game Results'!P1521+'Game Results'!P1984+'Game Results'!P1063+'Game Results'!P271+'Game Results'!P2726+'Game Results'!P2649+'Game Results'!P863+'Game Results'!P3003)</f>
        <v>19</v>
      </c>
      <c r="Q55" s="92">
        <f>SUM('Game Results'!Q49+'Game Results'!Q988+'Game Results'!Q894+'Game Results'!Q2591+'Game Results'!Q3208+'Game Results'!Q1384+'Game Results'!Q951+'Game Results'!Q1463+'Game Results'!Q1521+'Game Results'!Q1984+'Game Results'!Q1063+'Game Results'!Q271+'Game Results'!Q2726+'Game Results'!Q2649+'Game Results'!Q863+'Game Results'!Q3003)</f>
        <v>7</v>
      </c>
      <c r="R55" s="92">
        <f>SUM('Game Results'!R49+'Game Results'!R988+'Game Results'!R894+'Game Results'!R2591+'Game Results'!R3208+'Game Results'!R1384+'Game Results'!R951+'Game Results'!R1463+'Game Results'!R1521+'Game Results'!R1984+'Game Results'!R1063+'Game Results'!R271+'Game Results'!R2726+'Game Results'!R2649+'Game Results'!R863+'Game Results'!R3003)</f>
        <v>9</v>
      </c>
      <c r="S55" s="92">
        <f>SUM('Game Results'!S49+'Game Results'!S988+'Game Results'!S894+'Game Results'!S2591+'Game Results'!S3208+'Game Results'!S1384+'Game Results'!S951+'Game Results'!S1463+'Game Results'!S1521+'Game Results'!S1984+'Game Results'!S1063+'Game Results'!S271+'Game Results'!S2726+'Game Results'!S2649+'Game Results'!S863+'Game Results'!S3003)</f>
        <v>13</v>
      </c>
      <c r="T55" s="92">
        <f>SUM('Game Results'!T49+'Game Results'!T988+'Game Results'!T894+'Game Results'!T2591+'Game Results'!T3208+'Game Results'!T1384+'Game Results'!T951+'Game Results'!T1463+'Game Results'!T1521+'Game Results'!T1984+'Game Results'!T1063+'Game Results'!T271+'Game Results'!T2726+'Game Results'!T2649+'Game Results'!T863+'Game Results'!T3003)</f>
        <v>40</v>
      </c>
      <c r="U55" s="92">
        <f>SUM('Game Results'!U49+'Game Results'!U988+'Game Results'!U894+'Game Results'!U2591+'Game Results'!U3208+'Game Results'!U1384+'Game Results'!U951+'Game Results'!U1463+'Game Results'!U1521+'Game Results'!U1984+'Game Results'!U1063+'Game Results'!U271+'Game Results'!U2726+'Game Results'!U2649+'Game Results'!U863+'Game Results'!U3003)</f>
        <v>2</v>
      </c>
      <c r="V55" s="92">
        <f>SUM('Game Results'!V49+'Game Results'!V988+'Game Results'!V894+'Game Results'!V2591+'Game Results'!V3208+'Game Results'!V1384+'Game Results'!V951+'Game Results'!V1463+'Game Results'!V1521+'Game Results'!V1984+'Game Results'!V1063+'Game Results'!V271+'Game Results'!V2726+'Game Results'!V2649+'Game Results'!V863+'Game Results'!V3003)</f>
        <v>1</v>
      </c>
      <c r="W55" s="92">
        <f>SUM('Game Results'!W49+'Game Results'!W988+'Game Results'!W894+'Game Results'!W2591+'Game Results'!W3208+'Game Results'!W1384+'Game Results'!W951+'Game Results'!W1463+'Game Results'!W1521+'Game Results'!W1984+'Game Results'!W1063+'Game Results'!W271+'Game Results'!W2726+'Game Results'!W2649+'Game Results'!W863+'Game Results'!W3003)</f>
        <v>0</v>
      </c>
      <c r="X55" s="92">
        <f>SUM('Game Results'!X49+'Game Results'!X988+'Game Results'!X894+'Game Results'!X2591+'Game Results'!X3208+'Game Results'!X1384+'Game Results'!X951+'Game Results'!X1463+'Game Results'!X1521+'Game Results'!X1984+'Game Results'!X1063+'Game Results'!X271+'Game Results'!X2726+'Game Results'!X2649+'Game Results'!X863+'Game Results'!X3003)</f>
        <v>0</v>
      </c>
      <c r="Y55" s="92">
        <f>SUM('Game Results'!Y49+'Game Results'!Y988+'Game Results'!Y894+'Game Results'!Y2591+'Game Results'!Y3208+'Game Results'!Y1384+'Game Results'!Y951+'Game Results'!Y1463+'Game Results'!Y1521+'Game Results'!Y1984+'Game Results'!Y1063+'Game Results'!Y271+'Game Results'!Y2726+'Game Results'!Y2649+'Game Results'!Y863+'Game Results'!Y3003)</f>
        <v>0</v>
      </c>
      <c r="Z55" s="92">
        <f>SUM('Game Results'!Z49+'Game Results'!Z988+'Game Results'!Z894+'Game Results'!Z2591+'Game Results'!Z3208+'Game Results'!Z1384+'Game Results'!Z951+'Game Results'!Z1463+'Game Results'!Z1521+'Game Results'!Z1984+'Game Results'!Z1063+'Game Results'!Z271+'Game Results'!Z2726+'Game Results'!Z2649+'Game Results'!Z863+'Game Results'!Z3003)</f>
        <v>0</v>
      </c>
      <c r="AA55" s="92">
        <f>SUM('Game Results'!AA49+'Game Results'!AA988+'Game Results'!AA894+'Game Results'!AA2591+'Game Results'!AA3208+'Game Results'!AA1384+'Game Results'!AA951+'Game Results'!AA1463+'Game Results'!AA1521+'Game Results'!AA1984+'Game Results'!AA1063+'Game Results'!AA271+'Game Results'!AA2726+'Game Results'!AA2649+'Game Results'!AA863+'Game Results'!AA3003)</f>
        <v>0</v>
      </c>
      <c r="AB55" s="92">
        <f>SUM('Game Results'!AB49+'Game Results'!AB988+'Game Results'!AB894+'Game Results'!AB2591+'Game Results'!AB3208+'Game Results'!AB1384+'Game Results'!AB951+'Game Results'!AB1463+'Game Results'!AB1521+'Game Results'!AB1984+'Game Results'!AB1063+'Game Results'!AB271+'Game Results'!AB2726+'Game Results'!AB2649+'Game Results'!AB863+'Game Results'!AB3003)</f>
        <v>0</v>
      </c>
      <c r="AC55" s="92">
        <f>SUM('Game Results'!AC49+'Game Results'!AC988+'Game Results'!AC894+'Game Results'!AC2591+'Game Results'!AC3208+'Game Results'!AC1384+'Game Results'!AC951+'Game Results'!AC1463+'Game Results'!AC1521+'Game Results'!AC1984+'Game Results'!AC1063+'Game Results'!AC271+'Game Results'!AC2726+'Game Results'!AC2649+'Game Results'!AC863+'Game Results'!AC3003)</f>
        <v>4</v>
      </c>
      <c r="AD55" s="92">
        <f>SUM('Game Results'!AD49+'Game Results'!AD988+'Game Results'!AD894+'Game Results'!AD2591+'Game Results'!AD3208+'Game Results'!AD1384+'Game Results'!AD951+'Game Results'!AD1463+'Game Results'!AD1521+'Game Results'!AD1984+'Game Results'!AD1063+'Game Results'!AD271+'Game Results'!AD2726+'Game Results'!AD2649+'Game Results'!AD863+'Game Results'!AD3003)</f>
        <v>0</v>
      </c>
      <c r="AE55" s="92">
        <f>SUM('Game Results'!AE49+'Game Results'!AE988+'Game Results'!AE894+'Game Results'!AE2591+'Game Results'!AE3208+'Game Results'!AE1384+'Game Results'!AE951+'Game Results'!AE1463+'Game Results'!AE1521+'Game Results'!AE1984+'Game Results'!AE1063+'Game Results'!AE271+'Game Results'!AE2726+'Game Results'!AE2649+'Game Results'!AE863+'Game Results'!AE3003)</f>
        <v>0</v>
      </c>
      <c r="AF55" s="92">
        <f>SUM('Game Results'!AF49+'Game Results'!AF988+'Game Results'!AF894+'Game Results'!AF2591+'Game Results'!AF3208+'Game Results'!AF1384+'Game Results'!AF951+'Game Results'!AF1463+'Game Results'!AF1521+'Game Results'!AF1984+'Game Results'!AF1063+'Game Results'!AF271+'Game Results'!AF2726+'Game Results'!AF2649+'Game Results'!AF863+'Game Results'!AF3003)</f>
        <v>0</v>
      </c>
      <c r="AG55" s="92">
        <f>SUM('Game Results'!AG49+'Game Results'!AG988+'Game Results'!AG894+'Game Results'!AG2591+'Game Results'!AG3208+'Game Results'!AG1384+'Game Results'!AG951+'Game Results'!AG1463+'Game Results'!AG1521+'Game Results'!AG1984+'Game Results'!AG1063+'Game Results'!AG271+'Game Results'!AG2726+'Game Results'!AG2649+'Game Results'!AG863+'Game Results'!AG3003)</f>
        <v>0</v>
      </c>
      <c r="AH55" s="92">
        <f>SUM('Game Results'!AH49+'Game Results'!AH988+'Game Results'!AH894+'Game Results'!AH2591+'Game Results'!AH3208+'Game Results'!AH1384+'Game Results'!AH951+'Game Results'!AH1463+'Game Results'!AH1521+'Game Results'!AH1984+'Game Results'!AH1063+'Game Results'!AH271+'Game Results'!AH2726+'Game Results'!AH2649+'Game Results'!AH863+'Game Results'!AH3003)</f>
        <v>0</v>
      </c>
    </row>
    <row r="56">
      <c r="A56" s="90" t="s">
        <v>58</v>
      </c>
      <c r="B56" s="91" t="s">
        <v>310</v>
      </c>
      <c r="C56" s="92">
        <f>SUM('Game Results'!C50+'Game Results'!C989+'Game Results'!C895+'Game Results'!C2592+'Game Results'!C3209+'Game Results'!C1385+'Game Results'!C952+'Game Results'!C1464+'Game Results'!C1522+'Game Results'!C1985+'Game Results'!C1064+'Game Results'!C272+'Game Results'!C2727+'Game Results'!C2650+'Game Results'!C864+'Game Results'!C3004)</f>
        <v>6</v>
      </c>
      <c r="D56" s="92">
        <f>SUM('Game Results'!D50+'Game Results'!D989+'Game Results'!D895+'Game Results'!D2592+'Game Results'!D3209+'Game Results'!D1385+'Game Results'!D952+'Game Results'!D1464+'Game Results'!D1522+'Game Results'!D1985+'Game Results'!D1064+'Game Results'!D272+'Game Results'!D2727+'Game Results'!D2650+'Game Results'!D864+'Game Results'!D3004)</f>
        <v>0</v>
      </c>
      <c r="E56" s="93">
        <f>SUM('Game Results'!E50+'Game Results'!E989+'Game Results'!E895+'Game Results'!E2592+'Game Results'!E3209+'Game Results'!E1385+'Game Results'!E952+'Game Results'!E1464+'Game Results'!E1522+'Game Results'!E1985+'Game Results'!E1064+'Game Results'!E272+'Game Results'!E2727+'Game Results'!E2650+'Game Results'!E864+'Game Results'!E3004)</f>
        <v>28.01666667</v>
      </c>
      <c r="F56" s="92">
        <f>SUM('Game Results'!F50+'Game Results'!F989+'Game Results'!F895+'Game Results'!F2592+'Game Results'!F3209+'Game Results'!F1385+'Game Results'!F952+'Game Results'!F1464+'Game Results'!F1522+'Game Results'!F1985+'Game Results'!F1064+'Game Results'!F272+'Game Results'!F2727+'Game Results'!F2650+'Game Results'!F864+'Game Results'!F3004)</f>
        <v>0</v>
      </c>
      <c r="G56" s="92">
        <f>SUM('Game Results'!G50+'Game Results'!G989+'Game Results'!G895+'Game Results'!G2592+'Game Results'!G3209+'Game Results'!G1385+'Game Results'!G952+'Game Results'!G1464+'Game Results'!G1522+'Game Results'!G1985+'Game Results'!G1064+'Game Results'!G272+'Game Results'!G2727+'Game Results'!G2650+'Game Results'!G864+'Game Results'!G3004)</f>
        <v>117</v>
      </c>
      <c r="H56" s="92">
        <f>SUM('Game Results'!H50+'Game Results'!H989+'Game Results'!H895+'Game Results'!H2592+'Game Results'!H3209+'Game Results'!H1385+'Game Results'!H952+'Game Results'!H1464+'Game Results'!H1522+'Game Results'!H1985+'Game Results'!H1064+'Game Results'!H272+'Game Results'!H2727+'Game Results'!H2650+'Game Results'!H864+'Game Results'!H3004)</f>
        <v>1</v>
      </c>
      <c r="I56" s="92">
        <f>SUM('Game Results'!I50+'Game Results'!I989+'Game Results'!I895+'Game Results'!I2592+'Game Results'!I3209+'Game Results'!I1385+'Game Results'!I952+'Game Results'!I1464+'Game Results'!I1522+'Game Results'!I1985+'Game Results'!I1064+'Game Results'!I272+'Game Results'!I2727+'Game Results'!I2650+'Game Results'!I864+'Game Results'!I3004)</f>
        <v>192</v>
      </c>
      <c r="J56" s="92">
        <f>SUM('Game Results'!J50+'Game Results'!J989+'Game Results'!J895+'Game Results'!J2592+'Game Results'!J3209+'Game Results'!J1385+'Game Results'!J952+'Game Results'!J1464+'Game Results'!J1522+'Game Results'!J1985+'Game Results'!J1064+'Game Results'!J272+'Game Results'!J2727+'Game Results'!J2650+'Game Results'!J864+'Game Results'!J3004)</f>
        <v>-75</v>
      </c>
      <c r="K56" s="94">
        <f t="shared" si="1"/>
        <v>0.609375</v>
      </c>
      <c r="L56" s="93">
        <f t="shared" si="2"/>
        <v>8.755208333</v>
      </c>
      <c r="M56" s="92">
        <f>SUM('Game Results'!M50+'Game Results'!M989+'Game Results'!M895+'Game Results'!M2592+'Game Results'!M3209+'Game Results'!M1385+'Game Results'!M952+'Game Results'!M1464+'Game Results'!M1522+'Game Results'!M1985+'Game Results'!M1064+'Game Results'!M272+'Game Results'!M2727+'Game Results'!M2650+'Game Results'!M864+'Game Results'!M3004)</f>
        <v>146</v>
      </c>
      <c r="N56" s="92">
        <f>SUM('Game Results'!N50+'Game Results'!N989+'Game Results'!N895+'Game Results'!N2592+'Game Results'!N3209+'Game Results'!N1385+'Game Results'!N952+'Game Results'!N1464+'Game Results'!N1522+'Game Results'!N1985+'Game Results'!N1064+'Game Results'!N272+'Game Results'!N2727+'Game Results'!N2650+'Game Results'!N864+'Game Results'!N3004)</f>
        <v>6</v>
      </c>
      <c r="O56" s="95">
        <f>SUM('Game Results'!O50+'Game Results'!O989+'Game Results'!O895+'Game Results'!O2592+'Game Results'!O3209+'Game Results'!O1385+'Game Results'!O952+'Game Results'!O1464+'Game Results'!O1522+'Game Results'!O1985+'Game Results'!O1064+'Game Results'!O272+'Game Results'!O2727+'Game Results'!O2650+'Game Results'!O864+'Game Results'!O3004)</f>
        <v>28.01666667</v>
      </c>
      <c r="P56" s="92">
        <f>SUM('Game Results'!P50+'Game Results'!P989+'Game Results'!P895+'Game Results'!P2592+'Game Results'!P3209+'Game Results'!P1385+'Game Results'!P952+'Game Results'!P1464+'Game Results'!P1522+'Game Results'!P1985+'Game Results'!P1064+'Game Results'!P272+'Game Results'!P2727+'Game Results'!P2650+'Game Results'!P864+'Game Results'!P3004)</f>
        <v>16</v>
      </c>
      <c r="Q56" s="92">
        <f>SUM('Game Results'!Q50+'Game Results'!Q989+'Game Results'!Q895+'Game Results'!Q2592+'Game Results'!Q3209+'Game Results'!Q1385+'Game Results'!Q952+'Game Results'!Q1464+'Game Results'!Q1522+'Game Results'!Q1985+'Game Results'!Q1064+'Game Results'!Q272+'Game Results'!Q2727+'Game Results'!Q2650+'Game Results'!Q864+'Game Results'!Q3004)</f>
        <v>2</v>
      </c>
      <c r="R56" s="92">
        <f>SUM('Game Results'!R50+'Game Results'!R989+'Game Results'!R895+'Game Results'!R2592+'Game Results'!R3209+'Game Results'!R1385+'Game Results'!R952+'Game Results'!R1464+'Game Results'!R1522+'Game Results'!R1985+'Game Results'!R1064+'Game Results'!R272+'Game Results'!R2727+'Game Results'!R2650+'Game Results'!R864+'Game Results'!R3004)</f>
        <v>5</v>
      </c>
      <c r="S56" s="92">
        <f>SUM('Game Results'!S50+'Game Results'!S989+'Game Results'!S895+'Game Results'!S2592+'Game Results'!S3209+'Game Results'!S1385+'Game Results'!S952+'Game Results'!S1464+'Game Results'!S1522+'Game Results'!S1985+'Game Results'!S1064+'Game Results'!S272+'Game Results'!S2727+'Game Results'!S2650+'Game Results'!S864+'Game Results'!S3004)</f>
        <v>2</v>
      </c>
      <c r="T56" s="92">
        <f>SUM('Game Results'!T50+'Game Results'!T989+'Game Results'!T895+'Game Results'!T2592+'Game Results'!T3209+'Game Results'!T1385+'Game Results'!T952+'Game Results'!T1464+'Game Results'!T1522+'Game Results'!T1985+'Game Results'!T1064+'Game Results'!T272+'Game Results'!T2727+'Game Results'!T2650+'Game Results'!T864+'Game Results'!T3004)</f>
        <v>11</v>
      </c>
      <c r="U56" s="92">
        <f>SUM('Game Results'!U50+'Game Results'!U989+'Game Results'!U895+'Game Results'!U2592+'Game Results'!U3209+'Game Results'!U1385+'Game Results'!U952+'Game Results'!U1464+'Game Results'!U1522+'Game Results'!U1985+'Game Results'!U1064+'Game Results'!U272+'Game Results'!U2727+'Game Results'!U2650+'Game Results'!U864+'Game Results'!U3004)</f>
        <v>0</v>
      </c>
      <c r="V56" s="92">
        <f>SUM('Game Results'!V50+'Game Results'!V989+'Game Results'!V895+'Game Results'!V2592+'Game Results'!V3209+'Game Results'!V1385+'Game Results'!V952+'Game Results'!V1464+'Game Results'!V1522+'Game Results'!V1985+'Game Results'!V1064+'Game Results'!V272+'Game Results'!V2727+'Game Results'!V2650+'Game Results'!V864+'Game Results'!V3004)</f>
        <v>0</v>
      </c>
      <c r="W56" s="92">
        <f>SUM('Game Results'!W50+'Game Results'!W989+'Game Results'!W895+'Game Results'!W2592+'Game Results'!W3209+'Game Results'!W1385+'Game Results'!W952+'Game Results'!W1464+'Game Results'!W1522+'Game Results'!W1985+'Game Results'!W1064+'Game Results'!W272+'Game Results'!W2727+'Game Results'!W2650+'Game Results'!W864+'Game Results'!W3004)</f>
        <v>0</v>
      </c>
      <c r="X56" s="92">
        <f>SUM('Game Results'!X50+'Game Results'!X989+'Game Results'!X895+'Game Results'!X2592+'Game Results'!X3209+'Game Results'!X1385+'Game Results'!X952+'Game Results'!X1464+'Game Results'!X1522+'Game Results'!X1985+'Game Results'!X1064+'Game Results'!X272+'Game Results'!X2727+'Game Results'!X2650+'Game Results'!X864+'Game Results'!X3004)</f>
        <v>0</v>
      </c>
      <c r="Y56" s="92">
        <f>SUM('Game Results'!Y50+'Game Results'!Y989+'Game Results'!Y895+'Game Results'!Y2592+'Game Results'!Y3209+'Game Results'!Y1385+'Game Results'!Y952+'Game Results'!Y1464+'Game Results'!Y1522+'Game Results'!Y1985+'Game Results'!Y1064+'Game Results'!Y272+'Game Results'!Y2727+'Game Results'!Y2650+'Game Results'!Y864+'Game Results'!Y3004)</f>
        <v>0</v>
      </c>
      <c r="Z56" s="92">
        <f>SUM('Game Results'!Z50+'Game Results'!Z989+'Game Results'!Z895+'Game Results'!Z2592+'Game Results'!Z3209+'Game Results'!Z1385+'Game Results'!Z952+'Game Results'!Z1464+'Game Results'!Z1522+'Game Results'!Z1985+'Game Results'!Z1064+'Game Results'!Z272+'Game Results'!Z2727+'Game Results'!Z2650+'Game Results'!Z864+'Game Results'!Z3004)</f>
        <v>0</v>
      </c>
      <c r="AA56" s="92">
        <f>SUM('Game Results'!AA50+'Game Results'!AA989+'Game Results'!AA895+'Game Results'!AA2592+'Game Results'!AA3209+'Game Results'!AA1385+'Game Results'!AA952+'Game Results'!AA1464+'Game Results'!AA1522+'Game Results'!AA1985+'Game Results'!AA1064+'Game Results'!AA272+'Game Results'!AA2727+'Game Results'!AA2650+'Game Results'!AA864+'Game Results'!AA3004)</f>
        <v>0</v>
      </c>
      <c r="AB56" s="92">
        <f>SUM('Game Results'!AB50+'Game Results'!AB989+'Game Results'!AB895+'Game Results'!AB2592+'Game Results'!AB3209+'Game Results'!AB1385+'Game Results'!AB952+'Game Results'!AB1464+'Game Results'!AB1522+'Game Results'!AB1985+'Game Results'!AB1064+'Game Results'!AB272+'Game Results'!AB2727+'Game Results'!AB2650+'Game Results'!AB864+'Game Results'!AB3004)</f>
        <v>0</v>
      </c>
      <c r="AC56" s="92">
        <f>SUM('Game Results'!AC50+'Game Results'!AC989+'Game Results'!AC895+'Game Results'!AC2592+'Game Results'!AC3209+'Game Results'!AC1385+'Game Results'!AC952+'Game Results'!AC1464+'Game Results'!AC1522+'Game Results'!AC1985+'Game Results'!AC1064+'Game Results'!AC272+'Game Results'!AC2727+'Game Results'!AC2650+'Game Results'!AC864+'Game Results'!AC3004)</f>
        <v>0</v>
      </c>
      <c r="AD56" s="92">
        <f>SUM('Game Results'!AD50+'Game Results'!AD989+'Game Results'!AD895+'Game Results'!AD2592+'Game Results'!AD3209+'Game Results'!AD1385+'Game Results'!AD952+'Game Results'!AD1464+'Game Results'!AD1522+'Game Results'!AD1985+'Game Results'!AD1064+'Game Results'!AD272+'Game Results'!AD2727+'Game Results'!AD2650+'Game Results'!AD864+'Game Results'!AD3004)</f>
        <v>0</v>
      </c>
      <c r="AE56" s="92">
        <f>SUM('Game Results'!AE50+'Game Results'!AE989+'Game Results'!AE895+'Game Results'!AE2592+'Game Results'!AE3209+'Game Results'!AE1385+'Game Results'!AE952+'Game Results'!AE1464+'Game Results'!AE1522+'Game Results'!AE1985+'Game Results'!AE1064+'Game Results'!AE272+'Game Results'!AE2727+'Game Results'!AE2650+'Game Results'!AE864+'Game Results'!AE3004)</f>
        <v>0</v>
      </c>
      <c r="AF56" s="92">
        <f>SUM('Game Results'!AF50+'Game Results'!AF989+'Game Results'!AF895+'Game Results'!AF2592+'Game Results'!AF3209+'Game Results'!AF1385+'Game Results'!AF952+'Game Results'!AF1464+'Game Results'!AF1522+'Game Results'!AF1985+'Game Results'!AF1064+'Game Results'!AF272+'Game Results'!AF2727+'Game Results'!AF2650+'Game Results'!AF864+'Game Results'!AF3004)</f>
        <v>0</v>
      </c>
      <c r="AG56" s="92">
        <f>SUM('Game Results'!AG50+'Game Results'!AG989+'Game Results'!AG895+'Game Results'!AG2592+'Game Results'!AG3209+'Game Results'!AG1385+'Game Results'!AG952+'Game Results'!AG1464+'Game Results'!AG1522+'Game Results'!AG1985+'Game Results'!AG1064+'Game Results'!AG272+'Game Results'!AG2727+'Game Results'!AG2650+'Game Results'!AG864+'Game Results'!AG3004)</f>
        <v>0</v>
      </c>
      <c r="AH56" s="92">
        <f>SUM('Game Results'!AH50+'Game Results'!AH989+'Game Results'!AH895+'Game Results'!AH2592+'Game Results'!AH3209+'Game Results'!AH1385+'Game Results'!AH952+'Game Results'!AH1464+'Game Results'!AH1522+'Game Results'!AH1985+'Game Results'!AH1064+'Game Results'!AH272+'Game Results'!AH2727+'Game Results'!AH2650+'Game Results'!AH864+'Game Results'!AH3004)</f>
        <v>0</v>
      </c>
    </row>
    <row r="57">
      <c r="A57" s="90" t="s">
        <v>58</v>
      </c>
      <c r="B57" s="91" t="s">
        <v>311</v>
      </c>
      <c r="C57" s="92">
        <f>SUM('Game Results'!C51+'Game Results'!C990+'Game Results'!C896+'Game Results'!C2593+'Game Results'!C3210+'Game Results'!C1386+'Game Results'!C953+'Game Results'!C1465+'Game Results'!C1523+'Game Results'!C1986+'Game Results'!C1065+'Game Results'!C273+'Game Results'!C2728+'Game Results'!C2651+'Game Results'!C865+'Game Results'!C3005)</f>
        <v>12</v>
      </c>
      <c r="D57" s="92">
        <f>SUM('Game Results'!D51+'Game Results'!D990+'Game Results'!D896+'Game Results'!D2593+'Game Results'!D3210+'Game Results'!D1386+'Game Results'!D953+'Game Results'!D1465+'Game Results'!D1523+'Game Results'!D1986+'Game Results'!D1065+'Game Results'!D273+'Game Results'!D2728+'Game Results'!D2651+'Game Results'!D865+'Game Results'!D3005)</f>
        <v>0</v>
      </c>
      <c r="E57" s="93">
        <f>SUM('Game Results'!E51+'Game Results'!E990+'Game Results'!E896+'Game Results'!E2593+'Game Results'!E3210+'Game Results'!E1386+'Game Results'!E953+'Game Results'!E1465+'Game Results'!E1523+'Game Results'!E1986+'Game Results'!E1065+'Game Results'!E273+'Game Results'!E2728+'Game Results'!E2651+'Game Results'!E865+'Game Results'!E3005)</f>
        <v>97.9</v>
      </c>
      <c r="F57" s="92">
        <f>SUM('Game Results'!F51+'Game Results'!F990+'Game Results'!F896+'Game Results'!F2593+'Game Results'!F3210+'Game Results'!F1386+'Game Results'!F953+'Game Results'!F1465+'Game Results'!F1523+'Game Results'!F1986+'Game Results'!F1065+'Game Results'!F273+'Game Results'!F2728+'Game Results'!F2651+'Game Results'!F865+'Game Results'!F3005)</f>
        <v>0</v>
      </c>
      <c r="G57" s="92">
        <f>SUM('Game Results'!G51+'Game Results'!G990+'Game Results'!G896+'Game Results'!G2593+'Game Results'!G3210+'Game Results'!G1386+'Game Results'!G953+'Game Results'!G1465+'Game Results'!G1523+'Game Results'!G1986+'Game Results'!G1065+'Game Results'!G273+'Game Results'!G2728+'Game Results'!G2651+'Game Results'!G865+'Game Results'!G3005)</f>
        <v>296</v>
      </c>
      <c r="H57" s="92">
        <f>SUM('Game Results'!H51+'Game Results'!H990+'Game Results'!H896+'Game Results'!H2593+'Game Results'!H3210+'Game Results'!H1386+'Game Results'!H953+'Game Results'!H1465+'Game Results'!H1523+'Game Results'!H1986+'Game Results'!H1065+'Game Results'!H273+'Game Results'!H2728+'Game Results'!H2651+'Game Results'!H865+'Game Results'!H3005)</f>
        <v>3</v>
      </c>
      <c r="I57" s="92">
        <f>SUM('Game Results'!I51+'Game Results'!I990+'Game Results'!I896+'Game Results'!I2593+'Game Results'!I3210+'Game Results'!I1386+'Game Results'!I953+'Game Results'!I1465+'Game Results'!I1523+'Game Results'!I1986+'Game Results'!I1065+'Game Results'!I273+'Game Results'!I2728+'Game Results'!I2651+'Game Results'!I865+'Game Results'!I3005)</f>
        <v>429</v>
      </c>
      <c r="J57" s="92">
        <f>SUM('Game Results'!J51+'Game Results'!J990+'Game Results'!J896+'Game Results'!J2593+'Game Results'!J3210+'Game Results'!J1386+'Game Results'!J953+'Game Results'!J1465+'Game Results'!J1523+'Game Results'!J1986+'Game Results'!J1065+'Game Results'!J273+'Game Results'!J2728+'Game Results'!J2651+'Game Results'!J865+'Game Results'!J3005)</f>
        <v>-133</v>
      </c>
      <c r="K57" s="94">
        <f t="shared" si="1"/>
        <v>0.68997669</v>
      </c>
      <c r="L57" s="93">
        <f t="shared" si="2"/>
        <v>13.69230769</v>
      </c>
      <c r="M57" s="92">
        <f>SUM('Game Results'!M51+'Game Results'!M990+'Game Results'!M896+'Game Results'!M2593+'Game Results'!M3210+'Game Results'!M1386+'Game Results'!M953+'Game Results'!M1465+'Game Results'!M1523+'Game Results'!M1986+'Game Results'!M1065+'Game Results'!M273+'Game Results'!M2728+'Game Results'!M2651+'Game Results'!M865+'Game Results'!M3005)</f>
        <v>340</v>
      </c>
      <c r="N57" s="92">
        <f>SUM('Game Results'!N51+'Game Results'!N990+'Game Results'!N896+'Game Results'!N2593+'Game Results'!N3210+'Game Results'!N1386+'Game Results'!N953+'Game Results'!N1465+'Game Results'!N1523+'Game Results'!N1986+'Game Results'!N1065+'Game Results'!N273+'Game Results'!N2728+'Game Results'!N2651+'Game Results'!N865+'Game Results'!N3005)</f>
        <v>10</v>
      </c>
      <c r="O57" s="95">
        <f>SUM('Game Results'!O51+'Game Results'!O990+'Game Results'!O896+'Game Results'!O2593+'Game Results'!O3210+'Game Results'!O1386+'Game Results'!O953+'Game Results'!O1465+'Game Results'!O1523+'Game Results'!O1986+'Game Results'!O1065+'Game Results'!O273+'Game Results'!O2728+'Game Results'!O2651+'Game Results'!O865+'Game Results'!O3005)</f>
        <v>89.06666667</v>
      </c>
      <c r="P57" s="92">
        <f>SUM('Game Results'!P51+'Game Results'!P990+'Game Results'!P896+'Game Results'!P2593+'Game Results'!P3210+'Game Results'!P1386+'Game Results'!P953+'Game Results'!P1465+'Game Results'!P1523+'Game Results'!P1986+'Game Results'!P1065+'Game Results'!P273+'Game Results'!P2728+'Game Results'!P2651+'Game Results'!P865+'Game Results'!P3005)</f>
        <v>9</v>
      </c>
      <c r="Q57" s="92">
        <f>SUM('Game Results'!Q51+'Game Results'!Q990+'Game Results'!Q896+'Game Results'!Q2593+'Game Results'!Q3210+'Game Results'!Q1386+'Game Results'!Q953+'Game Results'!Q1465+'Game Results'!Q1523+'Game Results'!Q1986+'Game Results'!Q1065+'Game Results'!Q273+'Game Results'!Q2728+'Game Results'!Q2651+'Game Results'!Q865+'Game Results'!Q3005)</f>
        <v>7</v>
      </c>
      <c r="R57" s="92">
        <f>SUM('Game Results'!R51+'Game Results'!R990+'Game Results'!R896+'Game Results'!R2593+'Game Results'!R3210+'Game Results'!R1386+'Game Results'!R953+'Game Results'!R1465+'Game Results'!R1523+'Game Results'!R1986+'Game Results'!R1065+'Game Results'!R273+'Game Results'!R2728+'Game Results'!R2651+'Game Results'!R865+'Game Results'!R3005)</f>
        <v>12</v>
      </c>
      <c r="S57" s="92">
        <f>SUM('Game Results'!S51+'Game Results'!S990+'Game Results'!S896+'Game Results'!S2593+'Game Results'!S3210+'Game Results'!S1386+'Game Results'!S953+'Game Results'!S1465+'Game Results'!S1523+'Game Results'!S1986+'Game Results'!S1065+'Game Results'!S273+'Game Results'!S2728+'Game Results'!S2651+'Game Results'!S865+'Game Results'!S3005)</f>
        <v>2</v>
      </c>
      <c r="T57" s="92">
        <f>SUM('Game Results'!T51+'Game Results'!T990+'Game Results'!T896+'Game Results'!T2593+'Game Results'!T3210+'Game Results'!T1386+'Game Results'!T953+'Game Results'!T1465+'Game Results'!T1523+'Game Results'!T1986+'Game Results'!T1065+'Game Results'!T273+'Game Results'!T2728+'Game Results'!T2651+'Game Results'!T865+'Game Results'!T3005)</f>
        <v>26</v>
      </c>
      <c r="U57" s="92">
        <f>SUM('Game Results'!U51+'Game Results'!U990+'Game Results'!U896+'Game Results'!U2593+'Game Results'!U3210+'Game Results'!U1386+'Game Results'!U953+'Game Results'!U1465+'Game Results'!U1523+'Game Results'!U1986+'Game Results'!U1065+'Game Results'!U273+'Game Results'!U2728+'Game Results'!U2651+'Game Results'!U865+'Game Results'!U3005)</f>
        <v>3</v>
      </c>
      <c r="V57" s="92">
        <f>SUM('Game Results'!V51+'Game Results'!V990+'Game Results'!V896+'Game Results'!V2593+'Game Results'!V3210+'Game Results'!V1386+'Game Results'!V953+'Game Results'!V1465+'Game Results'!V1523+'Game Results'!V1986+'Game Results'!V1065+'Game Results'!V273+'Game Results'!V2728+'Game Results'!V2651+'Game Results'!V865+'Game Results'!V3005)</f>
        <v>2</v>
      </c>
      <c r="W57" s="92">
        <f>SUM('Game Results'!W51+'Game Results'!W990+'Game Results'!W896+'Game Results'!W2593+'Game Results'!W3210+'Game Results'!W1386+'Game Results'!W953+'Game Results'!W1465+'Game Results'!W1523+'Game Results'!W1986+'Game Results'!W1065+'Game Results'!W273+'Game Results'!W2728+'Game Results'!W2651+'Game Results'!W865+'Game Results'!W3005)</f>
        <v>0</v>
      </c>
      <c r="X57" s="92">
        <f>SUM('Game Results'!X51+'Game Results'!X990+'Game Results'!X896+'Game Results'!X2593+'Game Results'!X3210+'Game Results'!X1386+'Game Results'!X953+'Game Results'!X1465+'Game Results'!X1523+'Game Results'!X1986+'Game Results'!X1065+'Game Results'!X273+'Game Results'!X2728+'Game Results'!X2651+'Game Results'!X865+'Game Results'!X3005)</f>
        <v>0</v>
      </c>
      <c r="Y57" s="92">
        <f>SUM('Game Results'!Y51+'Game Results'!Y990+'Game Results'!Y896+'Game Results'!Y2593+'Game Results'!Y3210+'Game Results'!Y1386+'Game Results'!Y953+'Game Results'!Y1465+'Game Results'!Y1523+'Game Results'!Y1986+'Game Results'!Y1065+'Game Results'!Y273+'Game Results'!Y2728+'Game Results'!Y2651+'Game Results'!Y865+'Game Results'!Y3005)</f>
        <v>0</v>
      </c>
      <c r="Z57" s="92">
        <f>SUM('Game Results'!Z51+'Game Results'!Z990+'Game Results'!Z896+'Game Results'!Z2593+'Game Results'!Z3210+'Game Results'!Z1386+'Game Results'!Z953+'Game Results'!Z1465+'Game Results'!Z1523+'Game Results'!Z1986+'Game Results'!Z1065+'Game Results'!Z273+'Game Results'!Z2728+'Game Results'!Z2651+'Game Results'!Z865+'Game Results'!Z3005)</f>
        <v>0</v>
      </c>
      <c r="AA57" s="92">
        <f>SUM('Game Results'!AA51+'Game Results'!AA990+'Game Results'!AA896+'Game Results'!AA2593+'Game Results'!AA3210+'Game Results'!AA1386+'Game Results'!AA953+'Game Results'!AA1465+'Game Results'!AA1523+'Game Results'!AA1986+'Game Results'!AA1065+'Game Results'!AA273+'Game Results'!AA2728+'Game Results'!AA2651+'Game Results'!AA865+'Game Results'!AA3005)</f>
        <v>0</v>
      </c>
      <c r="AB57" s="92">
        <f>SUM('Game Results'!AB51+'Game Results'!AB990+'Game Results'!AB896+'Game Results'!AB2593+'Game Results'!AB3210+'Game Results'!AB1386+'Game Results'!AB953+'Game Results'!AB1465+'Game Results'!AB1523+'Game Results'!AB1986+'Game Results'!AB1065+'Game Results'!AB273+'Game Results'!AB2728+'Game Results'!AB2651+'Game Results'!AB865+'Game Results'!AB3005)</f>
        <v>0</v>
      </c>
      <c r="AC57" s="92">
        <f>SUM('Game Results'!AC51+'Game Results'!AC990+'Game Results'!AC896+'Game Results'!AC2593+'Game Results'!AC3210+'Game Results'!AC1386+'Game Results'!AC953+'Game Results'!AC1465+'Game Results'!AC1523+'Game Results'!AC1986+'Game Results'!AC1065+'Game Results'!AC273+'Game Results'!AC2728+'Game Results'!AC2651+'Game Results'!AC865+'Game Results'!AC3005)</f>
        <v>2</v>
      </c>
      <c r="AD57" s="92">
        <f>SUM('Game Results'!AD51+'Game Results'!AD990+'Game Results'!AD896+'Game Results'!AD2593+'Game Results'!AD3210+'Game Results'!AD1386+'Game Results'!AD953+'Game Results'!AD1465+'Game Results'!AD1523+'Game Results'!AD1986+'Game Results'!AD1065+'Game Results'!AD273+'Game Results'!AD2728+'Game Results'!AD2651+'Game Results'!AD865+'Game Results'!AD3005)</f>
        <v>0</v>
      </c>
      <c r="AE57" s="92">
        <f>SUM('Game Results'!AE51+'Game Results'!AE990+'Game Results'!AE896+'Game Results'!AE2593+'Game Results'!AE3210+'Game Results'!AE1386+'Game Results'!AE953+'Game Results'!AE1465+'Game Results'!AE1523+'Game Results'!AE1986+'Game Results'!AE1065+'Game Results'!AE273+'Game Results'!AE2728+'Game Results'!AE2651+'Game Results'!AE865+'Game Results'!AE3005)</f>
        <v>0</v>
      </c>
      <c r="AF57" s="92">
        <f>SUM('Game Results'!AF51+'Game Results'!AF990+'Game Results'!AF896+'Game Results'!AF2593+'Game Results'!AF3210+'Game Results'!AF1386+'Game Results'!AF953+'Game Results'!AF1465+'Game Results'!AF1523+'Game Results'!AF1986+'Game Results'!AF1065+'Game Results'!AF273+'Game Results'!AF2728+'Game Results'!AF2651+'Game Results'!AF865+'Game Results'!AF3005)</f>
        <v>0</v>
      </c>
      <c r="AG57" s="92">
        <f>SUM('Game Results'!AG51+'Game Results'!AG990+'Game Results'!AG896+'Game Results'!AG2593+'Game Results'!AG3210+'Game Results'!AG1386+'Game Results'!AG953+'Game Results'!AG1465+'Game Results'!AG1523+'Game Results'!AG1986+'Game Results'!AG1065+'Game Results'!AG273+'Game Results'!AG2728+'Game Results'!AG2651+'Game Results'!AG865+'Game Results'!AG3005)</f>
        <v>0</v>
      </c>
      <c r="AH57" s="92">
        <f>SUM('Game Results'!AH51+'Game Results'!AH990+'Game Results'!AH896+'Game Results'!AH2593+'Game Results'!AH3210+'Game Results'!AH1386+'Game Results'!AH953+'Game Results'!AH1465+'Game Results'!AH1523+'Game Results'!AH1986+'Game Results'!AH1065+'Game Results'!AH273+'Game Results'!AH2728+'Game Results'!AH2651+'Game Results'!AH865+'Game Results'!AH3005)</f>
        <v>0</v>
      </c>
    </row>
    <row r="58">
      <c r="A58" s="90" t="s">
        <v>58</v>
      </c>
      <c r="B58" s="91" t="s">
        <v>312</v>
      </c>
      <c r="C58" s="92">
        <f>SUM('Game Results'!C52+'Game Results'!C991+'Game Results'!C897+'Game Results'!C2594+'Game Results'!C3211+'Game Results'!C1387+'Game Results'!C954+'Game Results'!C1466+'Game Results'!C1524+'Game Results'!C1987+'Game Results'!C1066+'Game Results'!C274+'Game Results'!C2729+'Game Results'!C2652+'Game Results'!C866+'Game Results'!C3006)</f>
        <v>0</v>
      </c>
      <c r="D58" s="92">
        <f>SUM('Game Results'!D52+'Game Results'!D991+'Game Results'!D897+'Game Results'!D2594+'Game Results'!D3211+'Game Results'!D1387+'Game Results'!D954+'Game Results'!D1466+'Game Results'!D1524+'Game Results'!D1987+'Game Results'!D1066+'Game Results'!D274+'Game Results'!D2729+'Game Results'!D2652+'Game Results'!D866+'Game Results'!D3006)</f>
        <v>0</v>
      </c>
      <c r="E58" s="93">
        <f>SUM('Game Results'!E52+'Game Results'!E991+'Game Results'!E897+'Game Results'!E2594+'Game Results'!E3211+'Game Results'!E1387+'Game Results'!E954+'Game Results'!E1466+'Game Results'!E1524+'Game Results'!E1987+'Game Results'!E1066+'Game Results'!E274+'Game Results'!E2729+'Game Results'!E2652+'Game Results'!E866+'Game Results'!E3006)</f>
        <v>0</v>
      </c>
      <c r="F58" s="92">
        <f>SUM('Game Results'!F52+'Game Results'!F991+'Game Results'!F897+'Game Results'!F2594+'Game Results'!F3211+'Game Results'!F1387+'Game Results'!F954+'Game Results'!F1466+'Game Results'!F1524+'Game Results'!F1987+'Game Results'!F1066+'Game Results'!F274+'Game Results'!F2729+'Game Results'!F2652+'Game Results'!F866+'Game Results'!F3006)</f>
        <v>0</v>
      </c>
      <c r="G58" s="92">
        <f>SUM('Game Results'!G52+'Game Results'!G991+'Game Results'!G897+'Game Results'!G2594+'Game Results'!G3211+'Game Results'!G1387+'Game Results'!G954+'Game Results'!G1466+'Game Results'!G1524+'Game Results'!G1987+'Game Results'!G1066+'Game Results'!G274+'Game Results'!G2729+'Game Results'!G2652+'Game Results'!G866+'Game Results'!G3006)</f>
        <v>0</v>
      </c>
      <c r="H58" s="92">
        <f>SUM('Game Results'!H52+'Game Results'!H991+'Game Results'!H897+'Game Results'!H2594+'Game Results'!H3211+'Game Results'!H1387+'Game Results'!H954+'Game Results'!H1466+'Game Results'!H1524+'Game Results'!H1987+'Game Results'!H1066+'Game Results'!H274+'Game Results'!H2729+'Game Results'!H2652+'Game Results'!H866+'Game Results'!H3006)</f>
        <v>0</v>
      </c>
      <c r="I58" s="92">
        <f>SUM('Game Results'!I52+'Game Results'!I991+'Game Results'!I897+'Game Results'!I2594+'Game Results'!I3211+'Game Results'!I1387+'Game Results'!I954+'Game Results'!I1466+'Game Results'!I1524+'Game Results'!I1987+'Game Results'!I1066+'Game Results'!I274+'Game Results'!I2729+'Game Results'!I2652+'Game Results'!I866+'Game Results'!I3006)</f>
        <v>0</v>
      </c>
      <c r="J58" s="92">
        <f>SUM('Game Results'!J52+'Game Results'!J991+'Game Results'!J897+'Game Results'!J2594+'Game Results'!J3211+'Game Results'!J1387+'Game Results'!J954+'Game Results'!J1466+'Game Results'!J1524+'Game Results'!J1987+'Game Results'!J1066+'Game Results'!J274+'Game Results'!J2729+'Game Results'!J2652+'Game Results'!J866+'Game Results'!J3006)</f>
        <v>0</v>
      </c>
      <c r="K58" s="94" t="str">
        <f t="shared" si="1"/>
        <v>#DIV/0!</v>
      </c>
      <c r="L58" s="93" t="str">
        <f t="shared" si="2"/>
        <v>#DIV/0!</v>
      </c>
      <c r="M58" s="92">
        <f>SUM('Game Results'!M52+'Game Results'!M991+'Game Results'!M897+'Game Results'!M2594+'Game Results'!M3211+'Game Results'!M1387+'Game Results'!M954+'Game Results'!M1466+'Game Results'!M1524+'Game Results'!M1987+'Game Results'!M1066+'Game Results'!M274+'Game Results'!M2729+'Game Results'!M2652+'Game Results'!M866+'Game Results'!M3006)</f>
        <v>0</v>
      </c>
      <c r="N58" s="92">
        <f>SUM('Game Results'!N52+'Game Results'!N991+'Game Results'!N897+'Game Results'!N2594+'Game Results'!N3211+'Game Results'!N1387+'Game Results'!N954+'Game Results'!N1466+'Game Results'!N1524+'Game Results'!N1987+'Game Results'!N1066+'Game Results'!N274+'Game Results'!N2729+'Game Results'!N2652+'Game Results'!N866+'Game Results'!N3006)</f>
        <v>0</v>
      </c>
      <c r="O58" s="95">
        <f>SUM('Game Results'!O52+'Game Results'!O991+'Game Results'!O897+'Game Results'!O2594+'Game Results'!O3211+'Game Results'!O1387+'Game Results'!O954+'Game Results'!O1466+'Game Results'!O1524+'Game Results'!O1987+'Game Results'!O1066+'Game Results'!O274+'Game Results'!O2729+'Game Results'!O2652+'Game Results'!O866+'Game Results'!O3006)</f>
        <v>0</v>
      </c>
      <c r="P58" s="92">
        <f>SUM('Game Results'!P52+'Game Results'!P991+'Game Results'!P897+'Game Results'!P2594+'Game Results'!P3211+'Game Results'!P1387+'Game Results'!P954+'Game Results'!P1466+'Game Results'!P1524+'Game Results'!P1987+'Game Results'!P1066+'Game Results'!P274+'Game Results'!P2729+'Game Results'!P2652+'Game Results'!P866+'Game Results'!P3006)</f>
        <v>0</v>
      </c>
      <c r="Q58" s="92">
        <f>SUM('Game Results'!Q52+'Game Results'!Q991+'Game Results'!Q897+'Game Results'!Q2594+'Game Results'!Q3211+'Game Results'!Q1387+'Game Results'!Q954+'Game Results'!Q1466+'Game Results'!Q1524+'Game Results'!Q1987+'Game Results'!Q1066+'Game Results'!Q274+'Game Results'!Q2729+'Game Results'!Q2652+'Game Results'!Q866+'Game Results'!Q3006)</f>
        <v>0</v>
      </c>
      <c r="R58" s="92">
        <f>SUM('Game Results'!R52+'Game Results'!R991+'Game Results'!R897+'Game Results'!R2594+'Game Results'!R3211+'Game Results'!R1387+'Game Results'!R954+'Game Results'!R1466+'Game Results'!R1524+'Game Results'!R1987+'Game Results'!R1066+'Game Results'!R274+'Game Results'!R2729+'Game Results'!R2652+'Game Results'!R866+'Game Results'!R3006)</f>
        <v>0</v>
      </c>
      <c r="S58" s="92">
        <f>SUM('Game Results'!S52+'Game Results'!S991+'Game Results'!S897+'Game Results'!S2594+'Game Results'!S3211+'Game Results'!S1387+'Game Results'!S954+'Game Results'!S1466+'Game Results'!S1524+'Game Results'!S1987+'Game Results'!S1066+'Game Results'!S274+'Game Results'!S2729+'Game Results'!S2652+'Game Results'!S866+'Game Results'!S3006)</f>
        <v>0</v>
      </c>
      <c r="T58" s="92">
        <f>SUM('Game Results'!T52+'Game Results'!T991+'Game Results'!T897+'Game Results'!T2594+'Game Results'!T3211+'Game Results'!T1387+'Game Results'!T954+'Game Results'!T1466+'Game Results'!T1524+'Game Results'!T1987+'Game Results'!T1066+'Game Results'!T274+'Game Results'!T2729+'Game Results'!T2652+'Game Results'!T866+'Game Results'!T3006)</f>
        <v>0</v>
      </c>
      <c r="U58" s="92">
        <f>SUM('Game Results'!U52+'Game Results'!U991+'Game Results'!U897+'Game Results'!U2594+'Game Results'!U3211+'Game Results'!U1387+'Game Results'!U954+'Game Results'!U1466+'Game Results'!U1524+'Game Results'!U1987+'Game Results'!U1066+'Game Results'!U274+'Game Results'!U2729+'Game Results'!U2652+'Game Results'!U866+'Game Results'!U3006)</f>
        <v>0</v>
      </c>
      <c r="V58" s="92">
        <f>SUM('Game Results'!V52+'Game Results'!V991+'Game Results'!V897+'Game Results'!V2594+'Game Results'!V3211+'Game Results'!V1387+'Game Results'!V954+'Game Results'!V1466+'Game Results'!V1524+'Game Results'!V1987+'Game Results'!V1066+'Game Results'!V274+'Game Results'!V2729+'Game Results'!V2652+'Game Results'!V866+'Game Results'!V3006)</f>
        <v>0</v>
      </c>
      <c r="W58" s="92">
        <f>SUM('Game Results'!W52+'Game Results'!W991+'Game Results'!W897+'Game Results'!W2594+'Game Results'!W3211+'Game Results'!W1387+'Game Results'!W954+'Game Results'!W1466+'Game Results'!W1524+'Game Results'!W1987+'Game Results'!W1066+'Game Results'!W274+'Game Results'!W2729+'Game Results'!W2652+'Game Results'!W866+'Game Results'!W3006)</f>
        <v>0</v>
      </c>
      <c r="X58" s="92">
        <f>SUM('Game Results'!X52+'Game Results'!X991+'Game Results'!X897+'Game Results'!X2594+'Game Results'!X3211+'Game Results'!X1387+'Game Results'!X954+'Game Results'!X1466+'Game Results'!X1524+'Game Results'!X1987+'Game Results'!X1066+'Game Results'!X274+'Game Results'!X2729+'Game Results'!X2652+'Game Results'!X866+'Game Results'!X3006)</f>
        <v>0</v>
      </c>
      <c r="Y58" s="92">
        <f>SUM('Game Results'!Y52+'Game Results'!Y991+'Game Results'!Y897+'Game Results'!Y2594+'Game Results'!Y3211+'Game Results'!Y1387+'Game Results'!Y954+'Game Results'!Y1466+'Game Results'!Y1524+'Game Results'!Y1987+'Game Results'!Y1066+'Game Results'!Y274+'Game Results'!Y2729+'Game Results'!Y2652+'Game Results'!Y866+'Game Results'!Y3006)</f>
        <v>0</v>
      </c>
      <c r="Z58" s="92">
        <f>SUM('Game Results'!Z52+'Game Results'!Z991+'Game Results'!Z897+'Game Results'!Z2594+'Game Results'!Z3211+'Game Results'!Z1387+'Game Results'!Z954+'Game Results'!Z1466+'Game Results'!Z1524+'Game Results'!Z1987+'Game Results'!Z1066+'Game Results'!Z274+'Game Results'!Z2729+'Game Results'!Z2652+'Game Results'!Z866+'Game Results'!Z3006)</f>
        <v>0</v>
      </c>
      <c r="AA58" s="92">
        <f>SUM('Game Results'!AA52+'Game Results'!AA991+'Game Results'!AA897+'Game Results'!AA2594+'Game Results'!AA3211+'Game Results'!AA1387+'Game Results'!AA954+'Game Results'!AA1466+'Game Results'!AA1524+'Game Results'!AA1987+'Game Results'!AA1066+'Game Results'!AA274+'Game Results'!AA2729+'Game Results'!AA2652+'Game Results'!AA866+'Game Results'!AA3006)</f>
        <v>0</v>
      </c>
      <c r="AB58" s="92">
        <f>SUM('Game Results'!AB52+'Game Results'!AB991+'Game Results'!AB897+'Game Results'!AB2594+'Game Results'!AB3211+'Game Results'!AB1387+'Game Results'!AB954+'Game Results'!AB1466+'Game Results'!AB1524+'Game Results'!AB1987+'Game Results'!AB1066+'Game Results'!AB274+'Game Results'!AB2729+'Game Results'!AB2652+'Game Results'!AB866+'Game Results'!AB3006)</f>
        <v>0</v>
      </c>
      <c r="AC58" s="92">
        <f>SUM('Game Results'!AC52+'Game Results'!AC991+'Game Results'!AC897+'Game Results'!AC2594+'Game Results'!AC3211+'Game Results'!AC1387+'Game Results'!AC954+'Game Results'!AC1466+'Game Results'!AC1524+'Game Results'!AC1987+'Game Results'!AC1066+'Game Results'!AC274+'Game Results'!AC2729+'Game Results'!AC2652+'Game Results'!AC866+'Game Results'!AC3006)</f>
        <v>0</v>
      </c>
      <c r="AD58" s="92">
        <f>SUM('Game Results'!AD52+'Game Results'!AD991+'Game Results'!AD897+'Game Results'!AD2594+'Game Results'!AD3211+'Game Results'!AD1387+'Game Results'!AD954+'Game Results'!AD1466+'Game Results'!AD1524+'Game Results'!AD1987+'Game Results'!AD1066+'Game Results'!AD274+'Game Results'!AD2729+'Game Results'!AD2652+'Game Results'!AD866+'Game Results'!AD3006)</f>
        <v>0</v>
      </c>
      <c r="AE58" s="92">
        <f>SUM('Game Results'!AE52+'Game Results'!AE991+'Game Results'!AE897+'Game Results'!AE2594+'Game Results'!AE3211+'Game Results'!AE1387+'Game Results'!AE954+'Game Results'!AE1466+'Game Results'!AE1524+'Game Results'!AE1987+'Game Results'!AE1066+'Game Results'!AE274+'Game Results'!AE2729+'Game Results'!AE2652+'Game Results'!AE866+'Game Results'!AE3006)</f>
        <v>0</v>
      </c>
      <c r="AF58" s="92">
        <f>SUM('Game Results'!AF52+'Game Results'!AF991+'Game Results'!AF897+'Game Results'!AF2594+'Game Results'!AF3211+'Game Results'!AF1387+'Game Results'!AF954+'Game Results'!AF1466+'Game Results'!AF1524+'Game Results'!AF1987+'Game Results'!AF1066+'Game Results'!AF274+'Game Results'!AF2729+'Game Results'!AF2652+'Game Results'!AF866+'Game Results'!AF3006)</f>
        <v>0</v>
      </c>
      <c r="AG58" s="92">
        <f>SUM('Game Results'!AG52+'Game Results'!AG991+'Game Results'!AG897+'Game Results'!AG2594+'Game Results'!AG3211+'Game Results'!AG1387+'Game Results'!AG954+'Game Results'!AG1466+'Game Results'!AG1524+'Game Results'!AG1987+'Game Results'!AG1066+'Game Results'!AG274+'Game Results'!AG2729+'Game Results'!AG2652+'Game Results'!AG866+'Game Results'!AG3006)</f>
        <v>0</v>
      </c>
      <c r="AH58" s="92">
        <f>SUM('Game Results'!AH52+'Game Results'!AH991+'Game Results'!AH897+'Game Results'!AH2594+'Game Results'!AH3211+'Game Results'!AH1387+'Game Results'!AH954+'Game Results'!AH1466+'Game Results'!AH1524+'Game Results'!AH1987+'Game Results'!AH1066+'Game Results'!AH274+'Game Results'!AH2729+'Game Results'!AH2652+'Game Results'!AH866+'Game Results'!AH3006)</f>
        <v>0</v>
      </c>
    </row>
    <row r="59">
      <c r="A59" s="96" t="s">
        <v>58</v>
      </c>
      <c r="B59" s="97" t="s">
        <v>313</v>
      </c>
      <c r="C59" s="92">
        <f>SUM('Game Results'!C54+'Game Results'!C993+'Game Results'!C899+'Game Results'!C2596+'Game Results'!C3213+'Game Results'!C1389+'Game Results'!C956+'Game Results'!C1468+'Game Results'!C1526+'Game Results'!C1989+'Game Results'!C1068+'Game Results'!C276+'Game Results'!C2731+'Game Results'!C2654+'Game Results'!C868+'Game Results'!C3008)</f>
        <v>8</v>
      </c>
      <c r="D59" s="92">
        <f>SUM('Game Results'!D54+'Game Results'!D993+'Game Results'!D899+'Game Results'!D2596+'Game Results'!D3213+'Game Results'!D1389+'Game Results'!D956+'Game Results'!D1468+'Game Results'!D1526+'Game Results'!D1989+'Game Results'!D1068+'Game Results'!D276+'Game Results'!D2731+'Game Results'!D2654+'Game Results'!D868+'Game Results'!D3008)</f>
        <v>0</v>
      </c>
      <c r="E59" s="93">
        <f>SUM('Game Results'!E54+'Game Results'!E993+'Game Results'!E899+'Game Results'!E2596+'Game Results'!E3213+'Game Results'!E1389+'Game Results'!E956+'Game Results'!E1468+'Game Results'!E1526+'Game Results'!E1989+'Game Results'!E1068+'Game Results'!E276+'Game Results'!E2731+'Game Results'!E2654+'Game Results'!E868+'Game Results'!E3008)</f>
        <v>56.25</v>
      </c>
      <c r="F59" s="92">
        <f>SUM('Game Results'!F54+'Game Results'!F993+'Game Results'!F899+'Game Results'!F2596+'Game Results'!F3213+'Game Results'!F1389+'Game Results'!F956+'Game Results'!F1468+'Game Results'!F1526+'Game Results'!F1989+'Game Results'!F1068+'Game Results'!F276+'Game Results'!F2731+'Game Results'!F2654+'Game Results'!F868+'Game Results'!F3008)</f>
        <v>2</v>
      </c>
      <c r="G59" s="92">
        <f>SUM('Game Results'!G54+'Game Results'!G993+'Game Results'!G899+'Game Results'!G2596+'Game Results'!G3213+'Game Results'!G1389+'Game Results'!G956+'Game Results'!G1468+'Game Results'!G1526+'Game Results'!G1989+'Game Results'!G1068+'Game Results'!G276+'Game Results'!G2731+'Game Results'!G2654+'Game Results'!G868+'Game Results'!G3008)</f>
        <v>200</v>
      </c>
      <c r="H59" s="92">
        <f>SUM('Game Results'!H54+'Game Results'!H993+'Game Results'!H899+'Game Results'!H2596+'Game Results'!H3213+'Game Results'!H1389+'Game Results'!H956+'Game Results'!H1468+'Game Results'!H1526+'Game Results'!H1989+'Game Results'!H1068+'Game Results'!H276+'Game Results'!H2731+'Game Results'!H2654+'Game Results'!H868+'Game Results'!H3008)</f>
        <v>1</v>
      </c>
      <c r="I59" s="92">
        <f>SUM('Game Results'!I54+'Game Results'!I993+'Game Results'!I899+'Game Results'!I2596+'Game Results'!I3213+'Game Results'!I1389+'Game Results'!I956+'Game Results'!I1468+'Game Results'!I1526+'Game Results'!I1989+'Game Results'!I1068+'Game Results'!I276+'Game Results'!I2731+'Game Results'!I2654+'Game Results'!I868+'Game Results'!I3008)</f>
        <v>270</v>
      </c>
      <c r="J59" s="92">
        <f>SUM('Game Results'!J54+'Game Results'!J993+'Game Results'!J899+'Game Results'!J2596+'Game Results'!J3213+'Game Results'!J1389+'Game Results'!J956+'Game Results'!J1468+'Game Results'!J1526+'Game Results'!J1989+'Game Results'!J1068+'Game Results'!J276+'Game Results'!J2731+'Game Results'!J2654+'Game Results'!J868+'Game Results'!J3008)</f>
        <v>-70</v>
      </c>
      <c r="K59" s="94">
        <f t="shared" si="1"/>
        <v>0.7407407407</v>
      </c>
      <c r="L59" s="93">
        <f t="shared" si="2"/>
        <v>12.5</v>
      </c>
      <c r="M59" s="92">
        <f>SUM('Game Results'!M54+'Game Results'!M993+'Game Results'!M899+'Game Results'!M2596+'Game Results'!M3213+'Game Results'!M1389+'Game Results'!M956+'Game Results'!M1468+'Game Results'!M1526+'Game Results'!M1989+'Game Results'!M1068+'Game Results'!M276+'Game Results'!M2731+'Game Results'!M2654+'Game Results'!M868+'Game Results'!M3008)</f>
        <v>248</v>
      </c>
      <c r="N59" s="92">
        <f>SUM('Game Results'!N54+'Game Results'!N993+'Game Results'!N899+'Game Results'!N2596+'Game Results'!N3213+'Game Results'!N1389+'Game Results'!N956+'Game Results'!N1468+'Game Results'!N1526+'Game Results'!N1989+'Game Results'!N1068+'Game Results'!N276+'Game Results'!N2731+'Game Results'!N2654+'Game Results'!N868+'Game Results'!N3008)</f>
        <v>8</v>
      </c>
      <c r="O59" s="95">
        <f>SUM('Game Results'!O54+'Game Results'!O993+'Game Results'!O899+'Game Results'!O2596+'Game Results'!O3213+'Game Results'!O1389+'Game Results'!O956+'Game Results'!O1468+'Game Results'!O1526+'Game Results'!O1989+'Game Results'!O1068+'Game Results'!O276+'Game Results'!O2731+'Game Results'!O2654+'Game Results'!O868+'Game Results'!O3008)</f>
        <v>56.25</v>
      </c>
      <c r="P59" s="92">
        <f>SUM('Game Results'!P54+'Game Results'!P993+'Game Results'!P899+'Game Results'!P2596+'Game Results'!P3213+'Game Results'!P1389+'Game Results'!P956+'Game Results'!P1468+'Game Results'!P1526+'Game Results'!P1989+'Game Results'!P1068+'Game Results'!P276+'Game Results'!P2731+'Game Results'!P2654+'Game Results'!P868+'Game Results'!P3008)</f>
        <v>12</v>
      </c>
      <c r="Q59" s="92">
        <f>SUM('Game Results'!Q54+'Game Results'!Q993+'Game Results'!Q899+'Game Results'!Q2596+'Game Results'!Q3213+'Game Results'!Q1389+'Game Results'!Q956+'Game Results'!Q1468+'Game Results'!Q1526+'Game Results'!Q1989+'Game Results'!Q1068+'Game Results'!Q276+'Game Results'!Q2731+'Game Results'!Q2654+'Game Results'!Q868+'Game Results'!Q3008)</f>
        <v>6</v>
      </c>
      <c r="R59" s="92">
        <f>SUM('Game Results'!R54+'Game Results'!R993+'Game Results'!R899+'Game Results'!R2596+'Game Results'!R3213+'Game Results'!R1389+'Game Results'!R956+'Game Results'!R1468+'Game Results'!R1526+'Game Results'!R1989+'Game Results'!R1068+'Game Results'!R276+'Game Results'!R2731+'Game Results'!R2654+'Game Results'!R868+'Game Results'!R3008)</f>
        <v>12</v>
      </c>
      <c r="S59" s="92">
        <f>SUM('Game Results'!S54+'Game Results'!S993+'Game Results'!S899+'Game Results'!S2596+'Game Results'!S3213+'Game Results'!S1389+'Game Results'!S956+'Game Results'!S1468+'Game Results'!S1526+'Game Results'!S1989+'Game Results'!S1068+'Game Results'!S276+'Game Results'!S2731+'Game Results'!S2654+'Game Results'!S868+'Game Results'!S3008)</f>
        <v>16</v>
      </c>
      <c r="T59" s="92">
        <f>SUM('Game Results'!T54+'Game Results'!T993+'Game Results'!T899+'Game Results'!T2596+'Game Results'!T3213+'Game Results'!T1389+'Game Results'!T956+'Game Results'!T1468+'Game Results'!T1526+'Game Results'!T1989+'Game Results'!T1068+'Game Results'!T276+'Game Results'!T2731+'Game Results'!T2654+'Game Results'!T868+'Game Results'!T3008)</f>
        <v>21</v>
      </c>
      <c r="U59" s="92">
        <f>SUM('Game Results'!U54+'Game Results'!U993+'Game Results'!U899+'Game Results'!U2596+'Game Results'!U3213+'Game Results'!U1389+'Game Results'!U956+'Game Results'!U1468+'Game Results'!U1526+'Game Results'!U1989+'Game Results'!U1068+'Game Results'!U276+'Game Results'!U2731+'Game Results'!U2654+'Game Results'!U868+'Game Results'!U3008)</f>
        <v>3</v>
      </c>
      <c r="V59" s="92">
        <f>SUM('Game Results'!V54+'Game Results'!V993+'Game Results'!V899+'Game Results'!V2596+'Game Results'!V3213+'Game Results'!V1389+'Game Results'!V956+'Game Results'!V1468+'Game Results'!V1526+'Game Results'!V1989+'Game Results'!V1068+'Game Results'!V276+'Game Results'!V2731+'Game Results'!V2654+'Game Results'!V868+'Game Results'!V3008)</f>
        <v>0</v>
      </c>
      <c r="W59" s="92">
        <f>SUM('Game Results'!W54+'Game Results'!W993+'Game Results'!W899+'Game Results'!W2596+'Game Results'!W3213+'Game Results'!W1389+'Game Results'!W956+'Game Results'!W1468+'Game Results'!W1526+'Game Results'!W1989+'Game Results'!W1068+'Game Results'!W276+'Game Results'!W2731+'Game Results'!W2654+'Game Results'!W868+'Game Results'!W3008)</f>
        <v>0</v>
      </c>
      <c r="X59" s="92">
        <f>SUM('Game Results'!X54+'Game Results'!X993+'Game Results'!X899+'Game Results'!X2596+'Game Results'!X3213+'Game Results'!X1389+'Game Results'!X956+'Game Results'!X1468+'Game Results'!X1526+'Game Results'!X1989+'Game Results'!X1068+'Game Results'!X276+'Game Results'!X2731+'Game Results'!X2654+'Game Results'!X868+'Game Results'!X3008)</f>
        <v>0</v>
      </c>
      <c r="Y59" s="92">
        <f>SUM('Game Results'!Y54+'Game Results'!Y993+'Game Results'!Y899+'Game Results'!Y2596+'Game Results'!Y3213+'Game Results'!Y1389+'Game Results'!Y956+'Game Results'!Y1468+'Game Results'!Y1526+'Game Results'!Y1989+'Game Results'!Y1068+'Game Results'!Y276+'Game Results'!Y2731+'Game Results'!Y2654+'Game Results'!Y868+'Game Results'!Y3008)</f>
        <v>0</v>
      </c>
      <c r="Z59" s="92">
        <f>SUM('Game Results'!Z54+'Game Results'!Z993+'Game Results'!Z899+'Game Results'!Z2596+'Game Results'!Z3213+'Game Results'!Z1389+'Game Results'!Z956+'Game Results'!Z1468+'Game Results'!Z1526+'Game Results'!Z1989+'Game Results'!Z1068+'Game Results'!Z276+'Game Results'!Z2731+'Game Results'!Z2654+'Game Results'!Z868+'Game Results'!Z3008)</f>
        <v>0</v>
      </c>
      <c r="AA59" s="92">
        <f>SUM('Game Results'!AA54+'Game Results'!AA993+'Game Results'!AA899+'Game Results'!AA2596+'Game Results'!AA3213+'Game Results'!AA1389+'Game Results'!AA956+'Game Results'!AA1468+'Game Results'!AA1526+'Game Results'!AA1989+'Game Results'!AA1068+'Game Results'!AA276+'Game Results'!AA2731+'Game Results'!AA2654+'Game Results'!AA868+'Game Results'!AA3008)</f>
        <v>0</v>
      </c>
      <c r="AB59" s="92">
        <f>SUM('Game Results'!AB54+'Game Results'!AB993+'Game Results'!AB899+'Game Results'!AB2596+'Game Results'!AB3213+'Game Results'!AB1389+'Game Results'!AB956+'Game Results'!AB1468+'Game Results'!AB1526+'Game Results'!AB1989+'Game Results'!AB1068+'Game Results'!AB276+'Game Results'!AB2731+'Game Results'!AB2654+'Game Results'!AB868+'Game Results'!AB3008)</f>
        <v>0</v>
      </c>
      <c r="AC59" s="92">
        <f>SUM('Game Results'!AC54+'Game Results'!AC993+'Game Results'!AC899+'Game Results'!AC2596+'Game Results'!AC3213+'Game Results'!AC1389+'Game Results'!AC956+'Game Results'!AC1468+'Game Results'!AC1526+'Game Results'!AC1989+'Game Results'!AC1068+'Game Results'!AC276+'Game Results'!AC2731+'Game Results'!AC2654+'Game Results'!AC868+'Game Results'!AC3008)</f>
        <v>1</v>
      </c>
      <c r="AD59" s="92">
        <f>SUM('Game Results'!AD54+'Game Results'!AD993+'Game Results'!AD899+'Game Results'!AD2596+'Game Results'!AD3213+'Game Results'!AD1389+'Game Results'!AD956+'Game Results'!AD1468+'Game Results'!AD1526+'Game Results'!AD1989+'Game Results'!AD1068+'Game Results'!AD276+'Game Results'!AD2731+'Game Results'!AD2654+'Game Results'!AD868+'Game Results'!AD3008)</f>
        <v>0</v>
      </c>
      <c r="AE59" s="92">
        <f>SUM('Game Results'!AE54+'Game Results'!AE993+'Game Results'!AE899+'Game Results'!AE2596+'Game Results'!AE3213+'Game Results'!AE1389+'Game Results'!AE956+'Game Results'!AE1468+'Game Results'!AE1526+'Game Results'!AE1989+'Game Results'!AE1068+'Game Results'!AE276+'Game Results'!AE2731+'Game Results'!AE2654+'Game Results'!AE868+'Game Results'!AE3008)</f>
        <v>0</v>
      </c>
      <c r="AF59" s="92">
        <f>SUM('Game Results'!AF54+'Game Results'!AF993+'Game Results'!AF899+'Game Results'!AF2596+'Game Results'!AF3213+'Game Results'!AF1389+'Game Results'!AF956+'Game Results'!AF1468+'Game Results'!AF1526+'Game Results'!AF1989+'Game Results'!AF1068+'Game Results'!AF276+'Game Results'!AF2731+'Game Results'!AF2654+'Game Results'!AF868+'Game Results'!AF3008)</f>
        <v>0</v>
      </c>
      <c r="AG59" s="92">
        <f>SUM('Game Results'!AG54+'Game Results'!AG993+'Game Results'!AG899+'Game Results'!AG2596+'Game Results'!AG3213+'Game Results'!AG1389+'Game Results'!AG956+'Game Results'!AG1468+'Game Results'!AG1526+'Game Results'!AG1989+'Game Results'!AG1068+'Game Results'!AG276+'Game Results'!AG2731+'Game Results'!AG2654+'Game Results'!AG868+'Game Results'!AG3008)</f>
        <v>0</v>
      </c>
      <c r="AH59" s="92">
        <f>SUM('Game Results'!AH54+'Game Results'!AH993+'Game Results'!AH899+'Game Results'!AH2596+'Game Results'!AH3213+'Game Results'!AH1389+'Game Results'!AH956+'Game Results'!AH1468+'Game Results'!AH1526+'Game Results'!AH1989+'Game Results'!AH1068+'Game Results'!AH276+'Game Results'!AH2731+'Game Results'!AH2654+'Game Results'!AH868+'Game Results'!AH3008)</f>
        <v>0</v>
      </c>
    </row>
    <row r="60">
      <c r="A60" s="96" t="s">
        <v>58</v>
      </c>
      <c r="B60" s="97" t="s">
        <v>314</v>
      </c>
      <c r="C60" s="92">
        <f>SUM('Game Results'!C55+'Game Results'!C994+'Game Results'!C900+'Game Results'!C2597+'Game Results'!C3214+'Game Results'!C1390+'Game Results'!C957+'Game Results'!C1469+'Game Results'!C1527+'Game Results'!C1990+'Game Results'!C1069+'Game Results'!C277+'Game Results'!C2732+'Game Results'!C2655+'Game Results'!C869+'Game Results'!C3009)</f>
        <v>12</v>
      </c>
      <c r="D60" s="92">
        <f>SUM('Game Results'!D55+'Game Results'!D994+'Game Results'!D900+'Game Results'!D2597+'Game Results'!D3214+'Game Results'!D1390+'Game Results'!D957+'Game Results'!D1469+'Game Results'!D1527+'Game Results'!D1990+'Game Results'!D1069+'Game Results'!D277+'Game Results'!D2732+'Game Results'!D2655+'Game Results'!D869+'Game Results'!D3009)</f>
        <v>0</v>
      </c>
      <c r="E60" s="93">
        <f>SUM('Game Results'!E55+'Game Results'!E994+'Game Results'!E900+'Game Results'!E2597+'Game Results'!E3214+'Game Results'!E1390+'Game Results'!E957+'Game Results'!E1469+'Game Results'!E1527+'Game Results'!E1990+'Game Results'!E1069+'Game Results'!E277+'Game Results'!E2732+'Game Results'!E2655+'Game Results'!E869+'Game Results'!E3009)</f>
        <v>101.4666667</v>
      </c>
      <c r="F60" s="92">
        <f>SUM('Game Results'!F55+'Game Results'!F994+'Game Results'!F900+'Game Results'!F2597+'Game Results'!F3214+'Game Results'!F1390+'Game Results'!F957+'Game Results'!F1469+'Game Results'!F1527+'Game Results'!F1990+'Game Results'!F1069+'Game Results'!F277+'Game Results'!F2732+'Game Results'!F2655+'Game Results'!F869+'Game Results'!F3009)</f>
        <v>1</v>
      </c>
      <c r="G60" s="92">
        <f>SUM('Game Results'!G55+'Game Results'!G994+'Game Results'!G900+'Game Results'!G2597+'Game Results'!G3214+'Game Results'!G1390+'Game Results'!G957+'Game Results'!G1469+'Game Results'!G1527+'Game Results'!G1990+'Game Results'!G1069+'Game Results'!G277+'Game Results'!G2732+'Game Results'!G2655+'Game Results'!G869+'Game Results'!G3009)</f>
        <v>328</v>
      </c>
      <c r="H60" s="92">
        <f>SUM('Game Results'!H55+'Game Results'!H994+'Game Results'!H900+'Game Results'!H2597+'Game Results'!H3214+'Game Results'!H1390+'Game Results'!H957+'Game Results'!H1469+'Game Results'!H1527+'Game Results'!H1990+'Game Results'!H1069+'Game Results'!H277+'Game Results'!H2732+'Game Results'!H2655+'Game Results'!H869+'Game Results'!H3009)</f>
        <v>3</v>
      </c>
      <c r="I60" s="92">
        <f>SUM('Game Results'!I55+'Game Results'!I994+'Game Results'!I900+'Game Results'!I2597+'Game Results'!I3214+'Game Results'!I1390+'Game Results'!I957+'Game Results'!I1469+'Game Results'!I1527+'Game Results'!I1990+'Game Results'!I1069+'Game Results'!I277+'Game Results'!I2732+'Game Results'!I2655+'Game Results'!I869+'Game Results'!I3009)</f>
        <v>491</v>
      </c>
      <c r="J60" s="92">
        <f>SUM('Game Results'!J55+'Game Results'!J994+'Game Results'!J900+'Game Results'!J2597+'Game Results'!J3214+'Game Results'!J1390+'Game Results'!J957+'Game Results'!J1469+'Game Results'!J1527+'Game Results'!J1990+'Game Results'!J1069+'Game Results'!J277+'Game Results'!J2732+'Game Results'!J2655+'Game Results'!J869+'Game Results'!J3009)</f>
        <v>-147</v>
      </c>
      <c r="K60" s="94">
        <f t="shared" si="1"/>
        <v>0.6680244399</v>
      </c>
      <c r="L60" s="93">
        <f t="shared" si="2"/>
        <v>12.39918534</v>
      </c>
      <c r="M60" s="92">
        <f>SUM('Game Results'!M55+'Game Results'!M994+'Game Results'!M900+'Game Results'!M2597+'Game Results'!M3214+'Game Results'!M1390+'Game Results'!M957+'Game Results'!M1469+'Game Results'!M1527+'Game Results'!M1990+'Game Results'!M1069+'Game Results'!M277+'Game Results'!M2732+'Game Results'!M2655+'Game Results'!M869+'Game Results'!M3009)</f>
        <v>399</v>
      </c>
      <c r="N60" s="92">
        <f>SUM('Game Results'!N55+'Game Results'!N994+'Game Results'!N900+'Game Results'!N2597+'Game Results'!N3214+'Game Results'!N1390+'Game Results'!N957+'Game Results'!N1469+'Game Results'!N1527+'Game Results'!N1990+'Game Results'!N1069+'Game Results'!N277+'Game Results'!N2732+'Game Results'!N2655+'Game Results'!N869+'Game Results'!N3009)</f>
        <v>11</v>
      </c>
      <c r="O60" s="95">
        <f>SUM('Game Results'!O55+'Game Results'!O994+'Game Results'!O900+'Game Results'!O2597+'Game Results'!O3214+'Game Results'!O1390+'Game Results'!O957+'Game Results'!O1469+'Game Results'!O1527+'Game Results'!O1990+'Game Results'!O1069+'Game Results'!O277+'Game Results'!O2732+'Game Results'!O2655+'Game Results'!O869+'Game Results'!O3009)</f>
        <v>100.05</v>
      </c>
      <c r="P60" s="92">
        <f>SUM('Game Results'!P55+'Game Results'!P994+'Game Results'!P900+'Game Results'!P2597+'Game Results'!P3214+'Game Results'!P1390+'Game Results'!P957+'Game Results'!P1469+'Game Results'!P1527+'Game Results'!P1990+'Game Results'!P1069+'Game Results'!P277+'Game Results'!P2732+'Game Results'!P2655+'Game Results'!P869+'Game Results'!P3009)</f>
        <v>24</v>
      </c>
      <c r="Q60" s="92">
        <f>SUM('Game Results'!Q55+'Game Results'!Q994+'Game Results'!Q900+'Game Results'!Q2597+'Game Results'!Q3214+'Game Results'!Q1390+'Game Results'!Q957+'Game Results'!Q1469+'Game Results'!Q1527+'Game Results'!Q1990+'Game Results'!Q1069+'Game Results'!Q277+'Game Results'!Q2732+'Game Results'!Q2655+'Game Results'!Q869+'Game Results'!Q3009)</f>
        <v>10</v>
      </c>
      <c r="R60" s="92">
        <f>SUM('Game Results'!R55+'Game Results'!R994+'Game Results'!R900+'Game Results'!R2597+'Game Results'!R3214+'Game Results'!R1390+'Game Results'!R957+'Game Results'!R1469+'Game Results'!R1527+'Game Results'!R1990+'Game Results'!R1069+'Game Results'!R277+'Game Results'!R2732+'Game Results'!R2655+'Game Results'!R869+'Game Results'!R3009)</f>
        <v>8</v>
      </c>
      <c r="S60" s="92">
        <f>SUM('Game Results'!S55+'Game Results'!S994+'Game Results'!S900+'Game Results'!S2597+'Game Results'!S3214+'Game Results'!S1390+'Game Results'!S957+'Game Results'!S1469+'Game Results'!S1527+'Game Results'!S1990+'Game Results'!S1069+'Game Results'!S277+'Game Results'!S2732+'Game Results'!S2655+'Game Results'!S869+'Game Results'!S3009)</f>
        <v>3</v>
      </c>
      <c r="T60" s="92">
        <f>SUM('Game Results'!T55+'Game Results'!T994+'Game Results'!T900+'Game Results'!T2597+'Game Results'!T3214+'Game Results'!T1390+'Game Results'!T957+'Game Results'!T1469+'Game Results'!T1527+'Game Results'!T1990+'Game Results'!T1069+'Game Results'!T277+'Game Results'!T2732+'Game Results'!T2655+'Game Results'!T869+'Game Results'!T3009)</f>
        <v>23</v>
      </c>
      <c r="U60" s="92">
        <f>SUM('Game Results'!U55+'Game Results'!U994+'Game Results'!U900+'Game Results'!U2597+'Game Results'!U3214+'Game Results'!U1390+'Game Results'!U957+'Game Results'!U1469+'Game Results'!U1527+'Game Results'!U1990+'Game Results'!U1069+'Game Results'!U277+'Game Results'!U2732+'Game Results'!U2655+'Game Results'!U869+'Game Results'!U3009)</f>
        <v>1</v>
      </c>
      <c r="V60" s="92">
        <f>SUM('Game Results'!V55+'Game Results'!V994+'Game Results'!V900+'Game Results'!V2597+'Game Results'!V3214+'Game Results'!V1390+'Game Results'!V957+'Game Results'!V1469+'Game Results'!V1527+'Game Results'!V1990+'Game Results'!V1069+'Game Results'!V277+'Game Results'!V2732+'Game Results'!V2655+'Game Results'!V869+'Game Results'!V3009)</f>
        <v>1</v>
      </c>
      <c r="W60" s="92">
        <f>SUM('Game Results'!W55+'Game Results'!W994+'Game Results'!W900+'Game Results'!W2597+'Game Results'!W3214+'Game Results'!W1390+'Game Results'!W957+'Game Results'!W1469+'Game Results'!W1527+'Game Results'!W1990+'Game Results'!W1069+'Game Results'!W277+'Game Results'!W2732+'Game Results'!W2655+'Game Results'!W869+'Game Results'!W3009)</f>
        <v>1</v>
      </c>
      <c r="X60" s="92">
        <f>SUM('Game Results'!X55+'Game Results'!X994+'Game Results'!X900+'Game Results'!X2597+'Game Results'!X3214+'Game Results'!X1390+'Game Results'!X957+'Game Results'!X1469+'Game Results'!X1527+'Game Results'!X1990+'Game Results'!X1069+'Game Results'!X277+'Game Results'!X2732+'Game Results'!X2655+'Game Results'!X869+'Game Results'!X3009)</f>
        <v>0</v>
      </c>
      <c r="Y60" s="92">
        <f>SUM('Game Results'!Y55+'Game Results'!Y994+'Game Results'!Y900+'Game Results'!Y2597+'Game Results'!Y3214+'Game Results'!Y1390+'Game Results'!Y957+'Game Results'!Y1469+'Game Results'!Y1527+'Game Results'!Y1990+'Game Results'!Y1069+'Game Results'!Y277+'Game Results'!Y2732+'Game Results'!Y2655+'Game Results'!Y869+'Game Results'!Y3009)</f>
        <v>0</v>
      </c>
      <c r="Z60" s="92">
        <f>SUM('Game Results'!Z55+'Game Results'!Z994+'Game Results'!Z900+'Game Results'!Z2597+'Game Results'!Z3214+'Game Results'!Z1390+'Game Results'!Z957+'Game Results'!Z1469+'Game Results'!Z1527+'Game Results'!Z1990+'Game Results'!Z1069+'Game Results'!Z277+'Game Results'!Z2732+'Game Results'!Z2655+'Game Results'!Z869+'Game Results'!Z3009)</f>
        <v>0</v>
      </c>
      <c r="AA60" s="92">
        <f>SUM('Game Results'!AA55+'Game Results'!AA994+'Game Results'!AA900+'Game Results'!AA2597+'Game Results'!AA3214+'Game Results'!AA1390+'Game Results'!AA957+'Game Results'!AA1469+'Game Results'!AA1527+'Game Results'!AA1990+'Game Results'!AA1069+'Game Results'!AA277+'Game Results'!AA2732+'Game Results'!AA2655+'Game Results'!AA869+'Game Results'!AA3009)</f>
        <v>0</v>
      </c>
      <c r="AB60" s="92">
        <f>SUM('Game Results'!AB55+'Game Results'!AB994+'Game Results'!AB900+'Game Results'!AB2597+'Game Results'!AB3214+'Game Results'!AB1390+'Game Results'!AB957+'Game Results'!AB1469+'Game Results'!AB1527+'Game Results'!AB1990+'Game Results'!AB1069+'Game Results'!AB277+'Game Results'!AB2732+'Game Results'!AB2655+'Game Results'!AB869+'Game Results'!AB3009)</f>
        <v>0</v>
      </c>
      <c r="AC60" s="92">
        <f>SUM('Game Results'!AC55+'Game Results'!AC994+'Game Results'!AC900+'Game Results'!AC2597+'Game Results'!AC3214+'Game Results'!AC1390+'Game Results'!AC957+'Game Results'!AC1469+'Game Results'!AC1527+'Game Results'!AC1990+'Game Results'!AC1069+'Game Results'!AC277+'Game Results'!AC2732+'Game Results'!AC2655+'Game Results'!AC869+'Game Results'!AC3009)</f>
        <v>2</v>
      </c>
      <c r="AD60" s="92">
        <f>SUM('Game Results'!AD55+'Game Results'!AD994+'Game Results'!AD900+'Game Results'!AD2597+'Game Results'!AD3214+'Game Results'!AD1390+'Game Results'!AD957+'Game Results'!AD1469+'Game Results'!AD1527+'Game Results'!AD1990+'Game Results'!AD1069+'Game Results'!AD277+'Game Results'!AD2732+'Game Results'!AD2655+'Game Results'!AD869+'Game Results'!AD3009)</f>
        <v>0</v>
      </c>
      <c r="AE60" s="92">
        <f>SUM('Game Results'!AE55+'Game Results'!AE994+'Game Results'!AE900+'Game Results'!AE2597+'Game Results'!AE3214+'Game Results'!AE1390+'Game Results'!AE957+'Game Results'!AE1469+'Game Results'!AE1527+'Game Results'!AE1990+'Game Results'!AE1069+'Game Results'!AE277+'Game Results'!AE2732+'Game Results'!AE2655+'Game Results'!AE869+'Game Results'!AE3009)</f>
        <v>0</v>
      </c>
      <c r="AF60" s="92">
        <f>SUM('Game Results'!AF55+'Game Results'!AF994+'Game Results'!AF900+'Game Results'!AF2597+'Game Results'!AF3214+'Game Results'!AF1390+'Game Results'!AF957+'Game Results'!AF1469+'Game Results'!AF1527+'Game Results'!AF1990+'Game Results'!AF1069+'Game Results'!AF277+'Game Results'!AF2732+'Game Results'!AF2655+'Game Results'!AF869+'Game Results'!AF3009)</f>
        <v>0</v>
      </c>
      <c r="AG60" s="92">
        <f>SUM('Game Results'!AG55+'Game Results'!AG994+'Game Results'!AG900+'Game Results'!AG2597+'Game Results'!AG3214+'Game Results'!AG1390+'Game Results'!AG957+'Game Results'!AG1469+'Game Results'!AG1527+'Game Results'!AG1990+'Game Results'!AG1069+'Game Results'!AG277+'Game Results'!AG2732+'Game Results'!AG2655+'Game Results'!AG869+'Game Results'!AG3009)</f>
        <v>0</v>
      </c>
      <c r="AH60" s="92">
        <f>SUM('Game Results'!AH55+'Game Results'!AH994+'Game Results'!AH900+'Game Results'!AH2597+'Game Results'!AH3214+'Game Results'!AH1390+'Game Results'!AH957+'Game Results'!AH1469+'Game Results'!AH1527+'Game Results'!AH1990+'Game Results'!AH1069+'Game Results'!AH277+'Game Results'!AH2732+'Game Results'!AH2655+'Game Results'!AH869+'Game Results'!AH3009)</f>
        <v>0</v>
      </c>
    </row>
    <row r="61">
      <c r="A61" s="96" t="s">
        <v>269</v>
      </c>
      <c r="B61" s="91" t="s">
        <v>315</v>
      </c>
      <c r="C61" s="92">
        <f>SUM('Game Results'!C53+'Game Results'!C992+'Game Results'!C898+'Game Results'!C2595+'Game Results'!C3212+'Game Results'!C1388+'Game Results'!C955+'Game Results'!C1467+'Game Results'!C1525+'Game Results'!C1988+'Game Results'!C1067+'Game Results'!C275+'Game Results'!C2730+'Game Results'!C2653+'Game Results'!C867+'Game Results'!C3007)</f>
        <v>2</v>
      </c>
      <c r="D61" s="92">
        <f>SUM('Game Results'!D53+'Game Results'!D992+'Game Results'!D898+'Game Results'!D2595+'Game Results'!D3212+'Game Results'!D1388+'Game Results'!D955+'Game Results'!D1467+'Game Results'!D1525+'Game Results'!D1988+'Game Results'!D1067+'Game Results'!D275+'Game Results'!D2730+'Game Results'!D2653+'Game Results'!D867+'Game Results'!D3007)</f>
        <v>0</v>
      </c>
      <c r="E61" s="93">
        <f>SUM('Game Results'!E53+'Game Results'!E992+'Game Results'!E898+'Game Results'!E2595+'Game Results'!E3212+'Game Results'!E1388+'Game Results'!E955+'Game Results'!E1467+'Game Results'!E1525+'Game Results'!E1988+'Game Results'!E1067+'Game Results'!E275+'Game Results'!E2730+'Game Results'!E2653+'Game Results'!E867+'Game Results'!E3007)</f>
        <v>18.5</v>
      </c>
      <c r="F61" s="92">
        <f>SUM('Game Results'!F53+'Game Results'!F992+'Game Results'!F898+'Game Results'!F2595+'Game Results'!F3212+'Game Results'!F1388+'Game Results'!F955+'Game Results'!F1467+'Game Results'!F1525+'Game Results'!F1988+'Game Results'!F1067+'Game Results'!F275+'Game Results'!F2730+'Game Results'!F2653+'Game Results'!F867+'Game Results'!F3007)</f>
        <v>2</v>
      </c>
      <c r="G61" s="92">
        <f>SUM('Game Results'!G53+'Game Results'!G992+'Game Results'!G898+'Game Results'!G2595+'Game Results'!G3212+'Game Results'!G1388+'Game Results'!G955+'Game Results'!G1467+'Game Results'!G1525+'Game Results'!G1988+'Game Results'!G1067+'Game Results'!G275+'Game Results'!G2730+'Game Results'!G2653+'Game Results'!G867+'Game Results'!G3007)</f>
        <v>37</v>
      </c>
      <c r="H61" s="92">
        <f>SUM('Game Results'!H53+'Game Results'!H992+'Game Results'!H898+'Game Results'!H2595+'Game Results'!H3212+'Game Results'!H1388+'Game Results'!H955+'Game Results'!H1467+'Game Results'!H1525+'Game Results'!H1988+'Game Results'!H1067+'Game Results'!H275+'Game Results'!H2730+'Game Results'!H2653+'Game Results'!H867+'Game Results'!H3007)</f>
        <v>0</v>
      </c>
      <c r="I61" s="92">
        <f>SUM('Game Results'!I53+'Game Results'!I992+'Game Results'!I898+'Game Results'!I2595+'Game Results'!I3212+'Game Results'!I1388+'Game Results'!I955+'Game Results'!I1467+'Game Results'!I1525+'Game Results'!I1988+'Game Results'!I1067+'Game Results'!I275+'Game Results'!I2730+'Game Results'!I2653+'Game Results'!I867+'Game Results'!I3007)</f>
        <v>60</v>
      </c>
      <c r="J61" s="92">
        <f>SUM('Game Results'!J53+'Game Results'!J992+'Game Results'!J898+'Game Results'!J2595+'Game Results'!J3212+'Game Results'!J1388+'Game Results'!J955+'Game Results'!J1467+'Game Results'!J1525+'Game Results'!J1988+'Game Results'!J1067+'Game Results'!J275+'Game Results'!J2730+'Game Results'!J2653+'Game Results'!J867+'Game Results'!J3007)</f>
        <v>-23</v>
      </c>
      <c r="K61" s="94">
        <f t="shared" si="1"/>
        <v>0.6166666667</v>
      </c>
      <c r="L61" s="93">
        <f t="shared" si="2"/>
        <v>18.5</v>
      </c>
      <c r="M61" s="92">
        <f>SUM('Game Results'!M53+'Game Results'!M992+'Game Results'!M898+'Game Results'!M2595+'Game Results'!M3212+'Game Results'!M1388+'Game Results'!M955+'Game Results'!M1467+'Game Results'!M1525+'Game Results'!M1988+'Game Results'!M1067+'Game Results'!M275+'Game Results'!M2730+'Game Results'!M2653+'Game Results'!M867+'Game Results'!M3007)</f>
        <v>50</v>
      </c>
      <c r="N61" s="92">
        <f>SUM('Game Results'!N53+'Game Results'!N992+'Game Results'!N898+'Game Results'!N2595+'Game Results'!N3212+'Game Results'!N1388+'Game Results'!N955+'Game Results'!N1467+'Game Results'!N1525+'Game Results'!N1988+'Game Results'!N1067+'Game Results'!N275+'Game Results'!N2730+'Game Results'!N2653+'Game Results'!N867+'Game Results'!N3007)</f>
        <v>1</v>
      </c>
      <c r="O61" s="95">
        <f>SUM('Game Results'!O53+'Game Results'!O992+'Game Results'!O898+'Game Results'!O2595+'Game Results'!O3212+'Game Results'!O1388+'Game Results'!O955+'Game Results'!O1467+'Game Results'!O1525+'Game Results'!O1988+'Game Results'!O1067+'Game Results'!O275+'Game Results'!O2730+'Game Results'!O2653+'Game Results'!O867+'Game Results'!O3007)</f>
        <v>18.5</v>
      </c>
      <c r="P61" s="92">
        <f>SUM('Game Results'!P53+'Game Results'!P992+'Game Results'!P898+'Game Results'!P2595+'Game Results'!P3212+'Game Results'!P1388+'Game Results'!P955+'Game Results'!P1467+'Game Results'!P1525+'Game Results'!P1988+'Game Results'!P1067+'Game Results'!P275+'Game Results'!P2730+'Game Results'!P2653+'Game Results'!P867+'Game Results'!P3007)</f>
        <v>1</v>
      </c>
      <c r="Q61" s="92">
        <f>SUM('Game Results'!Q53+'Game Results'!Q992+'Game Results'!Q898+'Game Results'!Q2595+'Game Results'!Q3212+'Game Results'!Q1388+'Game Results'!Q955+'Game Results'!Q1467+'Game Results'!Q1525+'Game Results'!Q1988+'Game Results'!Q1067+'Game Results'!Q275+'Game Results'!Q2730+'Game Results'!Q2653+'Game Results'!Q867+'Game Results'!Q3007)</f>
        <v>1</v>
      </c>
      <c r="R61" s="92">
        <f>SUM('Game Results'!R53+'Game Results'!R992+'Game Results'!R898+'Game Results'!R2595+'Game Results'!R3212+'Game Results'!R1388+'Game Results'!R955+'Game Results'!R1467+'Game Results'!R1525+'Game Results'!R1988+'Game Results'!R1067+'Game Results'!R275+'Game Results'!R2730+'Game Results'!R2653+'Game Results'!R867+'Game Results'!R3007)</f>
        <v>0</v>
      </c>
      <c r="S61" s="92">
        <f>SUM('Game Results'!S53+'Game Results'!S992+'Game Results'!S898+'Game Results'!S2595+'Game Results'!S3212+'Game Results'!S1388+'Game Results'!S955+'Game Results'!S1467+'Game Results'!S1525+'Game Results'!S1988+'Game Results'!S1067+'Game Results'!S275+'Game Results'!S2730+'Game Results'!S2653+'Game Results'!S867+'Game Results'!S3007)</f>
        <v>0</v>
      </c>
      <c r="T61" s="92">
        <f>SUM('Game Results'!T53+'Game Results'!T992+'Game Results'!T898+'Game Results'!T2595+'Game Results'!T3212+'Game Results'!T1388+'Game Results'!T955+'Game Results'!T1467+'Game Results'!T1525+'Game Results'!T1988+'Game Results'!T1067+'Game Results'!T275+'Game Results'!T2730+'Game Results'!T2653+'Game Results'!T867+'Game Results'!T3007)</f>
        <v>1</v>
      </c>
      <c r="U61" s="92">
        <f>SUM('Game Results'!U53+'Game Results'!U992+'Game Results'!U898+'Game Results'!U2595+'Game Results'!U3212+'Game Results'!U1388+'Game Results'!U955+'Game Results'!U1467+'Game Results'!U1525+'Game Results'!U1988+'Game Results'!U1067+'Game Results'!U275+'Game Results'!U2730+'Game Results'!U2653+'Game Results'!U867+'Game Results'!U3007)</f>
        <v>0</v>
      </c>
      <c r="V61" s="92">
        <f>SUM('Game Results'!V53+'Game Results'!V992+'Game Results'!V898+'Game Results'!V2595+'Game Results'!V3212+'Game Results'!V1388+'Game Results'!V955+'Game Results'!V1467+'Game Results'!V1525+'Game Results'!V1988+'Game Results'!V1067+'Game Results'!V275+'Game Results'!V2730+'Game Results'!V2653+'Game Results'!V867+'Game Results'!V3007)</f>
        <v>0</v>
      </c>
      <c r="W61" s="92">
        <f>SUM('Game Results'!W53+'Game Results'!W992+'Game Results'!W898+'Game Results'!W2595+'Game Results'!W3212+'Game Results'!W1388+'Game Results'!W955+'Game Results'!W1467+'Game Results'!W1525+'Game Results'!W1988+'Game Results'!W1067+'Game Results'!W275+'Game Results'!W2730+'Game Results'!W2653+'Game Results'!W867+'Game Results'!W3007)</f>
        <v>0</v>
      </c>
      <c r="X61" s="92">
        <f>SUM('Game Results'!X53+'Game Results'!X992+'Game Results'!X898+'Game Results'!X2595+'Game Results'!X3212+'Game Results'!X1388+'Game Results'!X955+'Game Results'!X1467+'Game Results'!X1525+'Game Results'!X1988+'Game Results'!X1067+'Game Results'!X275+'Game Results'!X2730+'Game Results'!X2653+'Game Results'!X867+'Game Results'!X3007)</f>
        <v>0</v>
      </c>
      <c r="Y61" s="92">
        <f>SUM('Game Results'!Y53+'Game Results'!Y992+'Game Results'!Y898+'Game Results'!Y2595+'Game Results'!Y3212+'Game Results'!Y1388+'Game Results'!Y955+'Game Results'!Y1467+'Game Results'!Y1525+'Game Results'!Y1988+'Game Results'!Y1067+'Game Results'!Y275+'Game Results'!Y2730+'Game Results'!Y2653+'Game Results'!Y867+'Game Results'!Y3007)</f>
        <v>0</v>
      </c>
      <c r="Z61" s="92">
        <f>SUM('Game Results'!Z53+'Game Results'!Z992+'Game Results'!Z898+'Game Results'!Z2595+'Game Results'!Z3212+'Game Results'!Z1388+'Game Results'!Z955+'Game Results'!Z1467+'Game Results'!Z1525+'Game Results'!Z1988+'Game Results'!Z1067+'Game Results'!Z275+'Game Results'!Z2730+'Game Results'!Z2653+'Game Results'!Z867+'Game Results'!Z3007)</f>
        <v>0</v>
      </c>
      <c r="AA61" s="92">
        <f>SUM('Game Results'!AA53+'Game Results'!AA992+'Game Results'!AA898+'Game Results'!AA2595+'Game Results'!AA3212+'Game Results'!AA1388+'Game Results'!AA955+'Game Results'!AA1467+'Game Results'!AA1525+'Game Results'!AA1988+'Game Results'!AA1067+'Game Results'!AA275+'Game Results'!AA2730+'Game Results'!AA2653+'Game Results'!AA867+'Game Results'!AA3007)</f>
        <v>0</v>
      </c>
      <c r="AB61" s="92">
        <f>SUM('Game Results'!AB53+'Game Results'!AB992+'Game Results'!AB898+'Game Results'!AB2595+'Game Results'!AB3212+'Game Results'!AB1388+'Game Results'!AB955+'Game Results'!AB1467+'Game Results'!AB1525+'Game Results'!AB1988+'Game Results'!AB1067+'Game Results'!AB275+'Game Results'!AB2730+'Game Results'!AB2653+'Game Results'!AB867+'Game Results'!AB3007)</f>
        <v>0</v>
      </c>
      <c r="AC61" s="92">
        <f>SUM('Game Results'!AC53+'Game Results'!AC992+'Game Results'!AC898+'Game Results'!AC2595+'Game Results'!AC3212+'Game Results'!AC1388+'Game Results'!AC955+'Game Results'!AC1467+'Game Results'!AC1525+'Game Results'!AC1988+'Game Results'!AC1067+'Game Results'!AC275+'Game Results'!AC2730+'Game Results'!AC2653+'Game Results'!AC867+'Game Results'!AC3007)</f>
        <v>0</v>
      </c>
      <c r="AD61" s="92">
        <f>SUM('Game Results'!AD53+'Game Results'!AD992+'Game Results'!AD898+'Game Results'!AD2595+'Game Results'!AD3212+'Game Results'!AD1388+'Game Results'!AD955+'Game Results'!AD1467+'Game Results'!AD1525+'Game Results'!AD1988+'Game Results'!AD1067+'Game Results'!AD275+'Game Results'!AD2730+'Game Results'!AD2653+'Game Results'!AD867+'Game Results'!AD3007)</f>
        <v>0</v>
      </c>
      <c r="AE61" s="92">
        <f>SUM('Game Results'!AE53+'Game Results'!AE992+'Game Results'!AE898+'Game Results'!AE2595+'Game Results'!AE3212+'Game Results'!AE1388+'Game Results'!AE955+'Game Results'!AE1467+'Game Results'!AE1525+'Game Results'!AE1988+'Game Results'!AE1067+'Game Results'!AE275+'Game Results'!AE2730+'Game Results'!AE2653+'Game Results'!AE867+'Game Results'!AE3007)</f>
        <v>0</v>
      </c>
      <c r="AF61" s="92">
        <f>SUM('Game Results'!AF53+'Game Results'!AF992+'Game Results'!AF898+'Game Results'!AF2595+'Game Results'!AF3212+'Game Results'!AF1388+'Game Results'!AF955+'Game Results'!AF1467+'Game Results'!AF1525+'Game Results'!AF1988+'Game Results'!AF1067+'Game Results'!AF275+'Game Results'!AF2730+'Game Results'!AF2653+'Game Results'!AF867+'Game Results'!AF3007)</f>
        <v>0</v>
      </c>
      <c r="AG61" s="92">
        <f>SUM('Game Results'!AG53+'Game Results'!AG992+'Game Results'!AG898+'Game Results'!AG2595+'Game Results'!AG3212+'Game Results'!AG1388+'Game Results'!AG955+'Game Results'!AG1467+'Game Results'!AG1525+'Game Results'!AG1988+'Game Results'!AG1067+'Game Results'!AG275+'Game Results'!AG2730+'Game Results'!AG2653+'Game Results'!AG867+'Game Results'!AG3007)</f>
        <v>0</v>
      </c>
      <c r="AH61" s="92">
        <f>SUM('Game Results'!AH53+'Game Results'!AH992+'Game Results'!AH898+'Game Results'!AH2595+'Game Results'!AH3212+'Game Results'!AH1388+'Game Results'!AH955+'Game Results'!AH1467+'Game Results'!AH1525+'Game Results'!AH1988+'Game Results'!AH1067+'Game Results'!AH275+'Game Results'!AH2730+'Game Results'!AH2653+'Game Results'!AH867+'Game Results'!AH3007)</f>
        <v>0</v>
      </c>
    </row>
    <row r="62">
      <c r="A62" s="90" t="s">
        <v>269</v>
      </c>
      <c r="B62" s="91" t="s">
        <v>316</v>
      </c>
      <c r="C62" s="92">
        <f>SUM('Game Results'!C56+'Game Results'!C995+'Game Results'!C901+'Game Results'!C2598+'Game Results'!C3215+'Game Results'!C1391+'Game Results'!C958+'Game Results'!C1470+'Game Results'!C1528+'Game Results'!C1991+'Game Results'!C1070+'Game Results'!C278+'Game Results'!C2733+'Game Results'!C2656+'Game Results'!C870+'Game Results'!C3010)</f>
        <v>2</v>
      </c>
      <c r="D62" s="92">
        <f>SUM('Game Results'!D56+'Game Results'!D995+'Game Results'!D901+'Game Results'!D2598+'Game Results'!D3215+'Game Results'!D1391+'Game Results'!D958+'Game Results'!D1470+'Game Results'!D1528+'Game Results'!D1991+'Game Results'!D1070+'Game Results'!D278+'Game Results'!D2733+'Game Results'!D2656+'Game Results'!D870+'Game Results'!D3010)</f>
        <v>0</v>
      </c>
      <c r="E62" s="93">
        <f>SUM('Game Results'!E56+'Game Results'!E995+'Game Results'!E901+'Game Results'!E2598+'Game Results'!E3215+'Game Results'!E1391+'Game Results'!E958+'Game Results'!E1470+'Game Results'!E1528+'Game Results'!E1991+'Game Results'!E1070+'Game Results'!E278+'Game Results'!E2733+'Game Results'!E2656+'Game Results'!E870+'Game Results'!E3010)</f>
        <v>11.55</v>
      </c>
      <c r="F62" s="92">
        <f>SUM('Game Results'!F56+'Game Results'!F995+'Game Results'!F901+'Game Results'!F2598+'Game Results'!F3215+'Game Results'!F1391+'Game Results'!F958+'Game Results'!F1470+'Game Results'!F1528+'Game Results'!F1991+'Game Results'!F1070+'Game Results'!F278+'Game Results'!F2733+'Game Results'!F2656+'Game Results'!F870+'Game Results'!F3010)</f>
        <v>0</v>
      </c>
      <c r="G62" s="92">
        <f>SUM('Game Results'!G56+'Game Results'!G995+'Game Results'!G901+'Game Results'!G2598+'Game Results'!G3215+'Game Results'!G1391+'Game Results'!G958+'Game Results'!G1470+'Game Results'!G1528+'Game Results'!G1991+'Game Results'!G1070+'Game Results'!G278+'Game Results'!G2733+'Game Results'!G2656+'Game Results'!G870+'Game Results'!G3010)</f>
        <v>56</v>
      </c>
      <c r="H62" s="92">
        <f>SUM('Game Results'!H56+'Game Results'!H995+'Game Results'!H901+'Game Results'!H2598+'Game Results'!H3215+'Game Results'!H1391+'Game Results'!H958+'Game Results'!H1470+'Game Results'!H1528+'Game Results'!H1991+'Game Results'!H1070+'Game Results'!H278+'Game Results'!H2733+'Game Results'!H2656+'Game Results'!H870+'Game Results'!H3010)</f>
        <v>1</v>
      </c>
      <c r="I62" s="92">
        <f>SUM('Game Results'!I56+'Game Results'!I995+'Game Results'!I901+'Game Results'!I2598+'Game Results'!I3215+'Game Results'!I1391+'Game Results'!I958+'Game Results'!I1470+'Game Results'!I1528+'Game Results'!I1991+'Game Results'!I1070+'Game Results'!I278+'Game Results'!I2733+'Game Results'!I2656+'Game Results'!I870+'Game Results'!I3010)</f>
        <v>70</v>
      </c>
      <c r="J62" s="92">
        <f>SUM('Game Results'!J56+'Game Results'!J995+'Game Results'!J901+'Game Results'!J2598+'Game Results'!J3215+'Game Results'!J1391+'Game Results'!J958+'Game Results'!J1470+'Game Results'!J1528+'Game Results'!J1991+'Game Results'!J1070+'Game Results'!J278+'Game Results'!J2733+'Game Results'!J2656+'Game Results'!J870+'Game Results'!J3010)</f>
        <v>-14</v>
      </c>
      <c r="K62" s="94">
        <f t="shared" si="1"/>
        <v>0.8</v>
      </c>
      <c r="L62" s="93">
        <f t="shared" si="2"/>
        <v>9.9</v>
      </c>
      <c r="M62" s="92">
        <f>SUM('Game Results'!M56+'Game Results'!M995+'Game Results'!M901+'Game Results'!M2598+'Game Results'!M3215+'Game Results'!M1391+'Game Results'!M958+'Game Results'!M1470+'Game Results'!M1528+'Game Results'!M1991+'Game Results'!M1070+'Game Results'!M278+'Game Results'!M2733+'Game Results'!M2656+'Game Results'!M870+'Game Results'!M3010)</f>
        <v>63</v>
      </c>
      <c r="N62" s="92">
        <f>SUM('Game Results'!N56+'Game Results'!N995+'Game Results'!N901+'Game Results'!N2598+'Game Results'!N3215+'Game Results'!N1391+'Game Results'!N958+'Game Results'!N1470+'Game Results'!N1528+'Game Results'!N1991+'Game Results'!N1070+'Game Results'!N278+'Game Results'!N2733+'Game Results'!N2656+'Game Results'!N870+'Game Results'!N3010)</f>
        <v>1</v>
      </c>
      <c r="O62" s="95">
        <f>SUM('Game Results'!O56+'Game Results'!O995+'Game Results'!O901+'Game Results'!O2598+'Game Results'!O3215+'Game Results'!O1391+'Game Results'!O958+'Game Results'!O1470+'Game Results'!O1528+'Game Results'!O1991+'Game Results'!O1070+'Game Results'!O278+'Game Results'!O2733+'Game Results'!O2656+'Game Results'!O870+'Game Results'!O3010)</f>
        <v>4.2</v>
      </c>
      <c r="P62" s="92">
        <f>SUM('Game Results'!P56+'Game Results'!P995+'Game Results'!P901+'Game Results'!P2598+'Game Results'!P3215+'Game Results'!P1391+'Game Results'!P958+'Game Results'!P1470+'Game Results'!P1528+'Game Results'!P1991+'Game Results'!P1070+'Game Results'!P278+'Game Results'!P2733+'Game Results'!P2656+'Game Results'!P870+'Game Results'!P3010)</f>
        <v>1</v>
      </c>
      <c r="Q62" s="92">
        <f>SUM('Game Results'!Q56+'Game Results'!Q995+'Game Results'!Q901+'Game Results'!Q2598+'Game Results'!Q3215+'Game Results'!Q1391+'Game Results'!Q958+'Game Results'!Q1470+'Game Results'!Q1528+'Game Results'!Q1991+'Game Results'!Q1070+'Game Results'!Q278+'Game Results'!Q2733+'Game Results'!Q2656+'Game Results'!Q870+'Game Results'!Q3010)</f>
        <v>1</v>
      </c>
      <c r="R62" s="92">
        <f>SUM('Game Results'!R56+'Game Results'!R995+'Game Results'!R901+'Game Results'!R2598+'Game Results'!R3215+'Game Results'!R1391+'Game Results'!R958+'Game Results'!R1470+'Game Results'!R1528+'Game Results'!R1991+'Game Results'!R1070+'Game Results'!R278+'Game Results'!R2733+'Game Results'!R2656+'Game Results'!R870+'Game Results'!R3010)</f>
        <v>1</v>
      </c>
      <c r="S62" s="92">
        <f>SUM('Game Results'!S56+'Game Results'!S995+'Game Results'!S901+'Game Results'!S2598+'Game Results'!S3215+'Game Results'!S1391+'Game Results'!S958+'Game Results'!S1470+'Game Results'!S1528+'Game Results'!S1991+'Game Results'!S1070+'Game Results'!S278+'Game Results'!S2733+'Game Results'!S2656+'Game Results'!S870+'Game Results'!S3010)</f>
        <v>1</v>
      </c>
      <c r="T62" s="92">
        <f>SUM('Game Results'!T56+'Game Results'!T995+'Game Results'!T901+'Game Results'!T2598+'Game Results'!T3215+'Game Results'!T1391+'Game Results'!T958+'Game Results'!T1470+'Game Results'!T1528+'Game Results'!T1991+'Game Results'!T1070+'Game Results'!T278+'Game Results'!T2733+'Game Results'!T2656+'Game Results'!T870+'Game Results'!T3010)</f>
        <v>3</v>
      </c>
      <c r="U62" s="92">
        <f>SUM('Game Results'!U56+'Game Results'!U995+'Game Results'!U901+'Game Results'!U2598+'Game Results'!U3215+'Game Results'!U1391+'Game Results'!U958+'Game Results'!U1470+'Game Results'!U1528+'Game Results'!U1991+'Game Results'!U1070+'Game Results'!U278+'Game Results'!U2733+'Game Results'!U2656+'Game Results'!U870+'Game Results'!U3010)</f>
        <v>0</v>
      </c>
      <c r="V62" s="92">
        <f>SUM('Game Results'!V56+'Game Results'!V995+'Game Results'!V901+'Game Results'!V2598+'Game Results'!V3215+'Game Results'!V1391+'Game Results'!V958+'Game Results'!V1470+'Game Results'!V1528+'Game Results'!V1991+'Game Results'!V1070+'Game Results'!V278+'Game Results'!V2733+'Game Results'!V2656+'Game Results'!V870+'Game Results'!V3010)</f>
        <v>0</v>
      </c>
      <c r="W62" s="92">
        <f>SUM('Game Results'!W56+'Game Results'!W995+'Game Results'!W901+'Game Results'!W2598+'Game Results'!W3215+'Game Results'!W1391+'Game Results'!W958+'Game Results'!W1470+'Game Results'!W1528+'Game Results'!W1991+'Game Results'!W1070+'Game Results'!W278+'Game Results'!W2733+'Game Results'!W2656+'Game Results'!W870+'Game Results'!W3010)</f>
        <v>0</v>
      </c>
      <c r="X62" s="92">
        <f>SUM('Game Results'!X56+'Game Results'!X995+'Game Results'!X901+'Game Results'!X2598+'Game Results'!X3215+'Game Results'!X1391+'Game Results'!X958+'Game Results'!X1470+'Game Results'!X1528+'Game Results'!X1991+'Game Results'!X1070+'Game Results'!X278+'Game Results'!X2733+'Game Results'!X2656+'Game Results'!X870+'Game Results'!X3010)</f>
        <v>0</v>
      </c>
      <c r="Y62" s="92">
        <f>SUM('Game Results'!Y56+'Game Results'!Y995+'Game Results'!Y901+'Game Results'!Y2598+'Game Results'!Y3215+'Game Results'!Y1391+'Game Results'!Y958+'Game Results'!Y1470+'Game Results'!Y1528+'Game Results'!Y1991+'Game Results'!Y1070+'Game Results'!Y278+'Game Results'!Y2733+'Game Results'!Y2656+'Game Results'!Y870+'Game Results'!Y3010)</f>
        <v>0</v>
      </c>
      <c r="Z62" s="92">
        <f>SUM('Game Results'!Z56+'Game Results'!Z995+'Game Results'!Z901+'Game Results'!Z2598+'Game Results'!Z3215+'Game Results'!Z1391+'Game Results'!Z958+'Game Results'!Z1470+'Game Results'!Z1528+'Game Results'!Z1991+'Game Results'!Z1070+'Game Results'!Z278+'Game Results'!Z2733+'Game Results'!Z2656+'Game Results'!Z870+'Game Results'!Z3010)</f>
        <v>0</v>
      </c>
      <c r="AA62" s="92">
        <f>SUM('Game Results'!AA56+'Game Results'!AA995+'Game Results'!AA901+'Game Results'!AA2598+'Game Results'!AA3215+'Game Results'!AA1391+'Game Results'!AA958+'Game Results'!AA1470+'Game Results'!AA1528+'Game Results'!AA1991+'Game Results'!AA1070+'Game Results'!AA278+'Game Results'!AA2733+'Game Results'!AA2656+'Game Results'!AA870+'Game Results'!AA3010)</f>
        <v>0</v>
      </c>
      <c r="AB62" s="92">
        <f>SUM('Game Results'!AB56+'Game Results'!AB995+'Game Results'!AB901+'Game Results'!AB2598+'Game Results'!AB3215+'Game Results'!AB1391+'Game Results'!AB958+'Game Results'!AB1470+'Game Results'!AB1528+'Game Results'!AB1991+'Game Results'!AB1070+'Game Results'!AB278+'Game Results'!AB2733+'Game Results'!AB2656+'Game Results'!AB870+'Game Results'!AB3010)</f>
        <v>0</v>
      </c>
      <c r="AC62" s="92">
        <f>SUM('Game Results'!AC56+'Game Results'!AC995+'Game Results'!AC901+'Game Results'!AC2598+'Game Results'!AC3215+'Game Results'!AC1391+'Game Results'!AC958+'Game Results'!AC1470+'Game Results'!AC1528+'Game Results'!AC1991+'Game Results'!AC1070+'Game Results'!AC278+'Game Results'!AC2733+'Game Results'!AC2656+'Game Results'!AC870+'Game Results'!AC3010)</f>
        <v>0</v>
      </c>
      <c r="AD62" s="92">
        <f>SUM('Game Results'!AD56+'Game Results'!AD995+'Game Results'!AD901+'Game Results'!AD2598+'Game Results'!AD3215+'Game Results'!AD1391+'Game Results'!AD958+'Game Results'!AD1470+'Game Results'!AD1528+'Game Results'!AD1991+'Game Results'!AD1070+'Game Results'!AD278+'Game Results'!AD2733+'Game Results'!AD2656+'Game Results'!AD870+'Game Results'!AD3010)</f>
        <v>0</v>
      </c>
      <c r="AE62" s="92">
        <f>SUM('Game Results'!AE56+'Game Results'!AE995+'Game Results'!AE901+'Game Results'!AE2598+'Game Results'!AE3215+'Game Results'!AE1391+'Game Results'!AE958+'Game Results'!AE1470+'Game Results'!AE1528+'Game Results'!AE1991+'Game Results'!AE1070+'Game Results'!AE278+'Game Results'!AE2733+'Game Results'!AE2656+'Game Results'!AE870+'Game Results'!AE3010)</f>
        <v>0</v>
      </c>
      <c r="AF62" s="92">
        <f>SUM('Game Results'!AF56+'Game Results'!AF995+'Game Results'!AF901+'Game Results'!AF2598+'Game Results'!AF3215+'Game Results'!AF1391+'Game Results'!AF958+'Game Results'!AF1470+'Game Results'!AF1528+'Game Results'!AF1991+'Game Results'!AF1070+'Game Results'!AF278+'Game Results'!AF2733+'Game Results'!AF2656+'Game Results'!AF870+'Game Results'!AF3010)</f>
        <v>0</v>
      </c>
      <c r="AG62" s="92">
        <f>SUM('Game Results'!AG56+'Game Results'!AG995+'Game Results'!AG901+'Game Results'!AG2598+'Game Results'!AG3215+'Game Results'!AG1391+'Game Results'!AG958+'Game Results'!AG1470+'Game Results'!AG1528+'Game Results'!AG1991+'Game Results'!AG1070+'Game Results'!AG278+'Game Results'!AG2733+'Game Results'!AG2656+'Game Results'!AG870+'Game Results'!AG3010)</f>
        <v>0</v>
      </c>
      <c r="AH62" s="92">
        <f>SUM('Game Results'!AH56+'Game Results'!AH995+'Game Results'!AH901+'Game Results'!AH2598+'Game Results'!AH3215+'Game Results'!AH1391+'Game Results'!AH958+'Game Results'!AH1470+'Game Results'!AH1528+'Game Results'!AH1991+'Game Results'!AH1070+'Game Results'!AH278+'Game Results'!AH2733+'Game Results'!AH2656+'Game Results'!AH870+'Game Results'!AH3010)</f>
        <v>0</v>
      </c>
    </row>
    <row r="63">
      <c r="A63" s="96" t="s">
        <v>269</v>
      </c>
      <c r="B63" s="91" t="s">
        <v>317</v>
      </c>
      <c r="C63" s="92">
        <f>SUM('Game Results'!C57+'Game Results'!C996+'Game Results'!C902+'Game Results'!C2599+'Game Results'!C3216+'Game Results'!C1392+'Game Results'!C959+'Game Results'!C1471+'Game Results'!C1529+'Game Results'!C1992+'Game Results'!C1071+'Game Results'!C279+'Game Results'!C2734+'Game Results'!C2657+'Game Results'!C871+'Game Results'!C3011)</f>
        <v>1</v>
      </c>
      <c r="D63" s="92">
        <f>SUM('Game Results'!D57+'Game Results'!D996+'Game Results'!D902+'Game Results'!D2599+'Game Results'!D3216+'Game Results'!D1392+'Game Results'!D959+'Game Results'!D1471+'Game Results'!D1529+'Game Results'!D1992+'Game Results'!D1071+'Game Results'!D279+'Game Results'!D2734+'Game Results'!D2657+'Game Results'!D871+'Game Results'!D3011)</f>
        <v>0</v>
      </c>
      <c r="E63" s="93">
        <f>SUM('Game Results'!E57+'Game Results'!E996+'Game Results'!E902+'Game Results'!E2599+'Game Results'!E3216+'Game Results'!E1392+'Game Results'!E959+'Game Results'!E1471+'Game Results'!E1529+'Game Results'!E1992+'Game Results'!E1071+'Game Results'!E279+'Game Results'!E2734+'Game Results'!E2657+'Game Results'!E871+'Game Results'!E3011)</f>
        <v>7.8</v>
      </c>
      <c r="F63" s="92">
        <f>SUM('Game Results'!F57+'Game Results'!F996+'Game Results'!F902+'Game Results'!F2599+'Game Results'!F3216+'Game Results'!F1392+'Game Results'!F959+'Game Results'!F1471+'Game Results'!F1529+'Game Results'!F1992+'Game Results'!F1071+'Game Results'!F279+'Game Results'!F2734+'Game Results'!F2657+'Game Results'!F871+'Game Results'!F3011)</f>
        <v>0</v>
      </c>
      <c r="G63" s="92">
        <f>SUM('Game Results'!G57+'Game Results'!G996+'Game Results'!G902+'Game Results'!G2599+'Game Results'!G3216+'Game Results'!G1392+'Game Results'!G959+'Game Results'!G1471+'Game Results'!G1529+'Game Results'!G1992+'Game Results'!G1071+'Game Results'!G279+'Game Results'!G2734+'Game Results'!G2657+'Game Results'!G871+'Game Results'!G3011)</f>
        <v>23</v>
      </c>
      <c r="H63" s="92">
        <f>SUM('Game Results'!H57+'Game Results'!H996+'Game Results'!H902+'Game Results'!H2599+'Game Results'!H3216+'Game Results'!H1392+'Game Results'!H959+'Game Results'!H1471+'Game Results'!H1529+'Game Results'!H1992+'Game Results'!H1071+'Game Results'!H279+'Game Results'!H2734+'Game Results'!H2657+'Game Results'!H871+'Game Results'!H3011)</f>
        <v>0</v>
      </c>
      <c r="I63" s="92">
        <f>SUM('Game Results'!I57+'Game Results'!I996+'Game Results'!I902+'Game Results'!I2599+'Game Results'!I3216+'Game Results'!I1392+'Game Results'!I959+'Game Results'!I1471+'Game Results'!I1529+'Game Results'!I1992+'Game Results'!I1071+'Game Results'!I279+'Game Results'!I2734+'Game Results'!I2657+'Game Results'!I871+'Game Results'!I3011)</f>
        <v>36</v>
      </c>
      <c r="J63" s="92">
        <f>SUM('Game Results'!J57+'Game Results'!J996+'Game Results'!J902+'Game Results'!J2599+'Game Results'!J3216+'Game Results'!J1392+'Game Results'!J959+'Game Results'!J1471+'Game Results'!J1529+'Game Results'!J1992+'Game Results'!J1071+'Game Results'!J279+'Game Results'!J2734+'Game Results'!J2657+'Game Results'!J871+'Game Results'!J3011)</f>
        <v>-13</v>
      </c>
      <c r="K63" s="94">
        <f t="shared" si="1"/>
        <v>0.6388888889</v>
      </c>
      <c r="L63" s="93">
        <f t="shared" si="2"/>
        <v>13</v>
      </c>
      <c r="M63" s="92">
        <f>SUM('Game Results'!M57+'Game Results'!M996+'Game Results'!M902+'Game Results'!M2599+'Game Results'!M3216+'Game Results'!M1392+'Game Results'!M959+'Game Results'!M1471+'Game Results'!M1529+'Game Results'!M1992+'Game Results'!M1071+'Game Results'!M279+'Game Results'!M2734+'Game Results'!M2657+'Game Results'!M871+'Game Results'!M3011)</f>
        <v>27</v>
      </c>
      <c r="N63" s="92">
        <f>SUM('Game Results'!N57+'Game Results'!N996+'Game Results'!N902+'Game Results'!N2599+'Game Results'!N3216+'Game Results'!N1392+'Game Results'!N959+'Game Results'!N1471+'Game Results'!N1529+'Game Results'!N1992+'Game Results'!N1071+'Game Results'!N279+'Game Results'!N2734+'Game Results'!N2657+'Game Results'!N871+'Game Results'!N3011)</f>
        <v>0</v>
      </c>
      <c r="O63" s="95">
        <f>SUM('Game Results'!O57+'Game Results'!O996+'Game Results'!O902+'Game Results'!O2599+'Game Results'!O3216+'Game Results'!O1392+'Game Results'!O959+'Game Results'!O1471+'Game Results'!O1529+'Game Results'!O1992+'Game Results'!O1071+'Game Results'!O279+'Game Results'!O2734+'Game Results'!O2657+'Game Results'!O871+'Game Results'!O3011)</f>
        <v>0</v>
      </c>
      <c r="P63" s="92">
        <f>SUM('Game Results'!P57+'Game Results'!P996+'Game Results'!P902+'Game Results'!P2599+'Game Results'!P3216+'Game Results'!P1392+'Game Results'!P959+'Game Results'!P1471+'Game Results'!P1529+'Game Results'!P1992+'Game Results'!P1071+'Game Results'!P279+'Game Results'!P2734+'Game Results'!P2657+'Game Results'!P871+'Game Results'!P3011)</f>
        <v>0</v>
      </c>
      <c r="Q63" s="92">
        <f>SUM('Game Results'!Q57+'Game Results'!Q996+'Game Results'!Q902+'Game Results'!Q2599+'Game Results'!Q3216+'Game Results'!Q1392+'Game Results'!Q959+'Game Results'!Q1471+'Game Results'!Q1529+'Game Results'!Q1992+'Game Results'!Q1071+'Game Results'!Q279+'Game Results'!Q2734+'Game Results'!Q2657+'Game Results'!Q871+'Game Results'!Q3011)</f>
        <v>0</v>
      </c>
      <c r="R63" s="92">
        <f>SUM('Game Results'!R57+'Game Results'!R996+'Game Results'!R902+'Game Results'!R2599+'Game Results'!R3216+'Game Results'!R1392+'Game Results'!R959+'Game Results'!R1471+'Game Results'!R1529+'Game Results'!R1992+'Game Results'!R1071+'Game Results'!R279+'Game Results'!R2734+'Game Results'!R2657+'Game Results'!R871+'Game Results'!R3011)</f>
        <v>0</v>
      </c>
      <c r="S63" s="92">
        <f>SUM('Game Results'!S57+'Game Results'!S996+'Game Results'!S902+'Game Results'!S2599+'Game Results'!S3216+'Game Results'!S1392+'Game Results'!S959+'Game Results'!S1471+'Game Results'!S1529+'Game Results'!S1992+'Game Results'!S1071+'Game Results'!S279+'Game Results'!S2734+'Game Results'!S2657+'Game Results'!S871+'Game Results'!S3011)</f>
        <v>0</v>
      </c>
      <c r="T63" s="92">
        <f>SUM('Game Results'!T57+'Game Results'!T996+'Game Results'!T902+'Game Results'!T2599+'Game Results'!T3216+'Game Results'!T1392+'Game Results'!T959+'Game Results'!T1471+'Game Results'!T1529+'Game Results'!T1992+'Game Results'!T1071+'Game Results'!T279+'Game Results'!T2734+'Game Results'!T2657+'Game Results'!T871+'Game Results'!T3011)</f>
        <v>0</v>
      </c>
      <c r="U63" s="92">
        <f>SUM('Game Results'!U57+'Game Results'!U996+'Game Results'!U902+'Game Results'!U2599+'Game Results'!U3216+'Game Results'!U1392+'Game Results'!U959+'Game Results'!U1471+'Game Results'!U1529+'Game Results'!U1992+'Game Results'!U1071+'Game Results'!U279+'Game Results'!U2734+'Game Results'!U2657+'Game Results'!U871+'Game Results'!U3011)</f>
        <v>0</v>
      </c>
      <c r="V63" s="92">
        <f>SUM('Game Results'!V57+'Game Results'!V996+'Game Results'!V902+'Game Results'!V2599+'Game Results'!V3216+'Game Results'!V1392+'Game Results'!V959+'Game Results'!V1471+'Game Results'!V1529+'Game Results'!V1992+'Game Results'!V1071+'Game Results'!V279+'Game Results'!V2734+'Game Results'!V2657+'Game Results'!V871+'Game Results'!V3011)</f>
        <v>0</v>
      </c>
      <c r="W63" s="92">
        <f>SUM('Game Results'!W57+'Game Results'!W996+'Game Results'!W902+'Game Results'!W2599+'Game Results'!W3216+'Game Results'!W1392+'Game Results'!W959+'Game Results'!W1471+'Game Results'!W1529+'Game Results'!W1992+'Game Results'!W1071+'Game Results'!W279+'Game Results'!W2734+'Game Results'!W2657+'Game Results'!W871+'Game Results'!W3011)</f>
        <v>0</v>
      </c>
      <c r="X63" s="92">
        <f>SUM('Game Results'!X57+'Game Results'!X996+'Game Results'!X902+'Game Results'!X2599+'Game Results'!X3216+'Game Results'!X1392+'Game Results'!X959+'Game Results'!X1471+'Game Results'!X1529+'Game Results'!X1992+'Game Results'!X1071+'Game Results'!X279+'Game Results'!X2734+'Game Results'!X2657+'Game Results'!X871+'Game Results'!X3011)</f>
        <v>0</v>
      </c>
      <c r="Y63" s="92">
        <f>SUM('Game Results'!Y57+'Game Results'!Y996+'Game Results'!Y902+'Game Results'!Y2599+'Game Results'!Y3216+'Game Results'!Y1392+'Game Results'!Y959+'Game Results'!Y1471+'Game Results'!Y1529+'Game Results'!Y1992+'Game Results'!Y1071+'Game Results'!Y279+'Game Results'!Y2734+'Game Results'!Y2657+'Game Results'!Y871+'Game Results'!Y3011)</f>
        <v>0</v>
      </c>
      <c r="Z63" s="92">
        <f>SUM('Game Results'!Z57+'Game Results'!Z996+'Game Results'!Z902+'Game Results'!Z2599+'Game Results'!Z3216+'Game Results'!Z1392+'Game Results'!Z959+'Game Results'!Z1471+'Game Results'!Z1529+'Game Results'!Z1992+'Game Results'!Z1071+'Game Results'!Z279+'Game Results'!Z2734+'Game Results'!Z2657+'Game Results'!Z871+'Game Results'!Z3011)</f>
        <v>0</v>
      </c>
      <c r="AA63" s="92">
        <f>SUM('Game Results'!AA57+'Game Results'!AA996+'Game Results'!AA902+'Game Results'!AA2599+'Game Results'!AA3216+'Game Results'!AA1392+'Game Results'!AA959+'Game Results'!AA1471+'Game Results'!AA1529+'Game Results'!AA1992+'Game Results'!AA1071+'Game Results'!AA279+'Game Results'!AA2734+'Game Results'!AA2657+'Game Results'!AA871+'Game Results'!AA3011)</f>
        <v>0</v>
      </c>
      <c r="AB63" s="92">
        <f>SUM('Game Results'!AB57+'Game Results'!AB996+'Game Results'!AB902+'Game Results'!AB2599+'Game Results'!AB3216+'Game Results'!AB1392+'Game Results'!AB959+'Game Results'!AB1471+'Game Results'!AB1529+'Game Results'!AB1992+'Game Results'!AB1071+'Game Results'!AB279+'Game Results'!AB2734+'Game Results'!AB2657+'Game Results'!AB871+'Game Results'!AB3011)</f>
        <v>0</v>
      </c>
      <c r="AC63" s="92">
        <f>SUM('Game Results'!AC57+'Game Results'!AC996+'Game Results'!AC902+'Game Results'!AC2599+'Game Results'!AC3216+'Game Results'!AC1392+'Game Results'!AC959+'Game Results'!AC1471+'Game Results'!AC1529+'Game Results'!AC1992+'Game Results'!AC1071+'Game Results'!AC279+'Game Results'!AC2734+'Game Results'!AC2657+'Game Results'!AC871+'Game Results'!AC3011)</f>
        <v>0</v>
      </c>
      <c r="AD63" s="92">
        <f>SUM('Game Results'!AD57+'Game Results'!AD996+'Game Results'!AD902+'Game Results'!AD2599+'Game Results'!AD3216+'Game Results'!AD1392+'Game Results'!AD959+'Game Results'!AD1471+'Game Results'!AD1529+'Game Results'!AD1992+'Game Results'!AD1071+'Game Results'!AD279+'Game Results'!AD2734+'Game Results'!AD2657+'Game Results'!AD871+'Game Results'!AD3011)</f>
        <v>0</v>
      </c>
      <c r="AE63" s="92">
        <f>SUM('Game Results'!AE57+'Game Results'!AE996+'Game Results'!AE902+'Game Results'!AE2599+'Game Results'!AE3216+'Game Results'!AE1392+'Game Results'!AE959+'Game Results'!AE1471+'Game Results'!AE1529+'Game Results'!AE1992+'Game Results'!AE1071+'Game Results'!AE279+'Game Results'!AE2734+'Game Results'!AE2657+'Game Results'!AE871+'Game Results'!AE3011)</f>
        <v>0</v>
      </c>
      <c r="AF63" s="92">
        <f>SUM('Game Results'!AF57+'Game Results'!AF996+'Game Results'!AF902+'Game Results'!AF2599+'Game Results'!AF3216+'Game Results'!AF1392+'Game Results'!AF959+'Game Results'!AF1471+'Game Results'!AF1529+'Game Results'!AF1992+'Game Results'!AF1071+'Game Results'!AF279+'Game Results'!AF2734+'Game Results'!AF2657+'Game Results'!AF871+'Game Results'!AF3011)</f>
        <v>0</v>
      </c>
      <c r="AG63" s="92">
        <f>SUM('Game Results'!AG57+'Game Results'!AG996+'Game Results'!AG902+'Game Results'!AG2599+'Game Results'!AG3216+'Game Results'!AG1392+'Game Results'!AG959+'Game Results'!AG1471+'Game Results'!AG1529+'Game Results'!AG1992+'Game Results'!AG1071+'Game Results'!AG279+'Game Results'!AG2734+'Game Results'!AG2657+'Game Results'!AG871+'Game Results'!AG3011)</f>
        <v>0</v>
      </c>
      <c r="AH63" s="92">
        <f>SUM('Game Results'!AH57+'Game Results'!AH996+'Game Results'!AH902+'Game Results'!AH2599+'Game Results'!AH3216+'Game Results'!AH1392+'Game Results'!AH959+'Game Results'!AH1471+'Game Results'!AH1529+'Game Results'!AH1992+'Game Results'!AH1071+'Game Results'!AH279+'Game Results'!AH2734+'Game Results'!AH2657+'Game Results'!AH871+'Game Results'!AH3011)</f>
        <v>0</v>
      </c>
    </row>
    <row r="64">
      <c r="A64" s="96" t="s">
        <v>269</v>
      </c>
      <c r="B64" s="97" t="s">
        <v>318</v>
      </c>
      <c r="C64" s="92">
        <f>'Game Results'!C1993</f>
        <v>1</v>
      </c>
      <c r="D64" s="92">
        <f>'Game Results'!D1993</f>
        <v>0</v>
      </c>
      <c r="E64" s="93">
        <f>'Game Results'!E1993</f>
        <v>14.3</v>
      </c>
      <c r="F64" s="92">
        <f>'Game Results'!F1993</f>
        <v>0</v>
      </c>
      <c r="G64" s="92">
        <f>'Game Results'!G1993</f>
        <v>66</v>
      </c>
      <c r="H64" s="92">
        <f>'Game Results'!H1993</f>
        <v>0</v>
      </c>
      <c r="I64" s="92">
        <f>'Game Results'!I1993</f>
        <v>66</v>
      </c>
      <c r="J64" s="92">
        <f>'Game Results'!J1993</f>
        <v>0</v>
      </c>
      <c r="K64" s="94">
        <f t="shared" si="1"/>
        <v>1</v>
      </c>
      <c r="L64" s="93">
        <f t="shared" si="2"/>
        <v>13</v>
      </c>
      <c r="M64" s="92">
        <f>'Game Results'!M1993</f>
        <v>88</v>
      </c>
      <c r="N64" s="92">
        <f>'Game Results'!N1993</f>
        <v>1</v>
      </c>
      <c r="O64" s="95">
        <f>'Game Results'!O1993</f>
        <v>14.3</v>
      </c>
      <c r="P64" s="92">
        <f>'Game Results'!P1993</f>
        <v>3</v>
      </c>
      <c r="Q64" s="92">
        <f>'Game Results'!Q1993</f>
        <v>1</v>
      </c>
      <c r="R64" s="92">
        <f>'Game Results'!R1993</f>
        <v>3</v>
      </c>
      <c r="S64" s="92">
        <f>'Game Results'!S1993</f>
        <v>1</v>
      </c>
      <c r="T64" s="92">
        <f>'Game Results'!T1993</f>
        <v>11</v>
      </c>
      <c r="U64" s="92">
        <f>'Game Results'!U1993</f>
        <v>2</v>
      </c>
      <c r="V64" s="92">
        <f>'Game Results'!V1993</f>
        <v>1</v>
      </c>
      <c r="W64" s="92">
        <f>'Game Results'!W1993</f>
        <v>0</v>
      </c>
      <c r="X64" s="92">
        <f>'Game Results'!X1993</f>
        <v>0</v>
      </c>
      <c r="Y64" s="92">
        <f>'Game Results'!Y1993</f>
        <v>0</v>
      </c>
      <c r="Z64" s="92">
        <f>'Game Results'!Z1993</f>
        <v>0</v>
      </c>
      <c r="AA64" s="92">
        <f>'Game Results'!AA1993</f>
        <v>0</v>
      </c>
      <c r="AB64" s="92">
        <f>'Game Results'!AB1993</f>
        <v>0</v>
      </c>
      <c r="AC64" s="92">
        <f>'Game Results'!AC1993</f>
        <v>2</v>
      </c>
      <c r="AD64" s="92">
        <f>'Game Results'!AD1993</f>
        <v>0</v>
      </c>
      <c r="AE64" s="92">
        <f>'Game Results'!AE1993</f>
        <v>0</v>
      </c>
      <c r="AF64" s="92">
        <f>'Game Results'!AF1993</f>
        <v>0</v>
      </c>
      <c r="AG64" s="92">
        <f>'Game Results'!AG1993</f>
        <v>0</v>
      </c>
      <c r="AH64" s="92">
        <f>'Game Results'!AH1993</f>
        <v>0</v>
      </c>
    </row>
    <row r="65">
      <c r="A65" s="96" t="s">
        <v>269</v>
      </c>
      <c r="B65" s="97" t="s">
        <v>319</v>
      </c>
      <c r="C65" s="92">
        <f>'Game Results'!C2735</f>
        <v>1</v>
      </c>
      <c r="D65" s="92">
        <f>'Game Results'!D2735</f>
        <v>0</v>
      </c>
      <c r="E65" s="93">
        <f>'Game Results'!E2735</f>
        <v>11.88333333</v>
      </c>
      <c r="F65" s="92">
        <f>'Game Results'!F2735</f>
        <v>0</v>
      </c>
      <c r="G65" s="92">
        <f>'Game Results'!G2735</f>
        <v>43</v>
      </c>
      <c r="H65" s="92">
        <f>'Game Results'!H2735</f>
        <v>0</v>
      </c>
      <c r="I65" s="92">
        <f>'Game Results'!I2735</f>
        <v>31</v>
      </c>
      <c r="J65" s="92">
        <f>'Game Results'!J2735</f>
        <v>12</v>
      </c>
      <c r="K65" s="94">
        <f t="shared" si="1"/>
        <v>1.387096774</v>
      </c>
      <c r="L65" s="93">
        <f t="shared" si="2"/>
        <v>23</v>
      </c>
      <c r="M65" s="92">
        <f>'Game Results'!M2735</f>
        <v>53</v>
      </c>
      <c r="N65" s="92">
        <f>'Game Results'!N2735</f>
        <v>1</v>
      </c>
      <c r="O65" s="95">
        <f>'Game Results'!O2735</f>
        <v>11.88333333</v>
      </c>
      <c r="P65" s="92">
        <f>'Game Results'!P2735</f>
        <v>0</v>
      </c>
      <c r="Q65" s="92">
        <f>'Game Results'!Q2735</f>
        <v>0</v>
      </c>
      <c r="R65" s="92">
        <f>'Game Results'!R2735</f>
        <v>4</v>
      </c>
      <c r="S65" s="92">
        <f>'Game Results'!S2735</f>
        <v>0</v>
      </c>
      <c r="T65" s="92">
        <f>'Game Results'!T2735</f>
        <v>6</v>
      </c>
      <c r="U65" s="92">
        <f>'Game Results'!U2735</f>
        <v>2</v>
      </c>
      <c r="V65" s="92">
        <f>'Game Results'!V2735</f>
        <v>0</v>
      </c>
      <c r="W65" s="92">
        <f>'Game Results'!W2735</f>
        <v>0</v>
      </c>
      <c r="X65" s="92">
        <f>'Game Results'!X2735</f>
        <v>0</v>
      </c>
      <c r="Y65" s="92">
        <f>'Game Results'!Y2735</f>
        <v>0</v>
      </c>
      <c r="Z65" s="92">
        <f>'Game Results'!Z2735</f>
        <v>0</v>
      </c>
      <c r="AA65" s="92">
        <f>'Game Results'!AA2735</f>
        <v>0</v>
      </c>
      <c r="AB65" s="92">
        <f>'Game Results'!AB2735</f>
        <v>0</v>
      </c>
      <c r="AC65" s="92">
        <f>'Game Results'!AC2735</f>
        <v>1</v>
      </c>
      <c r="AD65" s="92">
        <f>'Game Results'!AD2735</f>
        <v>0</v>
      </c>
      <c r="AE65" s="92">
        <f>'Game Results'!AE2735</f>
        <v>0</v>
      </c>
      <c r="AF65" s="92">
        <f>'Game Results'!AF2735</f>
        <v>0</v>
      </c>
      <c r="AG65" s="92">
        <f>'Game Results'!AG2735</f>
        <v>0</v>
      </c>
      <c r="AH65" s="92">
        <f>'Game Results'!AH2735</f>
        <v>0</v>
      </c>
    </row>
    <row r="66">
      <c r="A66" s="96" t="s">
        <v>269</v>
      </c>
      <c r="B66" s="97" t="s">
        <v>320</v>
      </c>
      <c r="C66" s="92">
        <f>'Game Results'!C1070</f>
        <v>1</v>
      </c>
      <c r="D66" s="92">
        <f>'Game Results'!D1070</f>
        <v>0</v>
      </c>
      <c r="E66" s="93">
        <f>'Game Results'!E1070</f>
        <v>4.2</v>
      </c>
      <c r="F66" s="92">
        <f>'Game Results'!F1070</f>
        <v>0</v>
      </c>
      <c r="G66" s="92">
        <f>'Game Results'!G1070</f>
        <v>23</v>
      </c>
      <c r="H66" s="92">
        <f>'Game Results'!H1070</f>
        <v>0</v>
      </c>
      <c r="I66" s="92">
        <f>'Game Results'!I1070</f>
        <v>21</v>
      </c>
      <c r="J66" s="92">
        <f>'Game Results'!J1070</f>
        <v>2</v>
      </c>
      <c r="K66" s="94">
        <f t="shared" si="1"/>
        <v>1.095238095</v>
      </c>
      <c r="L66" s="93">
        <f t="shared" si="2"/>
        <v>12</v>
      </c>
      <c r="M66" s="92">
        <f>'Game Results'!M1070</f>
        <v>28</v>
      </c>
      <c r="N66" s="92">
        <f>'Game Results'!N1070</f>
        <v>1</v>
      </c>
      <c r="O66" s="95">
        <f>'Game Results'!O1070</f>
        <v>4.2</v>
      </c>
      <c r="P66" s="92">
        <f>'Game Results'!P1070</f>
        <v>1</v>
      </c>
      <c r="Q66" s="92">
        <f>'Game Results'!Q1070</f>
        <v>1</v>
      </c>
      <c r="R66" s="92">
        <f>'Game Results'!R1070</f>
        <v>1</v>
      </c>
      <c r="S66" s="92">
        <f>'Game Results'!S1070</f>
        <v>1</v>
      </c>
      <c r="T66" s="92">
        <f>'Game Results'!T1070</f>
        <v>3</v>
      </c>
      <c r="U66" s="92">
        <f>'Game Results'!U1070</f>
        <v>0</v>
      </c>
      <c r="V66" s="92">
        <f>'Game Results'!V1070</f>
        <v>0</v>
      </c>
      <c r="W66" s="92">
        <f>'Game Results'!W1070</f>
        <v>0</v>
      </c>
      <c r="X66" s="92">
        <f>'Game Results'!X1070</f>
        <v>0</v>
      </c>
      <c r="Y66" s="92">
        <f>'Game Results'!Y1070</f>
        <v>0</v>
      </c>
      <c r="Z66" s="92">
        <f>'Game Results'!Z1070</f>
        <v>0</v>
      </c>
      <c r="AA66" s="92">
        <f>'Game Results'!AA1070</f>
        <v>0</v>
      </c>
      <c r="AB66" s="92">
        <f>'Game Results'!AB1070</f>
        <v>0</v>
      </c>
      <c r="AC66" s="92">
        <f>'Game Results'!AC1070</f>
        <v>0</v>
      </c>
      <c r="AD66" s="92">
        <f>'Game Results'!AD1070</f>
        <v>0</v>
      </c>
      <c r="AE66" s="92">
        <f>'Game Results'!AE1070</f>
        <v>0</v>
      </c>
      <c r="AF66" s="92">
        <f>'Game Results'!AF1070</f>
        <v>0</v>
      </c>
      <c r="AG66" s="92">
        <f>'Game Results'!AG1070</f>
        <v>0</v>
      </c>
      <c r="AH66" s="92">
        <f>'Game Results'!AH1070</f>
        <v>0</v>
      </c>
    </row>
    <row r="67">
      <c r="A67" s="96" t="str">
        <f>'Game Results'!A872</f>
        <v>Sub</v>
      </c>
      <c r="B67" s="97" t="str">
        <f>'Game Results'!B872</f>
        <v>Its Rainin MenZ</v>
      </c>
      <c r="C67" s="92">
        <f>'Game Results'!C872</f>
        <v>1</v>
      </c>
      <c r="D67" s="92">
        <f>'Game Results'!D872</f>
        <v>0</v>
      </c>
      <c r="E67" s="93">
        <f>'Game Results'!E872</f>
        <v>11.43333333</v>
      </c>
      <c r="F67" s="92">
        <f>'Game Results'!F872</f>
        <v>1</v>
      </c>
      <c r="G67" s="92">
        <f>'Game Results'!G872</f>
        <v>51</v>
      </c>
      <c r="H67" s="92">
        <f>'Game Results'!H872</f>
        <v>0</v>
      </c>
      <c r="I67" s="92">
        <f>'Game Results'!I872</f>
        <v>49</v>
      </c>
      <c r="J67" s="92">
        <f>'Game Results'!J872</f>
        <v>2</v>
      </c>
      <c r="K67" s="94">
        <f t="shared" si="1"/>
        <v>1.040816327</v>
      </c>
      <c r="L67" s="93">
        <f t="shared" si="2"/>
        <v>14</v>
      </c>
      <c r="M67" s="92">
        <f>'Game Results'!M872</f>
        <v>76</v>
      </c>
      <c r="N67" s="92">
        <f>'Game Results'!N872</f>
        <v>1</v>
      </c>
      <c r="O67" s="95">
        <f>'Game Results'!O872</f>
        <v>11.43333333</v>
      </c>
      <c r="P67" s="92">
        <f>'Game Results'!P872</f>
        <v>7</v>
      </c>
      <c r="Q67" s="92">
        <f>'Game Results'!Q872</f>
        <v>1</v>
      </c>
      <c r="R67" s="92">
        <f>'Game Results'!R872</f>
        <v>4</v>
      </c>
      <c r="S67" s="92">
        <f>'Game Results'!S872</f>
        <v>1</v>
      </c>
      <c r="T67" s="92">
        <f>'Game Results'!T872</f>
        <v>10</v>
      </c>
      <c r="U67" s="92">
        <f>'Game Results'!U872</f>
        <v>1</v>
      </c>
      <c r="V67" s="92">
        <f>'Game Results'!V872</f>
        <v>0</v>
      </c>
      <c r="W67" s="92">
        <f>'Game Results'!W872</f>
        <v>0</v>
      </c>
      <c r="X67" s="92">
        <f>'Game Results'!X872</f>
        <v>0</v>
      </c>
      <c r="Y67" s="92">
        <f>'Game Results'!Y872</f>
        <v>0</v>
      </c>
      <c r="Z67" s="92">
        <f>'Game Results'!Z872</f>
        <v>0</v>
      </c>
      <c r="AA67" s="92">
        <f>'Game Results'!AA872</f>
        <v>0</v>
      </c>
      <c r="AB67" s="92">
        <f>'Game Results'!AB872</f>
        <v>0</v>
      </c>
      <c r="AC67" s="92">
        <f>'Game Results'!AC872</f>
        <v>2</v>
      </c>
      <c r="AD67" s="92">
        <f>'Game Results'!AD872</f>
        <v>0</v>
      </c>
      <c r="AE67" s="92">
        <f>'Game Results'!AE872</f>
        <v>0</v>
      </c>
      <c r="AF67" s="92">
        <f>'Game Results'!AF872</f>
        <v>0</v>
      </c>
      <c r="AG67" s="92">
        <f>'Game Results'!AG872</f>
        <v>0</v>
      </c>
      <c r="AH67" s="92">
        <f>'Game Results'!AH872</f>
        <v>0</v>
      </c>
    </row>
    <row r="68">
      <c r="A68" s="96" t="str">
        <f>'Game Results'!A873</f>
        <v>Sub</v>
      </c>
      <c r="B68" s="97" t="str">
        <f>'Game Results'!B873</f>
        <v>TheOneHawk</v>
      </c>
      <c r="C68" s="92">
        <f>'Game Results'!C873</f>
        <v>1</v>
      </c>
      <c r="D68" s="92">
        <f>'Game Results'!D873</f>
        <v>0</v>
      </c>
      <c r="E68" s="93">
        <f>'Game Results'!E873</f>
        <v>11.61666667</v>
      </c>
      <c r="F68" s="92">
        <f>'Game Results'!F873</f>
        <v>0</v>
      </c>
      <c r="G68" s="92">
        <f>'Game Results'!G873</f>
        <v>44</v>
      </c>
      <c r="H68" s="92">
        <f>'Game Results'!H873</f>
        <v>0</v>
      </c>
      <c r="I68" s="92">
        <f>'Game Results'!I873</f>
        <v>41</v>
      </c>
      <c r="J68" s="92">
        <f>'Game Results'!J873</f>
        <v>3</v>
      </c>
      <c r="K68" s="94">
        <f t="shared" si="1"/>
        <v>1.073170732</v>
      </c>
      <c r="L68" s="93">
        <f t="shared" si="2"/>
        <v>17</v>
      </c>
      <c r="M68" s="92">
        <f>'Game Results'!M873</f>
        <v>54</v>
      </c>
      <c r="N68" s="92">
        <f>'Game Results'!N873</f>
        <v>1</v>
      </c>
      <c r="O68" s="95">
        <f>'Game Results'!O873</f>
        <v>11.61666667</v>
      </c>
      <c r="P68" s="92">
        <f>'Game Results'!P873</f>
        <v>2</v>
      </c>
      <c r="Q68" s="92">
        <f>'Game Results'!Q873</f>
        <v>1</v>
      </c>
      <c r="R68" s="92">
        <f>'Game Results'!R873</f>
        <v>4</v>
      </c>
      <c r="S68" s="92">
        <f>'Game Results'!S873</f>
        <v>0</v>
      </c>
      <c r="T68" s="92">
        <f>'Game Results'!T873</f>
        <v>5</v>
      </c>
      <c r="U68" s="92">
        <f>'Game Results'!U873</f>
        <v>0</v>
      </c>
      <c r="V68" s="92">
        <f>'Game Results'!V873</f>
        <v>0</v>
      </c>
      <c r="W68" s="92">
        <f>'Game Results'!W873</f>
        <v>0</v>
      </c>
      <c r="X68" s="92">
        <f>'Game Results'!X873</f>
        <v>0</v>
      </c>
      <c r="Y68" s="92">
        <f>'Game Results'!Y873</f>
        <v>0</v>
      </c>
      <c r="Z68" s="92">
        <f>'Game Results'!Z873</f>
        <v>0</v>
      </c>
      <c r="AA68" s="92">
        <f>'Game Results'!AA873</f>
        <v>0</v>
      </c>
      <c r="AB68" s="92">
        <f>'Game Results'!AB873</f>
        <v>0</v>
      </c>
      <c r="AC68" s="92">
        <f>'Game Results'!AC873</f>
        <v>1</v>
      </c>
      <c r="AD68" s="92">
        <f>'Game Results'!AD873</f>
        <v>0</v>
      </c>
      <c r="AE68" s="92">
        <f>'Game Results'!AE873</f>
        <v>0</v>
      </c>
      <c r="AF68" s="92">
        <f>'Game Results'!AF873</f>
        <v>0</v>
      </c>
      <c r="AG68" s="92">
        <f>'Game Results'!AG873</f>
        <v>0</v>
      </c>
      <c r="AH68" s="92">
        <f>'Game Results'!AH873</f>
        <v>0</v>
      </c>
    </row>
    <row r="69">
      <c r="A69" s="96" t="s">
        <v>269</v>
      </c>
      <c r="B69" s="97" t="str">
        <f>'Game Results'!B3012</f>
        <v>halfbreed105</v>
      </c>
      <c r="C69" s="103">
        <f>'Game Results'!C3012</f>
        <v>1</v>
      </c>
      <c r="D69" s="103">
        <f>'Game Results'!D3012</f>
        <v>0</v>
      </c>
      <c r="E69" s="104">
        <f>'Game Results'!E3012</f>
        <v>6</v>
      </c>
      <c r="F69" s="103">
        <f>'Game Results'!F3012</f>
        <v>0</v>
      </c>
      <c r="G69" s="103">
        <f>'Game Results'!G3012</f>
        <v>27</v>
      </c>
      <c r="H69" s="103">
        <f>'Game Results'!H3012</f>
        <v>0</v>
      </c>
      <c r="I69" s="103">
        <f>'Game Results'!I3012</f>
        <v>23</v>
      </c>
      <c r="J69" s="103">
        <f>'Game Results'!J3012</f>
        <v>4</v>
      </c>
      <c r="K69" s="94">
        <f t="shared" si="1"/>
        <v>1.173913043</v>
      </c>
      <c r="L69" s="93">
        <f t="shared" si="2"/>
        <v>15.65217391</v>
      </c>
      <c r="M69" s="103">
        <f>'Game Results'!M3012</f>
        <v>32</v>
      </c>
      <c r="N69" s="103">
        <f>'Game Results'!N3012</f>
        <v>1</v>
      </c>
      <c r="O69" s="105">
        <f>'Game Results'!O3012</f>
        <v>4.6</v>
      </c>
      <c r="P69" s="103">
        <f>'Game Results'!P3012</f>
        <v>1</v>
      </c>
      <c r="Q69" s="103">
        <f>'Game Results'!Q3012</f>
        <v>0</v>
      </c>
      <c r="R69" s="103">
        <f>'Game Results'!R3012</f>
        <v>1</v>
      </c>
      <c r="S69" s="103">
        <f>'Game Results'!S3012</f>
        <v>2</v>
      </c>
      <c r="T69" s="103">
        <f>'Game Results'!T3012</f>
        <v>5</v>
      </c>
      <c r="U69" s="103">
        <f>'Game Results'!U3012</f>
        <v>1</v>
      </c>
      <c r="V69" s="103">
        <f>'Game Results'!V3012</f>
        <v>1</v>
      </c>
      <c r="W69" s="103">
        <f>'Game Results'!W3012</f>
        <v>0</v>
      </c>
      <c r="X69" s="103">
        <f>'Game Results'!X3012</f>
        <v>0</v>
      </c>
      <c r="Y69" s="103">
        <f>'Game Results'!Y3012</f>
        <v>0</v>
      </c>
      <c r="Z69" s="103">
        <f>'Game Results'!Z3012</f>
        <v>0</v>
      </c>
      <c r="AA69" s="103">
        <f>'Game Results'!AA3012</f>
        <v>0</v>
      </c>
      <c r="AB69" s="103">
        <f>'Game Results'!AB3012</f>
        <v>0</v>
      </c>
      <c r="AC69" s="103">
        <f>'Game Results'!AC3012</f>
        <v>0</v>
      </c>
      <c r="AD69" s="103">
        <f>'Game Results'!AD3012</f>
        <v>0</v>
      </c>
      <c r="AE69" s="103">
        <f>'Game Results'!AE3012</f>
        <v>0</v>
      </c>
      <c r="AF69" s="103">
        <f>'Game Results'!AF3012</f>
        <v>0</v>
      </c>
      <c r="AG69" s="103">
        <f>'Game Results'!AG3012</f>
        <v>0</v>
      </c>
      <c r="AH69" s="103">
        <f>'Game Results'!AH3012</f>
        <v>0</v>
      </c>
    </row>
    <row r="70">
      <c r="A70" s="98" t="s">
        <v>271</v>
      </c>
      <c r="B70" s="99"/>
      <c r="C70" s="99">
        <f>SUM(C55:C69)/4</f>
        <v>16.25</v>
      </c>
      <c r="D70" s="99">
        <f>SUM(D55:D68)/4</f>
        <v>0</v>
      </c>
      <c r="E70" s="100">
        <f t="shared" ref="E70:I70" si="24">SUM(E55:E68)</f>
        <v>504.7666667</v>
      </c>
      <c r="F70" s="100">
        <f t="shared" si="24"/>
        <v>8</v>
      </c>
      <c r="G70" s="100">
        <f t="shared" si="24"/>
        <v>1707</v>
      </c>
      <c r="H70" s="100">
        <f t="shared" si="24"/>
        <v>12</v>
      </c>
      <c r="I70" s="100">
        <f t="shared" si="24"/>
        <v>2311</v>
      </c>
      <c r="J70" s="100">
        <f>SUM(J55:J66)</f>
        <v>-593</v>
      </c>
      <c r="K70" s="101">
        <f t="shared" si="1"/>
        <v>0.7386412808</v>
      </c>
      <c r="L70" s="100">
        <f t="shared" si="2"/>
        <v>13.10514929</v>
      </c>
      <c r="M70" s="100">
        <f t="shared" ref="M70:AH70" si="25">SUM(M55:M68)</f>
        <v>2076</v>
      </c>
      <c r="N70" s="100">
        <f t="shared" si="25"/>
        <v>56</v>
      </c>
      <c r="O70" s="100">
        <f t="shared" si="25"/>
        <v>469.2166667</v>
      </c>
      <c r="P70" s="100">
        <f t="shared" si="25"/>
        <v>95</v>
      </c>
      <c r="Q70" s="100">
        <f t="shared" si="25"/>
        <v>38</v>
      </c>
      <c r="R70" s="100">
        <f t="shared" si="25"/>
        <v>63</v>
      </c>
      <c r="S70" s="100">
        <f t="shared" si="25"/>
        <v>40</v>
      </c>
      <c r="T70" s="100">
        <f t="shared" si="25"/>
        <v>160</v>
      </c>
      <c r="U70" s="100">
        <f t="shared" si="25"/>
        <v>14</v>
      </c>
      <c r="V70" s="100">
        <f t="shared" si="25"/>
        <v>5</v>
      </c>
      <c r="W70" s="100">
        <f t="shared" si="25"/>
        <v>1</v>
      </c>
      <c r="X70" s="100">
        <f t="shared" si="25"/>
        <v>0</v>
      </c>
      <c r="Y70" s="100">
        <f t="shared" si="25"/>
        <v>0</v>
      </c>
      <c r="Z70" s="100">
        <f t="shared" si="25"/>
        <v>0</v>
      </c>
      <c r="AA70" s="100">
        <f t="shared" si="25"/>
        <v>0</v>
      </c>
      <c r="AB70" s="100">
        <f t="shared" si="25"/>
        <v>0</v>
      </c>
      <c r="AC70" s="100">
        <f t="shared" si="25"/>
        <v>15</v>
      </c>
      <c r="AD70" s="100">
        <f t="shared" si="25"/>
        <v>0</v>
      </c>
      <c r="AE70" s="100">
        <f t="shared" si="25"/>
        <v>0</v>
      </c>
      <c r="AF70" s="100">
        <f t="shared" si="25"/>
        <v>0</v>
      </c>
      <c r="AG70" s="100">
        <f t="shared" si="25"/>
        <v>0</v>
      </c>
      <c r="AH70" s="100">
        <f t="shared" si="25"/>
        <v>0</v>
      </c>
    </row>
    <row r="71">
      <c r="A71" s="90" t="s">
        <v>100</v>
      </c>
      <c r="B71" s="91" t="s">
        <v>321</v>
      </c>
      <c r="C71" s="92">
        <f>SUM('Game Results'!C377+'Game Results'!C395+'Game Results'!C629+'Game Results'!C154+'Game Results'!C81+'Game Results'!C1177+'Game Results'!C2006+'Game Results'!C1456+'Game Results'!C1745+'Game Results'!C1793+'Game Results'!C1928+'Game Results'!C1495+'Game Results'!C2297+'Game Results'!C2334+'Game Results'!C2573+'Game Results'!C2613+'Game Results'!C1134+'Game Results'!C2795+'Game Results'!C2892)</f>
        <v>15</v>
      </c>
      <c r="D71" s="92">
        <f>SUM('Game Results'!D377+'Game Results'!D395+'Game Results'!D629+'Game Results'!D154+'Game Results'!D81+'Game Results'!D1177+'Game Results'!D2006+'Game Results'!D1456+'Game Results'!D1745+'Game Results'!D1793+'Game Results'!D1928+'Game Results'!D1495+'Game Results'!D2297+'Game Results'!D2334+'Game Results'!D2573+'Game Results'!D2613+'Game Results'!D1134+'Game Results'!D2795+'Game Results'!D2892)</f>
        <v>5</v>
      </c>
      <c r="E71" s="93">
        <f>SUM('Game Results'!E377+'Game Results'!E395+'Game Results'!E629+'Game Results'!E154+'Game Results'!E81+'Game Results'!E1177+'Game Results'!E2006+'Game Results'!E1456+'Game Results'!E1745+'Game Results'!E1793+'Game Results'!E1928+'Game Results'!E1495+'Game Results'!E2297+'Game Results'!E2334+'Game Results'!E2573+'Game Results'!E2613+'Game Results'!E1134+'Game Results'!E2795+'Game Results'!E2892)</f>
        <v>197.0166667</v>
      </c>
      <c r="F71" s="92">
        <f>SUM('Game Results'!F377+'Game Results'!F395+'Game Results'!F629+'Game Results'!F154+'Game Results'!F81+'Game Results'!F1177+'Game Results'!F2006+'Game Results'!F1456+'Game Results'!F1745+'Game Results'!F1793+'Game Results'!F1928+'Game Results'!F1495+'Game Results'!F2297+'Game Results'!F2334+'Game Results'!F2573+'Game Results'!F2613+'Game Results'!F1134+'Game Results'!F2795+'Game Results'!F2892)</f>
        <v>6</v>
      </c>
      <c r="G71" s="92">
        <f>SUM('Game Results'!G377+'Game Results'!G395+'Game Results'!G629+'Game Results'!G154+'Game Results'!G81+'Game Results'!G1177+'Game Results'!G2006+'Game Results'!G1456+'Game Results'!G1745+'Game Results'!G1793+'Game Results'!G1928+'Game Results'!G1495+'Game Results'!G2297+'Game Results'!G2334+'Game Results'!G2573+'Game Results'!G2613+'Game Results'!G1134+'Game Results'!G2795+'Game Results'!G2892)</f>
        <v>962</v>
      </c>
      <c r="H71" s="92">
        <f>SUM('Game Results'!H377+'Game Results'!H395+'Game Results'!H629+'Game Results'!H154+'Game Results'!H81+'Game Results'!H1177+'Game Results'!H2006+'Game Results'!H1456+'Game Results'!H1745+'Game Results'!H1793+'Game Results'!H1928+'Game Results'!H1495+'Game Results'!H2297+'Game Results'!H2334+'Game Results'!H2573+'Game Results'!H2613+'Game Results'!H1134+'Game Results'!H2795+'Game Results'!H2892)</f>
        <v>2</v>
      </c>
      <c r="I71" s="92">
        <f>SUM('Game Results'!I377+'Game Results'!I395+'Game Results'!I629+'Game Results'!I154+'Game Results'!I81+'Game Results'!I1177+'Game Results'!I2006+'Game Results'!I1456+'Game Results'!I1745+'Game Results'!I1793+'Game Results'!I1928+'Game Results'!I1495+'Game Results'!I2297+'Game Results'!I2334+'Game Results'!I2573+'Game Results'!I2613+'Game Results'!I1134+'Game Results'!I2795+'Game Results'!I2892)</f>
        <v>834</v>
      </c>
      <c r="J71" s="92">
        <f>SUM('Game Results'!J377+'Game Results'!J395+'Game Results'!J629+'Game Results'!J154+'Game Results'!J81+'Game Results'!J1177+'Game Results'!J2006+'Game Results'!J1456+'Game Results'!J1745+'Game Results'!J1793+'Game Results'!J1928+'Game Results'!J1495+'Game Results'!J2297+'Game Results'!J2334+'Game Results'!J2573+'Game Results'!J2613+'Game Results'!J1134+'Game Results'!J2795+'Game Results'!J2892)</f>
        <v>128</v>
      </c>
      <c r="K71" s="94">
        <f t="shared" si="1"/>
        <v>1.153477218</v>
      </c>
      <c r="L71" s="93">
        <f t="shared" si="2"/>
        <v>14.17386091</v>
      </c>
      <c r="M71" s="92">
        <f>SUM('Game Results'!M377+'Game Results'!M395+'Game Results'!M629+'Game Results'!M154+'Game Results'!M81+'Game Results'!M1177+'Game Results'!M2006+'Game Results'!M1456+'Game Results'!M1745+'Game Results'!M1793+'Game Results'!M1928+'Game Results'!M1495+'Game Results'!M2297+'Game Results'!M2334+'Game Results'!M2573+'Game Results'!M2613+'Game Results'!M1134+'Game Results'!M2795+'Game Results'!M2892)</f>
        <v>1246</v>
      </c>
      <c r="N71" s="92">
        <f>SUM('Game Results'!N377+'Game Results'!N395+'Game Results'!N629+'Game Results'!N154+'Game Results'!N81+'Game Results'!N1177+'Game Results'!N2006+'Game Results'!N1456+'Game Results'!N1745+'Game Results'!N1793+'Game Results'!N1928+'Game Results'!N1495+'Game Results'!N2297+'Game Results'!N2334+'Game Results'!N2573+'Game Results'!N2613+'Game Results'!N1134+'Game Results'!N2795+'Game Results'!N2892)</f>
        <v>15</v>
      </c>
      <c r="O71" s="95">
        <f>SUM('Game Results'!O377+'Game Results'!O395+'Game Results'!O629+'Game Results'!O154+'Game Results'!O81+'Game Results'!O1177+'Game Results'!O2006+'Game Results'!O1456+'Game Results'!O1745+'Game Results'!O1793+'Game Results'!O1928+'Game Results'!O1495+'Game Results'!O2297+'Game Results'!O2334+'Game Results'!O2573+'Game Results'!O2613+'Game Results'!O1134+'Game Results'!O2795+'Game Results'!O2892)</f>
        <v>197.0166667</v>
      </c>
      <c r="P71" s="92">
        <f>SUM('Game Results'!P377+'Game Results'!P395+'Game Results'!P629+'Game Results'!P154+'Game Results'!P81+'Game Results'!P1177+'Game Results'!P2006+'Game Results'!P1456+'Game Results'!P1745+'Game Results'!P1793+'Game Results'!P1928+'Game Results'!P1495+'Game Results'!P2297+'Game Results'!P2334+'Game Results'!P2573+'Game Results'!P2613+'Game Results'!P1134+'Game Results'!P2795+'Game Results'!P2892)</f>
        <v>47</v>
      </c>
      <c r="Q71" s="92">
        <f>SUM('Game Results'!Q377+'Game Results'!Q395+'Game Results'!Q629+'Game Results'!Q154+'Game Results'!Q81+'Game Results'!Q1177+'Game Results'!Q2006+'Game Results'!Q1456+'Game Results'!Q1745+'Game Results'!Q1793+'Game Results'!Q1928+'Game Results'!Q1495+'Game Results'!Q2297+'Game Results'!Q2334+'Game Results'!Q2573+'Game Results'!Q2613+'Game Results'!Q1134+'Game Results'!Q2795+'Game Results'!Q2892)</f>
        <v>27</v>
      </c>
      <c r="R71" s="92">
        <f>SUM('Game Results'!R377+'Game Results'!R395+'Game Results'!R629+'Game Results'!R154+'Game Results'!R81+'Game Results'!R1177+'Game Results'!R2006+'Game Results'!R1456+'Game Results'!R1745+'Game Results'!R1793+'Game Results'!R1928+'Game Results'!R1495+'Game Results'!R2297+'Game Results'!R2334+'Game Results'!R2573+'Game Results'!R2613+'Game Results'!R1134+'Game Results'!R2795+'Game Results'!R2892)</f>
        <v>61</v>
      </c>
      <c r="S71" s="92">
        <f>SUM('Game Results'!S377+'Game Results'!S395+'Game Results'!S629+'Game Results'!S154+'Game Results'!S81+'Game Results'!S1177+'Game Results'!S2006+'Game Results'!S1456+'Game Results'!S1745+'Game Results'!S1793+'Game Results'!S1928+'Game Results'!S1495+'Game Results'!S2297+'Game Results'!S2334+'Game Results'!S2573+'Game Results'!S2613+'Game Results'!S1134+'Game Results'!S2795+'Game Results'!S2892)</f>
        <v>24</v>
      </c>
      <c r="T71" s="92">
        <f>SUM('Game Results'!T377+'Game Results'!T395+'Game Results'!T629+'Game Results'!T154+'Game Results'!T81+'Game Results'!T1177+'Game Results'!T2006+'Game Results'!T1456+'Game Results'!T1745+'Game Results'!T1793+'Game Results'!T1928+'Game Results'!T1495+'Game Results'!T2297+'Game Results'!T2334+'Game Results'!T2573+'Game Results'!T2613+'Game Results'!T1134+'Game Results'!T2795+'Game Results'!T2892)</f>
        <v>127</v>
      </c>
      <c r="U71" s="92">
        <f>SUM('Game Results'!U377+'Game Results'!U395+'Game Results'!U629+'Game Results'!U154+'Game Results'!U81+'Game Results'!U1177+'Game Results'!U2006+'Game Results'!U1456+'Game Results'!U1745+'Game Results'!U1793+'Game Results'!U1928+'Game Results'!U1495+'Game Results'!U2297+'Game Results'!U2334+'Game Results'!U2573+'Game Results'!U2613+'Game Results'!U1134+'Game Results'!U2795+'Game Results'!U2892)</f>
        <v>32</v>
      </c>
      <c r="V71" s="92">
        <f>SUM('Game Results'!V377+'Game Results'!V395+'Game Results'!V629+'Game Results'!V154+'Game Results'!V81+'Game Results'!V1177+'Game Results'!V2006+'Game Results'!V1456+'Game Results'!V1745+'Game Results'!V1793+'Game Results'!V1928+'Game Results'!V1495+'Game Results'!V2297+'Game Results'!V2334+'Game Results'!V2573+'Game Results'!V2613+'Game Results'!V1134+'Game Results'!V2795+'Game Results'!V2892)</f>
        <v>6</v>
      </c>
      <c r="W71" s="92">
        <f>SUM('Game Results'!W377+'Game Results'!W395+'Game Results'!W629+'Game Results'!W154+'Game Results'!W81+'Game Results'!W1177+'Game Results'!W2006+'Game Results'!W1456+'Game Results'!W1745+'Game Results'!W1793+'Game Results'!W1928+'Game Results'!W1495+'Game Results'!W2297+'Game Results'!W2334+'Game Results'!W2573+'Game Results'!W2613+'Game Results'!W1134+'Game Results'!W2795+'Game Results'!W2892)</f>
        <v>4</v>
      </c>
      <c r="X71" s="92">
        <f>SUM('Game Results'!X377+'Game Results'!X395+'Game Results'!X629+'Game Results'!X154+'Game Results'!X81+'Game Results'!X1177+'Game Results'!X2006+'Game Results'!X1456+'Game Results'!X1745+'Game Results'!X1793+'Game Results'!X1928+'Game Results'!X1495+'Game Results'!X2297+'Game Results'!X2334+'Game Results'!X2573+'Game Results'!X2613+'Game Results'!X1134+'Game Results'!X2795+'Game Results'!X2892)</f>
        <v>1</v>
      </c>
      <c r="Y71" s="92">
        <f>SUM('Game Results'!Y377+'Game Results'!Y395+'Game Results'!Y629+'Game Results'!Y154+'Game Results'!Y81+'Game Results'!Y1177+'Game Results'!Y2006+'Game Results'!Y1456+'Game Results'!Y1745+'Game Results'!Y1793+'Game Results'!Y1928+'Game Results'!Y1495+'Game Results'!Y2297+'Game Results'!Y2334+'Game Results'!Y2573+'Game Results'!Y2613+'Game Results'!Y1134+'Game Results'!Y2795+'Game Results'!Y2892)</f>
        <v>0</v>
      </c>
      <c r="Z71" s="92">
        <f>SUM('Game Results'!Z377+'Game Results'!Z395+'Game Results'!Z629+'Game Results'!Z154+'Game Results'!Z81+'Game Results'!Z1177+'Game Results'!Z2006+'Game Results'!Z1456+'Game Results'!Z1745+'Game Results'!Z1793+'Game Results'!Z1928+'Game Results'!Z1495+'Game Results'!Z2297+'Game Results'!Z2334+'Game Results'!Z2573+'Game Results'!Z2613+'Game Results'!Z1134+'Game Results'!Z2795+'Game Results'!Z2892)</f>
        <v>0</v>
      </c>
      <c r="AA71" s="92">
        <f>SUM('Game Results'!AA377+'Game Results'!AA395+'Game Results'!AA629+'Game Results'!AA154+'Game Results'!AA81+'Game Results'!AA1177+'Game Results'!AA2006+'Game Results'!AA1456+'Game Results'!AA1745+'Game Results'!AA1793+'Game Results'!AA1928+'Game Results'!AA1495+'Game Results'!AA2297+'Game Results'!AA2334+'Game Results'!AA2573+'Game Results'!AA2613+'Game Results'!AA1134+'Game Results'!AA2795+'Game Results'!AA2892)</f>
        <v>0</v>
      </c>
      <c r="AB71" s="92">
        <f>SUM('Game Results'!AB377+'Game Results'!AB395+'Game Results'!AB629+'Game Results'!AB154+'Game Results'!AB81+'Game Results'!AB1177+'Game Results'!AB2006+'Game Results'!AB1456+'Game Results'!AB1745+'Game Results'!AB1793+'Game Results'!AB1928+'Game Results'!AB1495+'Game Results'!AB2297+'Game Results'!AB2334+'Game Results'!AB2573+'Game Results'!AB2613+'Game Results'!AB1134+'Game Results'!AB2795+'Game Results'!AB2892)</f>
        <v>0</v>
      </c>
      <c r="AC71" s="92">
        <f>SUM('Game Results'!AC377+'Game Results'!AC395+'Game Results'!AC629+'Game Results'!AC154+'Game Results'!AC81+'Game Results'!AC1177+'Game Results'!AC2006+'Game Results'!AC1456+'Game Results'!AC1745+'Game Results'!AC1793+'Game Results'!AC1928+'Game Results'!AC1495+'Game Results'!AC2297+'Game Results'!AC2334+'Game Results'!AC2573+'Game Results'!AC2613+'Game Results'!AC1134+'Game Results'!AC2795+'Game Results'!AC2892)</f>
        <v>21</v>
      </c>
      <c r="AD71" s="92">
        <f>SUM('Game Results'!AD377+'Game Results'!AD395+'Game Results'!AD629+'Game Results'!AD154+'Game Results'!AD81+'Game Results'!AD1177+'Game Results'!AD2006+'Game Results'!AD1456+'Game Results'!AD1745+'Game Results'!AD1793+'Game Results'!AD1928+'Game Results'!AD1495+'Game Results'!AD2297+'Game Results'!AD2334+'Game Results'!AD2573+'Game Results'!AD2613+'Game Results'!AD1134+'Game Results'!AD2795+'Game Results'!AD2892)</f>
        <v>0</v>
      </c>
      <c r="AE71" s="92">
        <f>SUM('Game Results'!AE377+'Game Results'!AE395+'Game Results'!AE629+'Game Results'!AE154+'Game Results'!AE81+'Game Results'!AE1177+'Game Results'!AE2006+'Game Results'!AE1456+'Game Results'!AE1745+'Game Results'!AE1793+'Game Results'!AE1928+'Game Results'!AE1495+'Game Results'!AE2297+'Game Results'!AE2334+'Game Results'!AE2573+'Game Results'!AE2613+'Game Results'!AE1134+'Game Results'!AE2795+'Game Results'!AE2892)</f>
        <v>0</v>
      </c>
      <c r="AF71" s="92">
        <f>SUM('Game Results'!AF377+'Game Results'!AF395+'Game Results'!AF629+'Game Results'!AF154+'Game Results'!AF81+'Game Results'!AF1177+'Game Results'!AF2006+'Game Results'!AF1456+'Game Results'!AF1745+'Game Results'!AF1793+'Game Results'!AF1928+'Game Results'!AF1495+'Game Results'!AF2297+'Game Results'!AF2334+'Game Results'!AF2573+'Game Results'!AF2613+'Game Results'!AF1134+'Game Results'!AF2795+'Game Results'!AF2892)</f>
        <v>0</v>
      </c>
      <c r="AG71" s="92">
        <f>SUM('Game Results'!AG377+'Game Results'!AG395+'Game Results'!AG629+'Game Results'!AG154+'Game Results'!AG81+'Game Results'!AG1177+'Game Results'!AG2006+'Game Results'!AG1456+'Game Results'!AG1745+'Game Results'!AG1793+'Game Results'!AG1928+'Game Results'!AG1495+'Game Results'!AG2297+'Game Results'!AG2334+'Game Results'!AG2573+'Game Results'!AG2613+'Game Results'!AG1134+'Game Results'!AG2795+'Game Results'!AG2892)</f>
        <v>0</v>
      </c>
      <c r="AH71" s="92">
        <f>SUM('Game Results'!AH377+'Game Results'!AH395+'Game Results'!AH629+'Game Results'!AH154+'Game Results'!AH81+'Game Results'!AH1177+'Game Results'!AH2006+'Game Results'!AH1456+'Game Results'!AH1745+'Game Results'!AH1793+'Game Results'!AH1928+'Game Results'!AH1495+'Game Results'!AH2297+'Game Results'!AH2334+'Game Results'!AH2573+'Game Results'!AH2613+'Game Results'!AH1134+'Game Results'!AH2795+'Game Results'!AH2892)</f>
        <v>0</v>
      </c>
    </row>
    <row r="72">
      <c r="A72" s="90" t="s">
        <v>100</v>
      </c>
      <c r="B72" s="91" t="s">
        <v>322</v>
      </c>
      <c r="C72" s="92">
        <f>SUM('Game Results'!C378+'Game Results'!C396+'Game Results'!C630+'Game Results'!C155+'Game Results'!C82+'Game Results'!C1178+'Game Results'!C2007+'Game Results'!C1457+'Game Results'!C1746+'Game Results'!C1794+'Game Results'!C1929+'Game Results'!C1496+'Game Results'!C2298+'Game Results'!C2335+'Game Results'!C2574+'Game Results'!C2614+'Game Results'!C1135+'Game Results'!C2796+'Game Results'!C2893)</f>
        <v>8</v>
      </c>
      <c r="D72" s="92">
        <f>SUM('Game Results'!D378+'Game Results'!D396+'Game Results'!D630+'Game Results'!D155+'Game Results'!D82+'Game Results'!D1178+'Game Results'!D2007+'Game Results'!D1457+'Game Results'!D1746+'Game Results'!D1794+'Game Results'!D1929+'Game Results'!D1496+'Game Results'!D2298+'Game Results'!D2335+'Game Results'!D2574+'Game Results'!D2614+'Game Results'!D1135+'Game Results'!D2796+'Game Results'!D2893)</f>
        <v>2</v>
      </c>
      <c r="E72" s="93">
        <f>SUM('Game Results'!E378+'Game Results'!E396+'Game Results'!E630+'Game Results'!E155+'Game Results'!E82+'Game Results'!E1178+'Game Results'!E2007+'Game Results'!E1457+'Game Results'!E1746+'Game Results'!E1794+'Game Results'!E1929+'Game Results'!E1496+'Game Results'!E2298+'Game Results'!E2335+'Game Results'!E2574+'Game Results'!E2614+'Game Results'!E1135+'Game Results'!E2796+'Game Results'!E2893)</f>
        <v>110.6833333</v>
      </c>
      <c r="F72" s="92">
        <f>SUM('Game Results'!F378+'Game Results'!F396+'Game Results'!F630+'Game Results'!F155+'Game Results'!F82+'Game Results'!F1178+'Game Results'!F2007+'Game Results'!F1457+'Game Results'!F1746+'Game Results'!F1794+'Game Results'!F1929+'Game Results'!F1496+'Game Results'!F2298+'Game Results'!F2335+'Game Results'!F2574+'Game Results'!F2614+'Game Results'!F1135+'Game Results'!F2796+'Game Results'!F2893)</f>
        <v>7</v>
      </c>
      <c r="G72" s="92">
        <f>SUM('Game Results'!G378+'Game Results'!G396+'Game Results'!G630+'Game Results'!G155+'Game Results'!G82+'Game Results'!G1178+'Game Results'!G2007+'Game Results'!G1457+'Game Results'!G1746+'Game Results'!G1794+'Game Results'!G1929+'Game Results'!G1496+'Game Results'!G2298+'Game Results'!G2335+'Game Results'!G2574+'Game Results'!G2614+'Game Results'!G1135+'Game Results'!G2796+'Game Results'!G2893)</f>
        <v>264</v>
      </c>
      <c r="H72" s="92">
        <f>SUM('Game Results'!H378+'Game Results'!H396+'Game Results'!H630+'Game Results'!H155+'Game Results'!H82+'Game Results'!H1178+'Game Results'!H2007+'Game Results'!H1457+'Game Results'!H1746+'Game Results'!H1794+'Game Results'!H1929+'Game Results'!H1496+'Game Results'!H2298+'Game Results'!H2335+'Game Results'!H2574+'Game Results'!H2614+'Game Results'!H1135+'Game Results'!H2796+'Game Results'!H2893)</f>
        <v>1</v>
      </c>
      <c r="I72" s="92">
        <f>SUM('Game Results'!I378+'Game Results'!I396+'Game Results'!I630+'Game Results'!I155+'Game Results'!I82+'Game Results'!I1178+'Game Results'!I2007+'Game Results'!I1457+'Game Results'!I1746+'Game Results'!I1794+'Game Results'!I1929+'Game Results'!I1496+'Game Results'!I2298+'Game Results'!I2335+'Game Results'!I2574+'Game Results'!I2614+'Game Results'!I1135+'Game Results'!I2796+'Game Results'!I2893)</f>
        <v>294</v>
      </c>
      <c r="J72" s="92">
        <f>SUM('Game Results'!J378+'Game Results'!J396+'Game Results'!J630+'Game Results'!J155+'Game Results'!J82+'Game Results'!J1178+'Game Results'!J2007+'Game Results'!J1457+'Game Results'!J1746+'Game Results'!J1794+'Game Results'!J1929+'Game Results'!J1496+'Game Results'!J2298+'Game Results'!J2335+'Game Results'!J2574+'Game Results'!J2614+'Game Results'!J1135+'Game Results'!J2796+'Game Results'!J2893)</f>
        <v>-30</v>
      </c>
      <c r="K72" s="94">
        <f t="shared" si="1"/>
        <v>0.8979591837</v>
      </c>
      <c r="L72" s="93">
        <f t="shared" si="2"/>
        <v>22.58843537</v>
      </c>
      <c r="M72" s="92">
        <f>SUM('Game Results'!M378+'Game Results'!M396+'Game Results'!M630+'Game Results'!M155+'Game Results'!M82+'Game Results'!M1178+'Game Results'!M2007+'Game Results'!M1457+'Game Results'!M1746+'Game Results'!M1794+'Game Results'!M1929+'Game Results'!M1496+'Game Results'!M2298+'Game Results'!M2335+'Game Results'!M2574+'Game Results'!M2614+'Game Results'!M1135+'Game Results'!M2796+'Game Results'!M2893)</f>
        <v>334</v>
      </c>
      <c r="N72" s="92">
        <f>SUM('Game Results'!N378+'Game Results'!N396+'Game Results'!N630+'Game Results'!N155+'Game Results'!N82+'Game Results'!N1178+'Game Results'!N2007+'Game Results'!N1457+'Game Results'!N1746+'Game Results'!N1794+'Game Results'!N1929+'Game Results'!N1496+'Game Results'!N2298+'Game Results'!N2335+'Game Results'!N2574+'Game Results'!N2614+'Game Results'!N1135+'Game Results'!N2796+'Game Results'!N2893)</f>
        <v>8</v>
      </c>
      <c r="O72" s="95">
        <f>SUM('Game Results'!O378+'Game Results'!O396+'Game Results'!O630+'Game Results'!O155+'Game Results'!O82+'Game Results'!O1178+'Game Results'!O2007+'Game Results'!O1457+'Game Results'!O1746+'Game Results'!O1794+'Game Results'!O1929+'Game Results'!O1496+'Game Results'!O2298+'Game Results'!O2335+'Game Results'!O2574+'Game Results'!O2614+'Game Results'!O1135+'Game Results'!O2796+'Game Results'!O2893)</f>
        <v>110.6833333</v>
      </c>
      <c r="P72" s="92">
        <f>SUM('Game Results'!P378+'Game Results'!P396+'Game Results'!P630+'Game Results'!P155+'Game Results'!P82+'Game Results'!P1178+'Game Results'!P2007+'Game Results'!P1457+'Game Results'!P1746+'Game Results'!P1794+'Game Results'!P1929+'Game Results'!P1496+'Game Results'!P2298+'Game Results'!P2335+'Game Results'!P2574+'Game Results'!P2614+'Game Results'!P1135+'Game Results'!P2796+'Game Results'!P2893)</f>
        <v>13</v>
      </c>
      <c r="Q72" s="92">
        <f>SUM('Game Results'!Q378+'Game Results'!Q396+'Game Results'!Q630+'Game Results'!Q155+'Game Results'!Q82+'Game Results'!Q1178+'Game Results'!Q2007+'Game Results'!Q1457+'Game Results'!Q1746+'Game Results'!Q1794+'Game Results'!Q1929+'Game Results'!Q1496+'Game Results'!Q2298+'Game Results'!Q2335+'Game Results'!Q2574+'Game Results'!Q2614+'Game Results'!Q1135+'Game Results'!Q2796+'Game Results'!Q2893)</f>
        <v>4</v>
      </c>
      <c r="R72" s="92">
        <f>SUM('Game Results'!R378+'Game Results'!R396+'Game Results'!R630+'Game Results'!R155+'Game Results'!R82+'Game Results'!R1178+'Game Results'!R2007+'Game Results'!R1457+'Game Results'!R1746+'Game Results'!R1794+'Game Results'!R1929+'Game Results'!R1496+'Game Results'!R2298+'Game Results'!R2335+'Game Results'!R2574+'Game Results'!R2614+'Game Results'!R1135+'Game Results'!R2796+'Game Results'!R2893)</f>
        <v>16</v>
      </c>
      <c r="S72" s="92">
        <f>SUM('Game Results'!S378+'Game Results'!S396+'Game Results'!S630+'Game Results'!S155+'Game Results'!S82+'Game Results'!S1178+'Game Results'!S2007+'Game Results'!S1457+'Game Results'!S1746+'Game Results'!S1794+'Game Results'!S1929+'Game Results'!S1496+'Game Results'!S2298+'Game Results'!S2335+'Game Results'!S2574+'Game Results'!S2614+'Game Results'!S1135+'Game Results'!S2796+'Game Results'!S2893)</f>
        <v>7</v>
      </c>
      <c r="T72" s="92">
        <f>SUM('Game Results'!T378+'Game Results'!T396+'Game Results'!T630+'Game Results'!T155+'Game Results'!T82+'Game Results'!T1178+'Game Results'!T2007+'Game Results'!T1457+'Game Results'!T1746+'Game Results'!T1794+'Game Results'!T1929+'Game Results'!T1496+'Game Results'!T2298+'Game Results'!T2335+'Game Results'!T2574+'Game Results'!T2614+'Game Results'!T1135+'Game Results'!T2796+'Game Results'!T2893)</f>
        <v>30</v>
      </c>
      <c r="U72" s="92">
        <f>SUM('Game Results'!U378+'Game Results'!U396+'Game Results'!U630+'Game Results'!U155+'Game Results'!U82+'Game Results'!U1178+'Game Results'!U2007+'Game Results'!U1457+'Game Results'!U1746+'Game Results'!U1794+'Game Results'!U1929+'Game Results'!U1496+'Game Results'!U2298+'Game Results'!U2335+'Game Results'!U2574+'Game Results'!U2614+'Game Results'!U1135+'Game Results'!U2796+'Game Results'!U2893)</f>
        <v>4</v>
      </c>
      <c r="V72" s="92">
        <f>SUM('Game Results'!V378+'Game Results'!V396+'Game Results'!V630+'Game Results'!V155+'Game Results'!V82+'Game Results'!V1178+'Game Results'!V2007+'Game Results'!V1457+'Game Results'!V1746+'Game Results'!V1794+'Game Results'!V1929+'Game Results'!V1496+'Game Results'!V2298+'Game Results'!V2335+'Game Results'!V2574+'Game Results'!V2614+'Game Results'!V1135+'Game Results'!V2796+'Game Results'!V2893)</f>
        <v>3</v>
      </c>
      <c r="W72" s="92">
        <f>SUM('Game Results'!W378+'Game Results'!W396+'Game Results'!W630+'Game Results'!W155+'Game Results'!W82+'Game Results'!W1178+'Game Results'!W2007+'Game Results'!W1457+'Game Results'!W1746+'Game Results'!W1794+'Game Results'!W1929+'Game Results'!W1496+'Game Results'!W2298+'Game Results'!W2335+'Game Results'!W2574+'Game Results'!W2614+'Game Results'!W1135+'Game Results'!W2796+'Game Results'!W2893)</f>
        <v>1</v>
      </c>
      <c r="X72" s="92">
        <f>SUM('Game Results'!X378+'Game Results'!X396+'Game Results'!X630+'Game Results'!X155+'Game Results'!X82+'Game Results'!X1178+'Game Results'!X2007+'Game Results'!X1457+'Game Results'!X1746+'Game Results'!X1794+'Game Results'!X1929+'Game Results'!X1496+'Game Results'!X2298+'Game Results'!X2335+'Game Results'!X2574+'Game Results'!X2614+'Game Results'!X1135+'Game Results'!X2796+'Game Results'!X2893)</f>
        <v>0</v>
      </c>
      <c r="Y72" s="92">
        <f>SUM('Game Results'!Y378+'Game Results'!Y396+'Game Results'!Y630+'Game Results'!Y155+'Game Results'!Y82+'Game Results'!Y1178+'Game Results'!Y2007+'Game Results'!Y1457+'Game Results'!Y1746+'Game Results'!Y1794+'Game Results'!Y1929+'Game Results'!Y1496+'Game Results'!Y2298+'Game Results'!Y2335+'Game Results'!Y2574+'Game Results'!Y2614+'Game Results'!Y1135+'Game Results'!Y2796+'Game Results'!Y2893)</f>
        <v>0</v>
      </c>
      <c r="Z72" s="92">
        <f>SUM('Game Results'!Z378+'Game Results'!Z396+'Game Results'!Z630+'Game Results'!Z155+'Game Results'!Z82+'Game Results'!Z1178+'Game Results'!Z2007+'Game Results'!Z1457+'Game Results'!Z1746+'Game Results'!Z1794+'Game Results'!Z1929+'Game Results'!Z1496+'Game Results'!Z2298+'Game Results'!Z2335+'Game Results'!Z2574+'Game Results'!Z2614+'Game Results'!Z1135+'Game Results'!Z2796+'Game Results'!Z2893)</f>
        <v>0</v>
      </c>
      <c r="AA72" s="92">
        <f>SUM('Game Results'!AA378+'Game Results'!AA396+'Game Results'!AA630+'Game Results'!AA155+'Game Results'!AA82+'Game Results'!AA1178+'Game Results'!AA2007+'Game Results'!AA1457+'Game Results'!AA1746+'Game Results'!AA1794+'Game Results'!AA1929+'Game Results'!AA1496+'Game Results'!AA2298+'Game Results'!AA2335+'Game Results'!AA2574+'Game Results'!AA2614+'Game Results'!AA1135+'Game Results'!AA2796+'Game Results'!AA2893)</f>
        <v>0</v>
      </c>
      <c r="AB72" s="92">
        <f>SUM('Game Results'!AB378+'Game Results'!AB396+'Game Results'!AB630+'Game Results'!AB155+'Game Results'!AB82+'Game Results'!AB1178+'Game Results'!AB2007+'Game Results'!AB1457+'Game Results'!AB1746+'Game Results'!AB1794+'Game Results'!AB1929+'Game Results'!AB1496+'Game Results'!AB2298+'Game Results'!AB2335+'Game Results'!AB2574+'Game Results'!AB2614+'Game Results'!AB1135+'Game Results'!AB2796+'Game Results'!AB2893)</f>
        <v>0</v>
      </c>
      <c r="AC72" s="92">
        <f>SUM('Game Results'!AC378+'Game Results'!AC396+'Game Results'!AC630+'Game Results'!AC155+'Game Results'!AC82+'Game Results'!AC1178+'Game Results'!AC2007+'Game Results'!AC1457+'Game Results'!AC1746+'Game Results'!AC1794+'Game Results'!AC1929+'Game Results'!AC1496+'Game Results'!AC2298+'Game Results'!AC2335+'Game Results'!AC2574+'Game Results'!AC2614+'Game Results'!AC1135+'Game Results'!AC2796+'Game Results'!AC2893)</f>
        <v>5</v>
      </c>
      <c r="AD72" s="92">
        <f>SUM('Game Results'!AD378+'Game Results'!AD396+'Game Results'!AD630+'Game Results'!AD155+'Game Results'!AD82+'Game Results'!AD1178+'Game Results'!AD2007+'Game Results'!AD1457+'Game Results'!AD1746+'Game Results'!AD1794+'Game Results'!AD1929+'Game Results'!AD1496+'Game Results'!AD2298+'Game Results'!AD2335+'Game Results'!AD2574+'Game Results'!AD2614+'Game Results'!AD1135+'Game Results'!AD2796+'Game Results'!AD2893)</f>
        <v>0</v>
      </c>
      <c r="AE72" s="92">
        <f>SUM('Game Results'!AE378+'Game Results'!AE396+'Game Results'!AE630+'Game Results'!AE155+'Game Results'!AE82+'Game Results'!AE1178+'Game Results'!AE2007+'Game Results'!AE1457+'Game Results'!AE1746+'Game Results'!AE1794+'Game Results'!AE1929+'Game Results'!AE1496+'Game Results'!AE2298+'Game Results'!AE2335+'Game Results'!AE2574+'Game Results'!AE2614+'Game Results'!AE1135+'Game Results'!AE2796+'Game Results'!AE2893)</f>
        <v>0</v>
      </c>
      <c r="AF72" s="92">
        <f>SUM('Game Results'!AF378+'Game Results'!AF396+'Game Results'!AF630+'Game Results'!AF155+'Game Results'!AF82+'Game Results'!AF1178+'Game Results'!AF2007+'Game Results'!AF1457+'Game Results'!AF1746+'Game Results'!AF1794+'Game Results'!AF1929+'Game Results'!AF1496+'Game Results'!AF2298+'Game Results'!AF2335+'Game Results'!AF2574+'Game Results'!AF2614+'Game Results'!AF1135+'Game Results'!AF2796+'Game Results'!AF2893)</f>
        <v>0</v>
      </c>
      <c r="AG72" s="92">
        <f>SUM('Game Results'!AG378+'Game Results'!AG396+'Game Results'!AG630+'Game Results'!AG155+'Game Results'!AG82+'Game Results'!AG1178+'Game Results'!AG2007+'Game Results'!AG1457+'Game Results'!AG1746+'Game Results'!AG1794+'Game Results'!AG1929+'Game Results'!AG1496+'Game Results'!AG2298+'Game Results'!AG2335+'Game Results'!AG2574+'Game Results'!AG2614+'Game Results'!AG1135+'Game Results'!AG2796+'Game Results'!AG2893)</f>
        <v>0</v>
      </c>
      <c r="AH72" s="92">
        <f>SUM('Game Results'!AH378+'Game Results'!AH396+'Game Results'!AH630+'Game Results'!AH155+'Game Results'!AH82+'Game Results'!AH1178+'Game Results'!AH2007+'Game Results'!AH1457+'Game Results'!AH1746+'Game Results'!AH1794+'Game Results'!AH1929+'Game Results'!AH1496+'Game Results'!AH2298+'Game Results'!AH2335+'Game Results'!AH2574+'Game Results'!AH2614+'Game Results'!AH1135+'Game Results'!AH2796+'Game Results'!AH2893)</f>
        <v>0</v>
      </c>
    </row>
    <row r="73">
      <c r="A73" s="90" t="s">
        <v>100</v>
      </c>
      <c r="B73" s="91" t="s">
        <v>323</v>
      </c>
      <c r="C73" s="92">
        <f>SUM('Game Results'!C379+'Game Results'!C397+'Game Results'!C631+'Game Results'!C156+'Game Results'!C83+'Game Results'!C1179+'Game Results'!C2008+'Game Results'!C1458+'Game Results'!C1747+'Game Results'!C1795+'Game Results'!C1930+'Game Results'!C1497+'Game Results'!C2299+'Game Results'!C2336+'Game Results'!C2575+'Game Results'!C2615+'Game Results'!C1136+'Game Results'!C2797+'Game Results'!C2894)</f>
        <v>4</v>
      </c>
      <c r="D73" s="92">
        <f>SUM('Game Results'!D379+'Game Results'!D397+'Game Results'!D631+'Game Results'!D156+'Game Results'!D83+'Game Results'!D1179+'Game Results'!D2008+'Game Results'!D1458+'Game Results'!D1747+'Game Results'!D1795+'Game Results'!D1930+'Game Results'!D1497+'Game Results'!D2299+'Game Results'!D2336+'Game Results'!D2575+'Game Results'!D2615+'Game Results'!D1136+'Game Results'!D2797+'Game Results'!D2894)</f>
        <v>1</v>
      </c>
      <c r="E73" s="93">
        <f>SUM('Game Results'!E379+'Game Results'!E397+'Game Results'!E631+'Game Results'!E156+'Game Results'!E83+'Game Results'!E1179+'Game Results'!E2008+'Game Results'!E1458+'Game Results'!E1747+'Game Results'!E1795+'Game Results'!E1930+'Game Results'!E1497+'Game Results'!E2299+'Game Results'!E2336+'Game Results'!E2575+'Game Results'!E2615+'Game Results'!E1136+'Game Results'!E2797+'Game Results'!E2894)</f>
        <v>33.96666667</v>
      </c>
      <c r="F73" s="92">
        <f>SUM('Game Results'!F379+'Game Results'!F397+'Game Results'!F631+'Game Results'!F156+'Game Results'!F83+'Game Results'!F1179+'Game Results'!F2008+'Game Results'!F1458+'Game Results'!F1747+'Game Results'!F1795+'Game Results'!F1930+'Game Results'!F1497+'Game Results'!F2299+'Game Results'!F2336+'Game Results'!F2575+'Game Results'!F2615+'Game Results'!F1136+'Game Results'!F2797+'Game Results'!F2894)</f>
        <v>4</v>
      </c>
      <c r="G73" s="92">
        <f>SUM('Game Results'!G379+'Game Results'!G397+'Game Results'!G631+'Game Results'!G156+'Game Results'!G83+'Game Results'!G1179+'Game Results'!G2008+'Game Results'!G1458+'Game Results'!G1747+'Game Results'!G1795+'Game Results'!G1930+'Game Results'!G1497+'Game Results'!G2299+'Game Results'!G2336+'Game Results'!G2575+'Game Results'!G2615+'Game Results'!G1136+'Game Results'!G2797+'Game Results'!G2894)</f>
        <v>73</v>
      </c>
      <c r="H73" s="92">
        <f>SUM('Game Results'!H379+'Game Results'!H397+'Game Results'!H631+'Game Results'!H156+'Game Results'!H83+'Game Results'!H1179+'Game Results'!H2008+'Game Results'!H1458+'Game Results'!H1747+'Game Results'!H1795+'Game Results'!H1930+'Game Results'!H1497+'Game Results'!H2299+'Game Results'!H2336+'Game Results'!H2575+'Game Results'!H2615+'Game Results'!H1136+'Game Results'!H2797+'Game Results'!H2894)</f>
        <v>0</v>
      </c>
      <c r="I73" s="92">
        <f>SUM('Game Results'!I379+'Game Results'!I397+'Game Results'!I631+'Game Results'!I156+'Game Results'!I83+'Game Results'!I1179+'Game Results'!I2008+'Game Results'!I1458+'Game Results'!I1747+'Game Results'!I1795+'Game Results'!I1930+'Game Results'!I1497+'Game Results'!I2299+'Game Results'!I2336+'Game Results'!I2575+'Game Results'!I2615+'Game Results'!I1136+'Game Results'!I2797+'Game Results'!I2894)</f>
        <v>102</v>
      </c>
      <c r="J73" s="92">
        <f>SUM('Game Results'!J379+'Game Results'!J397+'Game Results'!J631+'Game Results'!J156+'Game Results'!J83+'Game Results'!J1179+'Game Results'!J2008+'Game Results'!J1458+'Game Results'!J1747+'Game Results'!J1795+'Game Results'!J1930+'Game Results'!J1497+'Game Results'!J2299+'Game Results'!J2336+'Game Results'!J2575+'Game Results'!J2615+'Game Results'!J1136+'Game Results'!J2797+'Game Results'!J2894)</f>
        <v>-29</v>
      </c>
      <c r="K73" s="94">
        <f t="shared" si="1"/>
        <v>0.7156862745</v>
      </c>
      <c r="L73" s="93">
        <f t="shared" si="2"/>
        <v>19.98039216</v>
      </c>
      <c r="M73" s="92">
        <f>SUM('Game Results'!M379+'Game Results'!M397+'Game Results'!M631+'Game Results'!M156+'Game Results'!M83+'Game Results'!M1179+'Game Results'!M2008+'Game Results'!M1458+'Game Results'!M1747+'Game Results'!M1795+'Game Results'!M1930+'Game Results'!M1497+'Game Results'!M2299+'Game Results'!M2336+'Game Results'!M2575+'Game Results'!M2615+'Game Results'!M1136+'Game Results'!M2797+'Game Results'!M2894)</f>
        <v>100</v>
      </c>
      <c r="N73" s="92">
        <f>SUM('Game Results'!N379+'Game Results'!N397+'Game Results'!N631+'Game Results'!N156+'Game Results'!N83+'Game Results'!N1179+'Game Results'!N2008+'Game Results'!N1458+'Game Results'!N1747+'Game Results'!N1795+'Game Results'!N1930+'Game Results'!N1497+'Game Results'!N2299+'Game Results'!N2336+'Game Results'!N2575+'Game Results'!N2615+'Game Results'!N1136+'Game Results'!N2797+'Game Results'!N2894)</f>
        <v>4</v>
      </c>
      <c r="O73" s="95">
        <f>SUM('Game Results'!O379+'Game Results'!O397+'Game Results'!O631+'Game Results'!O156+'Game Results'!O83+'Game Results'!O1179+'Game Results'!O2008+'Game Results'!O1458+'Game Results'!O1747+'Game Results'!O1795+'Game Results'!O1930+'Game Results'!O1497+'Game Results'!O2299+'Game Results'!O2336+'Game Results'!O2575+'Game Results'!O2615+'Game Results'!O1136+'Game Results'!O2797+'Game Results'!O2894)</f>
        <v>33.96666667</v>
      </c>
      <c r="P73" s="92">
        <f>SUM('Game Results'!P379+'Game Results'!P397+'Game Results'!P631+'Game Results'!P156+'Game Results'!P83+'Game Results'!P1179+'Game Results'!P2008+'Game Results'!P1458+'Game Results'!P1747+'Game Results'!P1795+'Game Results'!P1930+'Game Results'!P1497+'Game Results'!P2299+'Game Results'!P2336+'Game Results'!P2575+'Game Results'!P2615+'Game Results'!P1136+'Game Results'!P2797+'Game Results'!P2894)</f>
        <v>9</v>
      </c>
      <c r="Q73" s="92">
        <f>SUM('Game Results'!Q379+'Game Results'!Q397+'Game Results'!Q631+'Game Results'!Q156+'Game Results'!Q83+'Game Results'!Q1179+'Game Results'!Q2008+'Game Results'!Q1458+'Game Results'!Q1747+'Game Results'!Q1795+'Game Results'!Q1930+'Game Results'!Q1497+'Game Results'!Q2299+'Game Results'!Q2336+'Game Results'!Q2575+'Game Results'!Q2615+'Game Results'!Q1136+'Game Results'!Q2797+'Game Results'!Q2894)</f>
        <v>2</v>
      </c>
      <c r="R73" s="92">
        <f>SUM('Game Results'!R379+'Game Results'!R397+'Game Results'!R631+'Game Results'!R156+'Game Results'!R83+'Game Results'!R1179+'Game Results'!R2008+'Game Results'!R1458+'Game Results'!R1747+'Game Results'!R1795+'Game Results'!R1930+'Game Results'!R1497+'Game Results'!R2299+'Game Results'!R2336+'Game Results'!R2575+'Game Results'!R2615+'Game Results'!R1136+'Game Results'!R2797+'Game Results'!R2894)</f>
        <v>2</v>
      </c>
      <c r="S73" s="92">
        <f>SUM('Game Results'!S379+'Game Results'!S397+'Game Results'!S631+'Game Results'!S156+'Game Results'!S83+'Game Results'!S1179+'Game Results'!S2008+'Game Results'!S1458+'Game Results'!S1747+'Game Results'!S1795+'Game Results'!S1930+'Game Results'!S1497+'Game Results'!S2299+'Game Results'!S2336+'Game Results'!S2575+'Game Results'!S2615+'Game Results'!S1136+'Game Results'!S2797+'Game Results'!S2894)</f>
        <v>1</v>
      </c>
      <c r="T73" s="92">
        <f>SUM('Game Results'!T379+'Game Results'!T397+'Game Results'!T631+'Game Results'!T156+'Game Results'!T83+'Game Results'!T1179+'Game Results'!T2008+'Game Results'!T1458+'Game Results'!T1747+'Game Results'!T1795+'Game Results'!T1930+'Game Results'!T1497+'Game Results'!T2299+'Game Results'!T2336+'Game Results'!T2575+'Game Results'!T2615+'Game Results'!T1136+'Game Results'!T2797+'Game Results'!T2894)</f>
        <v>9</v>
      </c>
      <c r="U73" s="92">
        <f>SUM('Game Results'!U379+'Game Results'!U397+'Game Results'!U631+'Game Results'!U156+'Game Results'!U83+'Game Results'!U1179+'Game Results'!U2008+'Game Results'!U1458+'Game Results'!U1747+'Game Results'!U1795+'Game Results'!U1930+'Game Results'!U1497+'Game Results'!U2299+'Game Results'!U2336+'Game Results'!U2575+'Game Results'!U2615+'Game Results'!U1136+'Game Results'!U2797+'Game Results'!U2894)</f>
        <v>2</v>
      </c>
      <c r="V73" s="92">
        <f>SUM('Game Results'!V379+'Game Results'!V397+'Game Results'!V631+'Game Results'!V156+'Game Results'!V83+'Game Results'!V1179+'Game Results'!V2008+'Game Results'!V1458+'Game Results'!V1747+'Game Results'!V1795+'Game Results'!V1930+'Game Results'!V1497+'Game Results'!V2299+'Game Results'!V2336+'Game Results'!V2575+'Game Results'!V2615+'Game Results'!V1136+'Game Results'!V2797+'Game Results'!V2894)</f>
        <v>0</v>
      </c>
      <c r="W73" s="92">
        <f>SUM('Game Results'!W379+'Game Results'!W397+'Game Results'!W631+'Game Results'!W156+'Game Results'!W83+'Game Results'!W1179+'Game Results'!W2008+'Game Results'!W1458+'Game Results'!W1747+'Game Results'!W1795+'Game Results'!W1930+'Game Results'!W1497+'Game Results'!W2299+'Game Results'!W2336+'Game Results'!W2575+'Game Results'!W2615+'Game Results'!W1136+'Game Results'!W2797+'Game Results'!W2894)</f>
        <v>0</v>
      </c>
      <c r="X73" s="92">
        <f>SUM('Game Results'!X379+'Game Results'!X397+'Game Results'!X631+'Game Results'!X156+'Game Results'!X83+'Game Results'!X1179+'Game Results'!X2008+'Game Results'!X1458+'Game Results'!X1747+'Game Results'!X1795+'Game Results'!X1930+'Game Results'!X1497+'Game Results'!X2299+'Game Results'!X2336+'Game Results'!X2575+'Game Results'!X2615+'Game Results'!X1136+'Game Results'!X2797+'Game Results'!X2894)</f>
        <v>0</v>
      </c>
      <c r="Y73" s="92">
        <f>SUM('Game Results'!Y379+'Game Results'!Y397+'Game Results'!Y631+'Game Results'!Y156+'Game Results'!Y83+'Game Results'!Y1179+'Game Results'!Y2008+'Game Results'!Y1458+'Game Results'!Y1747+'Game Results'!Y1795+'Game Results'!Y1930+'Game Results'!Y1497+'Game Results'!Y2299+'Game Results'!Y2336+'Game Results'!Y2575+'Game Results'!Y2615+'Game Results'!Y1136+'Game Results'!Y2797+'Game Results'!Y2894)</f>
        <v>0</v>
      </c>
      <c r="Z73" s="92">
        <f>SUM('Game Results'!Z379+'Game Results'!Z397+'Game Results'!Z631+'Game Results'!Z156+'Game Results'!Z83+'Game Results'!Z1179+'Game Results'!Z2008+'Game Results'!Z1458+'Game Results'!Z1747+'Game Results'!Z1795+'Game Results'!Z1930+'Game Results'!Z1497+'Game Results'!Z2299+'Game Results'!Z2336+'Game Results'!Z2575+'Game Results'!Z2615+'Game Results'!Z1136+'Game Results'!Z2797+'Game Results'!Z2894)</f>
        <v>0</v>
      </c>
      <c r="AA73" s="92">
        <f>SUM('Game Results'!AA379+'Game Results'!AA397+'Game Results'!AA631+'Game Results'!AA156+'Game Results'!AA83+'Game Results'!AA1179+'Game Results'!AA2008+'Game Results'!AA1458+'Game Results'!AA1747+'Game Results'!AA1795+'Game Results'!AA1930+'Game Results'!AA1497+'Game Results'!AA2299+'Game Results'!AA2336+'Game Results'!AA2575+'Game Results'!AA2615+'Game Results'!AA1136+'Game Results'!AA2797+'Game Results'!AA2894)</f>
        <v>0</v>
      </c>
      <c r="AB73" s="92">
        <f>SUM('Game Results'!AB379+'Game Results'!AB397+'Game Results'!AB631+'Game Results'!AB156+'Game Results'!AB83+'Game Results'!AB1179+'Game Results'!AB2008+'Game Results'!AB1458+'Game Results'!AB1747+'Game Results'!AB1795+'Game Results'!AB1930+'Game Results'!AB1497+'Game Results'!AB2299+'Game Results'!AB2336+'Game Results'!AB2575+'Game Results'!AB2615+'Game Results'!AB1136+'Game Results'!AB2797+'Game Results'!AB2894)</f>
        <v>0</v>
      </c>
      <c r="AC73" s="92">
        <f>SUM('Game Results'!AC379+'Game Results'!AC397+'Game Results'!AC631+'Game Results'!AC156+'Game Results'!AC83+'Game Results'!AC1179+'Game Results'!AC2008+'Game Results'!AC1458+'Game Results'!AC1747+'Game Results'!AC1795+'Game Results'!AC1930+'Game Results'!AC1497+'Game Results'!AC2299+'Game Results'!AC2336+'Game Results'!AC2575+'Game Results'!AC2615+'Game Results'!AC1136+'Game Results'!AC2797+'Game Results'!AC2894)</f>
        <v>0</v>
      </c>
      <c r="AD73" s="92">
        <f>SUM('Game Results'!AD379+'Game Results'!AD397+'Game Results'!AD631+'Game Results'!AD156+'Game Results'!AD83+'Game Results'!AD1179+'Game Results'!AD2008+'Game Results'!AD1458+'Game Results'!AD1747+'Game Results'!AD1795+'Game Results'!AD1930+'Game Results'!AD1497+'Game Results'!AD2299+'Game Results'!AD2336+'Game Results'!AD2575+'Game Results'!AD2615+'Game Results'!AD1136+'Game Results'!AD2797+'Game Results'!AD2894)</f>
        <v>0</v>
      </c>
      <c r="AE73" s="92">
        <f>SUM('Game Results'!AE379+'Game Results'!AE397+'Game Results'!AE631+'Game Results'!AE156+'Game Results'!AE83+'Game Results'!AE1179+'Game Results'!AE2008+'Game Results'!AE1458+'Game Results'!AE1747+'Game Results'!AE1795+'Game Results'!AE1930+'Game Results'!AE1497+'Game Results'!AE2299+'Game Results'!AE2336+'Game Results'!AE2575+'Game Results'!AE2615+'Game Results'!AE1136+'Game Results'!AE2797+'Game Results'!AE2894)</f>
        <v>0</v>
      </c>
      <c r="AF73" s="92">
        <f>SUM('Game Results'!AF379+'Game Results'!AF397+'Game Results'!AF631+'Game Results'!AF156+'Game Results'!AF83+'Game Results'!AF1179+'Game Results'!AF2008+'Game Results'!AF1458+'Game Results'!AF1747+'Game Results'!AF1795+'Game Results'!AF1930+'Game Results'!AF1497+'Game Results'!AF2299+'Game Results'!AF2336+'Game Results'!AF2575+'Game Results'!AF2615+'Game Results'!AF1136+'Game Results'!AF2797+'Game Results'!AF2894)</f>
        <v>0</v>
      </c>
      <c r="AG73" s="92">
        <f>SUM('Game Results'!AG379+'Game Results'!AG397+'Game Results'!AG631+'Game Results'!AG156+'Game Results'!AG83+'Game Results'!AG1179+'Game Results'!AG2008+'Game Results'!AG1458+'Game Results'!AG1747+'Game Results'!AG1795+'Game Results'!AG1930+'Game Results'!AG1497+'Game Results'!AG2299+'Game Results'!AG2336+'Game Results'!AG2575+'Game Results'!AG2615+'Game Results'!AG1136+'Game Results'!AG2797+'Game Results'!AG2894)</f>
        <v>0</v>
      </c>
      <c r="AH73" s="92">
        <f>SUM('Game Results'!AH379+'Game Results'!AH397+'Game Results'!AH631+'Game Results'!AH156+'Game Results'!AH83+'Game Results'!AH1179+'Game Results'!AH2008+'Game Results'!AH1458+'Game Results'!AH1747+'Game Results'!AH1795+'Game Results'!AH1930+'Game Results'!AH1497+'Game Results'!AH2299+'Game Results'!AH2336+'Game Results'!AH2575+'Game Results'!AH2615+'Game Results'!AH1136+'Game Results'!AH2797+'Game Results'!AH2894)</f>
        <v>0</v>
      </c>
    </row>
    <row r="74">
      <c r="A74" s="90" t="s">
        <v>100</v>
      </c>
      <c r="B74" s="91" t="s">
        <v>324</v>
      </c>
      <c r="C74" s="92">
        <f>SUM('Game Results'!C380+'Game Results'!C398+'Game Results'!C632+'Game Results'!C157+'Game Results'!C84+'Game Results'!C1180+'Game Results'!C2009+'Game Results'!C1459+'Game Results'!C1748+'Game Results'!C1796+'Game Results'!C1931+'Game Results'!C1498+'Game Results'!C2300+'Game Results'!C2337+'Game Results'!C2576+'Game Results'!C2616+'Game Results'!C1137+'Game Results'!C2798+'Game Results'!C2895)</f>
        <v>14</v>
      </c>
      <c r="D74" s="92">
        <f>SUM('Game Results'!D380+'Game Results'!D398+'Game Results'!D632+'Game Results'!D157+'Game Results'!D84+'Game Results'!D1180+'Game Results'!D2009+'Game Results'!D1459+'Game Results'!D1748+'Game Results'!D1796+'Game Results'!D1931+'Game Results'!D1498+'Game Results'!D2300+'Game Results'!D2337+'Game Results'!D2576+'Game Results'!D2616+'Game Results'!D1137+'Game Results'!D2798+'Game Results'!D2895)</f>
        <v>4</v>
      </c>
      <c r="E74" s="93">
        <f>SUM('Game Results'!E380+'Game Results'!E398+'Game Results'!E632+'Game Results'!E157+'Game Results'!E84+'Game Results'!E1180+'Game Results'!E2009+'Game Results'!E1459+'Game Results'!E1748+'Game Results'!E1796+'Game Results'!E1931+'Game Results'!E1498+'Game Results'!E2300+'Game Results'!E2337+'Game Results'!E2576+'Game Results'!E2616+'Game Results'!E1137+'Game Results'!E2798+'Game Results'!E2895)</f>
        <v>164.6833333</v>
      </c>
      <c r="F74" s="92">
        <f>SUM('Game Results'!F380+'Game Results'!F398+'Game Results'!F632+'Game Results'!F157+'Game Results'!F84+'Game Results'!F1180+'Game Results'!F2009+'Game Results'!F1459+'Game Results'!F1748+'Game Results'!F1796+'Game Results'!F1931+'Game Results'!F1498+'Game Results'!F2300+'Game Results'!F2337+'Game Results'!F2576+'Game Results'!F2616+'Game Results'!F1137+'Game Results'!F2798+'Game Results'!F2895)</f>
        <v>20</v>
      </c>
      <c r="G74" s="92">
        <f>SUM('Game Results'!G380+'Game Results'!G398+'Game Results'!G632+'Game Results'!G157+'Game Results'!G84+'Game Results'!G1180+'Game Results'!G2009+'Game Results'!G1459+'Game Results'!G1748+'Game Results'!G1796+'Game Results'!G1931+'Game Results'!G1498+'Game Results'!G2300+'Game Results'!G2337+'Game Results'!G2576+'Game Results'!G2616+'Game Results'!G1137+'Game Results'!G2798+'Game Results'!G2895)</f>
        <v>568</v>
      </c>
      <c r="H74" s="92">
        <f>SUM('Game Results'!H380+'Game Results'!H398+'Game Results'!H632+'Game Results'!H157+'Game Results'!H84+'Game Results'!H1180+'Game Results'!H2009+'Game Results'!H1459+'Game Results'!H1748+'Game Results'!H1796+'Game Results'!H1931+'Game Results'!H1498+'Game Results'!H2300+'Game Results'!H2337+'Game Results'!H2576+'Game Results'!H2616+'Game Results'!H1137+'Game Results'!H2798+'Game Results'!H2895)</f>
        <v>5</v>
      </c>
      <c r="I74" s="92">
        <f>SUM('Game Results'!I380+'Game Results'!I398+'Game Results'!I632+'Game Results'!I157+'Game Results'!I84+'Game Results'!I1180+'Game Results'!I2009+'Game Results'!I1459+'Game Results'!I1748+'Game Results'!I1796+'Game Results'!I1931+'Game Results'!I1498+'Game Results'!I2300+'Game Results'!I2337+'Game Results'!I2576+'Game Results'!I2616+'Game Results'!I1137+'Game Results'!I2798+'Game Results'!I2895)</f>
        <v>782</v>
      </c>
      <c r="J74" s="92">
        <f>SUM('Game Results'!J380+'Game Results'!J398+'Game Results'!J632+'Game Results'!J157+'Game Results'!J84+'Game Results'!J1180+'Game Results'!J2009+'Game Results'!J1459+'Game Results'!J1748+'Game Results'!J1796+'Game Results'!J1931+'Game Results'!J1498+'Game Results'!J2300+'Game Results'!J2337+'Game Results'!J2576+'Game Results'!J2616+'Game Results'!J1137+'Game Results'!J2798+'Game Results'!J2895)</f>
        <v>-214</v>
      </c>
      <c r="K74" s="94">
        <f t="shared" si="1"/>
        <v>0.726342711</v>
      </c>
      <c r="L74" s="93">
        <f t="shared" si="2"/>
        <v>12.63554987</v>
      </c>
      <c r="M74" s="92">
        <f>SUM('Game Results'!M380+'Game Results'!M398+'Game Results'!M632+'Game Results'!M157+'Game Results'!M84+'Game Results'!M1180+'Game Results'!M2009+'Game Results'!M1459+'Game Results'!M1748+'Game Results'!M1796+'Game Results'!M1931+'Game Results'!M1498+'Game Results'!M2300+'Game Results'!M2337+'Game Results'!M2576+'Game Results'!M2616+'Game Results'!M1137+'Game Results'!M2798+'Game Results'!M2895)</f>
        <v>733</v>
      </c>
      <c r="N74" s="92">
        <f>SUM('Game Results'!N380+'Game Results'!N398+'Game Results'!N632+'Game Results'!N157+'Game Results'!N84+'Game Results'!N1180+'Game Results'!N2009+'Game Results'!N1459+'Game Results'!N1748+'Game Results'!N1796+'Game Results'!N1931+'Game Results'!N1498+'Game Results'!N2300+'Game Results'!N2337+'Game Results'!N2576+'Game Results'!N2616+'Game Results'!N1137+'Game Results'!N2798+'Game Results'!N2895)</f>
        <v>14</v>
      </c>
      <c r="O74" s="95">
        <f>SUM('Game Results'!O380+'Game Results'!O398+'Game Results'!O632+'Game Results'!O157+'Game Results'!O84+'Game Results'!O1180+'Game Results'!O2009+'Game Results'!O1459+'Game Results'!O1748+'Game Results'!O1796+'Game Results'!O1931+'Game Results'!O1498+'Game Results'!O2300+'Game Results'!O2337+'Game Results'!O2576+'Game Results'!O2616+'Game Results'!O1137+'Game Results'!O2798+'Game Results'!O2895)</f>
        <v>164.6833333</v>
      </c>
      <c r="P74" s="92">
        <f>SUM('Game Results'!P380+'Game Results'!P398+'Game Results'!P632+'Game Results'!P157+'Game Results'!P84+'Game Results'!P1180+'Game Results'!P2009+'Game Results'!P1459+'Game Results'!P1748+'Game Results'!P1796+'Game Results'!P1931+'Game Results'!P1498+'Game Results'!P2300+'Game Results'!P2337+'Game Results'!P2576+'Game Results'!P2616+'Game Results'!P1137+'Game Results'!P2798+'Game Results'!P2895)</f>
        <v>41</v>
      </c>
      <c r="Q74" s="92">
        <f>SUM('Game Results'!Q380+'Game Results'!Q398+'Game Results'!Q632+'Game Results'!Q157+'Game Results'!Q84+'Game Results'!Q1180+'Game Results'!Q2009+'Game Results'!Q1459+'Game Results'!Q1748+'Game Results'!Q1796+'Game Results'!Q1931+'Game Results'!Q1498+'Game Results'!Q2300+'Game Results'!Q2337+'Game Results'!Q2576+'Game Results'!Q2616+'Game Results'!Q1137+'Game Results'!Q2798+'Game Results'!Q2895)</f>
        <v>18</v>
      </c>
      <c r="R74" s="92">
        <f>SUM('Game Results'!R380+'Game Results'!R398+'Game Results'!R632+'Game Results'!R157+'Game Results'!R84+'Game Results'!R1180+'Game Results'!R2009+'Game Results'!R1459+'Game Results'!R1748+'Game Results'!R1796+'Game Results'!R1931+'Game Results'!R1498+'Game Results'!R2300+'Game Results'!R2337+'Game Results'!R2576+'Game Results'!R2616+'Game Results'!R1137+'Game Results'!R2798+'Game Results'!R2895)</f>
        <v>12</v>
      </c>
      <c r="S74" s="92">
        <f>SUM('Game Results'!S380+'Game Results'!S398+'Game Results'!S632+'Game Results'!S157+'Game Results'!S84+'Game Results'!S1180+'Game Results'!S2009+'Game Results'!S1459+'Game Results'!S1748+'Game Results'!S1796+'Game Results'!S1931+'Game Results'!S1498+'Game Results'!S2300+'Game Results'!S2337+'Game Results'!S2576+'Game Results'!S2616+'Game Results'!S1137+'Game Results'!S2798+'Game Results'!S2895)</f>
        <v>14</v>
      </c>
      <c r="T74" s="92">
        <f>SUM('Game Results'!T380+'Game Results'!T398+'Game Results'!T632+'Game Results'!T157+'Game Results'!T84+'Game Results'!T1180+'Game Results'!T2009+'Game Results'!T1459+'Game Results'!T1748+'Game Results'!T1796+'Game Results'!T1931+'Game Results'!T1498+'Game Results'!T2300+'Game Results'!T2337+'Game Results'!T2576+'Game Results'!T2616+'Game Results'!T1137+'Game Results'!T2798+'Game Results'!T2895)</f>
        <v>70</v>
      </c>
      <c r="U74" s="92">
        <f>SUM('Game Results'!U380+'Game Results'!U398+'Game Results'!U632+'Game Results'!U157+'Game Results'!U84+'Game Results'!U1180+'Game Results'!U2009+'Game Results'!U1459+'Game Results'!U1748+'Game Results'!U1796+'Game Results'!U1931+'Game Results'!U1498+'Game Results'!U2300+'Game Results'!U2337+'Game Results'!U2576+'Game Results'!U2616+'Game Results'!U1137+'Game Results'!U2798+'Game Results'!U2895)</f>
        <v>11</v>
      </c>
      <c r="V74" s="92">
        <f>SUM('Game Results'!V380+'Game Results'!V398+'Game Results'!V632+'Game Results'!V157+'Game Results'!V84+'Game Results'!V1180+'Game Results'!V2009+'Game Results'!V1459+'Game Results'!V1748+'Game Results'!V1796+'Game Results'!V1931+'Game Results'!V1498+'Game Results'!V2300+'Game Results'!V2337+'Game Results'!V2576+'Game Results'!V2616+'Game Results'!V1137+'Game Results'!V2798+'Game Results'!V2895)</f>
        <v>3</v>
      </c>
      <c r="W74" s="92">
        <f>SUM('Game Results'!W380+'Game Results'!W398+'Game Results'!W632+'Game Results'!W157+'Game Results'!W84+'Game Results'!W1180+'Game Results'!W2009+'Game Results'!W1459+'Game Results'!W1748+'Game Results'!W1796+'Game Results'!W1931+'Game Results'!W1498+'Game Results'!W2300+'Game Results'!W2337+'Game Results'!W2576+'Game Results'!W2616+'Game Results'!W1137+'Game Results'!W2798+'Game Results'!W2895)</f>
        <v>0</v>
      </c>
      <c r="X74" s="92">
        <f>SUM('Game Results'!X380+'Game Results'!X398+'Game Results'!X632+'Game Results'!X157+'Game Results'!X84+'Game Results'!X1180+'Game Results'!X2009+'Game Results'!X1459+'Game Results'!X1748+'Game Results'!X1796+'Game Results'!X1931+'Game Results'!X1498+'Game Results'!X2300+'Game Results'!X2337+'Game Results'!X2576+'Game Results'!X2616+'Game Results'!X1137+'Game Results'!X2798+'Game Results'!X2895)</f>
        <v>0</v>
      </c>
      <c r="Y74" s="92">
        <f>SUM('Game Results'!Y380+'Game Results'!Y398+'Game Results'!Y632+'Game Results'!Y157+'Game Results'!Y84+'Game Results'!Y1180+'Game Results'!Y2009+'Game Results'!Y1459+'Game Results'!Y1748+'Game Results'!Y1796+'Game Results'!Y1931+'Game Results'!Y1498+'Game Results'!Y2300+'Game Results'!Y2337+'Game Results'!Y2576+'Game Results'!Y2616+'Game Results'!Y1137+'Game Results'!Y2798+'Game Results'!Y2895)</f>
        <v>0</v>
      </c>
      <c r="Z74" s="92">
        <f>SUM('Game Results'!Z380+'Game Results'!Z398+'Game Results'!Z632+'Game Results'!Z157+'Game Results'!Z84+'Game Results'!Z1180+'Game Results'!Z2009+'Game Results'!Z1459+'Game Results'!Z1748+'Game Results'!Z1796+'Game Results'!Z1931+'Game Results'!Z1498+'Game Results'!Z2300+'Game Results'!Z2337+'Game Results'!Z2576+'Game Results'!Z2616+'Game Results'!Z1137+'Game Results'!Z2798+'Game Results'!Z2895)</f>
        <v>0</v>
      </c>
      <c r="AA74" s="92">
        <f>SUM('Game Results'!AA380+'Game Results'!AA398+'Game Results'!AA632+'Game Results'!AA157+'Game Results'!AA84+'Game Results'!AA1180+'Game Results'!AA2009+'Game Results'!AA1459+'Game Results'!AA1748+'Game Results'!AA1796+'Game Results'!AA1931+'Game Results'!AA1498+'Game Results'!AA2300+'Game Results'!AA2337+'Game Results'!AA2576+'Game Results'!AA2616+'Game Results'!AA1137+'Game Results'!AA2798+'Game Results'!AA2895)</f>
        <v>0</v>
      </c>
      <c r="AB74" s="92">
        <f>SUM('Game Results'!AB380+'Game Results'!AB398+'Game Results'!AB632+'Game Results'!AB157+'Game Results'!AB84+'Game Results'!AB1180+'Game Results'!AB2009+'Game Results'!AB1459+'Game Results'!AB1748+'Game Results'!AB1796+'Game Results'!AB1931+'Game Results'!AB1498+'Game Results'!AB2300+'Game Results'!AB2337+'Game Results'!AB2576+'Game Results'!AB2616+'Game Results'!AB1137+'Game Results'!AB2798+'Game Results'!AB2895)</f>
        <v>0</v>
      </c>
      <c r="AC74" s="92">
        <f>SUM('Game Results'!AC380+'Game Results'!AC398+'Game Results'!AC632+'Game Results'!AC157+'Game Results'!AC84+'Game Results'!AC1180+'Game Results'!AC2009+'Game Results'!AC1459+'Game Results'!AC1748+'Game Results'!AC1796+'Game Results'!AC1931+'Game Results'!AC1498+'Game Results'!AC2300+'Game Results'!AC2337+'Game Results'!AC2576+'Game Results'!AC2616+'Game Results'!AC1137+'Game Results'!AC2798+'Game Results'!AC2895)</f>
        <v>8</v>
      </c>
      <c r="AD74" s="92">
        <f>SUM('Game Results'!AD380+'Game Results'!AD398+'Game Results'!AD632+'Game Results'!AD157+'Game Results'!AD84+'Game Results'!AD1180+'Game Results'!AD2009+'Game Results'!AD1459+'Game Results'!AD1748+'Game Results'!AD1796+'Game Results'!AD1931+'Game Results'!AD1498+'Game Results'!AD2300+'Game Results'!AD2337+'Game Results'!AD2576+'Game Results'!AD2616+'Game Results'!AD1137+'Game Results'!AD2798+'Game Results'!AD2895)</f>
        <v>0</v>
      </c>
      <c r="AE74" s="92">
        <f>SUM('Game Results'!AE380+'Game Results'!AE398+'Game Results'!AE632+'Game Results'!AE157+'Game Results'!AE84+'Game Results'!AE1180+'Game Results'!AE2009+'Game Results'!AE1459+'Game Results'!AE1748+'Game Results'!AE1796+'Game Results'!AE1931+'Game Results'!AE1498+'Game Results'!AE2300+'Game Results'!AE2337+'Game Results'!AE2576+'Game Results'!AE2616+'Game Results'!AE1137+'Game Results'!AE2798+'Game Results'!AE2895)</f>
        <v>0</v>
      </c>
      <c r="AF74" s="92">
        <f>SUM('Game Results'!AF380+'Game Results'!AF398+'Game Results'!AF632+'Game Results'!AF157+'Game Results'!AF84+'Game Results'!AF1180+'Game Results'!AF2009+'Game Results'!AF1459+'Game Results'!AF1748+'Game Results'!AF1796+'Game Results'!AF1931+'Game Results'!AF1498+'Game Results'!AF2300+'Game Results'!AF2337+'Game Results'!AF2576+'Game Results'!AF2616+'Game Results'!AF1137+'Game Results'!AF2798+'Game Results'!AF2895)</f>
        <v>0</v>
      </c>
      <c r="AG74" s="92">
        <f>SUM('Game Results'!AG380+'Game Results'!AG398+'Game Results'!AG632+'Game Results'!AG157+'Game Results'!AG84+'Game Results'!AG1180+'Game Results'!AG2009+'Game Results'!AG1459+'Game Results'!AG1748+'Game Results'!AG1796+'Game Results'!AG1931+'Game Results'!AG1498+'Game Results'!AG2300+'Game Results'!AG2337+'Game Results'!AG2576+'Game Results'!AG2616+'Game Results'!AG1137+'Game Results'!AG2798+'Game Results'!AG2895)</f>
        <v>0</v>
      </c>
      <c r="AH74" s="92">
        <f>SUM('Game Results'!AH380+'Game Results'!AH398+'Game Results'!AH632+'Game Results'!AH157+'Game Results'!AH84+'Game Results'!AH1180+'Game Results'!AH2009+'Game Results'!AH1459+'Game Results'!AH1748+'Game Results'!AH1796+'Game Results'!AH1931+'Game Results'!AH1498+'Game Results'!AH2300+'Game Results'!AH2337+'Game Results'!AH2576+'Game Results'!AH2616+'Game Results'!AH1137+'Game Results'!AH2798+'Game Results'!AH2895)</f>
        <v>1</v>
      </c>
    </row>
    <row r="75">
      <c r="A75" s="90" t="s">
        <v>100</v>
      </c>
      <c r="B75" s="91" t="s">
        <v>325</v>
      </c>
      <c r="C75" s="92">
        <f>SUM('Game Results'!C381+'Game Results'!C399+'Game Results'!C633+'Game Results'!C158+'Game Results'!C85+'Game Results'!C1181+'Game Results'!C2010+'Game Results'!C1460+'Game Results'!C1749+'Game Results'!C1797+'Game Results'!C1932+'Game Results'!C1499+'Game Results'!C2301+'Game Results'!C2338+'Game Results'!C2577+'Game Results'!C2617+'Game Results'!C1138+'Game Results'!C2799+'Game Results'!C2896)</f>
        <v>16</v>
      </c>
      <c r="D75" s="92">
        <f>SUM('Game Results'!D381+'Game Results'!D399+'Game Results'!D633+'Game Results'!D158+'Game Results'!D85+'Game Results'!D1181+'Game Results'!D2010+'Game Results'!D1460+'Game Results'!D1749+'Game Results'!D1797+'Game Results'!D1932+'Game Results'!D1499+'Game Results'!D2301+'Game Results'!D2338+'Game Results'!D2577+'Game Results'!D2617+'Game Results'!D1138+'Game Results'!D2799+'Game Results'!D2896)</f>
        <v>6</v>
      </c>
      <c r="E75" s="93">
        <f>SUM('Game Results'!E381+'Game Results'!E399+'Game Results'!E633+'Game Results'!E158+'Game Results'!E85+'Game Results'!E1181+'Game Results'!E2010+'Game Results'!E1460+'Game Results'!E1749+'Game Results'!E1797+'Game Results'!E1932+'Game Results'!E1499+'Game Results'!E2301+'Game Results'!E2338+'Game Results'!E2577+'Game Results'!E2617+'Game Results'!E1138+'Game Results'!E2799+'Game Results'!E2896)</f>
        <v>201.2</v>
      </c>
      <c r="F75" s="92">
        <f>SUM('Game Results'!F381+'Game Results'!F399+'Game Results'!F633+'Game Results'!F158+'Game Results'!F85+'Game Results'!F1181+'Game Results'!F2010+'Game Results'!F1460+'Game Results'!F1749+'Game Results'!F1797+'Game Results'!F1932+'Game Results'!F1499+'Game Results'!F2301+'Game Results'!F2338+'Game Results'!F2577+'Game Results'!F2617+'Game Results'!F1138+'Game Results'!F2799+'Game Results'!F2896)</f>
        <v>6</v>
      </c>
      <c r="G75" s="92">
        <f>SUM('Game Results'!G381+'Game Results'!G399+'Game Results'!G633+'Game Results'!G158+'Game Results'!G85+'Game Results'!G1181+'Game Results'!G2010+'Game Results'!G1460+'Game Results'!G1749+'Game Results'!G1797+'Game Results'!G1932+'Game Results'!G1499+'Game Results'!G2301+'Game Results'!G2338+'Game Results'!G2577+'Game Results'!G2617+'Game Results'!G1138+'Game Results'!G2799+'Game Results'!G2896)</f>
        <v>933</v>
      </c>
      <c r="H75" s="92">
        <f>SUM('Game Results'!H381+'Game Results'!H399+'Game Results'!H633+'Game Results'!H158+'Game Results'!H85+'Game Results'!H1181+'Game Results'!H2010+'Game Results'!H1460+'Game Results'!H1749+'Game Results'!H1797+'Game Results'!H1932+'Game Results'!H1499+'Game Results'!H2301+'Game Results'!H2338+'Game Results'!H2577+'Game Results'!H2617+'Game Results'!H1138+'Game Results'!H2799+'Game Results'!H2896)</f>
        <v>4</v>
      </c>
      <c r="I75" s="92">
        <f>SUM('Game Results'!I381+'Game Results'!I399+'Game Results'!I633+'Game Results'!I158+'Game Results'!I85+'Game Results'!I1181+'Game Results'!I2010+'Game Results'!I1460+'Game Results'!I1749+'Game Results'!I1797+'Game Results'!I1932+'Game Results'!I1499+'Game Results'!I2301+'Game Results'!I2338+'Game Results'!I2577+'Game Results'!I2617+'Game Results'!I1138+'Game Results'!I2799+'Game Results'!I2896)</f>
        <v>987</v>
      </c>
      <c r="J75" s="92">
        <f>SUM('Game Results'!J381+'Game Results'!J399+'Game Results'!J633+'Game Results'!J158+'Game Results'!J85+'Game Results'!J1181+'Game Results'!J2010+'Game Results'!J1460+'Game Results'!J1749+'Game Results'!J1797+'Game Results'!J1932+'Game Results'!J1499+'Game Results'!J2301+'Game Results'!J2338+'Game Results'!J2577+'Game Results'!J2617+'Game Results'!J1138+'Game Results'!J2799+'Game Results'!J2896)</f>
        <v>-54</v>
      </c>
      <c r="K75" s="94">
        <f t="shared" si="1"/>
        <v>0.9452887538</v>
      </c>
      <c r="L75" s="93">
        <f t="shared" si="2"/>
        <v>12.23100304</v>
      </c>
      <c r="M75" s="92">
        <f>SUM('Game Results'!M381+'Game Results'!M399+'Game Results'!M633+'Game Results'!M158+'Game Results'!M85+'Game Results'!M1181+'Game Results'!M2010+'Game Results'!M1460+'Game Results'!M1749+'Game Results'!M1797+'Game Results'!M1932+'Game Results'!M1499+'Game Results'!M2301+'Game Results'!M2338+'Game Results'!M2577+'Game Results'!M2617+'Game Results'!M1138+'Game Results'!M2799+'Game Results'!M2896)</f>
        <v>1244</v>
      </c>
      <c r="N75" s="92">
        <f>SUM('Game Results'!N381+'Game Results'!N399+'Game Results'!N633+'Game Results'!N158+'Game Results'!N85+'Game Results'!N1181+'Game Results'!N2010+'Game Results'!N1460+'Game Results'!N1749+'Game Results'!N1797+'Game Results'!N1932+'Game Results'!N1499+'Game Results'!N2301+'Game Results'!N2338+'Game Results'!N2577+'Game Results'!N2617+'Game Results'!N1138+'Game Results'!N2799+'Game Results'!N2896)</f>
        <v>16</v>
      </c>
      <c r="O75" s="95">
        <f>SUM('Game Results'!O381+'Game Results'!O399+'Game Results'!O633+'Game Results'!O158+'Game Results'!O85+'Game Results'!O1181+'Game Results'!O2010+'Game Results'!O1460+'Game Results'!O1749+'Game Results'!O1797+'Game Results'!O1932+'Game Results'!O1499+'Game Results'!O2301+'Game Results'!O2338+'Game Results'!O2577+'Game Results'!O2617+'Game Results'!O1138+'Game Results'!O2799+'Game Results'!O2896)</f>
        <v>201.2</v>
      </c>
      <c r="P75" s="92">
        <f>SUM('Game Results'!P381+'Game Results'!P399+'Game Results'!P633+'Game Results'!P158+'Game Results'!P85+'Game Results'!P1181+'Game Results'!P2010+'Game Results'!P1460+'Game Results'!P1749+'Game Results'!P1797+'Game Results'!P1932+'Game Results'!P1499+'Game Results'!P2301+'Game Results'!P2338+'Game Results'!P2577+'Game Results'!P2617+'Game Results'!P1138+'Game Results'!P2799+'Game Results'!P2896)</f>
        <v>40</v>
      </c>
      <c r="Q75" s="92">
        <f>SUM('Game Results'!Q381+'Game Results'!Q399+'Game Results'!Q633+'Game Results'!Q158+'Game Results'!Q85+'Game Results'!Q1181+'Game Results'!Q2010+'Game Results'!Q1460+'Game Results'!Q1749+'Game Results'!Q1797+'Game Results'!Q1932+'Game Results'!Q1499+'Game Results'!Q2301+'Game Results'!Q2338+'Game Results'!Q2577+'Game Results'!Q2617+'Game Results'!Q1138+'Game Results'!Q2799+'Game Results'!Q2896)</f>
        <v>16</v>
      </c>
      <c r="R75" s="92">
        <f>SUM('Game Results'!R381+'Game Results'!R399+'Game Results'!R633+'Game Results'!R158+'Game Results'!R85+'Game Results'!R1181+'Game Results'!R2010+'Game Results'!R1460+'Game Results'!R1749+'Game Results'!R1797+'Game Results'!R1932+'Game Results'!R1499+'Game Results'!R2301+'Game Results'!R2338+'Game Results'!R2577+'Game Results'!R2617+'Game Results'!R1138+'Game Results'!R2799+'Game Results'!R2896)</f>
        <v>57</v>
      </c>
      <c r="S75" s="92">
        <f>SUM('Game Results'!S381+'Game Results'!S399+'Game Results'!S633+'Game Results'!S158+'Game Results'!S85+'Game Results'!S1181+'Game Results'!S2010+'Game Results'!S1460+'Game Results'!S1749+'Game Results'!S1797+'Game Results'!S1932+'Game Results'!S1499+'Game Results'!S2301+'Game Results'!S2338+'Game Results'!S2577+'Game Results'!S2617+'Game Results'!S1138+'Game Results'!S2799+'Game Results'!S2896)</f>
        <v>16</v>
      </c>
      <c r="T75" s="92">
        <f>SUM('Game Results'!T381+'Game Results'!T399+'Game Results'!T633+'Game Results'!T158+'Game Results'!T85+'Game Results'!T1181+'Game Results'!T2010+'Game Results'!T1460+'Game Results'!T1749+'Game Results'!T1797+'Game Results'!T1932+'Game Results'!T1499+'Game Results'!T2301+'Game Results'!T2338+'Game Results'!T2577+'Game Results'!T2617+'Game Results'!T1138+'Game Results'!T2799+'Game Results'!T2896)</f>
        <v>148</v>
      </c>
      <c r="U75" s="92">
        <f>SUM('Game Results'!U381+'Game Results'!U399+'Game Results'!U633+'Game Results'!U158+'Game Results'!U85+'Game Results'!U1181+'Game Results'!U2010+'Game Results'!U1460+'Game Results'!U1749+'Game Results'!U1797+'Game Results'!U1932+'Game Results'!U1499+'Game Results'!U2301+'Game Results'!U2338+'Game Results'!U2577+'Game Results'!U2617+'Game Results'!U1138+'Game Results'!U2799+'Game Results'!U2896)</f>
        <v>51</v>
      </c>
      <c r="V75" s="92">
        <f>SUM('Game Results'!V381+'Game Results'!V399+'Game Results'!V633+'Game Results'!V158+'Game Results'!V85+'Game Results'!V1181+'Game Results'!V2010+'Game Results'!V1460+'Game Results'!V1749+'Game Results'!V1797+'Game Results'!V1932+'Game Results'!V1499+'Game Results'!V2301+'Game Results'!V2338+'Game Results'!V2577+'Game Results'!V2617+'Game Results'!V1138+'Game Results'!V2799+'Game Results'!V2896)</f>
        <v>10</v>
      </c>
      <c r="W75" s="92">
        <f>SUM('Game Results'!W381+'Game Results'!W399+'Game Results'!W633+'Game Results'!W158+'Game Results'!W85+'Game Results'!W1181+'Game Results'!W2010+'Game Results'!W1460+'Game Results'!W1749+'Game Results'!W1797+'Game Results'!W1932+'Game Results'!W1499+'Game Results'!W2301+'Game Results'!W2338+'Game Results'!W2577+'Game Results'!W2617+'Game Results'!W1138+'Game Results'!W2799+'Game Results'!W2896)</f>
        <v>2</v>
      </c>
      <c r="X75" s="92">
        <f>SUM('Game Results'!X381+'Game Results'!X399+'Game Results'!X633+'Game Results'!X158+'Game Results'!X85+'Game Results'!X1181+'Game Results'!X2010+'Game Results'!X1460+'Game Results'!X1749+'Game Results'!X1797+'Game Results'!X1932+'Game Results'!X1499+'Game Results'!X2301+'Game Results'!X2338+'Game Results'!X2577+'Game Results'!X2617+'Game Results'!X1138+'Game Results'!X2799+'Game Results'!X2896)</f>
        <v>1</v>
      </c>
      <c r="Y75" s="92">
        <f>SUM('Game Results'!Y381+'Game Results'!Y399+'Game Results'!Y633+'Game Results'!Y158+'Game Results'!Y85+'Game Results'!Y1181+'Game Results'!Y2010+'Game Results'!Y1460+'Game Results'!Y1749+'Game Results'!Y1797+'Game Results'!Y1932+'Game Results'!Y1499+'Game Results'!Y2301+'Game Results'!Y2338+'Game Results'!Y2577+'Game Results'!Y2617+'Game Results'!Y1138+'Game Results'!Y2799+'Game Results'!Y2896)</f>
        <v>1</v>
      </c>
      <c r="Z75" s="92">
        <f>SUM('Game Results'!Z381+'Game Results'!Z399+'Game Results'!Z633+'Game Results'!Z158+'Game Results'!Z85+'Game Results'!Z1181+'Game Results'!Z2010+'Game Results'!Z1460+'Game Results'!Z1749+'Game Results'!Z1797+'Game Results'!Z1932+'Game Results'!Z1499+'Game Results'!Z2301+'Game Results'!Z2338+'Game Results'!Z2577+'Game Results'!Z2617+'Game Results'!Z1138+'Game Results'!Z2799+'Game Results'!Z2896)</f>
        <v>1</v>
      </c>
      <c r="AA75" s="92">
        <f>SUM('Game Results'!AA381+'Game Results'!AA399+'Game Results'!AA633+'Game Results'!AA158+'Game Results'!AA85+'Game Results'!AA1181+'Game Results'!AA2010+'Game Results'!AA1460+'Game Results'!AA1749+'Game Results'!AA1797+'Game Results'!AA1932+'Game Results'!AA1499+'Game Results'!AA2301+'Game Results'!AA2338+'Game Results'!AA2577+'Game Results'!AA2617+'Game Results'!AA1138+'Game Results'!AA2799+'Game Results'!AA2896)</f>
        <v>0</v>
      </c>
      <c r="AB75" s="92">
        <f>SUM('Game Results'!AB381+'Game Results'!AB399+'Game Results'!AB633+'Game Results'!AB158+'Game Results'!AB85+'Game Results'!AB1181+'Game Results'!AB2010+'Game Results'!AB1460+'Game Results'!AB1749+'Game Results'!AB1797+'Game Results'!AB1932+'Game Results'!AB1499+'Game Results'!AB2301+'Game Results'!AB2338+'Game Results'!AB2577+'Game Results'!AB2617+'Game Results'!AB1138+'Game Results'!AB2799+'Game Results'!AB2896)</f>
        <v>0</v>
      </c>
      <c r="AC75" s="92">
        <f>SUM('Game Results'!AC381+'Game Results'!AC399+'Game Results'!AC633+'Game Results'!AC158+'Game Results'!AC85+'Game Results'!AC1181+'Game Results'!AC2010+'Game Results'!AC1460+'Game Results'!AC1749+'Game Results'!AC1797+'Game Results'!AC1932+'Game Results'!AC1499+'Game Results'!AC2301+'Game Results'!AC2338+'Game Results'!AC2577+'Game Results'!AC2617+'Game Results'!AC1138+'Game Results'!AC2799+'Game Results'!AC2896)</f>
        <v>18</v>
      </c>
      <c r="AD75" s="92">
        <f>SUM('Game Results'!AD381+'Game Results'!AD399+'Game Results'!AD633+'Game Results'!AD158+'Game Results'!AD85+'Game Results'!AD1181+'Game Results'!AD2010+'Game Results'!AD1460+'Game Results'!AD1749+'Game Results'!AD1797+'Game Results'!AD1932+'Game Results'!AD1499+'Game Results'!AD2301+'Game Results'!AD2338+'Game Results'!AD2577+'Game Results'!AD2617+'Game Results'!AD1138+'Game Results'!AD2799+'Game Results'!AD2896)</f>
        <v>0</v>
      </c>
      <c r="AE75" s="92">
        <f>SUM('Game Results'!AE381+'Game Results'!AE399+'Game Results'!AE633+'Game Results'!AE158+'Game Results'!AE85+'Game Results'!AE1181+'Game Results'!AE2010+'Game Results'!AE1460+'Game Results'!AE1749+'Game Results'!AE1797+'Game Results'!AE1932+'Game Results'!AE1499+'Game Results'!AE2301+'Game Results'!AE2338+'Game Results'!AE2577+'Game Results'!AE2617+'Game Results'!AE1138+'Game Results'!AE2799+'Game Results'!AE2896)</f>
        <v>0</v>
      </c>
      <c r="AF75" s="92">
        <f>SUM('Game Results'!AF381+'Game Results'!AF399+'Game Results'!AF633+'Game Results'!AF158+'Game Results'!AF85+'Game Results'!AF1181+'Game Results'!AF2010+'Game Results'!AF1460+'Game Results'!AF1749+'Game Results'!AF1797+'Game Results'!AF1932+'Game Results'!AF1499+'Game Results'!AF2301+'Game Results'!AF2338+'Game Results'!AF2577+'Game Results'!AF2617+'Game Results'!AF1138+'Game Results'!AF2799+'Game Results'!AF2896)</f>
        <v>0</v>
      </c>
      <c r="AG75" s="92">
        <f>SUM('Game Results'!AG381+'Game Results'!AG399+'Game Results'!AG633+'Game Results'!AG158+'Game Results'!AG85+'Game Results'!AG1181+'Game Results'!AG2010+'Game Results'!AG1460+'Game Results'!AG1749+'Game Results'!AG1797+'Game Results'!AG1932+'Game Results'!AG1499+'Game Results'!AG2301+'Game Results'!AG2338+'Game Results'!AG2577+'Game Results'!AG2617+'Game Results'!AG1138+'Game Results'!AG2799+'Game Results'!AG2896)</f>
        <v>2</v>
      </c>
      <c r="AH75" s="92">
        <f>SUM('Game Results'!AH381+'Game Results'!AH399+'Game Results'!AH633+'Game Results'!AH158+'Game Results'!AH85+'Game Results'!AH1181+'Game Results'!AH2010+'Game Results'!AH1460+'Game Results'!AH1749+'Game Results'!AH1797+'Game Results'!AH1932+'Game Results'!AH1499+'Game Results'!AH2301+'Game Results'!AH2338+'Game Results'!AH2577+'Game Results'!AH2617+'Game Results'!AH1138+'Game Results'!AH2799+'Game Results'!AH2896)</f>
        <v>2</v>
      </c>
    </row>
    <row r="76">
      <c r="A76" s="90" t="s">
        <v>100</v>
      </c>
      <c r="B76" s="91" t="s">
        <v>326</v>
      </c>
      <c r="C76" s="92">
        <f>SUM('Game Results'!C382+'Game Results'!C400+'Game Results'!C634+'Game Results'!C159+'Game Results'!C86+'Game Results'!C1182+'Game Results'!C2011+'Game Results'!C1461+'Game Results'!C1750+'Game Results'!C1798+'Game Results'!C1933+'Game Results'!C1500+'Game Results'!C2302+'Game Results'!C2339+'Game Results'!C2578+'Game Results'!C2618+'Game Results'!C1139+'Game Results'!C2800+'Game Results'!C2897)</f>
        <v>18</v>
      </c>
      <c r="D76" s="92">
        <f>SUM('Game Results'!D382+'Game Results'!D400+'Game Results'!D634+'Game Results'!D159+'Game Results'!D86+'Game Results'!D1182+'Game Results'!D2011+'Game Results'!D1461+'Game Results'!D1750+'Game Results'!D1798+'Game Results'!D1933+'Game Results'!D1500+'Game Results'!D2302+'Game Results'!D2339+'Game Results'!D2578+'Game Results'!D2618+'Game Results'!D1139+'Game Results'!D2800+'Game Results'!D2897)</f>
        <v>6</v>
      </c>
      <c r="E76" s="93">
        <f>SUM('Game Results'!E382+'Game Results'!E400+'Game Results'!E634+'Game Results'!E159+'Game Results'!E86+'Game Results'!E1182+'Game Results'!E2011+'Game Results'!E1461+'Game Results'!E1750+'Game Results'!E1798+'Game Results'!E1933+'Game Results'!E1500+'Game Results'!E2302+'Game Results'!E2339+'Game Results'!E2578+'Game Results'!E2618+'Game Results'!E1139+'Game Results'!E2800+'Game Results'!E2897)</f>
        <v>199.45</v>
      </c>
      <c r="F76" s="92">
        <f>SUM('Game Results'!F382+'Game Results'!F400+'Game Results'!F634+'Game Results'!F159+'Game Results'!F86+'Game Results'!F1182+'Game Results'!F2011+'Game Results'!F1461+'Game Results'!F1750+'Game Results'!F1798+'Game Results'!F1933+'Game Results'!F1500+'Game Results'!F2302+'Game Results'!F2339+'Game Results'!F2578+'Game Results'!F2618+'Game Results'!F1139+'Game Results'!F2800+'Game Results'!F2897)</f>
        <v>7</v>
      </c>
      <c r="G76" s="92">
        <f>SUM('Game Results'!G382+'Game Results'!G400+'Game Results'!G634+'Game Results'!G159+'Game Results'!G86+'Game Results'!G1182+'Game Results'!G2011+'Game Results'!G1461+'Game Results'!G1750+'Game Results'!G1798+'Game Results'!G1933+'Game Results'!G1500+'Game Results'!G2302+'Game Results'!G2339+'Game Results'!G2578+'Game Results'!G2618+'Game Results'!G1139+'Game Results'!G2800+'Game Results'!G2897)</f>
        <v>901</v>
      </c>
      <c r="H76" s="92">
        <f>SUM('Game Results'!H382+'Game Results'!H400+'Game Results'!H634+'Game Results'!H159+'Game Results'!H86+'Game Results'!H1182+'Game Results'!H2011+'Game Results'!H1461+'Game Results'!H1750+'Game Results'!H1798+'Game Results'!H1933+'Game Results'!H1500+'Game Results'!H2302+'Game Results'!H2339+'Game Results'!H2578+'Game Results'!H2618+'Game Results'!H1139+'Game Results'!H2800+'Game Results'!H2897)</f>
        <v>12</v>
      </c>
      <c r="I76" s="92">
        <f>SUM('Game Results'!I382+'Game Results'!I400+'Game Results'!I634+'Game Results'!I159+'Game Results'!I86+'Game Results'!I1182+'Game Results'!I2011+'Game Results'!I1461+'Game Results'!I1750+'Game Results'!I1798+'Game Results'!I1933+'Game Results'!I1500+'Game Results'!I2302+'Game Results'!I2339+'Game Results'!I2578+'Game Results'!I2618+'Game Results'!I1139+'Game Results'!I2800+'Game Results'!I2897)</f>
        <v>940</v>
      </c>
      <c r="J76" s="92">
        <f>SUM('Game Results'!J382+'Game Results'!J400+'Game Results'!J634+'Game Results'!J159+'Game Results'!J86+'Game Results'!J1182+'Game Results'!J2011+'Game Results'!J1461+'Game Results'!J1750+'Game Results'!J1798+'Game Results'!J1933+'Game Results'!J1500+'Game Results'!J2302+'Game Results'!J2339+'Game Results'!J2578+'Game Results'!J2618+'Game Results'!J1139+'Game Results'!J2800+'Game Results'!J2897)</f>
        <v>-39</v>
      </c>
      <c r="K76" s="94">
        <f t="shared" si="1"/>
        <v>0.9585106383</v>
      </c>
      <c r="L76" s="93">
        <f t="shared" si="2"/>
        <v>12.73085106</v>
      </c>
      <c r="M76" s="92">
        <f>SUM('Game Results'!M382+'Game Results'!M400+'Game Results'!M634+'Game Results'!M159+'Game Results'!M86+'Game Results'!M1182+'Game Results'!M2011+'Game Results'!M1461+'Game Results'!M1750+'Game Results'!M1798+'Game Results'!M1933+'Game Results'!M1500+'Game Results'!M2302+'Game Results'!M2339+'Game Results'!M2578+'Game Results'!M2618+'Game Results'!M1139+'Game Results'!M2800+'Game Results'!M2897)</f>
        <v>1155</v>
      </c>
      <c r="N76" s="92">
        <f>SUM('Game Results'!N382+'Game Results'!N400+'Game Results'!N634+'Game Results'!N159+'Game Results'!N86+'Game Results'!N1182+'Game Results'!N2011+'Game Results'!N1461+'Game Results'!N1750+'Game Results'!N1798+'Game Results'!N1933+'Game Results'!N1500+'Game Results'!N2302+'Game Results'!N2339+'Game Results'!N2578+'Game Results'!N2618+'Game Results'!N1139+'Game Results'!N2800+'Game Results'!N2897)</f>
        <v>18</v>
      </c>
      <c r="O76" s="95">
        <f>SUM('Game Results'!O382+'Game Results'!O400+'Game Results'!O634+'Game Results'!O159+'Game Results'!O86+'Game Results'!O1182+'Game Results'!O2011+'Game Results'!O1461+'Game Results'!O1750+'Game Results'!O1798+'Game Results'!O1933+'Game Results'!O1500+'Game Results'!O2302+'Game Results'!O2339+'Game Results'!O2578+'Game Results'!O2618+'Game Results'!O1139+'Game Results'!O2800+'Game Results'!O2897)</f>
        <v>199.45</v>
      </c>
      <c r="P76" s="92">
        <f>SUM('Game Results'!P382+'Game Results'!P400+'Game Results'!P634+'Game Results'!P159+'Game Results'!P86+'Game Results'!P1182+'Game Results'!P2011+'Game Results'!P1461+'Game Results'!P1750+'Game Results'!P1798+'Game Results'!P1933+'Game Results'!P1500+'Game Results'!P2302+'Game Results'!P2339+'Game Results'!P2578+'Game Results'!P2618+'Game Results'!P1139+'Game Results'!P2800+'Game Results'!P2897)</f>
        <v>34</v>
      </c>
      <c r="Q76" s="92">
        <f>SUM('Game Results'!Q382+'Game Results'!Q400+'Game Results'!Q634+'Game Results'!Q159+'Game Results'!Q86+'Game Results'!Q1182+'Game Results'!Q2011+'Game Results'!Q1461+'Game Results'!Q1750+'Game Results'!Q1798+'Game Results'!Q1933+'Game Results'!Q1500+'Game Results'!Q2302+'Game Results'!Q2339+'Game Results'!Q2578+'Game Results'!Q2618+'Game Results'!Q1139+'Game Results'!Q2800+'Game Results'!Q2897)</f>
        <v>14</v>
      </c>
      <c r="R76" s="92">
        <f>SUM('Game Results'!R382+'Game Results'!R400+'Game Results'!R634+'Game Results'!R159+'Game Results'!R86+'Game Results'!R1182+'Game Results'!R2011+'Game Results'!R1461+'Game Results'!R1750+'Game Results'!R1798+'Game Results'!R1933+'Game Results'!R1500+'Game Results'!R2302+'Game Results'!R2339+'Game Results'!R2578+'Game Results'!R2618+'Game Results'!R1139+'Game Results'!R2800+'Game Results'!R2897)</f>
        <v>63</v>
      </c>
      <c r="S76" s="92">
        <f>SUM('Game Results'!S382+'Game Results'!S400+'Game Results'!S634+'Game Results'!S159+'Game Results'!S86+'Game Results'!S1182+'Game Results'!S2011+'Game Results'!S1461+'Game Results'!S1750+'Game Results'!S1798+'Game Results'!S1933+'Game Results'!S1500+'Game Results'!S2302+'Game Results'!S2339+'Game Results'!S2578+'Game Results'!S2618+'Game Results'!S1139+'Game Results'!S2800+'Game Results'!S2897)</f>
        <v>17</v>
      </c>
      <c r="T76" s="92">
        <f>SUM('Game Results'!T382+'Game Results'!T400+'Game Results'!T634+'Game Results'!T159+'Game Results'!T86+'Game Results'!T1182+'Game Results'!T2011+'Game Results'!T1461+'Game Results'!T1750+'Game Results'!T1798+'Game Results'!T1933+'Game Results'!T1500+'Game Results'!T2302+'Game Results'!T2339+'Game Results'!T2578+'Game Results'!T2618+'Game Results'!T1139+'Game Results'!T2800+'Game Results'!T2897)</f>
        <v>146</v>
      </c>
      <c r="U76" s="92">
        <f>SUM('Game Results'!U382+'Game Results'!U400+'Game Results'!U634+'Game Results'!U159+'Game Results'!U86+'Game Results'!U1182+'Game Results'!U2011+'Game Results'!U1461+'Game Results'!U1750+'Game Results'!U1798+'Game Results'!U1933+'Game Results'!U1500+'Game Results'!U2302+'Game Results'!U2339+'Game Results'!U2578+'Game Results'!U2618+'Game Results'!U1139+'Game Results'!U2800+'Game Results'!U2897)</f>
        <v>34</v>
      </c>
      <c r="V76" s="92">
        <f>SUM('Game Results'!V382+'Game Results'!V400+'Game Results'!V634+'Game Results'!V159+'Game Results'!V86+'Game Results'!V1182+'Game Results'!V2011+'Game Results'!V1461+'Game Results'!V1750+'Game Results'!V1798+'Game Results'!V1933+'Game Results'!V1500+'Game Results'!V2302+'Game Results'!V2339+'Game Results'!V2578+'Game Results'!V2618+'Game Results'!V1139+'Game Results'!V2800+'Game Results'!V2897)</f>
        <v>10</v>
      </c>
      <c r="W76" s="92">
        <f>SUM('Game Results'!W382+'Game Results'!W400+'Game Results'!W634+'Game Results'!W159+'Game Results'!W86+'Game Results'!W1182+'Game Results'!W2011+'Game Results'!W1461+'Game Results'!W1750+'Game Results'!W1798+'Game Results'!W1933+'Game Results'!W1500+'Game Results'!W2302+'Game Results'!W2339+'Game Results'!W2578+'Game Results'!W2618+'Game Results'!W1139+'Game Results'!W2800+'Game Results'!W2897)</f>
        <v>3</v>
      </c>
      <c r="X76" s="92">
        <f>SUM('Game Results'!X382+'Game Results'!X400+'Game Results'!X634+'Game Results'!X159+'Game Results'!X86+'Game Results'!X1182+'Game Results'!X2011+'Game Results'!X1461+'Game Results'!X1750+'Game Results'!X1798+'Game Results'!X1933+'Game Results'!X1500+'Game Results'!X2302+'Game Results'!X2339+'Game Results'!X2578+'Game Results'!X2618+'Game Results'!X1139+'Game Results'!X2800+'Game Results'!X2897)</f>
        <v>1</v>
      </c>
      <c r="Y76" s="92">
        <f>SUM('Game Results'!Y382+'Game Results'!Y400+'Game Results'!Y634+'Game Results'!Y159+'Game Results'!Y86+'Game Results'!Y1182+'Game Results'!Y2011+'Game Results'!Y1461+'Game Results'!Y1750+'Game Results'!Y1798+'Game Results'!Y1933+'Game Results'!Y1500+'Game Results'!Y2302+'Game Results'!Y2339+'Game Results'!Y2578+'Game Results'!Y2618+'Game Results'!Y1139+'Game Results'!Y2800+'Game Results'!Y2897)</f>
        <v>1</v>
      </c>
      <c r="Z76" s="92">
        <f>SUM('Game Results'!Z382+'Game Results'!Z400+'Game Results'!Z634+'Game Results'!Z159+'Game Results'!Z86+'Game Results'!Z1182+'Game Results'!Z2011+'Game Results'!Z1461+'Game Results'!Z1750+'Game Results'!Z1798+'Game Results'!Z1933+'Game Results'!Z1500+'Game Results'!Z2302+'Game Results'!Z2339+'Game Results'!Z2578+'Game Results'!Z2618+'Game Results'!Z1139+'Game Results'!Z2800+'Game Results'!Z2897)</f>
        <v>0</v>
      </c>
      <c r="AA76" s="92">
        <f>SUM('Game Results'!AA382+'Game Results'!AA400+'Game Results'!AA634+'Game Results'!AA159+'Game Results'!AA86+'Game Results'!AA1182+'Game Results'!AA2011+'Game Results'!AA1461+'Game Results'!AA1750+'Game Results'!AA1798+'Game Results'!AA1933+'Game Results'!AA1500+'Game Results'!AA2302+'Game Results'!AA2339+'Game Results'!AA2578+'Game Results'!AA2618+'Game Results'!AA1139+'Game Results'!AA2800+'Game Results'!AA2897)</f>
        <v>0</v>
      </c>
      <c r="AB76" s="92">
        <f>SUM('Game Results'!AB382+'Game Results'!AB400+'Game Results'!AB634+'Game Results'!AB159+'Game Results'!AB86+'Game Results'!AB1182+'Game Results'!AB2011+'Game Results'!AB1461+'Game Results'!AB1750+'Game Results'!AB1798+'Game Results'!AB1933+'Game Results'!AB1500+'Game Results'!AB2302+'Game Results'!AB2339+'Game Results'!AB2578+'Game Results'!AB2618+'Game Results'!AB1139+'Game Results'!AB2800+'Game Results'!AB2897)</f>
        <v>0</v>
      </c>
      <c r="AC76" s="92">
        <f>SUM('Game Results'!AC382+'Game Results'!AC400+'Game Results'!AC634+'Game Results'!AC159+'Game Results'!AC86+'Game Results'!AC1182+'Game Results'!AC2011+'Game Results'!AC1461+'Game Results'!AC1750+'Game Results'!AC1798+'Game Results'!AC1933+'Game Results'!AC1500+'Game Results'!AC2302+'Game Results'!AC2339+'Game Results'!AC2578+'Game Results'!AC2618+'Game Results'!AC1139+'Game Results'!AC2800+'Game Results'!AC2897)</f>
        <v>22</v>
      </c>
      <c r="AD76" s="92">
        <f>SUM('Game Results'!AD382+'Game Results'!AD400+'Game Results'!AD634+'Game Results'!AD159+'Game Results'!AD86+'Game Results'!AD1182+'Game Results'!AD2011+'Game Results'!AD1461+'Game Results'!AD1750+'Game Results'!AD1798+'Game Results'!AD1933+'Game Results'!AD1500+'Game Results'!AD2302+'Game Results'!AD2339+'Game Results'!AD2578+'Game Results'!AD2618+'Game Results'!AD1139+'Game Results'!AD2800+'Game Results'!AD2897)</f>
        <v>0</v>
      </c>
      <c r="AE76" s="92">
        <f>SUM('Game Results'!AE382+'Game Results'!AE400+'Game Results'!AE634+'Game Results'!AE159+'Game Results'!AE86+'Game Results'!AE1182+'Game Results'!AE2011+'Game Results'!AE1461+'Game Results'!AE1750+'Game Results'!AE1798+'Game Results'!AE1933+'Game Results'!AE1500+'Game Results'!AE2302+'Game Results'!AE2339+'Game Results'!AE2578+'Game Results'!AE2618+'Game Results'!AE1139+'Game Results'!AE2800+'Game Results'!AE2897)</f>
        <v>0</v>
      </c>
      <c r="AF76" s="92">
        <f>SUM('Game Results'!AF382+'Game Results'!AF400+'Game Results'!AF634+'Game Results'!AF159+'Game Results'!AF86+'Game Results'!AF1182+'Game Results'!AF2011+'Game Results'!AF1461+'Game Results'!AF1750+'Game Results'!AF1798+'Game Results'!AF1933+'Game Results'!AF1500+'Game Results'!AF2302+'Game Results'!AF2339+'Game Results'!AF2578+'Game Results'!AF2618+'Game Results'!AF1139+'Game Results'!AF2800+'Game Results'!AF2897)</f>
        <v>0</v>
      </c>
      <c r="AG76" s="92">
        <f>SUM('Game Results'!AG382+'Game Results'!AG400+'Game Results'!AG634+'Game Results'!AG159+'Game Results'!AG86+'Game Results'!AG1182+'Game Results'!AG2011+'Game Results'!AG1461+'Game Results'!AG1750+'Game Results'!AG1798+'Game Results'!AG1933+'Game Results'!AG1500+'Game Results'!AG2302+'Game Results'!AG2339+'Game Results'!AG2578+'Game Results'!AG2618+'Game Results'!AG1139+'Game Results'!AG2800+'Game Results'!AG2897)</f>
        <v>1</v>
      </c>
      <c r="AH76" s="92">
        <f>SUM('Game Results'!AH382+'Game Results'!AH400+'Game Results'!AH634+'Game Results'!AH159+'Game Results'!AH86+'Game Results'!AH1182+'Game Results'!AH2011+'Game Results'!AH1461+'Game Results'!AH1750+'Game Results'!AH1798+'Game Results'!AH1933+'Game Results'!AH1500+'Game Results'!AH2302+'Game Results'!AH2339+'Game Results'!AH2578+'Game Results'!AH2618+'Game Results'!AH1139+'Game Results'!AH2800+'Game Results'!AH2897)</f>
        <v>0</v>
      </c>
    </row>
    <row r="77">
      <c r="A77" s="96" t="s">
        <v>269</v>
      </c>
      <c r="B77" s="97" t="s">
        <v>327</v>
      </c>
      <c r="C77" s="92">
        <f>'Game Results'!C1934</f>
        <v>1</v>
      </c>
      <c r="D77" s="92">
        <f>'Game Results'!D1934</f>
        <v>0</v>
      </c>
      <c r="E77" s="93">
        <f>'Game Results'!E1934</f>
        <v>10.6</v>
      </c>
      <c r="F77" s="92">
        <f>'Game Results'!F1934</f>
        <v>1</v>
      </c>
      <c r="G77" s="92">
        <f>'Game Results'!G1934</f>
        <v>61</v>
      </c>
      <c r="H77" s="92">
        <f>'Game Results'!H1934</f>
        <v>0</v>
      </c>
      <c r="I77" s="92">
        <f>'Game Results'!I1934</f>
        <v>53</v>
      </c>
      <c r="J77" s="92">
        <f>'Game Results'!J1934</f>
        <v>8</v>
      </c>
      <c r="K77" s="94">
        <f t="shared" si="1"/>
        <v>1.150943396</v>
      </c>
      <c r="L77" s="93">
        <f t="shared" si="2"/>
        <v>12</v>
      </c>
      <c r="M77" s="92">
        <f>'Game Results'!M1934</f>
        <v>79</v>
      </c>
      <c r="N77" s="92">
        <f>'Game Results'!N1934</f>
        <v>1</v>
      </c>
      <c r="O77" s="95">
        <f>'Game Results'!O1934</f>
        <v>10.6</v>
      </c>
      <c r="P77" s="92">
        <f>'Game Results'!P1934</f>
        <v>2</v>
      </c>
      <c r="Q77" s="92">
        <f>'Game Results'!Q1934</f>
        <v>2</v>
      </c>
      <c r="R77" s="92">
        <f>'Game Results'!R1934</f>
        <v>2</v>
      </c>
      <c r="S77" s="92">
        <f>'Game Results'!S1934</f>
        <v>2</v>
      </c>
      <c r="T77" s="92">
        <f>'Game Results'!T1934</f>
        <v>10</v>
      </c>
      <c r="U77" s="92">
        <f>'Game Results'!U1934</f>
        <v>5</v>
      </c>
      <c r="V77" s="92">
        <f>'Game Results'!V1934</f>
        <v>1</v>
      </c>
      <c r="W77" s="92">
        <f>'Game Results'!W1934</f>
        <v>0</v>
      </c>
      <c r="X77" s="92">
        <f>'Game Results'!X1934</f>
        <v>0</v>
      </c>
      <c r="Y77" s="92">
        <f>'Game Results'!Y1934</f>
        <v>0</v>
      </c>
      <c r="Z77" s="92">
        <f>'Game Results'!Z1934</f>
        <v>0</v>
      </c>
      <c r="AA77" s="92">
        <f>'Game Results'!AA1934</f>
        <v>0</v>
      </c>
      <c r="AB77" s="92">
        <f>'Game Results'!AB1934</f>
        <v>0</v>
      </c>
      <c r="AC77" s="92">
        <f>'Game Results'!AC1934</f>
        <v>2</v>
      </c>
      <c r="AD77" s="92">
        <f>'Game Results'!AD1934</f>
        <v>0</v>
      </c>
      <c r="AE77" s="92">
        <f>'Game Results'!AE1934</f>
        <v>0</v>
      </c>
      <c r="AF77" s="92">
        <f>'Game Results'!AF1934</f>
        <v>0</v>
      </c>
      <c r="AG77" s="92">
        <f>'Game Results'!AG1934</f>
        <v>0</v>
      </c>
      <c r="AH77" s="92">
        <f>'Game Results'!AH1934</f>
        <v>0</v>
      </c>
    </row>
    <row r="78">
      <c r="A78" s="98" t="s">
        <v>271</v>
      </c>
      <c r="B78" s="99"/>
      <c r="C78" s="99">
        <f t="shared" ref="C78:D78" si="26">SUM(C71:C77)/4</f>
        <v>19</v>
      </c>
      <c r="D78" s="99">
        <f t="shared" si="26"/>
        <v>6</v>
      </c>
      <c r="E78" s="100">
        <f t="shared" ref="E78:J78" si="27">SUM(E71:E77)</f>
        <v>917.6</v>
      </c>
      <c r="F78" s="100">
        <f t="shared" si="27"/>
        <v>51</v>
      </c>
      <c r="G78" s="100">
        <f t="shared" si="27"/>
        <v>3762</v>
      </c>
      <c r="H78" s="100">
        <f t="shared" si="27"/>
        <v>24</v>
      </c>
      <c r="I78" s="100">
        <f t="shared" si="27"/>
        <v>3992</v>
      </c>
      <c r="J78" s="100">
        <f t="shared" si="27"/>
        <v>-230</v>
      </c>
      <c r="K78" s="101">
        <f t="shared" si="1"/>
        <v>0.9423847695</v>
      </c>
      <c r="L78" s="100">
        <f t="shared" si="2"/>
        <v>13.79158317</v>
      </c>
      <c r="M78" s="100">
        <f t="shared" ref="M78:AH78" si="28">SUM(M71:M77)</f>
        <v>4891</v>
      </c>
      <c r="N78" s="100">
        <f t="shared" si="28"/>
        <v>76</v>
      </c>
      <c r="O78" s="100">
        <f t="shared" si="28"/>
        <v>917.6</v>
      </c>
      <c r="P78" s="100">
        <f t="shared" si="28"/>
        <v>186</v>
      </c>
      <c r="Q78" s="100">
        <f t="shared" si="28"/>
        <v>83</v>
      </c>
      <c r="R78" s="100">
        <f t="shared" si="28"/>
        <v>213</v>
      </c>
      <c r="S78" s="100">
        <f t="shared" si="28"/>
        <v>81</v>
      </c>
      <c r="T78" s="100">
        <f t="shared" si="28"/>
        <v>540</v>
      </c>
      <c r="U78" s="100">
        <f t="shared" si="28"/>
        <v>139</v>
      </c>
      <c r="V78" s="100">
        <f t="shared" si="28"/>
        <v>33</v>
      </c>
      <c r="W78" s="100">
        <f t="shared" si="28"/>
        <v>10</v>
      </c>
      <c r="X78" s="100">
        <f t="shared" si="28"/>
        <v>3</v>
      </c>
      <c r="Y78" s="100">
        <f t="shared" si="28"/>
        <v>2</v>
      </c>
      <c r="Z78" s="100">
        <f t="shared" si="28"/>
        <v>1</v>
      </c>
      <c r="AA78" s="100">
        <f t="shared" si="28"/>
        <v>0</v>
      </c>
      <c r="AB78" s="100">
        <f t="shared" si="28"/>
        <v>0</v>
      </c>
      <c r="AC78" s="100">
        <f t="shared" si="28"/>
        <v>76</v>
      </c>
      <c r="AD78" s="100">
        <f t="shared" si="28"/>
        <v>0</v>
      </c>
      <c r="AE78" s="100">
        <f t="shared" si="28"/>
        <v>0</v>
      </c>
      <c r="AF78" s="100">
        <f t="shared" si="28"/>
        <v>0</v>
      </c>
      <c r="AG78" s="100">
        <f t="shared" si="28"/>
        <v>3</v>
      </c>
      <c r="AH78" s="100">
        <f t="shared" si="28"/>
        <v>3</v>
      </c>
    </row>
    <row r="79">
      <c r="A79" s="90" t="s">
        <v>328</v>
      </c>
      <c r="B79" s="91" t="s">
        <v>329</v>
      </c>
      <c r="C79" s="92">
        <f>SUM('Game Results'!C322+'Game Results'!C285+'Game Results'!C161+'Game Results'!C548+'Game Results'!C726+'Game Results'!C737+'Game Results'!C207+'Game Results'!C1206+'Game Results'!C1264+'Game Results'!C1366+'Game Results'!C1688+'Game Results'!C1513+'Game Results'!C2327+'Game Results'!C2388+'Game Results'!C1304+'Game Results'!C2500+'Game Results'!C2536+'Game Results'!C2813+'Game Results'!C3018)</f>
        <v>19</v>
      </c>
      <c r="D79" s="92">
        <f>SUM('Game Results'!D322+'Game Results'!D285+'Game Results'!D161+'Game Results'!D548+'Game Results'!D726+'Game Results'!D737+'Game Results'!D207+'Game Results'!D1206+'Game Results'!D1264+'Game Results'!D1366+'Game Results'!D1688+'Game Results'!D1513+'Game Results'!D2327+'Game Results'!D2388+'Game Results'!D1304+'Game Results'!D2500+'Game Results'!D2536+'Game Results'!D2813+'Game Results'!D3018)</f>
        <v>9</v>
      </c>
      <c r="E79" s="93">
        <f>SUM('Game Results'!E322+'Game Results'!E285+'Game Results'!E161+'Game Results'!E548+'Game Results'!E726+'Game Results'!E737+'Game Results'!E207+'Game Results'!E1206+'Game Results'!E1264+'Game Results'!E1366+'Game Results'!E1688+'Game Results'!E1513+'Game Results'!E2327+'Game Results'!E2388+'Game Results'!E1304+'Game Results'!E2500+'Game Results'!E2536+'Game Results'!E2813+'Game Results'!E3018)</f>
        <v>335.7833333</v>
      </c>
      <c r="F79" s="92">
        <f>SUM('Game Results'!F322+'Game Results'!F285+'Game Results'!F161+'Game Results'!F548+'Game Results'!F726+'Game Results'!F737+'Game Results'!F207+'Game Results'!F1206+'Game Results'!F1264+'Game Results'!F1366+'Game Results'!F1688+'Game Results'!F1513+'Game Results'!F2327+'Game Results'!F2388+'Game Results'!F1304+'Game Results'!F2500+'Game Results'!F2536+'Game Results'!F2813+'Game Results'!F3018)</f>
        <v>18</v>
      </c>
      <c r="G79" s="92">
        <f>SUM('Game Results'!G322+'Game Results'!G285+'Game Results'!G161+'Game Results'!G548+'Game Results'!G726+'Game Results'!G737+'Game Results'!G207+'Game Results'!G1206+'Game Results'!G1264+'Game Results'!G1366+'Game Results'!G1688+'Game Results'!G1513+'Game Results'!G2327+'Game Results'!G2388+'Game Results'!G1304+'Game Results'!G2500+'Game Results'!G2536+'Game Results'!G2813+'Game Results'!G3018)</f>
        <v>1537</v>
      </c>
      <c r="H79" s="92">
        <f>SUM('Game Results'!H322+'Game Results'!H285+'Game Results'!H161+'Game Results'!H548+'Game Results'!H726+'Game Results'!H737+'Game Results'!H207+'Game Results'!H1206+'Game Results'!H1264+'Game Results'!H1366+'Game Results'!H1688+'Game Results'!H1513+'Game Results'!H2327+'Game Results'!H2388+'Game Results'!H1304+'Game Results'!H2500+'Game Results'!H2536+'Game Results'!H2813+'Game Results'!H3018)</f>
        <v>6</v>
      </c>
      <c r="I79" s="92">
        <f>SUM('Game Results'!I322+'Game Results'!I285+'Game Results'!I161+'Game Results'!I548+'Game Results'!I726+'Game Results'!I737+'Game Results'!I207+'Game Results'!I1206+'Game Results'!I1264+'Game Results'!I1366+'Game Results'!I1688+'Game Results'!I1513+'Game Results'!I2327+'Game Results'!I2388+'Game Results'!I1304+'Game Results'!I2500+'Game Results'!I2536+'Game Results'!I2813+'Game Results'!I3018)</f>
        <v>1520</v>
      </c>
      <c r="J79" s="92">
        <f>SUM('Game Results'!J322+'Game Results'!J285+'Game Results'!J161+'Game Results'!J548+'Game Results'!J726+'Game Results'!J737+'Game Results'!J207+'Game Results'!J1206+'Game Results'!J1264+'Game Results'!J1366+'Game Results'!J1688+'Game Results'!J1513+'Game Results'!J2327+'Game Results'!J2388+'Game Results'!J1304+'Game Results'!J2500+'Game Results'!J2536+'Game Results'!J2813+'Game Results'!J3018)</f>
        <v>17</v>
      </c>
      <c r="K79" s="94">
        <f t="shared" si="1"/>
        <v>1.011184211</v>
      </c>
      <c r="L79" s="93">
        <f t="shared" si="2"/>
        <v>13.25460526</v>
      </c>
      <c r="M79" s="92">
        <f>SUM('Game Results'!M322+'Game Results'!M285+'Game Results'!M161+'Game Results'!M548+'Game Results'!M726+'Game Results'!M737+'Game Results'!M207+'Game Results'!M1206+'Game Results'!M1264+'Game Results'!M1366+'Game Results'!M1688+'Game Results'!M1513+'Game Results'!M2327+'Game Results'!M2388+'Game Results'!M1304+'Game Results'!M2500+'Game Results'!M2536+'Game Results'!M2813+'Game Results'!M3018)</f>
        <v>2045</v>
      </c>
      <c r="N79" s="92">
        <f>SUM('Game Results'!N322+'Game Results'!N285+'Game Results'!N161+'Game Results'!N548+'Game Results'!N726+'Game Results'!N737+'Game Results'!N207+'Game Results'!N1206+'Game Results'!N1264+'Game Results'!N1366+'Game Results'!N1688+'Game Results'!N1513+'Game Results'!N2327+'Game Results'!N2388+'Game Results'!N1304+'Game Results'!N2500+'Game Results'!N2536+'Game Results'!N2813+'Game Results'!N3018)</f>
        <v>19</v>
      </c>
      <c r="O79" s="95">
        <f>SUM('Game Results'!O322+'Game Results'!O285+'Game Results'!O161+'Game Results'!O548+'Game Results'!O726+'Game Results'!O737+'Game Results'!O207+'Game Results'!O1206+'Game Results'!O1264+'Game Results'!O1366+'Game Results'!O1688+'Game Results'!O1513+'Game Results'!O2327+'Game Results'!O2388+'Game Results'!O1304+'Game Results'!O2500+'Game Results'!O2536+'Game Results'!O2813+'Game Results'!O3018)</f>
        <v>325.6166667</v>
      </c>
      <c r="P79" s="92">
        <f>SUM('Game Results'!P322+'Game Results'!P285+'Game Results'!P161+'Game Results'!P548+'Game Results'!P726+'Game Results'!P737+'Game Results'!P207+'Game Results'!P1206+'Game Results'!P1264+'Game Results'!P1366+'Game Results'!P1688+'Game Results'!P1513+'Game Results'!P2327+'Game Results'!P2388+'Game Results'!P1304+'Game Results'!P2500+'Game Results'!P2536+'Game Results'!P2813+'Game Results'!P3018)</f>
        <v>89</v>
      </c>
      <c r="Q79" s="92">
        <f>SUM('Game Results'!Q322+'Game Results'!Q285+'Game Results'!Q161+'Game Results'!Q548+'Game Results'!Q726+'Game Results'!Q737+'Game Results'!Q207+'Game Results'!Q1206+'Game Results'!Q1264+'Game Results'!Q1366+'Game Results'!Q1688+'Game Results'!Q1513+'Game Results'!Q2327+'Game Results'!Q2388+'Game Results'!Q1304+'Game Results'!Q2500+'Game Results'!Q2536+'Game Results'!Q2813+'Game Results'!Q3018)</f>
        <v>28</v>
      </c>
      <c r="R79" s="92">
        <f>SUM('Game Results'!R322+'Game Results'!R285+'Game Results'!R161+'Game Results'!R548+'Game Results'!R726+'Game Results'!R737+'Game Results'!R207+'Game Results'!R1206+'Game Results'!R1264+'Game Results'!R1366+'Game Results'!R1688+'Game Results'!R1513+'Game Results'!R2327+'Game Results'!R2388+'Game Results'!R1304+'Game Results'!R2500+'Game Results'!R2536+'Game Results'!R2813+'Game Results'!R3018)</f>
        <v>92</v>
      </c>
      <c r="S79" s="92">
        <f>SUM('Game Results'!S322+'Game Results'!S285+'Game Results'!S161+'Game Results'!S548+'Game Results'!S726+'Game Results'!S737+'Game Results'!S207+'Game Results'!S1206+'Game Results'!S1264+'Game Results'!S1366+'Game Results'!S1688+'Game Results'!S1513+'Game Results'!S2327+'Game Results'!S2388+'Game Results'!S1304+'Game Results'!S2500+'Game Results'!S2536+'Game Results'!S2813+'Game Results'!S3018)</f>
        <v>46</v>
      </c>
      <c r="T79" s="92">
        <f>SUM('Game Results'!T322+'Game Results'!T285+'Game Results'!T161+'Game Results'!T548+'Game Results'!T726+'Game Results'!T737+'Game Results'!T207+'Game Results'!T1206+'Game Results'!T1264+'Game Results'!T1366+'Game Results'!T1688+'Game Results'!T1513+'Game Results'!T2327+'Game Results'!T2388+'Game Results'!T1304+'Game Results'!T2500+'Game Results'!T2536+'Game Results'!T2813+'Game Results'!T3018)</f>
        <v>242</v>
      </c>
      <c r="U79" s="92">
        <f>SUM('Game Results'!U322+'Game Results'!U285+'Game Results'!U161+'Game Results'!U548+'Game Results'!U726+'Game Results'!U737+'Game Results'!U207+'Game Results'!U1206+'Game Results'!U1264+'Game Results'!U1366+'Game Results'!U1688+'Game Results'!U1513+'Game Results'!U2327+'Game Results'!U2388+'Game Results'!U1304+'Game Results'!U2500+'Game Results'!U2536+'Game Results'!U2813+'Game Results'!U3018)</f>
        <v>36</v>
      </c>
      <c r="V79" s="92">
        <f>SUM('Game Results'!V322+'Game Results'!V285+'Game Results'!V161+'Game Results'!V548+'Game Results'!V726+'Game Results'!V737+'Game Results'!V207+'Game Results'!V1206+'Game Results'!V1264+'Game Results'!V1366+'Game Results'!V1688+'Game Results'!V1513+'Game Results'!V2327+'Game Results'!V2388+'Game Results'!V1304+'Game Results'!V2500+'Game Results'!V2536+'Game Results'!V2813+'Game Results'!V3018)</f>
        <v>7</v>
      </c>
      <c r="W79" s="92">
        <f>SUM('Game Results'!W322+'Game Results'!W285+'Game Results'!W161+'Game Results'!W548+'Game Results'!W726+'Game Results'!W737+'Game Results'!W207+'Game Results'!W1206+'Game Results'!W1264+'Game Results'!W1366+'Game Results'!W1688+'Game Results'!W1513+'Game Results'!W2327+'Game Results'!W2388+'Game Results'!W1304+'Game Results'!W2500+'Game Results'!W2536+'Game Results'!W2813+'Game Results'!W3018)</f>
        <v>4</v>
      </c>
      <c r="X79" s="92">
        <f>SUM('Game Results'!X322+'Game Results'!X285+'Game Results'!X161+'Game Results'!X548+'Game Results'!X726+'Game Results'!X737+'Game Results'!X207+'Game Results'!X1206+'Game Results'!X1264+'Game Results'!X1366+'Game Results'!X1688+'Game Results'!X1513+'Game Results'!X2327+'Game Results'!X2388+'Game Results'!X1304+'Game Results'!X2500+'Game Results'!X2536+'Game Results'!X2813+'Game Results'!X3018)</f>
        <v>2</v>
      </c>
      <c r="Y79" s="92">
        <f>SUM('Game Results'!Y322+'Game Results'!Y285+'Game Results'!Y161+'Game Results'!Y548+'Game Results'!Y726+'Game Results'!Y737+'Game Results'!Y207+'Game Results'!Y1206+'Game Results'!Y1264+'Game Results'!Y1366+'Game Results'!Y1688+'Game Results'!Y1513+'Game Results'!Y2327+'Game Results'!Y2388+'Game Results'!Y1304+'Game Results'!Y2500+'Game Results'!Y2536+'Game Results'!Y2813+'Game Results'!Y3018)</f>
        <v>0</v>
      </c>
      <c r="Z79" s="92">
        <f>SUM('Game Results'!Z322+'Game Results'!Z285+'Game Results'!Z161+'Game Results'!Z548+'Game Results'!Z726+'Game Results'!Z737+'Game Results'!Z207+'Game Results'!Z1206+'Game Results'!Z1264+'Game Results'!Z1366+'Game Results'!Z1688+'Game Results'!Z1513+'Game Results'!Z2327+'Game Results'!Z2388+'Game Results'!Z1304+'Game Results'!Z2500+'Game Results'!Z2536+'Game Results'!Z2813+'Game Results'!Z3018)</f>
        <v>0</v>
      </c>
      <c r="AA79" s="92">
        <f>SUM('Game Results'!AA322+'Game Results'!AA285+'Game Results'!AA161+'Game Results'!AA548+'Game Results'!AA726+'Game Results'!AA737+'Game Results'!AA207+'Game Results'!AA1206+'Game Results'!AA1264+'Game Results'!AA1366+'Game Results'!AA1688+'Game Results'!AA1513+'Game Results'!AA2327+'Game Results'!AA2388+'Game Results'!AA1304+'Game Results'!AA2500+'Game Results'!AA2536+'Game Results'!AA2813+'Game Results'!AA3018)</f>
        <v>0</v>
      </c>
      <c r="AB79" s="92">
        <f>SUM('Game Results'!AB322+'Game Results'!AB285+'Game Results'!AB161+'Game Results'!AB548+'Game Results'!AB726+'Game Results'!AB737+'Game Results'!AB207+'Game Results'!AB1206+'Game Results'!AB1264+'Game Results'!AB1366+'Game Results'!AB1688+'Game Results'!AB1513+'Game Results'!AB2327+'Game Results'!AB2388+'Game Results'!AB1304+'Game Results'!AB2500+'Game Results'!AB2536+'Game Results'!AB2813+'Game Results'!AB3018)</f>
        <v>0</v>
      </c>
      <c r="AC79" s="92">
        <f>SUM('Game Results'!AC322+'Game Results'!AC285+'Game Results'!AC161+'Game Results'!AC548+'Game Results'!AC726+'Game Results'!AC737+'Game Results'!AC207+'Game Results'!AC1206+'Game Results'!AC1264+'Game Results'!AC1366+'Game Results'!AC1688+'Game Results'!AC1513+'Game Results'!AC2327+'Game Results'!AC2388+'Game Results'!AC1304+'Game Results'!AC2500+'Game Results'!AC2536+'Game Results'!AC2813+'Game Results'!AC3018)</f>
        <v>28</v>
      </c>
      <c r="AD79" s="92">
        <f>SUM('Game Results'!AD322+'Game Results'!AD285+'Game Results'!AD161+'Game Results'!AD548+'Game Results'!AD726+'Game Results'!AD737+'Game Results'!AD207+'Game Results'!AD1206+'Game Results'!AD1264+'Game Results'!AD1366+'Game Results'!AD1688+'Game Results'!AD1513+'Game Results'!AD2327+'Game Results'!AD2388+'Game Results'!AD1304+'Game Results'!AD2500+'Game Results'!AD2536+'Game Results'!AD2813+'Game Results'!AD3018)</f>
        <v>0</v>
      </c>
      <c r="AE79" s="92">
        <f>SUM('Game Results'!AE322+'Game Results'!AE285+'Game Results'!AE161+'Game Results'!AE548+'Game Results'!AE726+'Game Results'!AE737+'Game Results'!AE207+'Game Results'!AE1206+'Game Results'!AE1264+'Game Results'!AE1366+'Game Results'!AE1688+'Game Results'!AE1513+'Game Results'!AE2327+'Game Results'!AE2388+'Game Results'!AE1304+'Game Results'!AE2500+'Game Results'!AE2536+'Game Results'!AE2813+'Game Results'!AE3018)</f>
        <v>0</v>
      </c>
      <c r="AF79" s="92">
        <f>SUM('Game Results'!AF322+'Game Results'!AF285+'Game Results'!AF161+'Game Results'!AF548+'Game Results'!AF726+'Game Results'!AF737+'Game Results'!AF207+'Game Results'!AF1206+'Game Results'!AF1264+'Game Results'!AF1366+'Game Results'!AF1688+'Game Results'!AF1513+'Game Results'!AF2327+'Game Results'!AF2388+'Game Results'!AF1304+'Game Results'!AF2500+'Game Results'!AF2536+'Game Results'!AF2813+'Game Results'!AF3018)</f>
        <v>0</v>
      </c>
      <c r="AG79" s="92">
        <f>SUM('Game Results'!AG322+'Game Results'!AG285+'Game Results'!AG161+'Game Results'!AG548+'Game Results'!AG726+'Game Results'!AG737+'Game Results'!AG207+'Game Results'!AG1206+'Game Results'!AG1264+'Game Results'!AG1366+'Game Results'!AG1688+'Game Results'!AG1513+'Game Results'!AG2327+'Game Results'!AG2388+'Game Results'!AG1304+'Game Results'!AG2500+'Game Results'!AG2536+'Game Results'!AG2813+'Game Results'!AG3018)</f>
        <v>0</v>
      </c>
      <c r="AH79" s="92">
        <f>SUM('Game Results'!AH322+'Game Results'!AH285+'Game Results'!AH161+'Game Results'!AH548+'Game Results'!AH726+'Game Results'!AH737+'Game Results'!AH207+'Game Results'!AH1206+'Game Results'!AH1264+'Game Results'!AH1366+'Game Results'!AH1688+'Game Results'!AH1513+'Game Results'!AH2327+'Game Results'!AH2388+'Game Results'!AH1304+'Game Results'!AH2500+'Game Results'!AH2536+'Game Results'!AH2813+'Game Results'!AH3018)</f>
        <v>0</v>
      </c>
    </row>
    <row r="80">
      <c r="A80" s="90" t="s">
        <v>328</v>
      </c>
      <c r="B80" s="91" t="s">
        <v>330</v>
      </c>
      <c r="C80" s="92">
        <f>SUM('Game Results'!C323+'Game Results'!C286+'Game Results'!C162+'Game Results'!C549+'Game Results'!C727+'Game Results'!C738+'Game Results'!C208+'Game Results'!C1207+'Game Results'!C1265+'Game Results'!C1367+'Game Results'!C1689+'Game Results'!C1514+'Game Results'!C2328+'Game Results'!C2389+'Game Results'!C1305+'Game Results'!C2501+'Game Results'!C2537+'Game Results'!C2814+'Game Results'!C3019)</f>
        <v>19</v>
      </c>
      <c r="D80" s="92">
        <f>SUM('Game Results'!D323+'Game Results'!D286+'Game Results'!D162+'Game Results'!D549+'Game Results'!D727+'Game Results'!D738+'Game Results'!D208+'Game Results'!D1207+'Game Results'!D1265+'Game Results'!D1367+'Game Results'!D1689+'Game Results'!D1514+'Game Results'!D2328+'Game Results'!D2389+'Game Results'!D1305+'Game Results'!D2501+'Game Results'!D2537+'Game Results'!D2814+'Game Results'!D3019)</f>
        <v>9</v>
      </c>
      <c r="E80" s="93">
        <f>SUM('Game Results'!E323+'Game Results'!E286+'Game Results'!E162+'Game Results'!E549+'Game Results'!E727+'Game Results'!E738+'Game Results'!E208+'Game Results'!E1207+'Game Results'!E1265+'Game Results'!E1367+'Game Results'!E1689+'Game Results'!E1514+'Game Results'!E2328+'Game Results'!E2389+'Game Results'!E1305+'Game Results'!E2501+'Game Results'!E2537+'Game Results'!E2814+'Game Results'!E3019)</f>
        <v>351.7666667</v>
      </c>
      <c r="F80" s="92">
        <f>SUM('Game Results'!F323+'Game Results'!F286+'Game Results'!F162+'Game Results'!F549+'Game Results'!F727+'Game Results'!F738+'Game Results'!F208+'Game Results'!F1207+'Game Results'!F1265+'Game Results'!F1367+'Game Results'!F1689+'Game Results'!F1514+'Game Results'!F2328+'Game Results'!F2389+'Game Results'!F1305+'Game Results'!F2501+'Game Results'!F2537+'Game Results'!F2814+'Game Results'!F3019)</f>
        <v>26</v>
      </c>
      <c r="G80" s="92">
        <f>SUM('Game Results'!G323+'Game Results'!G286+'Game Results'!G162+'Game Results'!G549+'Game Results'!G727+'Game Results'!G738+'Game Results'!G208+'Game Results'!G1207+'Game Results'!G1265+'Game Results'!G1367+'Game Results'!G1689+'Game Results'!G1514+'Game Results'!G2328+'Game Results'!G2389+'Game Results'!G1305+'Game Results'!G2501+'Game Results'!G2537+'Game Results'!G2814+'Game Results'!G3019)</f>
        <v>961</v>
      </c>
      <c r="H80" s="92">
        <f>SUM('Game Results'!H323+'Game Results'!H286+'Game Results'!H162+'Game Results'!H549+'Game Results'!H727+'Game Results'!H738+'Game Results'!H208+'Game Results'!H1207+'Game Results'!H1265+'Game Results'!H1367+'Game Results'!H1689+'Game Results'!H1514+'Game Results'!H2328+'Game Results'!H2389+'Game Results'!H1305+'Game Results'!H2501+'Game Results'!H2537+'Game Results'!H2814+'Game Results'!H3019)</f>
        <v>11</v>
      </c>
      <c r="I80" s="92">
        <f>SUM('Game Results'!I323+'Game Results'!I286+'Game Results'!I162+'Game Results'!I549+'Game Results'!I727+'Game Results'!I738+'Game Results'!I208+'Game Results'!I1207+'Game Results'!I1265+'Game Results'!I1367+'Game Results'!I1689+'Game Results'!I1514+'Game Results'!I2328+'Game Results'!I2389+'Game Results'!I1305+'Game Results'!I2501+'Game Results'!I2537+'Game Results'!I2814+'Game Results'!I3019)</f>
        <v>1161</v>
      </c>
      <c r="J80" s="92">
        <f>SUM('Game Results'!J323+'Game Results'!J286+'Game Results'!J162+'Game Results'!J549+'Game Results'!J727+'Game Results'!J738+'Game Results'!J208+'Game Results'!J1207+'Game Results'!J1265+'Game Results'!J1367+'Game Results'!J1689+'Game Results'!J1514+'Game Results'!J2328+'Game Results'!J2389+'Game Results'!J1305+'Game Results'!J2501+'Game Results'!J2537+'Game Results'!J2814+'Game Results'!J3019)</f>
        <v>-200</v>
      </c>
      <c r="K80" s="94">
        <f t="shared" si="1"/>
        <v>0.8277347115</v>
      </c>
      <c r="L80" s="93">
        <f t="shared" si="2"/>
        <v>18.1791559</v>
      </c>
      <c r="M80" s="92">
        <f>SUM('Game Results'!M323+'Game Results'!M286+'Game Results'!M162+'Game Results'!M549+'Game Results'!M727+'Game Results'!M738+'Game Results'!M208+'Game Results'!M1207+'Game Results'!M1265+'Game Results'!M1367+'Game Results'!M1689+'Game Results'!M1514+'Game Results'!M2328+'Game Results'!M2389+'Game Results'!M1305+'Game Results'!M2501+'Game Results'!M2537+'Game Results'!M2814+'Game Results'!M3019)</f>
        <v>1207</v>
      </c>
      <c r="N80" s="92">
        <f>SUM('Game Results'!N323+'Game Results'!N286+'Game Results'!N162+'Game Results'!N549+'Game Results'!N727+'Game Results'!N738+'Game Results'!N208+'Game Results'!N1207+'Game Results'!N1265+'Game Results'!N1367+'Game Results'!N1689+'Game Results'!N1514+'Game Results'!N2328+'Game Results'!N2389+'Game Results'!N1305+'Game Results'!N2501+'Game Results'!N2537+'Game Results'!N2814+'Game Results'!N3019)</f>
        <v>19</v>
      </c>
      <c r="O80" s="95">
        <f>SUM('Game Results'!O323+'Game Results'!O286+'Game Results'!O162+'Game Results'!O549+'Game Results'!O727+'Game Results'!O738+'Game Results'!O208+'Game Results'!O1207+'Game Results'!O1265+'Game Results'!O1367+'Game Results'!O1689+'Game Results'!O1514+'Game Results'!O2328+'Game Results'!O2389+'Game Results'!O1305+'Game Results'!O2501+'Game Results'!O2537+'Game Results'!O2814+'Game Results'!O3019)</f>
        <v>343.6166667</v>
      </c>
      <c r="P80" s="92">
        <f>SUM('Game Results'!P323+'Game Results'!P286+'Game Results'!P162+'Game Results'!P549+'Game Results'!P727+'Game Results'!P738+'Game Results'!P208+'Game Results'!P1207+'Game Results'!P1265+'Game Results'!P1367+'Game Results'!P1689+'Game Results'!P1514+'Game Results'!P2328+'Game Results'!P2389+'Game Results'!P1305+'Game Results'!P2501+'Game Results'!P2537+'Game Results'!P2814+'Game Results'!P3019)</f>
        <v>47</v>
      </c>
      <c r="Q80" s="92">
        <f>SUM('Game Results'!Q323+'Game Results'!Q286+'Game Results'!Q162+'Game Results'!Q549+'Game Results'!Q727+'Game Results'!Q738+'Game Results'!Q208+'Game Results'!Q1207+'Game Results'!Q1265+'Game Results'!Q1367+'Game Results'!Q1689+'Game Results'!Q1514+'Game Results'!Q2328+'Game Results'!Q2389+'Game Results'!Q1305+'Game Results'!Q2501+'Game Results'!Q2537+'Game Results'!Q2814+'Game Results'!Q3019)</f>
        <v>17</v>
      </c>
      <c r="R80" s="92">
        <f>SUM('Game Results'!R323+'Game Results'!R286+'Game Results'!R162+'Game Results'!R549+'Game Results'!R727+'Game Results'!R738+'Game Results'!R208+'Game Results'!R1207+'Game Results'!R1265+'Game Results'!R1367+'Game Results'!R1689+'Game Results'!R1514+'Game Results'!R2328+'Game Results'!R2389+'Game Results'!R1305+'Game Results'!R2501+'Game Results'!R2537+'Game Results'!R2814+'Game Results'!R3019)</f>
        <v>49</v>
      </c>
      <c r="S80" s="92">
        <f>SUM('Game Results'!S323+'Game Results'!S286+'Game Results'!S162+'Game Results'!S549+'Game Results'!S727+'Game Results'!S738+'Game Results'!S208+'Game Results'!S1207+'Game Results'!S1265+'Game Results'!S1367+'Game Results'!S1689+'Game Results'!S1514+'Game Results'!S2328+'Game Results'!S2389+'Game Results'!S1305+'Game Results'!S2501+'Game Results'!S2537+'Game Results'!S2814+'Game Results'!S3019)</f>
        <v>23</v>
      </c>
      <c r="T80" s="92">
        <f>SUM('Game Results'!T323+'Game Results'!T286+'Game Results'!T162+'Game Results'!T549+'Game Results'!T727+'Game Results'!T738+'Game Results'!T208+'Game Results'!T1207+'Game Results'!T1265+'Game Results'!T1367+'Game Results'!T1689+'Game Results'!T1514+'Game Results'!T2328+'Game Results'!T2389+'Game Results'!T1305+'Game Results'!T2501+'Game Results'!T2537+'Game Results'!T2814+'Game Results'!T3019)</f>
        <v>112</v>
      </c>
      <c r="U80" s="92">
        <f>SUM('Game Results'!U323+'Game Results'!U286+'Game Results'!U162+'Game Results'!U549+'Game Results'!U727+'Game Results'!U738+'Game Results'!U208+'Game Results'!U1207+'Game Results'!U1265+'Game Results'!U1367+'Game Results'!U1689+'Game Results'!U1514+'Game Results'!U2328+'Game Results'!U2389+'Game Results'!U1305+'Game Results'!U2501+'Game Results'!U2537+'Game Results'!U2814+'Game Results'!U3019)</f>
        <v>31</v>
      </c>
      <c r="V80" s="92">
        <f>SUM('Game Results'!V323+'Game Results'!V286+'Game Results'!V162+'Game Results'!V549+'Game Results'!V727+'Game Results'!V738+'Game Results'!V208+'Game Results'!V1207+'Game Results'!V1265+'Game Results'!V1367+'Game Results'!V1689+'Game Results'!V1514+'Game Results'!V2328+'Game Results'!V2389+'Game Results'!V1305+'Game Results'!V2501+'Game Results'!V2537+'Game Results'!V2814+'Game Results'!V3019)</f>
        <v>7</v>
      </c>
      <c r="W80" s="92">
        <f>SUM('Game Results'!W323+'Game Results'!W286+'Game Results'!W162+'Game Results'!W549+'Game Results'!W727+'Game Results'!W738+'Game Results'!W208+'Game Results'!W1207+'Game Results'!W1265+'Game Results'!W1367+'Game Results'!W1689+'Game Results'!W1514+'Game Results'!W2328+'Game Results'!W2389+'Game Results'!W1305+'Game Results'!W2501+'Game Results'!W2537+'Game Results'!W2814+'Game Results'!W3019)</f>
        <v>1</v>
      </c>
      <c r="X80" s="92">
        <f>SUM('Game Results'!X323+'Game Results'!X286+'Game Results'!X162+'Game Results'!X549+'Game Results'!X727+'Game Results'!X738+'Game Results'!X208+'Game Results'!X1207+'Game Results'!X1265+'Game Results'!X1367+'Game Results'!X1689+'Game Results'!X1514+'Game Results'!X2328+'Game Results'!X2389+'Game Results'!X1305+'Game Results'!X2501+'Game Results'!X2537+'Game Results'!X2814+'Game Results'!X3019)</f>
        <v>0</v>
      </c>
      <c r="Y80" s="92">
        <f>SUM('Game Results'!Y323+'Game Results'!Y286+'Game Results'!Y162+'Game Results'!Y549+'Game Results'!Y727+'Game Results'!Y738+'Game Results'!Y208+'Game Results'!Y1207+'Game Results'!Y1265+'Game Results'!Y1367+'Game Results'!Y1689+'Game Results'!Y1514+'Game Results'!Y2328+'Game Results'!Y2389+'Game Results'!Y1305+'Game Results'!Y2501+'Game Results'!Y2537+'Game Results'!Y2814+'Game Results'!Y3019)</f>
        <v>0</v>
      </c>
      <c r="Z80" s="92">
        <f>SUM('Game Results'!Z323+'Game Results'!Z286+'Game Results'!Z162+'Game Results'!Z549+'Game Results'!Z727+'Game Results'!Z738+'Game Results'!Z208+'Game Results'!Z1207+'Game Results'!Z1265+'Game Results'!Z1367+'Game Results'!Z1689+'Game Results'!Z1514+'Game Results'!Z2328+'Game Results'!Z2389+'Game Results'!Z1305+'Game Results'!Z2501+'Game Results'!Z2537+'Game Results'!Z2814+'Game Results'!Z3019)</f>
        <v>0</v>
      </c>
      <c r="AA80" s="92">
        <f>SUM('Game Results'!AA323+'Game Results'!AA286+'Game Results'!AA162+'Game Results'!AA549+'Game Results'!AA727+'Game Results'!AA738+'Game Results'!AA208+'Game Results'!AA1207+'Game Results'!AA1265+'Game Results'!AA1367+'Game Results'!AA1689+'Game Results'!AA1514+'Game Results'!AA2328+'Game Results'!AA2389+'Game Results'!AA1305+'Game Results'!AA2501+'Game Results'!AA2537+'Game Results'!AA2814+'Game Results'!AA3019)</f>
        <v>0</v>
      </c>
      <c r="AB80" s="92">
        <f>SUM('Game Results'!AB323+'Game Results'!AB286+'Game Results'!AB162+'Game Results'!AB549+'Game Results'!AB727+'Game Results'!AB738+'Game Results'!AB208+'Game Results'!AB1207+'Game Results'!AB1265+'Game Results'!AB1367+'Game Results'!AB1689+'Game Results'!AB1514+'Game Results'!AB2328+'Game Results'!AB2389+'Game Results'!AB1305+'Game Results'!AB2501+'Game Results'!AB2537+'Game Results'!AB2814+'Game Results'!AB3019)</f>
        <v>0</v>
      </c>
      <c r="AC80" s="92">
        <f>SUM('Game Results'!AC323+'Game Results'!AC286+'Game Results'!AC162+'Game Results'!AC549+'Game Results'!AC727+'Game Results'!AC738+'Game Results'!AC208+'Game Results'!AC1207+'Game Results'!AC1265+'Game Results'!AC1367+'Game Results'!AC1689+'Game Results'!AC1514+'Game Results'!AC2328+'Game Results'!AC2389+'Game Results'!AC1305+'Game Results'!AC2501+'Game Results'!AC2537+'Game Results'!AC2814+'Game Results'!AC3019)</f>
        <v>16</v>
      </c>
      <c r="AD80" s="92">
        <f>SUM('Game Results'!AD323+'Game Results'!AD286+'Game Results'!AD162+'Game Results'!AD549+'Game Results'!AD727+'Game Results'!AD738+'Game Results'!AD208+'Game Results'!AD1207+'Game Results'!AD1265+'Game Results'!AD1367+'Game Results'!AD1689+'Game Results'!AD1514+'Game Results'!AD2328+'Game Results'!AD2389+'Game Results'!AD1305+'Game Results'!AD2501+'Game Results'!AD2537+'Game Results'!AD2814+'Game Results'!AD3019)</f>
        <v>0</v>
      </c>
      <c r="AE80" s="92">
        <f>SUM('Game Results'!AE323+'Game Results'!AE286+'Game Results'!AE162+'Game Results'!AE549+'Game Results'!AE727+'Game Results'!AE738+'Game Results'!AE208+'Game Results'!AE1207+'Game Results'!AE1265+'Game Results'!AE1367+'Game Results'!AE1689+'Game Results'!AE1514+'Game Results'!AE2328+'Game Results'!AE2389+'Game Results'!AE1305+'Game Results'!AE2501+'Game Results'!AE2537+'Game Results'!AE2814+'Game Results'!AE3019)</f>
        <v>0</v>
      </c>
      <c r="AF80" s="92">
        <f>SUM('Game Results'!AF323+'Game Results'!AF286+'Game Results'!AF162+'Game Results'!AF549+'Game Results'!AF727+'Game Results'!AF738+'Game Results'!AF208+'Game Results'!AF1207+'Game Results'!AF1265+'Game Results'!AF1367+'Game Results'!AF1689+'Game Results'!AF1514+'Game Results'!AF2328+'Game Results'!AF2389+'Game Results'!AF1305+'Game Results'!AF2501+'Game Results'!AF2537+'Game Results'!AF2814+'Game Results'!AF3019)</f>
        <v>0</v>
      </c>
      <c r="AG80" s="92">
        <f>SUM('Game Results'!AG323+'Game Results'!AG286+'Game Results'!AG162+'Game Results'!AG549+'Game Results'!AG727+'Game Results'!AG738+'Game Results'!AG208+'Game Results'!AG1207+'Game Results'!AG1265+'Game Results'!AG1367+'Game Results'!AG1689+'Game Results'!AG1514+'Game Results'!AG2328+'Game Results'!AG2389+'Game Results'!AG1305+'Game Results'!AG2501+'Game Results'!AG2537+'Game Results'!AG2814+'Game Results'!AG3019)</f>
        <v>0</v>
      </c>
      <c r="AH80" s="92">
        <f>SUM('Game Results'!AH323+'Game Results'!AH286+'Game Results'!AH162+'Game Results'!AH549+'Game Results'!AH727+'Game Results'!AH738+'Game Results'!AH208+'Game Results'!AH1207+'Game Results'!AH1265+'Game Results'!AH1367+'Game Results'!AH1689+'Game Results'!AH1514+'Game Results'!AH2328+'Game Results'!AH2389+'Game Results'!AH1305+'Game Results'!AH2501+'Game Results'!AH2537+'Game Results'!AH2814+'Game Results'!AH3019)</f>
        <v>0</v>
      </c>
    </row>
    <row r="81">
      <c r="A81" s="90" t="s">
        <v>328</v>
      </c>
      <c r="B81" s="91" t="s">
        <v>331</v>
      </c>
      <c r="C81" s="92">
        <f>SUM('Game Results'!C324+'Game Results'!C287+'Game Results'!C163+'Game Results'!C550+'Game Results'!C728+'Game Results'!C739+'Game Results'!C209+'Game Results'!C1208+'Game Results'!C1266+'Game Results'!C1368+'Game Results'!C1690+'Game Results'!C1515+'Game Results'!C2329+'Game Results'!C2390+'Game Results'!C1306+'Game Results'!C2502+'Game Results'!C2538+'Game Results'!C2815+'Game Results'!C3020)</f>
        <v>7</v>
      </c>
      <c r="D81" s="92">
        <f>SUM('Game Results'!D324+'Game Results'!D287+'Game Results'!D163+'Game Results'!D550+'Game Results'!D728+'Game Results'!D739+'Game Results'!D209+'Game Results'!D1208+'Game Results'!D1266+'Game Results'!D1368+'Game Results'!D1690+'Game Results'!D1515+'Game Results'!D2329+'Game Results'!D2390+'Game Results'!D1306+'Game Results'!D2502+'Game Results'!D2538+'Game Results'!D2815+'Game Results'!D3020)</f>
        <v>3</v>
      </c>
      <c r="E81" s="93">
        <f>SUM('Game Results'!E324+'Game Results'!E287+'Game Results'!E163+'Game Results'!E550+'Game Results'!E728+'Game Results'!E739+'Game Results'!E209+'Game Results'!E1208+'Game Results'!E1266+'Game Results'!E1368+'Game Results'!E1690+'Game Results'!E1515+'Game Results'!E2329+'Game Results'!E2390+'Game Results'!E1306+'Game Results'!E2502+'Game Results'!E2538+'Game Results'!E2815+'Game Results'!E3020)</f>
        <v>128.5833333</v>
      </c>
      <c r="F81" s="92">
        <f>SUM('Game Results'!F324+'Game Results'!F287+'Game Results'!F163+'Game Results'!F550+'Game Results'!F728+'Game Results'!F739+'Game Results'!F209+'Game Results'!F1208+'Game Results'!F1266+'Game Results'!F1368+'Game Results'!F1690+'Game Results'!F1515+'Game Results'!F2329+'Game Results'!F2390+'Game Results'!F1306+'Game Results'!F2502+'Game Results'!F2538+'Game Results'!F2815+'Game Results'!F3020)</f>
        <v>0</v>
      </c>
      <c r="G81" s="92">
        <f>SUM('Game Results'!G324+'Game Results'!G287+'Game Results'!G163+'Game Results'!G550+'Game Results'!G728+'Game Results'!G739+'Game Results'!G209+'Game Results'!G1208+'Game Results'!G1266+'Game Results'!G1368+'Game Results'!G1690+'Game Results'!G1515+'Game Results'!G2329+'Game Results'!G2390+'Game Results'!G1306+'Game Results'!G2502+'Game Results'!G2538+'Game Results'!G2815+'Game Results'!G3020)</f>
        <v>366</v>
      </c>
      <c r="H81" s="92">
        <f>SUM('Game Results'!H324+'Game Results'!H287+'Game Results'!H163+'Game Results'!H550+'Game Results'!H728+'Game Results'!H739+'Game Results'!H209+'Game Results'!H1208+'Game Results'!H1266+'Game Results'!H1368+'Game Results'!H1690+'Game Results'!H1515+'Game Results'!H2329+'Game Results'!H2390+'Game Results'!H1306+'Game Results'!H2502+'Game Results'!H2538+'Game Results'!H2815+'Game Results'!H3020)</f>
        <v>2</v>
      </c>
      <c r="I81" s="92">
        <f>SUM('Game Results'!I324+'Game Results'!I287+'Game Results'!I163+'Game Results'!I550+'Game Results'!I728+'Game Results'!I739+'Game Results'!I209+'Game Results'!I1208+'Game Results'!I1266+'Game Results'!I1368+'Game Results'!I1690+'Game Results'!I1515+'Game Results'!I2329+'Game Results'!I2390+'Game Results'!I1306+'Game Results'!I2502+'Game Results'!I2538+'Game Results'!I2815+'Game Results'!I3020)</f>
        <v>666</v>
      </c>
      <c r="J81" s="92">
        <f>SUM('Game Results'!J324+'Game Results'!J287+'Game Results'!J163+'Game Results'!J550+'Game Results'!J728+'Game Results'!J739+'Game Results'!J209+'Game Results'!J1208+'Game Results'!J1266+'Game Results'!J1368+'Game Results'!J1690+'Game Results'!J1515+'Game Results'!J2329+'Game Results'!J2390+'Game Results'!J1306+'Game Results'!J2502+'Game Results'!J2538+'Game Results'!J2815+'Game Results'!J3020)</f>
        <v>-300</v>
      </c>
      <c r="K81" s="94">
        <f t="shared" si="1"/>
        <v>0.5495495495</v>
      </c>
      <c r="L81" s="93">
        <f t="shared" si="2"/>
        <v>11.58408408</v>
      </c>
      <c r="M81" s="92">
        <f>SUM('Game Results'!M324+'Game Results'!M287+'Game Results'!M163+'Game Results'!M550+'Game Results'!M728+'Game Results'!M739+'Game Results'!M209+'Game Results'!M1208+'Game Results'!M1266+'Game Results'!M1368+'Game Results'!M1690+'Game Results'!M1515+'Game Results'!M2329+'Game Results'!M2390+'Game Results'!M1306+'Game Results'!M2502+'Game Results'!M2538+'Game Results'!M2815+'Game Results'!M3020)</f>
        <v>431</v>
      </c>
      <c r="N81" s="92">
        <f>SUM('Game Results'!N324+'Game Results'!N287+'Game Results'!N163+'Game Results'!N550+'Game Results'!N728+'Game Results'!N739+'Game Results'!N209+'Game Results'!N1208+'Game Results'!N1266+'Game Results'!N1368+'Game Results'!N1690+'Game Results'!N1515+'Game Results'!N2329+'Game Results'!N2390+'Game Results'!N1306+'Game Results'!N2502+'Game Results'!N2538+'Game Results'!N2815+'Game Results'!N3020)</f>
        <v>7</v>
      </c>
      <c r="O81" s="95">
        <f>SUM('Game Results'!O324+'Game Results'!O287+'Game Results'!O163+'Game Results'!O550+'Game Results'!O728+'Game Results'!O739+'Game Results'!O209+'Game Results'!O1208+'Game Results'!O1266+'Game Results'!O1368+'Game Results'!O1690+'Game Results'!O1515+'Game Results'!O2329+'Game Results'!O2390+'Game Results'!O1306+'Game Results'!O2502+'Game Results'!O2538+'Game Results'!O2815+'Game Results'!O3020)</f>
        <v>123.6166667</v>
      </c>
      <c r="P81" s="92">
        <f>SUM('Game Results'!P324+'Game Results'!P287+'Game Results'!P163+'Game Results'!P550+'Game Results'!P728+'Game Results'!P739+'Game Results'!P209+'Game Results'!P1208+'Game Results'!P1266+'Game Results'!P1368+'Game Results'!P1690+'Game Results'!P1515+'Game Results'!P2329+'Game Results'!P2390+'Game Results'!P1306+'Game Results'!P2502+'Game Results'!P2538+'Game Results'!P2815+'Game Results'!P3020)</f>
        <v>16</v>
      </c>
      <c r="Q81" s="92">
        <f>SUM('Game Results'!Q324+'Game Results'!Q287+'Game Results'!Q163+'Game Results'!Q550+'Game Results'!Q728+'Game Results'!Q739+'Game Results'!Q209+'Game Results'!Q1208+'Game Results'!Q1266+'Game Results'!Q1368+'Game Results'!Q1690+'Game Results'!Q1515+'Game Results'!Q2329+'Game Results'!Q2390+'Game Results'!Q1306+'Game Results'!Q2502+'Game Results'!Q2538+'Game Results'!Q2815+'Game Results'!Q3020)</f>
        <v>8</v>
      </c>
      <c r="R81" s="92">
        <f>SUM('Game Results'!R324+'Game Results'!R287+'Game Results'!R163+'Game Results'!R550+'Game Results'!R728+'Game Results'!R739+'Game Results'!R209+'Game Results'!R1208+'Game Results'!R1266+'Game Results'!R1368+'Game Results'!R1690+'Game Results'!R1515+'Game Results'!R2329+'Game Results'!R2390+'Game Results'!R1306+'Game Results'!R2502+'Game Results'!R2538+'Game Results'!R2815+'Game Results'!R3020)</f>
        <v>15</v>
      </c>
      <c r="S81" s="92">
        <f>SUM('Game Results'!S324+'Game Results'!S287+'Game Results'!S163+'Game Results'!S550+'Game Results'!S728+'Game Results'!S739+'Game Results'!S209+'Game Results'!S1208+'Game Results'!S1266+'Game Results'!S1368+'Game Results'!S1690+'Game Results'!S1515+'Game Results'!S2329+'Game Results'!S2390+'Game Results'!S1306+'Game Results'!S2502+'Game Results'!S2538+'Game Results'!S2815+'Game Results'!S3020)</f>
        <v>12</v>
      </c>
      <c r="T81" s="92">
        <f>SUM('Game Results'!T324+'Game Results'!T287+'Game Results'!T163+'Game Results'!T550+'Game Results'!T728+'Game Results'!T739+'Game Results'!T209+'Game Results'!T1208+'Game Results'!T1266+'Game Results'!T1368+'Game Results'!T1690+'Game Results'!T1515+'Game Results'!T2329+'Game Results'!T2390+'Game Results'!T1306+'Game Results'!T2502+'Game Results'!T2538+'Game Results'!T2815+'Game Results'!T3020)</f>
        <v>40</v>
      </c>
      <c r="U81" s="92">
        <f>SUM('Game Results'!U324+'Game Results'!U287+'Game Results'!U163+'Game Results'!U550+'Game Results'!U728+'Game Results'!U739+'Game Results'!U209+'Game Results'!U1208+'Game Results'!U1266+'Game Results'!U1368+'Game Results'!U1690+'Game Results'!U1515+'Game Results'!U2329+'Game Results'!U2390+'Game Results'!U1306+'Game Results'!U2502+'Game Results'!U2538+'Game Results'!U2815+'Game Results'!U3020)</f>
        <v>4</v>
      </c>
      <c r="V81" s="92">
        <f>SUM('Game Results'!V324+'Game Results'!V287+'Game Results'!V163+'Game Results'!V550+'Game Results'!V728+'Game Results'!V739+'Game Results'!V209+'Game Results'!V1208+'Game Results'!V1266+'Game Results'!V1368+'Game Results'!V1690+'Game Results'!V1515+'Game Results'!V2329+'Game Results'!V2390+'Game Results'!V1306+'Game Results'!V2502+'Game Results'!V2538+'Game Results'!V2815+'Game Results'!V3020)</f>
        <v>0</v>
      </c>
      <c r="W81" s="92">
        <f>SUM('Game Results'!W324+'Game Results'!W287+'Game Results'!W163+'Game Results'!W550+'Game Results'!W728+'Game Results'!W739+'Game Results'!W209+'Game Results'!W1208+'Game Results'!W1266+'Game Results'!W1368+'Game Results'!W1690+'Game Results'!W1515+'Game Results'!W2329+'Game Results'!W2390+'Game Results'!W1306+'Game Results'!W2502+'Game Results'!W2538+'Game Results'!W2815+'Game Results'!W3020)</f>
        <v>0</v>
      </c>
      <c r="X81" s="92">
        <f>SUM('Game Results'!X324+'Game Results'!X287+'Game Results'!X163+'Game Results'!X550+'Game Results'!X728+'Game Results'!X739+'Game Results'!X209+'Game Results'!X1208+'Game Results'!X1266+'Game Results'!X1368+'Game Results'!X1690+'Game Results'!X1515+'Game Results'!X2329+'Game Results'!X2390+'Game Results'!X1306+'Game Results'!X2502+'Game Results'!X2538+'Game Results'!X2815+'Game Results'!X3020)</f>
        <v>0</v>
      </c>
      <c r="Y81" s="92">
        <f>SUM('Game Results'!Y324+'Game Results'!Y287+'Game Results'!Y163+'Game Results'!Y550+'Game Results'!Y728+'Game Results'!Y739+'Game Results'!Y209+'Game Results'!Y1208+'Game Results'!Y1266+'Game Results'!Y1368+'Game Results'!Y1690+'Game Results'!Y1515+'Game Results'!Y2329+'Game Results'!Y2390+'Game Results'!Y1306+'Game Results'!Y2502+'Game Results'!Y2538+'Game Results'!Y2815+'Game Results'!Y3020)</f>
        <v>0</v>
      </c>
      <c r="Z81" s="92">
        <f>SUM('Game Results'!Z324+'Game Results'!Z287+'Game Results'!Z163+'Game Results'!Z550+'Game Results'!Z728+'Game Results'!Z739+'Game Results'!Z209+'Game Results'!Z1208+'Game Results'!Z1266+'Game Results'!Z1368+'Game Results'!Z1690+'Game Results'!Z1515+'Game Results'!Z2329+'Game Results'!Z2390+'Game Results'!Z1306+'Game Results'!Z2502+'Game Results'!Z2538+'Game Results'!Z2815+'Game Results'!Z3020)</f>
        <v>0</v>
      </c>
      <c r="AA81" s="92">
        <f>SUM('Game Results'!AA324+'Game Results'!AA287+'Game Results'!AA163+'Game Results'!AA550+'Game Results'!AA728+'Game Results'!AA739+'Game Results'!AA209+'Game Results'!AA1208+'Game Results'!AA1266+'Game Results'!AA1368+'Game Results'!AA1690+'Game Results'!AA1515+'Game Results'!AA2329+'Game Results'!AA2390+'Game Results'!AA1306+'Game Results'!AA2502+'Game Results'!AA2538+'Game Results'!AA2815+'Game Results'!AA3020)</f>
        <v>0</v>
      </c>
      <c r="AB81" s="92">
        <f>SUM('Game Results'!AB324+'Game Results'!AB287+'Game Results'!AB163+'Game Results'!AB550+'Game Results'!AB728+'Game Results'!AB739+'Game Results'!AB209+'Game Results'!AB1208+'Game Results'!AB1266+'Game Results'!AB1368+'Game Results'!AB1690+'Game Results'!AB1515+'Game Results'!AB2329+'Game Results'!AB2390+'Game Results'!AB1306+'Game Results'!AB2502+'Game Results'!AB2538+'Game Results'!AB2815+'Game Results'!AB3020)</f>
        <v>0</v>
      </c>
      <c r="AC81" s="92">
        <f>SUM('Game Results'!AC324+'Game Results'!AC287+'Game Results'!AC163+'Game Results'!AC550+'Game Results'!AC728+'Game Results'!AC739+'Game Results'!AC209+'Game Results'!AC1208+'Game Results'!AC1266+'Game Results'!AC1368+'Game Results'!AC1690+'Game Results'!AC1515+'Game Results'!AC2329+'Game Results'!AC2390+'Game Results'!AC1306+'Game Results'!AC2502+'Game Results'!AC2538+'Game Results'!AC2815+'Game Results'!AC3020)</f>
        <v>1</v>
      </c>
      <c r="AD81" s="92">
        <f>SUM('Game Results'!AD324+'Game Results'!AD287+'Game Results'!AD163+'Game Results'!AD550+'Game Results'!AD728+'Game Results'!AD739+'Game Results'!AD209+'Game Results'!AD1208+'Game Results'!AD1266+'Game Results'!AD1368+'Game Results'!AD1690+'Game Results'!AD1515+'Game Results'!AD2329+'Game Results'!AD2390+'Game Results'!AD1306+'Game Results'!AD2502+'Game Results'!AD2538+'Game Results'!AD2815+'Game Results'!AD3020)</f>
        <v>0</v>
      </c>
      <c r="AE81" s="92">
        <f>SUM('Game Results'!AE324+'Game Results'!AE287+'Game Results'!AE163+'Game Results'!AE550+'Game Results'!AE728+'Game Results'!AE739+'Game Results'!AE209+'Game Results'!AE1208+'Game Results'!AE1266+'Game Results'!AE1368+'Game Results'!AE1690+'Game Results'!AE1515+'Game Results'!AE2329+'Game Results'!AE2390+'Game Results'!AE1306+'Game Results'!AE2502+'Game Results'!AE2538+'Game Results'!AE2815+'Game Results'!AE3020)</f>
        <v>0</v>
      </c>
      <c r="AF81" s="92">
        <f>SUM('Game Results'!AF324+'Game Results'!AF287+'Game Results'!AF163+'Game Results'!AF550+'Game Results'!AF728+'Game Results'!AF739+'Game Results'!AF209+'Game Results'!AF1208+'Game Results'!AF1266+'Game Results'!AF1368+'Game Results'!AF1690+'Game Results'!AF1515+'Game Results'!AF2329+'Game Results'!AF2390+'Game Results'!AF1306+'Game Results'!AF2502+'Game Results'!AF2538+'Game Results'!AF2815+'Game Results'!AF3020)</f>
        <v>0</v>
      </c>
      <c r="AG81" s="92">
        <f>SUM('Game Results'!AG324+'Game Results'!AG287+'Game Results'!AG163+'Game Results'!AG550+'Game Results'!AG728+'Game Results'!AG739+'Game Results'!AG209+'Game Results'!AG1208+'Game Results'!AG1266+'Game Results'!AG1368+'Game Results'!AG1690+'Game Results'!AG1515+'Game Results'!AG2329+'Game Results'!AG2390+'Game Results'!AG1306+'Game Results'!AG2502+'Game Results'!AG2538+'Game Results'!AG2815+'Game Results'!AG3020)</f>
        <v>0</v>
      </c>
      <c r="AH81" s="92">
        <f>SUM('Game Results'!AH324+'Game Results'!AH287+'Game Results'!AH163+'Game Results'!AH550+'Game Results'!AH728+'Game Results'!AH739+'Game Results'!AH209+'Game Results'!AH1208+'Game Results'!AH1266+'Game Results'!AH1368+'Game Results'!AH1690+'Game Results'!AH1515+'Game Results'!AH2329+'Game Results'!AH2390+'Game Results'!AH1306+'Game Results'!AH2502+'Game Results'!AH2538+'Game Results'!AH2815+'Game Results'!AH3020)</f>
        <v>0</v>
      </c>
    </row>
    <row r="82">
      <c r="A82" s="90" t="s">
        <v>328</v>
      </c>
      <c r="B82" s="91" t="s">
        <v>332</v>
      </c>
      <c r="C82" s="92">
        <f>SUM('Game Results'!C325+'Game Results'!C288+'Game Results'!C164+'Game Results'!C551+'Game Results'!C729+'Game Results'!C740+'Game Results'!C210+'Game Results'!C1209+'Game Results'!C1267+'Game Results'!C1369+'Game Results'!C1691+'Game Results'!C1516+'Game Results'!C2330+'Game Results'!C2391+'Game Results'!C1307+'Game Results'!C2503+'Game Results'!C2539+'Game Results'!C2816+'Game Results'!C3021)</f>
        <v>8</v>
      </c>
      <c r="D82" s="92">
        <f>SUM('Game Results'!D325+'Game Results'!D288+'Game Results'!D164+'Game Results'!D551+'Game Results'!D729+'Game Results'!D740+'Game Results'!D210+'Game Results'!D1209+'Game Results'!D1267+'Game Results'!D1369+'Game Results'!D1691+'Game Results'!D1516+'Game Results'!D2330+'Game Results'!D2391+'Game Results'!D1307+'Game Results'!D2503+'Game Results'!D2539+'Game Results'!D2816+'Game Results'!D3021)</f>
        <v>5</v>
      </c>
      <c r="E82" s="93">
        <f>SUM('Game Results'!E325+'Game Results'!E288+'Game Results'!E164+'Game Results'!E551+'Game Results'!E729+'Game Results'!E740+'Game Results'!E210+'Game Results'!E1209+'Game Results'!E1267+'Game Results'!E1369+'Game Results'!E1691+'Game Results'!E1516+'Game Results'!E2330+'Game Results'!E2391+'Game Results'!E1307+'Game Results'!E2503+'Game Results'!E2539+'Game Results'!E2816+'Game Results'!E3021)</f>
        <v>152.6833333</v>
      </c>
      <c r="F82" s="92">
        <f>SUM('Game Results'!F325+'Game Results'!F288+'Game Results'!F164+'Game Results'!F551+'Game Results'!F729+'Game Results'!F740+'Game Results'!F210+'Game Results'!F1209+'Game Results'!F1267+'Game Results'!F1369+'Game Results'!F1691+'Game Results'!F1516+'Game Results'!F2330+'Game Results'!F2391+'Game Results'!F1307+'Game Results'!F2503+'Game Results'!F2539+'Game Results'!F2816+'Game Results'!F3021)</f>
        <v>6</v>
      </c>
      <c r="G82" s="92">
        <f>SUM('Game Results'!G325+'Game Results'!G288+'Game Results'!G164+'Game Results'!G551+'Game Results'!G729+'Game Results'!G740+'Game Results'!G210+'Game Results'!G1209+'Game Results'!G1267+'Game Results'!G1369+'Game Results'!G1691+'Game Results'!G1516+'Game Results'!G2330+'Game Results'!G2391+'Game Results'!G1307+'Game Results'!G2503+'Game Results'!G2539+'Game Results'!G2816+'Game Results'!G3021)</f>
        <v>451</v>
      </c>
      <c r="H82" s="92">
        <f>SUM('Game Results'!H325+'Game Results'!H288+'Game Results'!H164+'Game Results'!H551+'Game Results'!H729+'Game Results'!H740+'Game Results'!H210+'Game Results'!H1209+'Game Results'!H1267+'Game Results'!H1369+'Game Results'!H1691+'Game Results'!H1516+'Game Results'!H2330+'Game Results'!H2391+'Game Results'!H1307+'Game Results'!H2503+'Game Results'!H2539+'Game Results'!H2816+'Game Results'!H3021)</f>
        <v>0</v>
      </c>
      <c r="I82" s="92">
        <f>SUM('Game Results'!I325+'Game Results'!I288+'Game Results'!I164+'Game Results'!I551+'Game Results'!I729+'Game Results'!I740+'Game Results'!I210+'Game Results'!I1209+'Game Results'!I1267+'Game Results'!I1369+'Game Results'!I1691+'Game Results'!I1516+'Game Results'!I2330+'Game Results'!I2391+'Game Results'!I1307+'Game Results'!I2503+'Game Results'!I2539+'Game Results'!I2816+'Game Results'!I3021)</f>
        <v>640</v>
      </c>
      <c r="J82" s="92">
        <f>SUM('Game Results'!J325+'Game Results'!J288+'Game Results'!J164+'Game Results'!J551+'Game Results'!J729+'Game Results'!J740+'Game Results'!J210+'Game Results'!J1209+'Game Results'!J1267+'Game Results'!J1369+'Game Results'!J1691+'Game Results'!J1516+'Game Results'!J2330+'Game Results'!J2391+'Game Results'!J1307+'Game Results'!J2503+'Game Results'!J2539+'Game Results'!J2816+'Game Results'!J3021)</f>
        <v>-189</v>
      </c>
      <c r="K82" s="94">
        <f t="shared" si="1"/>
        <v>0.7046875</v>
      </c>
      <c r="L82" s="93">
        <f t="shared" si="2"/>
        <v>14.3140625</v>
      </c>
      <c r="M82" s="92">
        <f>SUM('Game Results'!M325+'Game Results'!M288+'Game Results'!M164+'Game Results'!M551+'Game Results'!M729+'Game Results'!M740+'Game Results'!M210+'Game Results'!M1209+'Game Results'!M1267+'Game Results'!M1369+'Game Results'!M1691+'Game Results'!M1516+'Game Results'!M2330+'Game Results'!M2391+'Game Results'!M1307+'Game Results'!M2503+'Game Results'!M2539+'Game Results'!M2816+'Game Results'!M3021)</f>
        <v>576</v>
      </c>
      <c r="N82" s="92">
        <f>SUM('Game Results'!N325+'Game Results'!N288+'Game Results'!N164+'Game Results'!N551+'Game Results'!N729+'Game Results'!N740+'Game Results'!N210+'Game Results'!N1209+'Game Results'!N1267+'Game Results'!N1369+'Game Results'!N1691+'Game Results'!N1516+'Game Results'!N2330+'Game Results'!N2391+'Game Results'!N1307+'Game Results'!N2503+'Game Results'!N2539+'Game Results'!N2816+'Game Results'!N3021)</f>
        <v>9</v>
      </c>
      <c r="O82" s="95">
        <f>SUM('Game Results'!O325+'Game Results'!O288+'Game Results'!O164+'Game Results'!O551+'Game Results'!O729+'Game Results'!O740+'Game Results'!O210+'Game Results'!O1209+'Game Results'!O1267+'Game Results'!O1369+'Game Results'!O1691+'Game Results'!O1516+'Game Results'!O2330+'Game Results'!O2391+'Game Results'!O1307+'Game Results'!O2503+'Game Results'!O2539+'Game Results'!O2816+'Game Results'!O3021)</f>
        <v>151.1833333</v>
      </c>
      <c r="P82" s="92">
        <f>SUM('Game Results'!P325+'Game Results'!P288+'Game Results'!P164+'Game Results'!P551+'Game Results'!P729+'Game Results'!P740+'Game Results'!P210+'Game Results'!P1209+'Game Results'!P1267+'Game Results'!P1369+'Game Results'!P1691+'Game Results'!P1516+'Game Results'!P2330+'Game Results'!P2391+'Game Results'!P1307+'Game Results'!P2503+'Game Results'!P2539+'Game Results'!P2816+'Game Results'!P3021)</f>
        <v>25</v>
      </c>
      <c r="Q82" s="92">
        <f>SUM('Game Results'!Q325+'Game Results'!Q288+'Game Results'!Q164+'Game Results'!Q551+'Game Results'!Q729+'Game Results'!Q740+'Game Results'!Q210+'Game Results'!Q1209+'Game Results'!Q1267+'Game Results'!Q1369+'Game Results'!Q1691+'Game Results'!Q1516+'Game Results'!Q2330+'Game Results'!Q2391+'Game Results'!Q1307+'Game Results'!Q2503+'Game Results'!Q2539+'Game Results'!Q2816+'Game Results'!Q3021)</f>
        <v>10</v>
      </c>
      <c r="R82" s="92">
        <f>SUM('Game Results'!R325+'Game Results'!R288+'Game Results'!R164+'Game Results'!R551+'Game Results'!R729+'Game Results'!R740+'Game Results'!R210+'Game Results'!R1209+'Game Results'!R1267+'Game Results'!R1369+'Game Results'!R1691+'Game Results'!R1516+'Game Results'!R2330+'Game Results'!R2391+'Game Results'!R1307+'Game Results'!R2503+'Game Results'!R2539+'Game Results'!R2816+'Game Results'!R3021)</f>
        <v>14</v>
      </c>
      <c r="S82" s="92">
        <f>SUM('Game Results'!S325+'Game Results'!S288+'Game Results'!S164+'Game Results'!S551+'Game Results'!S729+'Game Results'!S740+'Game Results'!S210+'Game Results'!S1209+'Game Results'!S1267+'Game Results'!S1369+'Game Results'!S1691+'Game Results'!S1516+'Game Results'!S2330+'Game Results'!S2391+'Game Results'!S1307+'Game Results'!S2503+'Game Results'!S2539+'Game Results'!S2816+'Game Results'!S3021)</f>
        <v>9</v>
      </c>
      <c r="T82" s="92">
        <f>SUM('Game Results'!T325+'Game Results'!T288+'Game Results'!T164+'Game Results'!T551+'Game Results'!T729+'Game Results'!T740+'Game Results'!T210+'Game Results'!T1209+'Game Results'!T1267+'Game Results'!T1369+'Game Results'!T1691+'Game Results'!T1516+'Game Results'!T2330+'Game Results'!T2391+'Game Results'!T1307+'Game Results'!T2503+'Game Results'!T2539+'Game Results'!T2816+'Game Results'!T3021)</f>
        <v>64</v>
      </c>
      <c r="U82" s="92">
        <f>SUM('Game Results'!U325+'Game Results'!U288+'Game Results'!U164+'Game Results'!U551+'Game Results'!U729+'Game Results'!U740+'Game Results'!U210+'Game Results'!U1209+'Game Results'!U1267+'Game Results'!U1369+'Game Results'!U1691+'Game Results'!U1516+'Game Results'!U2330+'Game Results'!U2391+'Game Results'!U1307+'Game Results'!U2503+'Game Results'!U2539+'Game Results'!U2816+'Game Results'!U3021)</f>
        <v>17</v>
      </c>
      <c r="V82" s="92">
        <f>SUM('Game Results'!V325+'Game Results'!V288+'Game Results'!V164+'Game Results'!V551+'Game Results'!V729+'Game Results'!V740+'Game Results'!V210+'Game Results'!V1209+'Game Results'!V1267+'Game Results'!V1369+'Game Results'!V1691+'Game Results'!V1516+'Game Results'!V2330+'Game Results'!V2391+'Game Results'!V1307+'Game Results'!V2503+'Game Results'!V2539+'Game Results'!V2816+'Game Results'!V3021)</f>
        <v>3</v>
      </c>
      <c r="W82" s="92">
        <f>SUM('Game Results'!W325+'Game Results'!W288+'Game Results'!W164+'Game Results'!W551+'Game Results'!W729+'Game Results'!W740+'Game Results'!W210+'Game Results'!W1209+'Game Results'!W1267+'Game Results'!W1369+'Game Results'!W1691+'Game Results'!W1516+'Game Results'!W2330+'Game Results'!W2391+'Game Results'!W1307+'Game Results'!W2503+'Game Results'!W2539+'Game Results'!W2816+'Game Results'!W3021)</f>
        <v>0</v>
      </c>
      <c r="X82" s="92">
        <f>SUM('Game Results'!X325+'Game Results'!X288+'Game Results'!X164+'Game Results'!X551+'Game Results'!X729+'Game Results'!X740+'Game Results'!X210+'Game Results'!X1209+'Game Results'!X1267+'Game Results'!X1369+'Game Results'!X1691+'Game Results'!X1516+'Game Results'!X2330+'Game Results'!X2391+'Game Results'!X1307+'Game Results'!X2503+'Game Results'!X2539+'Game Results'!X2816+'Game Results'!X3021)</f>
        <v>0</v>
      </c>
      <c r="Y82" s="92">
        <f>SUM('Game Results'!Y325+'Game Results'!Y288+'Game Results'!Y164+'Game Results'!Y551+'Game Results'!Y729+'Game Results'!Y740+'Game Results'!Y210+'Game Results'!Y1209+'Game Results'!Y1267+'Game Results'!Y1369+'Game Results'!Y1691+'Game Results'!Y1516+'Game Results'!Y2330+'Game Results'!Y2391+'Game Results'!Y1307+'Game Results'!Y2503+'Game Results'!Y2539+'Game Results'!Y2816+'Game Results'!Y3021)</f>
        <v>0</v>
      </c>
      <c r="Z82" s="92">
        <f>SUM('Game Results'!Z325+'Game Results'!Z288+'Game Results'!Z164+'Game Results'!Z551+'Game Results'!Z729+'Game Results'!Z740+'Game Results'!Z210+'Game Results'!Z1209+'Game Results'!Z1267+'Game Results'!Z1369+'Game Results'!Z1691+'Game Results'!Z1516+'Game Results'!Z2330+'Game Results'!Z2391+'Game Results'!Z1307+'Game Results'!Z2503+'Game Results'!Z2539+'Game Results'!Z2816+'Game Results'!Z3021)</f>
        <v>0</v>
      </c>
      <c r="AA82" s="92">
        <f>SUM('Game Results'!AA325+'Game Results'!AA288+'Game Results'!AA164+'Game Results'!AA551+'Game Results'!AA729+'Game Results'!AA740+'Game Results'!AA210+'Game Results'!AA1209+'Game Results'!AA1267+'Game Results'!AA1369+'Game Results'!AA1691+'Game Results'!AA1516+'Game Results'!AA2330+'Game Results'!AA2391+'Game Results'!AA1307+'Game Results'!AA2503+'Game Results'!AA2539+'Game Results'!AA2816+'Game Results'!AA3021)</f>
        <v>0</v>
      </c>
      <c r="AB82" s="92">
        <f>SUM('Game Results'!AB325+'Game Results'!AB288+'Game Results'!AB164+'Game Results'!AB551+'Game Results'!AB729+'Game Results'!AB740+'Game Results'!AB210+'Game Results'!AB1209+'Game Results'!AB1267+'Game Results'!AB1369+'Game Results'!AB1691+'Game Results'!AB1516+'Game Results'!AB2330+'Game Results'!AB2391+'Game Results'!AB1307+'Game Results'!AB2503+'Game Results'!AB2539+'Game Results'!AB2816+'Game Results'!AB3021)</f>
        <v>0</v>
      </c>
      <c r="AC82" s="92">
        <f>SUM('Game Results'!AC325+'Game Results'!AC288+'Game Results'!AC164+'Game Results'!AC551+'Game Results'!AC729+'Game Results'!AC740+'Game Results'!AC210+'Game Results'!AC1209+'Game Results'!AC1267+'Game Results'!AC1369+'Game Results'!AC1691+'Game Results'!AC1516+'Game Results'!AC2330+'Game Results'!AC2391+'Game Results'!AC1307+'Game Results'!AC2503+'Game Results'!AC2539+'Game Results'!AC2816+'Game Results'!AC3021)</f>
        <v>6</v>
      </c>
      <c r="AD82" s="92">
        <f>SUM('Game Results'!AD325+'Game Results'!AD288+'Game Results'!AD164+'Game Results'!AD551+'Game Results'!AD729+'Game Results'!AD740+'Game Results'!AD210+'Game Results'!AD1209+'Game Results'!AD1267+'Game Results'!AD1369+'Game Results'!AD1691+'Game Results'!AD1516+'Game Results'!AD2330+'Game Results'!AD2391+'Game Results'!AD1307+'Game Results'!AD2503+'Game Results'!AD2539+'Game Results'!AD2816+'Game Results'!AD3021)</f>
        <v>0</v>
      </c>
      <c r="AE82" s="92">
        <f>SUM('Game Results'!AE325+'Game Results'!AE288+'Game Results'!AE164+'Game Results'!AE551+'Game Results'!AE729+'Game Results'!AE740+'Game Results'!AE210+'Game Results'!AE1209+'Game Results'!AE1267+'Game Results'!AE1369+'Game Results'!AE1691+'Game Results'!AE1516+'Game Results'!AE2330+'Game Results'!AE2391+'Game Results'!AE1307+'Game Results'!AE2503+'Game Results'!AE2539+'Game Results'!AE2816+'Game Results'!AE3021)</f>
        <v>0</v>
      </c>
      <c r="AF82" s="92">
        <f>SUM('Game Results'!AF325+'Game Results'!AF288+'Game Results'!AF164+'Game Results'!AF551+'Game Results'!AF729+'Game Results'!AF740+'Game Results'!AF210+'Game Results'!AF1209+'Game Results'!AF1267+'Game Results'!AF1369+'Game Results'!AF1691+'Game Results'!AF1516+'Game Results'!AF2330+'Game Results'!AF2391+'Game Results'!AF1307+'Game Results'!AF2503+'Game Results'!AF2539+'Game Results'!AF2816+'Game Results'!AF3021)</f>
        <v>0</v>
      </c>
      <c r="AG82" s="92">
        <f>SUM('Game Results'!AG325+'Game Results'!AG288+'Game Results'!AG164+'Game Results'!AG551+'Game Results'!AG729+'Game Results'!AG740+'Game Results'!AG210+'Game Results'!AG1209+'Game Results'!AG1267+'Game Results'!AG1369+'Game Results'!AG1691+'Game Results'!AG1516+'Game Results'!AG2330+'Game Results'!AG2391+'Game Results'!AG1307+'Game Results'!AG2503+'Game Results'!AG2539+'Game Results'!AG2816+'Game Results'!AG3021)</f>
        <v>1</v>
      </c>
      <c r="AH82" s="92">
        <f>SUM('Game Results'!AH325+'Game Results'!AH288+'Game Results'!AH164+'Game Results'!AH551+'Game Results'!AH729+'Game Results'!AH740+'Game Results'!AH210+'Game Results'!AH1209+'Game Results'!AH1267+'Game Results'!AH1369+'Game Results'!AH1691+'Game Results'!AH1516+'Game Results'!AH2330+'Game Results'!AH2391+'Game Results'!AH1307+'Game Results'!AH2503+'Game Results'!AH2539+'Game Results'!AH2816+'Game Results'!AH3021)</f>
        <v>0</v>
      </c>
    </row>
    <row r="83">
      <c r="A83" s="90" t="s">
        <v>328</v>
      </c>
      <c r="B83" s="91" t="s">
        <v>333</v>
      </c>
      <c r="C83" s="92">
        <f>SUM('Game Results'!C326+'Game Results'!C289+'Game Results'!C165+'Game Results'!C552+'Game Results'!C730+'Game Results'!C741+'Game Results'!C211+'Game Results'!C1210+'Game Results'!C1268+'Game Results'!C1370+'Game Results'!C1692+'Game Results'!C1517+'Game Results'!C2331+'Game Results'!C2392+'Game Results'!C1308+'Game Results'!C2504+'Game Results'!C2540+'Game Results'!C2817+'Game Results'!C3022)</f>
        <v>17</v>
      </c>
      <c r="D83" s="92">
        <f>SUM('Game Results'!D326+'Game Results'!D289+'Game Results'!D165+'Game Results'!D552+'Game Results'!D730+'Game Results'!D741+'Game Results'!D211+'Game Results'!D1210+'Game Results'!D1268+'Game Results'!D1370+'Game Results'!D1692+'Game Results'!D1517+'Game Results'!D2331+'Game Results'!D2392+'Game Results'!D1308+'Game Results'!D2504+'Game Results'!D2540+'Game Results'!D2817+'Game Results'!D3022)</f>
        <v>8</v>
      </c>
      <c r="E83" s="93">
        <f>SUM('Game Results'!E326+'Game Results'!E289+'Game Results'!E165+'Game Results'!E552+'Game Results'!E730+'Game Results'!E741+'Game Results'!E211+'Game Results'!E1210+'Game Results'!E1268+'Game Results'!E1370+'Game Results'!E1692+'Game Results'!E1517+'Game Results'!E2331+'Game Results'!E2392+'Game Results'!E1308+'Game Results'!E2504+'Game Results'!E2540+'Game Results'!E2817+'Game Results'!E3022)</f>
        <v>306.95</v>
      </c>
      <c r="F83" s="92">
        <f>SUM('Game Results'!F326+'Game Results'!F289+'Game Results'!F165+'Game Results'!F552+'Game Results'!F730+'Game Results'!F741+'Game Results'!F211+'Game Results'!F1210+'Game Results'!F1268+'Game Results'!F1370+'Game Results'!F1692+'Game Results'!F1517+'Game Results'!F2331+'Game Results'!F2392+'Game Results'!F1308+'Game Results'!F2504+'Game Results'!F2540+'Game Results'!F2817+'Game Results'!F3022)</f>
        <v>8</v>
      </c>
      <c r="G83" s="92">
        <f>SUM('Game Results'!G326+'Game Results'!G289+'Game Results'!G165+'Game Results'!G552+'Game Results'!G730+'Game Results'!G741+'Game Results'!G211+'Game Results'!G1210+'Game Results'!G1268+'Game Results'!G1370+'Game Results'!G1692+'Game Results'!G1517+'Game Results'!G2331+'Game Results'!G2392+'Game Results'!G1308+'Game Results'!G2504+'Game Results'!G2540+'Game Results'!G2817+'Game Results'!G3022)</f>
        <v>1218</v>
      </c>
      <c r="H83" s="92">
        <f>SUM('Game Results'!H326+'Game Results'!H289+'Game Results'!H165+'Game Results'!H552+'Game Results'!H730+'Game Results'!H741+'Game Results'!H211+'Game Results'!H1210+'Game Results'!H1268+'Game Results'!H1370+'Game Results'!H1692+'Game Results'!H1517+'Game Results'!H2331+'Game Results'!H2392+'Game Results'!H1308+'Game Results'!H2504+'Game Results'!H2540+'Game Results'!H2817+'Game Results'!H3022)</f>
        <v>10</v>
      </c>
      <c r="I83" s="92">
        <f>SUM('Game Results'!I326+'Game Results'!I289+'Game Results'!I165+'Game Results'!I552+'Game Results'!I730+'Game Results'!I741+'Game Results'!I211+'Game Results'!I1210+'Game Results'!I1268+'Game Results'!I1370+'Game Results'!I1692+'Game Results'!I1517+'Game Results'!I2331+'Game Results'!I2392+'Game Results'!I1308+'Game Results'!I2504+'Game Results'!I2540+'Game Results'!I2817+'Game Results'!I3022)</f>
        <v>1223</v>
      </c>
      <c r="J83" s="92">
        <f>SUM('Game Results'!J326+'Game Results'!J289+'Game Results'!J165+'Game Results'!J552+'Game Results'!J730+'Game Results'!J741+'Game Results'!J211+'Game Results'!J1210+'Game Results'!J1268+'Game Results'!J1370+'Game Results'!J1692+'Game Results'!J1517+'Game Results'!J2331+'Game Results'!J2392+'Game Results'!J1308+'Game Results'!J2504+'Game Results'!J2540+'Game Results'!J2817+'Game Results'!J3022)</f>
        <v>-5</v>
      </c>
      <c r="K83" s="94">
        <f t="shared" si="1"/>
        <v>0.9959116926</v>
      </c>
      <c r="L83" s="93">
        <f t="shared" si="2"/>
        <v>15.05887163</v>
      </c>
      <c r="M83" s="92">
        <f>SUM('Game Results'!M326+'Game Results'!M289+'Game Results'!M165+'Game Results'!M552+'Game Results'!M730+'Game Results'!M741+'Game Results'!M211+'Game Results'!M1210+'Game Results'!M1268+'Game Results'!M1370+'Game Results'!M1692+'Game Results'!M1517+'Game Results'!M2331+'Game Results'!M2392+'Game Results'!M1308+'Game Results'!M2504+'Game Results'!M2540+'Game Results'!M2817+'Game Results'!M3022)</f>
        <v>1556</v>
      </c>
      <c r="N83" s="92">
        <f>SUM('Game Results'!N326+'Game Results'!N289+'Game Results'!N165+'Game Results'!N552+'Game Results'!N730+'Game Results'!N741+'Game Results'!N211+'Game Results'!N1210+'Game Results'!N1268+'Game Results'!N1370+'Game Results'!N1692+'Game Results'!N1517+'Game Results'!N2331+'Game Results'!N2392+'Game Results'!N1308+'Game Results'!N2504+'Game Results'!N2540+'Game Results'!N2817+'Game Results'!N3022)</f>
        <v>16</v>
      </c>
      <c r="O83" s="95">
        <f>SUM('Game Results'!O326+'Game Results'!O289+'Game Results'!O165+'Game Results'!O552+'Game Results'!O730+'Game Results'!O741+'Game Results'!O211+'Game Results'!O1210+'Game Results'!O1268+'Game Results'!O1370+'Game Results'!O1692+'Game Results'!O1517+'Game Results'!O2331+'Game Results'!O2392+'Game Results'!O1308+'Game Results'!O2504+'Game Results'!O2540+'Game Results'!O2817+'Game Results'!O3022)</f>
        <v>299.4833333</v>
      </c>
      <c r="P83" s="92">
        <f>SUM('Game Results'!P326+'Game Results'!P289+'Game Results'!P165+'Game Results'!P552+'Game Results'!P730+'Game Results'!P741+'Game Results'!P211+'Game Results'!P1210+'Game Results'!P1268+'Game Results'!P1370+'Game Results'!P1692+'Game Results'!P1517+'Game Results'!P2331+'Game Results'!P2392+'Game Results'!P1308+'Game Results'!P2504+'Game Results'!P2540+'Game Results'!P2817+'Game Results'!P3022)</f>
        <v>46</v>
      </c>
      <c r="Q83" s="92">
        <f>SUM('Game Results'!Q326+'Game Results'!Q289+'Game Results'!Q165+'Game Results'!Q552+'Game Results'!Q730+'Game Results'!Q741+'Game Results'!Q211+'Game Results'!Q1210+'Game Results'!Q1268+'Game Results'!Q1370+'Game Results'!Q1692+'Game Results'!Q1517+'Game Results'!Q2331+'Game Results'!Q2392+'Game Results'!Q1308+'Game Results'!Q2504+'Game Results'!Q2540+'Game Results'!Q2817+'Game Results'!Q3022)</f>
        <v>27</v>
      </c>
      <c r="R83" s="92">
        <f>SUM('Game Results'!R326+'Game Results'!R289+'Game Results'!R165+'Game Results'!R552+'Game Results'!R730+'Game Results'!R741+'Game Results'!R211+'Game Results'!R1210+'Game Results'!R1268+'Game Results'!R1370+'Game Results'!R1692+'Game Results'!R1517+'Game Results'!R2331+'Game Results'!R2392+'Game Results'!R1308+'Game Results'!R2504+'Game Results'!R2540+'Game Results'!R2817+'Game Results'!R3022)</f>
        <v>64</v>
      </c>
      <c r="S83" s="92">
        <f>SUM('Game Results'!S326+'Game Results'!S289+'Game Results'!S165+'Game Results'!S552+'Game Results'!S730+'Game Results'!S741+'Game Results'!S211+'Game Results'!S1210+'Game Results'!S1268+'Game Results'!S1370+'Game Results'!S1692+'Game Results'!S1517+'Game Results'!S2331+'Game Results'!S2392+'Game Results'!S1308+'Game Results'!S2504+'Game Results'!S2540+'Game Results'!S2817+'Game Results'!S3022)</f>
        <v>43</v>
      </c>
      <c r="T83" s="92">
        <f>SUM('Game Results'!T326+'Game Results'!T289+'Game Results'!T165+'Game Results'!T552+'Game Results'!T730+'Game Results'!T741+'Game Results'!T211+'Game Results'!T1210+'Game Results'!T1268+'Game Results'!T1370+'Game Results'!T1692+'Game Results'!T1517+'Game Results'!T2331+'Game Results'!T2392+'Game Results'!T1308+'Game Results'!T2504+'Game Results'!T2540+'Game Results'!T2817+'Game Results'!T3022)</f>
        <v>171</v>
      </c>
      <c r="U83" s="92">
        <f>SUM('Game Results'!U326+'Game Results'!U289+'Game Results'!U165+'Game Results'!U552+'Game Results'!U730+'Game Results'!U741+'Game Results'!U211+'Game Results'!U1210+'Game Results'!U1268+'Game Results'!U1370+'Game Results'!U1692+'Game Results'!U1517+'Game Results'!U2331+'Game Results'!U2392+'Game Results'!U1308+'Game Results'!U2504+'Game Results'!U2540+'Game Results'!U2817+'Game Results'!U3022)</f>
        <v>34</v>
      </c>
      <c r="V83" s="92">
        <f>SUM('Game Results'!V326+'Game Results'!V289+'Game Results'!V165+'Game Results'!V552+'Game Results'!V730+'Game Results'!V741+'Game Results'!V211+'Game Results'!V1210+'Game Results'!V1268+'Game Results'!V1370+'Game Results'!V1692+'Game Results'!V1517+'Game Results'!V2331+'Game Results'!V2392+'Game Results'!V1308+'Game Results'!V2504+'Game Results'!V2540+'Game Results'!V2817+'Game Results'!V3022)</f>
        <v>8</v>
      </c>
      <c r="W83" s="92">
        <f>SUM('Game Results'!W326+'Game Results'!W289+'Game Results'!W165+'Game Results'!W552+'Game Results'!W730+'Game Results'!W741+'Game Results'!W211+'Game Results'!W1210+'Game Results'!W1268+'Game Results'!W1370+'Game Results'!W1692+'Game Results'!W1517+'Game Results'!W2331+'Game Results'!W2392+'Game Results'!W1308+'Game Results'!W2504+'Game Results'!W2540+'Game Results'!W2817+'Game Results'!W3022)</f>
        <v>4</v>
      </c>
      <c r="X83" s="92">
        <f>SUM('Game Results'!X326+'Game Results'!X289+'Game Results'!X165+'Game Results'!X552+'Game Results'!X730+'Game Results'!X741+'Game Results'!X211+'Game Results'!X1210+'Game Results'!X1268+'Game Results'!X1370+'Game Results'!X1692+'Game Results'!X1517+'Game Results'!X2331+'Game Results'!X2392+'Game Results'!X1308+'Game Results'!X2504+'Game Results'!X2540+'Game Results'!X2817+'Game Results'!X3022)</f>
        <v>1</v>
      </c>
      <c r="Y83" s="92">
        <f>SUM('Game Results'!Y326+'Game Results'!Y289+'Game Results'!Y165+'Game Results'!Y552+'Game Results'!Y730+'Game Results'!Y741+'Game Results'!Y211+'Game Results'!Y1210+'Game Results'!Y1268+'Game Results'!Y1370+'Game Results'!Y1692+'Game Results'!Y1517+'Game Results'!Y2331+'Game Results'!Y2392+'Game Results'!Y1308+'Game Results'!Y2504+'Game Results'!Y2540+'Game Results'!Y2817+'Game Results'!Y3022)</f>
        <v>1</v>
      </c>
      <c r="Z83" s="92">
        <f>SUM('Game Results'!Z326+'Game Results'!Z289+'Game Results'!Z165+'Game Results'!Z552+'Game Results'!Z730+'Game Results'!Z741+'Game Results'!Z211+'Game Results'!Z1210+'Game Results'!Z1268+'Game Results'!Z1370+'Game Results'!Z1692+'Game Results'!Z1517+'Game Results'!Z2331+'Game Results'!Z2392+'Game Results'!Z1308+'Game Results'!Z2504+'Game Results'!Z2540+'Game Results'!Z2817+'Game Results'!Z3022)</f>
        <v>0</v>
      </c>
      <c r="AA83" s="92">
        <f>SUM('Game Results'!AA326+'Game Results'!AA289+'Game Results'!AA165+'Game Results'!AA552+'Game Results'!AA730+'Game Results'!AA741+'Game Results'!AA211+'Game Results'!AA1210+'Game Results'!AA1268+'Game Results'!AA1370+'Game Results'!AA1692+'Game Results'!AA1517+'Game Results'!AA2331+'Game Results'!AA2392+'Game Results'!AA1308+'Game Results'!AA2504+'Game Results'!AA2540+'Game Results'!AA2817+'Game Results'!AA3022)</f>
        <v>0</v>
      </c>
      <c r="AB83" s="92">
        <f>SUM('Game Results'!AB326+'Game Results'!AB289+'Game Results'!AB165+'Game Results'!AB552+'Game Results'!AB730+'Game Results'!AB741+'Game Results'!AB211+'Game Results'!AB1210+'Game Results'!AB1268+'Game Results'!AB1370+'Game Results'!AB1692+'Game Results'!AB1517+'Game Results'!AB2331+'Game Results'!AB2392+'Game Results'!AB1308+'Game Results'!AB2504+'Game Results'!AB2540+'Game Results'!AB2817+'Game Results'!AB3022)</f>
        <v>0</v>
      </c>
      <c r="AC83" s="92">
        <f>SUM('Game Results'!AC326+'Game Results'!AC289+'Game Results'!AC165+'Game Results'!AC552+'Game Results'!AC730+'Game Results'!AC741+'Game Results'!AC211+'Game Results'!AC1210+'Game Results'!AC1268+'Game Results'!AC1370+'Game Results'!AC1692+'Game Results'!AC1517+'Game Results'!AC2331+'Game Results'!AC2392+'Game Results'!AC1308+'Game Results'!AC2504+'Game Results'!AC2540+'Game Results'!AC2817+'Game Results'!AC3022)</f>
        <v>29</v>
      </c>
      <c r="AD83" s="92">
        <f>SUM('Game Results'!AD326+'Game Results'!AD289+'Game Results'!AD165+'Game Results'!AD552+'Game Results'!AD730+'Game Results'!AD741+'Game Results'!AD211+'Game Results'!AD1210+'Game Results'!AD1268+'Game Results'!AD1370+'Game Results'!AD1692+'Game Results'!AD1517+'Game Results'!AD2331+'Game Results'!AD2392+'Game Results'!AD1308+'Game Results'!AD2504+'Game Results'!AD2540+'Game Results'!AD2817+'Game Results'!AD3022)</f>
        <v>0</v>
      </c>
      <c r="AE83" s="92">
        <f>SUM('Game Results'!AE326+'Game Results'!AE289+'Game Results'!AE165+'Game Results'!AE552+'Game Results'!AE730+'Game Results'!AE741+'Game Results'!AE211+'Game Results'!AE1210+'Game Results'!AE1268+'Game Results'!AE1370+'Game Results'!AE1692+'Game Results'!AE1517+'Game Results'!AE2331+'Game Results'!AE2392+'Game Results'!AE1308+'Game Results'!AE2504+'Game Results'!AE2540+'Game Results'!AE2817+'Game Results'!AE3022)</f>
        <v>0</v>
      </c>
      <c r="AF83" s="92">
        <f>SUM('Game Results'!AF326+'Game Results'!AF289+'Game Results'!AF165+'Game Results'!AF552+'Game Results'!AF730+'Game Results'!AF741+'Game Results'!AF211+'Game Results'!AF1210+'Game Results'!AF1268+'Game Results'!AF1370+'Game Results'!AF1692+'Game Results'!AF1517+'Game Results'!AF2331+'Game Results'!AF2392+'Game Results'!AF1308+'Game Results'!AF2504+'Game Results'!AF2540+'Game Results'!AF2817+'Game Results'!AF3022)</f>
        <v>0</v>
      </c>
      <c r="AG83" s="92">
        <f>SUM('Game Results'!AG326+'Game Results'!AG289+'Game Results'!AG165+'Game Results'!AG552+'Game Results'!AG730+'Game Results'!AG741+'Game Results'!AG211+'Game Results'!AG1210+'Game Results'!AG1268+'Game Results'!AG1370+'Game Results'!AG1692+'Game Results'!AG1517+'Game Results'!AG2331+'Game Results'!AG2392+'Game Results'!AG1308+'Game Results'!AG2504+'Game Results'!AG2540+'Game Results'!AG2817+'Game Results'!AG3022)</f>
        <v>0</v>
      </c>
      <c r="AH83" s="92">
        <f>SUM('Game Results'!AH326+'Game Results'!AH289+'Game Results'!AH165+'Game Results'!AH552+'Game Results'!AH730+'Game Results'!AH741+'Game Results'!AH211+'Game Results'!AH1210+'Game Results'!AH1268+'Game Results'!AH1370+'Game Results'!AH1692+'Game Results'!AH1517+'Game Results'!AH2331+'Game Results'!AH2392+'Game Results'!AH1308+'Game Results'!AH2504+'Game Results'!AH2540+'Game Results'!AH2817+'Game Results'!AH3022)</f>
        <v>1</v>
      </c>
    </row>
    <row r="84">
      <c r="A84" s="90" t="s">
        <v>328</v>
      </c>
      <c r="B84" s="97" t="s">
        <v>334</v>
      </c>
      <c r="C84" s="92">
        <f>SUM('Game Results'!C327+'Game Results'!C290+'Game Results'!C166+'Game Results'!C553+'Game Results'!C731+'Game Results'!C742+'Game Results'!C212+'Game Results'!C1211+'Game Results'!C1269+'Game Results'!C1371+'Game Results'!C1693+'Game Results'!C1518+'Game Results'!C2332+'Game Results'!C2393+'Game Results'!C1309+'Game Results'!C2505+'Game Results'!C2541+'Game Results'!C2818+'Game Results'!C3023)</f>
        <v>5</v>
      </c>
      <c r="D84" s="92">
        <f>SUM('Game Results'!D327+'Game Results'!D290+'Game Results'!D166+'Game Results'!D553+'Game Results'!D731+'Game Results'!D742+'Game Results'!D212+'Game Results'!D1211+'Game Results'!D1269+'Game Results'!D1371+'Game Results'!D1693+'Game Results'!D1518+'Game Results'!D2332+'Game Results'!D2393+'Game Results'!D1309+'Game Results'!D2505+'Game Results'!D2541+'Game Results'!D2818+'Game Results'!D3023)</f>
        <v>1</v>
      </c>
      <c r="E84" s="93">
        <f>SUM('Game Results'!E327+'Game Results'!E290+'Game Results'!E166+'Game Results'!E553+'Game Results'!E731+'Game Results'!E742+'Game Results'!E212+'Game Results'!E1211+'Game Results'!E1269+'Game Results'!E1371+'Game Results'!E1693+'Game Results'!E1518+'Game Results'!E2332+'Game Results'!E2393+'Game Results'!E1309+'Game Results'!E2505+'Game Results'!E2541+'Game Results'!E2818+'Game Results'!E3023)</f>
        <v>74.86666667</v>
      </c>
      <c r="F84" s="92">
        <f>SUM('Game Results'!F327+'Game Results'!F290+'Game Results'!F166+'Game Results'!F553+'Game Results'!F731+'Game Results'!F742+'Game Results'!F212+'Game Results'!F1211+'Game Results'!F1269+'Game Results'!F1371+'Game Results'!F1693+'Game Results'!F1518+'Game Results'!F2332+'Game Results'!F2393+'Game Results'!F1309+'Game Results'!F2505+'Game Results'!F2541+'Game Results'!F2818+'Game Results'!F3023)</f>
        <v>5</v>
      </c>
      <c r="G84" s="92">
        <f>SUM('Game Results'!G327+'Game Results'!G290+'Game Results'!G166+'Game Results'!G553+'Game Results'!G731+'Game Results'!G742+'Game Results'!G212+'Game Results'!G1211+'Game Results'!G1269+'Game Results'!G1371+'Game Results'!G1693+'Game Results'!G1518+'Game Results'!G2332+'Game Results'!G2393+'Game Results'!G1309+'Game Results'!G2505+'Game Results'!G2541+'Game Results'!G2818+'Game Results'!G3023)</f>
        <v>157</v>
      </c>
      <c r="H84" s="92">
        <f>SUM('Game Results'!H327+'Game Results'!H290+'Game Results'!H166+'Game Results'!H553+'Game Results'!H731+'Game Results'!H742+'Game Results'!H212+'Game Results'!H1211+'Game Results'!H1269+'Game Results'!H1371+'Game Results'!H1693+'Game Results'!H1518+'Game Results'!H2332+'Game Results'!H2393+'Game Results'!H1309+'Game Results'!H2505+'Game Results'!H2541+'Game Results'!H2818+'Game Results'!H3023)</f>
        <v>0</v>
      </c>
      <c r="I84" s="92">
        <f>SUM('Game Results'!I327+'Game Results'!I290+'Game Results'!I166+'Game Results'!I553+'Game Results'!I731+'Game Results'!I742+'Game Results'!I212+'Game Results'!I1211+'Game Results'!I1269+'Game Results'!I1371+'Game Results'!I1693+'Game Results'!I1518+'Game Results'!I2332+'Game Results'!I2393+'Game Results'!I1309+'Game Results'!I2505+'Game Results'!I2541+'Game Results'!I2818+'Game Results'!I3023)</f>
        <v>311</v>
      </c>
      <c r="J84" s="92">
        <f>SUM('Game Results'!J327+'Game Results'!J290+'Game Results'!J166+'Game Results'!J553+'Game Results'!J731+'Game Results'!J742+'Game Results'!J212+'Game Results'!J1211+'Game Results'!J1269+'Game Results'!J1371+'Game Results'!J1693+'Game Results'!J1518+'Game Results'!J2332+'Game Results'!J2393+'Game Results'!J1309+'Game Results'!J2505+'Game Results'!J2541+'Game Results'!J2818+'Game Results'!J3023)</f>
        <v>-154</v>
      </c>
      <c r="K84" s="94">
        <f t="shared" si="1"/>
        <v>0.5048231511</v>
      </c>
      <c r="L84" s="93">
        <f t="shared" si="2"/>
        <v>14.4437299</v>
      </c>
      <c r="M84" s="92">
        <f>SUM('Game Results'!M327+'Game Results'!M290+'Game Results'!M166+'Game Results'!M553+'Game Results'!M731+'Game Results'!M742+'Game Results'!M212+'Game Results'!M1211+'Game Results'!M1269+'Game Results'!M1371+'Game Results'!M1693+'Game Results'!M1518+'Game Results'!M2332+'Game Results'!M2393+'Game Results'!M1309+'Game Results'!M2505+'Game Results'!M2541+'Game Results'!M2818+'Game Results'!M3023)</f>
        <v>202</v>
      </c>
      <c r="N84" s="92">
        <f>SUM('Game Results'!N327+'Game Results'!N290+'Game Results'!N166+'Game Results'!N553+'Game Results'!N731+'Game Results'!N742+'Game Results'!N212+'Game Results'!N1211+'Game Results'!N1269+'Game Results'!N1371+'Game Results'!N1693+'Game Results'!N1518+'Game Results'!N2332+'Game Results'!N2393+'Game Results'!N1309+'Game Results'!N2505+'Game Results'!N2541+'Game Results'!N2818+'Game Results'!N3023)</f>
        <v>4</v>
      </c>
      <c r="O84" s="95">
        <f>SUM('Game Results'!O327+'Game Results'!O290+'Game Results'!O166+'Game Results'!O553+'Game Results'!O731+'Game Results'!O742+'Game Results'!O212+'Game Results'!O1211+'Game Results'!O1269+'Game Results'!O1371+'Game Results'!O1693+'Game Results'!O1518+'Game Results'!O2332+'Game Results'!O2393+'Game Results'!O1309+'Game Results'!O2505+'Game Results'!O2541+'Game Results'!O2818+'Game Results'!O3023)</f>
        <v>69.55</v>
      </c>
      <c r="P84" s="92">
        <f>SUM('Game Results'!P327+'Game Results'!P290+'Game Results'!P166+'Game Results'!P553+'Game Results'!P731+'Game Results'!P742+'Game Results'!P212+'Game Results'!P1211+'Game Results'!P1269+'Game Results'!P1371+'Game Results'!P1693+'Game Results'!P1518+'Game Results'!P2332+'Game Results'!P2393+'Game Results'!P1309+'Game Results'!P2505+'Game Results'!P2541+'Game Results'!P2818+'Game Results'!P3023)</f>
        <v>11</v>
      </c>
      <c r="Q84" s="92">
        <f>SUM('Game Results'!Q327+'Game Results'!Q290+'Game Results'!Q166+'Game Results'!Q553+'Game Results'!Q731+'Game Results'!Q742+'Game Results'!Q212+'Game Results'!Q1211+'Game Results'!Q1269+'Game Results'!Q1371+'Game Results'!Q1693+'Game Results'!Q1518+'Game Results'!Q2332+'Game Results'!Q2393+'Game Results'!Q1309+'Game Results'!Q2505+'Game Results'!Q2541+'Game Results'!Q2818+'Game Results'!Q3023)</f>
        <v>5</v>
      </c>
      <c r="R84" s="92">
        <f>SUM('Game Results'!R327+'Game Results'!R290+'Game Results'!R166+'Game Results'!R553+'Game Results'!R731+'Game Results'!R742+'Game Results'!R212+'Game Results'!R1211+'Game Results'!R1269+'Game Results'!R1371+'Game Results'!R1693+'Game Results'!R1518+'Game Results'!R2332+'Game Results'!R2393+'Game Results'!R1309+'Game Results'!R2505+'Game Results'!R2541+'Game Results'!R2818+'Game Results'!R3023)</f>
        <v>13</v>
      </c>
      <c r="S84" s="92">
        <f>SUM('Game Results'!S327+'Game Results'!S290+'Game Results'!S166+'Game Results'!S553+'Game Results'!S731+'Game Results'!S742+'Game Results'!S212+'Game Results'!S1211+'Game Results'!S1269+'Game Results'!S1371+'Game Results'!S1693+'Game Results'!S1518+'Game Results'!S2332+'Game Results'!S2393+'Game Results'!S1309+'Game Results'!S2505+'Game Results'!S2541+'Game Results'!S2818+'Game Results'!S3023)</f>
        <v>2</v>
      </c>
      <c r="T84" s="92">
        <f>SUM('Game Results'!T327+'Game Results'!T290+'Game Results'!T166+'Game Results'!T553+'Game Results'!T731+'Game Results'!T742+'Game Results'!T212+'Game Results'!T1211+'Game Results'!T1269+'Game Results'!T1371+'Game Results'!T1693+'Game Results'!T1518+'Game Results'!T2332+'Game Results'!T2393+'Game Results'!T1309+'Game Results'!T2505+'Game Results'!T2541+'Game Results'!T2818+'Game Results'!T3023)</f>
        <v>17</v>
      </c>
      <c r="U84" s="92">
        <f>SUM('Game Results'!U327+'Game Results'!U290+'Game Results'!U166+'Game Results'!U553+'Game Results'!U731+'Game Results'!U742+'Game Results'!U212+'Game Results'!U1211+'Game Results'!U1269+'Game Results'!U1371+'Game Results'!U1693+'Game Results'!U1518+'Game Results'!U2332+'Game Results'!U2393+'Game Results'!U1309+'Game Results'!U2505+'Game Results'!U2541+'Game Results'!U2818+'Game Results'!U3023)</f>
        <v>3</v>
      </c>
      <c r="V84" s="92">
        <f>SUM('Game Results'!V327+'Game Results'!V290+'Game Results'!V166+'Game Results'!V553+'Game Results'!V731+'Game Results'!V742+'Game Results'!V212+'Game Results'!V1211+'Game Results'!V1269+'Game Results'!V1371+'Game Results'!V1693+'Game Results'!V1518+'Game Results'!V2332+'Game Results'!V2393+'Game Results'!V1309+'Game Results'!V2505+'Game Results'!V2541+'Game Results'!V2818+'Game Results'!V3023)</f>
        <v>1</v>
      </c>
      <c r="W84" s="92">
        <f>SUM('Game Results'!W327+'Game Results'!W290+'Game Results'!W166+'Game Results'!W553+'Game Results'!W731+'Game Results'!W742+'Game Results'!W212+'Game Results'!W1211+'Game Results'!W1269+'Game Results'!W1371+'Game Results'!W1693+'Game Results'!W1518+'Game Results'!W2332+'Game Results'!W2393+'Game Results'!W1309+'Game Results'!W2505+'Game Results'!W2541+'Game Results'!W2818+'Game Results'!W3023)</f>
        <v>0</v>
      </c>
      <c r="X84" s="92">
        <f>SUM('Game Results'!X327+'Game Results'!X290+'Game Results'!X166+'Game Results'!X553+'Game Results'!X731+'Game Results'!X742+'Game Results'!X212+'Game Results'!X1211+'Game Results'!X1269+'Game Results'!X1371+'Game Results'!X1693+'Game Results'!X1518+'Game Results'!X2332+'Game Results'!X2393+'Game Results'!X1309+'Game Results'!X2505+'Game Results'!X2541+'Game Results'!X2818+'Game Results'!X3023)</f>
        <v>0</v>
      </c>
      <c r="Y84" s="92">
        <f>SUM('Game Results'!Y327+'Game Results'!Y290+'Game Results'!Y166+'Game Results'!Y553+'Game Results'!Y731+'Game Results'!Y742+'Game Results'!Y212+'Game Results'!Y1211+'Game Results'!Y1269+'Game Results'!Y1371+'Game Results'!Y1693+'Game Results'!Y1518+'Game Results'!Y2332+'Game Results'!Y2393+'Game Results'!Y1309+'Game Results'!Y2505+'Game Results'!Y2541+'Game Results'!Y2818+'Game Results'!Y3023)</f>
        <v>0</v>
      </c>
      <c r="Z84" s="92">
        <f>SUM('Game Results'!Z327+'Game Results'!Z290+'Game Results'!Z166+'Game Results'!Z553+'Game Results'!Z731+'Game Results'!Z742+'Game Results'!Z212+'Game Results'!Z1211+'Game Results'!Z1269+'Game Results'!Z1371+'Game Results'!Z1693+'Game Results'!Z1518+'Game Results'!Z2332+'Game Results'!Z2393+'Game Results'!Z1309+'Game Results'!Z2505+'Game Results'!Z2541+'Game Results'!Z2818+'Game Results'!Z3023)</f>
        <v>0</v>
      </c>
      <c r="AA84" s="92">
        <f>SUM('Game Results'!AA327+'Game Results'!AA290+'Game Results'!AA166+'Game Results'!AA553+'Game Results'!AA731+'Game Results'!AA742+'Game Results'!AA212+'Game Results'!AA1211+'Game Results'!AA1269+'Game Results'!AA1371+'Game Results'!AA1693+'Game Results'!AA1518+'Game Results'!AA2332+'Game Results'!AA2393+'Game Results'!AA1309+'Game Results'!AA2505+'Game Results'!AA2541+'Game Results'!AA2818+'Game Results'!AA3023)</f>
        <v>0</v>
      </c>
      <c r="AB84" s="92">
        <f>SUM('Game Results'!AB327+'Game Results'!AB290+'Game Results'!AB166+'Game Results'!AB553+'Game Results'!AB731+'Game Results'!AB742+'Game Results'!AB212+'Game Results'!AB1211+'Game Results'!AB1269+'Game Results'!AB1371+'Game Results'!AB1693+'Game Results'!AB1518+'Game Results'!AB2332+'Game Results'!AB2393+'Game Results'!AB1309+'Game Results'!AB2505+'Game Results'!AB2541+'Game Results'!AB2818+'Game Results'!AB3023)</f>
        <v>0</v>
      </c>
      <c r="AC84" s="92">
        <f>SUM('Game Results'!AC327+'Game Results'!AC290+'Game Results'!AC166+'Game Results'!AC553+'Game Results'!AC731+'Game Results'!AC742+'Game Results'!AC212+'Game Results'!AC1211+'Game Results'!AC1269+'Game Results'!AC1371+'Game Results'!AC1693+'Game Results'!AC1518+'Game Results'!AC2332+'Game Results'!AC2393+'Game Results'!AC1309+'Game Results'!AC2505+'Game Results'!AC2541+'Game Results'!AC2818+'Game Results'!AC3023)</f>
        <v>1</v>
      </c>
      <c r="AD84" s="92">
        <f>SUM('Game Results'!AD327+'Game Results'!AD290+'Game Results'!AD166+'Game Results'!AD553+'Game Results'!AD731+'Game Results'!AD742+'Game Results'!AD212+'Game Results'!AD1211+'Game Results'!AD1269+'Game Results'!AD1371+'Game Results'!AD1693+'Game Results'!AD1518+'Game Results'!AD2332+'Game Results'!AD2393+'Game Results'!AD1309+'Game Results'!AD2505+'Game Results'!AD2541+'Game Results'!AD2818+'Game Results'!AD3023)</f>
        <v>0</v>
      </c>
      <c r="AE84" s="92">
        <f>SUM('Game Results'!AE327+'Game Results'!AE290+'Game Results'!AE166+'Game Results'!AE553+'Game Results'!AE731+'Game Results'!AE742+'Game Results'!AE212+'Game Results'!AE1211+'Game Results'!AE1269+'Game Results'!AE1371+'Game Results'!AE1693+'Game Results'!AE1518+'Game Results'!AE2332+'Game Results'!AE2393+'Game Results'!AE1309+'Game Results'!AE2505+'Game Results'!AE2541+'Game Results'!AE2818+'Game Results'!AE3023)</f>
        <v>0</v>
      </c>
      <c r="AF84" s="92">
        <f>SUM('Game Results'!AF327+'Game Results'!AF290+'Game Results'!AF166+'Game Results'!AF553+'Game Results'!AF731+'Game Results'!AF742+'Game Results'!AF212+'Game Results'!AF1211+'Game Results'!AF1269+'Game Results'!AF1371+'Game Results'!AF1693+'Game Results'!AF1518+'Game Results'!AF2332+'Game Results'!AF2393+'Game Results'!AF1309+'Game Results'!AF2505+'Game Results'!AF2541+'Game Results'!AF2818+'Game Results'!AF3023)</f>
        <v>0</v>
      </c>
      <c r="AG84" s="92">
        <f>SUM('Game Results'!AG327+'Game Results'!AG290+'Game Results'!AG166+'Game Results'!AG553+'Game Results'!AG731+'Game Results'!AG742+'Game Results'!AG212+'Game Results'!AG1211+'Game Results'!AG1269+'Game Results'!AG1371+'Game Results'!AG1693+'Game Results'!AG1518+'Game Results'!AG2332+'Game Results'!AG2393+'Game Results'!AG1309+'Game Results'!AG2505+'Game Results'!AG2541+'Game Results'!AG2818+'Game Results'!AG3023)</f>
        <v>0</v>
      </c>
      <c r="AH84" s="92">
        <f>SUM('Game Results'!AH327+'Game Results'!AH290+'Game Results'!AH166+'Game Results'!AH553+'Game Results'!AH731+'Game Results'!AH742+'Game Results'!AH212+'Game Results'!AH1211+'Game Results'!AH1269+'Game Results'!AH1371+'Game Results'!AH1693+'Game Results'!AH1518+'Game Results'!AH2332+'Game Results'!AH2393+'Game Results'!AH1309+'Game Results'!AH2505+'Game Results'!AH2541+'Game Results'!AH2818+'Game Results'!AH3023)</f>
        <v>0</v>
      </c>
    </row>
    <row r="85">
      <c r="A85" s="96" t="s">
        <v>269</v>
      </c>
      <c r="B85" s="97" t="s">
        <v>278</v>
      </c>
      <c r="C85" s="92">
        <f>'Game Results'!C1519</f>
        <v>1</v>
      </c>
      <c r="D85" s="92">
        <f>'Game Results'!D1519</f>
        <v>1</v>
      </c>
      <c r="E85" s="93">
        <f>'Game Results'!E1519</f>
        <v>7.8</v>
      </c>
      <c r="F85" s="92">
        <f>'Game Results'!F1519</f>
        <v>1</v>
      </c>
      <c r="G85" s="92">
        <f>'Game Results'!G1519</f>
        <v>52</v>
      </c>
      <c r="H85" s="92">
        <f>'Game Results'!H1519</f>
        <v>2</v>
      </c>
      <c r="I85" s="92">
        <f>'Game Results'!I1519</f>
        <v>36</v>
      </c>
      <c r="J85" s="92">
        <f>'Game Results'!J1519</f>
        <v>16</v>
      </c>
      <c r="K85" s="94">
        <f t="shared" si="1"/>
        <v>1.444444444</v>
      </c>
      <c r="L85" s="93">
        <f t="shared" si="2"/>
        <v>13</v>
      </c>
      <c r="M85" s="92">
        <f>'Game Results'!M1519</f>
        <v>71</v>
      </c>
      <c r="N85" s="92">
        <f>'Game Results'!N1519</f>
        <v>1</v>
      </c>
      <c r="O85" s="95">
        <f>'Game Results'!O1519</f>
        <v>7.8</v>
      </c>
      <c r="P85" s="92">
        <f>'Game Results'!P1519</f>
        <v>3</v>
      </c>
      <c r="Q85" s="92">
        <f>'Game Results'!Q1519</f>
        <v>0</v>
      </c>
      <c r="R85" s="92">
        <f>'Game Results'!R1519</f>
        <v>4</v>
      </c>
      <c r="S85" s="92">
        <f>'Game Results'!S1519</f>
        <v>1</v>
      </c>
      <c r="T85" s="92">
        <f>'Game Results'!T1519</f>
        <v>9</v>
      </c>
      <c r="U85" s="92">
        <f>'Game Results'!U1519</f>
        <v>4</v>
      </c>
      <c r="V85" s="92">
        <f>'Game Results'!V1519</f>
        <v>1</v>
      </c>
      <c r="W85" s="92">
        <f>'Game Results'!W1519</f>
        <v>0</v>
      </c>
      <c r="X85" s="92">
        <f>'Game Results'!X1519</f>
        <v>0</v>
      </c>
      <c r="Y85" s="92">
        <f>'Game Results'!Y1519</f>
        <v>0</v>
      </c>
      <c r="Z85" s="92">
        <f>'Game Results'!Z1519</f>
        <v>0</v>
      </c>
      <c r="AA85" s="92">
        <f>'Game Results'!AA1519</f>
        <v>0</v>
      </c>
      <c r="AB85" s="92">
        <f>'Game Results'!AB1519</f>
        <v>0</v>
      </c>
      <c r="AC85" s="92">
        <f>'Game Results'!AC1519</f>
        <v>1</v>
      </c>
      <c r="AD85" s="92">
        <f>'Game Results'!AD1519</f>
        <v>0</v>
      </c>
      <c r="AE85" s="92">
        <f>'Game Results'!AE1519</f>
        <v>0</v>
      </c>
      <c r="AF85" s="92">
        <f>'Game Results'!AF1519</f>
        <v>0</v>
      </c>
      <c r="AG85" s="92">
        <f>'Game Results'!AG1519</f>
        <v>0</v>
      </c>
      <c r="AH85" s="92">
        <f>'Game Results'!AH1519</f>
        <v>0</v>
      </c>
    </row>
    <row r="86">
      <c r="A86" s="98" t="s">
        <v>271</v>
      </c>
      <c r="B86" s="99"/>
      <c r="C86" s="99">
        <f t="shared" ref="C86:D86" si="29">SUM(C79:C85)/4</f>
        <v>19</v>
      </c>
      <c r="D86" s="99">
        <f t="shared" si="29"/>
        <v>9</v>
      </c>
      <c r="E86" s="100">
        <f t="shared" ref="E86:I86" si="30">SUM(E79:E85)</f>
        <v>1358.433333</v>
      </c>
      <c r="F86" s="100">
        <f t="shared" si="30"/>
        <v>64</v>
      </c>
      <c r="G86" s="100">
        <f t="shared" si="30"/>
        <v>4742</v>
      </c>
      <c r="H86" s="100">
        <f t="shared" si="30"/>
        <v>31</v>
      </c>
      <c r="I86" s="100">
        <f t="shared" si="30"/>
        <v>5557</v>
      </c>
      <c r="J86" s="99">
        <f>SUM(J79:J84)</f>
        <v>-831</v>
      </c>
      <c r="K86" s="101">
        <f t="shared" si="1"/>
        <v>0.8533381321</v>
      </c>
      <c r="L86" s="100">
        <f t="shared" si="2"/>
        <v>14.66726651</v>
      </c>
      <c r="M86" s="100">
        <f t="shared" ref="M86:AH86" si="31">SUM(M79:M85)</f>
        <v>6088</v>
      </c>
      <c r="N86" s="100">
        <f t="shared" si="31"/>
        <v>75</v>
      </c>
      <c r="O86" s="100">
        <f t="shared" si="31"/>
        <v>1320.866667</v>
      </c>
      <c r="P86" s="100">
        <f t="shared" si="31"/>
        <v>237</v>
      </c>
      <c r="Q86" s="100">
        <f t="shared" si="31"/>
        <v>95</v>
      </c>
      <c r="R86" s="100">
        <f t="shared" si="31"/>
        <v>251</v>
      </c>
      <c r="S86" s="100">
        <f t="shared" si="31"/>
        <v>136</v>
      </c>
      <c r="T86" s="100">
        <f t="shared" si="31"/>
        <v>655</v>
      </c>
      <c r="U86" s="100">
        <f t="shared" si="31"/>
        <v>129</v>
      </c>
      <c r="V86" s="100">
        <f t="shared" si="31"/>
        <v>27</v>
      </c>
      <c r="W86" s="100">
        <f t="shared" si="31"/>
        <v>9</v>
      </c>
      <c r="X86" s="100">
        <f t="shared" si="31"/>
        <v>3</v>
      </c>
      <c r="Y86" s="100">
        <f t="shared" si="31"/>
        <v>1</v>
      </c>
      <c r="Z86" s="100">
        <f t="shared" si="31"/>
        <v>0</v>
      </c>
      <c r="AA86" s="100">
        <f t="shared" si="31"/>
        <v>0</v>
      </c>
      <c r="AB86" s="100">
        <f t="shared" si="31"/>
        <v>0</v>
      </c>
      <c r="AC86" s="100">
        <f t="shared" si="31"/>
        <v>82</v>
      </c>
      <c r="AD86" s="100">
        <f t="shared" si="31"/>
        <v>0</v>
      </c>
      <c r="AE86" s="100">
        <f t="shared" si="31"/>
        <v>0</v>
      </c>
      <c r="AF86" s="100">
        <f t="shared" si="31"/>
        <v>0</v>
      </c>
      <c r="AG86" s="100">
        <f t="shared" si="31"/>
        <v>1</v>
      </c>
      <c r="AH86" s="100">
        <f t="shared" si="31"/>
        <v>1</v>
      </c>
    </row>
    <row r="87">
      <c r="A87" s="90" t="s">
        <v>103</v>
      </c>
      <c r="B87" s="91" t="s">
        <v>335</v>
      </c>
      <c r="C87" s="92">
        <f>SUM('Game Results'!C189+'Game Results'!C456+'Game Results'!C833+'Game Results'!C610+'Game Results'!C780+'Game Results'!C474+'Game Results'!C1213+'Game Results'!C1717+'Game Results'!C1892+'Game Results'!C2278+'Game Results'!C1947+'Game Results'!C1293+'Game Results'!C264+'Game Results'!C1141+'Game Results'!C2802+'Game Results'!C2820+'Game Results'!C2911+'Game Results'!C2929+'Game Results'!C654+'Game Results'!C1782)</f>
        <v>20</v>
      </c>
      <c r="D87" s="92">
        <f>SUM('Game Results'!D189+'Game Results'!D456+'Game Results'!D833+'Game Results'!D610+'Game Results'!D780+'Game Results'!D474+'Game Results'!D1213+'Game Results'!D1717+'Game Results'!D1892+'Game Results'!D2278+'Game Results'!D1947+'Game Results'!D1293+'Game Results'!D264+'Game Results'!D1141+'Game Results'!D2802+'Game Results'!D2820+'Game Results'!D2911+'Game Results'!D2929+'Game Results'!D654+'Game Results'!D1782)</f>
        <v>3</v>
      </c>
      <c r="E87" s="93">
        <f>SUM('Game Results'!E189+'Game Results'!E456+'Game Results'!E833+'Game Results'!E610+'Game Results'!E780+'Game Results'!E474+'Game Results'!E1213+'Game Results'!E1717+'Game Results'!E1892+'Game Results'!E2278+'Game Results'!E1947+'Game Results'!E1293+'Game Results'!E264+'Game Results'!E1141+'Game Results'!E2802+'Game Results'!E2820+'Game Results'!E2911+'Game Results'!E2929+'Game Results'!E654+'Game Results'!E1782)</f>
        <v>147.8833333</v>
      </c>
      <c r="F87" s="92">
        <f>SUM('Game Results'!F189+'Game Results'!F456+'Game Results'!F833+'Game Results'!F610+'Game Results'!F780+'Game Results'!F474+'Game Results'!F1213+'Game Results'!F1717+'Game Results'!F1892+'Game Results'!F2278+'Game Results'!F1947+'Game Results'!F1293+'Game Results'!F264+'Game Results'!F1141+'Game Results'!F2802+'Game Results'!F2820+'Game Results'!F2911+'Game Results'!F2929+'Game Results'!F654+'Game Results'!F1782)</f>
        <v>9</v>
      </c>
      <c r="G87" s="92">
        <f>SUM('Game Results'!G189+'Game Results'!G456+'Game Results'!G833+'Game Results'!G610+'Game Results'!G780+'Game Results'!G474+'Game Results'!G1213+'Game Results'!G1717+'Game Results'!G1892+'Game Results'!G2278+'Game Results'!G1947+'Game Results'!G1293+'Game Results'!G264+'Game Results'!G1141+'Game Results'!G2802+'Game Results'!G2820+'Game Results'!G2911+'Game Results'!G2929+'Game Results'!G654+'Game Results'!G1782)</f>
        <v>562</v>
      </c>
      <c r="H87" s="92">
        <f>SUM('Game Results'!H189+'Game Results'!H456+'Game Results'!H833+'Game Results'!H610+'Game Results'!H780+'Game Results'!H474+'Game Results'!H1213+'Game Results'!H1717+'Game Results'!H1892+'Game Results'!H2278+'Game Results'!H1947+'Game Results'!H1293+'Game Results'!H264+'Game Results'!H1141+'Game Results'!H2802+'Game Results'!H2820+'Game Results'!H2911+'Game Results'!H2929+'Game Results'!H654+'Game Results'!H1782)</f>
        <v>7</v>
      </c>
      <c r="I87" s="92">
        <f>SUM('Game Results'!I189+'Game Results'!I456+'Game Results'!I833+'Game Results'!I610+'Game Results'!I780+'Game Results'!I474+'Game Results'!I1213+'Game Results'!I1717+'Game Results'!I1892+'Game Results'!I2278+'Game Results'!I1947+'Game Results'!I1293+'Game Results'!I264+'Game Results'!I1141+'Game Results'!I2802+'Game Results'!I2820+'Game Results'!I2911+'Game Results'!I2929+'Game Results'!I654+'Game Results'!I1782)</f>
        <v>741</v>
      </c>
      <c r="J87" s="92">
        <f>SUM('Game Results'!J189+'Game Results'!J456+'Game Results'!J833+'Game Results'!J610+'Game Results'!J780+'Game Results'!J474+'Game Results'!J1213+'Game Results'!J1717+'Game Results'!J1892+'Game Results'!J2278+'Game Results'!J1947+'Game Results'!J1293+'Game Results'!J264+'Game Results'!J1141+'Game Results'!J2802+'Game Results'!J2820+'Game Results'!J2911+'Game Results'!J2929+'Game Results'!J654+'Game Results'!J1782)</f>
        <v>-179</v>
      </c>
      <c r="K87" s="94">
        <f t="shared" si="1"/>
        <v>0.7584345479</v>
      </c>
      <c r="L87" s="93">
        <f t="shared" si="2"/>
        <v>11.97435897</v>
      </c>
      <c r="M87" s="92">
        <f>SUM('Game Results'!M189+'Game Results'!M456+'Game Results'!M833+'Game Results'!M610+'Game Results'!M780+'Game Results'!M474+'Game Results'!M1213+'Game Results'!M1717+'Game Results'!M1892+'Game Results'!M2278+'Game Results'!M1947+'Game Results'!M1293+'Game Results'!M264+'Game Results'!M1141+'Game Results'!M2802+'Game Results'!M2820+'Game Results'!M2911+'Game Results'!M2929+'Game Results'!M654+'Game Results'!M1782)</f>
        <v>677</v>
      </c>
      <c r="N87" s="92">
        <f>SUM('Game Results'!N189+'Game Results'!N456+'Game Results'!N833+'Game Results'!N610+'Game Results'!N780+'Game Results'!N474+'Game Results'!N1213+'Game Results'!N1717+'Game Results'!N1892+'Game Results'!N2278+'Game Results'!N1947+'Game Results'!N1293+'Game Results'!N264+'Game Results'!N1141+'Game Results'!N2802+'Game Results'!N2820+'Game Results'!N2911+'Game Results'!N2929+'Game Results'!N654+'Game Results'!N1782)</f>
        <v>19</v>
      </c>
      <c r="O87" s="95">
        <f>SUM('Game Results'!O189+'Game Results'!O456+'Game Results'!O833+'Game Results'!O610+'Game Results'!O780+'Game Results'!O474+'Game Results'!O1213+'Game Results'!O1717+'Game Results'!O1892+'Game Results'!O2278+'Game Results'!O1947+'Game Results'!O1293+'Game Results'!O264+'Game Results'!O1141+'Game Results'!O2802+'Game Results'!O2820+'Game Results'!O2911+'Game Results'!O2929+'Game Results'!O654+'Game Results'!O1782)</f>
        <v>144.7166667</v>
      </c>
      <c r="P87" s="92">
        <f>SUM('Game Results'!P189+'Game Results'!P456+'Game Results'!P833+'Game Results'!P610+'Game Results'!P780+'Game Results'!P474+'Game Results'!P1213+'Game Results'!P1717+'Game Results'!P1892+'Game Results'!P2278+'Game Results'!P1947+'Game Results'!P1293+'Game Results'!P264+'Game Results'!P1141+'Game Results'!P2802+'Game Results'!P2820+'Game Results'!P2911+'Game Results'!P2929+'Game Results'!P654+'Game Results'!P1782)</f>
        <v>40</v>
      </c>
      <c r="Q87" s="92">
        <f>SUM('Game Results'!Q189+'Game Results'!Q456+'Game Results'!Q833+'Game Results'!Q610+'Game Results'!Q780+'Game Results'!Q474+'Game Results'!Q1213+'Game Results'!Q1717+'Game Results'!Q1892+'Game Results'!Q2278+'Game Results'!Q1947+'Game Results'!Q1293+'Game Results'!Q264+'Game Results'!Q1141+'Game Results'!Q2802+'Game Results'!Q2820+'Game Results'!Q2911+'Game Results'!Q2929+'Game Results'!Q654+'Game Results'!Q1782)</f>
        <v>16</v>
      </c>
      <c r="R87" s="92">
        <f>SUM('Game Results'!R189+'Game Results'!R456+'Game Results'!R833+'Game Results'!R610+'Game Results'!R780+'Game Results'!R474+'Game Results'!R1213+'Game Results'!R1717+'Game Results'!R1892+'Game Results'!R2278+'Game Results'!R1947+'Game Results'!R1293+'Game Results'!R264+'Game Results'!R1141+'Game Results'!R2802+'Game Results'!R2820+'Game Results'!R2911+'Game Results'!R2929+'Game Results'!R654+'Game Results'!R1782)</f>
        <v>25</v>
      </c>
      <c r="S87" s="92">
        <f>SUM('Game Results'!S189+'Game Results'!S456+'Game Results'!S833+'Game Results'!S610+'Game Results'!S780+'Game Results'!S474+'Game Results'!S1213+'Game Results'!S1717+'Game Results'!S1892+'Game Results'!S2278+'Game Results'!S1947+'Game Results'!S1293+'Game Results'!S264+'Game Results'!S1141+'Game Results'!S2802+'Game Results'!S2820+'Game Results'!S2911+'Game Results'!S2929+'Game Results'!S654+'Game Results'!S1782)</f>
        <v>16</v>
      </c>
      <c r="T87" s="92">
        <f>SUM('Game Results'!T189+'Game Results'!T456+'Game Results'!T833+'Game Results'!T610+'Game Results'!T780+'Game Results'!T474+'Game Results'!T1213+'Game Results'!T1717+'Game Results'!T1892+'Game Results'!T2278+'Game Results'!T1947+'Game Results'!T1293+'Game Results'!T264+'Game Results'!T1141+'Game Results'!T2802+'Game Results'!T2820+'Game Results'!T2911+'Game Results'!T2929+'Game Results'!T654+'Game Results'!T1782)</f>
        <v>62</v>
      </c>
      <c r="U87" s="92">
        <f>SUM('Game Results'!U189+'Game Results'!U456+'Game Results'!U833+'Game Results'!U610+'Game Results'!U780+'Game Results'!U474+'Game Results'!U1213+'Game Results'!U1717+'Game Results'!U1892+'Game Results'!U2278+'Game Results'!U1947+'Game Results'!U1293+'Game Results'!U264+'Game Results'!U1141+'Game Results'!U2802+'Game Results'!U2820+'Game Results'!U2911+'Game Results'!U2929+'Game Results'!U654+'Game Results'!U1782)</f>
        <v>5</v>
      </c>
      <c r="V87" s="92">
        <f>SUM('Game Results'!V189+'Game Results'!V456+'Game Results'!V833+'Game Results'!V610+'Game Results'!V780+'Game Results'!V474+'Game Results'!V1213+'Game Results'!V1717+'Game Results'!V1892+'Game Results'!V2278+'Game Results'!V1947+'Game Results'!V1293+'Game Results'!V264+'Game Results'!V1141+'Game Results'!V2802+'Game Results'!V2820+'Game Results'!V2911+'Game Results'!V2929+'Game Results'!V654+'Game Results'!V1782)</f>
        <v>0</v>
      </c>
      <c r="W87" s="92">
        <f>SUM('Game Results'!W189+'Game Results'!W456+'Game Results'!W833+'Game Results'!W610+'Game Results'!W780+'Game Results'!W474+'Game Results'!W1213+'Game Results'!W1717+'Game Results'!W1892+'Game Results'!W2278+'Game Results'!W1947+'Game Results'!W1293+'Game Results'!W264+'Game Results'!W1141+'Game Results'!W2802+'Game Results'!W2820+'Game Results'!W2911+'Game Results'!W2929+'Game Results'!W654+'Game Results'!W1782)</f>
        <v>0</v>
      </c>
      <c r="X87" s="92">
        <f>SUM('Game Results'!X189+'Game Results'!X456+'Game Results'!X833+'Game Results'!X610+'Game Results'!X780+'Game Results'!X474+'Game Results'!X1213+'Game Results'!X1717+'Game Results'!X1892+'Game Results'!X2278+'Game Results'!X1947+'Game Results'!X1293+'Game Results'!X264+'Game Results'!X1141+'Game Results'!X2802+'Game Results'!X2820+'Game Results'!X2911+'Game Results'!X2929+'Game Results'!X654+'Game Results'!X1782)</f>
        <v>0</v>
      </c>
      <c r="Y87" s="92">
        <f>SUM('Game Results'!Y189+'Game Results'!Y456+'Game Results'!Y833+'Game Results'!Y610+'Game Results'!Y780+'Game Results'!Y474+'Game Results'!Y1213+'Game Results'!Y1717+'Game Results'!Y1892+'Game Results'!Y2278+'Game Results'!Y1947+'Game Results'!Y1293+'Game Results'!Y264+'Game Results'!Y1141+'Game Results'!Y2802+'Game Results'!Y2820+'Game Results'!Y2911+'Game Results'!Y2929+'Game Results'!Y654+'Game Results'!Y1782)</f>
        <v>0</v>
      </c>
      <c r="Z87" s="92">
        <f>SUM('Game Results'!Z189+'Game Results'!Z456+'Game Results'!Z833+'Game Results'!Z610+'Game Results'!Z780+'Game Results'!Z474+'Game Results'!Z1213+'Game Results'!Z1717+'Game Results'!Z1892+'Game Results'!Z2278+'Game Results'!Z1947+'Game Results'!Z1293+'Game Results'!Z264+'Game Results'!Z1141+'Game Results'!Z2802+'Game Results'!Z2820+'Game Results'!Z2911+'Game Results'!Z2929+'Game Results'!Z654+'Game Results'!Z1782)</f>
        <v>0</v>
      </c>
      <c r="AA87" s="92">
        <f>SUM('Game Results'!AA189+'Game Results'!AA456+'Game Results'!AA833+'Game Results'!AA610+'Game Results'!AA780+'Game Results'!AA474+'Game Results'!AA1213+'Game Results'!AA1717+'Game Results'!AA1892+'Game Results'!AA2278+'Game Results'!AA1947+'Game Results'!AA1293+'Game Results'!AA264+'Game Results'!AA1141+'Game Results'!AA2802+'Game Results'!AA2820+'Game Results'!AA2911+'Game Results'!AA2929+'Game Results'!AA654+'Game Results'!AA1782)</f>
        <v>0</v>
      </c>
      <c r="AB87" s="92">
        <f>SUM('Game Results'!AB189+'Game Results'!AB456+'Game Results'!AB833+'Game Results'!AB610+'Game Results'!AB780+'Game Results'!AB474+'Game Results'!AB1213+'Game Results'!AB1717+'Game Results'!AB1892+'Game Results'!AB2278+'Game Results'!AB1947+'Game Results'!AB1293+'Game Results'!AB264+'Game Results'!AB1141+'Game Results'!AB2802+'Game Results'!AB2820+'Game Results'!AB2911+'Game Results'!AB2929+'Game Results'!AB654+'Game Results'!AB1782)</f>
        <v>0</v>
      </c>
      <c r="AC87" s="92">
        <f>SUM('Game Results'!AC189+'Game Results'!AC456+'Game Results'!AC833+'Game Results'!AC610+'Game Results'!AC780+'Game Results'!AC474+'Game Results'!AC1213+'Game Results'!AC1717+'Game Results'!AC1892+'Game Results'!AC2278+'Game Results'!AC1947+'Game Results'!AC1293+'Game Results'!AC264+'Game Results'!AC1141+'Game Results'!AC2802+'Game Results'!AC2820+'Game Results'!AC2911+'Game Results'!AC2929+'Game Results'!AC654+'Game Results'!AC1782)</f>
        <v>6</v>
      </c>
      <c r="AD87" s="92">
        <f>SUM('Game Results'!AD189+'Game Results'!AD456+'Game Results'!AD833+'Game Results'!AD610+'Game Results'!AD780+'Game Results'!AD474+'Game Results'!AD1213+'Game Results'!AD1717+'Game Results'!AD1892+'Game Results'!AD2278+'Game Results'!AD1947+'Game Results'!AD1293+'Game Results'!AD264+'Game Results'!AD1141+'Game Results'!AD2802+'Game Results'!AD2820+'Game Results'!AD2911+'Game Results'!AD2929+'Game Results'!AD654+'Game Results'!AD1782)</f>
        <v>1</v>
      </c>
      <c r="AE87" s="92">
        <f>SUM('Game Results'!AE189+'Game Results'!AE456+'Game Results'!AE833+'Game Results'!AE610+'Game Results'!AE780+'Game Results'!AE474+'Game Results'!AE1213+'Game Results'!AE1717+'Game Results'!AE1892+'Game Results'!AE2278+'Game Results'!AE1947+'Game Results'!AE1293+'Game Results'!AE264+'Game Results'!AE1141+'Game Results'!AE2802+'Game Results'!AE2820+'Game Results'!AE2911+'Game Results'!AE2929+'Game Results'!AE654+'Game Results'!AE1782)</f>
        <v>0</v>
      </c>
      <c r="AF87" s="92">
        <f>SUM('Game Results'!AF189+'Game Results'!AF456+'Game Results'!AF833+'Game Results'!AF610+'Game Results'!AF780+'Game Results'!AF474+'Game Results'!AF1213+'Game Results'!AF1717+'Game Results'!AF1892+'Game Results'!AF2278+'Game Results'!AF1947+'Game Results'!AF1293+'Game Results'!AF264+'Game Results'!AF1141+'Game Results'!AF2802+'Game Results'!AF2820+'Game Results'!AF2911+'Game Results'!AF2929+'Game Results'!AF654+'Game Results'!AF1782)</f>
        <v>0</v>
      </c>
      <c r="AG87" s="92">
        <f>SUM('Game Results'!AG189+'Game Results'!AG456+'Game Results'!AG833+'Game Results'!AG610+'Game Results'!AG780+'Game Results'!AG474+'Game Results'!AG1213+'Game Results'!AG1717+'Game Results'!AG1892+'Game Results'!AG2278+'Game Results'!AG1947+'Game Results'!AG1293+'Game Results'!AG264+'Game Results'!AG1141+'Game Results'!AG2802+'Game Results'!AG2820+'Game Results'!AG2911+'Game Results'!AG2929+'Game Results'!AG654+'Game Results'!AG1782)</f>
        <v>0</v>
      </c>
      <c r="AH87" s="92">
        <f>SUM('Game Results'!AH189+'Game Results'!AH456+'Game Results'!AH833+'Game Results'!AH610+'Game Results'!AH780+'Game Results'!AH474+'Game Results'!AH1213+'Game Results'!AH1717+'Game Results'!AH1892+'Game Results'!AH2278+'Game Results'!AH1947+'Game Results'!AH1293+'Game Results'!AH264+'Game Results'!AH1141+'Game Results'!AH2802+'Game Results'!AH2820+'Game Results'!AH2911+'Game Results'!AH2929+'Game Results'!AH654+'Game Results'!AH1782)</f>
        <v>0</v>
      </c>
    </row>
    <row r="88">
      <c r="A88" s="90" t="s">
        <v>103</v>
      </c>
      <c r="B88" s="91" t="s">
        <v>336</v>
      </c>
      <c r="C88" s="92">
        <f>SUM('Game Results'!C190+'Game Results'!C457+'Game Results'!C834+'Game Results'!C611+'Game Results'!C781+'Game Results'!C475+'Game Results'!C1214+'Game Results'!C1718+'Game Results'!C1893+'Game Results'!C2279+'Game Results'!C1948+'Game Results'!C1294+'Game Results'!C265+'Game Results'!C1142+'Game Results'!C2803+'Game Results'!C2821+'Game Results'!C2912+'Game Results'!C2930+'Game Results'!C655+'Game Results'!C1783)</f>
        <v>13</v>
      </c>
      <c r="D88" s="92">
        <f>SUM('Game Results'!D190+'Game Results'!D457+'Game Results'!D834+'Game Results'!D611+'Game Results'!D781+'Game Results'!D475+'Game Results'!D1214+'Game Results'!D1718+'Game Results'!D1893+'Game Results'!D2279+'Game Results'!D1948+'Game Results'!D1294+'Game Results'!D265+'Game Results'!D1142+'Game Results'!D2803+'Game Results'!D2821+'Game Results'!D2912+'Game Results'!D2930+'Game Results'!D655+'Game Results'!D1783)</f>
        <v>1</v>
      </c>
      <c r="E88" s="93">
        <f>SUM('Game Results'!E190+'Game Results'!E457+'Game Results'!E834+'Game Results'!E611+'Game Results'!E781+'Game Results'!E475+'Game Results'!E1214+'Game Results'!E1718+'Game Results'!E1893+'Game Results'!E2279+'Game Results'!E1948+'Game Results'!E1294+'Game Results'!E265+'Game Results'!E1142+'Game Results'!E2803+'Game Results'!E2821+'Game Results'!E2912+'Game Results'!E2930+'Game Results'!E655+'Game Results'!E1783)</f>
        <v>106.45</v>
      </c>
      <c r="F88" s="92">
        <f>SUM('Game Results'!F190+'Game Results'!F457+'Game Results'!F834+'Game Results'!F611+'Game Results'!F781+'Game Results'!F475+'Game Results'!F1214+'Game Results'!F1718+'Game Results'!F1893+'Game Results'!F2279+'Game Results'!F1948+'Game Results'!F1294+'Game Results'!F265+'Game Results'!F1142+'Game Results'!F2803+'Game Results'!F2821+'Game Results'!F2912+'Game Results'!F2930+'Game Results'!F655+'Game Results'!F1783)</f>
        <v>2</v>
      </c>
      <c r="G88" s="92">
        <f>SUM('Game Results'!G190+'Game Results'!G457+'Game Results'!G834+'Game Results'!G611+'Game Results'!G781+'Game Results'!G475+'Game Results'!G1214+'Game Results'!G1718+'Game Results'!G1893+'Game Results'!G2279+'Game Results'!G1948+'Game Results'!G1294+'Game Results'!G265+'Game Results'!G1142+'Game Results'!G2803+'Game Results'!G2821+'Game Results'!G2912+'Game Results'!G2930+'Game Results'!G655+'Game Results'!G1783)</f>
        <v>264</v>
      </c>
      <c r="H88" s="92">
        <f>SUM('Game Results'!H190+'Game Results'!H457+'Game Results'!H834+'Game Results'!H611+'Game Results'!H781+'Game Results'!H475+'Game Results'!H1214+'Game Results'!H1718+'Game Results'!H1893+'Game Results'!H2279+'Game Results'!H1948+'Game Results'!H1294+'Game Results'!H265+'Game Results'!H1142+'Game Results'!H2803+'Game Results'!H2821+'Game Results'!H2912+'Game Results'!H2930+'Game Results'!H655+'Game Results'!H1783)</f>
        <v>4</v>
      </c>
      <c r="I88" s="92">
        <f>SUM('Game Results'!I190+'Game Results'!I457+'Game Results'!I834+'Game Results'!I611+'Game Results'!I781+'Game Results'!I475+'Game Results'!I1214+'Game Results'!I1718+'Game Results'!I1893+'Game Results'!I2279+'Game Results'!I1948+'Game Results'!I1294+'Game Results'!I265+'Game Results'!I1142+'Game Results'!I2803+'Game Results'!I2821+'Game Results'!I2912+'Game Results'!I2930+'Game Results'!I655+'Game Results'!I1783)</f>
        <v>460</v>
      </c>
      <c r="J88" s="92">
        <f>SUM('Game Results'!J190+'Game Results'!J457+'Game Results'!J834+'Game Results'!J611+'Game Results'!J781+'Game Results'!J475+'Game Results'!J1214+'Game Results'!J1718+'Game Results'!J1893+'Game Results'!J2279+'Game Results'!J1948+'Game Results'!J1294+'Game Results'!J265+'Game Results'!J1142+'Game Results'!J2803+'Game Results'!J2821+'Game Results'!J2912+'Game Results'!J2930+'Game Results'!J655+'Game Results'!J1783)</f>
        <v>-196</v>
      </c>
      <c r="K88" s="94">
        <f t="shared" si="1"/>
        <v>0.5739130435</v>
      </c>
      <c r="L88" s="93">
        <f t="shared" si="2"/>
        <v>13.88478261</v>
      </c>
      <c r="M88" s="92">
        <f>SUM('Game Results'!M190+'Game Results'!M457+'Game Results'!M834+'Game Results'!M611+'Game Results'!M781+'Game Results'!M475+'Game Results'!M1214+'Game Results'!M1718+'Game Results'!M1893+'Game Results'!M2279+'Game Results'!M1948+'Game Results'!M1294+'Game Results'!M265+'Game Results'!M1142+'Game Results'!M2803+'Game Results'!M2821+'Game Results'!M2912+'Game Results'!M2930+'Game Results'!M655+'Game Results'!M1783)</f>
        <v>305</v>
      </c>
      <c r="N88" s="92">
        <f>SUM('Game Results'!N190+'Game Results'!N457+'Game Results'!N834+'Game Results'!N611+'Game Results'!N781+'Game Results'!N475+'Game Results'!N1214+'Game Results'!N1718+'Game Results'!N1893+'Game Results'!N2279+'Game Results'!N1948+'Game Results'!N1294+'Game Results'!N265+'Game Results'!N1142+'Game Results'!N2803+'Game Results'!N2821+'Game Results'!N2912+'Game Results'!N2930+'Game Results'!N655+'Game Results'!N1783)</f>
        <v>13</v>
      </c>
      <c r="O88" s="95">
        <f>SUM('Game Results'!O190+'Game Results'!O457+'Game Results'!O834+'Game Results'!O611+'Game Results'!O781+'Game Results'!O475+'Game Results'!O1214+'Game Results'!O1718+'Game Results'!O1893+'Game Results'!O2279+'Game Results'!O1948+'Game Results'!O1294+'Game Results'!O265+'Game Results'!O1142+'Game Results'!O2803+'Game Results'!O2821+'Game Results'!O2912+'Game Results'!O2930+'Game Results'!O655+'Game Results'!O1783)</f>
        <v>104.25</v>
      </c>
      <c r="P88" s="92">
        <f>SUM('Game Results'!P190+'Game Results'!P457+'Game Results'!P834+'Game Results'!P611+'Game Results'!P781+'Game Results'!P475+'Game Results'!P1214+'Game Results'!P1718+'Game Results'!P1893+'Game Results'!P2279+'Game Results'!P1948+'Game Results'!P1294+'Game Results'!P265+'Game Results'!P1142+'Game Results'!P2803+'Game Results'!P2821+'Game Results'!P2912+'Game Results'!P2930+'Game Results'!P655+'Game Results'!P1783)</f>
        <v>18</v>
      </c>
      <c r="Q88" s="92">
        <f>SUM('Game Results'!Q190+'Game Results'!Q457+'Game Results'!Q834+'Game Results'!Q611+'Game Results'!Q781+'Game Results'!Q475+'Game Results'!Q1214+'Game Results'!Q1718+'Game Results'!Q1893+'Game Results'!Q2279+'Game Results'!Q1948+'Game Results'!Q1294+'Game Results'!Q265+'Game Results'!Q1142+'Game Results'!Q2803+'Game Results'!Q2821+'Game Results'!Q2912+'Game Results'!Q2930+'Game Results'!Q655+'Game Results'!Q1783)</f>
        <v>3</v>
      </c>
      <c r="R88" s="92">
        <f>SUM('Game Results'!R190+'Game Results'!R457+'Game Results'!R834+'Game Results'!R611+'Game Results'!R781+'Game Results'!R475+'Game Results'!R1214+'Game Results'!R1718+'Game Results'!R1893+'Game Results'!R2279+'Game Results'!R1948+'Game Results'!R1294+'Game Results'!R265+'Game Results'!R1142+'Game Results'!R2803+'Game Results'!R2821+'Game Results'!R2912+'Game Results'!R2930+'Game Results'!R655+'Game Results'!R1783)</f>
        <v>22</v>
      </c>
      <c r="S88" s="92">
        <f>SUM('Game Results'!S190+'Game Results'!S457+'Game Results'!S834+'Game Results'!S611+'Game Results'!S781+'Game Results'!S475+'Game Results'!S1214+'Game Results'!S1718+'Game Results'!S1893+'Game Results'!S2279+'Game Results'!S1948+'Game Results'!S1294+'Game Results'!S265+'Game Results'!S1142+'Game Results'!S2803+'Game Results'!S2821+'Game Results'!S2912+'Game Results'!S2930+'Game Results'!S655+'Game Results'!S1783)</f>
        <v>8</v>
      </c>
      <c r="T88" s="92">
        <f>SUM('Game Results'!T190+'Game Results'!T457+'Game Results'!T834+'Game Results'!T611+'Game Results'!T781+'Game Results'!T475+'Game Results'!T1214+'Game Results'!T1718+'Game Results'!T1893+'Game Results'!T2279+'Game Results'!T1948+'Game Results'!T1294+'Game Results'!T265+'Game Results'!T1142+'Game Results'!T2803+'Game Results'!T2821+'Game Results'!T2912+'Game Results'!T2930+'Game Results'!T655+'Game Results'!T1783)</f>
        <v>15</v>
      </c>
      <c r="U88" s="92">
        <f>SUM('Game Results'!U190+'Game Results'!U457+'Game Results'!U834+'Game Results'!U611+'Game Results'!U781+'Game Results'!U475+'Game Results'!U1214+'Game Results'!U1718+'Game Results'!U1893+'Game Results'!U2279+'Game Results'!U1948+'Game Results'!U1294+'Game Results'!U265+'Game Results'!U1142+'Game Results'!U2803+'Game Results'!U2821+'Game Results'!U2912+'Game Results'!U2930+'Game Results'!U655+'Game Results'!U1783)</f>
        <v>2</v>
      </c>
      <c r="V88" s="92">
        <f>SUM('Game Results'!V190+'Game Results'!V457+'Game Results'!V834+'Game Results'!V611+'Game Results'!V781+'Game Results'!V475+'Game Results'!V1214+'Game Results'!V1718+'Game Results'!V1893+'Game Results'!V2279+'Game Results'!V1948+'Game Results'!V1294+'Game Results'!V265+'Game Results'!V1142+'Game Results'!V2803+'Game Results'!V2821+'Game Results'!V2912+'Game Results'!V2930+'Game Results'!V655+'Game Results'!V1783)</f>
        <v>0</v>
      </c>
      <c r="W88" s="92">
        <f>SUM('Game Results'!W190+'Game Results'!W457+'Game Results'!W834+'Game Results'!W611+'Game Results'!W781+'Game Results'!W475+'Game Results'!W1214+'Game Results'!W1718+'Game Results'!W1893+'Game Results'!W2279+'Game Results'!W1948+'Game Results'!W1294+'Game Results'!W265+'Game Results'!W1142+'Game Results'!W2803+'Game Results'!W2821+'Game Results'!W2912+'Game Results'!W2930+'Game Results'!W655+'Game Results'!W1783)</f>
        <v>0</v>
      </c>
      <c r="X88" s="92">
        <f>SUM('Game Results'!X190+'Game Results'!X457+'Game Results'!X834+'Game Results'!X611+'Game Results'!X781+'Game Results'!X475+'Game Results'!X1214+'Game Results'!X1718+'Game Results'!X1893+'Game Results'!X2279+'Game Results'!X1948+'Game Results'!X1294+'Game Results'!X265+'Game Results'!X1142+'Game Results'!X2803+'Game Results'!X2821+'Game Results'!X2912+'Game Results'!X2930+'Game Results'!X655+'Game Results'!X1783)</f>
        <v>0</v>
      </c>
      <c r="Y88" s="92">
        <f>SUM('Game Results'!Y190+'Game Results'!Y457+'Game Results'!Y834+'Game Results'!Y611+'Game Results'!Y781+'Game Results'!Y475+'Game Results'!Y1214+'Game Results'!Y1718+'Game Results'!Y1893+'Game Results'!Y2279+'Game Results'!Y1948+'Game Results'!Y1294+'Game Results'!Y265+'Game Results'!Y1142+'Game Results'!Y2803+'Game Results'!Y2821+'Game Results'!Y2912+'Game Results'!Y2930+'Game Results'!Y655+'Game Results'!Y1783)</f>
        <v>0</v>
      </c>
      <c r="Z88" s="92">
        <f>SUM('Game Results'!Z190+'Game Results'!Z457+'Game Results'!Z834+'Game Results'!Z611+'Game Results'!Z781+'Game Results'!Z475+'Game Results'!Z1214+'Game Results'!Z1718+'Game Results'!Z1893+'Game Results'!Z2279+'Game Results'!Z1948+'Game Results'!Z1294+'Game Results'!Z265+'Game Results'!Z1142+'Game Results'!Z2803+'Game Results'!Z2821+'Game Results'!Z2912+'Game Results'!Z2930+'Game Results'!Z655+'Game Results'!Z1783)</f>
        <v>0</v>
      </c>
      <c r="AA88" s="92">
        <f>SUM('Game Results'!AA190+'Game Results'!AA457+'Game Results'!AA834+'Game Results'!AA611+'Game Results'!AA781+'Game Results'!AA475+'Game Results'!AA1214+'Game Results'!AA1718+'Game Results'!AA1893+'Game Results'!AA2279+'Game Results'!AA1948+'Game Results'!AA1294+'Game Results'!AA265+'Game Results'!AA1142+'Game Results'!AA2803+'Game Results'!AA2821+'Game Results'!AA2912+'Game Results'!AA2930+'Game Results'!AA655+'Game Results'!AA1783)</f>
        <v>0</v>
      </c>
      <c r="AB88" s="92">
        <f>SUM('Game Results'!AB190+'Game Results'!AB457+'Game Results'!AB834+'Game Results'!AB611+'Game Results'!AB781+'Game Results'!AB475+'Game Results'!AB1214+'Game Results'!AB1718+'Game Results'!AB1893+'Game Results'!AB2279+'Game Results'!AB1948+'Game Results'!AB1294+'Game Results'!AB265+'Game Results'!AB1142+'Game Results'!AB2803+'Game Results'!AB2821+'Game Results'!AB2912+'Game Results'!AB2930+'Game Results'!AB655+'Game Results'!AB1783)</f>
        <v>0</v>
      </c>
      <c r="AC88" s="92">
        <f>SUM('Game Results'!AC190+'Game Results'!AC457+'Game Results'!AC834+'Game Results'!AC611+'Game Results'!AC781+'Game Results'!AC475+'Game Results'!AC1214+'Game Results'!AC1718+'Game Results'!AC1893+'Game Results'!AC2279+'Game Results'!AC1948+'Game Results'!AC1294+'Game Results'!AC265+'Game Results'!AC1142+'Game Results'!AC2803+'Game Results'!AC2821+'Game Results'!AC2912+'Game Results'!AC2930+'Game Results'!AC655+'Game Results'!AC1783)</f>
        <v>0</v>
      </c>
      <c r="AD88" s="92">
        <f>SUM('Game Results'!AD190+'Game Results'!AD457+'Game Results'!AD834+'Game Results'!AD611+'Game Results'!AD781+'Game Results'!AD475+'Game Results'!AD1214+'Game Results'!AD1718+'Game Results'!AD1893+'Game Results'!AD2279+'Game Results'!AD1948+'Game Results'!AD1294+'Game Results'!AD265+'Game Results'!AD1142+'Game Results'!AD2803+'Game Results'!AD2821+'Game Results'!AD2912+'Game Results'!AD2930+'Game Results'!AD655+'Game Results'!AD1783)</f>
        <v>0</v>
      </c>
      <c r="AE88" s="92">
        <f>SUM('Game Results'!AE190+'Game Results'!AE457+'Game Results'!AE834+'Game Results'!AE611+'Game Results'!AE781+'Game Results'!AE475+'Game Results'!AE1214+'Game Results'!AE1718+'Game Results'!AE1893+'Game Results'!AE2279+'Game Results'!AE1948+'Game Results'!AE1294+'Game Results'!AE265+'Game Results'!AE1142+'Game Results'!AE2803+'Game Results'!AE2821+'Game Results'!AE2912+'Game Results'!AE2930+'Game Results'!AE655+'Game Results'!AE1783)</f>
        <v>0</v>
      </c>
      <c r="AF88" s="92">
        <f>SUM('Game Results'!AF190+'Game Results'!AF457+'Game Results'!AF834+'Game Results'!AF611+'Game Results'!AF781+'Game Results'!AF475+'Game Results'!AF1214+'Game Results'!AF1718+'Game Results'!AF1893+'Game Results'!AF2279+'Game Results'!AF1948+'Game Results'!AF1294+'Game Results'!AF265+'Game Results'!AF1142+'Game Results'!AF2803+'Game Results'!AF2821+'Game Results'!AF2912+'Game Results'!AF2930+'Game Results'!AF655+'Game Results'!AF1783)</f>
        <v>0</v>
      </c>
      <c r="AG88" s="92">
        <f>SUM('Game Results'!AG190+'Game Results'!AG457+'Game Results'!AG834+'Game Results'!AG611+'Game Results'!AG781+'Game Results'!AG475+'Game Results'!AG1214+'Game Results'!AG1718+'Game Results'!AG1893+'Game Results'!AG2279+'Game Results'!AG1948+'Game Results'!AG1294+'Game Results'!AG265+'Game Results'!AG1142+'Game Results'!AG2803+'Game Results'!AG2821+'Game Results'!AG2912+'Game Results'!AG2930+'Game Results'!AG655+'Game Results'!AG1783)</f>
        <v>0</v>
      </c>
      <c r="AH88" s="92">
        <f>SUM('Game Results'!AH190+'Game Results'!AH457+'Game Results'!AH834+'Game Results'!AH611+'Game Results'!AH781+'Game Results'!AH475+'Game Results'!AH1214+'Game Results'!AH1718+'Game Results'!AH1893+'Game Results'!AH2279+'Game Results'!AH1948+'Game Results'!AH1294+'Game Results'!AH265+'Game Results'!AH1142+'Game Results'!AH2803+'Game Results'!AH2821+'Game Results'!AH2912+'Game Results'!AH2930+'Game Results'!AH655+'Game Results'!AH1783)</f>
        <v>0</v>
      </c>
    </row>
    <row r="89">
      <c r="A89" s="90" t="s">
        <v>103</v>
      </c>
      <c r="B89" s="91" t="s">
        <v>337</v>
      </c>
      <c r="C89" s="92">
        <f>SUM('Game Results'!C191+'Game Results'!C458+'Game Results'!C835+'Game Results'!C612+'Game Results'!C782+'Game Results'!C476+'Game Results'!C1215+'Game Results'!C1719+'Game Results'!C1894+'Game Results'!C2280+'Game Results'!C1949+'Game Results'!C1295+'Game Results'!C266+'Game Results'!C1143+'Game Results'!C2804+'Game Results'!C2822+'Game Results'!C2913+'Game Results'!C2931+'Game Results'!C656+'Game Results'!C1784)</f>
        <v>0</v>
      </c>
      <c r="D89" s="92">
        <f>SUM('Game Results'!D191+'Game Results'!D458+'Game Results'!D835+'Game Results'!D612+'Game Results'!D782+'Game Results'!D476+'Game Results'!D1215+'Game Results'!D1719+'Game Results'!D1894+'Game Results'!D2280+'Game Results'!D1949+'Game Results'!D1295+'Game Results'!D266+'Game Results'!D1143+'Game Results'!D2804+'Game Results'!D2822+'Game Results'!D2913+'Game Results'!D2931+'Game Results'!D656+'Game Results'!D1784)</f>
        <v>0</v>
      </c>
      <c r="E89" s="93">
        <f>SUM('Game Results'!E191+'Game Results'!E458+'Game Results'!E835+'Game Results'!E612+'Game Results'!E782+'Game Results'!E476+'Game Results'!E1215+'Game Results'!E1719+'Game Results'!E1894+'Game Results'!E2280+'Game Results'!E1949+'Game Results'!E1295+'Game Results'!E266+'Game Results'!E1143+'Game Results'!E2804+'Game Results'!E2822+'Game Results'!E2913+'Game Results'!E2931+'Game Results'!E656+'Game Results'!E1784)</f>
        <v>0</v>
      </c>
      <c r="F89" s="92">
        <f>SUM('Game Results'!F191+'Game Results'!F458+'Game Results'!F835+'Game Results'!F612+'Game Results'!F782+'Game Results'!F476+'Game Results'!F1215+'Game Results'!F1719+'Game Results'!F1894+'Game Results'!F2280+'Game Results'!F1949+'Game Results'!F1295+'Game Results'!F266+'Game Results'!F1143+'Game Results'!F2804+'Game Results'!F2822+'Game Results'!F2913+'Game Results'!F2931+'Game Results'!F656+'Game Results'!F1784)</f>
        <v>0</v>
      </c>
      <c r="G89" s="92">
        <f>SUM('Game Results'!G191+'Game Results'!G458+'Game Results'!G835+'Game Results'!G612+'Game Results'!G782+'Game Results'!G476+'Game Results'!G1215+'Game Results'!G1719+'Game Results'!G1894+'Game Results'!G2280+'Game Results'!G1949+'Game Results'!G1295+'Game Results'!G266+'Game Results'!G1143+'Game Results'!G2804+'Game Results'!G2822+'Game Results'!G2913+'Game Results'!G2931+'Game Results'!G656+'Game Results'!G1784)</f>
        <v>0</v>
      </c>
      <c r="H89" s="92">
        <f>SUM('Game Results'!H191+'Game Results'!H458+'Game Results'!H835+'Game Results'!H612+'Game Results'!H782+'Game Results'!H476+'Game Results'!H1215+'Game Results'!H1719+'Game Results'!H1894+'Game Results'!H2280+'Game Results'!H1949+'Game Results'!H1295+'Game Results'!H266+'Game Results'!H1143+'Game Results'!H2804+'Game Results'!H2822+'Game Results'!H2913+'Game Results'!H2931+'Game Results'!H656+'Game Results'!H1784)</f>
        <v>0</v>
      </c>
      <c r="I89" s="92">
        <f>SUM('Game Results'!I191+'Game Results'!I458+'Game Results'!I835+'Game Results'!I612+'Game Results'!I782+'Game Results'!I476+'Game Results'!I1215+'Game Results'!I1719+'Game Results'!I1894+'Game Results'!I2280+'Game Results'!I1949+'Game Results'!I1295+'Game Results'!I266+'Game Results'!I1143+'Game Results'!I2804+'Game Results'!I2822+'Game Results'!I2913+'Game Results'!I2931+'Game Results'!I656+'Game Results'!I1784)</f>
        <v>0</v>
      </c>
      <c r="J89" s="92">
        <f>SUM('Game Results'!J191+'Game Results'!J458+'Game Results'!J835+'Game Results'!J612+'Game Results'!J782+'Game Results'!J476+'Game Results'!J1215+'Game Results'!J1719+'Game Results'!J1894+'Game Results'!J2280+'Game Results'!J1949+'Game Results'!J1295+'Game Results'!J266+'Game Results'!J1143+'Game Results'!J2804+'Game Results'!J2822+'Game Results'!J2913+'Game Results'!J2931+'Game Results'!J656+'Game Results'!J1784)</f>
        <v>0</v>
      </c>
      <c r="K89" s="94" t="str">
        <f t="shared" si="1"/>
        <v>#DIV/0!</v>
      </c>
      <c r="L89" s="93" t="str">
        <f t="shared" si="2"/>
        <v>#DIV/0!</v>
      </c>
      <c r="M89" s="92">
        <f>SUM('Game Results'!M191+'Game Results'!M458+'Game Results'!M835+'Game Results'!M612+'Game Results'!M782+'Game Results'!M476+'Game Results'!M1215+'Game Results'!M1719+'Game Results'!M1894+'Game Results'!M2280+'Game Results'!M1949+'Game Results'!M1295+'Game Results'!M266+'Game Results'!M1143+'Game Results'!M2804+'Game Results'!M2822+'Game Results'!M2913+'Game Results'!M2931+'Game Results'!M656+'Game Results'!M1784)</f>
        <v>0</v>
      </c>
      <c r="N89" s="92">
        <f>SUM('Game Results'!N191+'Game Results'!N458+'Game Results'!N835+'Game Results'!N612+'Game Results'!N782+'Game Results'!N476+'Game Results'!N1215+'Game Results'!N1719+'Game Results'!N1894+'Game Results'!N2280+'Game Results'!N1949+'Game Results'!N1295+'Game Results'!N266+'Game Results'!N1143+'Game Results'!N2804+'Game Results'!N2822+'Game Results'!N2913+'Game Results'!N2931+'Game Results'!N656+'Game Results'!N1784)</f>
        <v>0</v>
      </c>
      <c r="O89" s="95">
        <f>SUM('Game Results'!O191+'Game Results'!O458+'Game Results'!O835+'Game Results'!O612+'Game Results'!O782+'Game Results'!O476+'Game Results'!O1215+'Game Results'!O1719+'Game Results'!O1894+'Game Results'!O2280+'Game Results'!O1949+'Game Results'!O1295+'Game Results'!O266+'Game Results'!O1143+'Game Results'!O2804+'Game Results'!O2822+'Game Results'!O2913+'Game Results'!O2931+'Game Results'!O656+'Game Results'!O1784)</f>
        <v>0</v>
      </c>
      <c r="P89" s="92">
        <f>SUM('Game Results'!P191+'Game Results'!P458+'Game Results'!P835+'Game Results'!P612+'Game Results'!P782+'Game Results'!P476+'Game Results'!P1215+'Game Results'!P1719+'Game Results'!P1894+'Game Results'!P2280+'Game Results'!P1949+'Game Results'!P1295+'Game Results'!P266+'Game Results'!P1143+'Game Results'!P2804+'Game Results'!P2822+'Game Results'!P2913+'Game Results'!P2931+'Game Results'!P656+'Game Results'!P1784)</f>
        <v>0</v>
      </c>
      <c r="Q89" s="92">
        <f>SUM('Game Results'!Q191+'Game Results'!Q458+'Game Results'!Q835+'Game Results'!Q612+'Game Results'!Q782+'Game Results'!Q476+'Game Results'!Q1215+'Game Results'!Q1719+'Game Results'!Q1894+'Game Results'!Q2280+'Game Results'!Q1949+'Game Results'!Q1295+'Game Results'!Q266+'Game Results'!Q1143+'Game Results'!Q2804+'Game Results'!Q2822+'Game Results'!Q2913+'Game Results'!Q2931+'Game Results'!Q656+'Game Results'!Q1784)</f>
        <v>0</v>
      </c>
      <c r="R89" s="92">
        <f>SUM('Game Results'!R191+'Game Results'!R458+'Game Results'!R835+'Game Results'!R612+'Game Results'!R782+'Game Results'!R476+'Game Results'!R1215+'Game Results'!R1719+'Game Results'!R1894+'Game Results'!R2280+'Game Results'!R1949+'Game Results'!R1295+'Game Results'!R266+'Game Results'!R1143+'Game Results'!R2804+'Game Results'!R2822+'Game Results'!R2913+'Game Results'!R2931+'Game Results'!R656+'Game Results'!R1784)</f>
        <v>0</v>
      </c>
      <c r="S89" s="92">
        <f>SUM('Game Results'!S191+'Game Results'!S458+'Game Results'!S835+'Game Results'!S612+'Game Results'!S782+'Game Results'!S476+'Game Results'!S1215+'Game Results'!S1719+'Game Results'!S1894+'Game Results'!S2280+'Game Results'!S1949+'Game Results'!S1295+'Game Results'!S266+'Game Results'!S1143+'Game Results'!S2804+'Game Results'!S2822+'Game Results'!S2913+'Game Results'!S2931+'Game Results'!S656+'Game Results'!S1784)</f>
        <v>0</v>
      </c>
      <c r="T89" s="92">
        <f>SUM('Game Results'!T191+'Game Results'!T458+'Game Results'!T835+'Game Results'!T612+'Game Results'!T782+'Game Results'!T476+'Game Results'!T1215+'Game Results'!T1719+'Game Results'!T1894+'Game Results'!T2280+'Game Results'!T1949+'Game Results'!T1295+'Game Results'!T266+'Game Results'!T1143+'Game Results'!T2804+'Game Results'!T2822+'Game Results'!T2913+'Game Results'!T2931+'Game Results'!T656+'Game Results'!T1784)</f>
        <v>0</v>
      </c>
      <c r="U89" s="92">
        <f>SUM('Game Results'!U191+'Game Results'!U458+'Game Results'!U835+'Game Results'!U612+'Game Results'!U782+'Game Results'!U476+'Game Results'!U1215+'Game Results'!U1719+'Game Results'!U1894+'Game Results'!U2280+'Game Results'!U1949+'Game Results'!U1295+'Game Results'!U266+'Game Results'!U1143+'Game Results'!U2804+'Game Results'!U2822+'Game Results'!U2913+'Game Results'!U2931+'Game Results'!U656+'Game Results'!U1784)</f>
        <v>0</v>
      </c>
      <c r="V89" s="92">
        <f>SUM('Game Results'!V191+'Game Results'!V458+'Game Results'!V835+'Game Results'!V612+'Game Results'!V782+'Game Results'!V476+'Game Results'!V1215+'Game Results'!V1719+'Game Results'!V1894+'Game Results'!V2280+'Game Results'!V1949+'Game Results'!V1295+'Game Results'!V266+'Game Results'!V1143+'Game Results'!V2804+'Game Results'!V2822+'Game Results'!V2913+'Game Results'!V2931+'Game Results'!V656+'Game Results'!V1784)</f>
        <v>0</v>
      </c>
      <c r="W89" s="92">
        <f>SUM('Game Results'!W191+'Game Results'!W458+'Game Results'!W835+'Game Results'!W612+'Game Results'!W782+'Game Results'!W476+'Game Results'!W1215+'Game Results'!W1719+'Game Results'!W1894+'Game Results'!W2280+'Game Results'!W1949+'Game Results'!W1295+'Game Results'!W266+'Game Results'!W1143+'Game Results'!W2804+'Game Results'!W2822+'Game Results'!W2913+'Game Results'!W2931+'Game Results'!W656+'Game Results'!W1784)</f>
        <v>0</v>
      </c>
      <c r="X89" s="92">
        <f>SUM('Game Results'!X191+'Game Results'!X458+'Game Results'!X835+'Game Results'!X612+'Game Results'!X782+'Game Results'!X476+'Game Results'!X1215+'Game Results'!X1719+'Game Results'!X1894+'Game Results'!X2280+'Game Results'!X1949+'Game Results'!X1295+'Game Results'!X266+'Game Results'!X1143+'Game Results'!X2804+'Game Results'!X2822+'Game Results'!X2913+'Game Results'!X2931+'Game Results'!X656+'Game Results'!X1784)</f>
        <v>0</v>
      </c>
      <c r="Y89" s="92">
        <f>SUM('Game Results'!Y191+'Game Results'!Y458+'Game Results'!Y835+'Game Results'!Y612+'Game Results'!Y782+'Game Results'!Y476+'Game Results'!Y1215+'Game Results'!Y1719+'Game Results'!Y1894+'Game Results'!Y2280+'Game Results'!Y1949+'Game Results'!Y1295+'Game Results'!Y266+'Game Results'!Y1143+'Game Results'!Y2804+'Game Results'!Y2822+'Game Results'!Y2913+'Game Results'!Y2931+'Game Results'!Y656+'Game Results'!Y1784)</f>
        <v>0</v>
      </c>
      <c r="Z89" s="92">
        <f>SUM('Game Results'!Z191+'Game Results'!Z458+'Game Results'!Z835+'Game Results'!Z612+'Game Results'!Z782+'Game Results'!Z476+'Game Results'!Z1215+'Game Results'!Z1719+'Game Results'!Z1894+'Game Results'!Z2280+'Game Results'!Z1949+'Game Results'!Z1295+'Game Results'!Z266+'Game Results'!Z1143+'Game Results'!Z2804+'Game Results'!Z2822+'Game Results'!Z2913+'Game Results'!Z2931+'Game Results'!Z656+'Game Results'!Z1784)</f>
        <v>0</v>
      </c>
      <c r="AA89" s="92">
        <f>SUM('Game Results'!AA191+'Game Results'!AA458+'Game Results'!AA835+'Game Results'!AA612+'Game Results'!AA782+'Game Results'!AA476+'Game Results'!AA1215+'Game Results'!AA1719+'Game Results'!AA1894+'Game Results'!AA2280+'Game Results'!AA1949+'Game Results'!AA1295+'Game Results'!AA266+'Game Results'!AA1143+'Game Results'!AA2804+'Game Results'!AA2822+'Game Results'!AA2913+'Game Results'!AA2931+'Game Results'!AA656+'Game Results'!AA1784)</f>
        <v>0</v>
      </c>
      <c r="AB89" s="92">
        <f>SUM('Game Results'!AB191+'Game Results'!AB458+'Game Results'!AB835+'Game Results'!AB612+'Game Results'!AB782+'Game Results'!AB476+'Game Results'!AB1215+'Game Results'!AB1719+'Game Results'!AB1894+'Game Results'!AB2280+'Game Results'!AB1949+'Game Results'!AB1295+'Game Results'!AB266+'Game Results'!AB1143+'Game Results'!AB2804+'Game Results'!AB2822+'Game Results'!AB2913+'Game Results'!AB2931+'Game Results'!AB656+'Game Results'!AB1784)</f>
        <v>0</v>
      </c>
      <c r="AC89" s="92">
        <f>SUM('Game Results'!AC191+'Game Results'!AC458+'Game Results'!AC835+'Game Results'!AC612+'Game Results'!AC782+'Game Results'!AC476+'Game Results'!AC1215+'Game Results'!AC1719+'Game Results'!AC1894+'Game Results'!AC2280+'Game Results'!AC1949+'Game Results'!AC1295+'Game Results'!AC266+'Game Results'!AC1143+'Game Results'!AC2804+'Game Results'!AC2822+'Game Results'!AC2913+'Game Results'!AC2931+'Game Results'!AC656+'Game Results'!AC1784)</f>
        <v>0</v>
      </c>
      <c r="AD89" s="92">
        <f>SUM('Game Results'!AD191+'Game Results'!AD458+'Game Results'!AD835+'Game Results'!AD612+'Game Results'!AD782+'Game Results'!AD476+'Game Results'!AD1215+'Game Results'!AD1719+'Game Results'!AD1894+'Game Results'!AD2280+'Game Results'!AD1949+'Game Results'!AD1295+'Game Results'!AD266+'Game Results'!AD1143+'Game Results'!AD2804+'Game Results'!AD2822+'Game Results'!AD2913+'Game Results'!AD2931+'Game Results'!AD656+'Game Results'!AD1784)</f>
        <v>0</v>
      </c>
      <c r="AE89" s="92">
        <f>SUM('Game Results'!AE191+'Game Results'!AE458+'Game Results'!AE835+'Game Results'!AE612+'Game Results'!AE782+'Game Results'!AE476+'Game Results'!AE1215+'Game Results'!AE1719+'Game Results'!AE1894+'Game Results'!AE2280+'Game Results'!AE1949+'Game Results'!AE1295+'Game Results'!AE266+'Game Results'!AE1143+'Game Results'!AE2804+'Game Results'!AE2822+'Game Results'!AE2913+'Game Results'!AE2931+'Game Results'!AE656+'Game Results'!AE1784)</f>
        <v>0</v>
      </c>
      <c r="AF89" s="92">
        <f>SUM('Game Results'!AF191+'Game Results'!AF458+'Game Results'!AF835+'Game Results'!AF612+'Game Results'!AF782+'Game Results'!AF476+'Game Results'!AF1215+'Game Results'!AF1719+'Game Results'!AF1894+'Game Results'!AF2280+'Game Results'!AF1949+'Game Results'!AF1295+'Game Results'!AF266+'Game Results'!AF1143+'Game Results'!AF2804+'Game Results'!AF2822+'Game Results'!AF2913+'Game Results'!AF2931+'Game Results'!AF656+'Game Results'!AF1784)</f>
        <v>0</v>
      </c>
      <c r="AG89" s="92">
        <f>SUM('Game Results'!AG191+'Game Results'!AG458+'Game Results'!AG835+'Game Results'!AG612+'Game Results'!AG782+'Game Results'!AG476+'Game Results'!AG1215+'Game Results'!AG1719+'Game Results'!AG1894+'Game Results'!AG2280+'Game Results'!AG1949+'Game Results'!AG1295+'Game Results'!AG266+'Game Results'!AG1143+'Game Results'!AG2804+'Game Results'!AG2822+'Game Results'!AG2913+'Game Results'!AG2931+'Game Results'!AG656+'Game Results'!AG1784)</f>
        <v>0</v>
      </c>
      <c r="AH89" s="92">
        <f>SUM('Game Results'!AH191+'Game Results'!AH458+'Game Results'!AH835+'Game Results'!AH612+'Game Results'!AH782+'Game Results'!AH476+'Game Results'!AH1215+'Game Results'!AH1719+'Game Results'!AH1894+'Game Results'!AH2280+'Game Results'!AH1949+'Game Results'!AH1295+'Game Results'!AH266+'Game Results'!AH1143+'Game Results'!AH2804+'Game Results'!AH2822+'Game Results'!AH2913+'Game Results'!AH2931+'Game Results'!AH656+'Game Results'!AH1784)</f>
        <v>0</v>
      </c>
    </row>
    <row r="90">
      <c r="A90" s="90" t="s">
        <v>103</v>
      </c>
      <c r="B90" s="91" t="s">
        <v>338</v>
      </c>
      <c r="C90" s="92">
        <f>SUM('Game Results'!C192+'Game Results'!C459+'Game Results'!C836+'Game Results'!C613+'Game Results'!C783+'Game Results'!C477+'Game Results'!C1216+'Game Results'!C1720+'Game Results'!C1895+'Game Results'!C2281+'Game Results'!C1950+'Game Results'!C1296+'Game Results'!C267+'Game Results'!C1144+'Game Results'!C2805+'Game Results'!C2823+'Game Results'!C2914+'Game Results'!C2932+'Game Results'!C657+'Game Results'!C1785)</f>
        <v>13</v>
      </c>
      <c r="D90" s="92">
        <f>SUM('Game Results'!D192+'Game Results'!D459+'Game Results'!D836+'Game Results'!D613+'Game Results'!D783+'Game Results'!D477+'Game Results'!D1216+'Game Results'!D1720+'Game Results'!D1895+'Game Results'!D2281+'Game Results'!D1950+'Game Results'!D1296+'Game Results'!D267+'Game Results'!D1144+'Game Results'!D2805+'Game Results'!D2823+'Game Results'!D2914+'Game Results'!D2932+'Game Results'!D657+'Game Results'!D1785)</f>
        <v>2</v>
      </c>
      <c r="E90" s="93">
        <f>SUM('Game Results'!E192+'Game Results'!E459+'Game Results'!E836+'Game Results'!E613+'Game Results'!E783+'Game Results'!E477+'Game Results'!E1216+'Game Results'!E1720+'Game Results'!E1895+'Game Results'!E2281+'Game Results'!E1950+'Game Results'!E1296+'Game Results'!E267+'Game Results'!E1144+'Game Results'!E2805+'Game Results'!E2823+'Game Results'!E2914+'Game Results'!E2932+'Game Results'!E657+'Game Results'!E1785)</f>
        <v>81</v>
      </c>
      <c r="F90" s="92">
        <f>SUM('Game Results'!F192+'Game Results'!F459+'Game Results'!F836+'Game Results'!F613+'Game Results'!F783+'Game Results'!F477+'Game Results'!F1216+'Game Results'!F1720+'Game Results'!F1895+'Game Results'!F2281+'Game Results'!F1950+'Game Results'!F1296+'Game Results'!F267+'Game Results'!F1144+'Game Results'!F2805+'Game Results'!F2823+'Game Results'!F2914+'Game Results'!F2932+'Game Results'!F657+'Game Results'!F1785)</f>
        <v>5</v>
      </c>
      <c r="G90" s="92">
        <f>SUM('Game Results'!G192+'Game Results'!G459+'Game Results'!G836+'Game Results'!G613+'Game Results'!G783+'Game Results'!G477+'Game Results'!G1216+'Game Results'!G1720+'Game Results'!G1895+'Game Results'!G2281+'Game Results'!G1950+'Game Results'!G1296+'Game Results'!G267+'Game Results'!G1144+'Game Results'!G2805+'Game Results'!G2823+'Game Results'!G2914+'Game Results'!G2932+'Game Results'!G657+'Game Results'!G1785)</f>
        <v>208</v>
      </c>
      <c r="H90" s="92">
        <f>SUM('Game Results'!H192+'Game Results'!H459+'Game Results'!H836+'Game Results'!H613+'Game Results'!H783+'Game Results'!H477+'Game Results'!H1216+'Game Results'!H1720+'Game Results'!H1895+'Game Results'!H2281+'Game Results'!H1950+'Game Results'!H1296+'Game Results'!H267+'Game Results'!H1144+'Game Results'!H2805+'Game Results'!H2823+'Game Results'!H2914+'Game Results'!H2932+'Game Results'!H657+'Game Results'!H1785)</f>
        <v>3</v>
      </c>
      <c r="I90" s="92">
        <f>SUM('Game Results'!I192+'Game Results'!I459+'Game Results'!I836+'Game Results'!I613+'Game Results'!I783+'Game Results'!I477+'Game Results'!I1216+'Game Results'!I1720+'Game Results'!I1895+'Game Results'!I2281+'Game Results'!I1950+'Game Results'!I1296+'Game Results'!I267+'Game Results'!I1144+'Game Results'!I2805+'Game Results'!I2823+'Game Results'!I2914+'Game Results'!I2932+'Game Results'!I657+'Game Results'!I1785)</f>
        <v>387</v>
      </c>
      <c r="J90" s="92">
        <f>SUM('Game Results'!J192+'Game Results'!J459+'Game Results'!J836+'Game Results'!J613+'Game Results'!J783+'Game Results'!J477+'Game Results'!J1216+'Game Results'!J1720+'Game Results'!J1895+'Game Results'!J2281+'Game Results'!J1950+'Game Results'!J1296+'Game Results'!J267+'Game Results'!J1144+'Game Results'!J2805+'Game Results'!J2823+'Game Results'!J2914+'Game Results'!J2932+'Game Results'!J657+'Game Results'!J1785)</f>
        <v>-179</v>
      </c>
      <c r="K90" s="94">
        <f t="shared" si="1"/>
        <v>0.5374677003</v>
      </c>
      <c r="L90" s="93">
        <f t="shared" si="2"/>
        <v>12.55813953</v>
      </c>
      <c r="M90" s="92">
        <f>SUM('Game Results'!M192+'Game Results'!M459+'Game Results'!M836+'Game Results'!M613+'Game Results'!M783+'Game Results'!M477+'Game Results'!M1216+'Game Results'!M1720+'Game Results'!M1895+'Game Results'!M2281+'Game Results'!M1950+'Game Results'!M1296+'Game Results'!M267+'Game Results'!M1144+'Game Results'!M2805+'Game Results'!M2823+'Game Results'!M2914+'Game Results'!M2932+'Game Results'!M657+'Game Results'!M1785)</f>
        <v>231</v>
      </c>
      <c r="N90" s="92">
        <f>SUM('Game Results'!N192+'Game Results'!N459+'Game Results'!N836+'Game Results'!N613+'Game Results'!N783+'Game Results'!N477+'Game Results'!N1216+'Game Results'!N1720+'Game Results'!N1895+'Game Results'!N2281+'Game Results'!N1950+'Game Results'!N1296+'Game Results'!N267+'Game Results'!N1144+'Game Results'!N2805+'Game Results'!N2823+'Game Results'!N2914+'Game Results'!N2932+'Game Results'!N657+'Game Results'!N1785)</f>
        <v>12</v>
      </c>
      <c r="O90" s="95">
        <f>SUM('Game Results'!O192+'Game Results'!O459+'Game Results'!O836+'Game Results'!O613+'Game Results'!O783+'Game Results'!O477+'Game Results'!O1216+'Game Results'!O1720+'Game Results'!O1895+'Game Results'!O2281+'Game Results'!O1950+'Game Results'!O1296+'Game Results'!O267+'Game Results'!O1144+'Game Results'!O2805+'Game Results'!O2823+'Game Results'!O2914+'Game Results'!O2932+'Game Results'!O657+'Game Results'!O1785)</f>
        <v>81</v>
      </c>
      <c r="P90" s="92">
        <f>SUM('Game Results'!P192+'Game Results'!P459+'Game Results'!P836+'Game Results'!P613+'Game Results'!P783+'Game Results'!P477+'Game Results'!P1216+'Game Results'!P1720+'Game Results'!P1895+'Game Results'!P2281+'Game Results'!P1950+'Game Results'!P1296+'Game Results'!P267+'Game Results'!P1144+'Game Results'!P2805+'Game Results'!P2823+'Game Results'!P2914+'Game Results'!P2932+'Game Results'!P657+'Game Results'!P1785)</f>
        <v>13</v>
      </c>
      <c r="Q90" s="92">
        <f>SUM('Game Results'!Q192+'Game Results'!Q459+'Game Results'!Q836+'Game Results'!Q613+'Game Results'!Q783+'Game Results'!Q477+'Game Results'!Q1216+'Game Results'!Q1720+'Game Results'!Q1895+'Game Results'!Q2281+'Game Results'!Q1950+'Game Results'!Q1296+'Game Results'!Q267+'Game Results'!Q1144+'Game Results'!Q2805+'Game Results'!Q2823+'Game Results'!Q2914+'Game Results'!Q2932+'Game Results'!Q657+'Game Results'!Q1785)</f>
        <v>3</v>
      </c>
      <c r="R90" s="92">
        <f>SUM('Game Results'!R192+'Game Results'!R459+'Game Results'!R836+'Game Results'!R613+'Game Results'!R783+'Game Results'!R477+'Game Results'!R1216+'Game Results'!R1720+'Game Results'!R1895+'Game Results'!R2281+'Game Results'!R1950+'Game Results'!R1296+'Game Results'!R267+'Game Results'!R1144+'Game Results'!R2805+'Game Results'!R2823+'Game Results'!R2914+'Game Results'!R2932+'Game Results'!R657+'Game Results'!R1785)</f>
        <v>10</v>
      </c>
      <c r="S90" s="92">
        <f>SUM('Game Results'!S192+'Game Results'!S459+'Game Results'!S836+'Game Results'!S613+'Game Results'!S783+'Game Results'!S477+'Game Results'!S1216+'Game Results'!S1720+'Game Results'!S1895+'Game Results'!S2281+'Game Results'!S1950+'Game Results'!S1296+'Game Results'!S267+'Game Results'!S1144+'Game Results'!S2805+'Game Results'!S2823+'Game Results'!S2914+'Game Results'!S2932+'Game Results'!S657+'Game Results'!S1785)</f>
        <v>13</v>
      </c>
      <c r="T90" s="92">
        <f>SUM('Game Results'!T192+'Game Results'!T459+'Game Results'!T836+'Game Results'!T613+'Game Results'!T783+'Game Results'!T477+'Game Results'!T1216+'Game Results'!T1720+'Game Results'!T1895+'Game Results'!T2281+'Game Results'!T1950+'Game Results'!T1296+'Game Results'!T267+'Game Results'!T1144+'Game Results'!T2805+'Game Results'!T2823+'Game Results'!T2914+'Game Results'!T2932+'Game Results'!T657+'Game Results'!T1785)</f>
        <v>20</v>
      </c>
      <c r="U90" s="92">
        <f>SUM('Game Results'!U192+'Game Results'!U459+'Game Results'!U836+'Game Results'!U613+'Game Results'!U783+'Game Results'!U477+'Game Results'!U1216+'Game Results'!U1720+'Game Results'!U1895+'Game Results'!U2281+'Game Results'!U1950+'Game Results'!U1296+'Game Results'!U267+'Game Results'!U1144+'Game Results'!U2805+'Game Results'!U2823+'Game Results'!U2914+'Game Results'!U2932+'Game Results'!U657+'Game Results'!U1785)</f>
        <v>2</v>
      </c>
      <c r="V90" s="92">
        <f>SUM('Game Results'!V192+'Game Results'!V459+'Game Results'!V836+'Game Results'!V613+'Game Results'!V783+'Game Results'!V477+'Game Results'!V1216+'Game Results'!V1720+'Game Results'!V1895+'Game Results'!V2281+'Game Results'!V1950+'Game Results'!V1296+'Game Results'!V267+'Game Results'!V1144+'Game Results'!V2805+'Game Results'!V2823+'Game Results'!V2914+'Game Results'!V2932+'Game Results'!V657+'Game Results'!V1785)</f>
        <v>0</v>
      </c>
      <c r="W90" s="92">
        <f>SUM('Game Results'!W192+'Game Results'!W459+'Game Results'!W836+'Game Results'!W613+'Game Results'!W783+'Game Results'!W477+'Game Results'!W1216+'Game Results'!W1720+'Game Results'!W1895+'Game Results'!W2281+'Game Results'!W1950+'Game Results'!W1296+'Game Results'!W267+'Game Results'!W1144+'Game Results'!W2805+'Game Results'!W2823+'Game Results'!W2914+'Game Results'!W2932+'Game Results'!W657+'Game Results'!W1785)</f>
        <v>0</v>
      </c>
      <c r="X90" s="92">
        <f>SUM('Game Results'!X192+'Game Results'!X459+'Game Results'!X836+'Game Results'!X613+'Game Results'!X783+'Game Results'!X477+'Game Results'!X1216+'Game Results'!X1720+'Game Results'!X1895+'Game Results'!X2281+'Game Results'!X1950+'Game Results'!X1296+'Game Results'!X267+'Game Results'!X1144+'Game Results'!X2805+'Game Results'!X2823+'Game Results'!X2914+'Game Results'!X2932+'Game Results'!X657+'Game Results'!X1785)</f>
        <v>0</v>
      </c>
      <c r="Y90" s="92">
        <f>SUM('Game Results'!Y192+'Game Results'!Y459+'Game Results'!Y836+'Game Results'!Y613+'Game Results'!Y783+'Game Results'!Y477+'Game Results'!Y1216+'Game Results'!Y1720+'Game Results'!Y1895+'Game Results'!Y2281+'Game Results'!Y1950+'Game Results'!Y1296+'Game Results'!Y267+'Game Results'!Y1144+'Game Results'!Y2805+'Game Results'!Y2823+'Game Results'!Y2914+'Game Results'!Y2932+'Game Results'!Y657+'Game Results'!Y1785)</f>
        <v>0</v>
      </c>
      <c r="Z90" s="92">
        <f>SUM('Game Results'!Z192+'Game Results'!Z459+'Game Results'!Z836+'Game Results'!Z613+'Game Results'!Z783+'Game Results'!Z477+'Game Results'!Z1216+'Game Results'!Z1720+'Game Results'!Z1895+'Game Results'!Z2281+'Game Results'!Z1950+'Game Results'!Z1296+'Game Results'!Z267+'Game Results'!Z1144+'Game Results'!Z2805+'Game Results'!Z2823+'Game Results'!Z2914+'Game Results'!Z2932+'Game Results'!Z657+'Game Results'!Z1785)</f>
        <v>0</v>
      </c>
      <c r="AA90" s="92">
        <f>SUM('Game Results'!AA192+'Game Results'!AA459+'Game Results'!AA836+'Game Results'!AA613+'Game Results'!AA783+'Game Results'!AA477+'Game Results'!AA1216+'Game Results'!AA1720+'Game Results'!AA1895+'Game Results'!AA2281+'Game Results'!AA1950+'Game Results'!AA1296+'Game Results'!AA267+'Game Results'!AA1144+'Game Results'!AA2805+'Game Results'!AA2823+'Game Results'!AA2914+'Game Results'!AA2932+'Game Results'!AA657+'Game Results'!AA1785)</f>
        <v>0</v>
      </c>
      <c r="AB90" s="92">
        <f>SUM('Game Results'!AB192+'Game Results'!AB459+'Game Results'!AB836+'Game Results'!AB613+'Game Results'!AB783+'Game Results'!AB477+'Game Results'!AB1216+'Game Results'!AB1720+'Game Results'!AB1895+'Game Results'!AB2281+'Game Results'!AB1950+'Game Results'!AB1296+'Game Results'!AB267+'Game Results'!AB1144+'Game Results'!AB2805+'Game Results'!AB2823+'Game Results'!AB2914+'Game Results'!AB2932+'Game Results'!AB657+'Game Results'!AB1785)</f>
        <v>0</v>
      </c>
      <c r="AC90" s="92">
        <f>SUM('Game Results'!AC192+'Game Results'!AC459+'Game Results'!AC836+'Game Results'!AC613+'Game Results'!AC783+'Game Results'!AC477+'Game Results'!AC1216+'Game Results'!AC1720+'Game Results'!AC1895+'Game Results'!AC2281+'Game Results'!AC1950+'Game Results'!AC1296+'Game Results'!AC267+'Game Results'!AC1144+'Game Results'!AC2805+'Game Results'!AC2823+'Game Results'!AC2914+'Game Results'!AC2932+'Game Results'!AC657+'Game Results'!AC1785)</f>
        <v>0</v>
      </c>
      <c r="AD90" s="92">
        <f>SUM('Game Results'!AD192+'Game Results'!AD459+'Game Results'!AD836+'Game Results'!AD613+'Game Results'!AD783+'Game Results'!AD477+'Game Results'!AD1216+'Game Results'!AD1720+'Game Results'!AD1895+'Game Results'!AD2281+'Game Results'!AD1950+'Game Results'!AD1296+'Game Results'!AD267+'Game Results'!AD1144+'Game Results'!AD2805+'Game Results'!AD2823+'Game Results'!AD2914+'Game Results'!AD2932+'Game Results'!AD657+'Game Results'!AD1785)</f>
        <v>0</v>
      </c>
      <c r="AE90" s="92">
        <f>SUM('Game Results'!AE192+'Game Results'!AE459+'Game Results'!AE836+'Game Results'!AE613+'Game Results'!AE783+'Game Results'!AE477+'Game Results'!AE1216+'Game Results'!AE1720+'Game Results'!AE1895+'Game Results'!AE2281+'Game Results'!AE1950+'Game Results'!AE1296+'Game Results'!AE267+'Game Results'!AE1144+'Game Results'!AE2805+'Game Results'!AE2823+'Game Results'!AE2914+'Game Results'!AE2932+'Game Results'!AE657+'Game Results'!AE1785)</f>
        <v>0</v>
      </c>
      <c r="AF90" s="92">
        <f>SUM('Game Results'!AF192+'Game Results'!AF459+'Game Results'!AF836+'Game Results'!AF613+'Game Results'!AF783+'Game Results'!AF477+'Game Results'!AF1216+'Game Results'!AF1720+'Game Results'!AF1895+'Game Results'!AF2281+'Game Results'!AF1950+'Game Results'!AF1296+'Game Results'!AF267+'Game Results'!AF1144+'Game Results'!AF2805+'Game Results'!AF2823+'Game Results'!AF2914+'Game Results'!AF2932+'Game Results'!AF657+'Game Results'!AF1785)</f>
        <v>0</v>
      </c>
      <c r="AG90" s="92">
        <f>SUM('Game Results'!AG192+'Game Results'!AG459+'Game Results'!AG836+'Game Results'!AG613+'Game Results'!AG783+'Game Results'!AG477+'Game Results'!AG1216+'Game Results'!AG1720+'Game Results'!AG1895+'Game Results'!AG2281+'Game Results'!AG1950+'Game Results'!AG1296+'Game Results'!AG267+'Game Results'!AG1144+'Game Results'!AG2805+'Game Results'!AG2823+'Game Results'!AG2914+'Game Results'!AG2932+'Game Results'!AG657+'Game Results'!AG1785)</f>
        <v>0</v>
      </c>
      <c r="AH90" s="92">
        <f>SUM('Game Results'!AH192+'Game Results'!AH459+'Game Results'!AH836+'Game Results'!AH613+'Game Results'!AH783+'Game Results'!AH477+'Game Results'!AH1216+'Game Results'!AH1720+'Game Results'!AH1895+'Game Results'!AH2281+'Game Results'!AH1950+'Game Results'!AH1296+'Game Results'!AH267+'Game Results'!AH1144+'Game Results'!AH2805+'Game Results'!AH2823+'Game Results'!AH2914+'Game Results'!AH2932+'Game Results'!AH657+'Game Results'!AH1785)</f>
        <v>0</v>
      </c>
    </row>
    <row r="91">
      <c r="A91" s="90" t="s">
        <v>103</v>
      </c>
      <c r="B91" s="91" t="s">
        <v>339</v>
      </c>
      <c r="C91" s="92">
        <f>SUM('Game Results'!C193+'Game Results'!C460+'Game Results'!C837+'Game Results'!C614+'Game Results'!C784+'Game Results'!C478+'Game Results'!C1217+'Game Results'!C1721+'Game Results'!C1896+'Game Results'!C2282+'Game Results'!C1951+'Game Results'!C1297+'Game Results'!C268+'Game Results'!C1145+'Game Results'!C2806+'Game Results'!C2824+'Game Results'!C2915+'Game Results'!C2933+'Game Results'!C658+'Game Results'!C1786)</f>
        <v>14</v>
      </c>
      <c r="D91" s="92">
        <f>SUM('Game Results'!D193+'Game Results'!D460+'Game Results'!D837+'Game Results'!D614+'Game Results'!D784+'Game Results'!D478+'Game Results'!D1217+'Game Results'!D1721+'Game Results'!D1896+'Game Results'!D2282+'Game Results'!D1951+'Game Results'!D1297+'Game Results'!D268+'Game Results'!D1145+'Game Results'!D2806+'Game Results'!D2824+'Game Results'!D2915+'Game Results'!D2933+'Game Results'!D658+'Game Results'!D1786)</f>
        <v>3</v>
      </c>
      <c r="E91" s="93">
        <f>SUM('Game Results'!E193+'Game Results'!E460+'Game Results'!E837+'Game Results'!E614+'Game Results'!E784+'Game Results'!E478+'Game Results'!E1217+'Game Results'!E1721+'Game Results'!E1896+'Game Results'!E2282+'Game Results'!E1951+'Game Results'!E1297+'Game Results'!E268+'Game Results'!E1145+'Game Results'!E2806+'Game Results'!E2824+'Game Results'!E2915+'Game Results'!E2933+'Game Results'!E658+'Game Results'!E1786)</f>
        <v>112.0833333</v>
      </c>
      <c r="F91" s="92">
        <f>SUM('Game Results'!F193+'Game Results'!F460+'Game Results'!F837+'Game Results'!F614+'Game Results'!F784+'Game Results'!F478+'Game Results'!F1217+'Game Results'!F1721+'Game Results'!F1896+'Game Results'!F2282+'Game Results'!F1951+'Game Results'!F1297+'Game Results'!F268+'Game Results'!F1145+'Game Results'!F2806+'Game Results'!F2824+'Game Results'!F2915+'Game Results'!F2933+'Game Results'!F658+'Game Results'!F1786)</f>
        <v>2</v>
      </c>
      <c r="G91" s="92">
        <f>SUM('Game Results'!G193+'Game Results'!G460+'Game Results'!G837+'Game Results'!G614+'Game Results'!G784+'Game Results'!G478+'Game Results'!G1217+'Game Results'!G1721+'Game Results'!G1896+'Game Results'!G2282+'Game Results'!G1951+'Game Results'!G1297+'Game Results'!G268+'Game Results'!G1145+'Game Results'!G2806+'Game Results'!G2824+'Game Results'!G2915+'Game Results'!G2933+'Game Results'!G658+'Game Results'!G1786)</f>
        <v>508</v>
      </c>
      <c r="H91" s="92">
        <f>SUM('Game Results'!H193+'Game Results'!H460+'Game Results'!H837+'Game Results'!H614+'Game Results'!H784+'Game Results'!H478+'Game Results'!H1217+'Game Results'!H1721+'Game Results'!H1896+'Game Results'!H2282+'Game Results'!H1951+'Game Results'!H1297+'Game Results'!H268+'Game Results'!H1145+'Game Results'!H2806+'Game Results'!H2824+'Game Results'!H2915+'Game Results'!H2933+'Game Results'!H658+'Game Results'!H1786)</f>
        <v>3</v>
      </c>
      <c r="I91" s="92">
        <f>SUM('Game Results'!I193+'Game Results'!I460+'Game Results'!I837+'Game Results'!I614+'Game Results'!I784+'Game Results'!I478+'Game Results'!I1217+'Game Results'!I1721+'Game Results'!I1896+'Game Results'!I2282+'Game Results'!I1951+'Game Results'!I1297+'Game Results'!I268+'Game Results'!I1145+'Game Results'!I2806+'Game Results'!I2824+'Game Results'!I2915+'Game Results'!I2933+'Game Results'!I658+'Game Results'!I1786)</f>
        <v>508</v>
      </c>
      <c r="J91" s="92">
        <f>SUM('Game Results'!J193+'Game Results'!J460+'Game Results'!J837+'Game Results'!J614+'Game Results'!J784+'Game Results'!J478+'Game Results'!J1217+'Game Results'!J1721+'Game Results'!J1896+'Game Results'!J2282+'Game Results'!J1951+'Game Results'!J1297+'Game Results'!J268+'Game Results'!J1145+'Game Results'!J2806+'Game Results'!J2824+'Game Results'!J2915+'Game Results'!J2933+'Game Results'!J658+'Game Results'!J1786)</f>
        <v>0</v>
      </c>
      <c r="K91" s="94">
        <f t="shared" si="1"/>
        <v>1</v>
      </c>
      <c r="L91" s="93">
        <f t="shared" si="2"/>
        <v>13.23818898</v>
      </c>
      <c r="M91" s="92">
        <f>SUM('Game Results'!M193+'Game Results'!M460+'Game Results'!M837+'Game Results'!M614+'Game Results'!M784+'Game Results'!M478+'Game Results'!M1217+'Game Results'!M1721+'Game Results'!M1896+'Game Results'!M2282+'Game Results'!M1951+'Game Results'!M1297+'Game Results'!M268+'Game Results'!M1145+'Game Results'!M2806+'Game Results'!M2824+'Game Results'!M2915+'Game Results'!M2933+'Game Results'!M658+'Game Results'!M1786)</f>
        <v>637</v>
      </c>
      <c r="N91" s="92">
        <f>SUM('Game Results'!N193+'Game Results'!N460+'Game Results'!N837+'Game Results'!N614+'Game Results'!N784+'Game Results'!N478+'Game Results'!N1217+'Game Results'!N1721+'Game Results'!N1896+'Game Results'!N2282+'Game Results'!N1951+'Game Results'!N1297+'Game Results'!N268+'Game Results'!N1145+'Game Results'!N2806+'Game Results'!N2824+'Game Results'!N2915+'Game Results'!N2933+'Game Results'!N658+'Game Results'!N1786)</f>
        <v>13</v>
      </c>
      <c r="O91" s="95">
        <f>SUM('Game Results'!O193+'Game Results'!O460+'Game Results'!O837+'Game Results'!O614+'Game Results'!O784+'Game Results'!O478+'Game Results'!O1217+'Game Results'!O1721+'Game Results'!O1896+'Game Results'!O2282+'Game Results'!O1951+'Game Results'!O1297+'Game Results'!O268+'Game Results'!O1145+'Game Results'!O2806+'Game Results'!O2824+'Game Results'!O2915+'Game Results'!O2933+'Game Results'!O658+'Game Results'!O1786)</f>
        <v>109</v>
      </c>
      <c r="P91" s="92">
        <f>SUM('Game Results'!P193+'Game Results'!P460+'Game Results'!P837+'Game Results'!P614+'Game Results'!P784+'Game Results'!P478+'Game Results'!P1217+'Game Results'!P1721+'Game Results'!P1896+'Game Results'!P2282+'Game Results'!P1951+'Game Results'!P1297+'Game Results'!P268+'Game Results'!P1145+'Game Results'!P2806+'Game Results'!P2824+'Game Results'!P2915+'Game Results'!P2933+'Game Results'!P658+'Game Results'!P1786)</f>
        <v>24</v>
      </c>
      <c r="Q91" s="92">
        <f>SUM('Game Results'!Q193+'Game Results'!Q460+'Game Results'!Q837+'Game Results'!Q614+'Game Results'!Q784+'Game Results'!Q478+'Game Results'!Q1217+'Game Results'!Q1721+'Game Results'!Q1896+'Game Results'!Q2282+'Game Results'!Q1951+'Game Results'!Q1297+'Game Results'!Q268+'Game Results'!Q1145+'Game Results'!Q2806+'Game Results'!Q2824+'Game Results'!Q2915+'Game Results'!Q2933+'Game Results'!Q658+'Game Results'!Q1786)</f>
        <v>14</v>
      </c>
      <c r="R91" s="92">
        <f>SUM('Game Results'!R193+'Game Results'!R460+'Game Results'!R837+'Game Results'!R614+'Game Results'!R784+'Game Results'!R478+'Game Results'!R1217+'Game Results'!R1721+'Game Results'!R1896+'Game Results'!R2282+'Game Results'!R1951+'Game Results'!R1297+'Game Results'!R268+'Game Results'!R1145+'Game Results'!R2806+'Game Results'!R2824+'Game Results'!R2915+'Game Results'!R2933+'Game Results'!R658+'Game Results'!R1786)</f>
        <v>33</v>
      </c>
      <c r="S91" s="92">
        <f>SUM('Game Results'!S193+'Game Results'!S460+'Game Results'!S837+'Game Results'!S614+'Game Results'!S784+'Game Results'!S478+'Game Results'!S1217+'Game Results'!S1721+'Game Results'!S1896+'Game Results'!S2282+'Game Results'!S1951+'Game Results'!S1297+'Game Results'!S268+'Game Results'!S1145+'Game Results'!S2806+'Game Results'!S2824+'Game Results'!S2915+'Game Results'!S2933+'Game Results'!S658+'Game Results'!S1786)</f>
        <v>17</v>
      </c>
      <c r="T91" s="92">
        <f>SUM('Game Results'!T193+'Game Results'!T460+'Game Results'!T837+'Game Results'!T614+'Game Results'!T784+'Game Results'!T478+'Game Results'!T1217+'Game Results'!T1721+'Game Results'!T1896+'Game Results'!T2282+'Game Results'!T1951+'Game Results'!T1297+'Game Results'!T268+'Game Results'!T1145+'Game Results'!T2806+'Game Results'!T2824+'Game Results'!T2915+'Game Results'!T2933+'Game Results'!T658+'Game Results'!T1786)</f>
        <v>59</v>
      </c>
      <c r="U91" s="92">
        <f>SUM('Game Results'!U193+'Game Results'!U460+'Game Results'!U837+'Game Results'!U614+'Game Results'!U784+'Game Results'!U478+'Game Results'!U1217+'Game Results'!U1721+'Game Results'!U1896+'Game Results'!U2282+'Game Results'!U1951+'Game Results'!U1297+'Game Results'!U268+'Game Results'!U1145+'Game Results'!U2806+'Game Results'!U2824+'Game Results'!U2915+'Game Results'!U2933+'Game Results'!U658+'Game Results'!U1786)</f>
        <v>9</v>
      </c>
      <c r="V91" s="92">
        <f>SUM('Game Results'!V193+'Game Results'!V460+'Game Results'!V837+'Game Results'!V614+'Game Results'!V784+'Game Results'!V478+'Game Results'!V1217+'Game Results'!V1721+'Game Results'!V1896+'Game Results'!V2282+'Game Results'!V1951+'Game Results'!V1297+'Game Results'!V268+'Game Results'!V1145+'Game Results'!V2806+'Game Results'!V2824+'Game Results'!V2915+'Game Results'!V2933+'Game Results'!V658+'Game Results'!V1786)</f>
        <v>3</v>
      </c>
      <c r="W91" s="92">
        <f>SUM('Game Results'!W193+'Game Results'!W460+'Game Results'!W837+'Game Results'!W614+'Game Results'!W784+'Game Results'!W478+'Game Results'!W1217+'Game Results'!W1721+'Game Results'!W1896+'Game Results'!W2282+'Game Results'!W1951+'Game Results'!W1297+'Game Results'!W268+'Game Results'!W1145+'Game Results'!W2806+'Game Results'!W2824+'Game Results'!W2915+'Game Results'!W2933+'Game Results'!W658+'Game Results'!W1786)</f>
        <v>0</v>
      </c>
      <c r="X91" s="92">
        <f>SUM('Game Results'!X193+'Game Results'!X460+'Game Results'!X837+'Game Results'!X614+'Game Results'!X784+'Game Results'!X478+'Game Results'!X1217+'Game Results'!X1721+'Game Results'!X1896+'Game Results'!X2282+'Game Results'!X1951+'Game Results'!X1297+'Game Results'!X268+'Game Results'!X1145+'Game Results'!X2806+'Game Results'!X2824+'Game Results'!X2915+'Game Results'!X2933+'Game Results'!X658+'Game Results'!X1786)</f>
        <v>0</v>
      </c>
      <c r="Y91" s="92">
        <f>SUM('Game Results'!Y193+'Game Results'!Y460+'Game Results'!Y837+'Game Results'!Y614+'Game Results'!Y784+'Game Results'!Y478+'Game Results'!Y1217+'Game Results'!Y1721+'Game Results'!Y1896+'Game Results'!Y2282+'Game Results'!Y1951+'Game Results'!Y1297+'Game Results'!Y268+'Game Results'!Y1145+'Game Results'!Y2806+'Game Results'!Y2824+'Game Results'!Y2915+'Game Results'!Y2933+'Game Results'!Y658+'Game Results'!Y1786)</f>
        <v>0</v>
      </c>
      <c r="Z91" s="92">
        <f>SUM('Game Results'!Z193+'Game Results'!Z460+'Game Results'!Z837+'Game Results'!Z614+'Game Results'!Z784+'Game Results'!Z478+'Game Results'!Z1217+'Game Results'!Z1721+'Game Results'!Z1896+'Game Results'!Z2282+'Game Results'!Z1951+'Game Results'!Z1297+'Game Results'!Z268+'Game Results'!Z1145+'Game Results'!Z2806+'Game Results'!Z2824+'Game Results'!Z2915+'Game Results'!Z2933+'Game Results'!Z658+'Game Results'!Z1786)</f>
        <v>0</v>
      </c>
      <c r="AA91" s="92">
        <f>SUM('Game Results'!AA193+'Game Results'!AA460+'Game Results'!AA837+'Game Results'!AA614+'Game Results'!AA784+'Game Results'!AA478+'Game Results'!AA1217+'Game Results'!AA1721+'Game Results'!AA1896+'Game Results'!AA2282+'Game Results'!AA1951+'Game Results'!AA1297+'Game Results'!AA268+'Game Results'!AA1145+'Game Results'!AA2806+'Game Results'!AA2824+'Game Results'!AA2915+'Game Results'!AA2933+'Game Results'!AA658+'Game Results'!AA1786)</f>
        <v>0</v>
      </c>
      <c r="AB91" s="92">
        <f>SUM('Game Results'!AB193+'Game Results'!AB460+'Game Results'!AB837+'Game Results'!AB614+'Game Results'!AB784+'Game Results'!AB478+'Game Results'!AB1217+'Game Results'!AB1721+'Game Results'!AB1896+'Game Results'!AB2282+'Game Results'!AB1951+'Game Results'!AB1297+'Game Results'!AB268+'Game Results'!AB1145+'Game Results'!AB2806+'Game Results'!AB2824+'Game Results'!AB2915+'Game Results'!AB2933+'Game Results'!AB658+'Game Results'!AB1786)</f>
        <v>0</v>
      </c>
      <c r="AC91" s="92">
        <f>SUM('Game Results'!AC193+'Game Results'!AC460+'Game Results'!AC837+'Game Results'!AC614+'Game Results'!AC784+'Game Results'!AC478+'Game Results'!AC1217+'Game Results'!AC1721+'Game Results'!AC1896+'Game Results'!AC2282+'Game Results'!AC1951+'Game Results'!AC1297+'Game Results'!AC268+'Game Results'!AC1145+'Game Results'!AC2806+'Game Results'!AC2824+'Game Results'!AC2915+'Game Results'!AC2933+'Game Results'!AC658+'Game Results'!AC1786)</f>
        <v>10</v>
      </c>
      <c r="AD91" s="92">
        <f>SUM('Game Results'!AD193+'Game Results'!AD460+'Game Results'!AD837+'Game Results'!AD614+'Game Results'!AD784+'Game Results'!AD478+'Game Results'!AD1217+'Game Results'!AD1721+'Game Results'!AD1896+'Game Results'!AD2282+'Game Results'!AD1951+'Game Results'!AD1297+'Game Results'!AD268+'Game Results'!AD1145+'Game Results'!AD2806+'Game Results'!AD2824+'Game Results'!AD2915+'Game Results'!AD2933+'Game Results'!AD658+'Game Results'!AD1786)</f>
        <v>0</v>
      </c>
      <c r="AE91" s="92">
        <f>SUM('Game Results'!AE193+'Game Results'!AE460+'Game Results'!AE837+'Game Results'!AE614+'Game Results'!AE784+'Game Results'!AE478+'Game Results'!AE1217+'Game Results'!AE1721+'Game Results'!AE1896+'Game Results'!AE2282+'Game Results'!AE1951+'Game Results'!AE1297+'Game Results'!AE268+'Game Results'!AE1145+'Game Results'!AE2806+'Game Results'!AE2824+'Game Results'!AE2915+'Game Results'!AE2933+'Game Results'!AE658+'Game Results'!AE1786)</f>
        <v>0</v>
      </c>
      <c r="AF91" s="92">
        <f>SUM('Game Results'!AF193+'Game Results'!AF460+'Game Results'!AF837+'Game Results'!AF614+'Game Results'!AF784+'Game Results'!AF478+'Game Results'!AF1217+'Game Results'!AF1721+'Game Results'!AF1896+'Game Results'!AF2282+'Game Results'!AF1951+'Game Results'!AF1297+'Game Results'!AF268+'Game Results'!AF1145+'Game Results'!AF2806+'Game Results'!AF2824+'Game Results'!AF2915+'Game Results'!AF2933+'Game Results'!AF658+'Game Results'!AF1786)</f>
        <v>0</v>
      </c>
      <c r="AG91" s="92">
        <f>SUM('Game Results'!AG193+'Game Results'!AG460+'Game Results'!AG837+'Game Results'!AG614+'Game Results'!AG784+'Game Results'!AG478+'Game Results'!AG1217+'Game Results'!AG1721+'Game Results'!AG1896+'Game Results'!AG2282+'Game Results'!AG1951+'Game Results'!AG1297+'Game Results'!AG268+'Game Results'!AG1145+'Game Results'!AG2806+'Game Results'!AG2824+'Game Results'!AG2915+'Game Results'!AG2933+'Game Results'!AG658+'Game Results'!AG1786)</f>
        <v>0</v>
      </c>
      <c r="AH91" s="92">
        <f>SUM('Game Results'!AH193+'Game Results'!AH460+'Game Results'!AH837+'Game Results'!AH614+'Game Results'!AH784+'Game Results'!AH478+'Game Results'!AH1217+'Game Results'!AH1721+'Game Results'!AH1896+'Game Results'!AH2282+'Game Results'!AH1951+'Game Results'!AH1297+'Game Results'!AH268+'Game Results'!AH1145+'Game Results'!AH2806+'Game Results'!AH2824+'Game Results'!AH2915+'Game Results'!AH2933+'Game Results'!AH658+'Game Results'!AH1786)</f>
        <v>0</v>
      </c>
    </row>
    <row r="92">
      <c r="A92" s="90" t="s">
        <v>103</v>
      </c>
      <c r="B92" s="91" t="s">
        <v>340</v>
      </c>
      <c r="C92" s="92">
        <f>SUM('Game Results'!C194+'Game Results'!C461+'Game Results'!C838+'Game Results'!C615+'Game Results'!C785+'Game Results'!C479+'Game Results'!C1218+'Game Results'!C1722+'Game Results'!C1897+'Game Results'!C2283+'Game Results'!C1952+'Game Results'!C1298+'Game Results'!C269+'Game Results'!C1146+'Game Results'!C2807+'Game Results'!C2825+'Game Results'!C2916+'Game Results'!C2934+'Game Results'!C659+'Game Results'!C1787)</f>
        <v>20</v>
      </c>
      <c r="D92" s="92">
        <f>SUM('Game Results'!D194+'Game Results'!D461+'Game Results'!D838+'Game Results'!D615+'Game Results'!D785+'Game Results'!D479+'Game Results'!D1218+'Game Results'!D1722+'Game Results'!D1897+'Game Results'!D2283+'Game Results'!D1952+'Game Results'!D1298+'Game Results'!D269+'Game Results'!D1146+'Game Results'!D2807+'Game Results'!D2825+'Game Results'!D2916+'Game Results'!D2934+'Game Results'!D659+'Game Results'!D1787)</f>
        <v>3</v>
      </c>
      <c r="E92" s="93">
        <f>SUM('Game Results'!E194+'Game Results'!E461+'Game Results'!E838+'Game Results'!E615+'Game Results'!E785+'Game Results'!E479+'Game Results'!E1218+'Game Results'!E1722+'Game Results'!E1897+'Game Results'!E2283+'Game Results'!E1952+'Game Results'!E1298+'Game Results'!E269+'Game Results'!E1146+'Game Results'!E2807+'Game Results'!E2825+'Game Results'!E2916+'Game Results'!E2934+'Game Results'!E659+'Game Results'!E1787)</f>
        <v>144.3833333</v>
      </c>
      <c r="F92" s="92">
        <f>SUM('Game Results'!F194+'Game Results'!F461+'Game Results'!F838+'Game Results'!F615+'Game Results'!F785+'Game Results'!F479+'Game Results'!F1218+'Game Results'!F1722+'Game Results'!F1897+'Game Results'!F2283+'Game Results'!F1952+'Game Results'!F1298+'Game Results'!F269+'Game Results'!F1146+'Game Results'!F2807+'Game Results'!F2825+'Game Results'!F2916+'Game Results'!F2934+'Game Results'!F659+'Game Results'!F1787)</f>
        <v>9</v>
      </c>
      <c r="G92" s="92">
        <f>SUM('Game Results'!G194+'Game Results'!G461+'Game Results'!G838+'Game Results'!G615+'Game Results'!G785+'Game Results'!G479+'Game Results'!G1218+'Game Results'!G1722+'Game Results'!G1897+'Game Results'!G2283+'Game Results'!G1952+'Game Results'!G1298+'Game Results'!G269+'Game Results'!G1146+'Game Results'!G2807+'Game Results'!G2825+'Game Results'!G2916+'Game Results'!G2934+'Game Results'!G659+'Game Results'!G1787)</f>
        <v>759</v>
      </c>
      <c r="H92" s="92">
        <f>SUM('Game Results'!H194+'Game Results'!H461+'Game Results'!H838+'Game Results'!H615+'Game Results'!H785+'Game Results'!H479+'Game Results'!H1218+'Game Results'!H1722+'Game Results'!H1897+'Game Results'!H2283+'Game Results'!H1952+'Game Results'!H1298+'Game Results'!H269+'Game Results'!H1146+'Game Results'!H2807+'Game Results'!H2825+'Game Results'!H2916+'Game Results'!H2934+'Game Results'!H659+'Game Results'!H1787)</f>
        <v>7</v>
      </c>
      <c r="I92" s="92">
        <f>SUM('Game Results'!I194+'Game Results'!I461+'Game Results'!I838+'Game Results'!I615+'Game Results'!I785+'Game Results'!I479+'Game Results'!I1218+'Game Results'!I1722+'Game Results'!I1897+'Game Results'!I2283+'Game Results'!I1952+'Game Results'!I1298+'Game Results'!I269+'Game Results'!I1146+'Game Results'!I2807+'Game Results'!I2825+'Game Results'!I2916+'Game Results'!I2934+'Game Results'!I659+'Game Results'!I1787)</f>
        <v>832</v>
      </c>
      <c r="J92" s="92">
        <f>SUM('Game Results'!J194+'Game Results'!J461+'Game Results'!J838+'Game Results'!J615+'Game Results'!J785+'Game Results'!J479+'Game Results'!J1218+'Game Results'!J1722+'Game Results'!J1897+'Game Results'!J2283+'Game Results'!J1952+'Game Results'!J1298+'Game Results'!J269+'Game Results'!J1146+'Game Results'!J2807+'Game Results'!J2825+'Game Results'!J2916+'Game Results'!J2934+'Game Results'!J659+'Game Results'!J1787)</f>
        <v>-73</v>
      </c>
      <c r="K92" s="94">
        <f t="shared" si="1"/>
        <v>0.9122596154</v>
      </c>
      <c r="L92" s="93">
        <f t="shared" si="2"/>
        <v>10.41225962</v>
      </c>
      <c r="M92" s="92">
        <f>SUM('Game Results'!M194+'Game Results'!M461+'Game Results'!M838+'Game Results'!M615+'Game Results'!M785+'Game Results'!M479+'Game Results'!M1218+'Game Results'!M1722+'Game Results'!M1897+'Game Results'!M2283+'Game Results'!M1952+'Game Results'!M1298+'Game Results'!M269+'Game Results'!M1146+'Game Results'!M2807+'Game Results'!M2825+'Game Results'!M2916+'Game Results'!M2934+'Game Results'!M659+'Game Results'!M1787)</f>
        <v>975</v>
      </c>
      <c r="N92" s="92">
        <f>SUM('Game Results'!N194+'Game Results'!N461+'Game Results'!N838+'Game Results'!N615+'Game Results'!N785+'Game Results'!N479+'Game Results'!N1218+'Game Results'!N1722+'Game Results'!N1897+'Game Results'!N2283+'Game Results'!N1952+'Game Results'!N1298+'Game Results'!N269+'Game Results'!N1146+'Game Results'!N2807+'Game Results'!N2825+'Game Results'!N2916+'Game Results'!N2934+'Game Results'!N659+'Game Results'!N1787)</f>
        <v>19</v>
      </c>
      <c r="O92" s="95">
        <f>SUM('Game Results'!O194+'Game Results'!O461+'Game Results'!O838+'Game Results'!O615+'Game Results'!O785+'Game Results'!O479+'Game Results'!O1218+'Game Results'!O1722+'Game Results'!O1897+'Game Results'!O2283+'Game Results'!O1952+'Game Results'!O1298+'Game Results'!O269+'Game Results'!O1146+'Game Results'!O2807+'Game Results'!O2825+'Game Results'!O2916+'Game Results'!O2934+'Game Results'!O659+'Game Results'!O1787)</f>
        <v>141.2166667</v>
      </c>
      <c r="P92" s="92">
        <f>SUM('Game Results'!P194+'Game Results'!P461+'Game Results'!P838+'Game Results'!P615+'Game Results'!P785+'Game Results'!P479+'Game Results'!P1218+'Game Results'!P1722+'Game Results'!P1897+'Game Results'!P2283+'Game Results'!P1952+'Game Results'!P1298+'Game Results'!P269+'Game Results'!P1146+'Game Results'!P2807+'Game Results'!P2825+'Game Results'!P2916+'Game Results'!P2934+'Game Results'!P659+'Game Results'!P1787)</f>
        <v>59</v>
      </c>
      <c r="Q92" s="92">
        <f>SUM('Game Results'!Q194+'Game Results'!Q461+'Game Results'!Q838+'Game Results'!Q615+'Game Results'!Q785+'Game Results'!Q479+'Game Results'!Q1218+'Game Results'!Q1722+'Game Results'!Q1897+'Game Results'!Q2283+'Game Results'!Q1952+'Game Results'!Q1298+'Game Results'!Q269+'Game Results'!Q1146+'Game Results'!Q2807+'Game Results'!Q2825+'Game Results'!Q2916+'Game Results'!Q2934+'Game Results'!Q659+'Game Results'!Q1787)</f>
        <v>18</v>
      </c>
      <c r="R92" s="92">
        <f>SUM('Game Results'!R194+'Game Results'!R461+'Game Results'!R838+'Game Results'!R615+'Game Results'!R785+'Game Results'!R479+'Game Results'!R1218+'Game Results'!R1722+'Game Results'!R1897+'Game Results'!R2283+'Game Results'!R1952+'Game Results'!R1298+'Game Results'!R269+'Game Results'!R1146+'Game Results'!R2807+'Game Results'!R2825+'Game Results'!R2916+'Game Results'!R2934+'Game Results'!R659+'Game Results'!R1787)</f>
        <v>38</v>
      </c>
      <c r="S92" s="92">
        <f>SUM('Game Results'!S194+'Game Results'!S461+'Game Results'!S838+'Game Results'!S615+'Game Results'!S785+'Game Results'!S479+'Game Results'!S1218+'Game Results'!S1722+'Game Results'!S1897+'Game Results'!S2283+'Game Results'!S1952+'Game Results'!S1298+'Game Results'!S269+'Game Results'!S1146+'Game Results'!S2807+'Game Results'!S2825+'Game Results'!S2916+'Game Results'!S2934+'Game Results'!S659+'Game Results'!S1787)</f>
        <v>24</v>
      </c>
      <c r="T92" s="92">
        <f>SUM('Game Results'!T194+'Game Results'!T461+'Game Results'!T838+'Game Results'!T615+'Game Results'!T785+'Game Results'!T479+'Game Results'!T1218+'Game Results'!T1722+'Game Results'!T1897+'Game Results'!T2283+'Game Results'!T1952+'Game Results'!T1298+'Game Results'!T269+'Game Results'!T1146+'Game Results'!T2807+'Game Results'!T2825+'Game Results'!T2916+'Game Results'!T2934+'Game Results'!T659+'Game Results'!T1787)</f>
        <v>118</v>
      </c>
      <c r="U92" s="92">
        <f>SUM('Game Results'!U194+'Game Results'!U461+'Game Results'!U838+'Game Results'!U615+'Game Results'!U785+'Game Results'!U479+'Game Results'!U1218+'Game Results'!U1722+'Game Results'!U1897+'Game Results'!U2283+'Game Results'!U1952+'Game Results'!U1298+'Game Results'!U269+'Game Results'!U1146+'Game Results'!U2807+'Game Results'!U2825+'Game Results'!U2916+'Game Results'!U2934+'Game Results'!U659+'Game Results'!U1787)</f>
        <v>19</v>
      </c>
      <c r="V92" s="92">
        <f>SUM('Game Results'!V194+'Game Results'!V461+'Game Results'!V838+'Game Results'!V615+'Game Results'!V785+'Game Results'!V479+'Game Results'!V1218+'Game Results'!V1722+'Game Results'!V1897+'Game Results'!V2283+'Game Results'!V1952+'Game Results'!V1298+'Game Results'!V269+'Game Results'!V1146+'Game Results'!V2807+'Game Results'!V2825+'Game Results'!V2916+'Game Results'!V2934+'Game Results'!V659+'Game Results'!V1787)</f>
        <v>4</v>
      </c>
      <c r="W92" s="92">
        <f>SUM('Game Results'!W194+'Game Results'!W461+'Game Results'!W838+'Game Results'!W615+'Game Results'!W785+'Game Results'!W479+'Game Results'!W1218+'Game Results'!W1722+'Game Results'!W1897+'Game Results'!W2283+'Game Results'!W1952+'Game Results'!W1298+'Game Results'!W269+'Game Results'!W1146+'Game Results'!W2807+'Game Results'!W2825+'Game Results'!W2916+'Game Results'!W2934+'Game Results'!W659+'Game Results'!W1787)</f>
        <v>2</v>
      </c>
      <c r="X92" s="92">
        <f>SUM('Game Results'!X194+'Game Results'!X461+'Game Results'!X838+'Game Results'!X615+'Game Results'!X785+'Game Results'!X479+'Game Results'!X1218+'Game Results'!X1722+'Game Results'!X1897+'Game Results'!X2283+'Game Results'!X1952+'Game Results'!X1298+'Game Results'!X269+'Game Results'!X1146+'Game Results'!X2807+'Game Results'!X2825+'Game Results'!X2916+'Game Results'!X2934+'Game Results'!X659+'Game Results'!X1787)</f>
        <v>0</v>
      </c>
      <c r="Y92" s="92">
        <f>SUM('Game Results'!Y194+'Game Results'!Y461+'Game Results'!Y838+'Game Results'!Y615+'Game Results'!Y785+'Game Results'!Y479+'Game Results'!Y1218+'Game Results'!Y1722+'Game Results'!Y1897+'Game Results'!Y2283+'Game Results'!Y1952+'Game Results'!Y1298+'Game Results'!Y269+'Game Results'!Y1146+'Game Results'!Y2807+'Game Results'!Y2825+'Game Results'!Y2916+'Game Results'!Y2934+'Game Results'!Y659+'Game Results'!Y1787)</f>
        <v>0</v>
      </c>
      <c r="Z92" s="92">
        <f>SUM('Game Results'!Z194+'Game Results'!Z461+'Game Results'!Z838+'Game Results'!Z615+'Game Results'!Z785+'Game Results'!Z479+'Game Results'!Z1218+'Game Results'!Z1722+'Game Results'!Z1897+'Game Results'!Z2283+'Game Results'!Z1952+'Game Results'!Z1298+'Game Results'!Z269+'Game Results'!Z1146+'Game Results'!Z2807+'Game Results'!Z2825+'Game Results'!Z2916+'Game Results'!Z2934+'Game Results'!Z659+'Game Results'!Z1787)</f>
        <v>0</v>
      </c>
      <c r="AA92" s="92">
        <f>SUM('Game Results'!AA194+'Game Results'!AA461+'Game Results'!AA838+'Game Results'!AA615+'Game Results'!AA785+'Game Results'!AA479+'Game Results'!AA1218+'Game Results'!AA1722+'Game Results'!AA1897+'Game Results'!AA2283+'Game Results'!AA1952+'Game Results'!AA1298+'Game Results'!AA269+'Game Results'!AA1146+'Game Results'!AA2807+'Game Results'!AA2825+'Game Results'!AA2916+'Game Results'!AA2934+'Game Results'!AA659+'Game Results'!AA1787)</f>
        <v>0</v>
      </c>
      <c r="AB92" s="92">
        <f>SUM('Game Results'!AB194+'Game Results'!AB461+'Game Results'!AB838+'Game Results'!AB615+'Game Results'!AB785+'Game Results'!AB479+'Game Results'!AB1218+'Game Results'!AB1722+'Game Results'!AB1897+'Game Results'!AB2283+'Game Results'!AB1952+'Game Results'!AB1298+'Game Results'!AB269+'Game Results'!AB1146+'Game Results'!AB2807+'Game Results'!AB2825+'Game Results'!AB2916+'Game Results'!AB2934+'Game Results'!AB659+'Game Results'!AB1787)</f>
        <v>0</v>
      </c>
      <c r="AC92" s="92">
        <f>SUM('Game Results'!AC194+'Game Results'!AC461+'Game Results'!AC838+'Game Results'!AC615+'Game Results'!AC785+'Game Results'!AC479+'Game Results'!AC1218+'Game Results'!AC1722+'Game Results'!AC1897+'Game Results'!AC2283+'Game Results'!AC1952+'Game Results'!AC1298+'Game Results'!AC269+'Game Results'!AC1146+'Game Results'!AC2807+'Game Results'!AC2825+'Game Results'!AC2916+'Game Results'!AC2934+'Game Results'!AC659+'Game Results'!AC1787)</f>
        <v>14</v>
      </c>
      <c r="AD92" s="92">
        <f>SUM('Game Results'!AD194+'Game Results'!AD461+'Game Results'!AD838+'Game Results'!AD615+'Game Results'!AD785+'Game Results'!AD479+'Game Results'!AD1218+'Game Results'!AD1722+'Game Results'!AD1897+'Game Results'!AD2283+'Game Results'!AD1952+'Game Results'!AD1298+'Game Results'!AD269+'Game Results'!AD1146+'Game Results'!AD2807+'Game Results'!AD2825+'Game Results'!AD2916+'Game Results'!AD2934+'Game Results'!AD659+'Game Results'!AD1787)</f>
        <v>0</v>
      </c>
      <c r="AE92" s="92">
        <f>SUM('Game Results'!AE194+'Game Results'!AE461+'Game Results'!AE838+'Game Results'!AE615+'Game Results'!AE785+'Game Results'!AE479+'Game Results'!AE1218+'Game Results'!AE1722+'Game Results'!AE1897+'Game Results'!AE2283+'Game Results'!AE1952+'Game Results'!AE1298+'Game Results'!AE269+'Game Results'!AE1146+'Game Results'!AE2807+'Game Results'!AE2825+'Game Results'!AE2916+'Game Results'!AE2934+'Game Results'!AE659+'Game Results'!AE1787)</f>
        <v>0</v>
      </c>
      <c r="AF92" s="92">
        <f>SUM('Game Results'!AF194+'Game Results'!AF461+'Game Results'!AF838+'Game Results'!AF615+'Game Results'!AF785+'Game Results'!AF479+'Game Results'!AF1218+'Game Results'!AF1722+'Game Results'!AF1897+'Game Results'!AF2283+'Game Results'!AF1952+'Game Results'!AF1298+'Game Results'!AF269+'Game Results'!AF1146+'Game Results'!AF2807+'Game Results'!AF2825+'Game Results'!AF2916+'Game Results'!AF2934+'Game Results'!AF659+'Game Results'!AF1787)</f>
        <v>0</v>
      </c>
      <c r="AG92" s="92">
        <f>SUM('Game Results'!AG194+'Game Results'!AG461+'Game Results'!AG838+'Game Results'!AG615+'Game Results'!AG785+'Game Results'!AG479+'Game Results'!AG1218+'Game Results'!AG1722+'Game Results'!AG1897+'Game Results'!AG2283+'Game Results'!AG1952+'Game Results'!AG1298+'Game Results'!AG269+'Game Results'!AG1146+'Game Results'!AG2807+'Game Results'!AG2825+'Game Results'!AG2916+'Game Results'!AG2934+'Game Results'!AG659+'Game Results'!AG1787)</f>
        <v>1</v>
      </c>
      <c r="AH92" s="92">
        <f>SUM('Game Results'!AH194+'Game Results'!AH461+'Game Results'!AH838+'Game Results'!AH615+'Game Results'!AH785+'Game Results'!AH479+'Game Results'!AH1218+'Game Results'!AH1722+'Game Results'!AH1897+'Game Results'!AH2283+'Game Results'!AH1952+'Game Results'!AH1298+'Game Results'!AH269+'Game Results'!AH1146+'Game Results'!AH2807+'Game Results'!AH2825+'Game Results'!AH2916+'Game Results'!AH2934+'Game Results'!AH659+'Game Results'!AH1787)</f>
        <v>1</v>
      </c>
    </row>
    <row r="93">
      <c r="A93" s="98" t="s">
        <v>271</v>
      </c>
      <c r="B93" s="99"/>
      <c r="C93" s="99">
        <f t="shared" ref="C93:D93" si="32">SUM(C87:C92)/4</f>
        <v>20</v>
      </c>
      <c r="D93" s="99">
        <f t="shared" si="32"/>
        <v>3</v>
      </c>
      <c r="E93" s="100">
        <f t="shared" ref="E93:J93" si="33">SUM(E87:E92)</f>
        <v>591.8</v>
      </c>
      <c r="F93" s="99">
        <f t="shared" si="33"/>
        <v>27</v>
      </c>
      <c r="G93" s="99">
        <f t="shared" si="33"/>
        <v>2301</v>
      </c>
      <c r="H93" s="99">
        <f t="shared" si="33"/>
        <v>24</v>
      </c>
      <c r="I93" s="99">
        <f t="shared" si="33"/>
        <v>2928</v>
      </c>
      <c r="J93" s="99">
        <f t="shared" si="33"/>
        <v>-627</v>
      </c>
      <c r="K93" s="101">
        <f t="shared" si="1"/>
        <v>0.7858606557</v>
      </c>
      <c r="L93" s="100">
        <f t="shared" si="2"/>
        <v>12.12704918</v>
      </c>
      <c r="M93" s="99">
        <f t="shared" ref="M93:AH93" si="34">SUM(M87:M92)</f>
        <v>2825</v>
      </c>
      <c r="N93" s="99">
        <f t="shared" si="34"/>
        <v>76</v>
      </c>
      <c r="O93" s="102">
        <f t="shared" si="34"/>
        <v>580.1833333</v>
      </c>
      <c r="P93" s="99">
        <f t="shared" si="34"/>
        <v>154</v>
      </c>
      <c r="Q93" s="99">
        <f t="shared" si="34"/>
        <v>54</v>
      </c>
      <c r="R93" s="99">
        <f t="shared" si="34"/>
        <v>128</v>
      </c>
      <c r="S93" s="99">
        <f t="shared" si="34"/>
        <v>78</v>
      </c>
      <c r="T93" s="99">
        <f t="shared" si="34"/>
        <v>274</v>
      </c>
      <c r="U93" s="99">
        <f t="shared" si="34"/>
        <v>37</v>
      </c>
      <c r="V93" s="99">
        <f t="shared" si="34"/>
        <v>7</v>
      </c>
      <c r="W93" s="99">
        <f t="shared" si="34"/>
        <v>2</v>
      </c>
      <c r="X93" s="99">
        <f t="shared" si="34"/>
        <v>0</v>
      </c>
      <c r="Y93" s="99">
        <f t="shared" si="34"/>
        <v>0</v>
      </c>
      <c r="Z93" s="99">
        <f t="shared" si="34"/>
        <v>0</v>
      </c>
      <c r="AA93" s="99">
        <f t="shared" si="34"/>
        <v>0</v>
      </c>
      <c r="AB93" s="99">
        <f t="shared" si="34"/>
        <v>0</v>
      </c>
      <c r="AC93" s="99">
        <f t="shared" si="34"/>
        <v>30</v>
      </c>
      <c r="AD93" s="99">
        <f t="shared" si="34"/>
        <v>1</v>
      </c>
      <c r="AE93" s="99">
        <f t="shared" si="34"/>
        <v>0</v>
      </c>
      <c r="AF93" s="99">
        <f t="shared" si="34"/>
        <v>0</v>
      </c>
      <c r="AG93" s="99">
        <f t="shared" si="34"/>
        <v>1</v>
      </c>
      <c r="AH93" s="99">
        <f t="shared" si="34"/>
        <v>1</v>
      </c>
    </row>
    <row r="94">
      <c r="A94" s="90" t="s">
        <v>105</v>
      </c>
      <c r="B94" s="91" t="s">
        <v>341</v>
      </c>
      <c r="C94" s="92">
        <f>SUM('Game Results'!C232+'Game Results'!C797+'Game Results'!C617+'Game Results'!C850+'Game Results'!C503+'Game Results'!C1224+'Game Results'!C1271+'Game Results'!C1405+'Game Results'!C1724+'Game Results'!C1800)</f>
        <v>9</v>
      </c>
      <c r="D94" s="92">
        <f>SUM('Game Results'!D232+'Game Results'!D797+'Game Results'!D617+'Game Results'!D850+'Game Results'!D503+'Game Results'!D1224+'Game Results'!D1271+'Game Results'!D1405+'Game Results'!D1724+'Game Results'!D1800)</f>
        <v>0</v>
      </c>
      <c r="E94" s="93">
        <f>SUM('Game Results'!E232+'Game Results'!E797+'Game Results'!E617+'Game Results'!E850+'Game Results'!E503+'Game Results'!E1224+'Game Results'!E1271+'Game Results'!E1405+'Game Results'!E1724+'Game Results'!E1800)</f>
        <v>76.35</v>
      </c>
      <c r="F94" s="92">
        <f>SUM('Game Results'!F232+'Game Results'!F797+'Game Results'!F617+'Game Results'!F850+'Game Results'!F503+'Game Results'!F1224+'Game Results'!F1271+'Game Results'!F1405+'Game Results'!F1724+'Game Results'!F1800)</f>
        <v>6</v>
      </c>
      <c r="G94" s="92">
        <f>SUM('Game Results'!G232+'Game Results'!G797+'Game Results'!G617+'Game Results'!G850+'Game Results'!G503+'Game Results'!G1224+'Game Results'!G1271+'Game Results'!G1405+'Game Results'!G1724+'Game Results'!G1800)</f>
        <v>210</v>
      </c>
      <c r="H94" s="92">
        <f>SUM('Game Results'!H232+'Game Results'!H797+'Game Results'!H617+'Game Results'!H850+'Game Results'!H503+'Game Results'!H1224+'Game Results'!H1271+'Game Results'!H1405+'Game Results'!H1724+'Game Results'!H1800)</f>
        <v>1</v>
      </c>
      <c r="I94" s="92">
        <f>SUM('Game Results'!I232+'Game Results'!I797+'Game Results'!I617+'Game Results'!I850+'Game Results'!I503+'Game Results'!I1224+'Game Results'!I1271+'Game Results'!I1405+'Game Results'!I1724+'Game Results'!I1800)</f>
        <v>270</v>
      </c>
      <c r="J94" s="92">
        <f>SUM('Game Results'!J232+'Game Results'!J797+'Game Results'!J617+'Game Results'!J850+'Game Results'!J503+'Game Results'!J1224+'Game Results'!J1271+'Game Results'!J1405+'Game Results'!J1724+'Game Results'!J1800)</f>
        <v>-60</v>
      </c>
      <c r="K94" s="94">
        <f t="shared" si="1"/>
        <v>0.7777777778</v>
      </c>
      <c r="L94" s="93">
        <f t="shared" si="2"/>
        <v>16.96666667</v>
      </c>
      <c r="M94" s="92">
        <f>SUM('Game Results'!M232+'Game Results'!M797+'Game Results'!M617+'Game Results'!M850+'Game Results'!M503+'Game Results'!M1224+'Game Results'!M1271+'Game Results'!M1405+'Game Results'!M1724+'Game Results'!M1800)</f>
        <v>260</v>
      </c>
      <c r="N94" s="92">
        <f>SUM('Game Results'!N232+'Game Results'!N797+'Game Results'!N617+'Game Results'!N850+'Game Results'!N503+'Game Results'!N1224+'Game Results'!N1271+'Game Results'!N1405+'Game Results'!N1724+'Game Results'!N1800)</f>
        <v>9</v>
      </c>
      <c r="O94" s="95">
        <f>SUM('Game Results'!O232+'Game Results'!O797+'Game Results'!O617+'Game Results'!O850+'Game Results'!O503+'Game Results'!O1224+'Game Results'!O1271+'Game Results'!O1405+'Game Results'!O1724+'Game Results'!O1800)</f>
        <v>73.75</v>
      </c>
      <c r="P94" s="92">
        <f>SUM('Game Results'!P232+'Game Results'!P797+'Game Results'!P617+'Game Results'!P850+'Game Results'!P503+'Game Results'!P1224+'Game Results'!P1271+'Game Results'!P1405+'Game Results'!P1724+'Game Results'!P1800)</f>
        <v>21</v>
      </c>
      <c r="Q94" s="92">
        <f>SUM('Game Results'!Q232+'Game Results'!Q797+'Game Results'!Q617+'Game Results'!Q850+'Game Results'!Q503+'Game Results'!Q1224+'Game Results'!Q1271+'Game Results'!Q1405+'Game Results'!Q1724+'Game Results'!Q1800)</f>
        <v>4</v>
      </c>
      <c r="R94" s="92">
        <f>SUM('Game Results'!R232+'Game Results'!R797+'Game Results'!R617+'Game Results'!R850+'Game Results'!R503+'Game Results'!R1224+'Game Results'!R1271+'Game Results'!R1405+'Game Results'!R1724+'Game Results'!R1800)</f>
        <v>12</v>
      </c>
      <c r="S94" s="92">
        <f>SUM('Game Results'!S232+'Game Results'!S797+'Game Results'!S617+'Game Results'!S850+'Game Results'!S503+'Game Results'!S1224+'Game Results'!S1271+'Game Results'!S1405+'Game Results'!S1724+'Game Results'!S1800)</f>
        <v>7</v>
      </c>
      <c r="T94" s="92">
        <f>SUM('Game Results'!T232+'Game Results'!T797+'Game Results'!T617+'Game Results'!T850+'Game Results'!T503+'Game Results'!T1224+'Game Results'!T1271+'Game Results'!T1405+'Game Results'!T1724+'Game Results'!T1800)</f>
        <v>30</v>
      </c>
      <c r="U94" s="92">
        <f>SUM('Game Results'!U232+'Game Results'!U797+'Game Results'!U617+'Game Results'!U850+'Game Results'!U503+'Game Results'!U1224+'Game Results'!U1271+'Game Results'!U1405+'Game Results'!U1724+'Game Results'!U1800)</f>
        <v>1</v>
      </c>
      <c r="V94" s="92">
        <f>SUM('Game Results'!V232+'Game Results'!V797+'Game Results'!V617+'Game Results'!V850+'Game Results'!V503+'Game Results'!V1224+'Game Results'!V1271+'Game Results'!V1405+'Game Results'!V1724+'Game Results'!V1800)</f>
        <v>0</v>
      </c>
      <c r="W94" s="92">
        <f>SUM('Game Results'!W232+'Game Results'!W797+'Game Results'!W617+'Game Results'!W850+'Game Results'!W503+'Game Results'!W1224+'Game Results'!W1271+'Game Results'!W1405+'Game Results'!W1724+'Game Results'!W1800)</f>
        <v>0</v>
      </c>
      <c r="X94" s="92">
        <f>SUM('Game Results'!X232+'Game Results'!X797+'Game Results'!X617+'Game Results'!X850+'Game Results'!X503+'Game Results'!X1224+'Game Results'!X1271+'Game Results'!X1405+'Game Results'!X1724+'Game Results'!X1800)</f>
        <v>0</v>
      </c>
      <c r="Y94" s="92">
        <f>SUM('Game Results'!Y232+'Game Results'!Y797+'Game Results'!Y617+'Game Results'!Y850+'Game Results'!Y503+'Game Results'!Y1224+'Game Results'!Y1271+'Game Results'!Y1405+'Game Results'!Y1724+'Game Results'!Y1800)</f>
        <v>0</v>
      </c>
      <c r="Z94" s="92">
        <f>SUM('Game Results'!Z232+'Game Results'!Z797+'Game Results'!Z617+'Game Results'!Z850+'Game Results'!Z503+'Game Results'!Z1224+'Game Results'!Z1271+'Game Results'!Z1405+'Game Results'!Z1724+'Game Results'!Z1800)</f>
        <v>0</v>
      </c>
      <c r="AA94" s="92">
        <f>SUM('Game Results'!AA232+'Game Results'!AA797+'Game Results'!AA617+'Game Results'!AA850+'Game Results'!AA503+'Game Results'!AA1224+'Game Results'!AA1271+'Game Results'!AA1405+'Game Results'!AA1724+'Game Results'!AA1800)</f>
        <v>0</v>
      </c>
      <c r="AB94" s="92">
        <f>SUM('Game Results'!AB232+'Game Results'!AB797+'Game Results'!AB617+'Game Results'!AB850+'Game Results'!AB503+'Game Results'!AB1224+'Game Results'!AB1271+'Game Results'!AB1405+'Game Results'!AB1724+'Game Results'!AB1800)</f>
        <v>0</v>
      </c>
      <c r="AC94" s="92">
        <f>SUM('Game Results'!AC232+'Game Results'!AC797+'Game Results'!AC617+'Game Results'!AC850+'Game Results'!AC503+'Game Results'!AC1224+'Game Results'!AC1271+'Game Results'!AC1405+'Game Results'!AC1724+'Game Results'!AC1800)</f>
        <v>2</v>
      </c>
      <c r="AD94" s="92">
        <f>SUM('Game Results'!AD232+'Game Results'!AD797+'Game Results'!AD617+'Game Results'!AD850+'Game Results'!AD503+'Game Results'!AD1224+'Game Results'!AD1271+'Game Results'!AD1405+'Game Results'!AD1724+'Game Results'!AD1800)</f>
        <v>1</v>
      </c>
      <c r="AE94" s="92">
        <f>SUM('Game Results'!AE232+'Game Results'!AE797+'Game Results'!AE617+'Game Results'!AE850+'Game Results'!AE503+'Game Results'!AE1224+'Game Results'!AE1271+'Game Results'!AE1405+'Game Results'!AE1724+'Game Results'!AE1800)</f>
        <v>0</v>
      </c>
      <c r="AF94" s="92">
        <f>SUM('Game Results'!AF232+'Game Results'!AF797+'Game Results'!AF617+'Game Results'!AF850+'Game Results'!AF503+'Game Results'!AF1224+'Game Results'!AF1271+'Game Results'!AF1405+'Game Results'!AF1724+'Game Results'!AF1800)</f>
        <v>0</v>
      </c>
      <c r="AG94" s="92">
        <f>SUM('Game Results'!AG232+'Game Results'!AG797+'Game Results'!AG617+'Game Results'!AG850+'Game Results'!AG503+'Game Results'!AG1224+'Game Results'!AG1271+'Game Results'!AG1405+'Game Results'!AG1724+'Game Results'!AG1800)</f>
        <v>0</v>
      </c>
      <c r="AH94" s="92">
        <f>SUM('Game Results'!AH232+'Game Results'!AH797+'Game Results'!AH617+'Game Results'!AH850+'Game Results'!AH503+'Game Results'!AH1224+'Game Results'!AH1271+'Game Results'!AH1405+'Game Results'!AH1724+'Game Results'!AH1800)</f>
        <v>0</v>
      </c>
    </row>
    <row r="95">
      <c r="A95" s="90" t="s">
        <v>105</v>
      </c>
      <c r="B95" s="91" t="s">
        <v>342</v>
      </c>
      <c r="C95" s="92">
        <f>SUM('Game Results'!C233+'Game Results'!C798+'Game Results'!C618+'Game Results'!C851+'Game Results'!C504+'Game Results'!C1225+'Game Results'!C1272+'Game Results'!C1406+'Game Results'!C1725+'Game Results'!C1801)</f>
        <v>10</v>
      </c>
      <c r="D95" s="92">
        <f>SUM('Game Results'!D233+'Game Results'!D798+'Game Results'!D618+'Game Results'!D851+'Game Results'!D504+'Game Results'!D1225+'Game Results'!D1272+'Game Results'!D1406+'Game Results'!D1725+'Game Results'!D1801)</f>
        <v>0</v>
      </c>
      <c r="E95" s="93">
        <f>SUM('Game Results'!E233+'Game Results'!E798+'Game Results'!E618+'Game Results'!E851+'Game Results'!E504+'Game Results'!E1225+'Game Results'!E1272+'Game Results'!E1406+'Game Results'!E1725+'Game Results'!E1801)</f>
        <v>77.26666667</v>
      </c>
      <c r="F95" s="92">
        <f>SUM('Game Results'!F233+'Game Results'!F798+'Game Results'!F618+'Game Results'!F851+'Game Results'!F504+'Game Results'!F1225+'Game Results'!F1272+'Game Results'!F1406+'Game Results'!F1725+'Game Results'!F1801)</f>
        <v>0</v>
      </c>
      <c r="G95" s="92">
        <f>SUM('Game Results'!G233+'Game Results'!G798+'Game Results'!G618+'Game Results'!G851+'Game Results'!G504+'Game Results'!G1225+'Game Results'!G1272+'Game Results'!G1406+'Game Results'!G1725+'Game Results'!G1801)</f>
        <v>192</v>
      </c>
      <c r="H95" s="92">
        <f>SUM('Game Results'!H233+'Game Results'!H798+'Game Results'!H618+'Game Results'!H851+'Game Results'!H504+'Game Results'!H1225+'Game Results'!H1272+'Game Results'!H1406+'Game Results'!H1725+'Game Results'!H1801)</f>
        <v>2</v>
      </c>
      <c r="I95" s="92">
        <f>SUM('Game Results'!I233+'Game Results'!I798+'Game Results'!I618+'Game Results'!I851+'Game Results'!I504+'Game Results'!I1225+'Game Results'!I1272+'Game Results'!I1406+'Game Results'!I1725+'Game Results'!I1801)</f>
        <v>392</v>
      </c>
      <c r="J95" s="92">
        <f>SUM('Game Results'!J233+'Game Results'!J798+'Game Results'!J618+'Game Results'!J851+'Game Results'!J504+'Game Results'!J1225+'Game Results'!J1272+'Game Results'!J1406+'Game Results'!J1725+'Game Results'!J1801)</f>
        <v>-200</v>
      </c>
      <c r="K95" s="94">
        <f t="shared" si="1"/>
        <v>0.4897959184</v>
      </c>
      <c r="L95" s="93">
        <f t="shared" si="2"/>
        <v>11.82653061</v>
      </c>
      <c r="M95" s="92">
        <f>SUM('Game Results'!M233+'Game Results'!M798+'Game Results'!M618+'Game Results'!M851+'Game Results'!M504+'Game Results'!M1225+'Game Results'!M1272+'Game Results'!M1406+'Game Results'!M1725+'Game Results'!M1801)</f>
        <v>220</v>
      </c>
      <c r="N95" s="92">
        <f>SUM('Game Results'!N233+'Game Results'!N798+'Game Results'!N618+'Game Results'!N851+'Game Results'!N504+'Game Results'!N1225+'Game Results'!N1272+'Game Results'!N1406+'Game Results'!N1725+'Game Results'!N1801)</f>
        <v>10</v>
      </c>
      <c r="O95" s="95">
        <f>SUM('Game Results'!O233+'Game Results'!O798+'Game Results'!O618+'Game Results'!O851+'Game Results'!O504+'Game Results'!O1225+'Game Results'!O1272+'Game Results'!O1406+'Game Results'!O1725+'Game Results'!O1801)</f>
        <v>73.36666667</v>
      </c>
      <c r="P95" s="92">
        <f>SUM('Game Results'!P233+'Game Results'!P798+'Game Results'!P618+'Game Results'!P851+'Game Results'!P504+'Game Results'!P1225+'Game Results'!P1272+'Game Results'!P1406+'Game Results'!P1725+'Game Results'!P1801)</f>
        <v>16</v>
      </c>
      <c r="Q95" s="92">
        <f>SUM('Game Results'!Q233+'Game Results'!Q798+'Game Results'!Q618+'Game Results'!Q851+'Game Results'!Q504+'Game Results'!Q1225+'Game Results'!Q1272+'Game Results'!Q1406+'Game Results'!Q1725+'Game Results'!Q1801)</f>
        <v>1</v>
      </c>
      <c r="R95" s="92">
        <f>SUM('Game Results'!R233+'Game Results'!R798+'Game Results'!R618+'Game Results'!R851+'Game Results'!R504+'Game Results'!R1225+'Game Results'!R1272+'Game Results'!R1406+'Game Results'!R1725+'Game Results'!R1801)</f>
        <v>7</v>
      </c>
      <c r="S95" s="92">
        <f>SUM('Game Results'!S233+'Game Results'!S798+'Game Results'!S618+'Game Results'!S851+'Game Results'!S504+'Game Results'!S1225+'Game Results'!S1272+'Game Results'!S1406+'Game Results'!S1725+'Game Results'!S1801)</f>
        <v>10</v>
      </c>
      <c r="T95" s="92">
        <f>SUM('Game Results'!T233+'Game Results'!T798+'Game Results'!T618+'Game Results'!T851+'Game Results'!T504+'Game Results'!T1225+'Game Results'!T1272+'Game Results'!T1406+'Game Results'!T1725+'Game Results'!T1801)</f>
        <v>17</v>
      </c>
      <c r="U95" s="92">
        <f>SUM('Game Results'!U233+'Game Results'!U798+'Game Results'!U618+'Game Results'!U851+'Game Results'!U504+'Game Results'!U1225+'Game Results'!U1272+'Game Results'!U1406+'Game Results'!U1725+'Game Results'!U1801)</f>
        <v>3</v>
      </c>
      <c r="V95" s="92">
        <f>SUM('Game Results'!V233+'Game Results'!V798+'Game Results'!V618+'Game Results'!V851+'Game Results'!V504+'Game Results'!V1225+'Game Results'!V1272+'Game Results'!V1406+'Game Results'!V1725+'Game Results'!V1801)</f>
        <v>2</v>
      </c>
      <c r="W95" s="92">
        <f>SUM('Game Results'!W233+'Game Results'!W798+'Game Results'!W618+'Game Results'!W851+'Game Results'!W504+'Game Results'!W1225+'Game Results'!W1272+'Game Results'!W1406+'Game Results'!W1725+'Game Results'!W1801)</f>
        <v>1</v>
      </c>
      <c r="X95" s="92">
        <f>SUM('Game Results'!X233+'Game Results'!X798+'Game Results'!X618+'Game Results'!X851+'Game Results'!X504+'Game Results'!X1225+'Game Results'!X1272+'Game Results'!X1406+'Game Results'!X1725+'Game Results'!X1801)</f>
        <v>0</v>
      </c>
      <c r="Y95" s="92">
        <f>SUM('Game Results'!Y233+'Game Results'!Y798+'Game Results'!Y618+'Game Results'!Y851+'Game Results'!Y504+'Game Results'!Y1225+'Game Results'!Y1272+'Game Results'!Y1406+'Game Results'!Y1725+'Game Results'!Y1801)</f>
        <v>0</v>
      </c>
      <c r="Z95" s="92">
        <f>SUM('Game Results'!Z233+'Game Results'!Z798+'Game Results'!Z618+'Game Results'!Z851+'Game Results'!Z504+'Game Results'!Z1225+'Game Results'!Z1272+'Game Results'!Z1406+'Game Results'!Z1725+'Game Results'!Z1801)</f>
        <v>0</v>
      </c>
      <c r="AA95" s="92">
        <f>SUM('Game Results'!AA233+'Game Results'!AA798+'Game Results'!AA618+'Game Results'!AA851+'Game Results'!AA504+'Game Results'!AA1225+'Game Results'!AA1272+'Game Results'!AA1406+'Game Results'!AA1725+'Game Results'!AA1801)</f>
        <v>0</v>
      </c>
      <c r="AB95" s="92">
        <f>SUM('Game Results'!AB233+'Game Results'!AB798+'Game Results'!AB618+'Game Results'!AB851+'Game Results'!AB504+'Game Results'!AB1225+'Game Results'!AB1272+'Game Results'!AB1406+'Game Results'!AB1725+'Game Results'!AB1801)</f>
        <v>0</v>
      </c>
      <c r="AC95" s="92">
        <f>SUM('Game Results'!AC233+'Game Results'!AC798+'Game Results'!AC618+'Game Results'!AC851+'Game Results'!AC504+'Game Results'!AC1225+'Game Results'!AC1272+'Game Results'!AC1406+'Game Results'!AC1725+'Game Results'!AC1801)</f>
        <v>1</v>
      </c>
      <c r="AD95" s="92">
        <f>SUM('Game Results'!AD233+'Game Results'!AD798+'Game Results'!AD618+'Game Results'!AD851+'Game Results'!AD504+'Game Results'!AD1225+'Game Results'!AD1272+'Game Results'!AD1406+'Game Results'!AD1725+'Game Results'!AD1801)</f>
        <v>0</v>
      </c>
      <c r="AE95" s="92">
        <f>SUM('Game Results'!AE233+'Game Results'!AE798+'Game Results'!AE618+'Game Results'!AE851+'Game Results'!AE504+'Game Results'!AE1225+'Game Results'!AE1272+'Game Results'!AE1406+'Game Results'!AE1725+'Game Results'!AE1801)</f>
        <v>0</v>
      </c>
      <c r="AF95" s="92">
        <f>SUM('Game Results'!AF233+'Game Results'!AF798+'Game Results'!AF618+'Game Results'!AF851+'Game Results'!AF504+'Game Results'!AF1225+'Game Results'!AF1272+'Game Results'!AF1406+'Game Results'!AF1725+'Game Results'!AF1801)</f>
        <v>0</v>
      </c>
      <c r="AG95" s="92">
        <f>SUM('Game Results'!AG233+'Game Results'!AG798+'Game Results'!AG618+'Game Results'!AG851+'Game Results'!AG504+'Game Results'!AG1225+'Game Results'!AG1272+'Game Results'!AG1406+'Game Results'!AG1725+'Game Results'!AG1801)</f>
        <v>0</v>
      </c>
      <c r="AH95" s="92">
        <f>SUM('Game Results'!AH233+'Game Results'!AH798+'Game Results'!AH618+'Game Results'!AH851+'Game Results'!AH504+'Game Results'!AH1225+'Game Results'!AH1272+'Game Results'!AH1406+'Game Results'!AH1725+'Game Results'!AH1801)</f>
        <v>0</v>
      </c>
    </row>
    <row r="96">
      <c r="A96" s="90" t="s">
        <v>105</v>
      </c>
      <c r="B96" s="91" t="s">
        <v>343</v>
      </c>
      <c r="C96" s="92">
        <f>SUM('Game Results'!C234+'Game Results'!C799+'Game Results'!C619+'Game Results'!C852+'Game Results'!C505+'Game Results'!C1226+'Game Results'!C1273+'Game Results'!C1407+'Game Results'!C1726+'Game Results'!C1802)</f>
        <v>10</v>
      </c>
      <c r="D96" s="92">
        <f>SUM('Game Results'!D234+'Game Results'!D799+'Game Results'!D619+'Game Results'!D852+'Game Results'!D505+'Game Results'!D1226+'Game Results'!D1273+'Game Results'!D1407+'Game Results'!D1726+'Game Results'!D1802)</f>
        <v>0</v>
      </c>
      <c r="E96" s="93">
        <f>SUM('Game Results'!E234+'Game Results'!E799+'Game Results'!E619+'Game Results'!E852+'Game Results'!E505+'Game Results'!E1226+'Game Results'!E1273+'Game Results'!E1407+'Game Results'!E1726+'Game Results'!E1802)</f>
        <v>75.61666667</v>
      </c>
      <c r="F96" s="92">
        <f>SUM('Game Results'!F234+'Game Results'!F799+'Game Results'!F619+'Game Results'!F852+'Game Results'!F505+'Game Results'!F1226+'Game Results'!F1273+'Game Results'!F1407+'Game Results'!F1726+'Game Results'!F1802)</f>
        <v>1</v>
      </c>
      <c r="G96" s="92">
        <f>SUM('Game Results'!G234+'Game Results'!G799+'Game Results'!G619+'Game Results'!G852+'Game Results'!G505+'Game Results'!G1226+'Game Results'!G1273+'Game Results'!G1407+'Game Results'!G1726+'Game Results'!G1802)</f>
        <v>289</v>
      </c>
      <c r="H96" s="92">
        <f>SUM('Game Results'!H234+'Game Results'!H799+'Game Results'!H619+'Game Results'!H852+'Game Results'!H505+'Game Results'!H1226+'Game Results'!H1273+'Game Results'!H1407+'Game Results'!H1726+'Game Results'!H1802)</f>
        <v>2</v>
      </c>
      <c r="I96" s="92">
        <f>SUM('Game Results'!I234+'Game Results'!I799+'Game Results'!I619+'Game Results'!I852+'Game Results'!I505+'Game Results'!I1226+'Game Results'!I1273+'Game Results'!I1407+'Game Results'!I1726+'Game Results'!I1802)</f>
        <v>420</v>
      </c>
      <c r="J96" s="92">
        <f>SUM('Game Results'!J234+'Game Results'!J799+'Game Results'!J619+'Game Results'!J852+'Game Results'!J505+'Game Results'!J1226+'Game Results'!J1273+'Game Results'!J1407+'Game Results'!J1726+'Game Results'!J1802)</f>
        <v>-131</v>
      </c>
      <c r="K96" s="94">
        <f t="shared" si="1"/>
        <v>0.6880952381</v>
      </c>
      <c r="L96" s="93">
        <f t="shared" si="2"/>
        <v>10.80238095</v>
      </c>
      <c r="M96" s="92">
        <f>SUM('Game Results'!M234+'Game Results'!M799+'Game Results'!M619+'Game Results'!M852+'Game Results'!M505+'Game Results'!M1226+'Game Results'!M1273+'Game Results'!M1407+'Game Results'!M1726+'Game Results'!M1802)</f>
        <v>355</v>
      </c>
      <c r="N96" s="92">
        <f>SUM('Game Results'!N234+'Game Results'!N799+'Game Results'!N619+'Game Results'!N852+'Game Results'!N505+'Game Results'!N1226+'Game Results'!N1273+'Game Results'!N1407+'Game Results'!N1726+'Game Results'!N1802)</f>
        <v>10</v>
      </c>
      <c r="O96" s="95">
        <f>SUM('Game Results'!O234+'Game Results'!O799+'Game Results'!O619+'Game Results'!O852+'Game Results'!O505+'Game Results'!O1226+'Game Results'!O1273+'Game Results'!O1407+'Game Results'!O1726+'Game Results'!O1802)</f>
        <v>72.05</v>
      </c>
      <c r="P96" s="92">
        <f>SUM('Game Results'!P234+'Game Results'!P799+'Game Results'!P619+'Game Results'!P852+'Game Results'!P505+'Game Results'!P1226+'Game Results'!P1273+'Game Results'!P1407+'Game Results'!P1726+'Game Results'!P1802)</f>
        <v>22</v>
      </c>
      <c r="Q96" s="92">
        <f>SUM('Game Results'!Q234+'Game Results'!Q799+'Game Results'!Q619+'Game Results'!Q852+'Game Results'!Q505+'Game Results'!Q1226+'Game Results'!Q1273+'Game Results'!Q1407+'Game Results'!Q1726+'Game Results'!Q1802)</f>
        <v>8</v>
      </c>
      <c r="R96" s="92">
        <f>SUM('Game Results'!R234+'Game Results'!R799+'Game Results'!R619+'Game Results'!R852+'Game Results'!R505+'Game Results'!R1226+'Game Results'!R1273+'Game Results'!R1407+'Game Results'!R1726+'Game Results'!R1802)</f>
        <v>7</v>
      </c>
      <c r="S96" s="92">
        <f>SUM('Game Results'!S234+'Game Results'!S799+'Game Results'!S619+'Game Results'!S852+'Game Results'!S505+'Game Results'!S1226+'Game Results'!S1273+'Game Results'!S1407+'Game Results'!S1726+'Game Results'!S1802)</f>
        <v>13</v>
      </c>
      <c r="T96" s="92">
        <f>SUM('Game Results'!T234+'Game Results'!T799+'Game Results'!T619+'Game Results'!T852+'Game Results'!T505+'Game Results'!T1226+'Game Results'!T1273+'Game Results'!T1407+'Game Results'!T1726+'Game Results'!T1802)</f>
        <v>39</v>
      </c>
      <c r="U96" s="92">
        <f>SUM('Game Results'!U234+'Game Results'!U799+'Game Results'!U619+'Game Results'!U852+'Game Results'!U505+'Game Results'!U1226+'Game Results'!U1273+'Game Results'!U1407+'Game Results'!U1726+'Game Results'!U1802)</f>
        <v>6</v>
      </c>
      <c r="V96" s="92">
        <f>SUM('Game Results'!V234+'Game Results'!V799+'Game Results'!V619+'Game Results'!V852+'Game Results'!V505+'Game Results'!V1226+'Game Results'!V1273+'Game Results'!V1407+'Game Results'!V1726+'Game Results'!V1802)</f>
        <v>1</v>
      </c>
      <c r="W96" s="92">
        <f>SUM('Game Results'!W234+'Game Results'!W799+'Game Results'!W619+'Game Results'!W852+'Game Results'!W505+'Game Results'!W1226+'Game Results'!W1273+'Game Results'!W1407+'Game Results'!W1726+'Game Results'!W1802)</f>
        <v>0</v>
      </c>
      <c r="X96" s="92">
        <f>SUM('Game Results'!X234+'Game Results'!X799+'Game Results'!X619+'Game Results'!X852+'Game Results'!X505+'Game Results'!X1226+'Game Results'!X1273+'Game Results'!X1407+'Game Results'!X1726+'Game Results'!X1802)</f>
        <v>0</v>
      </c>
      <c r="Y96" s="92">
        <f>SUM('Game Results'!Y234+'Game Results'!Y799+'Game Results'!Y619+'Game Results'!Y852+'Game Results'!Y505+'Game Results'!Y1226+'Game Results'!Y1273+'Game Results'!Y1407+'Game Results'!Y1726+'Game Results'!Y1802)</f>
        <v>0</v>
      </c>
      <c r="Z96" s="92">
        <f>SUM('Game Results'!Z234+'Game Results'!Z799+'Game Results'!Z619+'Game Results'!Z852+'Game Results'!Z505+'Game Results'!Z1226+'Game Results'!Z1273+'Game Results'!Z1407+'Game Results'!Z1726+'Game Results'!Z1802)</f>
        <v>0</v>
      </c>
      <c r="AA96" s="92">
        <f>SUM('Game Results'!AA234+'Game Results'!AA799+'Game Results'!AA619+'Game Results'!AA852+'Game Results'!AA505+'Game Results'!AA1226+'Game Results'!AA1273+'Game Results'!AA1407+'Game Results'!AA1726+'Game Results'!AA1802)</f>
        <v>0</v>
      </c>
      <c r="AB96" s="92">
        <f>SUM('Game Results'!AB234+'Game Results'!AB799+'Game Results'!AB619+'Game Results'!AB852+'Game Results'!AB505+'Game Results'!AB1226+'Game Results'!AB1273+'Game Results'!AB1407+'Game Results'!AB1726+'Game Results'!AB1802)</f>
        <v>0</v>
      </c>
      <c r="AC96" s="92">
        <f>SUM('Game Results'!AC234+'Game Results'!AC799+'Game Results'!AC619+'Game Results'!AC852+'Game Results'!AC505+'Game Results'!AC1226+'Game Results'!AC1273+'Game Results'!AC1407+'Game Results'!AC1726+'Game Results'!AC1802)</f>
        <v>1</v>
      </c>
      <c r="AD96" s="92">
        <f>SUM('Game Results'!AD234+'Game Results'!AD799+'Game Results'!AD619+'Game Results'!AD852+'Game Results'!AD505+'Game Results'!AD1226+'Game Results'!AD1273+'Game Results'!AD1407+'Game Results'!AD1726+'Game Results'!AD1802)</f>
        <v>0</v>
      </c>
      <c r="AE96" s="92">
        <f>SUM('Game Results'!AE234+'Game Results'!AE799+'Game Results'!AE619+'Game Results'!AE852+'Game Results'!AE505+'Game Results'!AE1226+'Game Results'!AE1273+'Game Results'!AE1407+'Game Results'!AE1726+'Game Results'!AE1802)</f>
        <v>0</v>
      </c>
      <c r="AF96" s="92">
        <f>SUM('Game Results'!AF234+'Game Results'!AF799+'Game Results'!AF619+'Game Results'!AF852+'Game Results'!AF505+'Game Results'!AF1226+'Game Results'!AF1273+'Game Results'!AF1407+'Game Results'!AF1726+'Game Results'!AF1802)</f>
        <v>0</v>
      </c>
      <c r="AG96" s="92">
        <f>SUM('Game Results'!AG234+'Game Results'!AG799+'Game Results'!AG619+'Game Results'!AG852+'Game Results'!AG505+'Game Results'!AG1226+'Game Results'!AG1273+'Game Results'!AG1407+'Game Results'!AG1726+'Game Results'!AG1802)</f>
        <v>0</v>
      </c>
      <c r="AH96" s="92">
        <f>SUM('Game Results'!AH234+'Game Results'!AH799+'Game Results'!AH619+'Game Results'!AH852+'Game Results'!AH505+'Game Results'!AH1226+'Game Results'!AH1273+'Game Results'!AH1407+'Game Results'!AH1726+'Game Results'!AH1802)</f>
        <v>1</v>
      </c>
    </row>
    <row r="97">
      <c r="A97" s="90" t="s">
        <v>105</v>
      </c>
      <c r="B97" s="91" t="s">
        <v>344</v>
      </c>
      <c r="C97" s="92">
        <f>SUM('Game Results'!C235+'Game Results'!C800+'Game Results'!C620+'Game Results'!C853+'Game Results'!C506+'Game Results'!C1227+'Game Results'!C1274+'Game Results'!C1408+'Game Results'!C1727+'Game Results'!C1803)</f>
        <v>4</v>
      </c>
      <c r="D97" s="92">
        <f>SUM('Game Results'!D235+'Game Results'!D800+'Game Results'!D620+'Game Results'!D853+'Game Results'!D506+'Game Results'!D1227+'Game Results'!D1274+'Game Results'!D1408+'Game Results'!D1727+'Game Results'!D1803)</f>
        <v>0</v>
      </c>
      <c r="E97" s="93">
        <f>SUM('Game Results'!E235+'Game Results'!E800+'Game Results'!E620+'Game Results'!E853+'Game Results'!E506+'Game Results'!E1227+'Game Results'!E1274+'Game Results'!E1408+'Game Results'!E1727+'Game Results'!E1803)</f>
        <v>32.6</v>
      </c>
      <c r="F97" s="92">
        <f>SUM('Game Results'!F235+'Game Results'!F800+'Game Results'!F620+'Game Results'!F853+'Game Results'!F506+'Game Results'!F1227+'Game Results'!F1274+'Game Results'!F1408+'Game Results'!F1727+'Game Results'!F1803)</f>
        <v>0</v>
      </c>
      <c r="G97" s="92">
        <f>SUM('Game Results'!G235+'Game Results'!G800+'Game Results'!G620+'Game Results'!G853+'Game Results'!G506+'Game Results'!G1227+'Game Results'!G1274+'Game Results'!G1408+'Game Results'!G1727+'Game Results'!G1803)</f>
        <v>116</v>
      </c>
      <c r="H97" s="92">
        <f>SUM('Game Results'!H235+'Game Results'!H800+'Game Results'!H620+'Game Results'!H853+'Game Results'!H506+'Game Results'!H1227+'Game Results'!H1274+'Game Results'!H1408+'Game Results'!H1727+'Game Results'!H1803)</f>
        <v>0</v>
      </c>
      <c r="I97" s="92">
        <f>SUM('Game Results'!I235+'Game Results'!I800+'Game Results'!I620+'Game Results'!I853+'Game Results'!I506+'Game Results'!I1227+'Game Results'!I1274+'Game Results'!I1408+'Game Results'!I1727+'Game Results'!I1803)</f>
        <v>130</v>
      </c>
      <c r="J97" s="92">
        <f>SUM('Game Results'!J235+'Game Results'!J800+'Game Results'!J620+'Game Results'!J853+'Game Results'!J506+'Game Results'!J1227+'Game Results'!J1274+'Game Results'!J1408+'Game Results'!J1727+'Game Results'!J1803)</f>
        <v>-14</v>
      </c>
      <c r="K97" s="94">
        <f t="shared" si="1"/>
        <v>0.8923076923</v>
      </c>
      <c r="L97" s="93">
        <f t="shared" si="2"/>
        <v>15.04615385</v>
      </c>
      <c r="M97" s="92">
        <f>SUM('Game Results'!M235+'Game Results'!M800+'Game Results'!M620+'Game Results'!M853+'Game Results'!M506+'Game Results'!M1227+'Game Results'!M1274+'Game Results'!M1408+'Game Results'!M1727+'Game Results'!M1803)</f>
        <v>136</v>
      </c>
      <c r="N97" s="92">
        <f>SUM('Game Results'!N235+'Game Results'!N800+'Game Results'!N620+'Game Results'!N853+'Game Results'!N506+'Game Results'!N1227+'Game Results'!N1274+'Game Results'!N1408+'Game Results'!N1727+'Game Results'!N1803)</f>
        <v>4</v>
      </c>
      <c r="O97" s="95">
        <f>SUM('Game Results'!O235+'Game Results'!O800+'Game Results'!O620+'Game Results'!O853+'Game Results'!O506+'Game Results'!O1227+'Game Results'!O1274+'Game Results'!O1408+'Game Results'!O1727+'Game Results'!O1803)</f>
        <v>28.76666667</v>
      </c>
      <c r="P97" s="92">
        <f>SUM('Game Results'!P235+'Game Results'!P800+'Game Results'!P620+'Game Results'!P853+'Game Results'!P506+'Game Results'!P1227+'Game Results'!P1274+'Game Results'!P1408+'Game Results'!P1727+'Game Results'!P1803)</f>
        <v>6</v>
      </c>
      <c r="Q97" s="92">
        <f>SUM('Game Results'!Q235+'Game Results'!Q800+'Game Results'!Q620+'Game Results'!Q853+'Game Results'!Q506+'Game Results'!Q1227+'Game Results'!Q1274+'Game Results'!Q1408+'Game Results'!Q1727+'Game Results'!Q1803)</f>
        <v>5</v>
      </c>
      <c r="R97" s="92">
        <f>SUM('Game Results'!R235+'Game Results'!R800+'Game Results'!R620+'Game Results'!R853+'Game Results'!R506+'Game Results'!R1227+'Game Results'!R1274+'Game Results'!R1408+'Game Results'!R1727+'Game Results'!R1803)</f>
        <v>2</v>
      </c>
      <c r="S97" s="92">
        <f>SUM('Game Results'!S235+'Game Results'!S800+'Game Results'!S620+'Game Results'!S853+'Game Results'!S506+'Game Results'!S1227+'Game Results'!S1274+'Game Results'!S1408+'Game Results'!S1727+'Game Results'!S1803)</f>
        <v>2</v>
      </c>
      <c r="T97" s="92">
        <f>SUM('Game Results'!T235+'Game Results'!T800+'Game Results'!T620+'Game Results'!T853+'Game Results'!T506+'Game Results'!T1227+'Game Results'!T1274+'Game Results'!T1408+'Game Results'!T1727+'Game Results'!T1803)</f>
        <v>10</v>
      </c>
      <c r="U97" s="92">
        <f>SUM('Game Results'!U235+'Game Results'!U800+'Game Results'!U620+'Game Results'!U853+'Game Results'!U506+'Game Results'!U1227+'Game Results'!U1274+'Game Results'!U1408+'Game Results'!U1727+'Game Results'!U1803)</f>
        <v>2</v>
      </c>
      <c r="V97" s="92">
        <f>SUM('Game Results'!V235+'Game Results'!V800+'Game Results'!V620+'Game Results'!V853+'Game Results'!V506+'Game Results'!V1227+'Game Results'!V1274+'Game Results'!V1408+'Game Results'!V1727+'Game Results'!V1803)</f>
        <v>0</v>
      </c>
      <c r="W97" s="92">
        <f>SUM('Game Results'!W235+'Game Results'!W800+'Game Results'!W620+'Game Results'!W853+'Game Results'!W506+'Game Results'!W1227+'Game Results'!W1274+'Game Results'!W1408+'Game Results'!W1727+'Game Results'!W1803)</f>
        <v>0</v>
      </c>
      <c r="X97" s="92">
        <f>SUM('Game Results'!X235+'Game Results'!X800+'Game Results'!X620+'Game Results'!X853+'Game Results'!X506+'Game Results'!X1227+'Game Results'!X1274+'Game Results'!X1408+'Game Results'!X1727+'Game Results'!X1803)</f>
        <v>0</v>
      </c>
      <c r="Y97" s="92">
        <f>SUM('Game Results'!Y235+'Game Results'!Y800+'Game Results'!Y620+'Game Results'!Y853+'Game Results'!Y506+'Game Results'!Y1227+'Game Results'!Y1274+'Game Results'!Y1408+'Game Results'!Y1727+'Game Results'!Y1803)</f>
        <v>0</v>
      </c>
      <c r="Z97" s="92">
        <f>SUM('Game Results'!Z235+'Game Results'!Z800+'Game Results'!Z620+'Game Results'!Z853+'Game Results'!Z506+'Game Results'!Z1227+'Game Results'!Z1274+'Game Results'!Z1408+'Game Results'!Z1727+'Game Results'!Z1803)</f>
        <v>0</v>
      </c>
      <c r="AA97" s="92">
        <f>SUM('Game Results'!AA235+'Game Results'!AA800+'Game Results'!AA620+'Game Results'!AA853+'Game Results'!AA506+'Game Results'!AA1227+'Game Results'!AA1274+'Game Results'!AA1408+'Game Results'!AA1727+'Game Results'!AA1803)</f>
        <v>0</v>
      </c>
      <c r="AB97" s="92">
        <f>SUM('Game Results'!AB235+'Game Results'!AB800+'Game Results'!AB620+'Game Results'!AB853+'Game Results'!AB506+'Game Results'!AB1227+'Game Results'!AB1274+'Game Results'!AB1408+'Game Results'!AB1727+'Game Results'!AB1803)</f>
        <v>0</v>
      </c>
      <c r="AC97" s="92">
        <f>SUM('Game Results'!AC235+'Game Results'!AC800+'Game Results'!AC620+'Game Results'!AC853+'Game Results'!AC506+'Game Results'!AC1227+'Game Results'!AC1274+'Game Results'!AC1408+'Game Results'!AC1727+'Game Results'!AC1803)</f>
        <v>2</v>
      </c>
      <c r="AD97" s="92">
        <f>SUM('Game Results'!AD235+'Game Results'!AD800+'Game Results'!AD620+'Game Results'!AD853+'Game Results'!AD506+'Game Results'!AD1227+'Game Results'!AD1274+'Game Results'!AD1408+'Game Results'!AD1727+'Game Results'!AD1803)</f>
        <v>0</v>
      </c>
      <c r="AE97" s="92">
        <f>SUM('Game Results'!AE235+'Game Results'!AE800+'Game Results'!AE620+'Game Results'!AE853+'Game Results'!AE506+'Game Results'!AE1227+'Game Results'!AE1274+'Game Results'!AE1408+'Game Results'!AE1727+'Game Results'!AE1803)</f>
        <v>0</v>
      </c>
      <c r="AF97" s="92">
        <f>SUM('Game Results'!AF235+'Game Results'!AF800+'Game Results'!AF620+'Game Results'!AF853+'Game Results'!AF506+'Game Results'!AF1227+'Game Results'!AF1274+'Game Results'!AF1408+'Game Results'!AF1727+'Game Results'!AF1803)</f>
        <v>0</v>
      </c>
      <c r="AG97" s="92">
        <f>SUM('Game Results'!AG235+'Game Results'!AG800+'Game Results'!AG620+'Game Results'!AG853+'Game Results'!AG506+'Game Results'!AG1227+'Game Results'!AG1274+'Game Results'!AG1408+'Game Results'!AG1727+'Game Results'!AG1803)</f>
        <v>0</v>
      </c>
      <c r="AH97" s="92">
        <f>SUM('Game Results'!AH235+'Game Results'!AH800+'Game Results'!AH620+'Game Results'!AH853+'Game Results'!AH506+'Game Results'!AH1227+'Game Results'!AH1274+'Game Results'!AH1408+'Game Results'!AH1727+'Game Results'!AH1803)</f>
        <v>1</v>
      </c>
    </row>
    <row r="98">
      <c r="A98" s="90" t="s">
        <v>105</v>
      </c>
      <c r="B98" s="91" t="s">
        <v>345</v>
      </c>
      <c r="C98" s="92">
        <f>SUM('Game Results'!C236+'Game Results'!C801+'Game Results'!C621+'Game Results'!C854+'Game Results'!C507+'Game Results'!C1228+'Game Results'!C1275+'Game Results'!C1409+'Game Results'!C1728+'Game Results'!C1804)</f>
        <v>1</v>
      </c>
      <c r="D98" s="92">
        <f>SUM('Game Results'!D236+'Game Results'!D801+'Game Results'!D621+'Game Results'!D854+'Game Results'!D507+'Game Results'!D1228+'Game Results'!D1275+'Game Results'!D1409+'Game Results'!D1728+'Game Results'!D1804)</f>
        <v>0</v>
      </c>
      <c r="E98" s="93">
        <f>SUM('Game Results'!E236+'Game Results'!E801+'Game Results'!E621+'Game Results'!E854+'Game Results'!E507+'Game Results'!E1228+'Game Results'!E1275+'Game Results'!E1409+'Game Results'!E1728+'Game Results'!E1804)</f>
        <v>3.333333333</v>
      </c>
      <c r="F98" s="92">
        <f>SUM('Game Results'!F236+'Game Results'!F801+'Game Results'!F621+'Game Results'!F854+'Game Results'!F507+'Game Results'!F1228+'Game Results'!F1275+'Game Results'!F1409+'Game Results'!F1728+'Game Results'!F1804)</f>
        <v>0</v>
      </c>
      <c r="G98" s="92">
        <f>SUM('Game Results'!G236+'Game Results'!G801+'Game Results'!G621+'Game Results'!G854+'Game Results'!G507+'Game Results'!G1228+'Game Results'!G1275+'Game Results'!G1409+'Game Results'!G1728+'Game Results'!G1804)</f>
        <v>18</v>
      </c>
      <c r="H98" s="92">
        <f>SUM('Game Results'!H236+'Game Results'!H801+'Game Results'!H621+'Game Results'!H854+'Game Results'!H507+'Game Results'!H1228+'Game Results'!H1275+'Game Results'!H1409+'Game Results'!H1728+'Game Results'!H1804)</f>
        <v>0</v>
      </c>
      <c r="I98" s="92">
        <f>SUM('Game Results'!I236+'Game Results'!I801+'Game Results'!I621+'Game Results'!I854+'Game Results'!I507+'Game Results'!I1228+'Game Results'!I1275+'Game Results'!I1409+'Game Results'!I1728+'Game Results'!I1804)</f>
        <v>25</v>
      </c>
      <c r="J98" s="92">
        <f>SUM('Game Results'!J236+'Game Results'!J801+'Game Results'!J621+'Game Results'!J854+'Game Results'!J507+'Game Results'!J1228+'Game Results'!J1275+'Game Results'!J1409+'Game Results'!J1728+'Game Results'!J1804)</f>
        <v>-7</v>
      </c>
      <c r="K98" s="94">
        <f t="shared" si="1"/>
        <v>0.72</v>
      </c>
      <c r="L98" s="93">
        <f t="shared" si="2"/>
        <v>8</v>
      </c>
      <c r="M98" s="92">
        <f>SUM('Game Results'!M236+'Game Results'!M801+'Game Results'!M621+'Game Results'!M854+'Game Results'!M507+'Game Results'!M1228+'Game Results'!M1275+'Game Results'!M1409+'Game Results'!M1728+'Game Results'!M1804)</f>
        <v>28</v>
      </c>
      <c r="N98" s="92">
        <f>SUM('Game Results'!N236+'Game Results'!N801+'Game Results'!N621+'Game Results'!N854+'Game Results'!N507+'Game Results'!N1228+'Game Results'!N1275+'Game Results'!N1409+'Game Results'!N1728+'Game Results'!N1804)</f>
        <v>1</v>
      </c>
      <c r="O98" s="95">
        <f>SUM('Game Results'!O236+'Game Results'!O801+'Game Results'!O621+'Game Results'!O854+'Game Results'!O507+'Game Results'!O1228+'Game Results'!O1275+'Game Results'!O1409+'Game Results'!O1728+'Game Results'!O1804)</f>
        <v>3.333333333</v>
      </c>
      <c r="P98" s="92">
        <f>SUM('Game Results'!P236+'Game Results'!P801+'Game Results'!P621+'Game Results'!P854+'Game Results'!P507+'Game Results'!P1228+'Game Results'!P1275+'Game Results'!P1409+'Game Results'!P1728+'Game Results'!P1804)</f>
        <v>2</v>
      </c>
      <c r="Q98" s="92">
        <f>SUM('Game Results'!Q236+'Game Results'!Q801+'Game Results'!Q621+'Game Results'!Q854+'Game Results'!Q507+'Game Results'!Q1228+'Game Results'!Q1275+'Game Results'!Q1409+'Game Results'!Q1728+'Game Results'!Q1804)</f>
        <v>0</v>
      </c>
      <c r="R98" s="92">
        <f>SUM('Game Results'!R236+'Game Results'!R801+'Game Results'!R621+'Game Results'!R854+'Game Results'!R507+'Game Results'!R1228+'Game Results'!R1275+'Game Results'!R1409+'Game Results'!R1728+'Game Results'!R1804)</f>
        <v>3</v>
      </c>
      <c r="S98" s="92">
        <f>SUM('Game Results'!S236+'Game Results'!S801+'Game Results'!S621+'Game Results'!S854+'Game Results'!S507+'Game Results'!S1228+'Game Results'!S1275+'Game Results'!S1409+'Game Results'!S1728+'Game Results'!S1804)</f>
        <v>0</v>
      </c>
      <c r="T98" s="92">
        <f>SUM('Game Results'!T236+'Game Results'!T801+'Game Results'!T621+'Game Results'!T854+'Game Results'!T507+'Game Results'!T1228+'Game Results'!T1275+'Game Results'!T1409+'Game Results'!T1728+'Game Results'!T1804)</f>
        <v>3</v>
      </c>
      <c r="U98" s="92">
        <f>SUM('Game Results'!U236+'Game Results'!U801+'Game Results'!U621+'Game Results'!U854+'Game Results'!U507+'Game Results'!U1228+'Game Results'!U1275+'Game Results'!U1409+'Game Results'!U1728+'Game Results'!U1804)</f>
        <v>1</v>
      </c>
      <c r="V98" s="92">
        <f>SUM('Game Results'!V236+'Game Results'!V801+'Game Results'!V621+'Game Results'!V854+'Game Results'!V507+'Game Results'!V1228+'Game Results'!V1275+'Game Results'!V1409+'Game Results'!V1728+'Game Results'!V1804)</f>
        <v>0</v>
      </c>
      <c r="W98" s="92">
        <f>SUM('Game Results'!W236+'Game Results'!W801+'Game Results'!W621+'Game Results'!W854+'Game Results'!W507+'Game Results'!W1228+'Game Results'!W1275+'Game Results'!W1409+'Game Results'!W1728+'Game Results'!W1804)</f>
        <v>0</v>
      </c>
      <c r="X98" s="92">
        <f>SUM('Game Results'!X236+'Game Results'!X801+'Game Results'!X621+'Game Results'!X854+'Game Results'!X507+'Game Results'!X1228+'Game Results'!X1275+'Game Results'!X1409+'Game Results'!X1728+'Game Results'!X1804)</f>
        <v>0</v>
      </c>
      <c r="Y98" s="92">
        <f>SUM('Game Results'!Y236+'Game Results'!Y801+'Game Results'!Y621+'Game Results'!Y854+'Game Results'!Y507+'Game Results'!Y1228+'Game Results'!Y1275+'Game Results'!Y1409+'Game Results'!Y1728+'Game Results'!Y1804)</f>
        <v>0</v>
      </c>
      <c r="Z98" s="92">
        <f>SUM('Game Results'!Z236+'Game Results'!Z801+'Game Results'!Z621+'Game Results'!Z854+'Game Results'!Z507+'Game Results'!Z1228+'Game Results'!Z1275+'Game Results'!Z1409+'Game Results'!Z1728+'Game Results'!Z1804)</f>
        <v>0</v>
      </c>
      <c r="AA98" s="92">
        <f>SUM('Game Results'!AA236+'Game Results'!AA801+'Game Results'!AA621+'Game Results'!AA854+'Game Results'!AA507+'Game Results'!AA1228+'Game Results'!AA1275+'Game Results'!AA1409+'Game Results'!AA1728+'Game Results'!AA1804)</f>
        <v>0</v>
      </c>
      <c r="AB98" s="92">
        <f>SUM('Game Results'!AB236+'Game Results'!AB801+'Game Results'!AB621+'Game Results'!AB854+'Game Results'!AB507+'Game Results'!AB1228+'Game Results'!AB1275+'Game Results'!AB1409+'Game Results'!AB1728+'Game Results'!AB1804)</f>
        <v>0</v>
      </c>
      <c r="AC98" s="92">
        <f>SUM('Game Results'!AC236+'Game Results'!AC801+'Game Results'!AC621+'Game Results'!AC854+'Game Results'!AC507+'Game Results'!AC1228+'Game Results'!AC1275+'Game Results'!AC1409+'Game Results'!AC1728+'Game Results'!AC1804)</f>
        <v>1</v>
      </c>
      <c r="AD98" s="92">
        <f>SUM('Game Results'!AD236+'Game Results'!AD801+'Game Results'!AD621+'Game Results'!AD854+'Game Results'!AD507+'Game Results'!AD1228+'Game Results'!AD1275+'Game Results'!AD1409+'Game Results'!AD1728+'Game Results'!AD1804)</f>
        <v>0</v>
      </c>
      <c r="AE98" s="92">
        <f>SUM('Game Results'!AE236+'Game Results'!AE801+'Game Results'!AE621+'Game Results'!AE854+'Game Results'!AE507+'Game Results'!AE1228+'Game Results'!AE1275+'Game Results'!AE1409+'Game Results'!AE1728+'Game Results'!AE1804)</f>
        <v>0</v>
      </c>
      <c r="AF98" s="92">
        <f>SUM('Game Results'!AF236+'Game Results'!AF801+'Game Results'!AF621+'Game Results'!AF854+'Game Results'!AF507+'Game Results'!AF1228+'Game Results'!AF1275+'Game Results'!AF1409+'Game Results'!AF1728+'Game Results'!AF1804)</f>
        <v>0</v>
      </c>
      <c r="AG98" s="92">
        <f>SUM('Game Results'!AG236+'Game Results'!AG801+'Game Results'!AG621+'Game Results'!AG854+'Game Results'!AG507+'Game Results'!AG1228+'Game Results'!AG1275+'Game Results'!AG1409+'Game Results'!AG1728+'Game Results'!AG1804)</f>
        <v>0</v>
      </c>
      <c r="AH98" s="92">
        <f>SUM('Game Results'!AH236+'Game Results'!AH801+'Game Results'!AH621+'Game Results'!AH854+'Game Results'!AH507+'Game Results'!AH1228+'Game Results'!AH1275+'Game Results'!AH1409+'Game Results'!AH1728+'Game Results'!AH1804)</f>
        <v>0</v>
      </c>
    </row>
    <row r="99">
      <c r="A99" s="96" t="s">
        <v>269</v>
      </c>
      <c r="B99" s="97" t="s">
        <v>327</v>
      </c>
      <c r="C99" s="92">
        <f>SUM('Game Results'!C237+'Game Results'!C802+'Game Results'!C622+'Game Results'!C855+'Game Results'!C508+'Game Results'!C1229+'Game Results'!C1276+'Game Results'!C1410+'Game Results'!C1729+'Game Results'!C1805)</f>
        <v>1</v>
      </c>
      <c r="D99" s="92">
        <f>SUM('Game Results'!D237+'Game Results'!D802+'Game Results'!D622+'Game Results'!D855+'Game Results'!D508+'Game Results'!D1229+'Game Results'!D1276+'Game Results'!D1410+'Game Results'!D1729+'Game Results'!D1805)</f>
        <v>0</v>
      </c>
      <c r="E99" s="93">
        <f>SUM('Game Results'!E237+'Game Results'!E802+'Game Results'!E622+'Game Results'!E855+'Game Results'!E508+'Game Results'!E1229+'Game Results'!E1276+'Game Results'!E1410+'Game Results'!E1729+'Game Results'!E1805)</f>
        <v>7.883333333</v>
      </c>
      <c r="F99" s="92">
        <f>SUM('Game Results'!F237+'Game Results'!F802+'Game Results'!F622+'Game Results'!F855+'Game Results'!F508+'Game Results'!F1229+'Game Results'!F1276+'Game Results'!F1410+'Game Results'!F1729+'Game Results'!F1805)</f>
        <v>2</v>
      </c>
      <c r="G99" s="92">
        <f>SUM('Game Results'!G237+'Game Results'!G802+'Game Results'!G622+'Game Results'!G855+'Game Results'!G508+'Game Results'!G1229+'Game Results'!G1276+'Game Results'!G1410+'Game Results'!G1729+'Game Results'!G1805)</f>
        <v>45</v>
      </c>
      <c r="H99" s="92">
        <f>SUM('Game Results'!H237+'Game Results'!H802+'Game Results'!H622+'Game Results'!H855+'Game Results'!H508+'Game Results'!H1229+'Game Results'!H1276+'Game Results'!H1410+'Game Results'!H1729+'Game Results'!H1805)</f>
        <v>2</v>
      </c>
      <c r="I99" s="92">
        <f>SUM('Game Results'!I237+'Game Results'!I802+'Game Results'!I622+'Game Results'!I855+'Game Results'!I508+'Game Results'!I1229+'Game Results'!I1276+'Game Results'!I1410+'Game Results'!I1729+'Game Results'!I1805)</f>
        <v>43</v>
      </c>
      <c r="J99" s="92">
        <f>SUM('Game Results'!J237+'Game Results'!J802+'Game Results'!J622+'Game Results'!J855+'Game Results'!J508+'Game Results'!J1229+'Game Results'!J1276+'Game Results'!J1410+'Game Results'!J1729+'Game Results'!J1805)</f>
        <v>2</v>
      </c>
      <c r="K99" s="94">
        <f t="shared" si="1"/>
        <v>1.046511628</v>
      </c>
      <c r="L99" s="93">
        <f t="shared" si="2"/>
        <v>11</v>
      </c>
      <c r="M99" s="92">
        <f>SUM('Game Results'!M237+'Game Results'!M802+'Game Results'!M622+'Game Results'!M855+'Game Results'!M508+'Game Results'!M1229+'Game Results'!M1276+'Game Results'!M1410+'Game Results'!M1729+'Game Results'!M1805)</f>
        <v>61</v>
      </c>
      <c r="N99" s="92">
        <f>SUM('Game Results'!N237+'Game Results'!N802+'Game Results'!N622+'Game Results'!N855+'Game Results'!N508+'Game Results'!N1229+'Game Results'!N1276+'Game Results'!N1410+'Game Results'!N1729+'Game Results'!N1805)</f>
        <v>1</v>
      </c>
      <c r="O99" s="95">
        <f>SUM('Game Results'!O237+'Game Results'!O802+'Game Results'!O622+'Game Results'!O855+'Game Results'!O508+'Game Results'!O1229+'Game Results'!O1276+'Game Results'!O1410+'Game Results'!O1729+'Game Results'!O1805)</f>
        <v>7.883333333</v>
      </c>
      <c r="P99" s="92">
        <f>SUM('Game Results'!P237+'Game Results'!P802+'Game Results'!P622+'Game Results'!P855+'Game Results'!P508+'Game Results'!P1229+'Game Results'!P1276+'Game Results'!P1410+'Game Results'!P1729+'Game Results'!P1805)</f>
        <v>1</v>
      </c>
      <c r="Q99" s="92">
        <f>SUM('Game Results'!Q237+'Game Results'!Q802+'Game Results'!Q622+'Game Results'!Q855+'Game Results'!Q508+'Game Results'!Q1229+'Game Results'!Q1276+'Game Results'!Q1410+'Game Results'!Q1729+'Game Results'!Q1805)</f>
        <v>1</v>
      </c>
      <c r="R99" s="92">
        <f>SUM('Game Results'!R237+'Game Results'!R802+'Game Results'!R622+'Game Results'!R855+'Game Results'!R508+'Game Results'!R1229+'Game Results'!R1276+'Game Results'!R1410+'Game Results'!R1729+'Game Results'!R1805)</f>
        <v>2</v>
      </c>
      <c r="S99" s="92">
        <f>SUM('Game Results'!S237+'Game Results'!S802+'Game Results'!S622+'Game Results'!S855+'Game Results'!S508+'Game Results'!S1229+'Game Results'!S1276+'Game Results'!S1410+'Game Results'!S1729+'Game Results'!S1805)</f>
        <v>2</v>
      </c>
      <c r="T99" s="92">
        <f>SUM('Game Results'!T237+'Game Results'!T802+'Game Results'!T622+'Game Results'!T855+'Game Results'!T508+'Game Results'!T1229+'Game Results'!T1276+'Game Results'!T1410+'Game Results'!T1729+'Game Results'!T1805)</f>
        <v>9</v>
      </c>
      <c r="U99" s="92">
        <f>SUM('Game Results'!U237+'Game Results'!U802+'Game Results'!U622+'Game Results'!U855+'Game Results'!U508+'Game Results'!U1229+'Game Results'!U1276+'Game Results'!U1410+'Game Results'!U1729+'Game Results'!U1805)</f>
        <v>2</v>
      </c>
      <c r="V99" s="92">
        <f>SUM('Game Results'!V237+'Game Results'!V802+'Game Results'!V622+'Game Results'!V855+'Game Results'!V508+'Game Results'!V1229+'Game Results'!V1276+'Game Results'!V1410+'Game Results'!V1729+'Game Results'!V1805)</f>
        <v>0</v>
      </c>
      <c r="W99" s="92">
        <f>SUM('Game Results'!W237+'Game Results'!W802+'Game Results'!W622+'Game Results'!W855+'Game Results'!W508+'Game Results'!W1229+'Game Results'!W1276+'Game Results'!W1410+'Game Results'!W1729+'Game Results'!W1805)</f>
        <v>0</v>
      </c>
      <c r="X99" s="92">
        <f>SUM('Game Results'!X237+'Game Results'!X802+'Game Results'!X622+'Game Results'!X855+'Game Results'!X508+'Game Results'!X1229+'Game Results'!X1276+'Game Results'!X1410+'Game Results'!X1729+'Game Results'!X1805)</f>
        <v>0</v>
      </c>
      <c r="Y99" s="92">
        <f>SUM('Game Results'!Y237+'Game Results'!Y802+'Game Results'!Y622+'Game Results'!Y855+'Game Results'!Y508+'Game Results'!Y1229+'Game Results'!Y1276+'Game Results'!Y1410+'Game Results'!Y1729+'Game Results'!Y1805)</f>
        <v>0</v>
      </c>
      <c r="Z99" s="92">
        <f>SUM('Game Results'!Z237+'Game Results'!Z802+'Game Results'!Z622+'Game Results'!Z855+'Game Results'!Z508+'Game Results'!Z1229+'Game Results'!Z1276+'Game Results'!Z1410+'Game Results'!Z1729+'Game Results'!Z1805)</f>
        <v>0</v>
      </c>
      <c r="AA99" s="92">
        <f>SUM('Game Results'!AA237+'Game Results'!AA802+'Game Results'!AA622+'Game Results'!AA855+'Game Results'!AA508+'Game Results'!AA1229+'Game Results'!AA1276+'Game Results'!AA1410+'Game Results'!AA1729+'Game Results'!AA1805)</f>
        <v>0</v>
      </c>
      <c r="AB99" s="92">
        <f>SUM('Game Results'!AB237+'Game Results'!AB802+'Game Results'!AB622+'Game Results'!AB855+'Game Results'!AB508+'Game Results'!AB1229+'Game Results'!AB1276+'Game Results'!AB1410+'Game Results'!AB1729+'Game Results'!AB1805)</f>
        <v>0</v>
      </c>
      <c r="AC99" s="92">
        <f>SUM('Game Results'!AC237+'Game Results'!AC802+'Game Results'!AC622+'Game Results'!AC855+'Game Results'!AC508+'Game Results'!AC1229+'Game Results'!AC1276+'Game Results'!AC1410+'Game Results'!AC1729+'Game Results'!AC1805)</f>
        <v>1</v>
      </c>
      <c r="AD99" s="92">
        <f>SUM('Game Results'!AD237+'Game Results'!AD802+'Game Results'!AD622+'Game Results'!AD855+'Game Results'!AD508+'Game Results'!AD1229+'Game Results'!AD1276+'Game Results'!AD1410+'Game Results'!AD1729+'Game Results'!AD1805)</f>
        <v>0</v>
      </c>
      <c r="AE99" s="92">
        <f>SUM('Game Results'!AE237+'Game Results'!AE802+'Game Results'!AE622+'Game Results'!AE855+'Game Results'!AE508+'Game Results'!AE1229+'Game Results'!AE1276+'Game Results'!AE1410+'Game Results'!AE1729+'Game Results'!AE1805)</f>
        <v>0</v>
      </c>
      <c r="AF99" s="92">
        <f>SUM('Game Results'!AF237+'Game Results'!AF802+'Game Results'!AF622+'Game Results'!AF855+'Game Results'!AF508+'Game Results'!AF1229+'Game Results'!AF1276+'Game Results'!AF1410+'Game Results'!AF1729+'Game Results'!AF1805)</f>
        <v>0</v>
      </c>
      <c r="AG99" s="92">
        <f>SUM('Game Results'!AG237+'Game Results'!AG802+'Game Results'!AG622+'Game Results'!AG855+'Game Results'!AG508+'Game Results'!AG1229+'Game Results'!AG1276+'Game Results'!AG1410+'Game Results'!AG1729+'Game Results'!AG1805)</f>
        <v>0</v>
      </c>
      <c r="AH99" s="92">
        <f>SUM('Game Results'!AH237+'Game Results'!AH802+'Game Results'!AH622+'Game Results'!AH855+'Game Results'!AH508+'Game Results'!AH1229+'Game Results'!AH1276+'Game Results'!AH1410+'Game Results'!AH1729+'Game Results'!AH1805)</f>
        <v>0</v>
      </c>
    </row>
    <row r="100">
      <c r="A100" s="96" t="s">
        <v>269</v>
      </c>
      <c r="B100" s="97" t="s">
        <v>346</v>
      </c>
      <c r="C100" s="92">
        <f>SUM('Game Results'!C238+'Game Results'!C803+'Game Results'!C623+'Game Results'!C856+'Game Results'!C509+'Game Results'!C1230+'Game Results'!C1277+'Game Results'!C1411+'Game Results'!C1730+'Game Results'!C1806)</f>
        <v>1</v>
      </c>
      <c r="D100" s="92">
        <f>SUM('Game Results'!D238+'Game Results'!D803+'Game Results'!D623+'Game Results'!D856+'Game Results'!D509+'Game Results'!D1230+'Game Results'!D1277+'Game Results'!D1411+'Game Results'!D1730+'Game Results'!D1806)</f>
        <v>0</v>
      </c>
      <c r="E100" s="93">
        <f>SUM('Game Results'!E238+'Game Results'!E803+'Game Results'!E623+'Game Results'!E856+'Game Results'!E509+'Game Results'!E1230+'Game Results'!E1277+'Game Results'!E1411+'Game Results'!E1730+'Game Results'!E1806)</f>
        <v>6</v>
      </c>
      <c r="F100" s="92">
        <f>SUM('Game Results'!F238+'Game Results'!F803+'Game Results'!F623+'Game Results'!F856+'Game Results'!F509+'Game Results'!F1230+'Game Results'!F1277+'Game Results'!F1411+'Game Results'!F1730+'Game Results'!F1806)</f>
        <v>0</v>
      </c>
      <c r="G100" s="92">
        <f>SUM('Game Results'!G238+'Game Results'!G803+'Game Results'!G623+'Game Results'!G856+'Game Results'!G509+'Game Results'!G1230+'Game Results'!G1277+'Game Results'!G1411+'Game Results'!G1730+'Game Results'!G1806)</f>
        <v>14</v>
      </c>
      <c r="H100" s="92">
        <f>SUM('Game Results'!H238+'Game Results'!H803+'Game Results'!H623+'Game Results'!H856+'Game Results'!H509+'Game Results'!H1230+'Game Results'!H1277+'Game Results'!H1411+'Game Results'!H1730+'Game Results'!H1806)</f>
        <v>0</v>
      </c>
      <c r="I100" s="92">
        <f>SUM('Game Results'!I238+'Game Results'!I803+'Game Results'!I623+'Game Results'!I856+'Game Results'!I509+'Game Results'!I1230+'Game Results'!I1277+'Game Results'!I1411+'Game Results'!I1730+'Game Results'!I1806)</f>
        <v>22</v>
      </c>
      <c r="J100" s="92">
        <f>SUM('Game Results'!J238+'Game Results'!J803+'Game Results'!J623+'Game Results'!J856+'Game Results'!J509+'Game Results'!J1230+'Game Results'!J1277+'Game Results'!J1411+'Game Results'!J1730+'Game Results'!J1806)</f>
        <v>-8</v>
      </c>
      <c r="K100" s="94">
        <f t="shared" si="1"/>
        <v>0.6363636364</v>
      </c>
      <c r="L100" s="93">
        <f t="shared" si="2"/>
        <v>16.36363636</v>
      </c>
      <c r="M100" s="92">
        <f>SUM('Game Results'!M238+'Game Results'!M803+'Game Results'!M623+'Game Results'!M856+'Game Results'!M509+'Game Results'!M1230+'Game Results'!M1277+'Game Results'!M1411+'Game Results'!M1730+'Game Results'!M1806)</f>
        <v>15</v>
      </c>
      <c r="N100" s="92">
        <f>SUM('Game Results'!N238+'Game Results'!N803+'Game Results'!N623+'Game Results'!N856+'Game Results'!N509+'Game Results'!N1230+'Game Results'!N1277+'Game Results'!N1411+'Game Results'!N1730+'Game Results'!N1806)</f>
        <v>1</v>
      </c>
      <c r="O100" s="95">
        <f>SUM('Game Results'!O238+'Game Results'!O803+'Game Results'!O623+'Game Results'!O856+'Game Results'!O509+'Game Results'!O1230+'Game Results'!O1277+'Game Results'!O1411+'Game Results'!O1730+'Game Results'!O1806)</f>
        <v>5.133333333</v>
      </c>
      <c r="P100" s="92">
        <f>SUM('Game Results'!P238+'Game Results'!P803+'Game Results'!P623+'Game Results'!P856+'Game Results'!P509+'Game Results'!P1230+'Game Results'!P1277+'Game Results'!P1411+'Game Results'!P1730+'Game Results'!P1806)</f>
        <v>0</v>
      </c>
      <c r="Q100" s="92">
        <f>SUM('Game Results'!Q238+'Game Results'!Q803+'Game Results'!Q623+'Game Results'!Q856+'Game Results'!Q509+'Game Results'!Q1230+'Game Results'!Q1277+'Game Results'!Q1411+'Game Results'!Q1730+'Game Results'!Q1806)</f>
        <v>0</v>
      </c>
      <c r="R100" s="92">
        <f>SUM('Game Results'!R238+'Game Results'!R803+'Game Results'!R623+'Game Results'!R856+'Game Results'!R509+'Game Results'!R1230+'Game Results'!R1277+'Game Results'!R1411+'Game Results'!R1730+'Game Results'!R1806)</f>
        <v>0</v>
      </c>
      <c r="S100" s="92">
        <f>SUM('Game Results'!S238+'Game Results'!S803+'Game Results'!S623+'Game Results'!S856+'Game Results'!S509+'Game Results'!S1230+'Game Results'!S1277+'Game Results'!S1411+'Game Results'!S1730+'Game Results'!S1806)</f>
        <v>0</v>
      </c>
      <c r="T100" s="92">
        <f>SUM('Game Results'!T238+'Game Results'!T803+'Game Results'!T623+'Game Results'!T856+'Game Results'!T509+'Game Results'!T1230+'Game Results'!T1277+'Game Results'!T1411+'Game Results'!T1730+'Game Results'!T1806)</f>
        <v>1</v>
      </c>
      <c r="U100" s="92">
        <f>SUM('Game Results'!U238+'Game Results'!U803+'Game Results'!U623+'Game Results'!U856+'Game Results'!U509+'Game Results'!U1230+'Game Results'!U1277+'Game Results'!U1411+'Game Results'!U1730+'Game Results'!U1806)</f>
        <v>0</v>
      </c>
      <c r="V100" s="92">
        <f>SUM('Game Results'!V238+'Game Results'!V803+'Game Results'!V623+'Game Results'!V856+'Game Results'!V509+'Game Results'!V1230+'Game Results'!V1277+'Game Results'!V1411+'Game Results'!V1730+'Game Results'!V1806)</f>
        <v>0</v>
      </c>
      <c r="W100" s="92">
        <f>SUM('Game Results'!W238+'Game Results'!W803+'Game Results'!W623+'Game Results'!W856+'Game Results'!W509+'Game Results'!W1230+'Game Results'!W1277+'Game Results'!W1411+'Game Results'!W1730+'Game Results'!W1806)</f>
        <v>0</v>
      </c>
      <c r="X100" s="92">
        <f>SUM('Game Results'!X238+'Game Results'!X803+'Game Results'!X623+'Game Results'!X856+'Game Results'!X509+'Game Results'!X1230+'Game Results'!X1277+'Game Results'!X1411+'Game Results'!X1730+'Game Results'!X1806)</f>
        <v>0</v>
      </c>
      <c r="Y100" s="92">
        <f>SUM('Game Results'!Y238+'Game Results'!Y803+'Game Results'!Y623+'Game Results'!Y856+'Game Results'!Y509+'Game Results'!Y1230+'Game Results'!Y1277+'Game Results'!Y1411+'Game Results'!Y1730+'Game Results'!Y1806)</f>
        <v>0</v>
      </c>
      <c r="Z100" s="92">
        <f>SUM('Game Results'!Z238+'Game Results'!Z803+'Game Results'!Z623+'Game Results'!Z856+'Game Results'!Z509+'Game Results'!Z1230+'Game Results'!Z1277+'Game Results'!Z1411+'Game Results'!Z1730+'Game Results'!Z1806)</f>
        <v>0</v>
      </c>
      <c r="AA100" s="92">
        <f>SUM('Game Results'!AA238+'Game Results'!AA803+'Game Results'!AA623+'Game Results'!AA856+'Game Results'!AA509+'Game Results'!AA1230+'Game Results'!AA1277+'Game Results'!AA1411+'Game Results'!AA1730+'Game Results'!AA1806)</f>
        <v>0</v>
      </c>
      <c r="AB100" s="92">
        <f>SUM('Game Results'!AB238+'Game Results'!AB803+'Game Results'!AB623+'Game Results'!AB856+'Game Results'!AB509+'Game Results'!AB1230+'Game Results'!AB1277+'Game Results'!AB1411+'Game Results'!AB1730+'Game Results'!AB1806)</f>
        <v>0</v>
      </c>
      <c r="AC100" s="92">
        <f>SUM('Game Results'!AC238+'Game Results'!AC803+'Game Results'!AC623+'Game Results'!AC856+'Game Results'!AC509+'Game Results'!AC1230+'Game Results'!AC1277+'Game Results'!AC1411+'Game Results'!AC1730+'Game Results'!AC1806)</f>
        <v>0</v>
      </c>
      <c r="AD100" s="92">
        <f>SUM('Game Results'!AD238+'Game Results'!AD803+'Game Results'!AD623+'Game Results'!AD856+'Game Results'!AD509+'Game Results'!AD1230+'Game Results'!AD1277+'Game Results'!AD1411+'Game Results'!AD1730+'Game Results'!AD1806)</f>
        <v>0</v>
      </c>
      <c r="AE100" s="92">
        <f>SUM('Game Results'!AE238+'Game Results'!AE803+'Game Results'!AE623+'Game Results'!AE856+'Game Results'!AE509+'Game Results'!AE1230+'Game Results'!AE1277+'Game Results'!AE1411+'Game Results'!AE1730+'Game Results'!AE1806)</f>
        <v>0</v>
      </c>
      <c r="AF100" s="92">
        <f>SUM('Game Results'!AF238+'Game Results'!AF803+'Game Results'!AF623+'Game Results'!AF856+'Game Results'!AF509+'Game Results'!AF1230+'Game Results'!AF1277+'Game Results'!AF1411+'Game Results'!AF1730+'Game Results'!AF1806)</f>
        <v>0</v>
      </c>
      <c r="AG100" s="92">
        <f>SUM('Game Results'!AG238+'Game Results'!AG803+'Game Results'!AG623+'Game Results'!AG856+'Game Results'!AG509+'Game Results'!AG1230+'Game Results'!AG1277+'Game Results'!AG1411+'Game Results'!AG1730+'Game Results'!AG1806)</f>
        <v>0</v>
      </c>
      <c r="AH100" s="92">
        <f>SUM('Game Results'!AH238+'Game Results'!AH803+'Game Results'!AH623+'Game Results'!AH856+'Game Results'!AH509+'Game Results'!AH1230+'Game Results'!AH1277+'Game Results'!AH1411+'Game Results'!AH1730+'Game Results'!AH1806)</f>
        <v>0</v>
      </c>
    </row>
    <row r="101">
      <c r="A101" s="96" t="s">
        <v>269</v>
      </c>
      <c r="B101" s="97" t="s">
        <v>314</v>
      </c>
      <c r="C101" s="92">
        <f>SUM('Game Results'!C239+'Game Results'!C804+'Game Results'!C624+'Game Results'!C857+'Game Results'!C510+'Game Results'!C1231+'Game Results'!C1278+'Game Results'!C1412+'Game Results'!C1731+'Game Results'!C1807)</f>
        <v>1</v>
      </c>
      <c r="D101" s="92">
        <f>SUM('Game Results'!D239+'Game Results'!D804+'Game Results'!D624+'Game Results'!D857+'Game Results'!D510+'Game Results'!D1231+'Game Results'!D1278+'Game Results'!D1412+'Game Results'!D1731+'Game Results'!D1807)</f>
        <v>0</v>
      </c>
      <c r="E101" s="93">
        <f>SUM('Game Results'!E239+'Game Results'!E804+'Game Results'!E624+'Game Results'!E857+'Game Results'!E510+'Game Results'!E1231+'Game Results'!E1278+'Game Results'!E1412+'Game Results'!E1731+'Game Results'!E1807)</f>
        <v>6.783333333</v>
      </c>
      <c r="F101" s="92">
        <f>SUM('Game Results'!F239+'Game Results'!F804+'Game Results'!F624+'Game Results'!F857+'Game Results'!F510+'Game Results'!F1231+'Game Results'!F1278+'Game Results'!F1412+'Game Results'!F1731+'Game Results'!F1807)</f>
        <v>0</v>
      </c>
      <c r="G101" s="92">
        <f>SUM('Game Results'!G239+'Game Results'!G804+'Game Results'!G624+'Game Results'!G857+'Game Results'!G510+'Game Results'!G1231+'Game Results'!G1278+'Game Results'!G1412+'Game Results'!G1731+'Game Results'!G1807)</f>
        <v>25</v>
      </c>
      <c r="H101" s="92">
        <f>SUM('Game Results'!H239+'Game Results'!H804+'Game Results'!H624+'Game Results'!H857+'Game Results'!H510+'Game Results'!H1231+'Game Results'!H1278+'Game Results'!H1412+'Game Results'!H1731+'Game Results'!H1807)</f>
        <v>0</v>
      </c>
      <c r="I101" s="92">
        <f>SUM('Game Results'!I239+'Game Results'!I804+'Game Results'!I624+'Game Results'!I857+'Game Results'!I510+'Game Results'!I1231+'Game Results'!I1278+'Game Results'!I1412+'Game Results'!I1731+'Game Results'!I1807)</f>
        <v>37</v>
      </c>
      <c r="J101" s="92">
        <f>SUM('Game Results'!J239+'Game Results'!J804+'Game Results'!J624+'Game Results'!J857+'Game Results'!J510+'Game Results'!J1231+'Game Results'!J1278+'Game Results'!J1412+'Game Results'!J1731+'Game Results'!J1807)</f>
        <v>-12</v>
      </c>
      <c r="K101" s="94">
        <f t="shared" si="1"/>
        <v>0.6756756757</v>
      </c>
      <c r="L101" s="93">
        <f t="shared" si="2"/>
        <v>11</v>
      </c>
      <c r="M101" s="92">
        <f>SUM('Game Results'!M239+'Game Results'!M804+'Game Results'!M624+'Game Results'!M857+'Game Results'!M510+'Game Results'!M1231+'Game Results'!M1278+'Game Results'!M1412+'Game Results'!M1731+'Game Results'!M1807)</f>
        <v>33</v>
      </c>
      <c r="N101" s="92">
        <f>SUM('Game Results'!N239+'Game Results'!N804+'Game Results'!N624+'Game Results'!N857+'Game Results'!N510+'Game Results'!N1231+'Game Results'!N1278+'Game Results'!N1412+'Game Results'!N1731+'Game Results'!N1807)</f>
        <v>1</v>
      </c>
      <c r="O101" s="95">
        <f>SUM('Game Results'!O239+'Game Results'!O804+'Game Results'!O624+'Game Results'!O857+'Game Results'!O510+'Game Results'!O1231+'Game Results'!O1278+'Game Results'!O1412+'Game Results'!O1731+'Game Results'!O1807)</f>
        <v>6.783333333</v>
      </c>
      <c r="P101" s="92">
        <f>SUM('Game Results'!P239+'Game Results'!P804+'Game Results'!P624+'Game Results'!P857+'Game Results'!P510+'Game Results'!P1231+'Game Results'!P1278+'Game Results'!P1412+'Game Results'!P1731+'Game Results'!P1807)</f>
        <v>2</v>
      </c>
      <c r="Q101" s="92">
        <f>SUM('Game Results'!Q239+'Game Results'!Q804+'Game Results'!Q624+'Game Results'!Q857+'Game Results'!Q510+'Game Results'!Q1231+'Game Results'!Q1278+'Game Results'!Q1412+'Game Results'!Q1731+'Game Results'!Q1807)</f>
        <v>1</v>
      </c>
      <c r="R101" s="92">
        <f>SUM('Game Results'!R239+'Game Results'!R804+'Game Results'!R624+'Game Results'!R857+'Game Results'!R510+'Game Results'!R1231+'Game Results'!R1278+'Game Results'!R1412+'Game Results'!R1731+'Game Results'!R1807)</f>
        <v>0</v>
      </c>
      <c r="S101" s="92">
        <f>SUM('Game Results'!S239+'Game Results'!S804+'Game Results'!S624+'Game Results'!S857+'Game Results'!S510+'Game Results'!S1231+'Game Results'!S1278+'Game Results'!S1412+'Game Results'!S1731+'Game Results'!S1807)</f>
        <v>0</v>
      </c>
      <c r="T101" s="92">
        <f>SUM('Game Results'!T239+'Game Results'!T804+'Game Results'!T624+'Game Results'!T857+'Game Results'!T510+'Game Results'!T1231+'Game Results'!T1278+'Game Results'!T1412+'Game Results'!T1731+'Game Results'!T1807)</f>
        <v>6</v>
      </c>
      <c r="U101" s="92">
        <f>SUM('Game Results'!U239+'Game Results'!U804+'Game Results'!U624+'Game Results'!U857+'Game Results'!U510+'Game Results'!U1231+'Game Results'!U1278+'Game Results'!U1412+'Game Results'!U1731+'Game Results'!U1807)</f>
        <v>0</v>
      </c>
      <c r="V101" s="92">
        <f>SUM('Game Results'!V239+'Game Results'!V804+'Game Results'!V624+'Game Results'!V857+'Game Results'!V510+'Game Results'!V1231+'Game Results'!V1278+'Game Results'!V1412+'Game Results'!V1731+'Game Results'!V1807)</f>
        <v>0</v>
      </c>
      <c r="W101" s="92">
        <f>SUM('Game Results'!W239+'Game Results'!W804+'Game Results'!W624+'Game Results'!W857+'Game Results'!W510+'Game Results'!W1231+'Game Results'!W1278+'Game Results'!W1412+'Game Results'!W1731+'Game Results'!W1807)</f>
        <v>0</v>
      </c>
      <c r="X101" s="92">
        <f>SUM('Game Results'!X239+'Game Results'!X804+'Game Results'!X624+'Game Results'!X857+'Game Results'!X510+'Game Results'!X1231+'Game Results'!X1278+'Game Results'!X1412+'Game Results'!X1731+'Game Results'!X1807)</f>
        <v>0</v>
      </c>
      <c r="Y101" s="92">
        <f>SUM('Game Results'!Y239+'Game Results'!Y804+'Game Results'!Y624+'Game Results'!Y857+'Game Results'!Y510+'Game Results'!Y1231+'Game Results'!Y1278+'Game Results'!Y1412+'Game Results'!Y1731+'Game Results'!Y1807)</f>
        <v>0</v>
      </c>
      <c r="Z101" s="92">
        <f>SUM('Game Results'!Z239+'Game Results'!Z804+'Game Results'!Z624+'Game Results'!Z857+'Game Results'!Z510+'Game Results'!Z1231+'Game Results'!Z1278+'Game Results'!Z1412+'Game Results'!Z1731+'Game Results'!Z1807)</f>
        <v>0</v>
      </c>
      <c r="AA101" s="92">
        <f>SUM('Game Results'!AA239+'Game Results'!AA804+'Game Results'!AA624+'Game Results'!AA857+'Game Results'!AA510+'Game Results'!AA1231+'Game Results'!AA1278+'Game Results'!AA1412+'Game Results'!AA1731+'Game Results'!AA1807)</f>
        <v>0</v>
      </c>
      <c r="AB101" s="92">
        <f>SUM('Game Results'!AB239+'Game Results'!AB804+'Game Results'!AB624+'Game Results'!AB857+'Game Results'!AB510+'Game Results'!AB1231+'Game Results'!AB1278+'Game Results'!AB1412+'Game Results'!AB1731+'Game Results'!AB1807)</f>
        <v>0</v>
      </c>
      <c r="AC101" s="92">
        <f>SUM('Game Results'!AC239+'Game Results'!AC804+'Game Results'!AC624+'Game Results'!AC857+'Game Results'!AC510+'Game Results'!AC1231+'Game Results'!AC1278+'Game Results'!AC1412+'Game Results'!AC1731+'Game Results'!AC1807)</f>
        <v>0</v>
      </c>
      <c r="AD101" s="92">
        <f>SUM('Game Results'!AD239+'Game Results'!AD804+'Game Results'!AD624+'Game Results'!AD857+'Game Results'!AD510+'Game Results'!AD1231+'Game Results'!AD1278+'Game Results'!AD1412+'Game Results'!AD1731+'Game Results'!AD1807)</f>
        <v>0</v>
      </c>
      <c r="AE101" s="92">
        <f>SUM('Game Results'!AE239+'Game Results'!AE804+'Game Results'!AE624+'Game Results'!AE857+'Game Results'!AE510+'Game Results'!AE1231+'Game Results'!AE1278+'Game Results'!AE1412+'Game Results'!AE1731+'Game Results'!AE1807)</f>
        <v>0</v>
      </c>
      <c r="AF101" s="92">
        <f>SUM('Game Results'!AF239+'Game Results'!AF804+'Game Results'!AF624+'Game Results'!AF857+'Game Results'!AF510+'Game Results'!AF1231+'Game Results'!AF1278+'Game Results'!AF1412+'Game Results'!AF1731+'Game Results'!AF1807)</f>
        <v>0</v>
      </c>
      <c r="AG101" s="92">
        <f>SUM('Game Results'!AG239+'Game Results'!AG804+'Game Results'!AG624+'Game Results'!AG857+'Game Results'!AG510+'Game Results'!AG1231+'Game Results'!AG1278+'Game Results'!AG1412+'Game Results'!AG1731+'Game Results'!AG1807)</f>
        <v>0</v>
      </c>
      <c r="AH101" s="92">
        <f>SUM('Game Results'!AH239+'Game Results'!AH804+'Game Results'!AH624+'Game Results'!AH857+'Game Results'!AH510+'Game Results'!AH1231+'Game Results'!AH1278+'Game Results'!AH1412+'Game Results'!AH1731+'Game Results'!AH1807)</f>
        <v>0</v>
      </c>
    </row>
    <row r="102">
      <c r="A102" s="96" t="s">
        <v>269</v>
      </c>
      <c r="B102" s="97" t="s">
        <v>347</v>
      </c>
      <c r="C102" s="103">
        <v>2.0</v>
      </c>
      <c r="D102" s="92">
        <f>'Game Results'!D1279</f>
        <v>0</v>
      </c>
      <c r="E102" s="93">
        <f>'Game Results'!E1279</f>
        <v>10.63333333</v>
      </c>
      <c r="F102" s="92">
        <f>'Game Results'!F1279</f>
        <v>0</v>
      </c>
      <c r="G102" s="92">
        <f>'Game Results'!G1279</f>
        <v>52</v>
      </c>
      <c r="H102" s="92">
        <f>'Game Results'!H1279</f>
        <v>1</v>
      </c>
      <c r="I102" s="92">
        <f>'Game Results'!I1279</f>
        <v>58</v>
      </c>
      <c r="J102" s="92">
        <f>'Game Results'!J1279</f>
        <v>-6</v>
      </c>
      <c r="K102" s="94">
        <f t="shared" si="1"/>
        <v>0.8965517241</v>
      </c>
      <c r="L102" s="93">
        <f t="shared" si="2"/>
        <v>11</v>
      </c>
      <c r="M102" s="92">
        <f>'Game Results'!M1279</f>
        <v>66</v>
      </c>
      <c r="N102" s="92">
        <f>'Game Results'!N1279</f>
        <v>1</v>
      </c>
      <c r="O102" s="95">
        <f>'Game Results'!O1279</f>
        <v>10.63333333</v>
      </c>
      <c r="P102" s="92">
        <f>'Game Results'!P1279</f>
        <v>2</v>
      </c>
      <c r="Q102" s="92">
        <f>'Game Results'!Q1279</f>
        <v>0</v>
      </c>
      <c r="R102" s="92">
        <f>'Game Results'!R1279</f>
        <v>3</v>
      </c>
      <c r="S102" s="92">
        <f>'Game Results'!S1279</f>
        <v>1</v>
      </c>
      <c r="T102" s="92">
        <f>'Game Results'!T1279</f>
        <v>5</v>
      </c>
      <c r="U102" s="92">
        <f>'Game Results'!U1279</f>
        <v>2</v>
      </c>
      <c r="V102" s="92">
        <f>'Game Results'!V1279</f>
        <v>0</v>
      </c>
      <c r="W102" s="92">
        <f>'Game Results'!W1279</f>
        <v>0</v>
      </c>
      <c r="X102" s="92">
        <f>'Game Results'!X1279</f>
        <v>0</v>
      </c>
      <c r="Y102" s="92">
        <f>'Game Results'!Y1279</f>
        <v>0</v>
      </c>
      <c r="Z102" s="92">
        <f>'Game Results'!Z1279</f>
        <v>0</v>
      </c>
      <c r="AA102" s="92">
        <f>'Game Results'!AA1279</f>
        <v>0</v>
      </c>
      <c r="AB102" s="92">
        <f>'Game Results'!AB1279</f>
        <v>0</v>
      </c>
      <c r="AC102" s="92">
        <f>'Game Results'!AC1279</f>
        <v>1</v>
      </c>
      <c r="AD102" s="92">
        <f>'Game Results'!AD1279</f>
        <v>0</v>
      </c>
      <c r="AE102" s="92">
        <f>'Game Results'!AE1279</f>
        <v>0</v>
      </c>
      <c r="AF102" s="92">
        <f>'Game Results'!AF1279</f>
        <v>0</v>
      </c>
      <c r="AG102" s="92">
        <f>'Game Results'!AG1279</f>
        <v>0</v>
      </c>
      <c r="AH102" s="92">
        <f>'Game Results'!AH1279</f>
        <v>0</v>
      </c>
    </row>
    <row r="103">
      <c r="A103" s="96" t="s">
        <v>269</v>
      </c>
      <c r="B103" s="97" t="s">
        <v>348</v>
      </c>
      <c r="C103" s="92">
        <f>'Game Results'!C1414</f>
        <v>1</v>
      </c>
      <c r="D103" s="92">
        <f>'Game Results'!D1414</f>
        <v>0</v>
      </c>
      <c r="E103" s="93">
        <f>'Game Results'!E1414</f>
        <v>8.983333333</v>
      </c>
      <c r="F103" s="92">
        <f>'Game Results'!F1414</f>
        <v>0</v>
      </c>
      <c r="G103" s="92">
        <f>'Game Results'!G1414</f>
        <v>44</v>
      </c>
      <c r="H103" s="92">
        <f>'Game Results'!H1414</f>
        <v>0</v>
      </c>
      <c r="I103" s="92">
        <f>'Game Results'!I1414</f>
        <v>49</v>
      </c>
      <c r="J103" s="92">
        <f>'Game Results'!J1414</f>
        <v>-5</v>
      </c>
      <c r="K103" s="94">
        <f t="shared" si="1"/>
        <v>0.8979591837</v>
      </c>
      <c r="L103" s="93">
        <f t="shared" si="2"/>
        <v>11</v>
      </c>
      <c r="M103" s="92">
        <f>'Game Results'!M1414</f>
        <v>58</v>
      </c>
      <c r="N103" s="92">
        <f>'Game Results'!N1414</f>
        <v>1</v>
      </c>
      <c r="O103" s="95">
        <f>'Game Results'!O1414</f>
        <v>8.983333333</v>
      </c>
      <c r="P103" s="92">
        <f>'Game Results'!P1414</f>
        <v>3</v>
      </c>
      <c r="Q103" s="92">
        <f>'Game Results'!Q1414</f>
        <v>2</v>
      </c>
      <c r="R103" s="92">
        <f>'Game Results'!R1414</f>
        <v>3</v>
      </c>
      <c r="S103" s="92">
        <f>'Game Results'!S1414</f>
        <v>4</v>
      </c>
      <c r="T103" s="92">
        <f>'Game Results'!T1414</f>
        <v>8</v>
      </c>
      <c r="U103" s="92">
        <f>'Game Results'!U1414</f>
        <v>0</v>
      </c>
      <c r="V103" s="92">
        <f>'Game Results'!V1414</f>
        <v>0</v>
      </c>
      <c r="W103" s="92">
        <f>'Game Results'!W1414</f>
        <v>0</v>
      </c>
      <c r="X103" s="92">
        <f>'Game Results'!X1414</f>
        <v>0</v>
      </c>
      <c r="Y103" s="92">
        <f>'Game Results'!Y1414</f>
        <v>0</v>
      </c>
      <c r="Z103" s="92">
        <f>'Game Results'!Z1414</f>
        <v>0</v>
      </c>
      <c r="AA103" s="92">
        <f>'Game Results'!AA1414</f>
        <v>0</v>
      </c>
      <c r="AB103" s="92">
        <f>'Game Results'!AB1414</f>
        <v>0</v>
      </c>
      <c r="AC103" s="92">
        <f>'Game Results'!AC1414</f>
        <v>0</v>
      </c>
      <c r="AD103" s="92">
        <f>'Game Results'!AD1414</f>
        <v>0</v>
      </c>
      <c r="AE103" s="92">
        <f>'Game Results'!AE1414</f>
        <v>0</v>
      </c>
      <c r="AF103" s="92">
        <f>'Game Results'!AF1414</f>
        <v>0</v>
      </c>
      <c r="AG103" s="92">
        <f>'Game Results'!AG1414</f>
        <v>0</v>
      </c>
      <c r="AH103" s="92">
        <f>'Game Results'!AH1414</f>
        <v>0</v>
      </c>
    </row>
    <row r="104">
      <c r="A104" s="98" t="s">
        <v>271</v>
      </c>
      <c r="B104" s="99"/>
      <c r="C104" s="99">
        <f>SUM(C94:C103)/4</f>
        <v>10</v>
      </c>
      <c r="D104" s="99">
        <f>SUM(D94:D100)/4</f>
        <v>0</v>
      </c>
      <c r="E104" s="100">
        <f t="shared" ref="E104:J104" si="35">SUM(E94:E100)</f>
        <v>279.05</v>
      </c>
      <c r="F104" s="100">
        <f t="shared" si="35"/>
        <v>9</v>
      </c>
      <c r="G104" s="100">
        <f t="shared" si="35"/>
        <v>884</v>
      </c>
      <c r="H104" s="100">
        <f t="shared" si="35"/>
        <v>7</v>
      </c>
      <c r="I104" s="100">
        <f t="shared" si="35"/>
        <v>1302</v>
      </c>
      <c r="J104" s="100">
        <f t="shared" si="35"/>
        <v>-418</v>
      </c>
      <c r="K104" s="101">
        <f t="shared" si="1"/>
        <v>0.6789554531</v>
      </c>
      <c r="L104" s="100">
        <f t="shared" si="2"/>
        <v>12.859447</v>
      </c>
      <c r="M104" s="100">
        <f t="shared" ref="M104:AH104" si="36">SUM(M94:M100)</f>
        <v>1075</v>
      </c>
      <c r="N104" s="100">
        <f t="shared" si="36"/>
        <v>36</v>
      </c>
      <c r="O104" s="100">
        <f t="shared" si="36"/>
        <v>264.2833333</v>
      </c>
      <c r="P104" s="100">
        <f t="shared" si="36"/>
        <v>68</v>
      </c>
      <c r="Q104" s="100">
        <f t="shared" si="36"/>
        <v>19</v>
      </c>
      <c r="R104" s="100">
        <f t="shared" si="36"/>
        <v>33</v>
      </c>
      <c r="S104" s="100">
        <f t="shared" si="36"/>
        <v>34</v>
      </c>
      <c r="T104" s="100">
        <f t="shared" si="36"/>
        <v>109</v>
      </c>
      <c r="U104" s="100">
        <f t="shared" si="36"/>
        <v>15</v>
      </c>
      <c r="V104" s="100">
        <f t="shared" si="36"/>
        <v>3</v>
      </c>
      <c r="W104" s="100">
        <f t="shared" si="36"/>
        <v>1</v>
      </c>
      <c r="X104" s="100">
        <f t="shared" si="36"/>
        <v>0</v>
      </c>
      <c r="Y104" s="100">
        <f t="shared" si="36"/>
        <v>0</v>
      </c>
      <c r="Z104" s="100">
        <f t="shared" si="36"/>
        <v>0</v>
      </c>
      <c r="AA104" s="100">
        <f t="shared" si="36"/>
        <v>0</v>
      </c>
      <c r="AB104" s="100">
        <f t="shared" si="36"/>
        <v>0</v>
      </c>
      <c r="AC104" s="100">
        <f t="shared" si="36"/>
        <v>8</v>
      </c>
      <c r="AD104" s="100">
        <f t="shared" si="36"/>
        <v>1</v>
      </c>
      <c r="AE104" s="100">
        <f t="shared" si="36"/>
        <v>0</v>
      </c>
      <c r="AF104" s="100">
        <f t="shared" si="36"/>
        <v>0</v>
      </c>
      <c r="AG104" s="100">
        <f t="shared" si="36"/>
        <v>0</v>
      </c>
      <c r="AH104" s="100">
        <f t="shared" si="36"/>
        <v>2</v>
      </c>
    </row>
    <row r="105">
      <c r="A105" s="90" t="s">
        <v>79</v>
      </c>
      <c r="B105" s="91" t="s">
        <v>349</v>
      </c>
      <c r="C105" s="92">
        <f>SUM('Game Results'!C329+'Game Results'!C304+'Game Results'!C384+'Game Results'!C574+'Game Results'!C773+'Game Results'!C843+'Game Results'!C1377+'Game Results'!C1322+'Game Results'!C1885+'Game Results'!C2518+'Game Results'!C2605+'Game Results'!C2529+'Game Results'!C1553+'Game Results'!C1477+'Game Results'!C2949+'Game Results'!C3043+'Game Results'!C340+'Game Results'!C2547+'Game Results'!C3117)</f>
        <v>17</v>
      </c>
      <c r="D105" s="92">
        <f>SUM('Game Results'!D329+'Game Results'!D304+'Game Results'!D384+'Game Results'!D574+'Game Results'!D773+'Game Results'!D843+'Game Results'!D1377+'Game Results'!D1322+'Game Results'!D1885+'Game Results'!D2518+'Game Results'!D2605+'Game Results'!D2529+'Game Results'!D1553+'Game Results'!D1477+'Game Results'!D2949+'Game Results'!D3043+'Game Results'!D340+'Game Results'!D2547+'Game Results'!D3117)</f>
        <v>12</v>
      </c>
      <c r="E105" s="93">
        <f>SUM('Game Results'!E329+'Game Results'!E304+'Game Results'!E384+'Game Results'!E574+'Game Results'!E773+'Game Results'!E843+'Game Results'!E1377+'Game Results'!E1322+'Game Results'!E1885+'Game Results'!E2518+'Game Results'!E2605+'Game Results'!E2529+'Game Results'!E1553+'Game Results'!E1477+'Game Results'!E2949+'Game Results'!E3043+'Game Results'!E340+'Game Results'!E2547+'Game Results'!E3117)</f>
        <v>288.6</v>
      </c>
      <c r="F105" s="92">
        <f>SUM('Game Results'!F329+'Game Results'!F304+'Game Results'!F384+'Game Results'!F574+'Game Results'!F773+'Game Results'!F843+'Game Results'!F1377+'Game Results'!F1322+'Game Results'!F1885+'Game Results'!F2518+'Game Results'!F2605+'Game Results'!F2529+'Game Results'!F1553+'Game Results'!F1477+'Game Results'!F2949+'Game Results'!F3043+'Game Results'!F340+'Game Results'!F2547+'Game Results'!F3117)</f>
        <v>1</v>
      </c>
      <c r="G105" s="92">
        <f>SUM('Game Results'!G329+'Game Results'!G304+'Game Results'!G384+'Game Results'!G574+'Game Results'!G773+'Game Results'!G843+'Game Results'!G1377+'Game Results'!G1322+'Game Results'!G1885+'Game Results'!G2518+'Game Results'!G2605+'Game Results'!G2529+'Game Results'!G1553+'Game Results'!G1477+'Game Results'!G2949+'Game Results'!G3043+'Game Results'!G340+'Game Results'!G2547+'Game Results'!G3117)</f>
        <v>1469</v>
      </c>
      <c r="H105" s="92">
        <f>SUM('Game Results'!H329+'Game Results'!H304+'Game Results'!H384+'Game Results'!H574+'Game Results'!H773+'Game Results'!H843+'Game Results'!H1377+'Game Results'!H1322+'Game Results'!H1885+'Game Results'!H2518+'Game Results'!H2605+'Game Results'!H2529+'Game Results'!H1553+'Game Results'!H1477+'Game Results'!H2949+'Game Results'!H3043+'Game Results'!H340+'Game Results'!H2547+'Game Results'!H3117)</f>
        <v>2</v>
      </c>
      <c r="I105" s="92">
        <f>SUM('Game Results'!I329+'Game Results'!I304+'Game Results'!I384+'Game Results'!I574+'Game Results'!I773+'Game Results'!I843+'Game Results'!I1377+'Game Results'!I1322+'Game Results'!I1885+'Game Results'!I2518+'Game Results'!I2605+'Game Results'!I2529+'Game Results'!I1553+'Game Results'!I1477+'Game Results'!I2949+'Game Results'!I3043+'Game Results'!I340+'Game Results'!I2547+'Game Results'!I3117)</f>
        <v>1268</v>
      </c>
      <c r="J105" s="92">
        <f>SUM('Game Results'!J329+'Game Results'!J304+'Game Results'!J384+'Game Results'!J574+'Game Results'!J773+'Game Results'!J843+'Game Results'!J1377+'Game Results'!J1322+'Game Results'!J1885+'Game Results'!J2518+'Game Results'!J2605+'Game Results'!J2529+'Game Results'!J1553+'Game Results'!J1477+'Game Results'!J2949+'Game Results'!J3043+'Game Results'!J340+'Game Results'!J2547+'Game Results'!J3117)</f>
        <v>201</v>
      </c>
      <c r="K105" s="94">
        <f t="shared" si="1"/>
        <v>1.15851735</v>
      </c>
      <c r="L105" s="93">
        <f t="shared" si="2"/>
        <v>13.65615142</v>
      </c>
      <c r="M105" s="92">
        <f>SUM('Game Results'!M329+'Game Results'!M304+'Game Results'!M384+'Game Results'!M574+'Game Results'!M773+'Game Results'!M843+'Game Results'!M1377+'Game Results'!M1322+'Game Results'!M1885+'Game Results'!M2518+'Game Results'!M2605+'Game Results'!M2529+'Game Results'!M1553+'Game Results'!M1477+'Game Results'!M2949+'Game Results'!M3043+'Game Results'!M340+'Game Results'!M2547+'Game Results'!M3117)</f>
        <v>1925</v>
      </c>
      <c r="N105" s="92">
        <f>SUM('Game Results'!N329+'Game Results'!N304+'Game Results'!N384+'Game Results'!N574+'Game Results'!N773+'Game Results'!N843+'Game Results'!N1377+'Game Results'!N1322+'Game Results'!N1885+'Game Results'!N2518+'Game Results'!N2605+'Game Results'!N2529+'Game Results'!N1553+'Game Results'!N1477+'Game Results'!N2949+'Game Results'!N3043+'Game Results'!N340+'Game Results'!N2547+'Game Results'!N3117)</f>
        <v>17</v>
      </c>
      <c r="O105" s="95">
        <f>SUM('Game Results'!O329+'Game Results'!O304+'Game Results'!O384+'Game Results'!O574+'Game Results'!O773+'Game Results'!O843+'Game Results'!O1377+'Game Results'!O1322+'Game Results'!O1885+'Game Results'!O2518+'Game Results'!O2605+'Game Results'!O2529+'Game Results'!O1553+'Game Results'!O1477+'Game Results'!O2949+'Game Results'!O3043+'Game Results'!O340+'Game Results'!O2547+'Game Results'!O3117)</f>
        <v>281.2</v>
      </c>
      <c r="P105" s="92">
        <f>SUM('Game Results'!P329+'Game Results'!P304+'Game Results'!P384+'Game Results'!P574+'Game Results'!P773+'Game Results'!P843+'Game Results'!P1377+'Game Results'!P1322+'Game Results'!P1885+'Game Results'!P2518+'Game Results'!P2605+'Game Results'!P2529+'Game Results'!P1553+'Game Results'!P1477+'Game Results'!P2949+'Game Results'!P3043+'Game Results'!P340+'Game Results'!P2547+'Game Results'!P3117)</f>
        <v>35</v>
      </c>
      <c r="Q105" s="92">
        <f>SUM('Game Results'!Q329+'Game Results'!Q304+'Game Results'!Q384+'Game Results'!Q574+'Game Results'!Q773+'Game Results'!Q843+'Game Results'!Q1377+'Game Results'!Q1322+'Game Results'!Q1885+'Game Results'!Q2518+'Game Results'!Q2605+'Game Results'!Q2529+'Game Results'!Q1553+'Game Results'!Q1477+'Game Results'!Q2949+'Game Results'!Q3043+'Game Results'!Q340+'Game Results'!Q2547+'Game Results'!Q3117)</f>
        <v>11</v>
      </c>
      <c r="R105" s="92">
        <f>SUM('Game Results'!R329+'Game Results'!R304+'Game Results'!R384+'Game Results'!R574+'Game Results'!R773+'Game Results'!R843+'Game Results'!R1377+'Game Results'!R1322+'Game Results'!R1885+'Game Results'!R2518+'Game Results'!R2605+'Game Results'!R2529+'Game Results'!R1553+'Game Results'!R1477+'Game Results'!R2949+'Game Results'!R3043+'Game Results'!R340+'Game Results'!R2547+'Game Results'!R3117)</f>
        <v>117</v>
      </c>
      <c r="S105" s="92">
        <f>SUM('Game Results'!S329+'Game Results'!S304+'Game Results'!S384+'Game Results'!S574+'Game Results'!S773+'Game Results'!S843+'Game Results'!S1377+'Game Results'!S1322+'Game Results'!S1885+'Game Results'!S2518+'Game Results'!S2605+'Game Results'!S2529+'Game Results'!S1553+'Game Results'!S1477+'Game Results'!S2949+'Game Results'!S3043+'Game Results'!S340+'Game Results'!S2547+'Game Results'!S3117)</f>
        <v>25</v>
      </c>
      <c r="T105" s="92">
        <f>SUM('Game Results'!T329+'Game Results'!T304+'Game Results'!T384+'Game Results'!T574+'Game Results'!T773+'Game Results'!T843+'Game Results'!T1377+'Game Results'!T1322+'Game Results'!T1885+'Game Results'!T2518+'Game Results'!T2605+'Game Results'!T2529+'Game Results'!T1553+'Game Results'!T1477+'Game Results'!T2949+'Game Results'!T3043+'Game Results'!T340+'Game Results'!T2547+'Game Results'!T3117)</f>
        <v>250</v>
      </c>
      <c r="U105" s="92">
        <f>SUM('Game Results'!U329+'Game Results'!U304+'Game Results'!U384+'Game Results'!U574+'Game Results'!U773+'Game Results'!U843+'Game Results'!U1377+'Game Results'!U1322+'Game Results'!U1885+'Game Results'!U2518+'Game Results'!U2605+'Game Results'!U2529+'Game Results'!U1553+'Game Results'!U1477+'Game Results'!U2949+'Game Results'!U3043+'Game Results'!U340+'Game Results'!U2547+'Game Results'!U3117)</f>
        <v>65</v>
      </c>
      <c r="V105" s="92">
        <f>SUM('Game Results'!V329+'Game Results'!V304+'Game Results'!V384+'Game Results'!V574+'Game Results'!V773+'Game Results'!V843+'Game Results'!V1377+'Game Results'!V1322+'Game Results'!V1885+'Game Results'!V2518+'Game Results'!V2605+'Game Results'!V2529+'Game Results'!V1553+'Game Results'!V1477+'Game Results'!V2949+'Game Results'!V3043+'Game Results'!V340+'Game Results'!V2547+'Game Results'!V3117)</f>
        <v>18</v>
      </c>
      <c r="W105" s="92">
        <f>SUM('Game Results'!W329+'Game Results'!W304+'Game Results'!W384+'Game Results'!W574+'Game Results'!W773+'Game Results'!W843+'Game Results'!W1377+'Game Results'!W1322+'Game Results'!W1885+'Game Results'!W2518+'Game Results'!W2605+'Game Results'!W2529+'Game Results'!W1553+'Game Results'!W1477+'Game Results'!W2949+'Game Results'!W3043+'Game Results'!W340+'Game Results'!W2547+'Game Results'!W3117)</f>
        <v>3</v>
      </c>
      <c r="X105" s="92">
        <f>SUM('Game Results'!X329+'Game Results'!X304+'Game Results'!X384+'Game Results'!X574+'Game Results'!X773+'Game Results'!X843+'Game Results'!X1377+'Game Results'!X1322+'Game Results'!X1885+'Game Results'!X2518+'Game Results'!X2605+'Game Results'!X2529+'Game Results'!X1553+'Game Results'!X1477+'Game Results'!X2949+'Game Results'!X3043+'Game Results'!X340+'Game Results'!X2547+'Game Results'!X3117)</f>
        <v>0</v>
      </c>
      <c r="Y105" s="92">
        <f>SUM('Game Results'!Y329+'Game Results'!Y304+'Game Results'!Y384+'Game Results'!Y574+'Game Results'!Y773+'Game Results'!Y843+'Game Results'!Y1377+'Game Results'!Y1322+'Game Results'!Y1885+'Game Results'!Y2518+'Game Results'!Y2605+'Game Results'!Y2529+'Game Results'!Y1553+'Game Results'!Y1477+'Game Results'!Y2949+'Game Results'!Y3043+'Game Results'!Y340+'Game Results'!Y2547+'Game Results'!Y3117)</f>
        <v>0</v>
      </c>
      <c r="Z105" s="92">
        <f>SUM('Game Results'!Z329+'Game Results'!Z304+'Game Results'!Z384+'Game Results'!Z574+'Game Results'!Z773+'Game Results'!Z843+'Game Results'!Z1377+'Game Results'!Z1322+'Game Results'!Z1885+'Game Results'!Z2518+'Game Results'!Z2605+'Game Results'!Z2529+'Game Results'!Z1553+'Game Results'!Z1477+'Game Results'!Z2949+'Game Results'!Z3043+'Game Results'!Z340+'Game Results'!Z2547+'Game Results'!Z3117)</f>
        <v>0</v>
      </c>
      <c r="AA105" s="92">
        <f>SUM('Game Results'!AA329+'Game Results'!AA304+'Game Results'!AA384+'Game Results'!AA574+'Game Results'!AA773+'Game Results'!AA843+'Game Results'!AA1377+'Game Results'!AA1322+'Game Results'!AA1885+'Game Results'!AA2518+'Game Results'!AA2605+'Game Results'!AA2529+'Game Results'!AA1553+'Game Results'!AA1477+'Game Results'!AA2949+'Game Results'!AA3043+'Game Results'!AA340+'Game Results'!AA2547+'Game Results'!AA3117)</f>
        <v>0</v>
      </c>
      <c r="AB105" s="92">
        <f>SUM('Game Results'!AB329+'Game Results'!AB304+'Game Results'!AB384+'Game Results'!AB574+'Game Results'!AB773+'Game Results'!AB843+'Game Results'!AB1377+'Game Results'!AB1322+'Game Results'!AB1885+'Game Results'!AB2518+'Game Results'!AB2605+'Game Results'!AB2529+'Game Results'!AB1553+'Game Results'!AB1477+'Game Results'!AB2949+'Game Results'!AB3043+'Game Results'!AB340+'Game Results'!AB2547+'Game Results'!AB3117)</f>
        <v>0</v>
      </c>
      <c r="AC105" s="92">
        <f>SUM('Game Results'!AC329+'Game Results'!AC304+'Game Results'!AC384+'Game Results'!AC574+'Game Results'!AC773+'Game Results'!AC843+'Game Results'!AC1377+'Game Results'!AC1322+'Game Results'!AC1885+'Game Results'!AC2518+'Game Results'!AC2605+'Game Results'!AC2529+'Game Results'!AC1553+'Game Results'!AC1477+'Game Results'!AC2949+'Game Results'!AC3043+'Game Results'!AC340+'Game Results'!AC2547+'Game Results'!AC3117)</f>
        <v>33</v>
      </c>
      <c r="AD105" s="92">
        <f>SUM('Game Results'!AD329+'Game Results'!AD304+'Game Results'!AD384+'Game Results'!AD574+'Game Results'!AD773+'Game Results'!AD843+'Game Results'!AD1377+'Game Results'!AD1322+'Game Results'!AD1885+'Game Results'!AD2518+'Game Results'!AD2605+'Game Results'!AD2529+'Game Results'!AD1553+'Game Results'!AD1477+'Game Results'!AD2949+'Game Results'!AD3043+'Game Results'!AD340+'Game Results'!AD2547+'Game Results'!AD3117)</f>
        <v>1</v>
      </c>
      <c r="AE105" s="92">
        <f>SUM('Game Results'!AE329+'Game Results'!AE304+'Game Results'!AE384+'Game Results'!AE574+'Game Results'!AE773+'Game Results'!AE843+'Game Results'!AE1377+'Game Results'!AE1322+'Game Results'!AE1885+'Game Results'!AE2518+'Game Results'!AE2605+'Game Results'!AE2529+'Game Results'!AE1553+'Game Results'!AE1477+'Game Results'!AE2949+'Game Results'!AE3043+'Game Results'!AE340+'Game Results'!AE2547+'Game Results'!AE3117)</f>
        <v>0</v>
      </c>
      <c r="AF105" s="92">
        <f>SUM('Game Results'!AF329+'Game Results'!AF304+'Game Results'!AF384+'Game Results'!AF574+'Game Results'!AF773+'Game Results'!AF843+'Game Results'!AF1377+'Game Results'!AF1322+'Game Results'!AF1885+'Game Results'!AF2518+'Game Results'!AF2605+'Game Results'!AF2529+'Game Results'!AF1553+'Game Results'!AF1477+'Game Results'!AF2949+'Game Results'!AF3043+'Game Results'!AF340+'Game Results'!AF2547+'Game Results'!AF3117)</f>
        <v>0</v>
      </c>
      <c r="AG105" s="92">
        <f>SUM('Game Results'!AG329+'Game Results'!AG304+'Game Results'!AG384+'Game Results'!AG574+'Game Results'!AG773+'Game Results'!AG843+'Game Results'!AG1377+'Game Results'!AG1322+'Game Results'!AG1885+'Game Results'!AG2518+'Game Results'!AG2605+'Game Results'!AG2529+'Game Results'!AG1553+'Game Results'!AG1477+'Game Results'!AG2949+'Game Results'!AG3043+'Game Results'!AG340+'Game Results'!AG2547+'Game Results'!AG3117)</f>
        <v>1</v>
      </c>
      <c r="AH105" s="92">
        <f>SUM('Game Results'!AH329+'Game Results'!AH304+'Game Results'!AH384+'Game Results'!AH574+'Game Results'!AH773+'Game Results'!AH843+'Game Results'!AH1377+'Game Results'!AH1322+'Game Results'!AH1885+'Game Results'!AH2518+'Game Results'!AH2605+'Game Results'!AH2529+'Game Results'!AH1553+'Game Results'!AH1477+'Game Results'!AH2949+'Game Results'!AH3043+'Game Results'!AH340+'Game Results'!AH2547+'Game Results'!AH3117)</f>
        <v>0</v>
      </c>
    </row>
    <row r="106">
      <c r="A106" s="90" t="s">
        <v>79</v>
      </c>
      <c r="B106" s="91" t="s">
        <v>350</v>
      </c>
      <c r="C106" s="92">
        <f>SUM('Game Results'!C330+'Game Results'!C305+'Game Results'!C385+'Game Results'!C575+'Game Results'!C774+'Game Results'!C844+'Game Results'!C1378+'Game Results'!C1323+'Game Results'!C1886+'Game Results'!C2519+'Game Results'!C2606+'Game Results'!C2530+'Game Results'!C1554+'Game Results'!C1478+'Game Results'!C2950+'Game Results'!C3044+'Game Results'!C341+'Game Results'!C2548+'Game Results'!C3118)</f>
        <v>8</v>
      </c>
      <c r="D106" s="92">
        <f>SUM('Game Results'!D330+'Game Results'!D305+'Game Results'!D385+'Game Results'!D575+'Game Results'!D774+'Game Results'!D844+'Game Results'!D1378+'Game Results'!D1323+'Game Results'!D1886+'Game Results'!D2519+'Game Results'!D2606+'Game Results'!D2530+'Game Results'!D1554+'Game Results'!D1478+'Game Results'!D2950+'Game Results'!D3044+'Game Results'!D341+'Game Results'!D2548+'Game Results'!D3118)</f>
        <v>4</v>
      </c>
      <c r="E106" s="93">
        <f>SUM('Game Results'!E330+'Game Results'!E305+'Game Results'!E385+'Game Results'!E575+'Game Results'!E774+'Game Results'!E844+'Game Results'!E1378+'Game Results'!E1323+'Game Results'!E1886+'Game Results'!E2519+'Game Results'!E2606+'Game Results'!E2530+'Game Results'!E1554+'Game Results'!E1478+'Game Results'!E2950+'Game Results'!E3044+'Game Results'!E341+'Game Results'!E2548+'Game Results'!E3118)</f>
        <v>169.2166667</v>
      </c>
      <c r="F106" s="92">
        <f>SUM('Game Results'!F330+'Game Results'!F305+'Game Results'!F385+'Game Results'!F575+'Game Results'!F774+'Game Results'!F844+'Game Results'!F1378+'Game Results'!F1323+'Game Results'!F1886+'Game Results'!F2519+'Game Results'!F2606+'Game Results'!F2530+'Game Results'!F1554+'Game Results'!F1478+'Game Results'!F2950+'Game Results'!F3044+'Game Results'!F341+'Game Results'!F2548+'Game Results'!F3118)</f>
        <v>18</v>
      </c>
      <c r="G106" s="92">
        <f>SUM('Game Results'!G330+'Game Results'!G305+'Game Results'!G385+'Game Results'!G575+'Game Results'!G774+'Game Results'!G844+'Game Results'!G1378+'Game Results'!G1323+'Game Results'!G1886+'Game Results'!G2519+'Game Results'!G2606+'Game Results'!G2530+'Game Results'!G1554+'Game Results'!G1478+'Game Results'!G2950+'Game Results'!G3044+'Game Results'!G341+'Game Results'!G2548+'Game Results'!G3118)</f>
        <v>407</v>
      </c>
      <c r="H106" s="92">
        <f>SUM('Game Results'!H330+'Game Results'!H305+'Game Results'!H385+'Game Results'!H575+'Game Results'!H774+'Game Results'!H844+'Game Results'!H1378+'Game Results'!H1323+'Game Results'!H1886+'Game Results'!H2519+'Game Results'!H2606+'Game Results'!H2530+'Game Results'!H1554+'Game Results'!H1478+'Game Results'!H2950+'Game Results'!H3044+'Game Results'!H341+'Game Results'!H2548+'Game Results'!H3118)</f>
        <v>3</v>
      </c>
      <c r="I106" s="92">
        <f>SUM('Game Results'!I330+'Game Results'!I305+'Game Results'!I385+'Game Results'!I575+'Game Results'!I774+'Game Results'!I844+'Game Results'!I1378+'Game Results'!I1323+'Game Results'!I1886+'Game Results'!I2519+'Game Results'!I2606+'Game Results'!I2530+'Game Results'!I1554+'Game Results'!I1478+'Game Results'!I2950+'Game Results'!I3044+'Game Results'!I341+'Game Results'!I2548+'Game Results'!I3118)</f>
        <v>440</v>
      </c>
      <c r="J106" s="92">
        <f>SUM('Game Results'!J330+'Game Results'!J305+'Game Results'!J385+'Game Results'!J575+'Game Results'!J774+'Game Results'!J844+'Game Results'!J1378+'Game Results'!J1323+'Game Results'!J1886+'Game Results'!J2519+'Game Results'!J2606+'Game Results'!J2530+'Game Results'!J1554+'Game Results'!J1478+'Game Results'!J2950+'Game Results'!J3044+'Game Results'!J341+'Game Results'!J2548+'Game Results'!J3118)</f>
        <v>-33</v>
      </c>
      <c r="K106" s="94">
        <f t="shared" si="1"/>
        <v>0.925</v>
      </c>
      <c r="L106" s="93">
        <f t="shared" si="2"/>
        <v>23.075</v>
      </c>
      <c r="M106" s="92">
        <f>SUM('Game Results'!M330+'Game Results'!M305+'Game Results'!M385+'Game Results'!M575+'Game Results'!M774+'Game Results'!M844+'Game Results'!M1378+'Game Results'!M1323+'Game Results'!M1886+'Game Results'!M2519+'Game Results'!M2606+'Game Results'!M2530+'Game Results'!M1554+'Game Results'!M1478+'Game Results'!M2950+'Game Results'!M3044+'Game Results'!M341+'Game Results'!M2548+'Game Results'!M3118)</f>
        <v>496</v>
      </c>
      <c r="N106" s="92">
        <f>SUM('Game Results'!N330+'Game Results'!N305+'Game Results'!N385+'Game Results'!N575+'Game Results'!N774+'Game Results'!N844+'Game Results'!N1378+'Game Results'!N1323+'Game Results'!N1886+'Game Results'!N2519+'Game Results'!N2606+'Game Results'!N2530+'Game Results'!N1554+'Game Results'!N1478+'Game Results'!N2950+'Game Results'!N3044+'Game Results'!N341+'Game Results'!N2548+'Game Results'!N3118)</f>
        <v>8</v>
      </c>
      <c r="O106" s="95">
        <f>SUM('Game Results'!O330+'Game Results'!O305+'Game Results'!O385+'Game Results'!O575+'Game Results'!O774+'Game Results'!O844+'Game Results'!O1378+'Game Results'!O1323+'Game Results'!O1886+'Game Results'!O2519+'Game Results'!O2606+'Game Results'!O2530+'Game Results'!O1554+'Game Results'!O1478+'Game Results'!O2950+'Game Results'!O3044+'Game Results'!O341+'Game Results'!O2548+'Game Results'!O3118)</f>
        <v>165.1666667</v>
      </c>
      <c r="P106" s="92">
        <f>SUM('Game Results'!P330+'Game Results'!P305+'Game Results'!P385+'Game Results'!P575+'Game Results'!P774+'Game Results'!P844+'Game Results'!P1378+'Game Results'!P1323+'Game Results'!P1886+'Game Results'!P2519+'Game Results'!P2606+'Game Results'!P2530+'Game Results'!P1554+'Game Results'!P1478+'Game Results'!P2950+'Game Results'!P3044+'Game Results'!P341+'Game Results'!P2548+'Game Results'!P3118)</f>
        <v>21</v>
      </c>
      <c r="Q106" s="92">
        <f>SUM('Game Results'!Q330+'Game Results'!Q305+'Game Results'!Q385+'Game Results'!Q575+'Game Results'!Q774+'Game Results'!Q844+'Game Results'!Q1378+'Game Results'!Q1323+'Game Results'!Q1886+'Game Results'!Q2519+'Game Results'!Q2606+'Game Results'!Q2530+'Game Results'!Q1554+'Game Results'!Q1478+'Game Results'!Q2950+'Game Results'!Q3044+'Game Results'!Q341+'Game Results'!Q2548+'Game Results'!Q3118)</f>
        <v>13</v>
      </c>
      <c r="R106" s="92">
        <f>SUM('Game Results'!R330+'Game Results'!R305+'Game Results'!R385+'Game Results'!R575+'Game Results'!R774+'Game Results'!R844+'Game Results'!R1378+'Game Results'!R1323+'Game Results'!R1886+'Game Results'!R2519+'Game Results'!R2606+'Game Results'!R2530+'Game Results'!R1554+'Game Results'!R1478+'Game Results'!R2950+'Game Results'!R3044+'Game Results'!R341+'Game Results'!R2548+'Game Results'!R3118)</f>
        <v>21</v>
      </c>
      <c r="S106" s="92">
        <f>SUM('Game Results'!S330+'Game Results'!S305+'Game Results'!S385+'Game Results'!S575+'Game Results'!S774+'Game Results'!S844+'Game Results'!S1378+'Game Results'!S1323+'Game Results'!S1886+'Game Results'!S2519+'Game Results'!S2606+'Game Results'!S2530+'Game Results'!S1554+'Game Results'!S1478+'Game Results'!S2950+'Game Results'!S3044+'Game Results'!S341+'Game Results'!S2548+'Game Results'!S3118)</f>
        <v>14</v>
      </c>
      <c r="T106" s="92">
        <f>SUM('Game Results'!T330+'Game Results'!T305+'Game Results'!T385+'Game Results'!T575+'Game Results'!T774+'Game Results'!T844+'Game Results'!T1378+'Game Results'!T1323+'Game Results'!T1886+'Game Results'!T2519+'Game Results'!T2606+'Game Results'!T2530+'Game Results'!T1554+'Game Results'!T1478+'Game Results'!T2950+'Game Results'!T3044+'Game Results'!T341+'Game Results'!T2548+'Game Results'!T3118)</f>
        <v>48</v>
      </c>
      <c r="U106" s="92">
        <f>SUM('Game Results'!U330+'Game Results'!U305+'Game Results'!U385+'Game Results'!U575+'Game Results'!U774+'Game Results'!U844+'Game Results'!U1378+'Game Results'!U1323+'Game Results'!U1886+'Game Results'!U2519+'Game Results'!U2606+'Game Results'!U2530+'Game Results'!U1554+'Game Results'!U1478+'Game Results'!U2950+'Game Results'!U3044+'Game Results'!U341+'Game Results'!U2548+'Game Results'!U3118)</f>
        <v>8</v>
      </c>
      <c r="V106" s="92">
        <f>SUM('Game Results'!V330+'Game Results'!V305+'Game Results'!V385+'Game Results'!V575+'Game Results'!V774+'Game Results'!V844+'Game Results'!V1378+'Game Results'!V1323+'Game Results'!V1886+'Game Results'!V2519+'Game Results'!V2606+'Game Results'!V2530+'Game Results'!V1554+'Game Results'!V1478+'Game Results'!V2950+'Game Results'!V3044+'Game Results'!V341+'Game Results'!V2548+'Game Results'!V3118)</f>
        <v>1</v>
      </c>
      <c r="W106" s="92">
        <f>SUM('Game Results'!W330+'Game Results'!W305+'Game Results'!W385+'Game Results'!W575+'Game Results'!W774+'Game Results'!W844+'Game Results'!W1378+'Game Results'!W1323+'Game Results'!W1886+'Game Results'!W2519+'Game Results'!W2606+'Game Results'!W2530+'Game Results'!W1554+'Game Results'!W1478+'Game Results'!W2950+'Game Results'!W3044+'Game Results'!W341+'Game Results'!W2548+'Game Results'!W3118)</f>
        <v>1</v>
      </c>
      <c r="X106" s="92">
        <f>SUM('Game Results'!X330+'Game Results'!X305+'Game Results'!X385+'Game Results'!X575+'Game Results'!X774+'Game Results'!X844+'Game Results'!X1378+'Game Results'!X1323+'Game Results'!X1886+'Game Results'!X2519+'Game Results'!X2606+'Game Results'!X2530+'Game Results'!X1554+'Game Results'!X1478+'Game Results'!X2950+'Game Results'!X3044+'Game Results'!X341+'Game Results'!X2548+'Game Results'!X3118)</f>
        <v>0</v>
      </c>
      <c r="Y106" s="92">
        <f>SUM('Game Results'!Y330+'Game Results'!Y305+'Game Results'!Y385+'Game Results'!Y575+'Game Results'!Y774+'Game Results'!Y844+'Game Results'!Y1378+'Game Results'!Y1323+'Game Results'!Y1886+'Game Results'!Y2519+'Game Results'!Y2606+'Game Results'!Y2530+'Game Results'!Y1554+'Game Results'!Y1478+'Game Results'!Y2950+'Game Results'!Y3044+'Game Results'!Y341+'Game Results'!Y2548+'Game Results'!Y3118)</f>
        <v>0</v>
      </c>
      <c r="Z106" s="92">
        <f>SUM('Game Results'!Z330+'Game Results'!Z305+'Game Results'!Z385+'Game Results'!Z575+'Game Results'!Z774+'Game Results'!Z844+'Game Results'!Z1378+'Game Results'!Z1323+'Game Results'!Z1886+'Game Results'!Z2519+'Game Results'!Z2606+'Game Results'!Z2530+'Game Results'!Z1554+'Game Results'!Z1478+'Game Results'!Z2950+'Game Results'!Z3044+'Game Results'!Z341+'Game Results'!Z2548+'Game Results'!Z3118)</f>
        <v>0</v>
      </c>
      <c r="AA106" s="92">
        <f>SUM('Game Results'!AA330+'Game Results'!AA305+'Game Results'!AA385+'Game Results'!AA575+'Game Results'!AA774+'Game Results'!AA844+'Game Results'!AA1378+'Game Results'!AA1323+'Game Results'!AA1886+'Game Results'!AA2519+'Game Results'!AA2606+'Game Results'!AA2530+'Game Results'!AA1554+'Game Results'!AA1478+'Game Results'!AA2950+'Game Results'!AA3044+'Game Results'!AA341+'Game Results'!AA2548+'Game Results'!AA3118)</f>
        <v>0</v>
      </c>
      <c r="AB106" s="92">
        <f>SUM('Game Results'!AB330+'Game Results'!AB305+'Game Results'!AB385+'Game Results'!AB575+'Game Results'!AB774+'Game Results'!AB844+'Game Results'!AB1378+'Game Results'!AB1323+'Game Results'!AB1886+'Game Results'!AB2519+'Game Results'!AB2606+'Game Results'!AB2530+'Game Results'!AB1554+'Game Results'!AB1478+'Game Results'!AB2950+'Game Results'!AB3044+'Game Results'!AB341+'Game Results'!AB2548+'Game Results'!AB3118)</f>
        <v>0</v>
      </c>
      <c r="AC106" s="92">
        <f>SUM('Game Results'!AC330+'Game Results'!AC305+'Game Results'!AC385+'Game Results'!AC575+'Game Results'!AC774+'Game Results'!AC844+'Game Results'!AC1378+'Game Results'!AC1323+'Game Results'!AC1886+'Game Results'!AC2519+'Game Results'!AC2606+'Game Results'!AC2530+'Game Results'!AC1554+'Game Results'!AC1478+'Game Results'!AC2950+'Game Results'!AC3044+'Game Results'!AC341+'Game Results'!AC2548+'Game Results'!AC3118)</f>
        <v>10</v>
      </c>
      <c r="AD106" s="92">
        <f>SUM('Game Results'!AD330+'Game Results'!AD305+'Game Results'!AD385+'Game Results'!AD575+'Game Results'!AD774+'Game Results'!AD844+'Game Results'!AD1378+'Game Results'!AD1323+'Game Results'!AD1886+'Game Results'!AD2519+'Game Results'!AD2606+'Game Results'!AD2530+'Game Results'!AD1554+'Game Results'!AD1478+'Game Results'!AD2950+'Game Results'!AD3044+'Game Results'!AD341+'Game Results'!AD2548+'Game Results'!AD3118)</f>
        <v>1</v>
      </c>
      <c r="AE106" s="92">
        <f>SUM('Game Results'!AE330+'Game Results'!AE305+'Game Results'!AE385+'Game Results'!AE575+'Game Results'!AE774+'Game Results'!AE844+'Game Results'!AE1378+'Game Results'!AE1323+'Game Results'!AE1886+'Game Results'!AE2519+'Game Results'!AE2606+'Game Results'!AE2530+'Game Results'!AE1554+'Game Results'!AE1478+'Game Results'!AE2950+'Game Results'!AE3044+'Game Results'!AE341+'Game Results'!AE2548+'Game Results'!AE3118)</f>
        <v>0</v>
      </c>
      <c r="AF106" s="92">
        <f>SUM('Game Results'!AF330+'Game Results'!AF305+'Game Results'!AF385+'Game Results'!AF575+'Game Results'!AF774+'Game Results'!AF844+'Game Results'!AF1378+'Game Results'!AF1323+'Game Results'!AF1886+'Game Results'!AF2519+'Game Results'!AF2606+'Game Results'!AF2530+'Game Results'!AF1554+'Game Results'!AF1478+'Game Results'!AF2950+'Game Results'!AF3044+'Game Results'!AF341+'Game Results'!AF2548+'Game Results'!AF3118)</f>
        <v>0</v>
      </c>
      <c r="AG106" s="92">
        <f>SUM('Game Results'!AG330+'Game Results'!AG305+'Game Results'!AG385+'Game Results'!AG575+'Game Results'!AG774+'Game Results'!AG844+'Game Results'!AG1378+'Game Results'!AG1323+'Game Results'!AG1886+'Game Results'!AG2519+'Game Results'!AG2606+'Game Results'!AG2530+'Game Results'!AG1554+'Game Results'!AG1478+'Game Results'!AG2950+'Game Results'!AG3044+'Game Results'!AG341+'Game Results'!AG2548+'Game Results'!AG3118)</f>
        <v>0</v>
      </c>
      <c r="AH106" s="92">
        <f>SUM('Game Results'!AH330+'Game Results'!AH305+'Game Results'!AH385+'Game Results'!AH575+'Game Results'!AH774+'Game Results'!AH844+'Game Results'!AH1378+'Game Results'!AH1323+'Game Results'!AH1886+'Game Results'!AH2519+'Game Results'!AH2606+'Game Results'!AH2530+'Game Results'!AH1554+'Game Results'!AH1478+'Game Results'!AH2950+'Game Results'!AH3044+'Game Results'!AH341+'Game Results'!AH2548+'Game Results'!AH3118)</f>
        <v>0</v>
      </c>
    </row>
    <row r="107">
      <c r="A107" s="90" t="s">
        <v>79</v>
      </c>
      <c r="B107" s="91" t="s">
        <v>351</v>
      </c>
      <c r="C107" s="92">
        <f>SUM('Game Results'!C331+'Game Results'!C306+'Game Results'!C386+'Game Results'!C576+'Game Results'!C775+'Game Results'!C845+'Game Results'!C1379+'Game Results'!C1324+'Game Results'!C1887+'Game Results'!C2520+'Game Results'!C2607+'Game Results'!C2531+'Game Results'!C1555+'Game Results'!C1479+'Game Results'!C2951+'Game Results'!C3045+'Game Results'!C342+'Game Results'!C2549+'Game Results'!C3119)</f>
        <v>18</v>
      </c>
      <c r="D107" s="92">
        <f>SUM('Game Results'!D331+'Game Results'!D306+'Game Results'!D386+'Game Results'!D576+'Game Results'!D775+'Game Results'!D845+'Game Results'!D1379+'Game Results'!D1324+'Game Results'!D1887+'Game Results'!D2520+'Game Results'!D2607+'Game Results'!D2531+'Game Results'!D1555+'Game Results'!D1479+'Game Results'!D2951+'Game Results'!D3045+'Game Results'!D342+'Game Results'!D2549+'Game Results'!D3119)</f>
        <v>12</v>
      </c>
      <c r="E107" s="93">
        <f>SUM('Game Results'!E331+'Game Results'!E306+'Game Results'!E386+'Game Results'!E576+'Game Results'!E775+'Game Results'!E845+'Game Results'!E1379+'Game Results'!E1324+'Game Results'!E1887+'Game Results'!E2520+'Game Results'!E2607+'Game Results'!E2531+'Game Results'!E1555+'Game Results'!E1479+'Game Results'!E2951+'Game Results'!E3045+'Game Results'!E342+'Game Results'!E2549+'Game Results'!E3119)</f>
        <v>302.5333333</v>
      </c>
      <c r="F107" s="92">
        <f>SUM('Game Results'!F331+'Game Results'!F306+'Game Results'!F386+'Game Results'!F576+'Game Results'!F775+'Game Results'!F845+'Game Results'!F1379+'Game Results'!F1324+'Game Results'!F1887+'Game Results'!F2520+'Game Results'!F2607+'Game Results'!F2531+'Game Results'!F1555+'Game Results'!F1479+'Game Results'!F2951+'Game Results'!F3045+'Game Results'!F342+'Game Results'!F2549+'Game Results'!F3119)</f>
        <v>6</v>
      </c>
      <c r="G107" s="92">
        <f>SUM('Game Results'!G331+'Game Results'!G306+'Game Results'!G386+'Game Results'!G576+'Game Results'!G775+'Game Results'!G845+'Game Results'!G1379+'Game Results'!G1324+'Game Results'!G1887+'Game Results'!G2520+'Game Results'!G2607+'Game Results'!G2531+'Game Results'!G1555+'Game Results'!G1479+'Game Results'!G2951+'Game Results'!G3045+'Game Results'!G342+'Game Results'!G2549+'Game Results'!G3119)</f>
        <v>1490</v>
      </c>
      <c r="H107" s="92">
        <f>SUM('Game Results'!H331+'Game Results'!H306+'Game Results'!H386+'Game Results'!H576+'Game Results'!H775+'Game Results'!H845+'Game Results'!H1379+'Game Results'!H1324+'Game Results'!H1887+'Game Results'!H2520+'Game Results'!H2607+'Game Results'!H2531+'Game Results'!H1555+'Game Results'!H1479+'Game Results'!H2951+'Game Results'!H3045+'Game Results'!H342+'Game Results'!H2549+'Game Results'!H3119)</f>
        <v>2</v>
      </c>
      <c r="I107" s="92">
        <f>SUM('Game Results'!I331+'Game Results'!I306+'Game Results'!I386+'Game Results'!I576+'Game Results'!I775+'Game Results'!I845+'Game Results'!I1379+'Game Results'!I1324+'Game Results'!I1887+'Game Results'!I2520+'Game Results'!I2607+'Game Results'!I2531+'Game Results'!I1555+'Game Results'!I1479+'Game Results'!I2951+'Game Results'!I3045+'Game Results'!I342+'Game Results'!I2549+'Game Results'!I3119)</f>
        <v>992</v>
      </c>
      <c r="J107" s="92">
        <f>SUM('Game Results'!J331+'Game Results'!J306+'Game Results'!J386+'Game Results'!J576+'Game Results'!J775+'Game Results'!J845+'Game Results'!J1379+'Game Results'!J1324+'Game Results'!J1887+'Game Results'!J2520+'Game Results'!J2607+'Game Results'!J2531+'Game Results'!J1555+'Game Results'!J1479+'Game Results'!J2951+'Game Results'!J3045+'Game Results'!J342+'Game Results'!J2549+'Game Results'!J3119)</f>
        <v>498</v>
      </c>
      <c r="K107" s="94">
        <f t="shared" si="1"/>
        <v>1.502016129</v>
      </c>
      <c r="L107" s="93">
        <f t="shared" si="2"/>
        <v>18.2983871</v>
      </c>
      <c r="M107" s="92">
        <f>SUM('Game Results'!M331+'Game Results'!M306+'Game Results'!M386+'Game Results'!M576+'Game Results'!M775+'Game Results'!M845+'Game Results'!M1379+'Game Results'!M1324+'Game Results'!M1887+'Game Results'!M2520+'Game Results'!M2607+'Game Results'!M2531+'Game Results'!M1555+'Game Results'!M1479+'Game Results'!M2951+'Game Results'!M3045+'Game Results'!M342+'Game Results'!M2549+'Game Results'!M3119)</f>
        <v>1935</v>
      </c>
      <c r="N107" s="92">
        <f>SUM('Game Results'!N331+'Game Results'!N306+'Game Results'!N386+'Game Results'!N576+'Game Results'!N775+'Game Results'!N845+'Game Results'!N1379+'Game Results'!N1324+'Game Results'!N1887+'Game Results'!N2520+'Game Results'!N2607+'Game Results'!N2531+'Game Results'!N1555+'Game Results'!N1479+'Game Results'!N2951+'Game Results'!N3045+'Game Results'!N342+'Game Results'!N2549+'Game Results'!N3119)</f>
        <v>18</v>
      </c>
      <c r="O107" s="95">
        <f>SUM('Game Results'!O331+'Game Results'!O306+'Game Results'!O386+'Game Results'!O576+'Game Results'!O775+'Game Results'!O845+'Game Results'!O1379+'Game Results'!O1324+'Game Results'!O1887+'Game Results'!O2520+'Game Results'!O2607+'Game Results'!O2531+'Game Results'!O1555+'Game Results'!O1479+'Game Results'!O2951+'Game Results'!O3045+'Game Results'!O342+'Game Results'!O2549+'Game Results'!O3119)</f>
        <v>296.6</v>
      </c>
      <c r="P107" s="92">
        <f>SUM('Game Results'!P331+'Game Results'!P306+'Game Results'!P386+'Game Results'!P576+'Game Results'!P775+'Game Results'!P845+'Game Results'!P1379+'Game Results'!P1324+'Game Results'!P1887+'Game Results'!P2520+'Game Results'!P2607+'Game Results'!P2531+'Game Results'!P1555+'Game Results'!P1479+'Game Results'!P2951+'Game Results'!P3045+'Game Results'!P342+'Game Results'!P2549+'Game Results'!P3119)</f>
        <v>39</v>
      </c>
      <c r="Q107" s="92">
        <f>SUM('Game Results'!Q331+'Game Results'!Q306+'Game Results'!Q386+'Game Results'!Q576+'Game Results'!Q775+'Game Results'!Q845+'Game Results'!Q1379+'Game Results'!Q1324+'Game Results'!Q1887+'Game Results'!Q2520+'Game Results'!Q2607+'Game Results'!Q2531+'Game Results'!Q1555+'Game Results'!Q1479+'Game Results'!Q2951+'Game Results'!Q3045+'Game Results'!Q342+'Game Results'!Q2549+'Game Results'!Q3119)</f>
        <v>24</v>
      </c>
      <c r="R107" s="92">
        <f>SUM('Game Results'!R331+'Game Results'!R306+'Game Results'!R386+'Game Results'!R576+'Game Results'!R775+'Game Results'!R845+'Game Results'!R1379+'Game Results'!R1324+'Game Results'!R1887+'Game Results'!R2520+'Game Results'!R2607+'Game Results'!R2531+'Game Results'!R1555+'Game Results'!R1479+'Game Results'!R2951+'Game Results'!R3045+'Game Results'!R342+'Game Results'!R2549+'Game Results'!R3119)</f>
        <v>137</v>
      </c>
      <c r="S107" s="92">
        <f>SUM('Game Results'!S331+'Game Results'!S306+'Game Results'!S386+'Game Results'!S576+'Game Results'!S775+'Game Results'!S845+'Game Results'!S1379+'Game Results'!S1324+'Game Results'!S1887+'Game Results'!S2520+'Game Results'!S2607+'Game Results'!S2531+'Game Results'!S1555+'Game Results'!S1479+'Game Results'!S2951+'Game Results'!S3045+'Game Results'!S342+'Game Results'!S2549+'Game Results'!S3119)</f>
        <v>15</v>
      </c>
      <c r="T107" s="92">
        <f>SUM('Game Results'!T331+'Game Results'!T306+'Game Results'!T386+'Game Results'!T576+'Game Results'!T775+'Game Results'!T845+'Game Results'!T1379+'Game Results'!T1324+'Game Results'!T1887+'Game Results'!T2520+'Game Results'!T2607+'Game Results'!T2531+'Game Results'!T1555+'Game Results'!T1479+'Game Results'!T2951+'Game Results'!T3045+'Game Results'!T342+'Game Results'!T2549+'Game Results'!T3119)</f>
        <v>236</v>
      </c>
      <c r="U107" s="92">
        <f>SUM('Game Results'!U331+'Game Results'!U306+'Game Results'!U386+'Game Results'!U576+'Game Results'!U775+'Game Results'!U845+'Game Results'!U1379+'Game Results'!U1324+'Game Results'!U1887+'Game Results'!U2520+'Game Results'!U2607+'Game Results'!U2531+'Game Results'!U1555+'Game Results'!U1479+'Game Results'!U2951+'Game Results'!U3045+'Game Results'!U342+'Game Results'!U2549+'Game Results'!U3119)</f>
        <v>58</v>
      </c>
      <c r="V107" s="92">
        <f>SUM('Game Results'!V331+'Game Results'!V306+'Game Results'!V386+'Game Results'!V576+'Game Results'!V775+'Game Results'!V845+'Game Results'!V1379+'Game Results'!V1324+'Game Results'!V1887+'Game Results'!V2520+'Game Results'!V2607+'Game Results'!V2531+'Game Results'!V1555+'Game Results'!V1479+'Game Results'!V2951+'Game Results'!V3045+'Game Results'!V342+'Game Results'!V2549+'Game Results'!V3119)</f>
        <v>20</v>
      </c>
      <c r="W107" s="92">
        <f>SUM('Game Results'!W331+'Game Results'!W306+'Game Results'!W386+'Game Results'!W576+'Game Results'!W775+'Game Results'!W845+'Game Results'!W1379+'Game Results'!W1324+'Game Results'!W1887+'Game Results'!W2520+'Game Results'!W2607+'Game Results'!W2531+'Game Results'!W1555+'Game Results'!W1479+'Game Results'!W2951+'Game Results'!W3045+'Game Results'!W342+'Game Results'!W2549+'Game Results'!W3119)</f>
        <v>7</v>
      </c>
      <c r="X107" s="92">
        <f>SUM('Game Results'!X331+'Game Results'!X306+'Game Results'!X386+'Game Results'!X576+'Game Results'!X775+'Game Results'!X845+'Game Results'!X1379+'Game Results'!X1324+'Game Results'!X1887+'Game Results'!X2520+'Game Results'!X2607+'Game Results'!X2531+'Game Results'!X1555+'Game Results'!X1479+'Game Results'!X2951+'Game Results'!X3045+'Game Results'!X342+'Game Results'!X2549+'Game Results'!X3119)</f>
        <v>2</v>
      </c>
      <c r="Y107" s="92">
        <f>SUM('Game Results'!Y331+'Game Results'!Y306+'Game Results'!Y386+'Game Results'!Y576+'Game Results'!Y775+'Game Results'!Y845+'Game Results'!Y1379+'Game Results'!Y1324+'Game Results'!Y1887+'Game Results'!Y2520+'Game Results'!Y2607+'Game Results'!Y2531+'Game Results'!Y1555+'Game Results'!Y1479+'Game Results'!Y2951+'Game Results'!Y3045+'Game Results'!Y342+'Game Results'!Y2549+'Game Results'!Y3119)</f>
        <v>1</v>
      </c>
      <c r="Z107" s="92">
        <f>SUM('Game Results'!Z331+'Game Results'!Z306+'Game Results'!Z386+'Game Results'!Z576+'Game Results'!Z775+'Game Results'!Z845+'Game Results'!Z1379+'Game Results'!Z1324+'Game Results'!Z1887+'Game Results'!Z2520+'Game Results'!Z2607+'Game Results'!Z2531+'Game Results'!Z1555+'Game Results'!Z1479+'Game Results'!Z2951+'Game Results'!Z3045+'Game Results'!Z342+'Game Results'!Z2549+'Game Results'!Z3119)</f>
        <v>0</v>
      </c>
      <c r="AA107" s="92">
        <f>SUM('Game Results'!AA331+'Game Results'!AA306+'Game Results'!AA386+'Game Results'!AA576+'Game Results'!AA775+'Game Results'!AA845+'Game Results'!AA1379+'Game Results'!AA1324+'Game Results'!AA1887+'Game Results'!AA2520+'Game Results'!AA2607+'Game Results'!AA2531+'Game Results'!AA1555+'Game Results'!AA1479+'Game Results'!AA2951+'Game Results'!AA3045+'Game Results'!AA342+'Game Results'!AA2549+'Game Results'!AA3119)</f>
        <v>0</v>
      </c>
      <c r="AB107" s="92">
        <f>SUM('Game Results'!AB331+'Game Results'!AB306+'Game Results'!AB386+'Game Results'!AB576+'Game Results'!AB775+'Game Results'!AB845+'Game Results'!AB1379+'Game Results'!AB1324+'Game Results'!AB1887+'Game Results'!AB2520+'Game Results'!AB2607+'Game Results'!AB2531+'Game Results'!AB1555+'Game Results'!AB1479+'Game Results'!AB2951+'Game Results'!AB3045+'Game Results'!AB342+'Game Results'!AB2549+'Game Results'!AB3119)</f>
        <v>0</v>
      </c>
      <c r="AC107" s="92">
        <f>SUM('Game Results'!AC331+'Game Results'!AC306+'Game Results'!AC386+'Game Results'!AC576+'Game Results'!AC775+'Game Results'!AC845+'Game Results'!AC1379+'Game Results'!AC1324+'Game Results'!AC1887+'Game Results'!AC2520+'Game Results'!AC2607+'Game Results'!AC2531+'Game Results'!AC1555+'Game Results'!AC1479+'Game Results'!AC2951+'Game Results'!AC3045+'Game Results'!AC342+'Game Results'!AC2549+'Game Results'!AC3119)</f>
        <v>60</v>
      </c>
      <c r="AD107" s="92">
        <f>SUM('Game Results'!AD331+'Game Results'!AD306+'Game Results'!AD386+'Game Results'!AD576+'Game Results'!AD775+'Game Results'!AD845+'Game Results'!AD1379+'Game Results'!AD1324+'Game Results'!AD1887+'Game Results'!AD2520+'Game Results'!AD2607+'Game Results'!AD2531+'Game Results'!AD1555+'Game Results'!AD1479+'Game Results'!AD2951+'Game Results'!AD3045+'Game Results'!AD342+'Game Results'!AD2549+'Game Results'!AD3119)</f>
        <v>5</v>
      </c>
      <c r="AE107" s="92">
        <f>SUM('Game Results'!AE331+'Game Results'!AE306+'Game Results'!AE386+'Game Results'!AE576+'Game Results'!AE775+'Game Results'!AE845+'Game Results'!AE1379+'Game Results'!AE1324+'Game Results'!AE1887+'Game Results'!AE2520+'Game Results'!AE2607+'Game Results'!AE2531+'Game Results'!AE1555+'Game Results'!AE1479+'Game Results'!AE2951+'Game Results'!AE3045+'Game Results'!AE342+'Game Results'!AE2549+'Game Results'!AE3119)</f>
        <v>0</v>
      </c>
      <c r="AF107" s="92">
        <f>SUM('Game Results'!AF331+'Game Results'!AF306+'Game Results'!AF386+'Game Results'!AF576+'Game Results'!AF775+'Game Results'!AF845+'Game Results'!AF1379+'Game Results'!AF1324+'Game Results'!AF1887+'Game Results'!AF2520+'Game Results'!AF2607+'Game Results'!AF2531+'Game Results'!AF1555+'Game Results'!AF1479+'Game Results'!AF2951+'Game Results'!AF3045+'Game Results'!AF342+'Game Results'!AF2549+'Game Results'!AF3119)</f>
        <v>0</v>
      </c>
      <c r="AG107" s="92">
        <f>SUM('Game Results'!AG331+'Game Results'!AG306+'Game Results'!AG386+'Game Results'!AG576+'Game Results'!AG775+'Game Results'!AG845+'Game Results'!AG1379+'Game Results'!AG1324+'Game Results'!AG1887+'Game Results'!AG2520+'Game Results'!AG2607+'Game Results'!AG2531+'Game Results'!AG1555+'Game Results'!AG1479+'Game Results'!AG2951+'Game Results'!AG3045+'Game Results'!AG342+'Game Results'!AG2549+'Game Results'!AG3119)</f>
        <v>2</v>
      </c>
      <c r="AH107" s="92">
        <f>SUM('Game Results'!AH331+'Game Results'!AH306+'Game Results'!AH386+'Game Results'!AH576+'Game Results'!AH775+'Game Results'!AH845+'Game Results'!AH1379+'Game Results'!AH1324+'Game Results'!AH1887+'Game Results'!AH2520+'Game Results'!AH2607+'Game Results'!AH2531+'Game Results'!AH1555+'Game Results'!AH1479+'Game Results'!AH2951+'Game Results'!AH3045+'Game Results'!AH342+'Game Results'!AH2549+'Game Results'!AH3119)</f>
        <v>0</v>
      </c>
    </row>
    <row r="108">
      <c r="A108" s="90" t="s">
        <v>79</v>
      </c>
      <c r="B108" s="91" t="s">
        <v>352</v>
      </c>
      <c r="C108" s="92">
        <f>SUM('Game Results'!C332+'Game Results'!C307+'Game Results'!C387+'Game Results'!C577+'Game Results'!C776+'Game Results'!C846+'Game Results'!C1380+'Game Results'!C1325+'Game Results'!C1888+'Game Results'!C2521+'Game Results'!C2608+'Game Results'!C2532+'Game Results'!C1556+'Game Results'!C1480+'Game Results'!C2952+'Game Results'!C3046+'Game Results'!C343+'Game Results'!C2550+'Game Results'!C3120)</f>
        <v>19</v>
      </c>
      <c r="D108" s="92">
        <f>SUM('Game Results'!D332+'Game Results'!D307+'Game Results'!D387+'Game Results'!D577+'Game Results'!D776+'Game Results'!D846+'Game Results'!D1380+'Game Results'!D1325+'Game Results'!D1888+'Game Results'!D2521+'Game Results'!D2608+'Game Results'!D2532+'Game Results'!D1556+'Game Results'!D1480+'Game Results'!D2952+'Game Results'!D3046+'Game Results'!D343+'Game Results'!D2550+'Game Results'!D3120)</f>
        <v>13</v>
      </c>
      <c r="E108" s="93">
        <f>SUM('Game Results'!E332+'Game Results'!E307+'Game Results'!E387+'Game Results'!E577+'Game Results'!E776+'Game Results'!E846+'Game Results'!E1380+'Game Results'!E1325+'Game Results'!E1888+'Game Results'!E2521+'Game Results'!E2608+'Game Results'!E2532+'Game Results'!E1556+'Game Results'!E1480+'Game Results'!E2952+'Game Results'!E3046+'Game Results'!E343+'Game Results'!E2550+'Game Results'!E3120)</f>
        <v>311</v>
      </c>
      <c r="F108" s="92">
        <f>SUM('Game Results'!F332+'Game Results'!F307+'Game Results'!F387+'Game Results'!F577+'Game Results'!F776+'Game Results'!F846+'Game Results'!F1380+'Game Results'!F1325+'Game Results'!F1888+'Game Results'!F2521+'Game Results'!F2608+'Game Results'!F2532+'Game Results'!F1556+'Game Results'!F1480+'Game Results'!F2952+'Game Results'!F3046+'Game Results'!F343+'Game Results'!F2550+'Game Results'!F3120)</f>
        <v>18</v>
      </c>
      <c r="G108" s="92">
        <f>SUM('Game Results'!G332+'Game Results'!G307+'Game Results'!G387+'Game Results'!G577+'Game Results'!G776+'Game Results'!G846+'Game Results'!G1380+'Game Results'!G1325+'Game Results'!G1888+'Game Results'!G2521+'Game Results'!G2608+'Game Results'!G2532+'Game Results'!G1556+'Game Results'!G1480+'Game Results'!G2952+'Game Results'!G3046+'Game Results'!G343+'Game Results'!G2550+'Game Results'!G3120)</f>
        <v>1208</v>
      </c>
      <c r="H108" s="92">
        <f>SUM('Game Results'!H332+'Game Results'!H307+'Game Results'!H387+'Game Results'!H577+'Game Results'!H776+'Game Results'!H846+'Game Results'!H1380+'Game Results'!H1325+'Game Results'!H1888+'Game Results'!H2521+'Game Results'!H2608+'Game Results'!H2532+'Game Results'!H1556+'Game Results'!H1480+'Game Results'!H2952+'Game Results'!H3046+'Game Results'!H343+'Game Results'!H2550+'Game Results'!H3120)</f>
        <v>7</v>
      </c>
      <c r="I108" s="92">
        <f>SUM('Game Results'!I332+'Game Results'!I307+'Game Results'!I387+'Game Results'!I577+'Game Results'!I776+'Game Results'!I846+'Game Results'!I1380+'Game Results'!I1325+'Game Results'!I1888+'Game Results'!I2521+'Game Results'!I2608+'Game Results'!I2532+'Game Results'!I1556+'Game Results'!I1480+'Game Results'!I2952+'Game Results'!I3046+'Game Results'!I343+'Game Results'!I2550+'Game Results'!I3120)</f>
        <v>1181</v>
      </c>
      <c r="J108" s="92">
        <f>SUM('Game Results'!J332+'Game Results'!J307+'Game Results'!J387+'Game Results'!J577+'Game Results'!J776+'Game Results'!J846+'Game Results'!J1380+'Game Results'!J1325+'Game Results'!J1888+'Game Results'!J2521+'Game Results'!J2608+'Game Results'!J2532+'Game Results'!J1556+'Game Results'!J1480+'Game Results'!J2952+'Game Results'!J3046+'Game Results'!J343+'Game Results'!J2550+'Game Results'!J3120)</f>
        <v>27</v>
      </c>
      <c r="K108" s="94">
        <f t="shared" si="1"/>
        <v>1.022861981</v>
      </c>
      <c r="L108" s="93">
        <f t="shared" si="2"/>
        <v>15.80016935</v>
      </c>
      <c r="M108" s="92">
        <f>SUM('Game Results'!M332+'Game Results'!M307+'Game Results'!M387+'Game Results'!M577+'Game Results'!M776+'Game Results'!M846+'Game Results'!M1380+'Game Results'!M1325+'Game Results'!M1888+'Game Results'!M2521+'Game Results'!M2608+'Game Results'!M2532+'Game Results'!M1556+'Game Results'!M1480+'Game Results'!M2952+'Game Results'!M3046+'Game Results'!M343+'Game Results'!M2550+'Game Results'!M3120)</f>
        <v>1572</v>
      </c>
      <c r="N108" s="92">
        <f>SUM('Game Results'!N332+'Game Results'!N307+'Game Results'!N387+'Game Results'!N577+'Game Results'!N776+'Game Results'!N846+'Game Results'!N1380+'Game Results'!N1325+'Game Results'!N1888+'Game Results'!N2521+'Game Results'!N2608+'Game Results'!N2532+'Game Results'!N1556+'Game Results'!N1480+'Game Results'!N2952+'Game Results'!N3046+'Game Results'!N343+'Game Results'!N2550+'Game Results'!N3120)</f>
        <v>19</v>
      </c>
      <c r="O108" s="95">
        <f>SUM('Game Results'!O332+'Game Results'!O307+'Game Results'!O387+'Game Results'!O577+'Game Results'!O776+'Game Results'!O846+'Game Results'!O1380+'Game Results'!O1325+'Game Results'!O1888+'Game Results'!O2521+'Game Results'!O2608+'Game Results'!O2532+'Game Results'!O1556+'Game Results'!O1480+'Game Results'!O2952+'Game Results'!O3046+'Game Results'!O343+'Game Results'!O2550+'Game Results'!O3120)</f>
        <v>306.4</v>
      </c>
      <c r="P108" s="92">
        <f>SUM('Game Results'!P332+'Game Results'!P307+'Game Results'!P387+'Game Results'!P577+'Game Results'!P776+'Game Results'!P846+'Game Results'!P1380+'Game Results'!P1325+'Game Results'!P1888+'Game Results'!P2521+'Game Results'!P2608+'Game Results'!P2532+'Game Results'!P1556+'Game Results'!P1480+'Game Results'!P2952+'Game Results'!P3046+'Game Results'!P343+'Game Results'!P2550+'Game Results'!P3120)</f>
        <v>61</v>
      </c>
      <c r="Q108" s="92">
        <f>SUM('Game Results'!Q332+'Game Results'!Q307+'Game Results'!Q387+'Game Results'!Q577+'Game Results'!Q776+'Game Results'!Q846+'Game Results'!Q1380+'Game Results'!Q1325+'Game Results'!Q1888+'Game Results'!Q2521+'Game Results'!Q2608+'Game Results'!Q2532+'Game Results'!Q1556+'Game Results'!Q1480+'Game Results'!Q2952+'Game Results'!Q3046+'Game Results'!Q343+'Game Results'!Q2550+'Game Results'!Q3120)</f>
        <v>31</v>
      </c>
      <c r="R108" s="92">
        <f>SUM('Game Results'!R332+'Game Results'!R307+'Game Results'!R387+'Game Results'!R577+'Game Results'!R776+'Game Results'!R846+'Game Results'!R1380+'Game Results'!R1325+'Game Results'!R1888+'Game Results'!R2521+'Game Results'!R2608+'Game Results'!R2532+'Game Results'!R1556+'Game Results'!R1480+'Game Results'!R2952+'Game Results'!R3046+'Game Results'!R343+'Game Results'!R2550+'Game Results'!R3120)</f>
        <v>103</v>
      </c>
      <c r="S108" s="92">
        <f>SUM('Game Results'!S332+'Game Results'!S307+'Game Results'!S387+'Game Results'!S577+'Game Results'!S776+'Game Results'!S846+'Game Results'!S1380+'Game Results'!S1325+'Game Results'!S1888+'Game Results'!S2521+'Game Results'!S2608+'Game Results'!S2532+'Game Results'!S1556+'Game Results'!S1480+'Game Results'!S2952+'Game Results'!S3046+'Game Results'!S343+'Game Results'!S2550+'Game Results'!S3120)</f>
        <v>18</v>
      </c>
      <c r="T108" s="92">
        <f>SUM('Game Results'!T332+'Game Results'!T307+'Game Results'!T387+'Game Results'!T577+'Game Results'!T776+'Game Results'!T846+'Game Results'!T1380+'Game Results'!T1325+'Game Results'!T1888+'Game Results'!T2521+'Game Results'!T2608+'Game Results'!T2532+'Game Results'!T1556+'Game Results'!T1480+'Game Results'!T2952+'Game Results'!T3046+'Game Results'!T343+'Game Results'!T2550+'Game Results'!T3120)</f>
        <v>177</v>
      </c>
      <c r="U108" s="92">
        <f>SUM('Game Results'!U332+'Game Results'!U307+'Game Results'!U387+'Game Results'!U577+'Game Results'!U776+'Game Results'!U846+'Game Results'!U1380+'Game Results'!U1325+'Game Results'!U1888+'Game Results'!U2521+'Game Results'!U2608+'Game Results'!U2532+'Game Results'!U1556+'Game Results'!U1480+'Game Results'!U2952+'Game Results'!U3046+'Game Results'!U343+'Game Results'!U2550+'Game Results'!U3120)</f>
        <v>40</v>
      </c>
      <c r="V108" s="92">
        <f>SUM('Game Results'!V332+'Game Results'!V307+'Game Results'!V387+'Game Results'!V577+'Game Results'!V776+'Game Results'!V846+'Game Results'!V1380+'Game Results'!V1325+'Game Results'!V1888+'Game Results'!V2521+'Game Results'!V2608+'Game Results'!V2532+'Game Results'!V1556+'Game Results'!V1480+'Game Results'!V2952+'Game Results'!V3046+'Game Results'!V343+'Game Results'!V2550+'Game Results'!V3120)</f>
        <v>11</v>
      </c>
      <c r="W108" s="92">
        <f>SUM('Game Results'!W332+'Game Results'!W307+'Game Results'!W387+'Game Results'!W577+'Game Results'!W776+'Game Results'!W846+'Game Results'!W1380+'Game Results'!W1325+'Game Results'!W1888+'Game Results'!W2521+'Game Results'!W2608+'Game Results'!W2532+'Game Results'!W1556+'Game Results'!W1480+'Game Results'!W2952+'Game Results'!W3046+'Game Results'!W343+'Game Results'!W2550+'Game Results'!W3120)</f>
        <v>2</v>
      </c>
      <c r="X108" s="92">
        <f>SUM('Game Results'!X332+'Game Results'!X307+'Game Results'!X387+'Game Results'!X577+'Game Results'!X776+'Game Results'!X846+'Game Results'!X1380+'Game Results'!X1325+'Game Results'!X1888+'Game Results'!X2521+'Game Results'!X2608+'Game Results'!X2532+'Game Results'!X1556+'Game Results'!X1480+'Game Results'!X2952+'Game Results'!X3046+'Game Results'!X343+'Game Results'!X2550+'Game Results'!X3120)</f>
        <v>1</v>
      </c>
      <c r="Y108" s="92">
        <f>SUM('Game Results'!Y332+'Game Results'!Y307+'Game Results'!Y387+'Game Results'!Y577+'Game Results'!Y776+'Game Results'!Y846+'Game Results'!Y1380+'Game Results'!Y1325+'Game Results'!Y1888+'Game Results'!Y2521+'Game Results'!Y2608+'Game Results'!Y2532+'Game Results'!Y1556+'Game Results'!Y1480+'Game Results'!Y2952+'Game Results'!Y3046+'Game Results'!Y343+'Game Results'!Y2550+'Game Results'!Y3120)</f>
        <v>1</v>
      </c>
      <c r="Z108" s="92">
        <f>SUM('Game Results'!Z332+'Game Results'!Z307+'Game Results'!Z387+'Game Results'!Z577+'Game Results'!Z776+'Game Results'!Z846+'Game Results'!Z1380+'Game Results'!Z1325+'Game Results'!Z1888+'Game Results'!Z2521+'Game Results'!Z2608+'Game Results'!Z2532+'Game Results'!Z1556+'Game Results'!Z1480+'Game Results'!Z2952+'Game Results'!Z3046+'Game Results'!Z343+'Game Results'!Z2550+'Game Results'!Z3120)</f>
        <v>1</v>
      </c>
      <c r="AA108" s="92">
        <f>SUM('Game Results'!AA332+'Game Results'!AA307+'Game Results'!AA387+'Game Results'!AA577+'Game Results'!AA776+'Game Results'!AA846+'Game Results'!AA1380+'Game Results'!AA1325+'Game Results'!AA1888+'Game Results'!AA2521+'Game Results'!AA2608+'Game Results'!AA2532+'Game Results'!AA1556+'Game Results'!AA1480+'Game Results'!AA2952+'Game Results'!AA3046+'Game Results'!AA343+'Game Results'!AA2550+'Game Results'!AA3120)</f>
        <v>0</v>
      </c>
      <c r="AB108" s="92">
        <f>SUM('Game Results'!AB332+'Game Results'!AB307+'Game Results'!AB387+'Game Results'!AB577+'Game Results'!AB776+'Game Results'!AB846+'Game Results'!AB1380+'Game Results'!AB1325+'Game Results'!AB1888+'Game Results'!AB2521+'Game Results'!AB2608+'Game Results'!AB2532+'Game Results'!AB1556+'Game Results'!AB1480+'Game Results'!AB2952+'Game Results'!AB3046+'Game Results'!AB343+'Game Results'!AB2550+'Game Results'!AB3120)</f>
        <v>0</v>
      </c>
      <c r="AC108" s="92">
        <f>SUM('Game Results'!AC332+'Game Results'!AC307+'Game Results'!AC387+'Game Results'!AC577+'Game Results'!AC776+'Game Results'!AC846+'Game Results'!AC1380+'Game Results'!AC1325+'Game Results'!AC1888+'Game Results'!AC2521+'Game Results'!AC2608+'Game Results'!AC2532+'Game Results'!AC1556+'Game Results'!AC1480+'Game Results'!AC2952+'Game Results'!AC3046+'Game Results'!AC343+'Game Results'!AC2550+'Game Results'!AC3120)</f>
        <v>33</v>
      </c>
      <c r="AD108" s="92">
        <f>SUM('Game Results'!AD332+'Game Results'!AD307+'Game Results'!AD387+'Game Results'!AD577+'Game Results'!AD776+'Game Results'!AD846+'Game Results'!AD1380+'Game Results'!AD1325+'Game Results'!AD1888+'Game Results'!AD2521+'Game Results'!AD2608+'Game Results'!AD2532+'Game Results'!AD1556+'Game Results'!AD1480+'Game Results'!AD2952+'Game Results'!AD3046+'Game Results'!AD343+'Game Results'!AD2550+'Game Results'!AD3120)</f>
        <v>1</v>
      </c>
      <c r="AE108" s="92">
        <f>SUM('Game Results'!AE332+'Game Results'!AE307+'Game Results'!AE387+'Game Results'!AE577+'Game Results'!AE776+'Game Results'!AE846+'Game Results'!AE1380+'Game Results'!AE1325+'Game Results'!AE1888+'Game Results'!AE2521+'Game Results'!AE2608+'Game Results'!AE2532+'Game Results'!AE1556+'Game Results'!AE1480+'Game Results'!AE2952+'Game Results'!AE3046+'Game Results'!AE343+'Game Results'!AE2550+'Game Results'!AE3120)</f>
        <v>0</v>
      </c>
      <c r="AF108" s="92">
        <f>SUM('Game Results'!AF332+'Game Results'!AF307+'Game Results'!AF387+'Game Results'!AF577+'Game Results'!AF776+'Game Results'!AF846+'Game Results'!AF1380+'Game Results'!AF1325+'Game Results'!AF1888+'Game Results'!AF2521+'Game Results'!AF2608+'Game Results'!AF2532+'Game Results'!AF1556+'Game Results'!AF1480+'Game Results'!AF2952+'Game Results'!AF3046+'Game Results'!AF343+'Game Results'!AF2550+'Game Results'!AF3120)</f>
        <v>0</v>
      </c>
      <c r="AG108" s="92">
        <f>SUM('Game Results'!AG332+'Game Results'!AG307+'Game Results'!AG387+'Game Results'!AG577+'Game Results'!AG776+'Game Results'!AG846+'Game Results'!AG1380+'Game Results'!AG1325+'Game Results'!AG1888+'Game Results'!AG2521+'Game Results'!AG2608+'Game Results'!AG2532+'Game Results'!AG1556+'Game Results'!AG1480+'Game Results'!AG2952+'Game Results'!AG3046+'Game Results'!AG343+'Game Results'!AG2550+'Game Results'!AG3120)</f>
        <v>1</v>
      </c>
      <c r="AH108" s="92">
        <f>SUM('Game Results'!AH332+'Game Results'!AH307+'Game Results'!AH387+'Game Results'!AH577+'Game Results'!AH776+'Game Results'!AH846+'Game Results'!AH1380+'Game Results'!AH1325+'Game Results'!AH1888+'Game Results'!AH2521+'Game Results'!AH2608+'Game Results'!AH2532+'Game Results'!AH1556+'Game Results'!AH1480+'Game Results'!AH2952+'Game Results'!AH3046+'Game Results'!AH343+'Game Results'!AH2550+'Game Results'!AH3120)</f>
        <v>1</v>
      </c>
    </row>
    <row r="109">
      <c r="A109" s="90" t="s">
        <v>79</v>
      </c>
      <c r="B109" s="91" t="s">
        <v>353</v>
      </c>
      <c r="C109" s="92">
        <f>SUM('Game Results'!C333+'Game Results'!C308+'Game Results'!C388+'Game Results'!C578+'Game Results'!C777+'Game Results'!C847+'Game Results'!C1381+'Game Results'!C1326+'Game Results'!C1889+'Game Results'!C2522+'Game Results'!C2609+'Game Results'!C2533+'Game Results'!C1557+'Game Results'!C1481+'Game Results'!C2953+'Game Results'!C3047+'Game Results'!C344+'Game Results'!C2551+'Game Results'!C3121)</f>
        <v>9</v>
      </c>
      <c r="D109" s="92">
        <f>SUM('Game Results'!D333+'Game Results'!D308+'Game Results'!D388+'Game Results'!D578+'Game Results'!D777+'Game Results'!D847+'Game Results'!D1381+'Game Results'!D1326+'Game Results'!D1889+'Game Results'!D2522+'Game Results'!D2609+'Game Results'!D2533+'Game Results'!D1557+'Game Results'!D1481+'Game Results'!D2953+'Game Results'!D3047+'Game Results'!D344+'Game Results'!D2551+'Game Results'!D3121)</f>
        <v>6</v>
      </c>
      <c r="E109" s="93">
        <f>SUM('Game Results'!E333+'Game Results'!E308+'Game Results'!E388+'Game Results'!E578+'Game Results'!E777+'Game Results'!E847+'Game Results'!E1381+'Game Results'!E1326+'Game Results'!E1889+'Game Results'!E2522+'Game Results'!E2609+'Game Results'!E2533+'Game Results'!E1557+'Game Results'!E1481+'Game Results'!E2953+'Game Results'!E3047+'Game Results'!E344+'Game Results'!E2551+'Game Results'!E3121)</f>
        <v>126.9666667</v>
      </c>
      <c r="F109" s="92">
        <f>SUM('Game Results'!F333+'Game Results'!F308+'Game Results'!F388+'Game Results'!F578+'Game Results'!F777+'Game Results'!F847+'Game Results'!F1381+'Game Results'!F1326+'Game Results'!F1889+'Game Results'!F2522+'Game Results'!F2609+'Game Results'!F2533+'Game Results'!F1557+'Game Results'!F1481+'Game Results'!F2953+'Game Results'!F3047+'Game Results'!F344+'Game Results'!F2551+'Game Results'!F3121)</f>
        <v>24</v>
      </c>
      <c r="G109" s="92">
        <f>SUM('Game Results'!G333+'Game Results'!G308+'Game Results'!G388+'Game Results'!G578+'Game Results'!G777+'Game Results'!G847+'Game Results'!G1381+'Game Results'!G1326+'Game Results'!G1889+'Game Results'!G2522+'Game Results'!G2609+'Game Results'!G2533+'Game Results'!G1557+'Game Results'!G1481+'Game Results'!G2953+'Game Results'!G3047+'Game Results'!G344+'Game Results'!G2551+'Game Results'!G3121)</f>
        <v>324</v>
      </c>
      <c r="H109" s="92">
        <f>SUM('Game Results'!H333+'Game Results'!H308+'Game Results'!H388+'Game Results'!H578+'Game Results'!H777+'Game Results'!H847+'Game Results'!H1381+'Game Results'!H1326+'Game Results'!H1889+'Game Results'!H2522+'Game Results'!H2609+'Game Results'!H2533+'Game Results'!H1557+'Game Results'!H1481+'Game Results'!H2953+'Game Results'!H3047+'Game Results'!H344+'Game Results'!H2551+'Game Results'!H3121)</f>
        <v>3</v>
      </c>
      <c r="I109" s="92">
        <f>SUM('Game Results'!I333+'Game Results'!I308+'Game Results'!I388+'Game Results'!I578+'Game Results'!I777+'Game Results'!I847+'Game Results'!I1381+'Game Results'!I1326+'Game Results'!I1889+'Game Results'!I2522+'Game Results'!I2609+'Game Results'!I2533+'Game Results'!I1557+'Game Results'!I1481+'Game Results'!I2953+'Game Results'!I3047+'Game Results'!I344+'Game Results'!I2551+'Game Results'!I3121)</f>
        <v>399</v>
      </c>
      <c r="J109" s="92">
        <f>SUM('Game Results'!J333+'Game Results'!J308+'Game Results'!J388+'Game Results'!J578+'Game Results'!J777+'Game Results'!J847+'Game Results'!J1381+'Game Results'!J1326+'Game Results'!J1889+'Game Results'!J2522+'Game Results'!J2609+'Game Results'!J2533+'Game Results'!J1557+'Game Results'!J1481+'Game Results'!J2953+'Game Results'!J3047+'Game Results'!J344+'Game Results'!J2551+'Game Results'!J3121)</f>
        <v>-75</v>
      </c>
      <c r="K109" s="94">
        <f t="shared" si="1"/>
        <v>0.8120300752</v>
      </c>
      <c r="L109" s="93">
        <f t="shared" si="2"/>
        <v>19.09273183</v>
      </c>
      <c r="M109" s="92">
        <f>SUM('Game Results'!M333+'Game Results'!M308+'Game Results'!M388+'Game Results'!M578+'Game Results'!M777+'Game Results'!M847+'Game Results'!M1381+'Game Results'!M1326+'Game Results'!M1889+'Game Results'!M2522+'Game Results'!M2609+'Game Results'!M2533+'Game Results'!M1557+'Game Results'!M1481+'Game Results'!M2953+'Game Results'!M3047+'Game Results'!M344+'Game Results'!M2551+'Game Results'!M3121)</f>
        <v>373</v>
      </c>
      <c r="N109" s="92">
        <f>SUM('Game Results'!N333+'Game Results'!N308+'Game Results'!N388+'Game Results'!N578+'Game Results'!N777+'Game Results'!N847+'Game Results'!N1381+'Game Results'!N1326+'Game Results'!N1889+'Game Results'!N2522+'Game Results'!N2609+'Game Results'!N2533+'Game Results'!N1557+'Game Results'!N1481+'Game Results'!N2953+'Game Results'!N3047+'Game Results'!N344+'Game Results'!N2551+'Game Results'!N3121)</f>
        <v>9</v>
      </c>
      <c r="O109" s="95">
        <f>SUM('Game Results'!O333+'Game Results'!O308+'Game Results'!O388+'Game Results'!O578+'Game Results'!O777+'Game Results'!O847+'Game Results'!O1381+'Game Results'!O1326+'Game Results'!O1889+'Game Results'!O2522+'Game Results'!O2609+'Game Results'!O2533+'Game Results'!O1557+'Game Results'!O1481+'Game Results'!O2953+'Game Results'!O3047+'Game Results'!O344+'Game Results'!O2551+'Game Results'!O3121)</f>
        <v>126.9666667</v>
      </c>
      <c r="P109" s="92">
        <f>SUM('Game Results'!P333+'Game Results'!P308+'Game Results'!P388+'Game Results'!P578+'Game Results'!P777+'Game Results'!P847+'Game Results'!P1381+'Game Results'!P1326+'Game Results'!P1889+'Game Results'!P2522+'Game Results'!P2609+'Game Results'!P2533+'Game Results'!P1557+'Game Results'!P1481+'Game Results'!P2953+'Game Results'!P3047+'Game Results'!P344+'Game Results'!P2551+'Game Results'!P3121)</f>
        <v>24</v>
      </c>
      <c r="Q109" s="92">
        <f>SUM('Game Results'!Q333+'Game Results'!Q308+'Game Results'!Q388+'Game Results'!Q578+'Game Results'!Q777+'Game Results'!Q847+'Game Results'!Q1381+'Game Results'!Q1326+'Game Results'!Q1889+'Game Results'!Q2522+'Game Results'!Q2609+'Game Results'!Q2533+'Game Results'!Q1557+'Game Results'!Q1481+'Game Results'!Q2953+'Game Results'!Q3047+'Game Results'!Q344+'Game Results'!Q2551+'Game Results'!Q3121)</f>
        <v>10</v>
      </c>
      <c r="R109" s="92">
        <f>SUM('Game Results'!R333+'Game Results'!R308+'Game Results'!R388+'Game Results'!R578+'Game Results'!R777+'Game Results'!R847+'Game Results'!R1381+'Game Results'!R1326+'Game Results'!R1889+'Game Results'!R2522+'Game Results'!R2609+'Game Results'!R2533+'Game Results'!R1557+'Game Results'!R1481+'Game Results'!R2953+'Game Results'!R3047+'Game Results'!R344+'Game Results'!R2551+'Game Results'!R3121)</f>
        <v>11</v>
      </c>
      <c r="S109" s="92">
        <f>SUM('Game Results'!S333+'Game Results'!S308+'Game Results'!S388+'Game Results'!S578+'Game Results'!S777+'Game Results'!S847+'Game Results'!S1381+'Game Results'!S1326+'Game Results'!S1889+'Game Results'!S2522+'Game Results'!S2609+'Game Results'!S2533+'Game Results'!S1557+'Game Results'!S1481+'Game Results'!S2953+'Game Results'!S3047+'Game Results'!S344+'Game Results'!S2551+'Game Results'!S3121)</f>
        <v>5</v>
      </c>
      <c r="T109" s="92">
        <f>SUM('Game Results'!T333+'Game Results'!T308+'Game Results'!T388+'Game Results'!T578+'Game Results'!T777+'Game Results'!T847+'Game Results'!T1381+'Game Results'!T1326+'Game Results'!T1889+'Game Results'!T2522+'Game Results'!T2609+'Game Results'!T2533+'Game Results'!T1557+'Game Results'!T1481+'Game Results'!T2953+'Game Results'!T3047+'Game Results'!T344+'Game Results'!T2551+'Game Results'!T3121)</f>
        <v>25</v>
      </c>
      <c r="U109" s="92">
        <f>SUM('Game Results'!U333+'Game Results'!U308+'Game Results'!U388+'Game Results'!U578+'Game Results'!U777+'Game Results'!U847+'Game Results'!U1381+'Game Results'!U1326+'Game Results'!U1889+'Game Results'!U2522+'Game Results'!U2609+'Game Results'!U2533+'Game Results'!U1557+'Game Results'!U1481+'Game Results'!U2953+'Game Results'!U3047+'Game Results'!U344+'Game Results'!U2551+'Game Results'!U3121)</f>
        <v>5</v>
      </c>
      <c r="V109" s="92">
        <f>SUM('Game Results'!V333+'Game Results'!V308+'Game Results'!V388+'Game Results'!V578+'Game Results'!V777+'Game Results'!V847+'Game Results'!V1381+'Game Results'!V1326+'Game Results'!V1889+'Game Results'!V2522+'Game Results'!V2609+'Game Results'!V2533+'Game Results'!V1557+'Game Results'!V1481+'Game Results'!V2953+'Game Results'!V3047+'Game Results'!V344+'Game Results'!V2551+'Game Results'!V3121)</f>
        <v>1</v>
      </c>
      <c r="W109" s="92">
        <f>SUM('Game Results'!W333+'Game Results'!W308+'Game Results'!W388+'Game Results'!W578+'Game Results'!W777+'Game Results'!W847+'Game Results'!W1381+'Game Results'!W1326+'Game Results'!W1889+'Game Results'!W2522+'Game Results'!W2609+'Game Results'!W2533+'Game Results'!W1557+'Game Results'!W1481+'Game Results'!W2953+'Game Results'!W3047+'Game Results'!W344+'Game Results'!W2551+'Game Results'!W3121)</f>
        <v>0</v>
      </c>
      <c r="X109" s="92">
        <f>SUM('Game Results'!X333+'Game Results'!X308+'Game Results'!X388+'Game Results'!X578+'Game Results'!X777+'Game Results'!X847+'Game Results'!X1381+'Game Results'!X1326+'Game Results'!X1889+'Game Results'!X2522+'Game Results'!X2609+'Game Results'!X2533+'Game Results'!X1557+'Game Results'!X1481+'Game Results'!X2953+'Game Results'!X3047+'Game Results'!X344+'Game Results'!X2551+'Game Results'!X3121)</f>
        <v>0</v>
      </c>
      <c r="Y109" s="92">
        <f>SUM('Game Results'!Y333+'Game Results'!Y308+'Game Results'!Y388+'Game Results'!Y578+'Game Results'!Y777+'Game Results'!Y847+'Game Results'!Y1381+'Game Results'!Y1326+'Game Results'!Y1889+'Game Results'!Y2522+'Game Results'!Y2609+'Game Results'!Y2533+'Game Results'!Y1557+'Game Results'!Y1481+'Game Results'!Y2953+'Game Results'!Y3047+'Game Results'!Y344+'Game Results'!Y2551+'Game Results'!Y3121)</f>
        <v>0</v>
      </c>
      <c r="Z109" s="92">
        <f>SUM('Game Results'!Z333+'Game Results'!Z308+'Game Results'!Z388+'Game Results'!Z578+'Game Results'!Z777+'Game Results'!Z847+'Game Results'!Z1381+'Game Results'!Z1326+'Game Results'!Z1889+'Game Results'!Z2522+'Game Results'!Z2609+'Game Results'!Z2533+'Game Results'!Z1557+'Game Results'!Z1481+'Game Results'!Z2953+'Game Results'!Z3047+'Game Results'!Z344+'Game Results'!Z2551+'Game Results'!Z3121)</f>
        <v>0</v>
      </c>
      <c r="AA109" s="92">
        <f>SUM('Game Results'!AA333+'Game Results'!AA308+'Game Results'!AA388+'Game Results'!AA578+'Game Results'!AA777+'Game Results'!AA847+'Game Results'!AA1381+'Game Results'!AA1326+'Game Results'!AA1889+'Game Results'!AA2522+'Game Results'!AA2609+'Game Results'!AA2533+'Game Results'!AA1557+'Game Results'!AA1481+'Game Results'!AA2953+'Game Results'!AA3047+'Game Results'!AA344+'Game Results'!AA2551+'Game Results'!AA3121)</f>
        <v>0</v>
      </c>
      <c r="AB109" s="92">
        <f>SUM('Game Results'!AB333+'Game Results'!AB308+'Game Results'!AB388+'Game Results'!AB578+'Game Results'!AB777+'Game Results'!AB847+'Game Results'!AB1381+'Game Results'!AB1326+'Game Results'!AB1889+'Game Results'!AB2522+'Game Results'!AB2609+'Game Results'!AB2533+'Game Results'!AB1557+'Game Results'!AB1481+'Game Results'!AB2953+'Game Results'!AB3047+'Game Results'!AB344+'Game Results'!AB2551+'Game Results'!AB3121)</f>
        <v>0</v>
      </c>
      <c r="AC109" s="92">
        <f>SUM('Game Results'!AC333+'Game Results'!AC308+'Game Results'!AC388+'Game Results'!AC578+'Game Results'!AC777+'Game Results'!AC847+'Game Results'!AC1381+'Game Results'!AC1326+'Game Results'!AC1889+'Game Results'!AC2522+'Game Results'!AC2609+'Game Results'!AC2533+'Game Results'!AC1557+'Game Results'!AC1481+'Game Results'!AC2953+'Game Results'!AC3047+'Game Results'!AC344+'Game Results'!AC2551+'Game Results'!AC3121)</f>
        <v>1</v>
      </c>
      <c r="AD109" s="92">
        <f>SUM('Game Results'!AD333+'Game Results'!AD308+'Game Results'!AD388+'Game Results'!AD578+'Game Results'!AD777+'Game Results'!AD847+'Game Results'!AD1381+'Game Results'!AD1326+'Game Results'!AD1889+'Game Results'!AD2522+'Game Results'!AD2609+'Game Results'!AD2533+'Game Results'!AD1557+'Game Results'!AD1481+'Game Results'!AD2953+'Game Results'!AD3047+'Game Results'!AD344+'Game Results'!AD2551+'Game Results'!AD3121)</f>
        <v>0</v>
      </c>
      <c r="AE109" s="92">
        <f>SUM('Game Results'!AE333+'Game Results'!AE308+'Game Results'!AE388+'Game Results'!AE578+'Game Results'!AE777+'Game Results'!AE847+'Game Results'!AE1381+'Game Results'!AE1326+'Game Results'!AE1889+'Game Results'!AE2522+'Game Results'!AE2609+'Game Results'!AE2533+'Game Results'!AE1557+'Game Results'!AE1481+'Game Results'!AE2953+'Game Results'!AE3047+'Game Results'!AE344+'Game Results'!AE2551+'Game Results'!AE3121)</f>
        <v>0</v>
      </c>
      <c r="AF109" s="92">
        <f>SUM('Game Results'!AF333+'Game Results'!AF308+'Game Results'!AF388+'Game Results'!AF578+'Game Results'!AF777+'Game Results'!AF847+'Game Results'!AF1381+'Game Results'!AF1326+'Game Results'!AF1889+'Game Results'!AF2522+'Game Results'!AF2609+'Game Results'!AF2533+'Game Results'!AF1557+'Game Results'!AF1481+'Game Results'!AF2953+'Game Results'!AF3047+'Game Results'!AF344+'Game Results'!AF2551+'Game Results'!AF3121)</f>
        <v>0</v>
      </c>
      <c r="AG109" s="92">
        <f>SUM('Game Results'!AG333+'Game Results'!AG308+'Game Results'!AG388+'Game Results'!AG578+'Game Results'!AG777+'Game Results'!AG847+'Game Results'!AG1381+'Game Results'!AG1326+'Game Results'!AG1889+'Game Results'!AG2522+'Game Results'!AG2609+'Game Results'!AG2533+'Game Results'!AG1557+'Game Results'!AG1481+'Game Results'!AG2953+'Game Results'!AG3047+'Game Results'!AG344+'Game Results'!AG2551+'Game Results'!AG3121)</f>
        <v>0</v>
      </c>
      <c r="AH109" s="92">
        <f>SUM('Game Results'!AH333+'Game Results'!AH308+'Game Results'!AH388+'Game Results'!AH578+'Game Results'!AH777+'Game Results'!AH847+'Game Results'!AH1381+'Game Results'!AH1326+'Game Results'!AH1889+'Game Results'!AH2522+'Game Results'!AH2609+'Game Results'!AH2533+'Game Results'!AH1557+'Game Results'!AH1481+'Game Results'!AH2953+'Game Results'!AH3047+'Game Results'!AH344+'Game Results'!AH2551+'Game Results'!AH3121)</f>
        <v>0</v>
      </c>
    </row>
    <row r="110">
      <c r="A110" s="90" t="s">
        <v>79</v>
      </c>
      <c r="B110" s="91" t="s">
        <v>354</v>
      </c>
      <c r="C110" s="92">
        <f>SUM('Game Results'!C334+'Game Results'!C309+'Game Results'!C389+'Game Results'!C579+'Game Results'!C778+'Game Results'!C848+'Game Results'!C1382+'Game Results'!C1327+'Game Results'!C1890+'Game Results'!C2523+'Game Results'!C2610+'Game Results'!C2534+'Game Results'!C1558+'Game Results'!C1482+'Game Results'!C2954+'Game Results'!C3048+'Game Results'!C345+'Game Results'!C2552+'Game Results'!C3122)</f>
        <v>4</v>
      </c>
      <c r="D110" s="92">
        <f>SUM('Game Results'!D334+'Game Results'!D309+'Game Results'!D389+'Game Results'!D579+'Game Results'!D778+'Game Results'!D848+'Game Results'!D1382+'Game Results'!D1327+'Game Results'!D1890+'Game Results'!D2523+'Game Results'!D2610+'Game Results'!D2534+'Game Results'!D1558+'Game Results'!D1482+'Game Results'!D2954+'Game Results'!D3048+'Game Results'!D345+'Game Results'!D2552+'Game Results'!D3122)</f>
        <v>4</v>
      </c>
      <c r="E110" s="93">
        <f>SUM('Game Results'!E334+'Game Results'!E309+'Game Results'!E389+'Game Results'!E579+'Game Results'!E778+'Game Results'!E848+'Game Results'!E1382+'Game Results'!E1327+'Game Results'!E1890+'Game Results'!E2523+'Game Results'!E2610+'Game Results'!E2534+'Game Results'!E1558+'Game Results'!E1482+'Game Results'!E2954+'Game Results'!E3048+'Game Results'!E345+'Game Results'!E2552+'Game Results'!E3122)</f>
        <v>40.95</v>
      </c>
      <c r="F110" s="92">
        <f>SUM('Game Results'!F334+'Game Results'!F309+'Game Results'!F389+'Game Results'!F579+'Game Results'!F778+'Game Results'!F848+'Game Results'!F1382+'Game Results'!F1327+'Game Results'!F1890+'Game Results'!F2523+'Game Results'!F2610+'Game Results'!F2534+'Game Results'!F1558+'Game Results'!F1482+'Game Results'!F2954+'Game Results'!F3048+'Game Results'!F345+'Game Results'!F2552+'Game Results'!F3122)</f>
        <v>4</v>
      </c>
      <c r="G110" s="92">
        <f>SUM('Game Results'!G334+'Game Results'!G309+'Game Results'!G389+'Game Results'!G579+'Game Results'!G778+'Game Results'!G848+'Game Results'!G1382+'Game Results'!G1327+'Game Results'!G1890+'Game Results'!G2523+'Game Results'!G2610+'Game Results'!G2534+'Game Results'!G1558+'Game Results'!G1482+'Game Results'!G2954+'Game Results'!G3048+'Game Results'!G345+'Game Results'!G2552+'Game Results'!G3122)</f>
        <v>179</v>
      </c>
      <c r="H110" s="92">
        <f>SUM('Game Results'!H334+'Game Results'!H309+'Game Results'!H389+'Game Results'!H579+'Game Results'!H778+'Game Results'!H848+'Game Results'!H1382+'Game Results'!H1327+'Game Results'!H1890+'Game Results'!H2523+'Game Results'!H2610+'Game Results'!H2534+'Game Results'!H1558+'Game Results'!H1482+'Game Results'!H2954+'Game Results'!H3048+'Game Results'!H345+'Game Results'!H2552+'Game Results'!H3122)</f>
        <v>1</v>
      </c>
      <c r="I110" s="92">
        <f>SUM('Game Results'!I334+'Game Results'!I309+'Game Results'!I389+'Game Results'!I579+'Game Results'!I778+'Game Results'!I848+'Game Results'!I1382+'Game Results'!I1327+'Game Results'!I1890+'Game Results'!I2523+'Game Results'!I2610+'Game Results'!I2534+'Game Results'!I1558+'Game Results'!I1482+'Game Results'!I2954+'Game Results'!I3048+'Game Results'!I345+'Game Results'!I2552+'Game Results'!I3122)</f>
        <v>176</v>
      </c>
      <c r="J110" s="92">
        <f>SUM('Game Results'!J334+'Game Results'!J309+'Game Results'!J389+'Game Results'!J579+'Game Results'!J778+'Game Results'!J848+'Game Results'!J1382+'Game Results'!J1327+'Game Results'!J1890+'Game Results'!J2523+'Game Results'!J2610+'Game Results'!J2534+'Game Results'!J1558+'Game Results'!J1482+'Game Results'!J2954+'Game Results'!J3048+'Game Results'!J345+'Game Results'!J2552+'Game Results'!J3122)</f>
        <v>3</v>
      </c>
      <c r="K110" s="94">
        <f t="shared" si="1"/>
        <v>1.017045455</v>
      </c>
      <c r="L110" s="93">
        <f t="shared" si="2"/>
        <v>13.96022727</v>
      </c>
      <c r="M110" s="92">
        <f>SUM('Game Results'!M334+'Game Results'!M309+'Game Results'!M389+'Game Results'!M579+'Game Results'!M778+'Game Results'!M848+'Game Results'!M1382+'Game Results'!M1327+'Game Results'!M1890+'Game Results'!M2523+'Game Results'!M2610+'Game Results'!M2534+'Game Results'!M1558+'Game Results'!M1482+'Game Results'!M2954+'Game Results'!M3048+'Game Results'!M345+'Game Results'!M2552+'Game Results'!M3122)</f>
        <v>245</v>
      </c>
      <c r="N110" s="92">
        <f>SUM('Game Results'!N334+'Game Results'!N309+'Game Results'!N389+'Game Results'!N579+'Game Results'!N778+'Game Results'!N848+'Game Results'!N1382+'Game Results'!N1327+'Game Results'!N1890+'Game Results'!N2523+'Game Results'!N2610+'Game Results'!N2534+'Game Results'!N1558+'Game Results'!N1482+'Game Results'!N2954+'Game Results'!N3048+'Game Results'!N345+'Game Results'!N2552+'Game Results'!N3122)</f>
        <v>4</v>
      </c>
      <c r="O110" s="95">
        <f>SUM('Game Results'!O334+'Game Results'!O309+'Game Results'!O389+'Game Results'!O579+'Game Results'!O778+'Game Results'!O848+'Game Results'!O1382+'Game Results'!O1327+'Game Results'!O1890+'Game Results'!O2523+'Game Results'!O2610+'Game Results'!O2534+'Game Results'!O1558+'Game Results'!O1482+'Game Results'!O2954+'Game Results'!O3048+'Game Results'!O345+'Game Results'!O2552+'Game Results'!O3122)</f>
        <v>40.95</v>
      </c>
      <c r="P110" s="92">
        <f>SUM('Game Results'!P334+'Game Results'!P309+'Game Results'!P389+'Game Results'!P579+'Game Results'!P778+'Game Results'!P848+'Game Results'!P1382+'Game Results'!P1327+'Game Results'!P1890+'Game Results'!P2523+'Game Results'!P2610+'Game Results'!P2534+'Game Results'!P1558+'Game Results'!P1482+'Game Results'!P2954+'Game Results'!P3048+'Game Results'!P345+'Game Results'!P2552+'Game Results'!P3122)</f>
        <v>10</v>
      </c>
      <c r="Q110" s="92">
        <f>SUM('Game Results'!Q334+'Game Results'!Q309+'Game Results'!Q389+'Game Results'!Q579+'Game Results'!Q778+'Game Results'!Q848+'Game Results'!Q1382+'Game Results'!Q1327+'Game Results'!Q1890+'Game Results'!Q2523+'Game Results'!Q2610+'Game Results'!Q2534+'Game Results'!Q1558+'Game Results'!Q1482+'Game Results'!Q2954+'Game Results'!Q3048+'Game Results'!Q345+'Game Results'!Q2552+'Game Results'!Q3122)</f>
        <v>2</v>
      </c>
      <c r="R110" s="92">
        <f>SUM('Game Results'!R334+'Game Results'!R309+'Game Results'!R389+'Game Results'!R579+'Game Results'!R778+'Game Results'!R848+'Game Results'!R1382+'Game Results'!R1327+'Game Results'!R1890+'Game Results'!R2523+'Game Results'!R2610+'Game Results'!R2534+'Game Results'!R1558+'Game Results'!R1482+'Game Results'!R2954+'Game Results'!R3048+'Game Results'!R345+'Game Results'!R2552+'Game Results'!R3122)</f>
        <v>15</v>
      </c>
      <c r="S110" s="92">
        <f>SUM('Game Results'!S334+'Game Results'!S309+'Game Results'!S389+'Game Results'!S579+'Game Results'!S778+'Game Results'!S848+'Game Results'!S1382+'Game Results'!S1327+'Game Results'!S1890+'Game Results'!S2523+'Game Results'!S2610+'Game Results'!S2534+'Game Results'!S1558+'Game Results'!S1482+'Game Results'!S2954+'Game Results'!S3048+'Game Results'!S345+'Game Results'!S2552+'Game Results'!S3122)</f>
        <v>1</v>
      </c>
      <c r="T110" s="92">
        <f>SUM('Game Results'!T334+'Game Results'!T309+'Game Results'!T389+'Game Results'!T579+'Game Results'!T778+'Game Results'!T848+'Game Results'!T1382+'Game Results'!T1327+'Game Results'!T1890+'Game Results'!T2523+'Game Results'!T2610+'Game Results'!T2534+'Game Results'!T1558+'Game Results'!T1482+'Game Results'!T2954+'Game Results'!T3048+'Game Results'!T345+'Game Results'!T2552+'Game Results'!T3122)</f>
        <v>27</v>
      </c>
      <c r="U110" s="92">
        <f>SUM('Game Results'!U334+'Game Results'!U309+'Game Results'!U389+'Game Results'!U579+'Game Results'!U778+'Game Results'!U848+'Game Results'!U1382+'Game Results'!U1327+'Game Results'!U1890+'Game Results'!U2523+'Game Results'!U2610+'Game Results'!U2534+'Game Results'!U1558+'Game Results'!U1482+'Game Results'!U2954+'Game Results'!U3048+'Game Results'!U345+'Game Results'!U2552+'Game Results'!U3122)</f>
        <v>8</v>
      </c>
      <c r="V110" s="92">
        <f>SUM('Game Results'!V334+'Game Results'!V309+'Game Results'!V389+'Game Results'!V579+'Game Results'!V778+'Game Results'!V848+'Game Results'!V1382+'Game Results'!V1327+'Game Results'!V1890+'Game Results'!V2523+'Game Results'!V2610+'Game Results'!V2534+'Game Results'!V1558+'Game Results'!V1482+'Game Results'!V2954+'Game Results'!V3048+'Game Results'!V345+'Game Results'!V2552+'Game Results'!V3122)</f>
        <v>2</v>
      </c>
      <c r="W110" s="92">
        <f>SUM('Game Results'!W334+'Game Results'!W309+'Game Results'!W389+'Game Results'!W579+'Game Results'!W778+'Game Results'!W848+'Game Results'!W1382+'Game Results'!W1327+'Game Results'!W1890+'Game Results'!W2523+'Game Results'!W2610+'Game Results'!W2534+'Game Results'!W1558+'Game Results'!W1482+'Game Results'!W2954+'Game Results'!W3048+'Game Results'!W345+'Game Results'!W2552+'Game Results'!W3122)</f>
        <v>1</v>
      </c>
      <c r="X110" s="92">
        <f>SUM('Game Results'!X334+'Game Results'!X309+'Game Results'!X389+'Game Results'!X579+'Game Results'!X778+'Game Results'!X848+'Game Results'!X1382+'Game Results'!X1327+'Game Results'!X1890+'Game Results'!X2523+'Game Results'!X2610+'Game Results'!X2534+'Game Results'!X1558+'Game Results'!X1482+'Game Results'!X2954+'Game Results'!X3048+'Game Results'!X345+'Game Results'!X2552+'Game Results'!X3122)</f>
        <v>1</v>
      </c>
      <c r="Y110" s="92">
        <f>SUM('Game Results'!Y334+'Game Results'!Y309+'Game Results'!Y389+'Game Results'!Y579+'Game Results'!Y778+'Game Results'!Y848+'Game Results'!Y1382+'Game Results'!Y1327+'Game Results'!Y1890+'Game Results'!Y2523+'Game Results'!Y2610+'Game Results'!Y2534+'Game Results'!Y1558+'Game Results'!Y1482+'Game Results'!Y2954+'Game Results'!Y3048+'Game Results'!Y345+'Game Results'!Y2552+'Game Results'!Y3122)</f>
        <v>0</v>
      </c>
      <c r="Z110" s="92">
        <f>SUM('Game Results'!Z334+'Game Results'!Z309+'Game Results'!Z389+'Game Results'!Z579+'Game Results'!Z778+'Game Results'!Z848+'Game Results'!Z1382+'Game Results'!Z1327+'Game Results'!Z1890+'Game Results'!Z2523+'Game Results'!Z2610+'Game Results'!Z2534+'Game Results'!Z1558+'Game Results'!Z1482+'Game Results'!Z2954+'Game Results'!Z3048+'Game Results'!Z345+'Game Results'!Z2552+'Game Results'!Z3122)</f>
        <v>0</v>
      </c>
      <c r="AA110" s="92">
        <f>SUM('Game Results'!AA334+'Game Results'!AA309+'Game Results'!AA389+'Game Results'!AA579+'Game Results'!AA778+'Game Results'!AA848+'Game Results'!AA1382+'Game Results'!AA1327+'Game Results'!AA1890+'Game Results'!AA2523+'Game Results'!AA2610+'Game Results'!AA2534+'Game Results'!AA1558+'Game Results'!AA1482+'Game Results'!AA2954+'Game Results'!AA3048+'Game Results'!AA345+'Game Results'!AA2552+'Game Results'!AA3122)</f>
        <v>0</v>
      </c>
      <c r="AB110" s="92">
        <f>SUM('Game Results'!AB334+'Game Results'!AB309+'Game Results'!AB389+'Game Results'!AB579+'Game Results'!AB778+'Game Results'!AB848+'Game Results'!AB1382+'Game Results'!AB1327+'Game Results'!AB1890+'Game Results'!AB2523+'Game Results'!AB2610+'Game Results'!AB2534+'Game Results'!AB1558+'Game Results'!AB1482+'Game Results'!AB2954+'Game Results'!AB3048+'Game Results'!AB345+'Game Results'!AB2552+'Game Results'!AB3122)</f>
        <v>0</v>
      </c>
      <c r="AC110" s="92">
        <f>SUM('Game Results'!AC334+'Game Results'!AC309+'Game Results'!AC389+'Game Results'!AC579+'Game Results'!AC778+'Game Results'!AC848+'Game Results'!AC1382+'Game Results'!AC1327+'Game Results'!AC1890+'Game Results'!AC2523+'Game Results'!AC2610+'Game Results'!AC2534+'Game Results'!AC1558+'Game Results'!AC1482+'Game Results'!AC2954+'Game Results'!AC3048+'Game Results'!AC345+'Game Results'!AC2552+'Game Results'!AC3122)</f>
        <v>7</v>
      </c>
      <c r="AD110" s="92">
        <f>SUM('Game Results'!AD334+'Game Results'!AD309+'Game Results'!AD389+'Game Results'!AD579+'Game Results'!AD778+'Game Results'!AD848+'Game Results'!AD1382+'Game Results'!AD1327+'Game Results'!AD1890+'Game Results'!AD2523+'Game Results'!AD2610+'Game Results'!AD2534+'Game Results'!AD1558+'Game Results'!AD1482+'Game Results'!AD2954+'Game Results'!AD3048+'Game Results'!AD345+'Game Results'!AD2552+'Game Results'!AD3122)</f>
        <v>0</v>
      </c>
      <c r="AE110" s="92">
        <f>SUM('Game Results'!AE334+'Game Results'!AE309+'Game Results'!AE389+'Game Results'!AE579+'Game Results'!AE778+'Game Results'!AE848+'Game Results'!AE1382+'Game Results'!AE1327+'Game Results'!AE1890+'Game Results'!AE2523+'Game Results'!AE2610+'Game Results'!AE2534+'Game Results'!AE1558+'Game Results'!AE1482+'Game Results'!AE2954+'Game Results'!AE3048+'Game Results'!AE345+'Game Results'!AE2552+'Game Results'!AE3122)</f>
        <v>0</v>
      </c>
      <c r="AF110" s="92">
        <f>SUM('Game Results'!AF334+'Game Results'!AF309+'Game Results'!AF389+'Game Results'!AF579+'Game Results'!AF778+'Game Results'!AF848+'Game Results'!AF1382+'Game Results'!AF1327+'Game Results'!AF1890+'Game Results'!AF2523+'Game Results'!AF2610+'Game Results'!AF2534+'Game Results'!AF1558+'Game Results'!AF1482+'Game Results'!AF2954+'Game Results'!AF3048+'Game Results'!AF345+'Game Results'!AF2552+'Game Results'!AF3122)</f>
        <v>0</v>
      </c>
      <c r="AG110" s="92">
        <f>SUM('Game Results'!AG334+'Game Results'!AG309+'Game Results'!AG389+'Game Results'!AG579+'Game Results'!AG778+'Game Results'!AG848+'Game Results'!AG1382+'Game Results'!AG1327+'Game Results'!AG1890+'Game Results'!AG2523+'Game Results'!AG2610+'Game Results'!AG2534+'Game Results'!AG1558+'Game Results'!AG1482+'Game Results'!AG2954+'Game Results'!AG3048+'Game Results'!AG345+'Game Results'!AG2552+'Game Results'!AG3122)</f>
        <v>0</v>
      </c>
      <c r="AH110" s="92">
        <f>SUM('Game Results'!AH334+'Game Results'!AH309+'Game Results'!AH389+'Game Results'!AH579+'Game Results'!AH778+'Game Results'!AH848+'Game Results'!AH1382+'Game Results'!AH1327+'Game Results'!AH1890+'Game Results'!AH2523+'Game Results'!AH2610+'Game Results'!AH2534+'Game Results'!AH1558+'Game Results'!AH1482+'Game Results'!AH2954+'Game Results'!AH3048+'Game Results'!AH345+'Game Results'!AH2552+'Game Results'!AH3122)</f>
        <v>1</v>
      </c>
    </row>
    <row r="111">
      <c r="A111" s="96" t="s">
        <v>269</v>
      </c>
      <c r="B111" s="97" t="s">
        <v>355</v>
      </c>
      <c r="C111" s="92">
        <f>'Game Results'!C2611</f>
        <v>1</v>
      </c>
      <c r="D111" s="92">
        <f>'Game Results'!D2611</f>
        <v>1</v>
      </c>
      <c r="E111" s="93">
        <f>'Game Results'!E2611</f>
        <v>13.86666667</v>
      </c>
      <c r="F111" s="92">
        <f>'Game Results'!F2611</f>
        <v>1</v>
      </c>
      <c r="G111" s="92">
        <f>'Game Results'!G2611</f>
        <v>78</v>
      </c>
      <c r="H111" s="92">
        <f>'Game Results'!H2611</f>
        <v>1</v>
      </c>
      <c r="I111" s="92">
        <f>'Game Results'!I2611</f>
        <v>64</v>
      </c>
      <c r="J111" s="92">
        <f>'Game Results'!J2611</f>
        <v>14</v>
      </c>
      <c r="K111" s="94">
        <f t="shared" si="1"/>
        <v>1.21875</v>
      </c>
      <c r="L111" s="93">
        <f t="shared" si="2"/>
        <v>13</v>
      </c>
      <c r="M111" s="92">
        <f>'Game Results'!M2611</f>
        <v>103</v>
      </c>
      <c r="N111" s="92">
        <f>'Game Results'!N2611</f>
        <v>1</v>
      </c>
      <c r="O111" s="95">
        <f>'Game Results'!O2611</f>
        <v>13.86666667</v>
      </c>
      <c r="P111" s="92">
        <f>'Game Results'!P2611</f>
        <v>3</v>
      </c>
      <c r="Q111" s="92">
        <f>'Game Results'!Q2611</f>
        <v>4</v>
      </c>
      <c r="R111" s="92">
        <f>'Game Results'!R2611</f>
        <v>1</v>
      </c>
      <c r="S111" s="92">
        <f>'Game Results'!S2611</f>
        <v>2</v>
      </c>
      <c r="T111" s="92">
        <f>'Game Results'!T2611</f>
        <v>14</v>
      </c>
      <c r="U111" s="92">
        <f>'Game Results'!U2611</f>
        <v>4</v>
      </c>
      <c r="V111" s="92">
        <f>'Game Results'!V2611</f>
        <v>0</v>
      </c>
      <c r="W111" s="92">
        <f>'Game Results'!W2611</f>
        <v>0</v>
      </c>
      <c r="X111" s="92">
        <f>'Game Results'!X2611</f>
        <v>0</v>
      </c>
      <c r="Y111" s="92">
        <f>'Game Results'!Y2611</f>
        <v>0</v>
      </c>
      <c r="Z111" s="92">
        <f>'Game Results'!Z2611</f>
        <v>0</v>
      </c>
      <c r="AA111" s="92">
        <f>'Game Results'!AA2611</f>
        <v>0</v>
      </c>
      <c r="AB111" s="92">
        <f>'Game Results'!AB2611</f>
        <v>0</v>
      </c>
      <c r="AC111" s="92">
        <f>'Game Results'!AC2611</f>
        <v>2</v>
      </c>
      <c r="AD111" s="92">
        <f>'Game Results'!AD2611</f>
        <v>0</v>
      </c>
      <c r="AE111" s="92">
        <f>'Game Results'!AE2611</f>
        <v>0</v>
      </c>
      <c r="AF111" s="92">
        <f>'Game Results'!AF2611</f>
        <v>0</v>
      </c>
      <c r="AG111" s="92">
        <f>'Game Results'!AG2611</f>
        <v>0</v>
      </c>
      <c r="AH111" s="92">
        <f>'Game Results'!AH2611</f>
        <v>1</v>
      </c>
    </row>
    <row r="112">
      <c r="A112" s="98" t="s">
        <v>271</v>
      </c>
      <c r="B112" s="99"/>
      <c r="C112" s="99">
        <f t="shared" ref="C112:D112" si="37">SUM(C105:C111)/4</f>
        <v>19</v>
      </c>
      <c r="D112" s="99">
        <f t="shared" si="37"/>
        <v>13</v>
      </c>
      <c r="E112" s="100">
        <f t="shared" ref="E112:J112" si="38">SUM(E105:E111)</f>
        <v>1253.133333</v>
      </c>
      <c r="F112" s="100">
        <f t="shared" si="38"/>
        <v>72</v>
      </c>
      <c r="G112" s="100">
        <f t="shared" si="38"/>
        <v>5155</v>
      </c>
      <c r="H112" s="100">
        <f t="shared" si="38"/>
        <v>19</v>
      </c>
      <c r="I112" s="100">
        <f t="shared" si="38"/>
        <v>4520</v>
      </c>
      <c r="J112" s="100">
        <f t="shared" si="38"/>
        <v>635</v>
      </c>
      <c r="K112" s="101">
        <f t="shared" si="1"/>
        <v>1.140486726</v>
      </c>
      <c r="L112" s="100">
        <f t="shared" si="2"/>
        <v>16.63451327</v>
      </c>
      <c r="M112" s="100">
        <f t="shared" ref="M112:AH112" si="39">SUM(M105:M111)</f>
        <v>6649</v>
      </c>
      <c r="N112" s="100">
        <f t="shared" si="39"/>
        <v>76</v>
      </c>
      <c r="O112" s="100">
        <f t="shared" si="39"/>
        <v>1231.15</v>
      </c>
      <c r="P112" s="100">
        <f t="shared" si="39"/>
        <v>193</v>
      </c>
      <c r="Q112" s="100">
        <f t="shared" si="39"/>
        <v>95</v>
      </c>
      <c r="R112" s="100">
        <f t="shared" si="39"/>
        <v>405</v>
      </c>
      <c r="S112" s="100">
        <f t="shared" si="39"/>
        <v>80</v>
      </c>
      <c r="T112" s="100">
        <f t="shared" si="39"/>
        <v>777</v>
      </c>
      <c r="U112" s="100">
        <f t="shared" si="39"/>
        <v>188</v>
      </c>
      <c r="V112" s="100">
        <f t="shared" si="39"/>
        <v>53</v>
      </c>
      <c r="W112" s="100">
        <f t="shared" si="39"/>
        <v>14</v>
      </c>
      <c r="X112" s="100">
        <f t="shared" si="39"/>
        <v>4</v>
      </c>
      <c r="Y112" s="100">
        <f t="shared" si="39"/>
        <v>2</v>
      </c>
      <c r="Z112" s="100">
        <f t="shared" si="39"/>
        <v>1</v>
      </c>
      <c r="AA112" s="100">
        <f t="shared" si="39"/>
        <v>0</v>
      </c>
      <c r="AB112" s="100">
        <f t="shared" si="39"/>
        <v>0</v>
      </c>
      <c r="AC112" s="100">
        <f t="shared" si="39"/>
        <v>146</v>
      </c>
      <c r="AD112" s="100">
        <f t="shared" si="39"/>
        <v>8</v>
      </c>
      <c r="AE112" s="100">
        <f t="shared" si="39"/>
        <v>0</v>
      </c>
      <c r="AF112" s="100">
        <f t="shared" si="39"/>
        <v>0</v>
      </c>
      <c r="AG112" s="100">
        <f t="shared" si="39"/>
        <v>4</v>
      </c>
      <c r="AH112" s="100">
        <f t="shared" si="39"/>
        <v>3</v>
      </c>
    </row>
    <row r="113">
      <c r="A113" s="90" t="s">
        <v>71</v>
      </c>
      <c r="B113" s="91" t="s">
        <v>356</v>
      </c>
      <c r="C113" s="92">
        <f>SUM('Game Results'!C311+'Game Results'!C245+'Game Results'!C413+'Game Results'!C402+'Game Results'!C826+'Game Results'!C790+'Game Results'!C557+'Game Results'!C915+'Game Results'!C1438+'Game Results'!C1359+'Game Results'!C1940+'Game Results'!C2144+'Game Results'!C2511+'Game Results'!C2566+'Game Results'!C2624+'Game Results'!C2072+'Game Results'!C3025+'Game Results'!C2454+'Game Results'!C2996+'Game Results'!C3092)</f>
        <v>18</v>
      </c>
      <c r="D113" s="92">
        <f>SUM('Game Results'!D311+'Game Results'!D245+'Game Results'!D413+'Game Results'!D402+'Game Results'!D826+'Game Results'!D790+'Game Results'!D557+'Game Results'!D915+'Game Results'!D1438+'Game Results'!D1359+'Game Results'!D1940+'Game Results'!D2144+'Game Results'!D2511+'Game Results'!D2566+'Game Results'!D2624+'Game Results'!D2072+'Game Results'!D3025+'Game Results'!D2454+'Game Results'!D2996+'Game Results'!D3092)</f>
        <v>16</v>
      </c>
      <c r="E113" s="93">
        <f>SUM('Game Results'!E311+'Game Results'!E245+'Game Results'!E413+'Game Results'!E402+'Game Results'!E826+'Game Results'!E790+'Game Results'!E557+'Game Results'!E915+'Game Results'!E1438+'Game Results'!E1359+'Game Results'!E1940+'Game Results'!E2144+'Game Results'!E2511+'Game Results'!E2566+'Game Results'!E2624+'Game Results'!E2072+'Game Results'!E3025+'Game Results'!E2454+'Game Results'!E2996+'Game Results'!E3092)</f>
        <v>329.55</v>
      </c>
      <c r="F113" s="92">
        <f>SUM('Game Results'!F311+'Game Results'!F245+'Game Results'!F413+'Game Results'!F402+'Game Results'!F826+'Game Results'!F790+'Game Results'!F557+'Game Results'!F915+'Game Results'!F1438+'Game Results'!F1359+'Game Results'!F1940+'Game Results'!F2144+'Game Results'!F2511+'Game Results'!F2566+'Game Results'!F2624+'Game Results'!F2072+'Game Results'!F3025+'Game Results'!F2454+'Game Results'!F2996+'Game Results'!F3092)</f>
        <v>20</v>
      </c>
      <c r="G113" s="92">
        <f>SUM('Game Results'!G311+'Game Results'!G245+'Game Results'!G413+'Game Results'!G402+'Game Results'!G826+'Game Results'!G790+'Game Results'!G557+'Game Results'!G915+'Game Results'!G1438+'Game Results'!G1359+'Game Results'!G1940+'Game Results'!G2144+'Game Results'!G2511+'Game Results'!G2566+'Game Results'!G2624+'Game Results'!G2072+'Game Results'!G3025+'Game Results'!G2454+'Game Results'!G2996+'Game Results'!G3092)</f>
        <v>1489</v>
      </c>
      <c r="H113" s="92">
        <f>SUM('Game Results'!H311+'Game Results'!H245+'Game Results'!H413+'Game Results'!H402+'Game Results'!H826+'Game Results'!H790+'Game Results'!H557+'Game Results'!H915+'Game Results'!H1438+'Game Results'!H1359+'Game Results'!H1940+'Game Results'!H2144+'Game Results'!H2511+'Game Results'!H2566+'Game Results'!H2624+'Game Results'!H2072+'Game Results'!H3025+'Game Results'!H2454+'Game Results'!H2996+'Game Results'!H3092)</f>
        <v>4</v>
      </c>
      <c r="I113" s="92">
        <f>SUM('Game Results'!I311+'Game Results'!I245+'Game Results'!I413+'Game Results'!I402+'Game Results'!I826+'Game Results'!I790+'Game Results'!I557+'Game Results'!I915+'Game Results'!I1438+'Game Results'!I1359+'Game Results'!I1940+'Game Results'!I2144+'Game Results'!I2511+'Game Results'!I2566+'Game Results'!I2624+'Game Results'!I2072+'Game Results'!I3025+'Game Results'!I2454+'Game Results'!I2996+'Game Results'!I3092)</f>
        <v>1137</v>
      </c>
      <c r="J113" s="92">
        <f>SUM('Game Results'!J311+'Game Results'!J245+'Game Results'!J413+'Game Results'!J402+'Game Results'!J826+'Game Results'!J790+'Game Results'!J557+'Game Results'!J915+'Game Results'!J1438+'Game Results'!J1359+'Game Results'!J1940+'Game Results'!J2144+'Game Results'!J2511+'Game Results'!J2566+'Game Results'!J2624+'Game Results'!J2072+'Game Results'!J3025+'Game Results'!J2454+'Game Results'!J2996+'Game Results'!J3092)</f>
        <v>352</v>
      </c>
      <c r="K113" s="94">
        <f t="shared" si="1"/>
        <v>1.309586631</v>
      </c>
      <c r="L113" s="93">
        <f t="shared" si="2"/>
        <v>17.39050132</v>
      </c>
      <c r="M113" s="92">
        <f>SUM('Game Results'!M311+'Game Results'!M245+'Game Results'!M413+'Game Results'!M402+'Game Results'!M826+'Game Results'!M790+'Game Results'!M557+'Game Results'!M915+'Game Results'!M1438+'Game Results'!M1359+'Game Results'!M1940+'Game Results'!M2144+'Game Results'!M2511+'Game Results'!M2566+'Game Results'!M2624+'Game Results'!M2072+'Game Results'!M3025+'Game Results'!M2454+'Game Results'!M2996+'Game Results'!M3092)</f>
        <v>1912</v>
      </c>
      <c r="N113" s="92">
        <f>SUM('Game Results'!N311+'Game Results'!N245+'Game Results'!N413+'Game Results'!N402+'Game Results'!N826+'Game Results'!N790+'Game Results'!N557+'Game Results'!N915+'Game Results'!N1438+'Game Results'!N1359+'Game Results'!N1940+'Game Results'!N2144+'Game Results'!N2511+'Game Results'!N2566+'Game Results'!N2624+'Game Results'!N2072+'Game Results'!N3025+'Game Results'!N2454+'Game Results'!N2996+'Game Results'!N3092)</f>
        <v>18</v>
      </c>
      <c r="O113" s="95">
        <f>SUM('Game Results'!O311+'Game Results'!O245+'Game Results'!O413+'Game Results'!O402+'Game Results'!O826+'Game Results'!O790+'Game Results'!O557+'Game Results'!O915+'Game Results'!O1438+'Game Results'!O1359+'Game Results'!O1940+'Game Results'!O2144+'Game Results'!O2511+'Game Results'!O2566+'Game Results'!O2624+'Game Results'!O2072+'Game Results'!O3025+'Game Results'!O2454+'Game Results'!O2996+'Game Results'!O3092)</f>
        <v>329.55</v>
      </c>
      <c r="P113" s="92">
        <f>SUM('Game Results'!P311+'Game Results'!P245+'Game Results'!P413+'Game Results'!P402+'Game Results'!P826+'Game Results'!P790+'Game Results'!P557+'Game Results'!P915+'Game Results'!P1438+'Game Results'!P1359+'Game Results'!P1940+'Game Results'!P2144+'Game Results'!P2511+'Game Results'!P2566+'Game Results'!P2624+'Game Results'!P2072+'Game Results'!P3025+'Game Results'!P2454+'Game Results'!P2996+'Game Results'!P3092)</f>
        <v>74</v>
      </c>
      <c r="Q113" s="92">
        <f>SUM('Game Results'!Q311+'Game Results'!Q245+'Game Results'!Q413+'Game Results'!Q402+'Game Results'!Q826+'Game Results'!Q790+'Game Results'!Q557+'Game Results'!Q915+'Game Results'!Q1438+'Game Results'!Q1359+'Game Results'!Q1940+'Game Results'!Q2144+'Game Results'!Q2511+'Game Results'!Q2566+'Game Results'!Q2624+'Game Results'!Q2072+'Game Results'!Q3025+'Game Results'!Q2454+'Game Results'!Q2996+'Game Results'!Q3092)</f>
        <v>20</v>
      </c>
      <c r="R113" s="92">
        <f>SUM('Game Results'!R311+'Game Results'!R245+'Game Results'!R413+'Game Results'!R402+'Game Results'!R826+'Game Results'!R790+'Game Results'!R557+'Game Results'!R915+'Game Results'!R1438+'Game Results'!R1359+'Game Results'!R1940+'Game Results'!R2144+'Game Results'!R2511+'Game Results'!R2566+'Game Results'!R2624+'Game Results'!R2072+'Game Results'!R3025+'Game Results'!R2454+'Game Results'!R2996+'Game Results'!R3092)</f>
        <v>101</v>
      </c>
      <c r="S113" s="92">
        <f>SUM('Game Results'!S311+'Game Results'!S245+'Game Results'!S413+'Game Results'!S402+'Game Results'!S826+'Game Results'!S790+'Game Results'!S557+'Game Results'!S915+'Game Results'!S1438+'Game Results'!S1359+'Game Results'!S1940+'Game Results'!S2144+'Game Results'!S2511+'Game Results'!S2566+'Game Results'!S2624+'Game Results'!S2072+'Game Results'!S3025+'Game Results'!S2454+'Game Results'!S2996+'Game Results'!S3092)</f>
        <v>19</v>
      </c>
      <c r="T113" s="92">
        <f>SUM('Game Results'!T311+'Game Results'!T245+'Game Results'!T413+'Game Results'!T402+'Game Results'!T826+'Game Results'!T790+'Game Results'!T557+'Game Results'!T915+'Game Results'!T1438+'Game Results'!T1359+'Game Results'!T1940+'Game Results'!T2144+'Game Results'!T2511+'Game Results'!T2566+'Game Results'!T2624+'Game Results'!T2072+'Game Results'!T3025+'Game Results'!T2454+'Game Results'!T2996+'Game Results'!T3092)</f>
        <v>255</v>
      </c>
      <c r="U113" s="92">
        <f>SUM('Game Results'!U311+'Game Results'!U245+'Game Results'!U413+'Game Results'!U402+'Game Results'!U826+'Game Results'!U790+'Game Results'!U557+'Game Results'!U915+'Game Results'!U1438+'Game Results'!U1359+'Game Results'!U1940+'Game Results'!U2144+'Game Results'!U2511+'Game Results'!U2566+'Game Results'!U2624+'Game Results'!U2072+'Game Results'!U3025+'Game Results'!U2454+'Game Results'!U2996+'Game Results'!U3092)</f>
        <v>65</v>
      </c>
      <c r="V113" s="92">
        <f>SUM('Game Results'!V311+'Game Results'!V245+'Game Results'!V413+'Game Results'!V402+'Game Results'!V826+'Game Results'!V790+'Game Results'!V557+'Game Results'!V915+'Game Results'!V1438+'Game Results'!V1359+'Game Results'!V1940+'Game Results'!V2144+'Game Results'!V2511+'Game Results'!V2566+'Game Results'!V2624+'Game Results'!V2072+'Game Results'!V3025+'Game Results'!V2454+'Game Results'!V2996+'Game Results'!V3092)</f>
        <v>21</v>
      </c>
      <c r="W113" s="92">
        <f>SUM('Game Results'!W311+'Game Results'!W245+'Game Results'!W413+'Game Results'!W402+'Game Results'!W826+'Game Results'!W790+'Game Results'!W557+'Game Results'!W915+'Game Results'!W1438+'Game Results'!W1359+'Game Results'!W1940+'Game Results'!W2144+'Game Results'!W2511+'Game Results'!W2566+'Game Results'!W2624+'Game Results'!W2072+'Game Results'!W3025+'Game Results'!W2454+'Game Results'!W2996+'Game Results'!W3092)</f>
        <v>8</v>
      </c>
      <c r="X113" s="92">
        <f>SUM('Game Results'!X311+'Game Results'!X245+'Game Results'!X413+'Game Results'!X402+'Game Results'!X826+'Game Results'!X790+'Game Results'!X557+'Game Results'!X915+'Game Results'!X1438+'Game Results'!X1359+'Game Results'!X1940+'Game Results'!X2144+'Game Results'!X2511+'Game Results'!X2566+'Game Results'!X2624+'Game Results'!X2072+'Game Results'!X3025+'Game Results'!X2454+'Game Results'!X2996+'Game Results'!X3092)</f>
        <v>1</v>
      </c>
      <c r="Y113" s="92">
        <f>SUM('Game Results'!Y311+'Game Results'!Y245+'Game Results'!Y413+'Game Results'!Y402+'Game Results'!Y826+'Game Results'!Y790+'Game Results'!Y557+'Game Results'!Y915+'Game Results'!Y1438+'Game Results'!Y1359+'Game Results'!Y1940+'Game Results'!Y2144+'Game Results'!Y2511+'Game Results'!Y2566+'Game Results'!Y2624+'Game Results'!Y2072+'Game Results'!Y3025+'Game Results'!Y2454+'Game Results'!Y2996+'Game Results'!Y3092)</f>
        <v>1</v>
      </c>
      <c r="Z113" s="92">
        <f>SUM('Game Results'!Z311+'Game Results'!Z245+'Game Results'!Z413+'Game Results'!Z402+'Game Results'!Z826+'Game Results'!Z790+'Game Results'!Z557+'Game Results'!Z915+'Game Results'!Z1438+'Game Results'!Z1359+'Game Results'!Z1940+'Game Results'!Z2144+'Game Results'!Z2511+'Game Results'!Z2566+'Game Results'!Z2624+'Game Results'!Z2072+'Game Results'!Z3025+'Game Results'!Z2454+'Game Results'!Z2996+'Game Results'!Z3092)</f>
        <v>0</v>
      </c>
      <c r="AA113" s="92">
        <f>SUM('Game Results'!AA311+'Game Results'!AA245+'Game Results'!AA413+'Game Results'!AA402+'Game Results'!AA826+'Game Results'!AA790+'Game Results'!AA557+'Game Results'!AA915+'Game Results'!AA1438+'Game Results'!AA1359+'Game Results'!AA1940+'Game Results'!AA2144+'Game Results'!AA2511+'Game Results'!AA2566+'Game Results'!AA2624+'Game Results'!AA2072+'Game Results'!AA3025+'Game Results'!AA2454+'Game Results'!AA2996+'Game Results'!AA3092)</f>
        <v>0</v>
      </c>
      <c r="AB113" s="92">
        <f>SUM('Game Results'!AB311+'Game Results'!AB245+'Game Results'!AB413+'Game Results'!AB402+'Game Results'!AB826+'Game Results'!AB790+'Game Results'!AB557+'Game Results'!AB915+'Game Results'!AB1438+'Game Results'!AB1359+'Game Results'!AB1940+'Game Results'!AB2144+'Game Results'!AB2511+'Game Results'!AB2566+'Game Results'!AB2624+'Game Results'!AB2072+'Game Results'!AB3025+'Game Results'!AB2454+'Game Results'!AB2996+'Game Results'!AB3092)</f>
        <v>0</v>
      </c>
      <c r="AC113" s="92">
        <f>SUM('Game Results'!AC311+'Game Results'!AC245+'Game Results'!AC413+'Game Results'!AC402+'Game Results'!AC826+'Game Results'!AC790+'Game Results'!AC557+'Game Results'!AC915+'Game Results'!AC1438+'Game Results'!AC1359+'Game Results'!AC1940+'Game Results'!AC2144+'Game Results'!AC2511+'Game Results'!AC2566+'Game Results'!AC2624+'Game Results'!AC2072+'Game Results'!AC3025+'Game Results'!AC2454+'Game Results'!AC2996+'Game Results'!AC3092)</f>
        <v>56</v>
      </c>
      <c r="AD113" s="92">
        <f>SUM('Game Results'!AD311+'Game Results'!AD245+'Game Results'!AD413+'Game Results'!AD402+'Game Results'!AD826+'Game Results'!AD790+'Game Results'!AD557+'Game Results'!AD915+'Game Results'!AD1438+'Game Results'!AD1359+'Game Results'!AD1940+'Game Results'!AD2144+'Game Results'!AD2511+'Game Results'!AD2566+'Game Results'!AD2624+'Game Results'!AD2072+'Game Results'!AD3025+'Game Results'!AD2454+'Game Results'!AD2996+'Game Results'!AD3092)</f>
        <v>1</v>
      </c>
      <c r="AE113" s="92">
        <f>SUM('Game Results'!AE311+'Game Results'!AE245+'Game Results'!AE413+'Game Results'!AE402+'Game Results'!AE826+'Game Results'!AE790+'Game Results'!AE557+'Game Results'!AE915+'Game Results'!AE1438+'Game Results'!AE1359+'Game Results'!AE1940+'Game Results'!AE2144+'Game Results'!AE2511+'Game Results'!AE2566+'Game Results'!AE2624+'Game Results'!AE2072+'Game Results'!AE3025+'Game Results'!AE2454+'Game Results'!AE2996+'Game Results'!AE3092)</f>
        <v>0</v>
      </c>
      <c r="AF113" s="92">
        <f>SUM('Game Results'!AF311+'Game Results'!AF245+'Game Results'!AF413+'Game Results'!AF402+'Game Results'!AF826+'Game Results'!AF790+'Game Results'!AF557+'Game Results'!AF915+'Game Results'!AF1438+'Game Results'!AF1359+'Game Results'!AF1940+'Game Results'!AF2144+'Game Results'!AF2511+'Game Results'!AF2566+'Game Results'!AF2624+'Game Results'!AF2072+'Game Results'!AF3025+'Game Results'!AF2454+'Game Results'!AF2996+'Game Results'!AF3092)</f>
        <v>0</v>
      </c>
      <c r="AG113" s="92">
        <f>SUM('Game Results'!AG311+'Game Results'!AG245+'Game Results'!AG413+'Game Results'!AG402+'Game Results'!AG826+'Game Results'!AG790+'Game Results'!AG557+'Game Results'!AG915+'Game Results'!AG1438+'Game Results'!AG1359+'Game Results'!AG1940+'Game Results'!AG2144+'Game Results'!AG2511+'Game Results'!AG2566+'Game Results'!AG2624+'Game Results'!AG2072+'Game Results'!AG3025+'Game Results'!AG2454+'Game Results'!AG2996+'Game Results'!AG3092)</f>
        <v>2</v>
      </c>
      <c r="AH113" s="92">
        <f>SUM('Game Results'!AH311+'Game Results'!AH245+'Game Results'!AH413+'Game Results'!AH402+'Game Results'!AH826+'Game Results'!AH790+'Game Results'!AH557+'Game Results'!AH915+'Game Results'!AH1438+'Game Results'!AH1359+'Game Results'!AH1940+'Game Results'!AH2144+'Game Results'!AH2511+'Game Results'!AH2566+'Game Results'!AH2624+'Game Results'!AH2072+'Game Results'!AH3025+'Game Results'!AH2454+'Game Results'!AH2996+'Game Results'!AH3092)</f>
        <v>3</v>
      </c>
    </row>
    <row r="114">
      <c r="A114" s="90" t="s">
        <v>71</v>
      </c>
      <c r="B114" s="91" t="s">
        <v>318</v>
      </c>
      <c r="C114" s="92">
        <f>SUM('Game Results'!C312+'Game Results'!C246+'Game Results'!C414+'Game Results'!C403+'Game Results'!C827+'Game Results'!C791+'Game Results'!C558+'Game Results'!C916+'Game Results'!C1439+'Game Results'!C1360+'Game Results'!C1941+'Game Results'!C2145+'Game Results'!C2512+'Game Results'!C2567+'Game Results'!C2625+'Game Results'!C2073+'Game Results'!C3026+'Game Results'!C2455+'Game Results'!C2997+'Game Results'!C3093)</f>
        <v>15</v>
      </c>
      <c r="D114" s="92">
        <f>SUM('Game Results'!D312+'Game Results'!D246+'Game Results'!D414+'Game Results'!D403+'Game Results'!D827+'Game Results'!D791+'Game Results'!D558+'Game Results'!D916+'Game Results'!D1439+'Game Results'!D1360+'Game Results'!D1941+'Game Results'!D2145+'Game Results'!D2512+'Game Results'!D2567+'Game Results'!D2625+'Game Results'!D2073+'Game Results'!D3026+'Game Results'!D2455+'Game Results'!D2997+'Game Results'!D3093)</f>
        <v>14</v>
      </c>
      <c r="E114" s="93">
        <f>SUM('Game Results'!E312+'Game Results'!E246+'Game Results'!E414+'Game Results'!E403+'Game Results'!E827+'Game Results'!E791+'Game Results'!E558+'Game Results'!E916+'Game Results'!E1439+'Game Results'!E1360+'Game Results'!E1941+'Game Results'!E2145+'Game Results'!E2512+'Game Results'!E2567+'Game Results'!E2625+'Game Results'!E2073+'Game Results'!E3026+'Game Results'!E2455+'Game Results'!E2997+'Game Results'!E3093)</f>
        <v>239.0166667</v>
      </c>
      <c r="F114" s="92">
        <f>SUM('Game Results'!F312+'Game Results'!F246+'Game Results'!F414+'Game Results'!F403+'Game Results'!F827+'Game Results'!F791+'Game Results'!F558+'Game Results'!F916+'Game Results'!F1439+'Game Results'!F1360+'Game Results'!F1941+'Game Results'!F2145+'Game Results'!F2512+'Game Results'!F2567+'Game Results'!F2625+'Game Results'!F2073+'Game Results'!F3026+'Game Results'!F2455+'Game Results'!F2997+'Game Results'!F3093)</f>
        <v>12</v>
      </c>
      <c r="G114" s="92">
        <f>SUM('Game Results'!G312+'Game Results'!G246+'Game Results'!G414+'Game Results'!G403+'Game Results'!G827+'Game Results'!G791+'Game Results'!G558+'Game Results'!G916+'Game Results'!G1439+'Game Results'!G1360+'Game Results'!G1941+'Game Results'!G2145+'Game Results'!G2512+'Game Results'!G2567+'Game Results'!G2625+'Game Results'!G2073+'Game Results'!G3026+'Game Results'!G2455+'Game Results'!G2997+'Game Results'!G3093)</f>
        <v>1169</v>
      </c>
      <c r="H114" s="92">
        <f>SUM('Game Results'!H312+'Game Results'!H246+'Game Results'!H414+'Game Results'!H403+'Game Results'!H827+'Game Results'!H791+'Game Results'!H558+'Game Results'!H916+'Game Results'!H1439+'Game Results'!H1360+'Game Results'!H1941+'Game Results'!H2145+'Game Results'!H2512+'Game Results'!H2567+'Game Results'!H2625+'Game Results'!H2073+'Game Results'!H3026+'Game Results'!H2455+'Game Results'!H2997+'Game Results'!H3093)</f>
        <v>6</v>
      </c>
      <c r="I114" s="92">
        <f>SUM('Game Results'!I312+'Game Results'!I246+'Game Results'!I414+'Game Results'!I403+'Game Results'!I827+'Game Results'!I791+'Game Results'!I558+'Game Results'!I916+'Game Results'!I1439+'Game Results'!I1360+'Game Results'!I1941+'Game Results'!I2145+'Game Results'!I2512+'Game Results'!I2567+'Game Results'!I2625+'Game Results'!I2073+'Game Results'!I3026+'Game Results'!I2455+'Game Results'!I2997+'Game Results'!I3093)</f>
        <v>950</v>
      </c>
      <c r="J114" s="92">
        <f>SUM('Game Results'!J312+'Game Results'!J246+'Game Results'!J414+'Game Results'!J403+'Game Results'!J827+'Game Results'!J791+'Game Results'!J558+'Game Results'!J916+'Game Results'!J1439+'Game Results'!J1360+'Game Results'!J1941+'Game Results'!J2145+'Game Results'!J2512+'Game Results'!J2567+'Game Results'!J2625+'Game Results'!J2073+'Game Results'!J3026+'Game Results'!J2455+'Game Results'!J2997+'Game Results'!J3093)</f>
        <v>219</v>
      </c>
      <c r="K114" s="94">
        <f t="shared" si="1"/>
        <v>1.230526316</v>
      </c>
      <c r="L114" s="93">
        <f t="shared" si="2"/>
        <v>15.09578947</v>
      </c>
      <c r="M114" s="92">
        <f>SUM('Game Results'!M312+'Game Results'!M246+'Game Results'!M414+'Game Results'!M403+'Game Results'!M827+'Game Results'!M791+'Game Results'!M558+'Game Results'!M916+'Game Results'!M1439+'Game Results'!M1360+'Game Results'!M1941+'Game Results'!M2145+'Game Results'!M2512+'Game Results'!M2567+'Game Results'!M2625+'Game Results'!M2073+'Game Results'!M3026+'Game Results'!M2455+'Game Results'!M2997+'Game Results'!M3093)</f>
        <v>1492</v>
      </c>
      <c r="N114" s="92">
        <f>SUM('Game Results'!N312+'Game Results'!N246+'Game Results'!N414+'Game Results'!N403+'Game Results'!N827+'Game Results'!N791+'Game Results'!N558+'Game Results'!N916+'Game Results'!N1439+'Game Results'!N1360+'Game Results'!N1941+'Game Results'!N2145+'Game Results'!N2512+'Game Results'!N2567+'Game Results'!N2625+'Game Results'!N2073+'Game Results'!N3026+'Game Results'!N2455+'Game Results'!N2997+'Game Results'!N3093)</f>
        <v>15</v>
      </c>
      <c r="O114" s="95">
        <f>SUM('Game Results'!O312+'Game Results'!O246+'Game Results'!O414+'Game Results'!O403+'Game Results'!O827+'Game Results'!O791+'Game Results'!O558+'Game Results'!O916+'Game Results'!O1439+'Game Results'!O1360+'Game Results'!O1941+'Game Results'!O2145+'Game Results'!O2512+'Game Results'!O2567+'Game Results'!O2625+'Game Results'!O2073+'Game Results'!O3026+'Game Results'!O2455+'Game Results'!O2997+'Game Results'!O3093)</f>
        <v>239.0166667</v>
      </c>
      <c r="P114" s="92">
        <f>SUM('Game Results'!P312+'Game Results'!P246+'Game Results'!P414+'Game Results'!P403+'Game Results'!P827+'Game Results'!P791+'Game Results'!P558+'Game Results'!P916+'Game Results'!P1439+'Game Results'!P1360+'Game Results'!P1941+'Game Results'!P2145+'Game Results'!P2512+'Game Results'!P2567+'Game Results'!P2625+'Game Results'!P2073+'Game Results'!P3026+'Game Results'!P2455+'Game Results'!P2997+'Game Results'!P3093)</f>
        <v>39</v>
      </c>
      <c r="Q114" s="92">
        <f>SUM('Game Results'!Q312+'Game Results'!Q246+'Game Results'!Q414+'Game Results'!Q403+'Game Results'!Q827+'Game Results'!Q791+'Game Results'!Q558+'Game Results'!Q916+'Game Results'!Q1439+'Game Results'!Q1360+'Game Results'!Q1941+'Game Results'!Q2145+'Game Results'!Q2512+'Game Results'!Q2567+'Game Results'!Q2625+'Game Results'!Q2073+'Game Results'!Q3026+'Game Results'!Q2455+'Game Results'!Q2997+'Game Results'!Q3093)</f>
        <v>17</v>
      </c>
      <c r="R114" s="92">
        <f>SUM('Game Results'!R312+'Game Results'!R246+'Game Results'!R414+'Game Results'!R403+'Game Results'!R827+'Game Results'!R791+'Game Results'!R558+'Game Results'!R916+'Game Results'!R1439+'Game Results'!R1360+'Game Results'!R1941+'Game Results'!R2145+'Game Results'!R2512+'Game Results'!R2567+'Game Results'!R2625+'Game Results'!R2073+'Game Results'!R3026+'Game Results'!R2455+'Game Results'!R2997+'Game Results'!R3093)</f>
        <v>100</v>
      </c>
      <c r="S114" s="92">
        <f>SUM('Game Results'!S312+'Game Results'!S246+'Game Results'!S414+'Game Results'!S403+'Game Results'!S827+'Game Results'!S791+'Game Results'!S558+'Game Results'!S916+'Game Results'!S1439+'Game Results'!S1360+'Game Results'!S1941+'Game Results'!S2145+'Game Results'!S2512+'Game Results'!S2567+'Game Results'!S2625+'Game Results'!S2073+'Game Results'!S3026+'Game Results'!S2455+'Game Results'!S2997+'Game Results'!S3093)</f>
        <v>8</v>
      </c>
      <c r="T114" s="92">
        <f>SUM('Game Results'!T312+'Game Results'!T246+'Game Results'!T414+'Game Results'!T403+'Game Results'!T827+'Game Results'!T791+'Game Results'!T558+'Game Results'!T916+'Game Results'!T1439+'Game Results'!T1360+'Game Results'!T1941+'Game Results'!T2145+'Game Results'!T2512+'Game Results'!T2567+'Game Results'!T2625+'Game Results'!T2073+'Game Results'!T3026+'Game Results'!T2455+'Game Results'!T2997+'Game Results'!T3093)</f>
        <v>211</v>
      </c>
      <c r="U114" s="92">
        <f>SUM('Game Results'!U312+'Game Results'!U246+'Game Results'!U414+'Game Results'!U403+'Game Results'!U827+'Game Results'!U791+'Game Results'!U558+'Game Results'!U916+'Game Results'!U1439+'Game Results'!U1360+'Game Results'!U1941+'Game Results'!U2145+'Game Results'!U2512+'Game Results'!U2567+'Game Results'!U2625+'Game Results'!U2073+'Game Results'!U3026+'Game Results'!U2455+'Game Results'!U2997+'Game Results'!U3093)</f>
        <v>65</v>
      </c>
      <c r="V114" s="92">
        <f>SUM('Game Results'!V312+'Game Results'!V246+'Game Results'!V414+'Game Results'!V403+'Game Results'!V827+'Game Results'!V791+'Game Results'!V558+'Game Results'!V916+'Game Results'!V1439+'Game Results'!V1360+'Game Results'!V1941+'Game Results'!V2145+'Game Results'!V2512+'Game Results'!V2567+'Game Results'!V2625+'Game Results'!V2073+'Game Results'!V3026+'Game Results'!V2455+'Game Results'!V2997+'Game Results'!V3093)</f>
        <v>21</v>
      </c>
      <c r="W114" s="92">
        <f>SUM('Game Results'!W312+'Game Results'!W246+'Game Results'!W414+'Game Results'!W403+'Game Results'!W827+'Game Results'!W791+'Game Results'!W558+'Game Results'!W916+'Game Results'!W1439+'Game Results'!W1360+'Game Results'!W1941+'Game Results'!W2145+'Game Results'!W2512+'Game Results'!W2567+'Game Results'!W2625+'Game Results'!W2073+'Game Results'!W3026+'Game Results'!W2455+'Game Results'!W2997+'Game Results'!W3093)</f>
        <v>6</v>
      </c>
      <c r="X114" s="92">
        <f>SUM('Game Results'!X312+'Game Results'!X246+'Game Results'!X414+'Game Results'!X403+'Game Results'!X827+'Game Results'!X791+'Game Results'!X558+'Game Results'!X916+'Game Results'!X1439+'Game Results'!X1360+'Game Results'!X1941+'Game Results'!X2145+'Game Results'!X2512+'Game Results'!X2567+'Game Results'!X2625+'Game Results'!X2073+'Game Results'!X3026+'Game Results'!X2455+'Game Results'!X2997+'Game Results'!X3093)</f>
        <v>3</v>
      </c>
      <c r="Y114" s="92">
        <f>SUM('Game Results'!Y312+'Game Results'!Y246+'Game Results'!Y414+'Game Results'!Y403+'Game Results'!Y827+'Game Results'!Y791+'Game Results'!Y558+'Game Results'!Y916+'Game Results'!Y1439+'Game Results'!Y1360+'Game Results'!Y1941+'Game Results'!Y2145+'Game Results'!Y2512+'Game Results'!Y2567+'Game Results'!Y2625+'Game Results'!Y2073+'Game Results'!Y3026+'Game Results'!Y2455+'Game Results'!Y2997+'Game Results'!Y3093)</f>
        <v>1</v>
      </c>
      <c r="Z114" s="92">
        <f>SUM('Game Results'!Z312+'Game Results'!Z246+'Game Results'!Z414+'Game Results'!Z403+'Game Results'!Z827+'Game Results'!Z791+'Game Results'!Z558+'Game Results'!Z916+'Game Results'!Z1439+'Game Results'!Z1360+'Game Results'!Z1941+'Game Results'!Z2145+'Game Results'!Z2512+'Game Results'!Z2567+'Game Results'!Z2625+'Game Results'!Z2073+'Game Results'!Z3026+'Game Results'!Z2455+'Game Results'!Z2997+'Game Results'!Z3093)</f>
        <v>0</v>
      </c>
      <c r="AA114" s="92">
        <f>SUM('Game Results'!AA312+'Game Results'!AA246+'Game Results'!AA414+'Game Results'!AA403+'Game Results'!AA827+'Game Results'!AA791+'Game Results'!AA558+'Game Results'!AA916+'Game Results'!AA1439+'Game Results'!AA1360+'Game Results'!AA1941+'Game Results'!AA2145+'Game Results'!AA2512+'Game Results'!AA2567+'Game Results'!AA2625+'Game Results'!AA2073+'Game Results'!AA3026+'Game Results'!AA2455+'Game Results'!AA2997+'Game Results'!AA3093)</f>
        <v>0</v>
      </c>
      <c r="AB114" s="92">
        <f>SUM('Game Results'!AB312+'Game Results'!AB246+'Game Results'!AB414+'Game Results'!AB403+'Game Results'!AB827+'Game Results'!AB791+'Game Results'!AB558+'Game Results'!AB916+'Game Results'!AB1439+'Game Results'!AB1360+'Game Results'!AB1941+'Game Results'!AB2145+'Game Results'!AB2512+'Game Results'!AB2567+'Game Results'!AB2625+'Game Results'!AB2073+'Game Results'!AB3026+'Game Results'!AB2455+'Game Results'!AB2997+'Game Results'!AB3093)</f>
        <v>0</v>
      </c>
      <c r="AC114" s="92">
        <f>SUM('Game Results'!AC312+'Game Results'!AC246+'Game Results'!AC414+'Game Results'!AC403+'Game Results'!AC827+'Game Results'!AC791+'Game Results'!AC558+'Game Results'!AC916+'Game Results'!AC1439+'Game Results'!AC1360+'Game Results'!AC1941+'Game Results'!AC2145+'Game Results'!AC2512+'Game Results'!AC2567+'Game Results'!AC2625+'Game Results'!AC2073+'Game Results'!AC3026+'Game Results'!AC2455+'Game Results'!AC2997+'Game Results'!AC3093)</f>
        <v>45</v>
      </c>
      <c r="AD114" s="92">
        <f>SUM('Game Results'!AD312+'Game Results'!AD246+'Game Results'!AD414+'Game Results'!AD403+'Game Results'!AD827+'Game Results'!AD791+'Game Results'!AD558+'Game Results'!AD916+'Game Results'!AD1439+'Game Results'!AD1360+'Game Results'!AD1941+'Game Results'!AD2145+'Game Results'!AD2512+'Game Results'!AD2567+'Game Results'!AD2625+'Game Results'!AD2073+'Game Results'!AD3026+'Game Results'!AD2455+'Game Results'!AD2997+'Game Results'!AD3093)</f>
        <v>1</v>
      </c>
      <c r="AE114" s="92">
        <f>SUM('Game Results'!AE312+'Game Results'!AE246+'Game Results'!AE414+'Game Results'!AE403+'Game Results'!AE827+'Game Results'!AE791+'Game Results'!AE558+'Game Results'!AE916+'Game Results'!AE1439+'Game Results'!AE1360+'Game Results'!AE1941+'Game Results'!AE2145+'Game Results'!AE2512+'Game Results'!AE2567+'Game Results'!AE2625+'Game Results'!AE2073+'Game Results'!AE3026+'Game Results'!AE2455+'Game Results'!AE2997+'Game Results'!AE3093)</f>
        <v>0</v>
      </c>
      <c r="AF114" s="92">
        <f>SUM('Game Results'!AF312+'Game Results'!AF246+'Game Results'!AF414+'Game Results'!AF403+'Game Results'!AF827+'Game Results'!AF791+'Game Results'!AF558+'Game Results'!AF916+'Game Results'!AF1439+'Game Results'!AF1360+'Game Results'!AF1941+'Game Results'!AF2145+'Game Results'!AF2512+'Game Results'!AF2567+'Game Results'!AF2625+'Game Results'!AF2073+'Game Results'!AF3026+'Game Results'!AF2455+'Game Results'!AF2997+'Game Results'!AF3093)</f>
        <v>0</v>
      </c>
      <c r="AG114" s="92">
        <f>SUM('Game Results'!AG312+'Game Results'!AG246+'Game Results'!AG414+'Game Results'!AG403+'Game Results'!AG827+'Game Results'!AG791+'Game Results'!AG558+'Game Results'!AG916+'Game Results'!AG1439+'Game Results'!AG1360+'Game Results'!AG1941+'Game Results'!AG2145+'Game Results'!AG2512+'Game Results'!AG2567+'Game Results'!AG2625+'Game Results'!AG2073+'Game Results'!AG3026+'Game Results'!AG2455+'Game Results'!AG2997+'Game Results'!AG3093)</f>
        <v>2</v>
      </c>
      <c r="AH114" s="92">
        <f>SUM('Game Results'!AH312+'Game Results'!AH246+'Game Results'!AH414+'Game Results'!AH403+'Game Results'!AH827+'Game Results'!AH791+'Game Results'!AH558+'Game Results'!AH916+'Game Results'!AH1439+'Game Results'!AH1360+'Game Results'!AH1941+'Game Results'!AH2145+'Game Results'!AH2512+'Game Results'!AH2567+'Game Results'!AH2625+'Game Results'!AH2073+'Game Results'!AH3026+'Game Results'!AH2455+'Game Results'!AH2997+'Game Results'!AH3093)</f>
        <v>0</v>
      </c>
    </row>
    <row r="115">
      <c r="A115" s="90" t="s">
        <v>71</v>
      </c>
      <c r="B115" s="91" t="s">
        <v>357</v>
      </c>
      <c r="C115" s="92">
        <f>SUM('Game Results'!C313+'Game Results'!C247+'Game Results'!C415+'Game Results'!C404+'Game Results'!C828+'Game Results'!C792+'Game Results'!C559+'Game Results'!C917+'Game Results'!C1440+'Game Results'!C1361+'Game Results'!C1942+'Game Results'!C2146+'Game Results'!C2513+'Game Results'!C2568+'Game Results'!C2626+'Game Results'!C2074+'Game Results'!C3027+'Game Results'!C2456+'Game Results'!C2998+'Game Results'!C3094)</f>
        <v>15</v>
      </c>
      <c r="D115" s="92">
        <f>SUM('Game Results'!D313+'Game Results'!D247+'Game Results'!D415+'Game Results'!D404+'Game Results'!D828+'Game Results'!D792+'Game Results'!D559+'Game Results'!D917+'Game Results'!D1440+'Game Results'!D1361+'Game Results'!D1942+'Game Results'!D2146+'Game Results'!D2513+'Game Results'!D2568+'Game Results'!D2626+'Game Results'!D2074+'Game Results'!D3027+'Game Results'!D2456+'Game Results'!D2998+'Game Results'!D3094)</f>
        <v>13</v>
      </c>
      <c r="E115" s="93">
        <f>SUM('Game Results'!E313+'Game Results'!E247+'Game Results'!E415+'Game Results'!E404+'Game Results'!E828+'Game Results'!E792+'Game Results'!E559+'Game Results'!E917+'Game Results'!E1440+'Game Results'!E1361+'Game Results'!E1942+'Game Results'!E2146+'Game Results'!E2513+'Game Results'!E2568+'Game Results'!E2626+'Game Results'!E2074+'Game Results'!E3027+'Game Results'!E2456+'Game Results'!E2998+'Game Results'!E3094)</f>
        <v>240.4833333</v>
      </c>
      <c r="F115" s="92">
        <f>SUM('Game Results'!F313+'Game Results'!F247+'Game Results'!F415+'Game Results'!F404+'Game Results'!F828+'Game Results'!F792+'Game Results'!F559+'Game Results'!F917+'Game Results'!F1440+'Game Results'!F1361+'Game Results'!F1942+'Game Results'!F2146+'Game Results'!F2513+'Game Results'!F2568+'Game Results'!F2626+'Game Results'!F2074+'Game Results'!F3027+'Game Results'!F2456+'Game Results'!F2998+'Game Results'!F3094)</f>
        <v>13</v>
      </c>
      <c r="G115" s="92">
        <f>SUM('Game Results'!G313+'Game Results'!G247+'Game Results'!G415+'Game Results'!G404+'Game Results'!G828+'Game Results'!G792+'Game Results'!G559+'Game Results'!G917+'Game Results'!G1440+'Game Results'!G1361+'Game Results'!G1942+'Game Results'!G2146+'Game Results'!G2513+'Game Results'!G2568+'Game Results'!G2626+'Game Results'!G2074+'Game Results'!G3027+'Game Results'!G2456+'Game Results'!G2998+'Game Results'!G3094)</f>
        <v>894</v>
      </c>
      <c r="H115" s="92">
        <f>SUM('Game Results'!H313+'Game Results'!H247+'Game Results'!H415+'Game Results'!H404+'Game Results'!H828+'Game Results'!H792+'Game Results'!H559+'Game Results'!H917+'Game Results'!H1440+'Game Results'!H1361+'Game Results'!H1942+'Game Results'!H2146+'Game Results'!H2513+'Game Results'!H2568+'Game Results'!H2626+'Game Results'!H2074+'Game Results'!H3027+'Game Results'!H2456+'Game Results'!H2998+'Game Results'!H3094)</f>
        <v>3</v>
      </c>
      <c r="I115" s="92">
        <f>SUM('Game Results'!I313+'Game Results'!I247+'Game Results'!I415+'Game Results'!I404+'Game Results'!I828+'Game Results'!I792+'Game Results'!I559+'Game Results'!I917+'Game Results'!I1440+'Game Results'!I1361+'Game Results'!I1942+'Game Results'!I2146+'Game Results'!I2513+'Game Results'!I2568+'Game Results'!I2626+'Game Results'!I2074+'Game Results'!I3027+'Game Results'!I2456+'Game Results'!I2998+'Game Results'!I3094)</f>
        <v>741</v>
      </c>
      <c r="J115" s="92">
        <f>SUM('Game Results'!J313+'Game Results'!J247+'Game Results'!J415+'Game Results'!J404+'Game Results'!J828+'Game Results'!J792+'Game Results'!J559+'Game Results'!J917+'Game Results'!J1440+'Game Results'!J1361+'Game Results'!J1942+'Game Results'!J2146+'Game Results'!J2513+'Game Results'!J2568+'Game Results'!J2626+'Game Results'!J2074+'Game Results'!J3027+'Game Results'!J2456+'Game Results'!J2998+'Game Results'!J3094)</f>
        <v>153</v>
      </c>
      <c r="K115" s="94">
        <f t="shared" si="1"/>
        <v>1.206477733</v>
      </c>
      <c r="L115" s="93">
        <f t="shared" si="2"/>
        <v>19.47233468</v>
      </c>
      <c r="M115" s="92">
        <f>SUM('Game Results'!M313+'Game Results'!M247+'Game Results'!M415+'Game Results'!M404+'Game Results'!M828+'Game Results'!M792+'Game Results'!M559+'Game Results'!M917+'Game Results'!M1440+'Game Results'!M1361+'Game Results'!M1942+'Game Results'!M2146+'Game Results'!M2513+'Game Results'!M2568+'Game Results'!M2626+'Game Results'!M2074+'Game Results'!M3027+'Game Results'!M2456+'Game Results'!M2998+'Game Results'!M3094)</f>
        <v>1007</v>
      </c>
      <c r="N115" s="92">
        <f>SUM('Game Results'!N313+'Game Results'!N247+'Game Results'!N415+'Game Results'!N404+'Game Results'!N828+'Game Results'!N792+'Game Results'!N559+'Game Results'!N917+'Game Results'!N1440+'Game Results'!N1361+'Game Results'!N1942+'Game Results'!N2146+'Game Results'!N2513+'Game Results'!N2568+'Game Results'!N2626+'Game Results'!N2074+'Game Results'!N3027+'Game Results'!N2456+'Game Results'!N2998+'Game Results'!N3094)</f>
        <v>15</v>
      </c>
      <c r="O115" s="95">
        <f>SUM('Game Results'!O313+'Game Results'!O247+'Game Results'!O415+'Game Results'!O404+'Game Results'!O828+'Game Results'!O792+'Game Results'!O559+'Game Results'!O917+'Game Results'!O1440+'Game Results'!O1361+'Game Results'!O1942+'Game Results'!O2146+'Game Results'!O2513+'Game Results'!O2568+'Game Results'!O2626+'Game Results'!O2074+'Game Results'!O3027+'Game Results'!O2456+'Game Results'!O2998+'Game Results'!O3094)</f>
        <v>240.4833333</v>
      </c>
      <c r="P115" s="92">
        <f>SUM('Game Results'!P313+'Game Results'!P247+'Game Results'!P415+'Game Results'!P404+'Game Results'!P828+'Game Results'!P792+'Game Results'!P559+'Game Results'!P917+'Game Results'!P1440+'Game Results'!P1361+'Game Results'!P1942+'Game Results'!P2146+'Game Results'!P2513+'Game Results'!P2568+'Game Results'!P2626+'Game Results'!P2074+'Game Results'!P3027+'Game Results'!P2456+'Game Results'!P2998+'Game Results'!P3094)</f>
        <v>26</v>
      </c>
      <c r="Q115" s="92">
        <f>SUM('Game Results'!Q313+'Game Results'!Q247+'Game Results'!Q415+'Game Results'!Q404+'Game Results'!Q828+'Game Results'!Q792+'Game Results'!Q559+'Game Results'!Q917+'Game Results'!Q1440+'Game Results'!Q1361+'Game Results'!Q1942+'Game Results'!Q2146+'Game Results'!Q2513+'Game Results'!Q2568+'Game Results'!Q2626+'Game Results'!Q2074+'Game Results'!Q3027+'Game Results'!Q2456+'Game Results'!Q2998+'Game Results'!Q3094)</f>
        <v>21</v>
      </c>
      <c r="R115" s="92">
        <f>SUM('Game Results'!R313+'Game Results'!R247+'Game Results'!R415+'Game Results'!R404+'Game Results'!R828+'Game Results'!R792+'Game Results'!R559+'Game Results'!R917+'Game Results'!R1440+'Game Results'!R1361+'Game Results'!R1942+'Game Results'!R2146+'Game Results'!R2513+'Game Results'!R2568+'Game Results'!R2626+'Game Results'!R2074+'Game Results'!R3027+'Game Results'!R2456+'Game Results'!R2998+'Game Results'!R3094)</f>
        <v>69</v>
      </c>
      <c r="S115" s="92">
        <f>SUM('Game Results'!S313+'Game Results'!S247+'Game Results'!S415+'Game Results'!S404+'Game Results'!S828+'Game Results'!S792+'Game Results'!S559+'Game Results'!S917+'Game Results'!S1440+'Game Results'!S1361+'Game Results'!S1942+'Game Results'!S2146+'Game Results'!S2513+'Game Results'!S2568+'Game Results'!S2626+'Game Results'!S2074+'Game Results'!S3027+'Game Results'!S2456+'Game Results'!S2998+'Game Results'!S3094)</f>
        <v>8</v>
      </c>
      <c r="T115" s="92">
        <f>SUM('Game Results'!T313+'Game Results'!T247+'Game Results'!T415+'Game Results'!T404+'Game Results'!T828+'Game Results'!T792+'Game Results'!T559+'Game Results'!T917+'Game Results'!T1440+'Game Results'!T1361+'Game Results'!T1942+'Game Results'!T2146+'Game Results'!T2513+'Game Results'!T2568+'Game Results'!T2626+'Game Results'!T2074+'Game Results'!T3027+'Game Results'!T2456+'Game Results'!T2998+'Game Results'!T3094)</f>
        <v>123</v>
      </c>
      <c r="U115" s="92">
        <f>SUM('Game Results'!U313+'Game Results'!U247+'Game Results'!U415+'Game Results'!U404+'Game Results'!U828+'Game Results'!U792+'Game Results'!U559+'Game Results'!U917+'Game Results'!U1440+'Game Results'!U1361+'Game Results'!U1942+'Game Results'!U2146+'Game Results'!U2513+'Game Results'!U2568+'Game Results'!U2626+'Game Results'!U2074+'Game Results'!U3027+'Game Results'!U2456+'Game Results'!U2998+'Game Results'!U3094)</f>
        <v>24</v>
      </c>
      <c r="V115" s="92">
        <f>SUM('Game Results'!V313+'Game Results'!V247+'Game Results'!V415+'Game Results'!V404+'Game Results'!V828+'Game Results'!V792+'Game Results'!V559+'Game Results'!V917+'Game Results'!V1440+'Game Results'!V1361+'Game Results'!V1942+'Game Results'!V2146+'Game Results'!V2513+'Game Results'!V2568+'Game Results'!V2626+'Game Results'!V2074+'Game Results'!V3027+'Game Results'!V2456+'Game Results'!V2998+'Game Results'!V3094)</f>
        <v>10</v>
      </c>
      <c r="W115" s="92">
        <f>SUM('Game Results'!W313+'Game Results'!W247+'Game Results'!W415+'Game Results'!W404+'Game Results'!W828+'Game Results'!W792+'Game Results'!W559+'Game Results'!W917+'Game Results'!W1440+'Game Results'!W1361+'Game Results'!W1942+'Game Results'!W2146+'Game Results'!W2513+'Game Results'!W2568+'Game Results'!W2626+'Game Results'!W2074+'Game Results'!W3027+'Game Results'!W2456+'Game Results'!W2998+'Game Results'!W3094)</f>
        <v>2</v>
      </c>
      <c r="X115" s="92">
        <f>SUM('Game Results'!X313+'Game Results'!X247+'Game Results'!X415+'Game Results'!X404+'Game Results'!X828+'Game Results'!X792+'Game Results'!X559+'Game Results'!X917+'Game Results'!X1440+'Game Results'!X1361+'Game Results'!X1942+'Game Results'!X2146+'Game Results'!X2513+'Game Results'!X2568+'Game Results'!X2626+'Game Results'!X2074+'Game Results'!X3027+'Game Results'!X2456+'Game Results'!X2998+'Game Results'!X3094)</f>
        <v>1</v>
      </c>
      <c r="Y115" s="92">
        <f>SUM('Game Results'!Y313+'Game Results'!Y247+'Game Results'!Y415+'Game Results'!Y404+'Game Results'!Y828+'Game Results'!Y792+'Game Results'!Y559+'Game Results'!Y917+'Game Results'!Y1440+'Game Results'!Y1361+'Game Results'!Y1942+'Game Results'!Y2146+'Game Results'!Y2513+'Game Results'!Y2568+'Game Results'!Y2626+'Game Results'!Y2074+'Game Results'!Y3027+'Game Results'!Y2456+'Game Results'!Y2998+'Game Results'!Y3094)</f>
        <v>0</v>
      </c>
      <c r="Z115" s="92">
        <f>SUM('Game Results'!Z313+'Game Results'!Z247+'Game Results'!Z415+'Game Results'!Z404+'Game Results'!Z828+'Game Results'!Z792+'Game Results'!Z559+'Game Results'!Z917+'Game Results'!Z1440+'Game Results'!Z1361+'Game Results'!Z1942+'Game Results'!Z2146+'Game Results'!Z2513+'Game Results'!Z2568+'Game Results'!Z2626+'Game Results'!Z2074+'Game Results'!Z3027+'Game Results'!Z2456+'Game Results'!Z2998+'Game Results'!Z3094)</f>
        <v>0</v>
      </c>
      <c r="AA115" s="92">
        <f>SUM('Game Results'!AA313+'Game Results'!AA247+'Game Results'!AA415+'Game Results'!AA404+'Game Results'!AA828+'Game Results'!AA792+'Game Results'!AA559+'Game Results'!AA917+'Game Results'!AA1440+'Game Results'!AA1361+'Game Results'!AA1942+'Game Results'!AA2146+'Game Results'!AA2513+'Game Results'!AA2568+'Game Results'!AA2626+'Game Results'!AA2074+'Game Results'!AA3027+'Game Results'!AA2456+'Game Results'!AA2998+'Game Results'!AA3094)</f>
        <v>0</v>
      </c>
      <c r="AB115" s="92">
        <f>SUM('Game Results'!AB313+'Game Results'!AB247+'Game Results'!AB415+'Game Results'!AB404+'Game Results'!AB828+'Game Results'!AB792+'Game Results'!AB559+'Game Results'!AB917+'Game Results'!AB1440+'Game Results'!AB1361+'Game Results'!AB1942+'Game Results'!AB2146+'Game Results'!AB2513+'Game Results'!AB2568+'Game Results'!AB2626+'Game Results'!AB2074+'Game Results'!AB3027+'Game Results'!AB2456+'Game Results'!AB2998+'Game Results'!AB3094)</f>
        <v>0</v>
      </c>
      <c r="AC115" s="92">
        <f>SUM('Game Results'!AC313+'Game Results'!AC247+'Game Results'!AC415+'Game Results'!AC404+'Game Results'!AC828+'Game Results'!AC792+'Game Results'!AC559+'Game Results'!AC917+'Game Results'!AC1440+'Game Results'!AC1361+'Game Results'!AC1942+'Game Results'!AC2146+'Game Results'!AC2513+'Game Results'!AC2568+'Game Results'!AC2626+'Game Results'!AC2074+'Game Results'!AC3027+'Game Results'!AC2456+'Game Results'!AC2998+'Game Results'!AC3094)</f>
        <v>23</v>
      </c>
      <c r="AD115" s="92">
        <f>SUM('Game Results'!AD313+'Game Results'!AD247+'Game Results'!AD415+'Game Results'!AD404+'Game Results'!AD828+'Game Results'!AD792+'Game Results'!AD559+'Game Results'!AD917+'Game Results'!AD1440+'Game Results'!AD1361+'Game Results'!AD1942+'Game Results'!AD2146+'Game Results'!AD2513+'Game Results'!AD2568+'Game Results'!AD2626+'Game Results'!AD2074+'Game Results'!AD3027+'Game Results'!AD2456+'Game Results'!AD2998+'Game Results'!AD3094)</f>
        <v>0</v>
      </c>
      <c r="AE115" s="92">
        <f>SUM('Game Results'!AE313+'Game Results'!AE247+'Game Results'!AE415+'Game Results'!AE404+'Game Results'!AE828+'Game Results'!AE792+'Game Results'!AE559+'Game Results'!AE917+'Game Results'!AE1440+'Game Results'!AE1361+'Game Results'!AE1942+'Game Results'!AE2146+'Game Results'!AE2513+'Game Results'!AE2568+'Game Results'!AE2626+'Game Results'!AE2074+'Game Results'!AE3027+'Game Results'!AE2456+'Game Results'!AE2998+'Game Results'!AE3094)</f>
        <v>0</v>
      </c>
      <c r="AF115" s="92">
        <f>SUM('Game Results'!AF313+'Game Results'!AF247+'Game Results'!AF415+'Game Results'!AF404+'Game Results'!AF828+'Game Results'!AF792+'Game Results'!AF559+'Game Results'!AF917+'Game Results'!AF1440+'Game Results'!AF1361+'Game Results'!AF1942+'Game Results'!AF2146+'Game Results'!AF2513+'Game Results'!AF2568+'Game Results'!AF2626+'Game Results'!AF2074+'Game Results'!AF3027+'Game Results'!AF2456+'Game Results'!AF2998+'Game Results'!AF3094)</f>
        <v>0</v>
      </c>
      <c r="AG115" s="92">
        <f>SUM('Game Results'!AG313+'Game Results'!AG247+'Game Results'!AG415+'Game Results'!AG404+'Game Results'!AG828+'Game Results'!AG792+'Game Results'!AG559+'Game Results'!AG917+'Game Results'!AG1440+'Game Results'!AG1361+'Game Results'!AG1942+'Game Results'!AG2146+'Game Results'!AG2513+'Game Results'!AG2568+'Game Results'!AG2626+'Game Results'!AG2074+'Game Results'!AG3027+'Game Results'!AG2456+'Game Results'!AG2998+'Game Results'!AG3094)</f>
        <v>1</v>
      </c>
      <c r="AH115" s="92">
        <f>SUM('Game Results'!AH313+'Game Results'!AH247+'Game Results'!AH415+'Game Results'!AH404+'Game Results'!AH828+'Game Results'!AH792+'Game Results'!AH559+'Game Results'!AH917+'Game Results'!AH1440+'Game Results'!AH1361+'Game Results'!AH1942+'Game Results'!AH2146+'Game Results'!AH2513+'Game Results'!AH2568+'Game Results'!AH2626+'Game Results'!AH2074+'Game Results'!AH3027+'Game Results'!AH2456+'Game Results'!AH2998+'Game Results'!AH3094)</f>
        <v>0</v>
      </c>
    </row>
    <row r="116">
      <c r="A116" s="90" t="s">
        <v>71</v>
      </c>
      <c r="B116" s="91" t="s">
        <v>358</v>
      </c>
      <c r="C116" s="92">
        <f>SUM('Game Results'!C314+'Game Results'!C248+'Game Results'!C416+'Game Results'!C405+'Game Results'!C829+'Game Results'!C793+'Game Results'!C560+'Game Results'!C918+'Game Results'!C1441+'Game Results'!C1362+'Game Results'!C1943+'Game Results'!C2147+'Game Results'!C2514+'Game Results'!C2569+'Game Results'!C2627+'Game Results'!C2075+'Game Results'!C3028+'Game Results'!C2457+'Game Results'!C2999+'Game Results'!C3095)</f>
        <v>5</v>
      </c>
      <c r="D116" s="92">
        <f>SUM('Game Results'!D314+'Game Results'!D248+'Game Results'!D416+'Game Results'!D405+'Game Results'!D829+'Game Results'!D793+'Game Results'!D560+'Game Results'!D918+'Game Results'!D1441+'Game Results'!D1362+'Game Results'!D1943+'Game Results'!D2147+'Game Results'!D2514+'Game Results'!D2569+'Game Results'!D2627+'Game Results'!D2075+'Game Results'!D3028+'Game Results'!D2457+'Game Results'!D2999+'Game Results'!D3095)</f>
        <v>5</v>
      </c>
      <c r="E116" s="93">
        <f>SUM('Game Results'!E314+'Game Results'!E248+'Game Results'!E416+'Game Results'!E405+'Game Results'!E829+'Game Results'!E793+'Game Results'!E560+'Game Results'!E918+'Game Results'!E1441+'Game Results'!E1362+'Game Results'!E1943+'Game Results'!E2147+'Game Results'!E2514+'Game Results'!E2569+'Game Results'!E2627+'Game Results'!E2075+'Game Results'!E3028+'Game Results'!E2457+'Game Results'!E2999+'Game Results'!E3095)</f>
        <v>97.9</v>
      </c>
      <c r="F116" s="92">
        <f>SUM('Game Results'!F314+'Game Results'!F248+'Game Results'!F416+'Game Results'!F405+'Game Results'!F829+'Game Results'!F793+'Game Results'!F560+'Game Results'!F918+'Game Results'!F1441+'Game Results'!F1362+'Game Results'!F1943+'Game Results'!F2147+'Game Results'!F2514+'Game Results'!F2569+'Game Results'!F2627+'Game Results'!F2075+'Game Results'!F3028+'Game Results'!F2457+'Game Results'!F2999+'Game Results'!F3095)</f>
        <v>1</v>
      </c>
      <c r="G116" s="92">
        <f>SUM('Game Results'!G314+'Game Results'!G248+'Game Results'!G416+'Game Results'!G405+'Game Results'!G829+'Game Results'!G793+'Game Results'!G560+'Game Results'!G918+'Game Results'!G1441+'Game Results'!G1362+'Game Results'!G1943+'Game Results'!G2147+'Game Results'!G2514+'Game Results'!G2569+'Game Results'!G2627+'Game Results'!G2075+'Game Results'!G3028+'Game Results'!G2457+'Game Results'!G2999+'Game Results'!G3095)</f>
        <v>253</v>
      </c>
      <c r="H116" s="92">
        <f>SUM('Game Results'!H314+'Game Results'!H248+'Game Results'!H416+'Game Results'!H405+'Game Results'!H829+'Game Results'!H793+'Game Results'!H560+'Game Results'!H918+'Game Results'!H1441+'Game Results'!H1362+'Game Results'!H1943+'Game Results'!H2147+'Game Results'!H2514+'Game Results'!H2569+'Game Results'!H2627+'Game Results'!H2075+'Game Results'!H3028+'Game Results'!H2457+'Game Results'!H2999+'Game Results'!H3095)</f>
        <v>1</v>
      </c>
      <c r="I116" s="92">
        <f>SUM('Game Results'!I314+'Game Results'!I248+'Game Results'!I416+'Game Results'!I405+'Game Results'!I829+'Game Results'!I793+'Game Results'!I560+'Game Results'!I918+'Game Results'!I1441+'Game Results'!I1362+'Game Results'!I1943+'Game Results'!I2147+'Game Results'!I2514+'Game Results'!I2569+'Game Results'!I2627+'Game Results'!I2075+'Game Results'!I3028+'Game Results'!I2457+'Game Results'!I2999+'Game Results'!I3095)</f>
        <v>280</v>
      </c>
      <c r="J116" s="92">
        <f>SUM('Game Results'!J314+'Game Results'!J248+'Game Results'!J416+'Game Results'!J405+'Game Results'!J829+'Game Results'!J793+'Game Results'!J560+'Game Results'!J918+'Game Results'!J1441+'Game Results'!J1362+'Game Results'!J1943+'Game Results'!J2147+'Game Results'!J2514+'Game Results'!J2569+'Game Results'!J2627+'Game Results'!J2075+'Game Results'!J3028+'Game Results'!J2457+'Game Results'!J2999+'Game Results'!J3095)</f>
        <v>-27</v>
      </c>
      <c r="K116" s="94">
        <f t="shared" si="1"/>
        <v>0.9035714286</v>
      </c>
      <c r="L116" s="93">
        <f t="shared" si="2"/>
        <v>20.97857143</v>
      </c>
      <c r="M116" s="92">
        <f>SUM('Game Results'!M314+'Game Results'!M248+'Game Results'!M416+'Game Results'!M405+'Game Results'!M829+'Game Results'!M793+'Game Results'!M560+'Game Results'!M918+'Game Results'!M1441+'Game Results'!M1362+'Game Results'!M1943+'Game Results'!M2147+'Game Results'!M2514+'Game Results'!M2569+'Game Results'!M2627+'Game Results'!M2075+'Game Results'!M3028+'Game Results'!M2457+'Game Results'!M2999+'Game Results'!M3095)</f>
        <v>318</v>
      </c>
      <c r="N116" s="92">
        <f>SUM('Game Results'!N314+'Game Results'!N248+'Game Results'!N416+'Game Results'!N405+'Game Results'!N829+'Game Results'!N793+'Game Results'!N560+'Game Results'!N918+'Game Results'!N1441+'Game Results'!N1362+'Game Results'!N1943+'Game Results'!N2147+'Game Results'!N2514+'Game Results'!N2569+'Game Results'!N2627+'Game Results'!N2075+'Game Results'!N3028+'Game Results'!N2457+'Game Results'!N2999+'Game Results'!N3095)</f>
        <v>5</v>
      </c>
      <c r="O116" s="95">
        <f>SUM('Game Results'!O314+'Game Results'!O248+'Game Results'!O416+'Game Results'!O405+'Game Results'!O829+'Game Results'!O793+'Game Results'!O560+'Game Results'!O918+'Game Results'!O1441+'Game Results'!O1362+'Game Results'!O1943+'Game Results'!O2147+'Game Results'!O2514+'Game Results'!O2569+'Game Results'!O2627+'Game Results'!O2075+'Game Results'!O3028+'Game Results'!O2457+'Game Results'!O2999+'Game Results'!O3095)</f>
        <v>97.9</v>
      </c>
      <c r="P116" s="92">
        <f>SUM('Game Results'!P314+'Game Results'!P248+'Game Results'!P416+'Game Results'!P405+'Game Results'!P829+'Game Results'!P793+'Game Results'!P560+'Game Results'!P918+'Game Results'!P1441+'Game Results'!P1362+'Game Results'!P1943+'Game Results'!P2147+'Game Results'!P2514+'Game Results'!P2569+'Game Results'!P2627+'Game Results'!P2075+'Game Results'!P3028+'Game Results'!P2457+'Game Results'!P2999+'Game Results'!P3095)</f>
        <v>8</v>
      </c>
      <c r="Q116" s="92">
        <f>SUM('Game Results'!Q314+'Game Results'!Q248+'Game Results'!Q416+'Game Results'!Q405+'Game Results'!Q829+'Game Results'!Q793+'Game Results'!Q560+'Game Results'!Q918+'Game Results'!Q1441+'Game Results'!Q1362+'Game Results'!Q1943+'Game Results'!Q2147+'Game Results'!Q2514+'Game Results'!Q2569+'Game Results'!Q2627+'Game Results'!Q2075+'Game Results'!Q3028+'Game Results'!Q2457+'Game Results'!Q2999+'Game Results'!Q3095)</f>
        <v>6</v>
      </c>
      <c r="R116" s="92">
        <f>SUM('Game Results'!R314+'Game Results'!R248+'Game Results'!R416+'Game Results'!R405+'Game Results'!R829+'Game Results'!R793+'Game Results'!R560+'Game Results'!R918+'Game Results'!R1441+'Game Results'!R1362+'Game Results'!R1943+'Game Results'!R2147+'Game Results'!R2514+'Game Results'!R2569+'Game Results'!R2627+'Game Results'!R2075+'Game Results'!R3028+'Game Results'!R2457+'Game Results'!R2999+'Game Results'!R3095)</f>
        <v>12</v>
      </c>
      <c r="S116" s="92">
        <f>SUM('Game Results'!S314+'Game Results'!S248+'Game Results'!S416+'Game Results'!S405+'Game Results'!S829+'Game Results'!S793+'Game Results'!S560+'Game Results'!S918+'Game Results'!S1441+'Game Results'!S1362+'Game Results'!S1943+'Game Results'!S2147+'Game Results'!S2514+'Game Results'!S2569+'Game Results'!S2627+'Game Results'!S2075+'Game Results'!S3028+'Game Results'!S2457+'Game Results'!S2999+'Game Results'!S3095)</f>
        <v>10</v>
      </c>
      <c r="T116" s="92">
        <f>SUM('Game Results'!T314+'Game Results'!T248+'Game Results'!T416+'Game Results'!T405+'Game Results'!T829+'Game Results'!T793+'Game Results'!T560+'Game Results'!T918+'Game Results'!T1441+'Game Results'!T1362+'Game Results'!T1943+'Game Results'!T2147+'Game Results'!T2514+'Game Results'!T2569+'Game Results'!T2627+'Game Results'!T2075+'Game Results'!T3028+'Game Results'!T2457+'Game Results'!T2999+'Game Results'!T3095)</f>
        <v>30</v>
      </c>
      <c r="U116" s="92">
        <f>SUM('Game Results'!U314+'Game Results'!U248+'Game Results'!U416+'Game Results'!U405+'Game Results'!U829+'Game Results'!U793+'Game Results'!U560+'Game Results'!U918+'Game Results'!U1441+'Game Results'!U1362+'Game Results'!U1943+'Game Results'!U2147+'Game Results'!U2514+'Game Results'!U2569+'Game Results'!U2627+'Game Results'!U2075+'Game Results'!U3028+'Game Results'!U2457+'Game Results'!U2999+'Game Results'!U3095)</f>
        <v>7</v>
      </c>
      <c r="V116" s="92">
        <f>SUM('Game Results'!V314+'Game Results'!V248+'Game Results'!V416+'Game Results'!V405+'Game Results'!V829+'Game Results'!V793+'Game Results'!V560+'Game Results'!V918+'Game Results'!V1441+'Game Results'!V1362+'Game Results'!V1943+'Game Results'!V2147+'Game Results'!V2514+'Game Results'!V2569+'Game Results'!V2627+'Game Results'!V2075+'Game Results'!V3028+'Game Results'!V2457+'Game Results'!V2999+'Game Results'!V3095)</f>
        <v>2</v>
      </c>
      <c r="W116" s="92">
        <f>SUM('Game Results'!W314+'Game Results'!W248+'Game Results'!W416+'Game Results'!W405+'Game Results'!W829+'Game Results'!W793+'Game Results'!W560+'Game Results'!W918+'Game Results'!W1441+'Game Results'!W1362+'Game Results'!W1943+'Game Results'!W2147+'Game Results'!W2514+'Game Results'!W2569+'Game Results'!W2627+'Game Results'!W2075+'Game Results'!W3028+'Game Results'!W2457+'Game Results'!W2999+'Game Results'!W3095)</f>
        <v>1</v>
      </c>
      <c r="X116" s="92">
        <f>SUM('Game Results'!X314+'Game Results'!X248+'Game Results'!X416+'Game Results'!X405+'Game Results'!X829+'Game Results'!X793+'Game Results'!X560+'Game Results'!X918+'Game Results'!X1441+'Game Results'!X1362+'Game Results'!X1943+'Game Results'!X2147+'Game Results'!X2514+'Game Results'!X2569+'Game Results'!X2627+'Game Results'!X2075+'Game Results'!X3028+'Game Results'!X2457+'Game Results'!X2999+'Game Results'!X3095)</f>
        <v>0</v>
      </c>
      <c r="Y116" s="92">
        <f>SUM('Game Results'!Y314+'Game Results'!Y248+'Game Results'!Y416+'Game Results'!Y405+'Game Results'!Y829+'Game Results'!Y793+'Game Results'!Y560+'Game Results'!Y918+'Game Results'!Y1441+'Game Results'!Y1362+'Game Results'!Y1943+'Game Results'!Y2147+'Game Results'!Y2514+'Game Results'!Y2569+'Game Results'!Y2627+'Game Results'!Y2075+'Game Results'!Y3028+'Game Results'!Y2457+'Game Results'!Y2999+'Game Results'!Y3095)</f>
        <v>0</v>
      </c>
      <c r="Z116" s="92">
        <f>SUM('Game Results'!Z314+'Game Results'!Z248+'Game Results'!Z416+'Game Results'!Z405+'Game Results'!Z829+'Game Results'!Z793+'Game Results'!Z560+'Game Results'!Z918+'Game Results'!Z1441+'Game Results'!Z1362+'Game Results'!Z1943+'Game Results'!Z2147+'Game Results'!Z2514+'Game Results'!Z2569+'Game Results'!Z2627+'Game Results'!Z2075+'Game Results'!Z3028+'Game Results'!Z2457+'Game Results'!Z2999+'Game Results'!Z3095)</f>
        <v>0</v>
      </c>
      <c r="AA116" s="92">
        <f>SUM('Game Results'!AA314+'Game Results'!AA248+'Game Results'!AA416+'Game Results'!AA405+'Game Results'!AA829+'Game Results'!AA793+'Game Results'!AA560+'Game Results'!AA918+'Game Results'!AA1441+'Game Results'!AA1362+'Game Results'!AA1943+'Game Results'!AA2147+'Game Results'!AA2514+'Game Results'!AA2569+'Game Results'!AA2627+'Game Results'!AA2075+'Game Results'!AA3028+'Game Results'!AA2457+'Game Results'!AA2999+'Game Results'!AA3095)</f>
        <v>0</v>
      </c>
      <c r="AB116" s="92">
        <f>SUM('Game Results'!AB314+'Game Results'!AB248+'Game Results'!AB416+'Game Results'!AB405+'Game Results'!AB829+'Game Results'!AB793+'Game Results'!AB560+'Game Results'!AB918+'Game Results'!AB1441+'Game Results'!AB1362+'Game Results'!AB1943+'Game Results'!AB2147+'Game Results'!AB2514+'Game Results'!AB2569+'Game Results'!AB2627+'Game Results'!AB2075+'Game Results'!AB3028+'Game Results'!AB2457+'Game Results'!AB2999+'Game Results'!AB3095)</f>
        <v>0</v>
      </c>
      <c r="AC116" s="92">
        <f>SUM('Game Results'!AC314+'Game Results'!AC248+'Game Results'!AC416+'Game Results'!AC405+'Game Results'!AC829+'Game Results'!AC793+'Game Results'!AC560+'Game Results'!AC918+'Game Results'!AC1441+'Game Results'!AC1362+'Game Results'!AC1943+'Game Results'!AC2147+'Game Results'!AC2514+'Game Results'!AC2569+'Game Results'!AC2627+'Game Results'!AC2075+'Game Results'!AC3028+'Game Results'!AC2457+'Game Results'!AC2999+'Game Results'!AC3095)</f>
        <v>7</v>
      </c>
      <c r="AD116" s="92">
        <f>SUM('Game Results'!AD314+'Game Results'!AD248+'Game Results'!AD416+'Game Results'!AD405+'Game Results'!AD829+'Game Results'!AD793+'Game Results'!AD560+'Game Results'!AD918+'Game Results'!AD1441+'Game Results'!AD1362+'Game Results'!AD1943+'Game Results'!AD2147+'Game Results'!AD2514+'Game Results'!AD2569+'Game Results'!AD2627+'Game Results'!AD2075+'Game Results'!AD3028+'Game Results'!AD2457+'Game Results'!AD2999+'Game Results'!AD3095)</f>
        <v>0</v>
      </c>
      <c r="AE116" s="92">
        <f>SUM('Game Results'!AE314+'Game Results'!AE248+'Game Results'!AE416+'Game Results'!AE405+'Game Results'!AE829+'Game Results'!AE793+'Game Results'!AE560+'Game Results'!AE918+'Game Results'!AE1441+'Game Results'!AE1362+'Game Results'!AE1943+'Game Results'!AE2147+'Game Results'!AE2514+'Game Results'!AE2569+'Game Results'!AE2627+'Game Results'!AE2075+'Game Results'!AE3028+'Game Results'!AE2457+'Game Results'!AE2999+'Game Results'!AE3095)</f>
        <v>0</v>
      </c>
      <c r="AF116" s="92">
        <f>SUM('Game Results'!AF314+'Game Results'!AF248+'Game Results'!AF416+'Game Results'!AF405+'Game Results'!AF829+'Game Results'!AF793+'Game Results'!AF560+'Game Results'!AF918+'Game Results'!AF1441+'Game Results'!AF1362+'Game Results'!AF1943+'Game Results'!AF2147+'Game Results'!AF2514+'Game Results'!AF2569+'Game Results'!AF2627+'Game Results'!AF2075+'Game Results'!AF3028+'Game Results'!AF2457+'Game Results'!AF2999+'Game Results'!AF3095)</f>
        <v>0</v>
      </c>
      <c r="AG116" s="92">
        <f>SUM('Game Results'!AG314+'Game Results'!AG248+'Game Results'!AG416+'Game Results'!AG405+'Game Results'!AG829+'Game Results'!AG793+'Game Results'!AG560+'Game Results'!AG918+'Game Results'!AG1441+'Game Results'!AG1362+'Game Results'!AG1943+'Game Results'!AG2147+'Game Results'!AG2514+'Game Results'!AG2569+'Game Results'!AG2627+'Game Results'!AG2075+'Game Results'!AG3028+'Game Results'!AG2457+'Game Results'!AG2999+'Game Results'!AG3095)</f>
        <v>0</v>
      </c>
      <c r="AH116" s="92">
        <f>SUM('Game Results'!AH314+'Game Results'!AH248+'Game Results'!AH416+'Game Results'!AH405+'Game Results'!AH829+'Game Results'!AH793+'Game Results'!AH560+'Game Results'!AH918+'Game Results'!AH1441+'Game Results'!AH1362+'Game Results'!AH1943+'Game Results'!AH2147+'Game Results'!AH2514+'Game Results'!AH2569+'Game Results'!AH2627+'Game Results'!AH2075+'Game Results'!AH3028+'Game Results'!AH2457+'Game Results'!AH2999+'Game Results'!AH3095)</f>
        <v>0</v>
      </c>
    </row>
    <row r="117">
      <c r="A117" s="90" t="s">
        <v>71</v>
      </c>
      <c r="B117" s="91" t="s">
        <v>327</v>
      </c>
      <c r="C117" s="92">
        <f>SUM('Game Results'!C315+'Game Results'!C249+'Game Results'!C417+'Game Results'!C406+'Game Results'!C830+'Game Results'!C794+'Game Results'!C561+'Game Results'!C919+'Game Results'!C1442+'Game Results'!C1363+'Game Results'!C1944+'Game Results'!C2148+'Game Results'!C2515+'Game Results'!C2570+'Game Results'!C2628+'Game Results'!C2076+'Game Results'!C3029+'Game Results'!C2458+'Game Results'!C3000+'Game Results'!C3096)</f>
        <v>13</v>
      </c>
      <c r="D117" s="92">
        <f>SUM('Game Results'!D315+'Game Results'!D249+'Game Results'!D417+'Game Results'!D406+'Game Results'!D830+'Game Results'!D794+'Game Results'!D561+'Game Results'!D919+'Game Results'!D1442+'Game Results'!D1363+'Game Results'!D1944+'Game Results'!D2148+'Game Results'!D2515+'Game Results'!D2570+'Game Results'!D2628+'Game Results'!D2076+'Game Results'!D3029+'Game Results'!D2458+'Game Results'!D3000+'Game Results'!D3096)</f>
        <v>11</v>
      </c>
      <c r="E117" s="93">
        <f>SUM('Game Results'!E315+'Game Results'!E249+'Game Results'!E417+'Game Results'!E406+'Game Results'!E830+'Game Results'!E794+'Game Results'!E561+'Game Results'!E919+'Game Results'!E1442+'Game Results'!E1363+'Game Results'!E1944+'Game Results'!E2148+'Game Results'!E2515+'Game Results'!E2570+'Game Results'!E2628+'Game Results'!E2076+'Game Results'!E3029+'Game Results'!E2458+'Game Results'!E3000+'Game Results'!E3096)</f>
        <v>267.1166667</v>
      </c>
      <c r="F117" s="92">
        <f>SUM('Game Results'!F315+'Game Results'!F249+'Game Results'!F417+'Game Results'!F406+'Game Results'!F830+'Game Results'!F794+'Game Results'!F561+'Game Results'!F919+'Game Results'!F1442+'Game Results'!F1363+'Game Results'!F1944+'Game Results'!F2148+'Game Results'!F2515+'Game Results'!F2570+'Game Results'!F2628+'Game Results'!F2076+'Game Results'!F3029+'Game Results'!F2458+'Game Results'!F3000+'Game Results'!F3096)</f>
        <v>16</v>
      </c>
      <c r="G117" s="92">
        <f>SUM('Game Results'!G315+'Game Results'!G249+'Game Results'!G417+'Game Results'!G406+'Game Results'!G830+'Game Results'!G794+'Game Results'!G561+'Game Results'!G919+'Game Results'!G1442+'Game Results'!G1363+'Game Results'!G1944+'Game Results'!G2148+'Game Results'!G2515+'Game Results'!G2570+'Game Results'!G2628+'Game Results'!G2076+'Game Results'!G3029+'Game Results'!G2458+'Game Results'!G3000+'Game Results'!G3096)</f>
        <v>939</v>
      </c>
      <c r="H117" s="92">
        <f>SUM('Game Results'!H315+'Game Results'!H249+'Game Results'!H417+'Game Results'!H406+'Game Results'!H830+'Game Results'!H794+'Game Results'!H561+'Game Results'!H919+'Game Results'!H1442+'Game Results'!H1363+'Game Results'!H1944+'Game Results'!H2148+'Game Results'!H2515+'Game Results'!H2570+'Game Results'!H2628+'Game Results'!H2076+'Game Results'!H3029+'Game Results'!H2458+'Game Results'!H3000+'Game Results'!H3096)</f>
        <v>4</v>
      </c>
      <c r="I117" s="92">
        <f>SUM('Game Results'!I315+'Game Results'!I249+'Game Results'!I417+'Game Results'!I406+'Game Results'!I830+'Game Results'!I794+'Game Results'!I561+'Game Results'!I919+'Game Results'!I1442+'Game Results'!I1363+'Game Results'!I1944+'Game Results'!I2148+'Game Results'!I2515+'Game Results'!I2570+'Game Results'!I2628+'Game Results'!I2076+'Game Results'!I3029+'Game Results'!I2458+'Game Results'!I3000+'Game Results'!I3096)</f>
        <v>810</v>
      </c>
      <c r="J117" s="92">
        <f>SUM('Game Results'!J315+'Game Results'!J249+'Game Results'!J417+'Game Results'!J406+'Game Results'!J830+'Game Results'!J794+'Game Results'!J561+'Game Results'!J919+'Game Results'!J1442+'Game Results'!J1363+'Game Results'!J1944+'Game Results'!J2148+'Game Results'!J2515+'Game Results'!J2570+'Game Results'!J2628+'Game Results'!J2076+'Game Results'!J3029+'Game Results'!J2458+'Game Results'!J3000+'Game Results'!J3096)</f>
        <v>129</v>
      </c>
      <c r="K117" s="94">
        <f t="shared" si="1"/>
        <v>1.159259259</v>
      </c>
      <c r="L117" s="93">
        <f t="shared" si="2"/>
        <v>19.78641975</v>
      </c>
      <c r="M117" s="92">
        <f>SUM('Game Results'!M315+'Game Results'!M249+'Game Results'!M417+'Game Results'!M406+'Game Results'!M830+'Game Results'!M794+'Game Results'!M561+'Game Results'!M919+'Game Results'!M1442+'Game Results'!M1363+'Game Results'!M1944+'Game Results'!M2148+'Game Results'!M2515+'Game Results'!M2570+'Game Results'!M2628+'Game Results'!M2076+'Game Results'!M3029+'Game Results'!M2458+'Game Results'!M3000+'Game Results'!M3096)</f>
        <v>1276</v>
      </c>
      <c r="N117" s="92">
        <f>SUM('Game Results'!N315+'Game Results'!N249+'Game Results'!N417+'Game Results'!N406+'Game Results'!N830+'Game Results'!N794+'Game Results'!N561+'Game Results'!N919+'Game Results'!N1442+'Game Results'!N1363+'Game Results'!N1944+'Game Results'!N2148+'Game Results'!N2515+'Game Results'!N2570+'Game Results'!N2628+'Game Results'!N2076+'Game Results'!N3029+'Game Results'!N2458+'Game Results'!N3000+'Game Results'!N3096)</f>
        <v>13</v>
      </c>
      <c r="O117" s="95">
        <f>SUM('Game Results'!O315+'Game Results'!O249+'Game Results'!O417+'Game Results'!O406+'Game Results'!O830+'Game Results'!O794+'Game Results'!O561+'Game Results'!O919+'Game Results'!O1442+'Game Results'!O1363+'Game Results'!O1944+'Game Results'!O2148+'Game Results'!O2515+'Game Results'!O2570+'Game Results'!O2628+'Game Results'!O2076+'Game Results'!O3029+'Game Results'!O2458+'Game Results'!O3000+'Game Results'!O3096)</f>
        <v>267.1166667</v>
      </c>
      <c r="P117" s="92">
        <f>SUM('Game Results'!P315+'Game Results'!P249+'Game Results'!P417+'Game Results'!P406+'Game Results'!P830+'Game Results'!P794+'Game Results'!P561+'Game Results'!P919+'Game Results'!P1442+'Game Results'!P1363+'Game Results'!P1944+'Game Results'!P2148+'Game Results'!P2515+'Game Results'!P2570+'Game Results'!P2628+'Game Results'!P2076+'Game Results'!P3029+'Game Results'!P2458+'Game Results'!P3000+'Game Results'!P3096)</f>
        <v>45</v>
      </c>
      <c r="Q117" s="92">
        <f>SUM('Game Results'!Q315+'Game Results'!Q249+'Game Results'!Q417+'Game Results'!Q406+'Game Results'!Q830+'Game Results'!Q794+'Game Results'!Q561+'Game Results'!Q919+'Game Results'!Q1442+'Game Results'!Q1363+'Game Results'!Q1944+'Game Results'!Q2148+'Game Results'!Q2515+'Game Results'!Q2570+'Game Results'!Q2628+'Game Results'!Q2076+'Game Results'!Q3029+'Game Results'!Q2458+'Game Results'!Q3000+'Game Results'!Q3096)</f>
        <v>22</v>
      </c>
      <c r="R117" s="92">
        <f>SUM('Game Results'!R315+'Game Results'!R249+'Game Results'!R417+'Game Results'!R406+'Game Results'!R830+'Game Results'!R794+'Game Results'!R561+'Game Results'!R919+'Game Results'!R1442+'Game Results'!R1363+'Game Results'!R1944+'Game Results'!R2148+'Game Results'!R2515+'Game Results'!R2570+'Game Results'!R2628+'Game Results'!R2076+'Game Results'!R3029+'Game Results'!R2458+'Game Results'!R3000+'Game Results'!R3096)</f>
        <v>78</v>
      </c>
      <c r="S117" s="92">
        <f>SUM('Game Results'!S315+'Game Results'!S249+'Game Results'!S417+'Game Results'!S406+'Game Results'!S830+'Game Results'!S794+'Game Results'!S561+'Game Results'!S919+'Game Results'!S1442+'Game Results'!S1363+'Game Results'!S1944+'Game Results'!S2148+'Game Results'!S2515+'Game Results'!S2570+'Game Results'!S2628+'Game Results'!S2076+'Game Results'!S3029+'Game Results'!S2458+'Game Results'!S3000+'Game Results'!S3096)</f>
        <v>14</v>
      </c>
      <c r="T117" s="92">
        <f>SUM('Game Results'!T315+'Game Results'!T249+'Game Results'!T417+'Game Results'!T406+'Game Results'!T830+'Game Results'!T794+'Game Results'!T561+'Game Results'!T919+'Game Results'!T1442+'Game Results'!T1363+'Game Results'!T1944+'Game Results'!T2148+'Game Results'!T2515+'Game Results'!T2570+'Game Results'!T2628+'Game Results'!T2076+'Game Results'!T3029+'Game Results'!T2458+'Game Results'!T3000+'Game Results'!T3096)</f>
        <v>151</v>
      </c>
      <c r="U117" s="92">
        <f>SUM('Game Results'!U315+'Game Results'!U249+'Game Results'!U417+'Game Results'!U406+'Game Results'!U830+'Game Results'!U794+'Game Results'!U561+'Game Results'!U919+'Game Results'!U1442+'Game Results'!U1363+'Game Results'!U1944+'Game Results'!U2148+'Game Results'!U2515+'Game Results'!U2570+'Game Results'!U2628+'Game Results'!U2076+'Game Results'!U3029+'Game Results'!U2458+'Game Results'!U3000+'Game Results'!U3096)</f>
        <v>36</v>
      </c>
      <c r="V117" s="92">
        <f>SUM('Game Results'!V315+'Game Results'!V249+'Game Results'!V417+'Game Results'!V406+'Game Results'!V830+'Game Results'!V794+'Game Results'!V561+'Game Results'!V919+'Game Results'!V1442+'Game Results'!V1363+'Game Results'!V1944+'Game Results'!V2148+'Game Results'!V2515+'Game Results'!V2570+'Game Results'!V2628+'Game Results'!V2076+'Game Results'!V3029+'Game Results'!V2458+'Game Results'!V3000+'Game Results'!V3096)</f>
        <v>8</v>
      </c>
      <c r="W117" s="92">
        <f>SUM('Game Results'!W315+'Game Results'!W249+'Game Results'!W417+'Game Results'!W406+'Game Results'!W830+'Game Results'!W794+'Game Results'!W561+'Game Results'!W919+'Game Results'!W1442+'Game Results'!W1363+'Game Results'!W1944+'Game Results'!W2148+'Game Results'!W2515+'Game Results'!W2570+'Game Results'!W2628+'Game Results'!W2076+'Game Results'!W3029+'Game Results'!W2458+'Game Results'!W3000+'Game Results'!W3096)</f>
        <v>1</v>
      </c>
      <c r="X117" s="92">
        <f>SUM('Game Results'!X315+'Game Results'!X249+'Game Results'!X417+'Game Results'!X406+'Game Results'!X830+'Game Results'!X794+'Game Results'!X561+'Game Results'!X919+'Game Results'!X1442+'Game Results'!X1363+'Game Results'!X1944+'Game Results'!X2148+'Game Results'!X2515+'Game Results'!X2570+'Game Results'!X2628+'Game Results'!X2076+'Game Results'!X3029+'Game Results'!X2458+'Game Results'!X3000+'Game Results'!X3096)</f>
        <v>1</v>
      </c>
      <c r="Y117" s="92">
        <f>SUM('Game Results'!Y315+'Game Results'!Y249+'Game Results'!Y417+'Game Results'!Y406+'Game Results'!Y830+'Game Results'!Y794+'Game Results'!Y561+'Game Results'!Y919+'Game Results'!Y1442+'Game Results'!Y1363+'Game Results'!Y1944+'Game Results'!Y2148+'Game Results'!Y2515+'Game Results'!Y2570+'Game Results'!Y2628+'Game Results'!Y2076+'Game Results'!Y3029+'Game Results'!Y2458+'Game Results'!Y3000+'Game Results'!Y3096)</f>
        <v>0</v>
      </c>
      <c r="Z117" s="92">
        <f>SUM('Game Results'!Z315+'Game Results'!Z249+'Game Results'!Z417+'Game Results'!Z406+'Game Results'!Z830+'Game Results'!Z794+'Game Results'!Z561+'Game Results'!Z919+'Game Results'!Z1442+'Game Results'!Z1363+'Game Results'!Z1944+'Game Results'!Z2148+'Game Results'!Z2515+'Game Results'!Z2570+'Game Results'!Z2628+'Game Results'!Z2076+'Game Results'!Z3029+'Game Results'!Z2458+'Game Results'!Z3000+'Game Results'!Z3096)</f>
        <v>0</v>
      </c>
      <c r="AA117" s="92">
        <f>SUM('Game Results'!AA315+'Game Results'!AA249+'Game Results'!AA417+'Game Results'!AA406+'Game Results'!AA830+'Game Results'!AA794+'Game Results'!AA561+'Game Results'!AA919+'Game Results'!AA1442+'Game Results'!AA1363+'Game Results'!AA1944+'Game Results'!AA2148+'Game Results'!AA2515+'Game Results'!AA2570+'Game Results'!AA2628+'Game Results'!AA2076+'Game Results'!AA3029+'Game Results'!AA2458+'Game Results'!AA3000+'Game Results'!AA3096)</f>
        <v>0</v>
      </c>
      <c r="AB117" s="92">
        <f>SUM('Game Results'!AB315+'Game Results'!AB249+'Game Results'!AB417+'Game Results'!AB406+'Game Results'!AB830+'Game Results'!AB794+'Game Results'!AB561+'Game Results'!AB919+'Game Results'!AB1442+'Game Results'!AB1363+'Game Results'!AB1944+'Game Results'!AB2148+'Game Results'!AB2515+'Game Results'!AB2570+'Game Results'!AB2628+'Game Results'!AB2076+'Game Results'!AB3029+'Game Results'!AB2458+'Game Results'!AB3000+'Game Results'!AB3096)</f>
        <v>0</v>
      </c>
      <c r="AC117" s="92">
        <f>SUM('Game Results'!AC315+'Game Results'!AC249+'Game Results'!AC417+'Game Results'!AC406+'Game Results'!AC830+'Game Results'!AC794+'Game Results'!AC561+'Game Results'!AC919+'Game Results'!AC1442+'Game Results'!AC1363+'Game Results'!AC1944+'Game Results'!AC2148+'Game Results'!AC2515+'Game Results'!AC2570+'Game Results'!AC2628+'Game Results'!AC2076+'Game Results'!AC3029+'Game Results'!AC2458+'Game Results'!AC3000+'Game Results'!AC3096)</f>
        <v>30</v>
      </c>
      <c r="AD117" s="92">
        <f>SUM('Game Results'!AD315+'Game Results'!AD249+'Game Results'!AD417+'Game Results'!AD406+'Game Results'!AD830+'Game Results'!AD794+'Game Results'!AD561+'Game Results'!AD919+'Game Results'!AD1442+'Game Results'!AD1363+'Game Results'!AD1944+'Game Results'!AD2148+'Game Results'!AD2515+'Game Results'!AD2570+'Game Results'!AD2628+'Game Results'!AD2076+'Game Results'!AD3029+'Game Results'!AD2458+'Game Results'!AD3000+'Game Results'!AD3096)</f>
        <v>2</v>
      </c>
      <c r="AE117" s="92">
        <f>SUM('Game Results'!AE315+'Game Results'!AE249+'Game Results'!AE417+'Game Results'!AE406+'Game Results'!AE830+'Game Results'!AE794+'Game Results'!AE561+'Game Results'!AE919+'Game Results'!AE1442+'Game Results'!AE1363+'Game Results'!AE1944+'Game Results'!AE2148+'Game Results'!AE2515+'Game Results'!AE2570+'Game Results'!AE2628+'Game Results'!AE2076+'Game Results'!AE3029+'Game Results'!AE2458+'Game Results'!AE3000+'Game Results'!AE3096)</f>
        <v>0</v>
      </c>
      <c r="AF117" s="92">
        <f>SUM('Game Results'!AF315+'Game Results'!AF249+'Game Results'!AF417+'Game Results'!AF406+'Game Results'!AF830+'Game Results'!AF794+'Game Results'!AF561+'Game Results'!AF919+'Game Results'!AF1442+'Game Results'!AF1363+'Game Results'!AF1944+'Game Results'!AF2148+'Game Results'!AF2515+'Game Results'!AF2570+'Game Results'!AF2628+'Game Results'!AF2076+'Game Results'!AF3029+'Game Results'!AF2458+'Game Results'!AF3000+'Game Results'!AF3096)</f>
        <v>0</v>
      </c>
      <c r="AG117" s="92">
        <f>SUM('Game Results'!AG315+'Game Results'!AG249+'Game Results'!AG417+'Game Results'!AG406+'Game Results'!AG830+'Game Results'!AG794+'Game Results'!AG561+'Game Results'!AG919+'Game Results'!AG1442+'Game Results'!AG1363+'Game Results'!AG1944+'Game Results'!AG2148+'Game Results'!AG2515+'Game Results'!AG2570+'Game Results'!AG2628+'Game Results'!AG2076+'Game Results'!AG3029+'Game Results'!AG2458+'Game Results'!AG3000+'Game Results'!AG3096)</f>
        <v>0</v>
      </c>
      <c r="AH117" s="92">
        <f>SUM('Game Results'!AH315+'Game Results'!AH249+'Game Results'!AH417+'Game Results'!AH406+'Game Results'!AH830+'Game Results'!AH794+'Game Results'!AH561+'Game Results'!AH919+'Game Results'!AH1442+'Game Results'!AH1363+'Game Results'!AH1944+'Game Results'!AH2148+'Game Results'!AH2515+'Game Results'!AH2570+'Game Results'!AH2628+'Game Results'!AH2076+'Game Results'!AH3029+'Game Results'!AH2458+'Game Results'!AH3000+'Game Results'!AH3096)</f>
        <v>2</v>
      </c>
    </row>
    <row r="118">
      <c r="A118" s="90" t="s">
        <v>71</v>
      </c>
      <c r="B118" s="91" t="s">
        <v>359</v>
      </c>
      <c r="C118" s="92">
        <f>SUM('Game Results'!C316+'Game Results'!C250+'Game Results'!C418+'Game Results'!C407+'Game Results'!C831+'Game Results'!C795+'Game Results'!C562+'Game Results'!C920+'Game Results'!C1443+'Game Results'!C1364+'Game Results'!C1945+'Game Results'!C2149+'Game Results'!C2516+'Game Results'!C2571+'Game Results'!C2629+'Game Results'!C2077+'Game Results'!C3030+'Game Results'!C2459+'Game Results'!C3001+'Game Results'!C3097)</f>
        <v>14</v>
      </c>
      <c r="D118" s="92">
        <f>SUM('Game Results'!D316+'Game Results'!D250+'Game Results'!D418+'Game Results'!D407+'Game Results'!D831+'Game Results'!D795+'Game Results'!D562+'Game Results'!D920+'Game Results'!D1443+'Game Results'!D1364+'Game Results'!D1945+'Game Results'!D2149+'Game Results'!D2516+'Game Results'!D2571+'Game Results'!D2629+'Game Results'!D2077+'Game Results'!D3030+'Game Results'!D2459+'Game Results'!D3001+'Game Results'!D3097)</f>
        <v>13</v>
      </c>
      <c r="E118" s="93">
        <f>SUM('Game Results'!E316+'Game Results'!E250+'Game Results'!E418+'Game Results'!E407+'Game Results'!E831+'Game Results'!E795+'Game Results'!E562+'Game Results'!E920+'Game Results'!E1443+'Game Results'!E1364+'Game Results'!E1945+'Game Results'!E2149+'Game Results'!E2516+'Game Results'!E2571+'Game Results'!E2629+'Game Results'!E2077+'Game Results'!E3030+'Game Results'!E2459+'Game Results'!E3001+'Game Results'!E3097)</f>
        <v>205.7</v>
      </c>
      <c r="F118" s="92">
        <f>SUM('Game Results'!F316+'Game Results'!F250+'Game Results'!F418+'Game Results'!F407+'Game Results'!F831+'Game Results'!F795+'Game Results'!F562+'Game Results'!F920+'Game Results'!F1443+'Game Results'!F1364+'Game Results'!F1945+'Game Results'!F2149+'Game Results'!F2516+'Game Results'!F2571+'Game Results'!F2629+'Game Results'!F2077+'Game Results'!F3030+'Game Results'!F2459+'Game Results'!F3001+'Game Results'!F3097)</f>
        <v>34</v>
      </c>
      <c r="G118" s="92">
        <f>SUM('Game Results'!G316+'Game Results'!G250+'Game Results'!G418+'Game Results'!G407+'Game Results'!G831+'Game Results'!G795+'Game Results'!G562+'Game Results'!G920+'Game Results'!G1443+'Game Results'!G1364+'Game Results'!G1945+'Game Results'!G2149+'Game Results'!G2516+'Game Results'!G2571+'Game Results'!G2629+'Game Results'!G2077+'Game Results'!G3030+'Game Results'!G2459+'Game Results'!G3001+'Game Results'!G3097)</f>
        <v>698</v>
      </c>
      <c r="H118" s="92">
        <f>SUM('Game Results'!H316+'Game Results'!H250+'Game Results'!H418+'Game Results'!H407+'Game Results'!H831+'Game Results'!H795+'Game Results'!H562+'Game Results'!H920+'Game Results'!H1443+'Game Results'!H1364+'Game Results'!H1945+'Game Results'!H2149+'Game Results'!H2516+'Game Results'!H2571+'Game Results'!H2629+'Game Results'!H2077+'Game Results'!H3030+'Game Results'!H2459+'Game Results'!H3001+'Game Results'!H3097)</f>
        <v>3</v>
      </c>
      <c r="I118" s="92">
        <f>SUM('Game Results'!I316+'Game Results'!I250+'Game Results'!I418+'Game Results'!I407+'Game Results'!I831+'Game Results'!I795+'Game Results'!I562+'Game Results'!I920+'Game Results'!I1443+'Game Results'!I1364+'Game Results'!I1945+'Game Results'!I2149+'Game Results'!I2516+'Game Results'!I2571+'Game Results'!I2629+'Game Results'!I2077+'Game Results'!I3030+'Game Results'!I2459+'Game Results'!I3001+'Game Results'!I3097)</f>
        <v>648</v>
      </c>
      <c r="J118" s="92">
        <f>SUM('Game Results'!J316+'Game Results'!J250+'Game Results'!J418+'Game Results'!J407+'Game Results'!J831+'Game Results'!J795+'Game Results'!J562+'Game Results'!J920+'Game Results'!J1443+'Game Results'!J1364+'Game Results'!J1945+'Game Results'!J2149+'Game Results'!J2516+'Game Results'!J2571+'Game Results'!J2629+'Game Results'!J2077+'Game Results'!J3030+'Game Results'!J2459+'Game Results'!J3001+'Game Results'!J3097)</f>
        <v>50</v>
      </c>
      <c r="K118" s="94">
        <f t="shared" si="1"/>
        <v>1.077160494</v>
      </c>
      <c r="L118" s="93">
        <f t="shared" si="2"/>
        <v>19.0462963</v>
      </c>
      <c r="M118" s="92">
        <f>SUM('Game Results'!M316+'Game Results'!M250+'Game Results'!M418+'Game Results'!M407+'Game Results'!M831+'Game Results'!M795+'Game Results'!M562+'Game Results'!M920+'Game Results'!M1443+'Game Results'!M1364+'Game Results'!M1945+'Game Results'!M2149+'Game Results'!M2516+'Game Results'!M2571+'Game Results'!M2629+'Game Results'!M2077+'Game Results'!M3030+'Game Results'!M2459+'Game Results'!M3001+'Game Results'!M3097)</f>
        <v>839</v>
      </c>
      <c r="N118" s="92">
        <f>SUM('Game Results'!N316+'Game Results'!N250+'Game Results'!N418+'Game Results'!N407+'Game Results'!N831+'Game Results'!N795+'Game Results'!N562+'Game Results'!N920+'Game Results'!N1443+'Game Results'!N1364+'Game Results'!N1945+'Game Results'!N2149+'Game Results'!N2516+'Game Results'!N2571+'Game Results'!N2629+'Game Results'!N2077+'Game Results'!N3030+'Game Results'!N2459+'Game Results'!N3001+'Game Results'!N3097)</f>
        <v>14</v>
      </c>
      <c r="O118" s="95">
        <f>SUM('Game Results'!O316+'Game Results'!O250+'Game Results'!O418+'Game Results'!O407+'Game Results'!O831+'Game Results'!O795+'Game Results'!O562+'Game Results'!O920+'Game Results'!O1443+'Game Results'!O1364+'Game Results'!O1945+'Game Results'!O2149+'Game Results'!O2516+'Game Results'!O2571+'Game Results'!O2629+'Game Results'!O2077+'Game Results'!O3030+'Game Results'!O2459+'Game Results'!O3001+'Game Results'!O3097)</f>
        <v>205.7</v>
      </c>
      <c r="P118" s="92">
        <f>SUM('Game Results'!P316+'Game Results'!P250+'Game Results'!P418+'Game Results'!P407+'Game Results'!P831+'Game Results'!P795+'Game Results'!P562+'Game Results'!P920+'Game Results'!P1443+'Game Results'!P1364+'Game Results'!P1945+'Game Results'!P2149+'Game Results'!P2516+'Game Results'!P2571+'Game Results'!P2629+'Game Results'!P2077+'Game Results'!P3030+'Game Results'!P2459+'Game Results'!P3001+'Game Results'!P3097)</f>
        <v>32</v>
      </c>
      <c r="Q118" s="92">
        <f>SUM('Game Results'!Q316+'Game Results'!Q250+'Game Results'!Q418+'Game Results'!Q407+'Game Results'!Q831+'Game Results'!Q795+'Game Results'!Q562+'Game Results'!Q920+'Game Results'!Q1443+'Game Results'!Q1364+'Game Results'!Q1945+'Game Results'!Q2149+'Game Results'!Q2516+'Game Results'!Q2571+'Game Results'!Q2629+'Game Results'!Q2077+'Game Results'!Q3030+'Game Results'!Q2459+'Game Results'!Q3001+'Game Results'!Q3097)</f>
        <v>14</v>
      </c>
      <c r="R118" s="92">
        <f>SUM('Game Results'!R316+'Game Results'!R250+'Game Results'!R418+'Game Results'!R407+'Game Results'!R831+'Game Results'!R795+'Game Results'!R562+'Game Results'!R920+'Game Results'!R1443+'Game Results'!R1364+'Game Results'!R1945+'Game Results'!R2149+'Game Results'!R2516+'Game Results'!R2571+'Game Results'!R2629+'Game Results'!R2077+'Game Results'!R3030+'Game Results'!R2459+'Game Results'!R3001+'Game Results'!R3097)</f>
        <v>41</v>
      </c>
      <c r="S118" s="92">
        <f>SUM('Game Results'!S316+'Game Results'!S250+'Game Results'!S418+'Game Results'!S407+'Game Results'!S831+'Game Results'!S795+'Game Results'!S562+'Game Results'!S920+'Game Results'!S1443+'Game Results'!S1364+'Game Results'!S1945+'Game Results'!S2149+'Game Results'!S2516+'Game Results'!S2571+'Game Results'!S2629+'Game Results'!S2077+'Game Results'!S3030+'Game Results'!S2459+'Game Results'!S3001+'Game Results'!S3097)</f>
        <v>7</v>
      </c>
      <c r="T118" s="92">
        <f>SUM('Game Results'!T316+'Game Results'!T250+'Game Results'!T418+'Game Results'!T407+'Game Results'!T831+'Game Results'!T795+'Game Results'!T562+'Game Results'!T920+'Game Results'!T1443+'Game Results'!T1364+'Game Results'!T1945+'Game Results'!T2149+'Game Results'!T2516+'Game Results'!T2571+'Game Results'!T2629+'Game Results'!T2077+'Game Results'!T3030+'Game Results'!T2459+'Game Results'!T3001+'Game Results'!T3097)</f>
        <v>91</v>
      </c>
      <c r="U118" s="92">
        <f>SUM('Game Results'!U316+'Game Results'!U250+'Game Results'!U418+'Game Results'!U407+'Game Results'!U831+'Game Results'!U795+'Game Results'!U562+'Game Results'!U920+'Game Results'!U1443+'Game Results'!U1364+'Game Results'!U1945+'Game Results'!U2149+'Game Results'!U2516+'Game Results'!U2571+'Game Results'!U2629+'Game Results'!U2077+'Game Results'!U3030+'Game Results'!U2459+'Game Results'!U3001+'Game Results'!U3097)</f>
        <v>31</v>
      </c>
      <c r="V118" s="92">
        <f>SUM('Game Results'!V316+'Game Results'!V250+'Game Results'!V418+'Game Results'!V407+'Game Results'!V831+'Game Results'!V795+'Game Results'!V562+'Game Results'!V920+'Game Results'!V1443+'Game Results'!V1364+'Game Results'!V1945+'Game Results'!V2149+'Game Results'!V2516+'Game Results'!V2571+'Game Results'!V2629+'Game Results'!V2077+'Game Results'!V3030+'Game Results'!V2459+'Game Results'!V3001+'Game Results'!V3097)</f>
        <v>7</v>
      </c>
      <c r="W118" s="92">
        <f>SUM('Game Results'!W316+'Game Results'!W250+'Game Results'!W418+'Game Results'!W407+'Game Results'!W831+'Game Results'!W795+'Game Results'!W562+'Game Results'!W920+'Game Results'!W1443+'Game Results'!W1364+'Game Results'!W1945+'Game Results'!W2149+'Game Results'!W2516+'Game Results'!W2571+'Game Results'!W2629+'Game Results'!W2077+'Game Results'!W3030+'Game Results'!W2459+'Game Results'!W3001+'Game Results'!W3097)</f>
        <v>2</v>
      </c>
      <c r="X118" s="92">
        <f>SUM('Game Results'!X316+'Game Results'!X250+'Game Results'!X418+'Game Results'!X407+'Game Results'!X831+'Game Results'!X795+'Game Results'!X562+'Game Results'!X920+'Game Results'!X1443+'Game Results'!X1364+'Game Results'!X1945+'Game Results'!X2149+'Game Results'!X2516+'Game Results'!X2571+'Game Results'!X2629+'Game Results'!X2077+'Game Results'!X3030+'Game Results'!X2459+'Game Results'!X3001+'Game Results'!X3097)</f>
        <v>0</v>
      </c>
      <c r="Y118" s="92">
        <f>SUM('Game Results'!Y316+'Game Results'!Y250+'Game Results'!Y418+'Game Results'!Y407+'Game Results'!Y831+'Game Results'!Y795+'Game Results'!Y562+'Game Results'!Y920+'Game Results'!Y1443+'Game Results'!Y1364+'Game Results'!Y1945+'Game Results'!Y2149+'Game Results'!Y2516+'Game Results'!Y2571+'Game Results'!Y2629+'Game Results'!Y2077+'Game Results'!Y3030+'Game Results'!Y2459+'Game Results'!Y3001+'Game Results'!Y3097)</f>
        <v>0</v>
      </c>
      <c r="Z118" s="92">
        <f>SUM('Game Results'!Z316+'Game Results'!Z250+'Game Results'!Z418+'Game Results'!Z407+'Game Results'!Z831+'Game Results'!Z795+'Game Results'!Z562+'Game Results'!Z920+'Game Results'!Z1443+'Game Results'!Z1364+'Game Results'!Z1945+'Game Results'!Z2149+'Game Results'!Z2516+'Game Results'!Z2571+'Game Results'!Z2629+'Game Results'!Z2077+'Game Results'!Z3030+'Game Results'!Z2459+'Game Results'!Z3001+'Game Results'!Z3097)</f>
        <v>0</v>
      </c>
      <c r="AA118" s="92">
        <f>SUM('Game Results'!AA316+'Game Results'!AA250+'Game Results'!AA418+'Game Results'!AA407+'Game Results'!AA831+'Game Results'!AA795+'Game Results'!AA562+'Game Results'!AA920+'Game Results'!AA1443+'Game Results'!AA1364+'Game Results'!AA1945+'Game Results'!AA2149+'Game Results'!AA2516+'Game Results'!AA2571+'Game Results'!AA2629+'Game Results'!AA2077+'Game Results'!AA3030+'Game Results'!AA2459+'Game Results'!AA3001+'Game Results'!AA3097)</f>
        <v>0</v>
      </c>
      <c r="AB118" s="92">
        <f>SUM('Game Results'!AB316+'Game Results'!AB250+'Game Results'!AB418+'Game Results'!AB407+'Game Results'!AB831+'Game Results'!AB795+'Game Results'!AB562+'Game Results'!AB920+'Game Results'!AB1443+'Game Results'!AB1364+'Game Results'!AB1945+'Game Results'!AB2149+'Game Results'!AB2516+'Game Results'!AB2571+'Game Results'!AB2629+'Game Results'!AB2077+'Game Results'!AB3030+'Game Results'!AB2459+'Game Results'!AB3001+'Game Results'!AB3097)</f>
        <v>0</v>
      </c>
      <c r="AC118" s="92">
        <f>SUM('Game Results'!AC316+'Game Results'!AC250+'Game Results'!AC418+'Game Results'!AC407+'Game Results'!AC831+'Game Results'!AC795+'Game Results'!AC562+'Game Results'!AC920+'Game Results'!AC1443+'Game Results'!AC1364+'Game Results'!AC1945+'Game Results'!AC2149+'Game Results'!AC2516+'Game Results'!AC2571+'Game Results'!AC2629+'Game Results'!AC2077+'Game Results'!AC3030+'Game Results'!AC2459+'Game Results'!AC3001+'Game Results'!AC3097)</f>
        <v>18</v>
      </c>
      <c r="AD118" s="92">
        <f>SUM('Game Results'!AD316+'Game Results'!AD250+'Game Results'!AD418+'Game Results'!AD407+'Game Results'!AD831+'Game Results'!AD795+'Game Results'!AD562+'Game Results'!AD920+'Game Results'!AD1443+'Game Results'!AD1364+'Game Results'!AD1945+'Game Results'!AD2149+'Game Results'!AD2516+'Game Results'!AD2571+'Game Results'!AD2629+'Game Results'!AD2077+'Game Results'!AD3030+'Game Results'!AD2459+'Game Results'!AD3001+'Game Results'!AD3097)</f>
        <v>0</v>
      </c>
      <c r="AE118" s="92">
        <f>SUM('Game Results'!AE316+'Game Results'!AE250+'Game Results'!AE418+'Game Results'!AE407+'Game Results'!AE831+'Game Results'!AE795+'Game Results'!AE562+'Game Results'!AE920+'Game Results'!AE1443+'Game Results'!AE1364+'Game Results'!AE1945+'Game Results'!AE2149+'Game Results'!AE2516+'Game Results'!AE2571+'Game Results'!AE2629+'Game Results'!AE2077+'Game Results'!AE3030+'Game Results'!AE2459+'Game Results'!AE3001+'Game Results'!AE3097)</f>
        <v>0</v>
      </c>
      <c r="AF118" s="92">
        <f>SUM('Game Results'!AF316+'Game Results'!AF250+'Game Results'!AF418+'Game Results'!AF407+'Game Results'!AF831+'Game Results'!AF795+'Game Results'!AF562+'Game Results'!AF920+'Game Results'!AF1443+'Game Results'!AF1364+'Game Results'!AF1945+'Game Results'!AF2149+'Game Results'!AF2516+'Game Results'!AF2571+'Game Results'!AF2629+'Game Results'!AF2077+'Game Results'!AF3030+'Game Results'!AF2459+'Game Results'!AF3001+'Game Results'!AF3097)</f>
        <v>0</v>
      </c>
      <c r="AG118" s="92">
        <f>SUM('Game Results'!AG316+'Game Results'!AG250+'Game Results'!AG418+'Game Results'!AG407+'Game Results'!AG831+'Game Results'!AG795+'Game Results'!AG562+'Game Results'!AG920+'Game Results'!AG1443+'Game Results'!AG1364+'Game Results'!AG1945+'Game Results'!AG2149+'Game Results'!AG2516+'Game Results'!AG2571+'Game Results'!AG2629+'Game Results'!AG2077+'Game Results'!AG3030+'Game Results'!AG2459+'Game Results'!AG3001+'Game Results'!AG3097)</f>
        <v>0</v>
      </c>
      <c r="AH118" s="92">
        <f>SUM('Game Results'!AH316+'Game Results'!AH250+'Game Results'!AH418+'Game Results'!AH407+'Game Results'!AH831+'Game Results'!AH795+'Game Results'!AH562+'Game Results'!AH920+'Game Results'!AH1443+'Game Results'!AH1364+'Game Results'!AH1945+'Game Results'!AH2149+'Game Results'!AH2516+'Game Results'!AH2571+'Game Results'!AH2629+'Game Results'!AH2077+'Game Results'!AH3030+'Game Results'!AH2459+'Game Results'!AH3001+'Game Results'!AH3097)</f>
        <v>0</v>
      </c>
    </row>
    <row r="119">
      <c r="A119" s="98" t="s">
        <v>271</v>
      </c>
      <c r="B119" s="99"/>
      <c r="C119" s="99">
        <f t="shared" ref="C119:D119" si="40">SUM(C113:C118)/4</f>
        <v>20</v>
      </c>
      <c r="D119" s="99">
        <f t="shared" si="40"/>
        <v>18</v>
      </c>
      <c r="E119" s="100">
        <f t="shared" ref="E119:J119" si="41">SUM(E113:E118)</f>
        <v>1379.766667</v>
      </c>
      <c r="F119" s="99">
        <f t="shared" si="41"/>
        <v>96</v>
      </c>
      <c r="G119" s="99">
        <f t="shared" si="41"/>
        <v>5442</v>
      </c>
      <c r="H119" s="99">
        <f t="shared" si="41"/>
        <v>21</v>
      </c>
      <c r="I119" s="99">
        <f t="shared" si="41"/>
        <v>4566</v>
      </c>
      <c r="J119" s="99">
        <f t="shared" si="41"/>
        <v>876</v>
      </c>
      <c r="K119" s="101">
        <f t="shared" si="1"/>
        <v>1.191852825</v>
      </c>
      <c r="L119" s="100">
        <f t="shared" si="2"/>
        <v>18.13096802</v>
      </c>
      <c r="M119" s="99">
        <f t="shared" ref="M119:AG119" si="42">SUM(M113:M118)</f>
        <v>6844</v>
      </c>
      <c r="N119" s="99">
        <f t="shared" si="42"/>
        <v>80</v>
      </c>
      <c r="O119" s="102">
        <f t="shared" si="42"/>
        <v>1379.766667</v>
      </c>
      <c r="P119" s="99">
        <f t="shared" si="42"/>
        <v>224</v>
      </c>
      <c r="Q119" s="99">
        <f t="shared" si="42"/>
        <v>100</v>
      </c>
      <c r="R119" s="99">
        <f t="shared" si="42"/>
        <v>401</v>
      </c>
      <c r="S119" s="99">
        <f t="shared" si="42"/>
        <v>66</v>
      </c>
      <c r="T119" s="99">
        <f t="shared" si="42"/>
        <v>861</v>
      </c>
      <c r="U119" s="99">
        <f t="shared" si="42"/>
        <v>228</v>
      </c>
      <c r="V119" s="99">
        <f t="shared" si="42"/>
        <v>69</v>
      </c>
      <c r="W119" s="99">
        <f t="shared" si="42"/>
        <v>20</v>
      </c>
      <c r="X119" s="99">
        <f t="shared" si="42"/>
        <v>6</v>
      </c>
      <c r="Y119" s="99">
        <f t="shared" si="42"/>
        <v>2</v>
      </c>
      <c r="Z119" s="99">
        <f t="shared" si="42"/>
        <v>0</v>
      </c>
      <c r="AA119" s="99">
        <f t="shared" si="42"/>
        <v>0</v>
      </c>
      <c r="AB119" s="99">
        <f t="shared" si="42"/>
        <v>0</v>
      </c>
      <c r="AC119" s="99">
        <f t="shared" si="42"/>
        <v>179</v>
      </c>
      <c r="AD119" s="99">
        <f t="shared" si="42"/>
        <v>4</v>
      </c>
      <c r="AE119" s="99">
        <f t="shared" si="42"/>
        <v>0</v>
      </c>
      <c r="AF119" s="99">
        <f t="shared" si="42"/>
        <v>0</v>
      </c>
      <c r="AG119" s="99">
        <f t="shared" si="42"/>
        <v>5</v>
      </c>
      <c r="AH119" s="99"/>
    </row>
    <row r="120">
      <c r="A120" s="90" t="s">
        <v>83</v>
      </c>
      <c r="B120" s="91" t="s">
        <v>360</v>
      </c>
      <c r="C120" s="92">
        <f>SUM('Game Results'!C23+'Game Results'!C136+'Game Results'!C292+'Game Results'!C252+'Game Results'!C1329+'Game Results'!C1234+'Game Results'!C88+'Game Results'!C1614+'Game Results'!C2169+'Game Results'!C1976+'Game Results'!C2024+'Game Results'!C2289+'Game Results'!C2315+'Game Results'!C1285+'Game Results'!C2492+'Game Results'!C2903+'Game Results'!C2940+'Game Results'!C3079+'Game Results'!C2461)</f>
        <v>19</v>
      </c>
      <c r="D120" s="92">
        <f>SUM('Game Results'!D23+'Game Results'!D136+'Game Results'!D292+'Game Results'!D252+'Game Results'!D1329+'Game Results'!D1234+'Game Results'!D88+'Game Results'!D1614+'Game Results'!D2169+'Game Results'!D1976+'Game Results'!D2024+'Game Results'!D2289+'Game Results'!D2315+'Game Results'!D1285+'Game Results'!D2492+'Game Results'!D2903+'Game Results'!D2940+'Game Results'!D3079+'Game Results'!D2461)</f>
        <v>11</v>
      </c>
      <c r="E120" s="93">
        <f>SUM('Game Results'!E23+'Game Results'!E136+'Game Results'!E292+'Game Results'!E252+'Game Results'!E1329+'Game Results'!E1234+'Game Results'!E88+'Game Results'!E1614+'Game Results'!E2169+'Game Results'!E1976+'Game Results'!E2024+'Game Results'!E2289+'Game Results'!E2315+'Game Results'!E1285+'Game Results'!E2492+'Game Results'!E2903+'Game Results'!E2940+'Game Results'!E3079+'Game Results'!E2461)</f>
        <v>304.1666667</v>
      </c>
      <c r="F120" s="92">
        <f>SUM('Game Results'!F23+'Game Results'!F136+'Game Results'!F292+'Game Results'!F252+'Game Results'!F1329+'Game Results'!F1234+'Game Results'!F88+'Game Results'!F1614+'Game Results'!F2169+'Game Results'!F1976+'Game Results'!F2024+'Game Results'!F2289+'Game Results'!F2315+'Game Results'!F1285+'Game Results'!F2492+'Game Results'!F2903+'Game Results'!F2940+'Game Results'!F3079+'Game Results'!F2461)</f>
        <v>3</v>
      </c>
      <c r="G120" s="92">
        <f>SUM('Game Results'!G23+'Game Results'!G136+'Game Results'!G292+'Game Results'!G252+'Game Results'!G1329+'Game Results'!G1234+'Game Results'!G88+'Game Results'!G1614+'Game Results'!G2169+'Game Results'!G1976+'Game Results'!G2024+'Game Results'!G2289+'Game Results'!G2315+'Game Results'!G1285+'Game Results'!G2492+'Game Results'!G2903+'Game Results'!G2940+'Game Results'!G3079+'Game Results'!G2461)</f>
        <v>1395</v>
      </c>
      <c r="H120" s="92">
        <f>SUM('Game Results'!H23+'Game Results'!H136+'Game Results'!H292+'Game Results'!H252+'Game Results'!H1329+'Game Results'!H1234+'Game Results'!H88+'Game Results'!H1614+'Game Results'!H2169+'Game Results'!H1976+'Game Results'!H2024+'Game Results'!H2289+'Game Results'!H2315+'Game Results'!H1285+'Game Results'!H2492+'Game Results'!H2903+'Game Results'!H2940+'Game Results'!H3079+'Game Results'!H2461)</f>
        <v>5</v>
      </c>
      <c r="I120" s="92">
        <f>SUM('Game Results'!I23+'Game Results'!I136+'Game Results'!I292+'Game Results'!I252+'Game Results'!I1329+'Game Results'!I1234+'Game Results'!I88+'Game Results'!I1614+'Game Results'!I2169+'Game Results'!I1976+'Game Results'!I2024+'Game Results'!I2289+'Game Results'!I2315+'Game Results'!I1285+'Game Results'!I2492+'Game Results'!I2903+'Game Results'!I2940+'Game Results'!I3079+'Game Results'!I2461)</f>
        <v>965</v>
      </c>
      <c r="J120" s="92">
        <f>SUM('Game Results'!J23+'Game Results'!J136+'Game Results'!J292+'Game Results'!J252+'Game Results'!J1329+'Game Results'!J1234+'Game Results'!J88+'Game Results'!J1614+'Game Results'!J2169+'Game Results'!J1976+'Game Results'!J2024+'Game Results'!J2289+'Game Results'!J2315+'Game Results'!J1285+'Game Results'!J2492+'Game Results'!J2903+'Game Results'!J2940+'Game Results'!J3079+'Game Results'!J2461)</f>
        <v>430</v>
      </c>
      <c r="K120" s="94">
        <f t="shared" si="1"/>
        <v>1.445595855</v>
      </c>
      <c r="L120" s="93">
        <f t="shared" si="2"/>
        <v>18.9119171</v>
      </c>
      <c r="M120" s="92">
        <f>SUM('Game Results'!M23+'Game Results'!M136+'Game Results'!M292+'Game Results'!M252+'Game Results'!M1329+'Game Results'!M1234+'Game Results'!M88+'Game Results'!M1614+'Game Results'!M2169+'Game Results'!M1976+'Game Results'!M2024+'Game Results'!M2289+'Game Results'!M2315+'Game Results'!M1285+'Game Results'!M2492+'Game Results'!M2903+'Game Results'!M2940+'Game Results'!M3079+'Game Results'!M2461)</f>
        <v>1764</v>
      </c>
      <c r="N120" s="92">
        <f>SUM('Game Results'!N23+'Game Results'!N136+'Game Results'!N292+'Game Results'!N252+'Game Results'!N1329+'Game Results'!N1234+'Game Results'!N88+'Game Results'!N1614+'Game Results'!N2169+'Game Results'!N1976+'Game Results'!N2024+'Game Results'!N2289+'Game Results'!N2315+'Game Results'!N1285+'Game Results'!N2492+'Game Results'!N2903+'Game Results'!N2940+'Game Results'!N3079+'Game Results'!N2461)</f>
        <v>18</v>
      </c>
      <c r="O120" s="95">
        <f>SUM('Game Results'!O23+'Game Results'!O136+'Game Results'!O292+'Game Results'!O252+'Game Results'!O1329+'Game Results'!O1234+'Game Results'!O88+'Game Results'!O1614+'Game Results'!O2169+'Game Results'!O1976+'Game Results'!O2024+'Game Results'!O2289+'Game Results'!O2315+'Game Results'!O1285+'Game Results'!O2492+'Game Results'!O2903+'Game Results'!O2940+'Game Results'!O3079+'Game Results'!O2461)</f>
        <v>281.0666667</v>
      </c>
      <c r="P120" s="92">
        <f>SUM('Game Results'!P23+'Game Results'!P136+'Game Results'!P292+'Game Results'!P252+'Game Results'!P1329+'Game Results'!P1234+'Game Results'!P88+'Game Results'!P1614+'Game Results'!P2169+'Game Results'!P1976+'Game Results'!P2024+'Game Results'!P2289+'Game Results'!P2315+'Game Results'!P1285+'Game Results'!P2492+'Game Results'!P2903+'Game Results'!P2940+'Game Results'!P3079+'Game Results'!P2461)</f>
        <v>51</v>
      </c>
      <c r="Q120" s="92">
        <f>SUM('Game Results'!Q23+'Game Results'!Q136+'Game Results'!Q292+'Game Results'!Q252+'Game Results'!Q1329+'Game Results'!Q1234+'Game Results'!Q88+'Game Results'!Q1614+'Game Results'!Q2169+'Game Results'!Q1976+'Game Results'!Q2024+'Game Results'!Q2289+'Game Results'!Q2315+'Game Results'!Q1285+'Game Results'!Q2492+'Game Results'!Q2903+'Game Results'!Q2940+'Game Results'!Q3079+'Game Results'!Q2461)</f>
        <v>16</v>
      </c>
      <c r="R120" s="92">
        <f>SUM('Game Results'!R23+'Game Results'!R136+'Game Results'!R292+'Game Results'!R252+'Game Results'!R1329+'Game Results'!R1234+'Game Results'!R88+'Game Results'!R1614+'Game Results'!R2169+'Game Results'!R1976+'Game Results'!R2024+'Game Results'!R2289+'Game Results'!R2315+'Game Results'!R1285+'Game Results'!R2492+'Game Results'!R2903+'Game Results'!R2940+'Game Results'!R3079+'Game Results'!R2461)</f>
        <v>131</v>
      </c>
      <c r="S120" s="92">
        <f>SUM('Game Results'!S23+'Game Results'!S136+'Game Results'!S292+'Game Results'!S252+'Game Results'!S1329+'Game Results'!S1234+'Game Results'!S88+'Game Results'!S1614+'Game Results'!S2169+'Game Results'!S1976+'Game Results'!S2024+'Game Results'!S2289+'Game Results'!S2315+'Game Results'!S1285+'Game Results'!S2492+'Game Results'!S2903+'Game Results'!S2940+'Game Results'!S3079+'Game Results'!S2461)</f>
        <v>20</v>
      </c>
      <c r="T120" s="92">
        <f>SUM('Game Results'!T23+'Game Results'!T136+'Game Results'!T292+'Game Results'!T252+'Game Results'!T1329+'Game Results'!T1234+'Game Results'!T88+'Game Results'!T1614+'Game Results'!T2169+'Game Results'!T1976+'Game Results'!T2024+'Game Results'!T2289+'Game Results'!T2315+'Game Results'!T1285+'Game Results'!T2492+'Game Results'!T2903+'Game Results'!T2940+'Game Results'!T3079+'Game Results'!T2461)</f>
        <v>183</v>
      </c>
      <c r="U120" s="92">
        <f>SUM('Game Results'!U23+'Game Results'!U136+'Game Results'!U292+'Game Results'!U252+'Game Results'!U1329+'Game Results'!U1234+'Game Results'!U88+'Game Results'!U1614+'Game Results'!U2169+'Game Results'!U1976+'Game Results'!U2024+'Game Results'!U2289+'Game Results'!U2315+'Game Results'!U1285+'Game Results'!U2492+'Game Results'!U2903+'Game Results'!U2940+'Game Results'!U3079+'Game Results'!U2461)</f>
        <v>37</v>
      </c>
      <c r="V120" s="92">
        <f>SUM('Game Results'!V23+'Game Results'!V136+'Game Results'!V292+'Game Results'!V252+'Game Results'!V1329+'Game Results'!V1234+'Game Results'!V88+'Game Results'!V1614+'Game Results'!V2169+'Game Results'!V1976+'Game Results'!V2024+'Game Results'!V2289+'Game Results'!V2315+'Game Results'!V1285+'Game Results'!V2492+'Game Results'!V2903+'Game Results'!V2940+'Game Results'!V3079+'Game Results'!V2461)</f>
        <v>9</v>
      </c>
      <c r="W120" s="92">
        <f>SUM('Game Results'!W23+'Game Results'!W136+'Game Results'!W292+'Game Results'!W252+'Game Results'!W1329+'Game Results'!W1234+'Game Results'!W88+'Game Results'!W1614+'Game Results'!W2169+'Game Results'!W1976+'Game Results'!W2024+'Game Results'!W2289+'Game Results'!W2315+'Game Results'!W1285+'Game Results'!W2492+'Game Results'!W2903+'Game Results'!W2940+'Game Results'!W3079+'Game Results'!W2461)</f>
        <v>5</v>
      </c>
      <c r="X120" s="92">
        <f>SUM('Game Results'!X23+'Game Results'!X136+'Game Results'!X292+'Game Results'!X252+'Game Results'!X1329+'Game Results'!X1234+'Game Results'!X88+'Game Results'!X1614+'Game Results'!X2169+'Game Results'!X1976+'Game Results'!X2024+'Game Results'!X2289+'Game Results'!X2315+'Game Results'!X1285+'Game Results'!X2492+'Game Results'!X2903+'Game Results'!X2940+'Game Results'!X3079+'Game Results'!X2461)</f>
        <v>4</v>
      </c>
      <c r="Y120" s="92">
        <f>SUM('Game Results'!Y23+'Game Results'!Y136+'Game Results'!Y292+'Game Results'!Y252+'Game Results'!Y1329+'Game Results'!Y1234+'Game Results'!Y88+'Game Results'!Y1614+'Game Results'!Y2169+'Game Results'!Y1976+'Game Results'!Y2024+'Game Results'!Y2289+'Game Results'!Y2315+'Game Results'!Y1285+'Game Results'!Y2492+'Game Results'!Y2903+'Game Results'!Y2940+'Game Results'!Y3079+'Game Results'!Y2461)</f>
        <v>1</v>
      </c>
      <c r="Z120" s="92">
        <f>SUM('Game Results'!Z23+'Game Results'!Z136+'Game Results'!Z292+'Game Results'!Z252+'Game Results'!Z1329+'Game Results'!Z1234+'Game Results'!Z88+'Game Results'!Z1614+'Game Results'!Z2169+'Game Results'!Z1976+'Game Results'!Z2024+'Game Results'!Z2289+'Game Results'!Z2315+'Game Results'!Z1285+'Game Results'!Z2492+'Game Results'!Z2903+'Game Results'!Z2940+'Game Results'!Z3079+'Game Results'!Z2461)</f>
        <v>0</v>
      </c>
      <c r="AA120" s="92">
        <f>SUM('Game Results'!AA23+'Game Results'!AA136+'Game Results'!AA292+'Game Results'!AA252+'Game Results'!AA1329+'Game Results'!AA1234+'Game Results'!AA88+'Game Results'!AA1614+'Game Results'!AA2169+'Game Results'!AA1976+'Game Results'!AA2024+'Game Results'!AA2289+'Game Results'!AA2315+'Game Results'!AA1285+'Game Results'!AA2492+'Game Results'!AA2903+'Game Results'!AA2940+'Game Results'!AA3079+'Game Results'!AA2461)</f>
        <v>0</v>
      </c>
      <c r="AB120" s="92">
        <f>SUM('Game Results'!AB23+'Game Results'!AB136+'Game Results'!AB292+'Game Results'!AB252+'Game Results'!AB1329+'Game Results'!AB1234+'Game Results'!AB88+'Game Results'!AB1614+'Game Results'!AB2169+'Game Results'!AB1976+'Game Results'!AB2024+'Game Results'!AB2289+'Game Results'!AB2315+'Game Results'!AB1285+'Game Results'!AB2492+'Game Results'!AB2903+'Game Results'!AB2940+'Game Results'!AB3079+'Game Results'!AB2461)</f>
        <v>0</v>
      </c>
      <c r="AC120" s="92">
        <f>SUM('Game Results'!AC23+'Game Results'!AC136+'Game Results'!AC292+'Game Results'!AC252+'Game Results'!AC1329+'Game Results'!AC1234+'Game Results'!AC88+'Game Results'!AC1614+'Game Results'!AC2169+'Game Results'!AC1976+'Game Results'!AC2024+'Game Results'!AC2289+'Game Results'!AC2315+'Game Results'!AC1285+'Game Results'!AC2492+'Game Results'!AC2903+'Game Results'!AC2940+'Game Results'!AC3079+'Game Results'!AC2461)</f>
        <v>44</v>
      </c>
      <c r="AD120" s="92">
        <f>SUM('Game Results'!AD23+'Game Results'!AD136+'Game Results'!AD292+'Game Results'!AD252+'Game Results'!AD1329+'Game Results'!AD1234+'Game Results'!AD88+'Game Results'!AD1614+'Game Results'!AD2169+'Game Results'!AD1976+'Game Results'!AD2024+'Game Results'!AD2289+'Game Results'!AD2315+'Game Results'!AD1285+'Game Results'!AD2492+'Game Results'!AD2903+'Game Results'!AD2940+'Game Results'!AD3079+'Game Results'!AD2461)</f>
        <v>1</v>
      </c>
      <c r="AE120" s="92">
        <f>SUM('Game Results'!AE23+'Game Results'!AE136+'Game Results'!AE292+'Game Results'!AE252+'Game Results'!AE1329+'Game Results'!AE1234+'Game Results'!AE88+'Game Results'!AE1614+'Game Results'!AE2169+'Game Results'!AE1976+'Game Results'!AE2024+'Game Results'!AE2289+'Game Results'!AE2315+'Game Results'!AE1285+'Game Results'!AE2492+'Game Results'!AE2903+'Game Results'!AE2940+'Game Results'!AE3079+'Game Results'!AE2461)</f>
        <v>0</v>
      </c>
      <c r="AF120" s="92">
        <f>SUM('Game Results'!AF23+'Game Results'!AF136+'Game Results'!AF292+'Game Results'!AF252+'Game Results'!AF1329+'Game Results'!AF1234+'Game Results'!AF88+'Game Results'!AF1614+'Game Results'!AF2169+'Game Results'!AF1976+'Game Results'!AF2024+'Game Results'!AF2289+'Game Results'!AF2315+'Game Results'!AF1285+'Game Results'!AF2492+'Game Results'!AF2903+'Game Results'!AF2940+'Game Results'!AF3079+'Game Results'!AF2461)</f>
        <v>0</v>
      </c>
      <c r="AG120" s="92">
        <f>SUM('Game Results'!AG23+'Game Results'!AG136+'Game Results'!AG292+'Game Results'!AG252+'Game Results'!AG1329+'Game Results'!AG1234+'Game Results'!AG88+'Game Results'!AG1614+'Game Results'!AG2169+'Game Results'!AG1976+'Game Results'!AG2024+'Game Results'!AG2289+'Game Results'!AG2315+'Game Results'!AG1285+'Game Results'!AG2492+'Game Results'!AG2903+'Game Results'!AG2940+'Game Results'!AG3079+'Game Results'!AG2461)</f>
        <v>0</v>
      </c>
      <c r="AH120" s="92">
        <f>SUM('Game Results'!AH23+'Game Results'!AH136+'Game Results'!AH292+'Game Results'!AH252+'Game Results'!AH1329+'Game Results'!AH1234+'Game Results'!AH88+'Game Results'!AH1614+'Game Results'!AH2169+'Game Results'!AH1976+'Game Results'!AH2024+'Game Results'!AH2289+'Game Results'!AH2315+'Game Results'!AH1285+'Game Results'!AH2492+'Game Results'!AH2903+'Game Results'!AH2940+'Game Results'!AH3079+'Game Results'!AH2461)</f>
        <v>0</v>
      </c>
    </row>
    <row r="121">
      <c r="A121" s="90" t="s">
        <v>83</v>
      </c>
      <c r="B121" s="91" t="s">
        <v>361</v>
      </c>
      <c r="C121" s="92">
        <f>SUM('Game Results'!C24+'Game Results'!C137+'Game Results'!C293+'Game Results'!C253+'Game Results'!C1330+'Game Results'!C1235+'Game Results'!C89+'Game Results'!C1615+'Game Results'!C2170+'Game Results'!C1977+'Game Results'!C2025+'Game Results'!C2290+'Game Results'!C2316+'Game Results'!C1286+'Game Results'!C2493+'Game Results'!C2904+'Game Results'!C2941+'Game Results'!C3080+'Game Results'!C2462)</f>
        <v>13</v>
      </c>
      <c r="D121" s="92">
        <f>SUM('Game Results'!D24+'Game Results'!D137+'Game Results'!D293+'Game Results'!D253+'Game Results'!D1330+'Game Results'!D1235+'Game Results'!D89+'Game Results'!D1615+'Game Results'!D2170+'Game Results'!D1977+'Game Results'!D2025+'Game Results'!D2290+'Game Results'!D2316+'Game Results'!D1286+'Game Results'!D2493+'Game Results'!D2904+'Game Results'!D2941+'Game Results'!D3080+'Game Results'!D2462)</f>
        <v>9</v>
      </c>
      <c r="E121" s="93">
        <f>SUM('Game Results'!E24+'Game Results'!E137+'Game Results'!E293+'Game Results'!E253+'Game Results'!E1330+'Game Results'!E1235+'Game Results'!E89+'Game Results'!E1615+'Game Results'!E2170+'Game Results'!E1977+'Game Results'!E2025+'Game Results'!E2290+'Game Results'!E2316+'Game Results'!E1286+'Game Results'!E2493+'Game Results'!E2904+'Game Results'!E2941+'Game Results'!E3080+'Game Results'!E2462)</f>
        <v>232.3166667</v>
      </c>
      <c r="F121" s="92">
        <f>SUM('Game Results'!F24+'Game Results'!F137+'Game Results'!F293+'Game Results'!F253+'Game Results'!F1330+'Game Results'!F1235+'Game Results'!F89+'Game Results'!F1615+'Game Results'!F2170+'Game Results'!F1977+'Game Results'!F2025+'Game Results'!F2290+'Game Results'!F2316+'Game Results'!F1286+'Game Results'!F2493+'Game Results'!F2904+'Game Results'!F2941+'Game Results'!F3080+'Game Results'!F2462)</f>
        <v>40</v>
      </c>
      <c r="G121" s="92">
        <f>SUM('Game Results'!G24+'Game Results'!G137+'Game Results'!G293+'Game Results'!G253+'Game Results'!G1330+'Game Results'!G1235+'Game Results'!G89+'Game Results'!G1615+'Game Results'!G2170+'Game Results'!G1977+'Game Results'!G2025+'Game Results'!G2290+'Game Results'!G2316+'Game Results'!G1286+'Game Results'!G2493+'Game Results'!G2904+'Game Results'!G2941+'Game Results'!G3080+'Game Results'!G2462)</f>
        <v>495</v>
      </c>
      <c r="H121" s="92">
        <f>SUM('Game Results'!H24+'Game Results'!H137+'Game Results'!H293+'Game Results'!H253+'Game Results'!H1330+'Game Results'!H1235+'Game Results'!H89+'Game Results'!H1615+'Game Results'!H2170+'Game Results'!H1977+'Game Results'!H2025+'Game Results'!H2290+'Game Results'!H2316+'Game Results'!H1286+'Game Results'!H2493+'Game Results'!H2904+'Game Results'!H2941+'Game Results'!H3080+'Game Results'!H2462)</f>
        <v>4</v>
      </c>
      <c r="I121" s="92">
        <f>SUM('Game Results'!I24+'Game Results'!I137+'Game Results'!I293+'Game Results'!I253+'Game Results'!I1330+'Game Results'!I1235+'Game Results'!I89+'Game Results'!I1615+'Game Results'!I2170+'Game Results'!I1977+'Game Results'!I2025+'Game Results'!I2290+'Game Results'!I2316+'Game Results'!I1286+'Game Results'!I2493+'Game Results'!I2904+'Game Results'!I2941+'Game Results'!I3080+'Game Results'!I2462)</f>
        <v>695</v>
      </c>
      <c r="J121" s="92">
        <f>SUM('Game Results'!J24+'Game Results'!J137+'Game Results'!J293+'Game Results'!J253+'Game Results'!J1330+'Game Results'!J1235+'Game Results'!J89+'Game Results'!J1615+'Game Results'!J2170+'Game Results'!J1977+'Game Results'!J2025+'Game Results'!J2290+'Game Results'!J2316+'Game Results'!J1286+'Game Results'!J2493+'Game Results'!J2904+'Game Results'!J2941+'Game Results'!J3080+'Game Results'!J2462)</f>
        <v>-200</v>
      </c>
      <c r="K121" s="94">
        <f t="shared" si="1"/>
        <v>0.7122302158</v>
      </c>
      <c r="L121" s="93">
        <f t="shared" si="2"/>
        <v>20.05611511</v>
      </c>
      <c r="M121" s="92">
        <f>SUM('Game Results'!M24+'Game Results'!M137+'Game Results'!M293+'Game Results'!M253+'Game Results'!M1330+'Game Results'!M1235+'Game Results'!M89+'Game Results'!M1615+'Game Results'!M2170+'Game Results'!M1977+'Game Results'!M2025+'Game Results'!M2290+'Game Results'!M2316+'Game Results'!M1286+'Game Results'!M2493+'Game Results'!M2904+'Game Results'!M2941+'Game Results'!M3080+'Game Results'!M2462)</f>
        <v>631</v>
      </c>
      <c r="N121" s="92">
        <f>SUM('Game Results'!N24+'Game Results'!N137+'Game Results'!N293+'Game Results'!N253+'Game Results'!N1330+'Game Results'!N1235+'Game Results'!N89+'Game Results'!N1615+'Game Results'!N2170+'Game Results'!N1977+'Game Results'!N2025+'Game Results'!N2290+'Game Results'!N2316+'Game Results'!N1286+'Game Results'!N2493+'Game Results'!N2904+'Game Results'!N2941+'Game Results'!N3080+'Game Results'!N2462)</f>
        <v>12</v>
      </c>
      <c r="O121" s="95">
        <f>SUM('Game Results'!O24+'Game Results'!O137+'Game Results'!O293+'Game Results'!O253+'Game Results'!O1330+'Game Results'!O1235+'Game Results'!O89+'Game Results'!O1615+'Game Results'!O2170+'Game Results'!O1977+'Game Results'!O2025+'Game Results'!O2290+'Game Results'!O2316+'Game Results'!O1286+'Game Results'!O2493+'Game Results'!O2904+'Game Results'!O2941+'Game Results'!O3080+'Game Results'!O2462)</f>
        <v>210.75</v>
      </c>
      <c r="P121" s="92">
        <f>SUM('Game Results'!P24+'Game Results'!P137+'Game Results'!P293+'Game Results'!P253+'Game Results'!P1330+'Game Results'!P1235+'Game Results'!P89+'Game Results'!P1615+'Game Results'!P2170+'Game Results'!P1977+'Game Results'!P2025+'Game Results'!P2290+'Game Results'!P2316+'Game Results'!P1286+'Game Results'!P2493+'Game Results'!P2904+'Game Results'!P2941+'Game Results'!P3080+'Game Results'!P2462)</f>
        <v>24</v>
      </c>
      <c r="Q121" s="92">
        <f>SUM('Game Results'!Q24+'Game Results'!Q137+'Game Results'!Q293+'Game Results'!Q253+'Game Results'!Q1330+'Game Results'!Q1235+'Game Results'!Q89+'Game Results'!Q1615+'Game Results'!Q2170+'Game Results'!Q1977+'Game Results'!Q2025+'Game Results'!Q2290+'Game Results'!Q2316+'Game Results'!Q1286+'Game Results'!Q2493+'Game Results'!Q2904+'Game Results'!Q2941+'Game Results'!Q3080+'Game Results'!Q2462)</f>
        <v>12</v>
      </c>
      <c r="R121" s="92">
        <f>SUM('Game Results'!R24+'Game Results'!R137+'Game Results'!R293+'Game Results'!R253+'Game Results'!R1330+'Game Results'!R1235+'Game Results'!R89+'Game Results'!R1615+'Game Results'!R2170+'Game Results'!R1977+'Game Results'!R2025+'Game Results'!R2290+'Game Results'!R2316+'Game Results'!R1286+'Game Results'!R2493+'Game Results'!R2904+'Game Results'!R2941+'Game Results'!R3080+'Game Results'!R2462)</f>
        <v>14</v>
      </c>
      <c r="S121" s="92">
        <f>SUM('Game Results'!S24+'Game Results'!S137+'Game Results'!S293+'Game Results'!S253+'Game Results'!S1330+'Game Results'!S1235+'Game Results'!S89+'Game Results'!S1615+'Game Results'!S2170+'Game Results'!S1977+'Game Results'!S2025+'Game Results'!S2290+'Game Results'!S2316+'Game Results'!S1286+'Game Results'!S2493+'Game Results'!S2904+'Game Results'!S2941+'Game Results'!S3080+'Game Results'!S2462)</f>
        <v>12</v>
      </c>
      <c r="T121" s="92">
        <f>SUM('Game Results'!T24+'Game Results'!T137+'Game Results'!T293+'Game Results'!T253+'Game Results'!T1330+'Game Results'!T1235+'Game Results'!T89+'Game Results'!T1615+'Game Results'!T2170+'Game Results'!T1977+'Game Results'!T2025+'Game Results'!T2290+'Game Results'!T2316+'Game Results'!T1286+'Game Results'!T2493+'Game Results'!T2904+'Game Results'!T2941+'Game Results'!T3080+'Game Results'!T2462)</f>
        <v>40</v>
      </c>
      <c r="U121" s="92">
        <f>SUM('Game Results'!U24+'Game Results'!U137+'Game Results'!U293+'Game Results'!U253+'Game Results'!U1330+'Game Results'!U1235+'Game Results'!U89+'Game Results'!U1615+'Game Results'!U2170+'Game Results'!U1977+'Game Results'!U2025+'Game Results'!U2290+'Game Results'!U2316+'Game Results'!U1286+'Game Results'!U2493+'Game Results'!U2904+'Game Results'!U2941+'Game Results'!U3080+'Game Results'!U2462)</f>
        <v>2</v>
      </c>
      <c r="V121" s="92">
        <f>SUM('Game Results'!V24+'Game Results'!V137+'Game Results'!V293+'Game Results'!V253+'Game Results'!V1330+'Game Results'!V1235+'Game Results'!V89+'Game Results'!V1615+'Game Results'!V2170+'Game Results'!V1977+'Game Results'!V2025+'Game Results'!V2290+'Game Results'!V2316+'Game Results'!V1286+'Game Results'!V2493+'Game Results'!V2904+'Game Results'!V2941+'Game Results'!V3080+'Game Results'!V2462)</f>
        <v>1</v>
      </c>
      <c r="W121" s="92">
        <f>SUM('Game Results'!W24+'Game Results'!W137+'Game Results'!W293+'Game Results'!W253+'Game Results'!W1330+'Game Results'!W1235+'Game Results'!W89+'Game Results'!W1615+'Game Results'!W2170+'Game Results'!W1977+'Game Results'!W2025+'Game Results'!W2290+'Game Results'!W2316+'Game Results'!W1286+'Game Results'!W2493+'Game Results'!W2904+'Game Results'!W2941+'Game Results'!W3080+'Game Results'!W2462)</f>
        <v>0</v>
      </c>
      <c r="X121" s="92">
        <f>SUM('Game Results'!X24+'Game Results'!X137+'Game Results'!X293+'Game Results'!X253+'Game Results'!X1330+'Game Results'!X1235+'Game Results'!X89+'Game Results'!X1615+'Game Results'!X2170+'Game Results'!X1977+'Game Results'!X2025+'Game Results'!X2290+'Game Results'!X2316+'Game Results'!X1286+'Game Results'!X2493+'Game Results'!X2904+'Game Results'!X2941+'Game Results'!X3080+'Game Results'!X2462)</f>
        <v>0</v>
      </c>
      <c r="Y121" s="92">
        <f>SUM('Game Results'!Y24+'Game Results'!Y137+'Game Results'!Y293+'Game Results'!Y253+'Game Results'!Y1330+'Game Results'!Y1235+'Game Results'!Y89+'Game Results'!Y1615+'Game Results'!Y2170+'Game Results'!Y1977+'Game Results'!Y2025+'Game Results'!Y2290+'Game Results'!Y2316+'Game Results'!Y1286+'Game Results'!Y2493+'Game Results'!Y2904+'Game Results'!Y2941+'Game Results'!Y3080+'Game Results'!Y2462)</f>
        <v>0</v>
      </c>
      <c r="Z121" s="92">
        <f>SUM('Game Results'!Z24+'Game Results'!Z137+'Game Results'!Z293+'Game Results'!Z253+'Game Results'!Z1330+'Game Results'!Z1235+'Game Results'!Z89+'Game Results'!Z1615+'Game Results'!Z2170+'Game Results'!Z1977+'Game Results'!Z2025+'Game Results'!Z2290+'Game Results'!Z2316+'Game Results'!Z1286+'Game Results'!Z2493+'Game Results'!Z2904+'Game Results'!Z2941+'Game Results'!Z3080+'Game Results'!Z2462)</f>
        <v>0</v>
      </c>
      <c r="AA121" s="92">
        <f>SUM('Game Results'!AA24+'Game Results'!AA137+'Game Results'!AA293+'Game Results'!AA253+'Game Results'!AA1330+'Game Results'!AA1235+'Game Results'!AA89+'Game Results'!AA1615+'Game Results'!AA2170+'Game Results'!AA1977+'Game Results'!AA2025+'Game Results'!AA2290+'Game Results'!AA2316+'Game Results'!AA1286+'Game Results'!AA2493+'Game Results'!AA2904+'Game Results'!AA2941+'Game Results'!AA3080+'Game Results'!AA2462)</f>
        <v>0</v>
      </c>
      <c r="AB121" s="92">
        <f>SUM('Game Results'!AB24+'Game Results'!AB137+'Game Results'!AB293+'Game Results'!AB253+'Game Results'!AB1330+'Game Results'!AB1235+'Game Results'!AB89+'Game Results'!AB1615+'Game Results'!AB2170+'Game Results'!AB1977+'Game Results'!AB2025+'Game Results'!AB2290+'Game Results'!AB2316+'Game Results'!AB1286+'Game Results'!AB2493+'Game Results'!AB2904+'Game Results'!AB2941+'Game Results'!AB3080+'Game Results'!AB2462)</f>
        <v>0</v>
      </c>
      <c r="AC121" s="92">
        <f>SUM('Game Results'!AC24+'Game Results'!AC137+'Game Results'!AC293+'Game Results'!AC253+'Game Results'!AC1330+'Game Results'!AC1235+'Game Results'!AC89+'Game Results'!AC1615+'Game Results'!AC2170+'Game Results'!AC1977+'Game Results'!AC2025+'Game Results'!AC2290+'Game Results'!AC2316+'Game Results'!AC1286+'Game Results'!AC2493+'Game Results'!AC2904+'Game Results'!AC2941+'Game Results'!AC3080+'Game Results'!AC2462)</f>
        <v>4</v>
      </c>
      <c r="AD121" s="92">
        <f>SUM('Game Results'!AD24+'Game Results'!AD137+'Game Results'!AD293+'Game Results'!AD253+'Game Results'!AD1330+'Game Results'!AD1235+'Game Results'!AD89+'Game Results'!AD1615+'Game Results'!AD2170+'Game Results'!AD1977+'Game Results'!AD2025+'Game Results'!AD2290+'Game Results'!AD2316+'Game Results'!AD1286+'Game Results'!AD2493+'Game Results'!AD2904+'Game Results'!AD2941+'Game Results'!AD3080+'Game Results'!AD2462)</f>
        <v>0</v>
      </c>
      <c r="AE121" s="92">
        <f>SUM('Game Results'!AE24+'Game Results'!AE137+'Game Results'!AE293+'Game Results'!AE253+'Game Results'!AE1330+'Game Results'!AE1235+'Game Results'!AE89+'Game Results'!AE1615+'Game Results'!AE2170+'Game Results'!AE1977+'Game Results'!AE2025+'Game Results'!AE2290+'Game Results'!AE2316+'Game Results'!AE1286+'Game Results'!AE2493+'Game Results'!AE2904+'Game Results'!AE2941+'Game Results'!AE3080+'Game Results'!AE2462)</f>
        <v>0</v>
      </c>
      <c r="AF121" s="92">
        <f>SUM('Game Results'!AF24+'Game Results'!AF137+'Game Results'!AF293+'Game Results'!AF253+'Game Results'!AF1330+'Game Results'!AF1235+'Game Results'!AF89+'Game Results'!AF1615+'Game Results'!AF2170+'Game Results'!AF1977+'Game Results'!AF2025+'Game Results'!AF2290+'Game Results'!AF2316+'Game Results'!AF1286+'Game Results'!AF2493+'Game Results'!AF2904+'Game Results'!AF2941+'Game Results'!AF3080+'Game Results'!AF2462)</f>
        <v>0</v>
      </c>
      <c r="AG121" s="92">
        <f>SUM('Game Results'!AG24+'Game Results'!AG137+'Game Results'!AG293+'Game Results'!AG253+'Game Results'!AG1330+'Game Results'!AG1235+'Game Results'!AG89+'Game Results'!AG1615+'Game Results'!AG2170+'Game Results'!AG1977+'Game Results'!AG2025+'Game Results'!AG2290+'Game Results'!AG2316+'Game Results'!AG1286+'Game Results'!AG2493+'Game Results'!AG2904+'Game Results'!AG2941+'Game Results'!AG3080+'Game Results'!AG2462)</f>
        <v>0</v>
      </c>
      <c r="AH121" s="92">
        <f>SUM('Game Results'!AH24+'Game Results'!AH137+'Game Results'!AH293+'Game Results'!AH253+'Game Results'!AH1330+'Game Results'!AH1235+'Game Results'!AH89+'Game Results'!AH1615+'Game Results'!AH2170+'Game Results'!AH1977+'Game Results'!AH2025+'Game Results'!AH2290+'Game Results'!AH2316+'Game Results'!AH1286+'Game Results'!AH2493+'Game Results'!AH2904+'Game Results'!AH2941+'Game Results'!AH3080+'Game Results'!AH2462)</f>
        <v>2</v>
      </c>
    </row>
    <row r="122">
      <c r="A122" s="90" t="s">
        <v>83</v>
      </c>
      <c r="B122" s="91" t="s">
        <v>362</v>
      </c>
      <c r="C122" s="92">
        <f>SUM('Game Results'!C25+'Game Results'!C138+'Game Results'!C294+'Game Results'!C254+'Game Results'!C1331+'Game Results'!C1236+'Game Results'!C90+'Game Results'!C1616+'Game Results'!C2171+'Game Results'!C1978+'Game Results'!C2026+'Game Results'!C2291+'Game Results'!C2317+'Game Results'!C1287+'Game Results'!C2494+'Game Results'!C2905+'Game Results'!C2942+'Game Results'!C3081+'Game Results'!C2463)</f>
        <v>14</v>
      </c>
      <c r="D122" s="92">
        <f>SUM('Game Results'!D25+'Game Results'!D138+'Game Results'!D294+'Game Results'!D254+'Game Results'!D1331+'Game Results'!D1236+'Game Results'!D90+'Game Results'!D1616+'Game Results'!D2171+'Game Results'!D1978+'Game Results'!D2026+'Game Results'!D2291+'Game Results'!D2317+'Game Results'!D1287+'Game Results'!D2494+'Game Results'!D2905+'Game Results'!D2942+'Game Results'!D3081+'Game Results'!D2463)</f>
        <v>8</v>
      </c>
      <c r="E122" s="93">
        <f>SUM('Game Results'!E25+'Game Results'!E138+'Game Results'!E294+'Game Results'!E254+'Game Results'!E1331+'Game Results'!E1236+'Game Results'!E90+'Game Results'!E1616+'Game Results'!E2171+'Game Results'!E1978+'Game Results'!E2026+'Game Results'!E2291+'Game Results'!E2317+'Game Results'!E1287+'Game Results'!E2494+'Game Results'!E2905+'Game Results'!E2942+'Game Results'!E3081+'Game Results'!E2463)</f>
        <v>203.8166667</v>
      </c>
      <c r="F122" s="92">
        <f>SUM('Game Results'!F25+'Game Results'!F138+'Game Results'!F294+'Game Results'!F254+'Game Results'!F1331+'Game Results'!F1236+'Game Results'!F90+'Game Results'!F1616+'Game Results'!F2171+'Game Results'!F1978+'Game Results'!F2026+'Game Results'!F2291+'Game Results'!F2317+'Game Results'!F1287+'Game Results'!F2494+'Game Results'!F2905+'Game Results'!F2942+'Game Results'!F3081+'Game Results'!F2463)</f>
        <v>3</v>
      </c>
      <c r="G122" s="92">
        <f>SUM('Game Results'!G25+'Game Results'!G138+'Game Results'!G294+'Game Results'!G254+'Game Results'!G1331+'Game Results'!G1236+'Game Results'!G90+'Game Results'!G1616+'Game Results'!G2171+'Game Results'!G1978+'Game Results'!G2026+'Game Results'!G2291+'Game Results'!G2317+'Game Results'!G1287+'Game Results'!G2494+'Game Results'!G2905+'Game Results'!G2942+'Game Results'!G3081+'Game Results'!G2463)</f>
        <v>877</v>
      </c>
      <c r="H122" s="92">
        <f>SUM('Game Results'!H25+'Game Results'!H138+'Game Results'!H294+'Game Results'!H254+'Game Results'!H1331+'Game Results'!H1236+'Game Results'!H90+'Game Results'!H1616+'Game Results'!H2171+'Game Results'!H1978+'Game Results'!H2026+'Game Results'!H2291+'Game Results'!H2317+'Game Results'!H1287+'Game Results'!H2494+'Game Results'!H2905+'Game Results'!H2942+'Game Results'!H3081+'Game Results'!H2463)</f>
        <v>3</v>
      </c>
      <c r="I122" s="92">
        <f>SUM('Game Results'!I25+'Game Results'!I138+'Game Results'!I294+'Game Results'!I254+'Game Results'!I1331+'Game Results'!I1236+'Game Results'!I90+'Game Results'!I1616+'Game Results'!I2171+'Game Results'!I1978+'Game Results'!I2026+'Game Results'!I2291+'Game Results'!I2317+'Game Results'!I1287+'Game Results'!I2494+'Game Results'!I2905+'Game Results'!I2942+'Game Results'!I3081+'Game Results'!I2463)</f>
        <v>1135</v>
      </c>
      <c r="J122" s="92">
        <f>SUM('Game Results'!J25+'Game Results'!J138+'Game Results'!J294+'Game Results'!J254+'Game Results'!J1331+'Game Results'!J1236+'Game Results'!J90+'Game Results'!J1616+'Game Results'!J2171+'Game Results'!J1978+'Game Results'!J2026+'Game Results'!J2291+'Game Results'!J2317+'Game Results'!J1287+'Game Results'!J2494+'Game Results'!J2905+'Game Results'!J2942+'Game Results'!J3081+'Game Results'!J2463)</f>
        <v>-258</v>
      </c>
      <c r="K122" s="94">
        <f t="shared" si="1"/>
        <v>0.7726872247</v>
      </c>
      <c r="L122" s="93">
        <f t="shared" si="2"/>
        <v>10.77444934</v>
      </c>
      <c r="M122" s="92">
        <f>SUM('Game Results'!M25+'Game Results'!M138+'Game Results'!M294+'Game Results'!M254+'Game Results'!M1331+'Game Results'!M1236+'Game Results'!M90+'Game Results'!M1616+'Game Results'!M2171+'Game Results'!M1978+'Game Results'!M2026+'Game Results'!M2291+'Game Results'!M2317+'Game Results'!M1287+'Game Results'!M2494+'Game Results'!M2905+'Game Results'!M2942+'Game Results'!M3081+'Game Results'!M2463)</f>
        <v>1070</v>
      </c>
      <c r="N122" s="92">
        <f>SUM('Game Results'!N25+'Game Results'!N138+'Game Results'!N294+'Game Results'!N254+'Game Results'!N1331+'Game Results'!N1236+'Game Results'!N90+'Game Results'!N1616+'Game Results'!N2171+'Game Results'!N1978+'Game Results'!N2026+'Game Results'!N2291+'Game Results'!N2317+'Game Results'!N1287+'Game Results'!N2494+'Game Results'!N2905+'Game Results'!N2942+'Game Results'!N3081+'Game Results'!N2463)</f>
        <v>13</v>
      </c>
      <c r="O122" s="95">
        <f>SUM('Game Results'!O25+'Game Results'!O138+'Game Results'!O294+'Game Results'!O254+'Game Results'!O1331+'Game Results'!O1236+'Game Results'!O90+'Game Results'!O1616+'Game Results'!O2171+'Game Results'!O1978+'Game Results'!O2026+'Game Results'!O2291+'Game Results'!O2317+'Game Results'!O1287+'Game Results'!O2494+'Game Results'!O2905+'Game Results'!O2942+'Game Results'!O3081+'Game Results'!O2463)</f>
        <v>180.6</v>
      </c>
      <c r="P122" s="92">
        <f>SUM('Game Results'!P25+'Game Results'!P138+'Game Results'!P294+'Game Results'!P254+'Game Results'!P1331+'Game Results'!P1236+'Game Results'!P90+'Game Results'!P1616+'Game Results'!P2171+'Game Results'!P1978+'Game Results'!P2026+'Game Results'!P2291+'Game Results'!P2317+'Game Results'!P1287+'Game Results'!P2494+'Game Results'!P2905+'Game Results'!P2942+'Game Results'!P3081+'Game Results'!P2463)</f>
        <v>19</v>
      </c>
      <c r="Q122" s="92">
        <f>SUM('Game Results'!Q25+'Game Results'!Q138+'Game Results'!Q294+'Game Results'!Q254+'Game Results'!Q1331+'Game Results'!Q1236+'Game Results'!Q90+'Game Results'!Q1616+'Game Results'!Q2171+'Game Results'!Q1978+'Game Results'!Q2026+'Game Results'!Q2291+'Game Results'!Q2317+'Game Results'!Q1287+'Game Results'!Q2494+'Game Results'!Q2905+'Game Results'!Q2942+'Game Results'!Q3081+'Game Results'!Q2463)</f>
        <v>14</v>
      </c>
      <c r="R122" s="92">
        <f>SUM('Game Results'!R25+'Game Results'!R138+'Game Results'!R294+'Game Results'!R254+'Game Results'!R1331+'Game Results'!R1236+'Game Results'!R90+'Game Results'!R1616+'Game Results'!R2171+'Game Results'!R1978+'Game Results'!R2026+'Game Results'!R2291+'Game Results'!R2317+'Game Results'!R1287+'Game Results'!R2494+'Game Results'!R2905+'Game Results'!R2942+'Game Results'!R3081+'Game Results'!R2463)</f>
        <v>77</v>
      </c>
      <c r="S122" s="92">
        <f>SUM('Game Results'!S25+'Game Results'!S138+'Game Results'!S294+'Game Results'!S254+'Game Results'!S1331+'Game Results'!S1236+'Game Results'!S90+'Game Results'!S1616+'Game Results'!S2171+'Game Results'!S1978+'Game Results'!S2026+'Game Results'!S2291+'Game Results'!S2317+'Game Results'!S1287+'Game Results'!S2494+'Game Results'!S2905+'Game Results'!S2942+'Game Results'!S3081+'Game Results'!S2463)</f>
        <v>15</v>
      </c>
      <c r="T122" s="92">
        <f>SUM('Game Results'!T25+'Game Results'!T138+'Game Results'!T294+'Game Results'!T254+'Game Results'!T1331+'Game Results'!T1236+'Game Results'!T90+'Game Results'!T1616+'Game Results'!T2171+'Game Results'!T1978+'Game Results'!T2026+'Game Results'!T2291+'Game Results'!T2317+'Game Results'!T1287+'Game Results'!T2494+'Game Results'!T2905+'Game Results'!T2942+'Game Results'!T3081+'Game Results'!T2463)</f>
        <v>99</v>
      </c>
      <c r="U122" s="92">
        <f>SUM('Game Results'!U25+'Game Results'!U138+'Game Results'!U294+'Game Results'!U254+'Game Results'!U1331+'Game Results'!U1236+'Game Results'!U90+'Game Results'!U1616+'Game Results'!U2171+'Game Results'!U1978+'Game Results'!U2026+'Game Results'!U2291+'Game Results'!U2317+'Game Results'!U1287+'Game Results'!U2494+'Game Results'!U2905+'Game Results'!U2942+'Game Results'!U3081+'Game Results'!U2463)</f>
        <v>11</v>
      </c>
      <c r="V122" s="92">
        <f>SUM('Game Results'!V25+'Game Results'!V138+'Game Results'!V294+'Game Results'!V254+'Game Results'!V1331+'Game Results'!V1236+'Game Results'!V90+'Game Results'!V1616+'Game Results'!V2171+'Game Results'!V1978+'Game Results'!V2026+'Game Results'!V2291+'Game Results'!V2317+'Game Results'!V1287+'Game Results'!V2494+'Game Results'!V2905+'Game Results'!V2942+'Game Results'!V3081+'Game Results'!V2463)</f>
        <v>4</v>
      </c>
      <c r="W122" s="92">
        <f>SUM('Game Results'!W25+'Game Results'!W138+'Game Results'!W294+'Game Results'!W254+'Game Results'!W1331+'Game Results'!W1236+'Game Results'!W90+'Game Results'!W1616+'Game Results'!W2171+'Game Results'!W1978+'Game Results'!W2026+'Game Results'!W2291+'Game Results'!W2317+'Game Results'!W1287+'Game Results'!W2494+'Game Results'!W2905+'Game Results'!W2942+'Game Results'!W3081+'Game Results'!W2463)</f>
        <v>3</v>
      </c>
      <c r="X122" s="92">
        <f>SUM('Game Results'!X25+'Game Results'!X138+'Game Results'!X294+'Game Results'!X254+'Game Results'!X1331+'Game Results'!X1236+'Game Results'!X90+'Game Results'!X1616+'Game Results'!X2171+'Game Results'!X1978+'Game Results'!X2026+'Game Results'!X2291+'Game Results'!X2317+'Game Results'!X1287+'Game Results'!X2494+'Game Results'!X2905+'Game Results'!X2942+'Game Results'!X3081+'Game Results'!X2463)</f>
        <v>2</v>
      </c>
      <c r="Y122" s="92">
        <f>SUM('Game Results'!Y25+'Game Results'!Y138+'Game Results'!Y294+'Game Results'!Y254+'Game Results'!Y1331+'Game Results'!Y1236+'Game Results'!Y90+'Game Results'!Y1616+'Game Results'!Y2171+'Game Results'!Y1978+'Game Results'!Y2026+'Game Results'!Y2291+'Game Results'!Y2317+'Game Results'!Y1287+'Game Results'!Y2494+'Game Results'!Y2905+'Game Results'!Y2942+'Game Results'!Y3081+'Game Results'!Y2463)</f>
        <v>0</v>
      </c>
      <c r="Z122" s="92">
        <f>SUM('Game Results'!Z25+'Game Results'!Z138+'Game Results'!Z294+'Game Results'!Z254+'Game Results'!Z1331+'Game Results'!Z1236+'Game Results'!Z90+'Game Results'!Z1616+'Game Results'!Z2171+'Game Results'!Z1978+'Game Results'!Z2026+'Game Results'!Z2291+'Game Results'!Z2317+'Game Results'!Z1287+'Game Results'!Z2494+'Game Results'!Z2905+'Game Results'!Z2942+'Game Results'!Z3081+'Game Results'!Z2463)</f>
        <v>0</v>
      </c>
      <c r="AA122" s="92">
        <f>SUM('Game Results'!AA25+'Game Results'!AA138+'Game Results'!AA294+'Game Results'!AA254+'Game Results'!AA1331+'Game Results'!AA1236+'Game Results'!AA90+'Game Results'!AA1616+'Game Results'!AA2171+'Game Results'!AA1978+'Game Results'!AA2026+'Game Results'!AA2291+'Game Results'!AA2317+'Game Results'!AA1287+'Game Results'!AA2494+'Game Results'!AA2905+'Game Results'!AA2942+'Game Results'!AA3081+'Game Results'!AA2463)</f>
        <v>0</v>
      </c>
      <c r="AB122" s="92">
        <f>SUM('Game Results'!AB25+'Game Results'!AB138+'Game Results'!AB294+'Game Results'!AB254+'Game Results'!AB1331+'Game Results'!AB1236+'Game Results'!AB90+'Game Results'!AB1616+'Game Results'!AB2171+'Game Results'!AB1978+'Game Results'!AB2026+'Game Results'!AB2291+'Game Results'!AB2317+'Game Results'!AB1287+'Game Results'!AB2494+'Game Results'!AB2905+'Game Results'!AB2942+'Game Results'!AB3081+'Game Results'!AB2463)</f>
        <v>0</v>
      </c>
      <c r="AC122" s="92">
        <f>SUM('Game Results'!AC25+'Game Results'!AC138+'Game Results'!AC294+'Game Results'!AC254+'Game Results'!AC1331+'Game Results'!AC1236+'Game Results'!AC90+'Game Results'!AC1616+'Game Results'!AC2171+'Game Results'!AC1978+'Game Results'!AC2026+'Game Results'!AC2291+'Game Results'!AC2317+'Game Results'!AC1287+'Game Results'!AC2494+'Game Results'!AC2905+'Game Results'!AC2942+'Game Results'!AC3081+'Game Results'!AC2463)</f>
        <v>7</v>
      </c>
      <c r="AD122" s="92">
        <f>SUM('Game Results'!AD25+'Game Results'!AD138+'Game Results'!AD294+'Game Results'!AD254+'Game Results'!AD1331+'Game Results'!AD1236+'Game Results'!AD90+'Game Results'!AD1616+'Game Results'!AD2171+'Game Results'!AD1978+'Game Results'!AD2026+'Game Results'!AD2291+'Game Results'!AD2317+'Game Results'!AD1287+'Game Results'!AD2494+'Game Results'!AD2905+'Game Results'!AD2942+'Game Results'!AD3081+'Game Results'!AD2463)</f>
        <v>0</v>
      </c>
      <c r="AE122" s="92">
        <f>SUM('Game Results'!AE25+'Game Results'!AE138+'Game Results'!AE294+'Game Results'!AE254+'Game Results'!AE1331+'Game Results'!AE1236+'Game Results'!AE90+'Game Results'!AE1616+'Game Results'!AE2171+'Game Results'!AE1978+'Game Results'!AE2026+'Game Results'!AE2291+'Game Results'!AE2317+'Game Results'!AE1287+'Game Results'!AE2494+'Game Results'!AE2905+'Game Results'!AE2942+'Game Results'!AE3081+'Game Results'!AE2463)</f>
        <v>0</v>
      </c>
      <c r="AF122" s="92">
        <f>SUM('Game Results'!AF25+'Game Results'!AF138+'Game Results'!AF294+'Game Results'!AF254+'Game Results'!AF1331+'Game Results'!AF1236+'Game Results'!AF90+'Game Results'!AF1616+'Game Results'!AF2171+'Game Results'!AF1978+'Game Results'!AF2026+'Game Results'!AF2291+'Game Results'!AF2317+'Game Results'!AF1287+'Game Results'!AF2494+'Game Results'!AF2905+'Game Results'!AF2942+'Game Results'!AF3081+'Game Results'!AF2463)</f>
        <v>0</v>
      </c>
      <c r="AG122" s="92">
        <f>SUM('Game Results'!AG25+'Game Results'!AG138+'Game Results'!AG294+'Game Results'!AG254+'Game Results'!AG1331+'Game Results'!AG1236+'Game Results'!AG90+'Game Results'!AG1616+'Game Results'!AG2171+'Game Results'!AG1978+'Game Results'!AG2026+'Game Results'!AG2291+'Game Results'!AG2317+'Game Results'!AG1287+'Game Results'!AG2494+'Game Results'!AG2905+'Game Results'!AG2942+'Game Results'!AG3081+'Game Results'!AG2463)</f>
        <v>0</v>
      </c>
      <c r="AH122" s="92">
        <f>SUM('Game Results'!AH25+'Game Results'!AH138+'Game Results'!AH294+'Game Results'!AH254+'Game Results'!AH1331+'Game Results'!AH1236+'Game Results'!AH90+'Game Results'!AH1616+'Game Results'!AH2171+'Game Results'!AH1978+'Game Results'!AH2026+'Game Results'!AH2291+'Game Results'!AH2317+'Game Results'!AH1287+'Game Results'!AH2494+'Game Results'!AH2905+'Game Results'!AH2942+'Game Results'!AH3081+'Game Results'!AH2463)</f>
        <v>0</v>
      </c>
    </row>
    <row r="123">
      <c r="A123" s="90" t="s">
        <v>83</v>
      </c>
      <c r="B123" s="91" t="s">
        <v>363</v>
      </c>
      <c r="C123" s="92">
        <f>SUM('Game Results'!C26+'Game Results'!C139+'Game Results'!C295+'Game Results'!C255+'Game Results'!C1332+'Game Results'!C1237+'Game Results'!C91+'Game Results'!C1617+'Game Results'!C2172+'Game Results'!C1979+'Game Results'!C2027+'Game Results'!C2292+'Game Results'!C2318+'Game Results'!C1288+'Game Results'!C2495+'Game Results'!C2906+'Game Results'!C2943+'Game Results'!C3082+'Game Results'!C2464)</f>
        <v>17</v>
      </c>
      <c r="D123" s="92">
        <f>SUM('Game Results'!D26+'Game Results'!D139+'Game Results'!D295+'Game Results'!D255+'Game Results'!D1332+'Game Results'!D1237+'Game Results'!D91+'Game Results'!D1617+'Game Results'!D2172+'Game Results'!D1979+'Game Results'!D2027+'Game Results'!D2292+'Game Results'!D2318+'Game Results'!D1288+'Game Results'!D2495+'Game Results'!D2906+'Game Results'!D2943+'Game Results'!D3082+'Game Results'!D2464)</f>
        <v>10</v>
      </c>
      <c r="E123" s="93">
        <f>SUM('Game Results'!E26+'Game Results'!E139+'Game Results'!E295+'Game Results'!E255+'Game Results'!E1332+'Game Results'!E1237+'Game Results'!E91+'Game Results'!E1617+'Game Results'!E2172+'Game Results'!E1979+'Game Results'!E2027+'Game Results'!E2292+'Game Results'!E2318+'Game Results'!E1288+'Game Results'!E2495+'Game Results'!E2906+'Game Results'!E2943+'Game Results'!E3082+'Game Results'!E2464)</f>
        <v>242.0833333</v>
      </c>
      <c r="F123" s="92">
        <f>SUM('Game Results'!F26+'Game Results'!F139+'Game Results'!F295+'Game Results'!F255+'Game Results'!F1332+'Game Results'!F1237+'Game Results'!F91+'Game Results'!F1617+'Game Results'!F2172+'Game Results'!F1979+'Game Results'!F2027+'Game Results'!F2292+'Game Results'!F2318+'Game Results'!F1288+'Game Results'!F2495+'Game Results'!F2906+'Game Results'!F2943+'Game Results'!F3082+'Game Results'!F2464)</f>
        <v>8</v>
      </c>
      <c r="G123" s="92">
        <f>SUM('Game Results'!G26+'Game Results'!G139+'Game Results'!G295+'Game Results'!G255+'Game Results'!G1332+'Game Results'!G1237+'Game Results'!G91+'Game Results'!G1617+'Game Results'!G2172+'Game Results'!G1979+'Game Results'!G2027+'Game Results'!G2292+'Game Results'!G2318+'Game Results'!G1288+'Game Results'!G2495+'Game Results'!G2906+'Game Results'!G2943+'Game Results'!G3082+'Game Results'!G2464)</f>
        <v>1245</v>
      </c>
      <c r="H123" s="92">
        <f>SUM('Game Results'!H26+'Game Results'!H139+'Game Results'!H295+'Game Results'!H255+'Game Results'!H1332+'Game Results'!H1237+'Game Results'!H91+'Game Results'!H1617+'Game Results'!H2172+'Game Results'!H1979+'Game Results'!H2027+'Game Results'!H2292+'Game Results'!H2318+'Game Results'!H1288+'Game Results'!H2495+'Game Results'!H2906+'Game Results'!H2943+'Game Results'!H3082+'Game Results'!H2464)</f>
        <v>5</v>
      </c>
      <c r="I123" s="92">
        <f>SUM('Game Results'!I26+'Game Results'!I139+'Game Results'!I295+'Game Results'!I255+'Game Results'!I1332+'Game Results'!I1237+'Game Results'!I91+'Game Results'!I1617+'Game Results'!I2172+'Game Results'!I1979+'Game Results'!I2027+'Game Results'!I2292+'Game Results'!I2318+'Game Results'!I1288+'Game Results'!I2495+'Game Results'!I2906+'Game Results'!I2943+'Game Results'!I3082+'Game Results'!I2464)</f>
        <v>978</v>
      </c>
      <c r="J123" s="92">
        <f>SUM('Game Results'!J26+'Game Results'!J139+'Game Results'!J295+'Game Results'!J255+'Game Results'!J1332+'Game Results'!J1237+'Game Results'!J91+'Game Results'!J1617+'Game Results'!J2172+'Game Results'!J1979+'Game Results'!J2027+'Game Results'!J2292+'Game Results'!J2318+'Game Results'!J1288+'Game Results'!J2495+'Game Results'!J2906+'Game Results'!J2943+'Game Results'!J3082+'Game Results'!J2464)</f>
        <v>267</v>
      </c>
      <c r="K123" s="94">
        <f t="shared" si="1"/>
        <v>1.273006135</v>
      </c>
      <c r="L123" s="93">
        <f t="shared" si="2"/>
        <v>14.85173824</v>
      </c>
      <c r="M123" s="92">
        <f>SUM('Game Results'!M26+'Game Results'!M139+'Game Results'!M295+'Game Results'!M255+'Game Results'!M1332+'Game Results'!M1237+'Game Results'!M91+'Game Results'!M1617+'Game Results'!M2172+'Game Results'!M1979+'Game Results'!M2027+'Game Results'!M2292+'Game Results'!M2318+'Game Results'!M1288+'Game Results'!M2495+'Game Results'!M2906+'Game Results'!M2943+'Game Results'!M3082+'Game Results'!M2464)</f>
        <v>1537</v>
      </c>
      <c r="N123" s="92">
        <f>SUM('Game Results'!N26+'Game Results'!N139+'Game Results'!N295+'Game Results'!N255+'Game Results'!N1332+'Game Results'!N1237+'Game Results'!N91+'Game Results'!N1617+'Game Results'!N2172+'Game Results'!N1979+'Game Results'!N2027+'Game Results'!N2292+'Game Results'!N2318+'Game Results'!N1288+'Game Results'!N2495+'Game Results'!N2906+'Game Results'!N2943+'Game Results'!N3082+'Game Results'!N2464)</f>
        <v>16</v>
      </c>
      <c r="O123" s="95">
        <f>SUM('Game Results'!O26+'Game Results'!O139+'Game Results'!O295+'Game Results'!O255+'Game Results'!O1332+'Game Results'!O1237+'Game Results'!O91+'Game Results'!O1617+'Game Results'!O2172+'Game Results'!O1979+'Game Results'!O2027+'Game Results'!O2292+'Game Results'!O2318+'Game Results'!O1288+'Game Results'!O2495+'Game Results'!O2906+'Game Results'!O2943+'Game Results'!O3082+'Game Results'!O2464)</f>
        <v>225.2833333</v>
      </c>
      <c r="P123" s="92">
        <f>SUM('Game Results'!P26+'Game Results'!P139+'Game Results'!P295+'Game Results'!P255+'Game Results'!P1332+'Game Results'!P1237+'Game Results'!P91+'Game Results'!P1617+'Game Results'!P2172+'Game Results'!P1979+'Game Results'!P2027+'Game Results'!P2292+'Game Results'!P2318+'Game Results'!P1288+'Game Results'!P2495+'Game Results'!P2906+'Game Results'!P2943+'Game Results'!P3082+'Game Results'!P2464)</f>
        <v>33</v>
      </c>
      <c r="Q123" s="92">
        <f>SUM('Game Results'!Q26+'Game Results'!Q139+'Game Results'!Q295+'Game Results'!Q255+'Game Results'!Q1332+'Game Results'!Q1237+'Game Results'!Q91+'Game Results'!Q1617+'Game Results'!Q2172+'Game Results'!Q1979+'Game Results'!Q2027+'Game Results'!Q2292+'Game Results'!Q2318+'Game Results'!Q1288+'Game Results'!Q2495+'Game Results'!Q2906+'Game Results'!Q2943+'Game Results'!Q3082+'Game Results'!Q2464)</f>
        <v>19</v>
      </c>
      <c r="R123" s="92">
        <f>SUM('Game Results'!R26+'Game Results'!R139+'Game Results'!R295+'Game Results'!R255+'Game Results'!R1332+'Game Results'!R1237+'Game Results'!R91+'Game Results'!R1617+'Game Results'!R2172+'Game Results'!R1979+'Game Results'!R2027+'Game Results'!R2292+'Game Results'!R2318+'Game Results'!R1288+'Game Results'!R2495+'Game Results'!R2906+'Game Results'!R2943+'Game Results'!R3082+'Game Results'!R2464)</f>
        <v>84</v>
      </c>
      <c r="S123" s="92">
        <f>SUM('Game Results'!S26+'Game Results'!S139+'Game Results'!S295+'Game Results'!S255+'Game Results'!S1332+'Game Results'!S1237+'Game Results'!S91+'Game Results'!S1617+'Game Results'!S2172+'Game Results'!S1979+'Game Results'!S2027+'Game Results'!S2292+'Game Results'!S2318+'Game Results'!S1288+'Game Results'!S2495+'Game Results'!S2906+'Game Results'!S2943+'Game Results'!S3082+'Game Results'!S2464)</f>
        <v>10</v>
      </c>
      <c r="T123" s="92">
        <f>SUM('Game Results'!T26+'Game Results'!T139+'Game Results'!T295+'Game Results'!T255+'Game Results'!T1332+'Game Results'!T1237+'Game Results'!T91+'Game Results'!T1617+'Game Results'!T2172+'Game Results'!T1979+'Game Results'!T2027+'Game Results'!T2292+'Game Results'!T2318+'Game Results'!T1288+'Game Results'!T2495+'Game Results'!T2906+'Game Results'!T2943+'Game Results'!T3082+'Game Results'!T2464)</f>
        <v>189</v>
      </c>
      <c r="U123" s="92">
        <f>SUM('Game Results'!U26+'Game Results'!U139+'Game Results'!U295+'Game Results'!U255+'Game Results'!U1332+'Game Results'!U1237+'Game Results'!U91+'Game Results'!U1617+'Game Results'!U2172+'Game Results'!U1979+'Game Results'!U2027+'Game Results'!U2292+'Game Results'!U2318+'Game Results'!U1288+'Game Results'!U2495+'Game Results'!U2906+'Game Results'!U2943+'Game Results'!U3082+'Game Results'!U2464)</f>
        <v>49</v>
      </c>
      <c r="V123" s="92">
        <f>SUM('Game Results'!V26+'Game Results'!V139+'Game Results'!V295+'Game Results'!V255+'Game Results'!V1332+'Game Results'!V1237+'Game Results'!V91+'Game Results'!V1617+'Game Results'!V2172+'Game Results'!V1979+'Game Results'!V2027+'Game Results'!V2292+'Game Results'!V2318+'Game Results'!V1288+'Game Results'!V2495+'Game Results'!V2906+'Game Results'!V2943+'Game Results'!V3082+'Game Results'!V2464)</f>
        <v>17</v>
      </c>
      <c r="W123" s="92">
        <f>SUM('Game Results'!W26+'Game Results'!W139+'Game Results'!W295+'Game Results'!W255+'Game Results'!W1332+'Game Results'!W1237+'Game Results'!W91+'Game Results'!W1617+'Game Results'!W2172+'Game Results'!W1979+'Game Results'!W2027+'Game Results'!W2292+'Game Results'!W2318+'Game Results'!W1288+'Game Results'!W2495+'Game Results'!W2906+'Game Results'!W2943+'Game Results'!W3082+'Game Results'!W2464)</f>
        <v>5</v>
      </c>
      <c r="X123" s="92">
        <f>SUM('Game Results'!X26+'Game Results'!X139+'Game Results'!X295+'Game Results'!X255+'Game Results'!X1332+'Game Results'!X1237+'Game Results'!X91+'Game Results'!X1617+'Game Results'!X2172+'Game Results'!X1979+'Game Results'!X2027+'Game Results'!X2292+'Game Results'!X2318+'Game Results'!X1288+'Game Results'!X2495+'Game Results'!X2906+'Game Results'!X2943+'Game Results'!X3082+'Game Results'!X2464)</f>
        <v>1</v>
      </c>
      <c r="Y123" s="92">
        <f>SUM('Game Results'!Y26+'Game Results'!Y139+'Game Results'!Y295+'Game Results'!Y255+'Game Results'!Y1332+'Game Results'!Y1237+'Game Results'!Y91+'Game Results'!Y1617+'Game Results'!Y2172+'Game Results'!Y1979+'Game Results'!Y2027+'Game Results'!Y2292+'Game Results'!Y2318+'Game Results'!Y1288+'Game Results'!Y2495+'Game Results'!Y2906+'Game Results'!Y2943+'Game Results'!Y3082+'Game Results'!Y2464)</f>
        <v>0</v>
      </c>
      <c r="Z123" s="92">
        <f>SUM('Game Results'!Z26+'Game Results'!Z139+'Game Results'!Z295+'Game Results'!Z255+'Game Results'!Z1332+'Game Results'!Z1237+'Game Results'!Z91+'Game Results'!Z1617+'Game Results'!Z2172+'Game Results'!Z1979+'Game Results'!Z2027+'Game Results'!Z2292+'Game Results'!Z2318+'Game Results'!Z1288+'Game Results'!Z2495+'Game Results'!Z2906+'Game Results'!Z2943+'Game Results'!Z3082+'Game Results'!Z2464)</f>
        <v>0</v>
      </c>
      <c r="AA123" s="92">
        <f>SUM('Game Results'!AA26+'Game Results'!AA139+'Game Results'!AA295+'Game Results'!AA255+'Game Results'!AA1332+'Game Results'!AA1237+'Game Results'!AA91+'Game Results'!AA1617+'Game Results'!AA2172+'Game Results'!AA1979+'Game Results'!AA2027+'Game Results'!AA2292+'Game Results'!AA2318+'Game Results'!AA1288+'Game Results'!AA2495+'Game Results'!AA2906+'Game Results'!AA2943+'Game Results'!AA3082+'Game Results'!AA2464)</f>
        <v>0</v>
      </c>
      <c r="AB123" s="92">
        <f>SUM('Game Results'!AB26+'Game Results'!AB139+'Game Results'!AB295+'Game Results'!AB255+'Game Results'!AB1332+'Game Results'!AB1237+'Game Results'!AB91+'Game Results'!AB1617+'Game Results'!AB2172+'Game Results'!AB1979+'Game Results'!AB2027+'Game Results'!AB2292+'Game Results'!AB2318+'Game Results'!AB1288+'Game Results'!AB2495+'Game Results'!AB2906+'Game Results'!AB2943+'Game Results'!AB3082+'Game Results'!AB2464)</f>
        <v>0</v>
      </c>
      <c r="AC123" s="92">
        <f>SUM('Game Results'!AC26+'Game Results'!AC139+'Game Results'!AC295+'Game Results'!AC255+'Game Results'!AC1332+'Game Results'!AC1237+'Game Results'!AC91+'Game Results'!AC1617+'Game Results'!AC2172+'Game Results'!AC1979+'Game Results'!AC2027+'Game Results'!AC2292+'Game Results'!AC2318+'Game Results'!AC1288+'Game Results'!AC2495+'Game Results'!AC2906+'Game Results'!AC2943+'Game Results'!AC3082+'Game Results'!AC2464)</f>
        <v>26</v>
      </c>
      <c r="AD123" s="92">
        <f>SUM('Game Results'!AD26+'Game Results'!AD139+'Game Results'!AD295+'Game Results'!AD255+'Game Results'!AD1332+'Game Results'!AD1237+'Game Results'!AD91+'Game Results'!AD1617+'Game Results'!AD2172+'Game Results'!AD1979+'Game Results'!AD2027+'Game Results'!AD2292+'Game Results'!AD2318+'Game Results'!AD1288+'Game Results'!AD2495+'Game Results'!AD2906+'Game Results'!AD2943+'Game Results'!AD3082+'Game Results'!AD2464)</f>
        <v>0</v>
      </c>
      <c r="AE123" s="92">
        <f>SUM('Game Results'!AE26+'Game Results'!AE139+'Game Results'!AE295+'Game Results'!AE255+'Game Results'!AE1332+'Game Results'!AE1237+'Game Results'!AE91+'Game Results'!AE1617+'Game Results'!AE2172+'Game Results'!AE1979+'Game Results'!AE2027+'Game Results'!AE2292+'Game Results'!AE2318+'Game Results'!AE1288+'Game Results'!AE2495+'Game Results'!AE2906+'Game Results'!AE2943+'Game Results'!AE3082+'Game Results'!AE2464)</f>
        <v>0</v>
      </c>
      <c r="AF123" s="92">
        <f>SUM('Game Results'!AF26+'Game Results'!AF139+'Game Results'!AF295+'Game Results'!AF255+'Game Results'!AF1332+'Game Results'!AF1237+'Game Results'!AF91+'Game Results'!AF1617+'Game Results'!AF2172+'Game Results'!AF1979+'Game Results'!AF2027+'Game Results'!AF2292+'Game Results'!AF2318+'Game Results'!AF1288+'Game Results'!AF2495+'Game Results'!AF2906+'Game Results'!AF2943+'Game Results'!AF3082+'Game Results'!AF2464)</f>
        <v>0</v>
      </c>
      <c r="AG123" s="92">
        <f>SUM('Game Results'!AG26+'Game Results'!AG139+'Game Results'!AG295+'Game Results'!AG255+'Game Results'!AG1332+'Game Results'!AG1237+'Game Results'!AG91+'Game Results'!AG1617+'Game Results'!AG2172+'Game Results'!AG1979+'Game Results'!AG2027+'Game Results'!AG2292+'Game Results'!AG2318+'Game Results'!AG1288+'Game Results'!AG2495+'Game Results'!AG2906+'Game Results'!AG2943+'Game Results'!AG3082+'Game Results'!AG2464)</f>
        <v>1</v>
      </c>
      <c r="AH123" s="92">
        <f>SUM('Game Results'!AH26+'Game Results'!AH139+'Game Results'!AH295+'Game Results'!AH255+'Game Results'!AH1332+'Game Results'!AH1237+'Game Results'!AH91+'Game Results'!AH1617+'Game Results'!AH2172+'Game Results'!AH1979+'Game Results'!AH2027+'Game Results'!AH2292+'Game Results'!AH2318+'Game Results'!AH1288+'Game Results'!AH2495+'Game Results'!AH2906+'Game Results'!AH2943+'Game Results'!AH3082+'Game Results'!AH2464)</f>
        <v>1</v>
      </c>
    </row>
    <row r="124">
      <c r="A124" s="90" t="s">
        <v>83</v>
      </c>
      <c r="B124" s="91" t="s">
        <v>334</v>
      </c>
      <c r="C124" s="92">
        <f>SUM('Game Results'!C27+'Game Results'!C140+'Game Results'!C296+'Game Results'!C256+'Game Results'!C1333+'Game Results'!C1238+'Game Results'!C92+'Game Results'!C1618+'Game Results'!C2173+'Game Results'!C1980+'Game Results'!C2028+'Game Results'!C2293+'Game Results'!C2319+'Game Results'!C1289+'Game Results'!C2496+'Game Results'!C2907+'Game Results'!C2944+'Game Results'!C3083+'Game Results'!C2465)</f>
        <v>2</v>
      </c>
      <c r="D124" s="92">
        <f>SUM('Game Results'!D27+'Game Results'!D140+'Game Results'!D296+'Game Results'!D256+'Game Results'!D1333+'Game Results'!D1238+'Game Results'!D92+'Game Results'!D1618+'Game Results'!D2173+'Game Results'!D1980+'Game Results'!D2028+'Game Results'!D2293+'Game Results'!D2319+'Game Results'!D1289+'Game Results'!D2496+'Game Results'!D2907+'Game Results'!D2944+'Game Results'!D3083+'Game Results'!D2465)</f>
        <v>1</v>
      </c>
      <c r="E124" s="93">
        <f>SUM('Game Results'!E27+'Game Results'!E140+'Game Results'!E296+'Game Results'!E256+'Game Results'!E1333+'Game Results'!E1238+'Game Results'!E92+'Game Results'!E1618+'Game Results'!E2173+'Game Results'!E1980+'Game Results'!E2028+'Game Results'!E2293+'Game Results'!E2319+'Game Results'!E1289+'Game Results'!E2496+'Game Results'!E2907+'Game Results'!E2944+'Game Results'!E3083+'Game Results'!E2465)</f>
        <v>15.05</v>
      </c>
      <c r="F124" s="92">
        <f>SUM('Game Results'!F27+'Game Results'!F140+'Game Results'!F296+'Game Results'!F256+'Game Results'!F1333+'Game Results'!F1238+'Game Results'!F92+'Game Results'!F1618+'Game Results'!F2173+'Game Results'!F1980+'Game Results'!F2028+'Game Results'!F2293+'Game Results'!F2319+'Game Results'!F1289+'Game Results'!F2496+'Game Results'!F2907+'Game Results'!F2944+'Game Results'!F3083+'Game Results'!F2465)</f>
        <v>2</v>
      </c>
      <c r="G124" s="92">
        <f>SUM('Game Results'!G27+'Game Results'!G140+'Game Results'!G296+'Game Results'!G256+'Game Results'!G1333+'Game Results'!G1238+'Game Results'!G92+'Game Results'!G1618+'Game Results'!G2173+'Game Results'!G1980+'Game Results'!G2028+'Game Results'!G2293+'Game Results'!G2319+'Game Results'!G1289+'Game Results'!G2496+'Game Results'!G2907+'Game Results'!G2944+'Game Results'!G3083+'Game Results'!G2465)</f>
        <v>31</v>
      </c>
      <c r="H124" s="92">
        <f>SUM('Game Results'!H27+'Game Results'!H140+'Game Results'!H296+'Game Results'!H256+'Game Results'!H1333+'Game Results'!H1238+'Game Results'!H92+'Game Results'!H1618+'Game Results'!H2173+'Game Results'!H1980+'Game Results'!H2028+'Game Results'!H2293+'Game Results'!H2319+'Game Results'!H1289+'Game Results'!H2496+'Game Results'!H2907+'Game Results'!H2944+'Game Results'!H3083+'Game Results'!H2465)</f>
        <v>1</v>
      </c>
      <c r="I124" s="92">
        <f>SUM('Game Results'!I27+'Game Results'!I140+'Game Results'!I296+'Game Results'!I256+'Game Results'!I1333+'Game Results'!I1238+'Game Results'!I92+'Game Results'!I1618+'Game Results'!I2173+'Game Results'!I1980+'Game Results'!I2028+'Game Results'!I2293+'Game Results'!I2319+'Game Results'!I1289+'Game Results'!I2496+'Game Results'!I2907+'Game Results'!I2944+'Game Results'!I3083+'Game Results'!I2465)</f>
        <v>57</v>
      </c>
      <c r="J124" s="92">
        <f>SUM('Game Results'!J27+'Game Results'!J140+'Game Results'!J296+'Game Results'!J256+'Game Results'!J1333+'Game Results'!J1238+'Game Results'!J92+'Game Results'!J1618+'Game Results'!J2173+'Game Results'!J1980+'Game Results'!J2028+'Game Results'!J2293+'Game Results'!J2319+'Game Results'!J1289+'Game Results'!J2496+'Game Results'!J2907+'Game Results'!J2944+'Game Results'!J3083+'Game Results'!J2465)</f>
        <v>-26</v>
      </c>
      <c r="K124" s="94">
        <f t="shared" si="1"/>
        <v>0.5438596491</v>
      </c>
      <c r="L124" s="93">
        <f t="shared" si="2"/>
        <v>15.84210526</v>
      </c>
      <c r="M124" s="92">
        <f>SUM('Game Results'!M27+'Game Results'!M140+'Game Results'!M296+'Game Results'!M256+'Game Results'!M1333+'Game Results'!M1238+'Game Results'!M92+'Game Results'!M1618+'Game Results'!M2173+'Game Results'!M1980+'Game Results'!M2028+'Game Results'!M2293+'Game Results'!M2319+'Game Results'!M1289+'Game Results'!M2496+'Game Results'!M2907+'Game Results'!M2944+'Game Results'!M3083+'Game Results'!M2465)</f>
        <v>34</v>
      </c>
      <c r="N124" s="92">
        <f>SUM('Game Results'!N27+'Game Results'!N140+'Game Results'!N296+'Game Results'!N256+'Game Results'!N1333+'Game Results'!N1238+'Game Results'!N92+'Game Results'!N1618+'Game Results'!N2173+'Game Results'!N1980+'Game Results'!N2028+'Game Results'!N2293+'Game Results'!N2319+'Game Results'!N1289+'Game Results'!N2496+'Game Results'!N2907+'Game Results'!N2944+'Game Results'!N3083+'Game Results'!N2465)</f>
        <v>2</v>
      </c>
      <c r="O124" s="95">
        <f>SUM('Game Results'!O27+'Game Results'!O140+'Game Results'!O296+'Game Results'!O256+'Game Results'!O1333+'Game Results'!O1238+'Game Results'!O92+'Game Results'!O1618+'Game Results'!O2173+'Game Results'!O1980+'Game Results'!O2028+'Game Results'!O2293+'Game Results'!O2319+'Game Results'!O1289+'Game Results'!O2496+'Game Results'!O2907+'Game Results'!O2944+'Game Results'!O3083+'Game Results'!O2465)</f>
        <v>15.05</v>
      </c>
      <c r="P124" s="92">
        <f>SUM('Game Results'!P27+'Game Results'!P140+'Game Results'!P296+'Game Results'!P256+'Game Results'!P1333+'Game Results'!P1238+'Game Results'!P92+'Game Results'!P1618+'Game Results'!P2173+'Game Results'!P1980+'Game Results'!P2028+'Game Results'!P2293+'Game Results'!P2319+'Game Results'!P1289+'Game Results'!P2496+'Game Results'!P2907+'Game Results'!P2944+'Game Results'!P3083+'Game Results'!P2465)</f>
        <v>1</v>
      </c>
      <c r="Q124" s="92">
        <f>SUM('Game Results'!Q27+'Game Results'!Q140+'Game Results'!Q296+'Game Results'!Q256+'Game Results'!Q1333+'Game Results'!Q1238+'Game Results'!Q92+'Game Results'!Q1618+'Game Results'!Q2173+'Game Results'!Q1980+'Game Results'!Q2028+'Game Results'!Q2293+'Game Results'!Q2319+'Game Results'!Q1289+'Game Results'!Q2496+'Game Results'!Q2907+'Game Results'!Q2944+'Game Results'!Q3083+'Game Results'!Q2465)</f>
        <v>2</v>
      </c>
      <c r="R124" s="92">
        <f>SUM('Game Results'!R27+'Game Results'!R140+'Game Results'!R296+'Game Results'!R256+'Game Results'!R1333+'Game Results'!R1238+'Game Results'!R92+'Game Results'!R1618+'Game Results'!R2173+'Game Results'!R1980+'Game Results'!R2028+'Game Results'!R2293+'Game Results'!R2319+'Game Results'!R1289+'Game Results'!R2496+'Game Results'!R2907+'Game Results'!R2944+'Game Results'!R3083+'Game Results'!R2465)</f>
        <v>1</v>
      </c>
      <c r="S124" s="92">
        <f>SUM('Game Results'!S27+'Game Results'!S140+'Game Results'!S296+'Game Results'!S256+'Game Results'!S1333+'Game Results'!S1238+'Game Results'!S92+'Game Results'!S1618+'Game Results'!S2173+'Game Results'!S1980+'Game Results'!S2028+'Game Results'!S2293+'Game Results'!S2319+'Game Results'!S1289+'Game Results'!S2496+'Game Results'!S2907+'Game Results'!S2944+'Game Results'!S3083+'Game Results'!S2465)</f>
        <v>0</v>
      </c>
      <c r="T124" s="92">
        <f>SUM('Game Results'!T27+'Game Results'!T140+'Game Results'!T296+'Game Results'!T256+'Game Results'!T1333+'Game Results'!T1238+'Game Results'!T92+'Game Results'!T1618+'Game Results'!T2173+'Game Results'!T1980+'Game Results'!T2028+'Game Results'!T2293+'Game Results'!T2319+'Game Results'!T1289+'Game Results'!T2496+'Game Results'!T2907+'Game Results'!T2944+'Game Results'!T3083+'Game Results'!T2465)</f>
        <v>3</v>
      </c>
      <c r="U124" s="92">
        <f>SUM('Game Results'!U27+'Game Results'!U140+'Game Results'!U296+'Game Results'!U256+'Game Results'!U1333+'Game Results'!U1238+'Game Results'!U92+'Game Results'!U1618+'Game Results'!U2173+'Game Results'!U1980+'Game Results'!U2028+'Game Results'!U2293+'Game Results'!U2319+'Game Results'!U1289+'Game Results'!U2496+'Game Results'!U2907+'Game Results'!U2944+'Game Results'!U3083+'Game Results'!U2465)</f>
        <v>0</v>
      </c>
      <c r="V124" s="92">
        <f>SUM('Game Results'!V27+'Game Results'!V140+'Game Results'!V296+'Game Results'!V256+'Game Results'!V1333+'Game Results'!V1238+'Game Results'!V92+'Game Results'!V1618+'Game Results'!V2173+'Game Results'!V1980+'Game Results'!V2028+'Game Results'!V2293+'Game Results'!V2319+'Game Results'!V1289+'Game Results'!V2496+'Game Results'!V2907+'Game Results'!V2944+'Game Results'!V3083+'Game Results'!V2465)</f>
        <v>0</v>
      </c>
      <c r="W124" s="92">
        <f>SUM('Game Results'!W27+'Game Results'!W140+'Game Results'!W296+'Game Results'!W256+'Game Results'!W1333+'Game Results'!W1238+'Game Results'!W92+'Game Results'!W1618+'Game Results'!W2173+'Game Results'!W1980+'Game Results'!W2028+'Game Results'!W2293+'Game Results'!W2319+'Game Results'!W1289+'Game Results'!W2496+'Game Results'!W2907+'Game Results'!W2944+'Game Results'!W3083+'Game Results'!W2465)</f>
        <v>0</v>
      </c>
      <c r="X124" s="92">
        <f>SUM('Game Results'!X27+'Game Results'!X140+'Game Results'!X296+'Game Results'!X256+'Game Results'!X1333+'Game Results'!X1238+'Game Results'!X92+'Game Results'!X1618+'Game Results'!X2173+'Game Results'!X1980+'Game Results'!X2028+'Game Results'!X2293+'Game Results'!X2319+'Game Results'!X1289+'Game Results'!X2496+'Game Results'!X2907+'Game Results'!X2944+'Game Results'!X3083+'Game Results'!X2465)</f>
        <v>0</v>
      </c>
      <c r="Y124" s="92">
        <f>SUM('Game Results'!Y27+'Game Results'!Y140+'Game Results'!Y296+'Game Results'!Y256+'Game Results'!Y1333+'Game Results'!Y1238+'Game Results'!Y92+'Game Results'!Y1618+'Game Results'!Y2173+'Game Results'!Y1980+'Game Results'!Y2028+'Game Results'!Y2293+'Game Results'!Y2319+'Game Results'!Y1289+'Game Results'!Y2496+'Game Results'!Y2907+'Game Results'!Y2944+'Game Results'!Y3083+'Game Results'!Y2465)</f>
        <v>0</v>
      </c>
      <c r="Z124" s="92">
        <f>SUM('Game Results'!Z27+'Game Results'!Z140+'Game Results'!Z296+'Game Results'!Z256+'Game Results'!Z1333+'Game Results'!Z1238+'Game Results'!Z92+'Game Results'!Z1618+'Game Results'!Z2173+'Game Results'!Z1980+'Game Results'!Z2028+'Game Results'!Z2293+'Game Results'!Z2319+'Game Results'!Z1289+'Game Results'!Z2496+'Game Results'!Z2907+'Game Results'!Z2944+'Game Results'!Z3083+'Game Results'!Z2465)</f>
        <v>0</v>
      </c>
      <c r="AA124" s="92">
        <f>SUM('Game Results'!AA27+'Game Results'!AA140+'Game Results'!AA296+'Game Results'!AA256+'Game Results'!AA1333+'Game Results'!AA1238+'Game Results'!AA92+'Game Results'!AA1618+'Game Results'!AA2173+'Game Results'!AA1980+'Game Results'!AA2028+'Game Results'!AA2293+'Game Results'!AA2319+'Game Results'!AA1289+'Game Results'!AA2496+'Game Results'!AA2907+'Game Results'!AA2944+'Game Results'!AA3083+'Game Results'!AA2465)</f>
        <v>0</v>
      </c>
      <c r="AB124" s="92">
        <f>SUM('Game Results'!AB27+'Game Results'!AB140+'Game Results'!AB296+'Game Results'!AB256+'Game Results'!AB1333+'Game Results'!AB1238+'Game Results'!AB92+'Game Results'!AB1618+'Game Results'!AB2173+'Game Results'!AB1980+'Game Results'!AB2028+'Game Results'!AB2293+'Game Results'!AB2319+'Game Results'!AB1289+'Game Results'!AB2496+'Game Results'!AB2907+'Game Results'!AB2944+'Game Results'!AB3083+'Game Results'!AB2465)</f>
        <v>0</v>
      </c>
      <c r="AC124" s="92">
        <f>SUM('Game Results'!AC27+'Game Results'!AC140+'Game Results'!AC296+'Game Results'!AC256+'Game Results'!AC1333+'Game Results'!AC1238+'Game Results'!AC92+'Game Results'!AC1618+'Game Results'!AC2173+'Game Results'!AC1980+'Game Results'!AC2028+'Game Results'!AC2293+'Game Results'!AC2319+'Game Results'!AC1289+'Game Results'!AC2496+'Game Results'!AC2907+'Game Results'!AC2944+'Game Results'!AC3083+'Game Results'!AC2465)</f>
        <v>0</v>
      </c>
      <c r="AD124" s="92">
        <f>SUM('Game Results'!AD27+'Game Results'!AD140+'Game Results'!AD296+'Game Results'!AD256+'Game Results'!AD1333+'Game Results'!AD1238+'Game Results'!AD92+'Game Results'!AD1618+'Game Results'!AD2173+'Game Results'!AD1980+'Game Results'!AD2028+'Game Results'!AD2293+'Game Results'!AD2319+'Game Results'!AD1289+'Game Results'!AD2496+'Game Results'!AD2907+'Game Results'!AD2944+'Game Results'!AD3083+'Game Results'!AD2465)</f>
        <v>0</v>
      </c>
      <c r="AE124" s="92">
        <f>SUM('Game Results'!AE27+'Game Results'!AE140+'Game Results'!AE296+'Game Results'!AE256+'Game Results'!AE1333+'Game Results'!AE1238+'Game Results'!AE92+'Game Results'!AE1618+'Game Results'!AE2173+'Game Results'!AE1980+'Game Results'!AE2028+'Game Results'!AE2293+'Game Results'!AE2319+'Game Results'!AE1289+'Game Results'!AE2496+'Game Results'!AE2907+'Game Results'!AE2944+'Game Results'!AE3083+'Game Results'!AE2465)</f>
        <v>0</v>
      </c>
      <c r="AF124" s="92">
        <f>SUM('Game Results'!AF27+'Game Results'!AF140+'Game Results'!AF296+'Game Results'!AF256+'Game Results'!AF1333+'Game Results'!AF1238+'Game Results'!AF92+'Game Results'!AF1618+'Game Results'!AF2173+'Game Results'!AF1980+'Game Results'!AF2028+'Game Results'!AF2293+'Game Results'!AF2319+'Game Results'!AF1289+'Game Results'!AF2496+'Game Results'!AF2907+'Game Results'!AF2944+'Game Results'!AF3083+'Game Results'!AF2465)</f>
        <v>0</v>
      </c>
      <c r="AG124" s="92">
        <f>SUM('Game Results'!AG27+'Game Results'!AG140+'Game Results'!AG296+'Game Results'!AG256+'Game Results'!AG1333+'Game Results'!AG1238+'Game Results'!AG92+'Game Results'!AG1618+'Game Results'!AG2173+'Game Results'!AG1980+'Game Results'!AG2028+'Game Results'!AG2293+'Game Results'!AG2319+'Game Results'!AG1289+'Game Results'!AG2496+'Game Results'!AG2907+'Game Results'!AG2944+'Game Results'!AG3083+'Game Results'!AG2465)</f>
        <v>0</v>
      </c>
      <c r="AH124" s="92">
        <f>SUM('Game Results'!AH27+'Game Results'!AH140+'Game Results'!AH296+'Game Results'!AH256+'Game Results'!AH1333+'Game Results'!AH1238+'Game Results'!AH92+'Game Results'!AH1618+'Game Results'!AH2173+'Game Results'!AH1980+'Game Results'!AH2028+'Game Results'!AH2293+'Game Results'!AH2319+'Game Results'!AH1289+'Game Results'!AH2496+'Game Results'!AH2907+'Game Results'!AH2944+'Game Results'!AH3083+'Game Results'!AH2465)</f>
        <v>0</v>
      </c>
    </row>
    <row r="125">
      <c r="A125" s="90" t="s">
        <v>83</v>
      </c>
      <c r="B125" s="91" t="s">
        <v>364</v>
      </c>
      <c r="C125" s="92">
        <f>SUM('Game Results'!C28+'Game Results'!C141+'Game Results'!C297+'Game Results'!C257+'Game Results'!C1334+'Game Results'!C1239+'Game Results'!C93+'Game Results'!C1619+'Game Results'!C2174+'Game Results'!C1981+'Game Results'!C2029+'Game Results'!C2294+'Game Results'!C2320+'Game Results'!C1290+'Game Results'!C2497+'Game Results'!C2908+'Game Results'!C2945+'Game Results'!C3084+'Game Results'!C2466)</f>
        <v>4</v>
      </c>
      <c r="D125" s="92">
        <f>SUM('Game Results'!D28+'Game Results'!D141+'Game Results'!D297+'Game Results'!D257+'Game Results'!D1334+'Game Results'!D1239+'Game Results'!D93+'Game Results'!D1619+'Game Results'!D2174+'Game Results'!D1981+'Game Results'!D2029+'Game Results'!D2294+'Game Results'!D2320+'Game Results'!D1290+'Game Results'!D2497+'Game Results'!D2908+'Game Results'!D2945+'Game Results'!D3084+'Game Results'!D2466)</f>
        <v>2</v>
      </c>
      <c r="E125" s="93">
        <f>SUM('Game Results'!E28+'Game Results'!E141+'Game Results'!E297+'Game Results'!E257+'Game Results'!E1334+'Game Results'!E1239+'Game Results'!E93+'Game Results'!E1619+'Game Results'!E2174+'Game Results'!E1981+'Game Results'!E2029+'Game Results'!E2294+'Game Results'!E2320+'Game Results'!E1290+'Game Results'!E2497+'Game Results'!E2908+'Game Results'!E2945+'Game Results'!E3084+'Game Results'!E2466)</f>
        <v>87.56666667</v>
      </c>
      <c r="F125" s="92">
        <f>SUM('Game Results'!F28+'Game Results'!F141+'Game Results'!F297+'Game Results'!F257+'Game Results'!F1334+'Game Results'!F1239+'Game Results'!F93+'Game Results'!F1619+'Game Results'!F2174+'Game Results'!F1981+'Game Results'!F2029+'Game Results'!F2294+'Game Results'!F2320+'Game Results'!F1290+'Game Results'!F2497+'Game Results'!F2908+'Game Results'!F2945+'Game Results'!F3084+'Game Results'!F2466)</f>
        <v>2</v>
      </c>
      <c r="G125" s="92">
        <f>SUM('Game Results'!G28+'Game Results'!G141+'Game Results'!G297+'Game Results'!G257+'Game Results'!G1334+'Game Results'!G1239+'Game Results'!G93+'Game Results'!G1619+'Game Results'!G2174+'Game Results'!G1981+'Game Results'!G2029+'Game Results'!G2294+'Game Results'!G2320+'Game Results'!G1290+'Game Results'!G2497+'Game Results'!G2908+'Game Results'!G2945+'Game Results'!G3084+'Game Results'!G2466)</f>
        <v>359</v>
      </c>
      <c r="H125" s="92">
        <f>SUM('Game Results'!H28+'Game Results'!H141+'Game Results'!H297+'Game Results'!H257+'Game Results'!H1334+'Game Results'!H1239+'Game Results'!H93+'Game Results'!H1619+'Game Results'!H2174+'Game Results'!H1981+'Game Results'!H2029+'Game Results'!H2294+'Game Results'!H2320+'Game Results'!H1290+'Game Results'!H2497+'Game Results'!H2908+'Game Results'!H2945+'Game Results'!H3084+'Game Results'!H2466)</f>
        <v>1</v>
      </c>
      <c r="I125" s="92">
        <f>SUM('Game Results'!I28+'Game Results'!I141+'Game Results'!I297+'Game Results'!I257+'Game Results'!I1334+'Game Results'!I1239+'Game Results'!I93+'Game Results'!I1619+'Game Results'!I2174+'Game Results'!I1981+'Game Results'!I2029+'Game Results'!I2294+'Game Results'!I2320+'Game Results'!I1290+'Game Results'!I2497+'Game Results'!I2908+'Game Results'!I2945+'Game Results'!I3084+'Game Results'!I2466)</f>
        <v>400</v>
      </c>
      <c r="J125" s="92">
        <f>SUM('Game Results'!J28+'Game Results'!J141+'Game Results'!J297+'Game Results'!J257+'Game Results'!J1334+'Game Results'!J1239+'Game Results'!J93+'Game Results'!J1619+'Game Results'!J2174+'Game Results'!J1981+'Game Results'!J2029+'Game Results'!J2294+'Game Results'!J2320+'Game Results'!J1290+'Game Results'!J2497+'Game Results'!J2908+'Game Results'!J2945+'Game Results'!J3084+'Game Results'!J2466)</f>
        <v>-41</v>
      </c>
      <c r="K125" s="94">
        <f t="shared" si="1"/>
        <v>0.8975</v>
      </c>
      <c r="L125" s="93">
        <f t="shared" si="2"/>
        <v>13.135</v>
      </c>
      <c r="M125" s="92">
        <f>SUM('Game Results'!M28+'Game Results'!M141+'Game Results'!M297+'Game Results'!M257+'Game Results'!M1334+'Game Results'!M1239+'Game Results'!M93+'Game Results'!M1619+'Game Results'!M2174+'Game Results'!M1981+'Game Results'!M2029+'Game Results'!M2294+'Game Results'!M2320+'Game Results'!M1290+'Game Results'!M2497+'Game Results'!M2908+'Game Results'!M2945+'Game Results'!M3084+'Game Results'!M2466)</f>
        <v>488</v>
      </c>
      <c r="N125" s="92">
        <f>SUM('Game Results'!N28+'Game Results'!N141+'Game Results'!N297+'Game Results'!N257+'Game Results'!N1334+'Game Results'!N1239+'Game Results'!N93+'Game Results'!N1619+'Game Results'!N2174+'Game Results'!N1981+'Game Results'!N2029+'Game Results'!N2294+'Game Results'!N2320+'Game Results'!N1290+'Game Results'!N2497+'Game Results'!N2908+'Game Results'!N2945+'Game Results'!N3084+'Game Results'!N2466)</f>
        <v>4</v>
      </c>
      <c r="O125" s="95">
        <f>SUM('Game Results'!O28+'Game Results'!O141+'Game Results'!O297+'Game Results'!O257+'Game Results'!O1334+'Game Results'!O1239+'Game Results'!O93+'Game Results'!O1619+'Game Results'!O2174+'Game Results'!O1981+'Game Results'!O2029+'Game Results'!O2294+'Game Results'!O2320+'Game Results'!O1290+'Game Results'!O2497+'Game Results'!O2908+'Game Results'!O2945+'Game Results'!O3084+'Game Results'!O2466)</f>
        <v>81.36666667</v>
      </c>
      <c r="P125" s="92">
        <f>SUM('Game Results'!P28+'Game Results'!P141+'Game Results'!P297+'Game Results'!P257+'Game Results'!P1334+'Game Results'!P1239+'Game Results'!P93+'Game Results'!P1619+'Game Results'!P2174+'Game Results'!P1981+'Game Results'!P2029+'Game Results'!P2294+'Game Results'!P2320+'Game Results'!P1290+'Game Results'!P2497+'Game Results'!P2908+'Game Results'!P2945+'Game Results'!P3084+'Game Results'!P2466)</f>
        <v>20</v>
      </c>
      <c r="Q125" s="92">
        <f>SUM('Game Results'!Q28+'Game Results'!Q141+'Game Results'!Q297+'Game Results'!Q257+'Game Results'!Q1334+'Game Results'!Q1239+'Game Results'!Q93+'Game Results'!Q1619+'Game Results'!Q2174+'Game Results'!Q1981+'Game Results'!Q2029+'Game Results'!Q2294+'Game Results'!Q2320+'Game Results'!Q1290+'Game Results'!Q2497+'Game Results'!Q2908+'Game Results'!Q2945+'Game Results'!Q3084+'Game Results'!Q2466)</f>
        <v>6</v>
      </c>
      <c r="R125" s="92">
        <f>SUM('Game Results'!R28+'Game Results'!R141+'Game Results'!R297+'Game Results'!R257+'Game Results'!R1334+'Game Results'!R1239+'Game Results'!R93+'Game Results'!R1619+'Game Results'!R2174+'Game Results'!R1981+'Game Results'!R2029+'Game Results'!R2294+'Game Results'!R2320+'Game Results'!R1290+'Game Results'!R2497+'Game Results'!R2908+'Game Results'!R2945+'Game Results'!R3084+'Game Results'!R2466)</f>
        <v>32</v>
      </c>
      <c r="S125" s="92">
        <f>SUM('Game Results'!S28+'Game Results'!S141+'Game Results'!S297+'Game Results'!S257+'Game Results'!S1334+'Game Results'!S1239+'Game Results'!S93+'Game Results'!S1619+'Game Results'!S2174+'Game Results'!S1981+'Game Results'!S2029+'Game Results'!S2294+'Game Results'!S2320+'Game Results'!S1290+'Game Results'!S2497+'Game Results'!S2908+'Game Results'!S2945+'Game Results'!S3084+'Game Results'!S2466)</f>
        <v>6</v>
      </c>
      <c r="T125" s="92">
        <f>SUM('Game Results'!T28+'Game Results'!T141+'Game Results'!T297+'Game Results'!T257+'Game Results'!T1334+'Game Results'!T1239+'Game Results'!T93+'Game Results'!T1619+'Game Results'!T2174+'Game Results'!T1981+'Game Results'!T2029+'Game Results'!T2294+'Game Results'!T2320+'Game Results'!T1290+'Game Results'!T2497+'Game Results'!T2908+'Game Results'!T2945+'Game Results'!T3084+'Game Results'!T2466)</f>
        <v>58</v>
      </c>
      <c r="U125" s="92">
        <f>SUM('Game Results'!U28+'Game Results'!U141+'Game Results'!U297+'Game Results'!U257+'Game Results'!U1334+'Game Results'!U1239+'Game Results'!U93+'Game Results'!U1619+'Game Results'!U2174+'Game Results'!U1981+'Game Results'!U2029+'Game Results'!U2294+'Game Results'!U2320+'Game Results'!U1290+'Game Results'!U2497+'Game Results'!U2908+'Game Results'!U2945+'Game Results'!U3084+'Game Results'!U2466)</f>
        <v>11</v>
      </c>
      <c r="V125" s="92">
        <f>SUM('Game Results'!V28+'Game Results'!V141+'Game Results'!V297+'Game Results'!V257+'Game Results'!V1334+'Game Results'!V1239+'Game Results'!V93+'Game Results'!V1619+'Game Results'!V2174+'Game Results'!V1981+'Game Results'!V2029+'Game Results'!V2294+'Game Results'!V2320+'Game Results'!V1290+'Game Results'!V2497+'Game Results'!V2908+'Game Results'!V2945+'Game Results'!V3084+'Game Results'!V2466)</f>
        <v>2</v>
      </c>
      <c r="W125" s="92">
        <f>SUM('Game Results'!W28+'Game Results'!W141+'Game Results'!W297+'Game Results'!W257+'Game Results'!W1334+'Game Results'!W1239+'Game Results'!W93+'Game Results'!W1619+'Game Results'!W2174+'Game Results'!W1981+'Game Results'!W2029+'Game Results'!W2294+'Game Results'!W2320+'Game Results'!W1290+'Game Results'!W2497+'Game Results'!W2908+'Game Results'!W2945+'Game Results'!W3084+'Game Results'!W2466)</f>
        <v>2</v>
      </c>
      <c r="X125" s="92">
        <f>SUM('Game Results'!X28+'Game Results'!X141+'Game Results'!X297+'Game Results'!X257+'Game Results'!X1334+'Game Results'!X1239+'Game Results'!X93+'Game Results'!X1619+'Game Results'!X2174+'Game Results'!X1981+'Game Results'!X2029+'Game Results'!X2294+'Game Results'!X2320+'Game Results'!X1290+'Game Results'!X2497+'Game Results'!X2908+'Game Results'!X2945+'Game Results'!X3084+'Game Results'!X2466)</f>
        <v>0</v>
      </c>
      <c r="Y125" s="92">
        <f>SUM('Game Results'!Y28+'Game Results'!Y141+'Game Results'!Y297+'Game Results'!Y257+'Game Results'!Y1334+'Game Results'!Y1239+'Game Results'!Y93+'Game Results'!Y1619+'Game Results'!Y2174+'Game Results'!Y1981+'Game Results'!Y2029+'Game Results'!Y2294+'Game Results'!Y2320+'Game Results'!Y1290+'Game Results'!Y2497+'Game Results'!Y2908+'Game Results'!Y2945+'Game Results'!Y3084+'Game Results'!Y2466)</f>
        <v>0</v>
      </c>
      <c r="Z125" s="92">
        <f>SUM('Game Results'!Z28+'Game Results'!Z141+'Game Results'!Z297+'Game Results'!Z257+'Game Results'!Z1334+'Game Results'!Z1239+'Game Results'!Z93+'Game Results'!Z1619+'Game Results'!Z2174+'Game Results'!Z1981+'Game Results'!Z2029+'Game Results'!Z2294+'Game Results'!Z2320+'Game Results'!Z1290+'Game Results'!Z2497+'Game Results'!Z2908+'Game Results'!Z2945+'Game Results'!Z3084+'Game Results'!Z2466)</f>
        <v>0</v>
      </c>
      <c r="AA125" s="92">
        <f>SUM('Game Results'!AA28+'Game Results'!AA141+'Game Results'!AA297+'Game Results'!AA257+'Game Results'!AA1334+'Game Results'!AA1239+'Game Results'!AA93+'Game Results'!AA1619+'Game Results'!AA2174+'Game Results'!AA1981+'Game Results'!AA2029+'Game Results'!AA2294+'Game Results'!AA2320+'Game Results'!AA1290+'Game Results'!AA2497+'Game Results'!AA2908+'Game Results'!AA2945+'Game Results'!AA3084+'Game Results'!AA2466)</f>
        <v>0</v>
      </c>
      <c r="AB125" s="92">
        <f>SUM('Game Results'!AB28+'Game Results'!AB141+'Game Results'!AB297+'Game Results'!AB257+'Game Results'!AB1334+'Game Results'!AB1239+'Game Results'!AB93+'Game Results'!AB1619+'Game Results'!AB2174+'Game Results'!AB1981+'Game Results'!AB2029+'Game Results'!AB2294+'Game Results'!AB2320+'Game Results'!AB1290+'Game Results'!AB2497+'Game Results'!AB2908+'Game Results'!AB2945+'Game Results'!AB3084+'Game Results'!AB2466)</f>
        <v>0</v>
      </c>
      <c r="AC125" s="92">
        <f>SUM('Game Results'!AC28+'Game Results'!AC141+'Game Results'!AC297+'Game Results'!AC257+'Game Results'!AC1334+'Game Results'!AC1239+'Game Results'!AC93+'Game Results'!AC1619+'Game Results'!AC2174+'Game Results'!AC1981+'Game Results'!AC2029+'Game Results'!AC2294+'Game Results'!AC2320+'Game Results'!AC1290+'Game Results'!AC2497+'Game Results'!AC2908+'Game Results'!AC2945+'Game Results'!AC3084+'Game Results'!AC2466)</f>
        <v>10</v>
      </c>
      <c r="AD125" s="92">
        <f>SUM('Game Results'!AD28+'Game Results'!AD141+'Game Results'!AD297+'Game Results'!AD257+'Game Results'!AD1334+'Game Results'!AD1239+'Game Results'!AD93+'Game Results'!AD1619+'Game Results'!AD2174+'Game Results'!AD1981+'Game Results'!AD2029+'Game Results'!AD2294+'Game Results'!AD2320+'Game Results'!AD1290+'Game Results'!AD2497+'Game Results'!AD2908+'Game Results'!AD2945+'Game Results'!AD3084+'Game Results'!AD2466)</f>
        <v>1</v>
      </c>
      <c r="AE125" s="92">
        <f>SUM('Game Results'!AE28+'Game Results'!AE141+'Game Results'!AE297+'Game Results'!AE257+'Game Results'!AE1334+'Game Results'!AE1239+'Game Results'!AE93+'Game Results'!AE1619+'Game Results'!AE2174+'Game Results'!AE1981+'Game Results'!AE2029+'Game Results'!AE2294+'Game Results'!AE2320+'Game Results'!AE1290+'Game Results'!AE2497+'Game Results'!AE2908+'Game Results'!AE2945+'Game Results'!AE3084+'Game Results'!AE2466)</f>
        <v>0</v>
      </c>
      <c r="AF125" s="92">
        <f>SUM('Game Results'!AF28+'Game Results'!AF141+'Game Results'!AF297+'Game Results'!AF257+'Game Results'!AF1334+'Game Results'!AF1239+'Game Results'!AF93+'Game Results'!AF1619+'Game Results'!AF2174+'Game Results'!AF1981+'Game Results'!AF2029+'Game Results'!AF2294+'Game Results'!AF2320+'Game Results'!AF1290+'Game Results'!AF2497+'Game Results'!AF2908+'Game Results'!AF2945+'Game Results'!AF3084+'Game Results'!AF2466)</f>
        <v>0</v>
      </c>
      <c r="AG125" s="92">
        <f>SUM('Game Results'!AG28+'Game Results'!AG141+'Game Results'!AG297+'Game Results'!AG257+'Game Results'!AG1334+'Game Results'!AG1239+'Game Results'!AG93+'Game Results'!AG1619+'Game Results'!AG2174+'Game Results'!AG1981+'Game Results'!AG2029+'Game Results'!AG2294+'Game Results'!AG2320+'Game Results'!AG1290+'Game Results'!AG2497+'Game Results'!AG2908+'Game Results'!AG2945+'Game Results'!AG3084+'Game Results'!AG2466)</f>
        <v>0</v>
      </c>
      <c r="AH125" s="92">
        <f>SUM('Game Results'!AH28+'Game Results'!AH141+'Game Results'!AH297+'Game Results'!AH257+'Game Results'!AH1334+'Game Results'!AH1239+'Game Results'!AH93+'Game Results'!AH1619+'Game Results'!AH2174+'Game Results'!AH1981+'Game Results'!AH2029+'Game Results'!AH2294+'Game Results'!AH2320+'Game Results'!AH1290+'Game Results'!AH2497+'Game Results'!AH2908+'Game Results'!AH2945+'Game Results'!AH3084+'Game Results'!AH2466)</f>
        <v>0</v>
      </c>
    </row>
    <row r="126">
      <c r="A126" s="96" t="s">
        <v>83</v>
      </c>
      <c r="B126" s="97" t="s">
        <v>365</v>
      </c>
      <c r="C126" s="92">
        <f>SUM('Game Results'!C29+'Game Results'!C142+'Game Results'!C298+'Game Results'!C258+'Game Results'!C1335+'Game Results'!C1240+'Game Results'!C94+'Game Results'!C1620+'Game Results'!C2175+'Game Results'!C1982+'Game Results'!C2030+'Game Results'!C2295+'Game Results'!C2321+'Game Results'!C1291+'Game Results'!C2498+'Game Results'!C2909+'Game Results'!C2946+'Game Results'!C3085+'Game Results'!C2467)</f>
        <v>4</v>
      </c>
      <c r="D126" s="92">
        <f>SUM('Game Results'!D29+'Game Results'!D142+'Game Results'!D298+'Game Results'!D258+'Game Results'!D1335+'Game Results'!D1240+'Game Results'!D94+'Game Results'!D1620+'Game Results'!D2175+'Game Results'!D1982+'Game Results'!D2030+'Game Results'!D2295+'Game Results'!D2321+'Game Results'!D1291+'Game Results'!D2498+'Game Results'!D2909+'Game Results'!D2946+'Game Results'!D3085+'Game Results'!D2467)</f>
        <v>2</v>
      </c>
      <c r="E126" s="93">
        <f>SUM('Game Results'!E29+'Game Results'!E142+'Game Results'!E298+'Game Results'!E258+'Game Results'!E1335+'Game Results'!E1240+'Game Results'!E94+'Game Results'!E1620+'Game Results'!E2175+'Game Results'!E1982+'Game Results'!E2030+'Game Results'!E2295+'Game Results'!E2321+'Game Results'!E1291+'Game Results'!E2498+'Game Results'!E2909+'Game Results'!E2946+'Game Results'!E3085+'Game Results'!E2467)</f>
        <v>38.4</v>
      </c>
      <c r="F126" s="92">
        <f>SUM('Game Results'!F29+'Game Results'!F142+'Game Results'!F298+'Game Results'!F258+'Game Results'!F1335+'Game Results'!F1240+'Game Results'!F94+'Game Results'!F1620+'Game Results'!F2175+'Game Results'!F1982+'Game Results'!F2030+'Game Results'!F2295+'Game Results'!F2321+'Game Results'!F1291+'Game Results'!F2498+'Game Results'!F2909+'Game Results'!F2946+'Game Results'!F3085+'Game Results'!F2467)</f>
        <v>2</v>
      </c>
      <c r="G126" s="92">
        <f>SUM('Game Results'!G29+'Game Results'!G142+'Game Results'!G298+'Game Results'!G258+'Game Results'!G1335+'Game Results'!G1240+'Game Results'!G94+'Game Results'!G1620+'Game Results'!G2175+'Game Results'!G1982+'Game Results'!G2030+'Game Results'!G2295+'Game Results'!G2321+'Game Results'!G1291+'Game Results'!G2498+'Game Results'!G2909+'Game Results'!G2946+'Game Results'!G3085+'Game Results'!G2467)</f>
        <v>234</v>
      </c>
      <c r="H126" s="92">
        <f>SUM('Game Results'!H29+'Game Results'!H142+'Game Results'!H298+'Game Results'!H258+'Game Results'!H1335+'Game Results'!H1240+'Game Results'!H94+'Game Results'!H1620+'Game Results'!H2175+'Game Results'!H1982+'Game Results'!H2030+'Game Results'!H2295+'Game Results'!H2321+'Game Results'!H1291+'Game Results'!H2498+'Game Results'!H2909+'Game Results'!H2946+'Game Results'!H3085+'Game Results'!H2467)</f>
        <v>3</v>
      </c>
      <c r="I126" s="92">
        <f>SUM('Game Results'!I29+'Game Results'!I142+'Game Results'!I298+'Game Results'!I258+'Game Results'!I1335+'Game Results'!I1240+'Game Results'!I94+'Game Results'!I1620+'Game Results'!I2175+'Game Results'!I1982+'Game Results'!I2030+'Game Results'!I2295+'Game Results'!I2321+'Game Results'!I1291+'Game Results'!I2498+'Game Results'!I2909+'Game Results'!I2946+'Game Results'!I3085+'Game Results'!I2467)</f>
        <v>305</v>
      </c>
      <c r="J126" s="92">
        <f>SUM('Game Results'!J29+'Game Results'!J142+'Game Results'!J298+'Game Results'!J258+'Game Results'!J1335+'Game Results'!J1240+'Game Results'!J94+'Game Results'!J1620+'Game Results'!J2175+'Game Results'!J1982+'Game Results'!J2030+'Game Results'!J2295+'Game Results'!J2321+'Game Results'!J1291+'Game Results'!J2498+'Game Results'!J2909+'Game Results'!J2946+'Game Results'!J3085+'Game Results'!J2467)</f>
        <v>-71</v>
      </c>
      <c r="K126" s="94">
        <f t="shared" si="1"/>
        <v>0.7672131148</v>
      </c>
      <c r="L126" s="93">
        <f t="shared" si="2"/>
        <v>7.554098361</v>
      </c>
      <c r="M126" s="92">
        <f>SUM('Game Results'!M29+'Game Results'!M142+'Game Results'!M298+'Game Results'!M258+'Game Results'!M1335+'Game Results'!M1240+'Game Results'!M94+'Game Results'!M1620+'Game Results'!M2175+'Game Results'!M1982+'Game Results'!M2030+'Game Results'!M2295+'Game Results'!M2321+'Game Results'!M1291+'Game Results'!M2498+'Game Results'!M2909+'Game Results'!M2946+'Game Results'!M3085+'Game Results'!M2467)</f>
        <v>215</v>
      </c>
      <c r="N126" s="92">
        <f>SUM('Game Results'!N29+'Game Results'!N142+'Game Results'!N298+'Game Results'!N258+'Game Results'!N1335+'Game Results'!N1240+'Game Results'!N94+'Game Results'!N1620+'Game Results'!N2175+'Game Results'!N1982+'Game Results'!N2030+'Game Results'!N2295+'Game Results'!N2321+'Game Results'!N1291+'Game Results'!N2498+'Game Results'!N2909+'Game Results'!N2946+'Game Results'!N3085+'Game Results'!N2467)</f>
        <v>4</v>
      </c>
      <c r="O126" s="95">
        <f>SUM('Game Results'!O29+'Game Results'!O142+'Game Results'!O298+'Game Results'!O258+'Game Results'!O1335+'Game Results'!O1240+'Game Results'!O94+'Game Results'!O1620+'Game Results'!O2175+'Game Results'!O1982+'Game Results'!O2030+'Game Results'!O2295+'Game Results'!O2321+'Game Results'!O1291+'Game Results'!O2498+'Game Results'!O2909+'Game Results'!O2946+'Game Results'!O3085+'Game Results'!O2467)</f>
        <v>38.4</v>
      </c>
      <c r="P126" s="92">
        <f>SUM('Game Results'!P29+'Game Results'!P142+'Game Results'!P298+'Game Results'!P258+'Game Results'!P1335+'Game Results'!P1240+'Game Results'!P94+'Game Results'!P1620+'Game Results'!P2175+'Game Results'!P1982+'Game Results'!P2030+'Game Results'!P2295+'Game Results'!P2321+'Game Results'!P1291+'Game Results'!P2498+'Game Results'!P2909+'Game Results'!P2946+'Game Results'!P3085+'Game Results'!P2467)</f>
        <v>8</v>
      </c>
      <c r="Q126" s="92">
        <f>SUM('Game Results'!Q29+'Game Results'!Q142+'Game Results'!Q298+'Game Results'!Q258+'Game Results'!Q1335+'Game Results'!Q1240+'Game Results'!Q94+'Game Results'!Q1620+'Game Results'!Q2175+'Game Results'!Q1982+'Game Results'!Q2030+'Game Results'!Q2295+'Game Results'!Q2321+'Game Results'!Q1291+'Game Results'!Q2498+'Game Results'!Q2909+'Game Results'!Q2946+'Game Results'!Q3085+'Game Results'!Q2467)</f>
        <v>7</v>
      </c>
      <c r="R126" s="92">
        <f>SUM('Game Results'!R29+'Game Results'!R142+'Game Results'!R298+'Game Results'!R258+'Game Results'!R1335+'Game Results'!R1240+'Game Results'!R94+'Game Results'!R1620+'Game Results'!R2175+'Game Results'!R1982+'Game Results'!R2030+'Game Results'!R2295+'Game Results'!R2321+'Game Results'!R1291+'Game Results'!R2498+'Game Results'!R2909+'Game Results'!R2946+'Game Results'!R3085+'Game Results'!R2467)</f>
        <v>7</v>
      </c>
      <c r="S126" s="92">
        <f>SUM('Game Results'!S29+'Game Results'!S142+'Game Results'!S298+'Game Results'!S258+'Game Results'!S1335+'Game Results'!S1240+'Game Results'!S94+'Game Results'!S1620+'Game Results'!S2175+'Game Results'!S1982+'Game Results'!S2030+'Game Results'!S2295+'Game Results'!S2321+'Game Results'!S1291+'Game Results'!S2498+'Game Results'!S2909+'Game Results'!S2946+'Game Results'!S3085+'Game Results'!S2467)</f>
        <v>3</v>
      </c>
      <c r="T126" s="92">
        <f>SUM('Game Results'!T29+'Game Results'!T142+'Game Results'!T298+'Game Results'!T258+'Game Results'!T1335+'Game Results'!T1240+'Game Results'!T94+'Game Results'!T1620+'Game Results'!T2175+'Game Results'!T1982+'Game Results'!T2030+'Game Results'!T2295+'Game Results'!T2321+'Game Results'!T1291+'Game Results'!T2498+'Game Results'!T2909+'Game Results'!T2946+'Game Results'!T3085+'Game Results'!T2467)</f>
        <v>30</v>
      </c>
      <c r="U126" s="92">
        <f>SUM('Game Results'!U29+'Game Results'!U142+'Game Results'!U298+'Game Results'!U258+'Game Results'!U1335+'Game Results'!U1240+'Game Results'!U94+'Game Results'!U1620+'Game Results'!U2175+'Game Results'!U1982+'Game Results'!U2030+'Game Results'!U2295+'Game Results'!U2321+'Game Results'!U1291+'Game Results'!U2498+'Game Results'!U2909+'Game Results'!U2946+'Game Results'!U3085+'Game Results'!U2467)</f>
        <v>9</v>
      </c>
      <c r="V126" s="92">
        <f>SUM('Game Results'!V29+'Game Results'!V142+'Game Results'!V298+'Game Results'!V258+'Game Results'!V1335+'Game Results'!V1240+'Game Results'!V94+'Game Results'!V1620+'Game Results'!V2175+'Game Results'!V1982+'Game Results'!V2030+'Game Results'!V2295+'Game Results'!V2321+'Game Results'!V1291+'Game Results'!V2498+'Game Results'!V2909+'Game Results'!V2946+'Game Results'!V3085+'Game Results'!V2467)</f>
        <v>2</v>
      </c>
      <c r="W126" s="92">
        <f>SUM('Game Results'!W29+'Game Results'!W142+'Game Results'!W298+'Game Results'!W258+'Game Results'!W1335+'Game Results'!W1240+'Game Results'!W94+'Game Results'!W1620+'Game Results'!W2175+'Game Results'!W1982+'Game Results'!W2030+'Game Results'!W2295+'Game Results'!W2321+'Game Results'!W1291+'Game Results'!W2498+'Game Results'!W2909+'Game Results'!W2946+'Game Results'!W3085+'Game Results'!W2467)</f>
        <v>0</v>
      </c>
      <c r="X126" s="92">
        <f>SUM('Game Results'!X29+'Game Results'!X142+'Game Results'!X298+'Game Results'!X258+'Game Results'!X1335+'Game Results'!X1240+'Game Results'!X94+'Game Results'!X1620+'Game Results'!X2175+'Game Results'!X1982+'Game Results'!X2030+'Game Results'!X2295+'Game Results'!X2321+'Game Results'!X1291+'Game Results'!X2498+'Game Results'!X2909+'Game Results'!X2946+'Game Results'!X3085+'Game Results'!X2467)</f>
        <v>0</v>
      </c>
      <c r="Y126" s="92">
        <f>SUM('Game Results'!Y29+'Game Results'!Y142+'Game Results'!Y298+'Game Results'!Y258+'Game Results'!Y1335+'Game Results'!Y1240+'Game Results'!Y94+'Game Results'!Y1620+'Game Results'!Y2175+'Game Results'!Y1982+'Game Results'!Y2030+'Game Results'!Y2295+'Game Results'!Y2321+'Game Results'!Y1291+'Game Results'!Y2498+'Game Results'!Y2909+'Game Results'!Y2946+'Game Results'!Y3085+'Game Results'!Y2467)</f>
        <v>0</v>
      </c>
      <c r="Z126" s="92">
        <f>SUM('Game Results'!Z29+'Game Results'!Z142+'Game Results'!Z298+'Game Results'!Z258+'Game Results'!Z1335+'Game Results'!Z1240+'Game Results'!Z94+'Game Results'!Z1620+'Game Results'!Z2175+'Game Results'!Z1982+'Game Results'!Z2030+'Game Results'!Z2295+'Game Results'!Z2321+'Game Results'!Z1291+'Game Results'!Z2498+'Game Results'!Z2909+'Game Results'!Z2946+'Game Results'!Z3085+'Game Results'!Z2467)</f>
        <v>0</v>
      </c>
      <c r="AA126" s="92">
        <f>SUM('Game Results'!AA29+'Game Results'!AA142+'Game Results'!AA298+'Game Results'!AA258+'Game Results'!AA1335+'Game Results'!AA1240+'Game Results'!AA94+'Game Results'!AA1620+'Game Results'!AA2175+'Game Results'!AA1982+'Game Results'!AA2030+'Game Results'!AA2295+'Game Results'!AA2321+'Game Results'!AA1291+'Game Results'!AA2498+'Game Results'!AA2909+'Game Results'!AA2946+'Game Results'!AA3085+'Game Results'!AA2467)</f>
        <v>0</v>
      </c>
      <c r="AB126" s="92">
        <f>SUM('Game Results'!AB29+'Game Results'!AB142+'Game Results'!AB298+'Game Results'!AB258+'Game Results'!AB1335+'Game Results'!AB1240+'Game Results'!AB94+'Game Results'!AB1620+'Game Results'!AB2175+'Game Results'!AB1982+'Game Results'!AB2030+'Game Results'!AB2295+'Game Results'!AB2321+'Game Results'!AB1291+'Game Results'!AB2498+'Game Results'!AB2909+'Game Results'!AB2946+'Game Results'!AB3085+'Game Results'!AB2467)</f>
        <v>0</v>
      </c>
      <c r="AC126" s="92">
        <f>SUM('Game Results'!AC29+'Game Results'!AC142+'Game Results'!AC298+'Game Results'!AC258+'Game Results'!AC1335+'Game Results'!AC1240+'Game Results'!AC94+'Game Results'!AC1620+'Game Results'!AC2175+'Game Results'!AC1982+'Game Results'!AC2030+'Game Results'!AC2295+'Game Results'!AC2321+'Game Results'!AC1291+'Game Results'!AC2498+'Game Results'!AC2909+'Game Results'!AC2946+'Game Results'!AC3085+'Game Results'!AC2467)</f>
        <v>3</v>
      </c>
      <c r="AD126" s="92">
        <f>SUM('Game Results'!AD29+'Game Results'!AD142+'Game Results'!AD298+'Game Results'!AD258+'Game Results'!AD1335+'Game Results'!AD1240+'Game Results'!AD94+'Game Results'!AD1620+'Game Results'!AD2175+'Game Results'!AD1982+'Game Results'!AD2030+'Game Results'!AD2295+'Game Results'!AD2321+'Game Results'!AD1291+'Game Results'!AD2498+'Game Results'!AD2909+'Game Results'!AD2946+'Game Results'!AD3085+'Game Results'!AD2467)</f>
        <v>0</v>
      </c>
      <c r="AE126" s="92">
        <f>SUM('Game Results'!AE29+'Game Results'!AE142+'Game Results'!AE298+'Game Results'!AE258+'Game Results'!AE1335+'Game Results'!AE1240+'Game Results'!AE94+'Game Results'!AE1620+'Game Results'!AE2175+'Game Results'!AE1982+'Game Results'!AE2030+'Game Results'!AE2295+'Game Results'!AE2321+'Game Results'!AE1291+'Game Results'!AE2498+'Game Results'!AE2909+'Game Results'!AE2946+'Game Results'!AE3085+'Game Results'!AE2467)</f>
        <v>0</v>
      </c>
      <c r="AF126" s="92">
        <f>SUM('Game Results'!AF29+'Game Results'!AF142+'Game Results'!AF298+'Game Results'!AF258+'Game Results'!AF1335+'Game Results'!AF1240+'Game Results'!AF94+'Game Results'!AF1620+'Game Results'!AF2175+'Game Results'!AF1982+'Game Results'!AF2030+'Game Results'!AF2295+'Game Results'!AF2321+'Game Results'!AF1291+'Game Results'!AF2498+'Game Results'!AF2909+'Game Results'!AF2946+'Game Results'!AF3085+'Game Results'!AF2467)</f>
        <v>0</v>
      </c>
      <c r="AG126" s="92">
        <f>SUM('Game Results'!AG29+'Game Results'!AG142+'Game Results'!AG298+'Game Results'!AG258+'Game Results'!AG1335+'Game Results'!AG1240+'Game Results'!AG94+'Game Results'!AG1620+'Game Results'!AG2175+'Game Results'!AG1982+'Game Results'!AG2030+'Game Results'!AG2295+'Game Results'!AG2321+'Game Results'!AG1291+'Game Results'!AG2498+'Game Results'!AG2909+'Game Results'!AG2946+'Game Results'!AG3085+'Game Results'!AG2467)</f>
        <v>1</v>
      </c>
      <c r="AH126" s="92">
        <f>SUM('Game Results'!AH29+'Game Results'!AH142+'Game Results'!AH298+'Game Results'!AH258+'Game Results'!AH1335+'Game Results'!AH1240+'Game Results'!AH94+'Game Results'!AH1620+'Game Results'!AH2175+'Game Results'!AH1982+'Game Results'!AH2030+'Game Results'!AH2295+'Game Results'!AH2321+'Game Results'!AH1291+'Game Results'!AH2498+'Game Results'!AH2909+'Game Results'!AH2946+'Game Results'!AH3085+'Game Results'!AH2467)</f>
        <v>1</v>
      </c>
    </row>
    <row r="127">
      <c r="A127" s="96" t="s">
        <v>269</v>
      </c>
      <c r="B127" s="97" t="s">
        <v>366</v>
      </c>
      <c r="C127" s="92">
        <f>'Game Results'!C2947+'Game Results'!C2468</f>
        <v>2</v>
      </c>
      <c r="D127" s="92">
        <f>'Game Results'!D2947+'Game Results'!D2468</f>
        <v>1</v>
      </c>
      <c r="E127" s="93">
        <f>'Game Results'!E2947+'Game Results'!E2468</f>
        <v>35.86666667</v>
      </c>
      <c r="F127" s="92">
        <f>'Game Results'!F2947+'Game Results'!F2468</f>
        <v>4</v>
      </c>
      <c r="G127" s="92">
        <f>'Game Results'!G2947+'Game Results'!G2468</f>
        <v>65</v>
      </c>
      <c r="H127" s="92">
        <f>'Game Results'!H2947+'Game Results'!H2468</f>
        <v>0</v>
      </c>
      <c r="I127" s="92">
        <f>'Game Results'!I2947+'Game Results'!I2468</f>
        <v>116</v>
      </c>
      <c r="J127" s="92">
        <f>'Game Results'!J2947+'Game Results'!J2468</f>
        <v>-51</v>
      </c>
      <c r="K127" s="94">
        <f t="shared" si="1"/>
        <v>0.5603448276</v>
      </c>
      <c r="L127" s="93">
        <f t="shared" si="2"/>
        <v>18.55172414</v>
      </c>
      <c r="M127" s="92">
        <f>'Game Results'!M2947+'Game Results'!M2468</f>
        <v>90</v>
      </c>
      <c r="N127" s="92">
        <f>'Game Results'!N2947+'Game Results'!N2468</f>
        <v>2</v>
      </c>
      <c r="O127" s="95">
        <f>'Game Results'!O2947+'Game Results'!O2468</f>
        <v>35.86666667</v>
      </c>
      <c r="P127" s="92">
        <f>'Game Results'!P2947+'Game Results'!P2468</f>
        <v>5</v>
      </c>
      <c r="Q127" s="92">
        <f>'Game Results'!Q2947+'Game Results'!Q2468</f>
        <v>2</v>
      </c>
      <c r="R127" s="92">
        <f>'Game Results'!R2947+'Game Results'!R2468</f>
        <v>2</v>
      </c>
      <c r="S127" s="92">
        <f>'Game Results'!S2947+'Game Results'!S2468</f>
        <v>2</v>
      </c>
      <c r="T127" s="92">
        <f>'Game Results'!T2947+'Game Results'!T2468</f>
        <v>10</v>
      </c>
      <c r="U127" s="92">
        <f>'Game Results'!U2947+'Game Results'!U2468</f>
        <v>1</v>
      </c>
      <c r="V127" s="92">
        <f>'Game Results'!V2947+'Game Results'!V2468</f>
        <v>1</v>
      </c>
      <c r="W127" s="92">
        <f>'Game Results'!W2947+'Game Results'!W2468</f>
        <v>0</v>
      </c>
      <c r="X127" s="92">
        <f>'Game Results'!X2947+'Game Results'!X2468</f>
        <v>0</v>
      </c>
      <c r="Y127" s="92">
        <f>'Game Results'!Y2947+'Game Results'!Y2468</f>
        <v>0</v>
      </c>
      <c r="Z127" s="92">
        <f>'Game Results'!Z2947+'Game Results'!Z2468</f>
        <v>0</v>
      </c>
      <c r="AA127" s="92">
        <f>'Game Results'!AA2947+'Game Results'!AA2468</f>
        <v>0</v>
      </c>
      <c r="AB127" s="92">
        <f>'Game Results'!AB2947+'Game Results'!AB2468</f>
        <v>0</v>
      </c>
      <c r="AC127" s="92">
        <f>'Game Results'!AC2947+'Game Results'!AC2468</f>
        <v>2</v>
      </c>
      <c r="AD127" s="92">
        <f>'Game Results'!AD2947+'Game Results'!AD2468</f>
        <v>0</v>
      </c>
      <c r="AE127" s="92">
        <f>'Game Results'!AE2947+'Game Results'!AE2468</f>
        <v>0</v>
      </c>
      <c r="AF127" s="92">
        <f>'Game Results'!AF2947+'Game Results'!AF2468</f>
        <v>0</v>
      </c>
      <c r="AG127" s="92">
        <f>'Game Results'!AG2947+'Game Results'!AG2468</f>
        <v>0</v>
      </c>
      <c r="AH127" s="92">
        <f>'Game Results'!AH2947+'Game Results'!AH2468</f>
        <v>0</v>
      </c>
    </row>
    <row r="128">
      <c r="A128" s="96" t="s">
        <v>269</v>
      </c>
      <c r="B128" s="97" t="s">
        <v>367</v>
      </c>
      <c r="C128" s="92">
        <f>'Game Results'!C3086</f>
        <v>1</v>
      </c>
      <c r="D128" s="92">
        <f>'Game Results'!D3086</f>
        <v>0</v>
      </c>
      <c r="E128" s="93">
        <f>'Game Results'!E3086</f>
        <v>22</v>
      </c>
      <c r="F128" s="92">
        <f>'Game Results'!F3086</f>
        <v>3</v>
      </c>
      <c r="G128" s="92">
        <f>'Game Results'!G3086</f>
        <v>40</v>
      </c>
      <c r="H128" s="92">
        <f>'Game Results'!H3086</f>
        <v>0</v>
      </c>
      <c r="I128" s="92">
        <f>'Game Results'!I3086</f>
        <v>60</v>
      </c>
      <c r="J128" s="92">
        <f>'Game Results'!J3086</f>
        <v>-20</v>
      </c>
      <c r="K128" s="94">
        <f t="shared" si="1"/>
        <v>0.6666666667</v>
      </c>
      <c r="L128" s="93">
        <f t="shared" si="2"/>
        <v>22</v>
      </c>
      <c r="M128" s="92">
        <f>'Game Results'!M3086</f>
        <v>52</v>
      </c>
      <c r="N128" s="92">
        <f>'Game Results'!N3086</f>
        <v>1</v>
      </c>
      <c r="O128" s="95">
        <f>'Game Results'!O3086</f>
        <v>22</v>
      </c>
      <c r="P128" s="92">
        <f>'Game Results'!P3086</f>
        <v>3</v>
      </c>
      <c r="Q128" s="92">
        <f>'Game Results'!Q3086</f>
        <v>2</v>
      </c>
      <c r="R128" s="92">
        <f>'Game Results'!R3086</f>
        <v>2</v>
      </c>
      <c r="S128" s="92">
        <f>'Game Results'!S3086</f>
        <v>2</v>
      </c>
      <c r="T128" s="92">
        <f>'Game Results'!T3086</f>
        <v>4</v>
      </c>
      <c r="U128" s="92">
        <f>'Game Results'!U3086</f>
        <v>1</v>
      </c>
      <c r="V128" s="92">
        <f>'Game Results'!V3086</f>
        <v>0</v>
      </c>
      <c r="W128" s="92">
        <f>'Game Results'!W3086</f>
        <v>0</v>
      </c>
      <c r="X128" s="92">
        <f>'Game Results'!X3086</f>
        <v>0</v>
      </c>
      <c r="Y128" s="92">
        <f>'Game Results'!Y3086</f>
        <v>0</v>
      </c>
      <c r="Z128" s="92">
        <f>'Game Results'!Z3086</f>
        <v>0</v>
      </c>
      <c r="AA128" s="92">
        <f>'Game Results'!AA3086</f>
        <v>0</v>
      </c>
      <c r="AB128" s="92">
        <f>'Game Results'!AB3086</f>
        <v>0</v>
      </c>
      <c r="AC128" s="92">
        <f>'Game Results'!AC3086</f>
        <v>0</v>
      </c>
      <c r="AD128" s="92">
        <f>'Game Results'!AD3086</f>
        <v>0</v>
      </c>
      <c r="AE128" s="92">
        <f>'Game Results'!AE3086</f>
        <v>0</v>
      </c>
      <c r="AF128" s="92">
        <f>'Game Results'!AF3086</f>
        <v>0</v>
      </c>
      <c r="AG128" s="92">
        <f>'Game Results'!AG3086</f>
        <v>0</v>
      </c>
      <c r="AH128" s="92">
        <f>'Game Results'!AH3086</f>
        <v>0</v>
      </c>
    </row>
    <row r="129">
      <c r="A129" s="98" t="s">
        <v>271</v>
      </c>
      <c r="B129" s="99"/>
      <c r="C129" s="99">
        <f t="shared" ref="C129:D129" si="43">SUM(C120:C128)/4</f>
        <v>19</v>
      </c>
      <c r="D129" s="99">
        <f t="shared" si="43"/>
        <v>11</v>
      </c>
      <c r="E129" s="100">
        <f t="shared" ref="E129:J129" si="44">SUM(E120:E128)</f>
        <v>1181.266667</v>
      </c>
      <c r="F129" s="100">
        <f t="shared" si="44"/>
        <v>67</v>
      </c>
      <c r="G129" s="100">
        <f t="shared" si="44"/>
        <v>4741</v>
      </c>
      <c r="H129" s="100">
        <f t="shared" si="44"/>
        <v>22</v>
      </c>
      <c r="I129" s="100">
        <f t="shared" si="44"/>
        <v>4711</v>
      </c>
      <c r="J129" s="100">
        <f t="shared" si="44"/>
        <v>30</v>
      </c>
      <c r="K129" s="101">
        <f t="shared" si="1"/>
        <v>1.006368075</v>
      </c>
      <c r="L129" s="100">
        <f t="shared" si="2"/>
        <v>15.04478879</v>
      </c>
      <c r="M129" s="100">
        <f t="shared" ref="M129:AH129" si="45">SUM(M120:M128)</f>
        <v>5881</v>
      </c>
      <c r="N129" s="100">
        <f t="shared" si="45"/>
        <v>72</v>
      </c>
      <c r="O129" s="100">
        <f t="shared" si="45"/>
        <v>1090.383333</v>
      </c>
      <c r="P129" s="100">
        <f t="shared" si="45"/>
        <v>164</v>
      </c>
      <c r="Q129" s="100">
        <f t="shared" si="45"/>
        <v>80</v>
      </c>
      <c r="R129" s="100">
        <f t="shared" si="45"/>
        <v>350</v>
      </c>
      <c r="S129" s="100">
        <f t="shared" si="45"/>
        <v>70</v>
      </c>
      <c r="T129" s="100">
        <f t="shared" si="45"/>
        <v>616</v>
      </c>
      <c r="U129" s="100">
        <f t="shared" si="45"/>
        <v>121</v>
      </c>
      <c r="V129" s="100">
        <f t="shared" si="45"/>
        <v>36</v>
      </c>
      <c r="W129" s="100">
        <f t="shared" si="45"/>
        <v>15</v>
      </c>
      <c r="X129" s="100">
        <f t="shared" si="45"/>
        <v>7</v>
      </c>
      <c r="Y129" s="100">
        <f t="shared" si="45"/>
        <v>1</v>
      </c>
      <c r="Z129" s="100">
        <f t="shared" si="45"/>
        <v>0</v>
      </c>
      <c r="AA129" s="100">
        <f t="shared" si="45"/>
        <v>0</v>
      </c>
      <c r="AB129" s="100">
        <f t="shared" si="45"/>
        <v>0</v>
      </c>
      <c r="AC129" s="100">
        <f t="shared" si="45"/>
        <v>96</v>
      </c>
      <c r="AD129" s="100">
        <f t="shared" si="45"/>
        <v>2</v>
      </c>
      <c r="AE129" s="100">
        <f t="shared" si="45"/>
        <v>0</v>
      </c>
      <c r="AF129" s="100">
        <f t="shared" si="45"/>
        <v>0</v>
      </c>
      <c r="AG129" s="100">
        <f t="shared" si="45"/>
        <v>2</v>
      </c>
      <c r="AH129" s="100">
        <f t="shared" si="45"/>
        <v>4</v>
      </c>
    </row>
    <row r="130">
      <c r="A130" s="90" t="s">
        <v>95</v>
      </c>
      <c r="B130" s="91" t="s">
        <v>368</v>
      </c>
      <c r="C130" s="92">
        <f>SUM('Game Results'!C144+'Game Results'!C420+'Game Results'!C636+'Game Results'!C214+'Game Results'!C1348+'Game Results'!C1398+'Game Results'!C1152+'Game Results'!C1669+'Game Results'!C1737+'Game Results'!C2308+'Game Results'!C2381+'Game Results'!C2631+'Game Results'!C2090+'Game Results'!C3190+'Game Results'!C347+'Game Results'!C646+'Game Results'!C875+'Game Results'!C1774+'Game Results'!C2554)</f>
        <v>19</v>
      </c>
      <c r="D130" s="92">
        <f>SUM('Game Results'!D144+'Game Results'!D420+'Game Results'!D636+'Game Results'!D214+'Game Results'!D1348+'Game Results'!D1398+'Game Results'!D1152+'Game Results'!D1669+'Game Results'!D1737+'Game Results'!D2308+'Game Results'!D2381+'Game Results'!D2631+'Game Results'!D2090+'Game Results'!D3190+'Game Results'!D347+'Game Results'!D646+'Game Results'!D875+'Game Results'!D1774+'Game Results'!D2554)</f>
        <v>9</v>
      </c>
      <c r="E130" s="93">
        <f>SUM('Game Results'!E144+'Game Results'!E420+'Game Results'!E636+'Game Results'!E214+'Game Results'!E1348+'Game Results'!E1398+'Game Results'!E1152+'Game Results'!E1669+'Game Results'!E1737+'Game Results'!E2308+'Game Results'!E2381+'Game Results'!E2631+'Game Results'!E2090+'Game Results'!E3190+'Game Results'!E347+'Game Results'!E646+'Game Results'!E875+'Game Results'!E1774+'Game Results'!E2554)</f>
        <v>290.7</v>
      </c>
      <c r="F130" s="92">
        <f>SUM('Game Results'!F144+'Game Results'!F420+'Game Results'!F636+'Game Results'!F214+'Game Results'!F1348+'Game Results'!F1398+'Game Results'!F1152+'Game Results'!F1669+'Game Results'!F1737+'Game Results'!F2308+'Game Results'!F2381+'Game Results'!F2631+'Game Results'!F2090+'Game Results'!F3190+'Game Results'!F347+'Game Results'!F646+'Game Results'!F875+'Game Results'!F1774+'Game Results'!F2554)</f>
        <v>13</v>
      </c>
      <c r="G130" s="92">
        <f>SUM('Game Results'!G144+'Game Results'!G420+'Game Results'!G636+'Game Results'!G214+'Game Results'!G1348+'Game Results'!G1398+'Game Results'!G1152+'Game Results'!G1669+'Game Results'!G1737+'Game Results'!G2308+'Game Results'!G2381+'Game Results'!G2631+'Game Results'!G2090+'Game Results'!G3190+'Game Results'!G347+'Game Results'!G646+'Game Results'!G875+'Game Results'!G1774+'Game Results'!G2554)</f>
        <v>1258</v>
      </c>
      <c r="H130" s="92">
        <f>SUM('Game Results'!H144+'Game Results'!H420+'Game Results'!H636+'Game Results'!H214+'Game Results'!H1348+'Game Results'!H1398+'Game Results'!H1152+'Game Results'!H1669+'Game Results'!H1737+'Game Results'!H2308+'Game Results'!H2381+'Game Results'!H2631+'Game Results'!H2090+'Game Results'!H3190+'Game Results'!H347+'Game Results'!H646+'Game Results'!H875+'Game Results'!H1774+'Game Results'!H2554)</f>
        <v>7</v>
      </c>
      <c r="I130" s="92">
        <f>SUM('Game Results'!I144+'Game Results'!I420+'Game Results'!I636+'Game Results'!I214+'Game Results'!I1348+'Game Results'!I1398+'Game Results'!I1152+'Game Results'!I1669+'Game Results'!I1737+'Game Results'!I2308+'Game Results'!I2381+'Game Results'!I2631+'Game Results'!I2090+'Game Results'!I3190+'Game Results'!I347+'Game Results'!I646+'Game Results'!I875+'Game Results'!I1774+'Game Results'!I2554)</f>
        <v>1257</v>
      </c>
      <c r="J130" s="92">
        <f>SUM('Game Results'!J144+'Game Results'!J420+'Game Results'!J636+'Game Results'!J214+'Game Results'!J1348+'Game Results'!J1398+'Game Results'!J1152+'Game Results'!J1669+'Game Results'!J1737+'Game Results'!J2308+'Game Results'!J2381+'Game Results'!J2631+'Game Results'!J2090+'Game Results'!J3190+'Game Results'!J347+'Game Results'!J646+'Game Results'!J875+'Game Results'!J1774+'Game Results'!J2554)</f>
        <v>1</v>
      </c>
      <c r="K130" s="94">
        <f t="shared" si="1"/>
        <v>1.000795545</v>
      </c>
      <c r="L130" s="93">
        <f t="shared" si="2"/>
        <v>13.87589499</v>
      </c>
      <c r="M130" s="92">
        <f>SUM('Game Results'!M144+'Game Results'!M420+'Game Results'!M636+'Game Results'!M214+'Game Results'!M1348+'Game Results'!M1398+'Game Results'!M1152+'Game Results'!M1669+'Game Results'!M1737+'Game Results'!M2308+'Game Results'!M2381+'Game Results'!M2631+'Game Results'!M2090+'Game Results'!M3190+'Game Results'!M347+'Game Results'!M646+'Game Results'!M875+'Game Results'!M1774+'Game Results'!M2554)</f>
        <v>1361</v>
      </c>
      <c r="N130" s="92">
        <f>SUM('Game Results'!N144+'Game Results'!N420+'Game Results'!N636+'Game Results'!N214+'Game Results'!N1348+'Game Results'!N1398+'Game Results'!N1152+'Game Results'!N1669+'Game Results'!N1737+'Game Results'!N2308+'Game Results'!N2381+'Game Results'!N2631+'Game Results'!N2090+'Game Results'!N3190+'Game Results'!N347+'Game Results'!N646+'Game Results'!N875+'Game Results'!N1774+'Game Results'!N2554)</f>
        <v>18</v>
      </c>
      <c r="O130" s="95">
        <f>SUM('Game Results'!O144+'Game Results'!O420+'Game Results'!O636+'Game Results'!O214+'Game Results'!O1348+'Game Results'!O1398+'Game Results'!O1152+'Game Results'!O1669+'Game Results'!O1737+'Game Results'!O2308+'Game Results'!O2381+'Game Results'!O2631+'Game Results'!O2090+'Game Results'!O3190+'Game Results'!O347+'Game Results'!O646+'Game Results'!O875+'Game Results'!O1774+'Game Results'!O2554)</f>
        <v>287.3</v>
      </c>
      <c r="P130" s="92">
        <f>SUM('Game Results'!P144+'Game Results'!P420+'Game Results'!P636+'Game Results'!P214+'Game Results'!P1348+'Game Results'!P1398+'Game Results'!P1152+'Game Results'!P1669+'Game Results'!P1737+'Game Results'!P2308+'Game Results'!P2381+'Game Results'!P2631+'Game Results'!P2090+'Game Results'!P3190+'Game Results'!P347+'Game Results'!P646+'Game Results'!P875+'Game Results'!P1774+'Game Results'!P2554)</f>
        <v>56</v>
      </c>
      <c r="Q130" s="92">
        <f>SUM('Game Results'!Q144+'Game Results'!Q420+'Game Results'!Q636+'Game Results'!Q214+'Game Results'!Q1348+'Game Results'!Q1398+'Game Results'!Q1152+'Game Results'!Q1669+'Game Results'!Q1737+'Game Results'!Q2308+'Game Results'!Q2381+'Game Results'!Q2631+'Game Results'!Q2090+'Game Results'!Q3190+'Game Results'!Q347+'Game Results'!Q646+'Game Results'!Q875+'Game Results'!Q1774+'Game Results'!Q2554)</f>
        <v>35</v>
      </c>
      <c r="R130" s="92">
        <f>SUM('Game Results'!R144+'Game Results'!R420+'Game Results'!R636+'Game Results'!R214+'Game Results'!R1348+'Game Results'!R1398+'Game Results'!R1152+'Game Results'!R1669+'Game Results'!R1737+'Game Results'!R2308+'Game Results'!R2381+'Game Results'!R2631+'Game Results'!R2090+'Game Results'!R3190+'Game Results'!R347+'Game Results'!R646+'Game Results'!R875+'Game Results'!R1774+'Game Results'!R2554)</f>
        <v>63</v>
      </c>
      <c r="S130" s="92">
        <f>SUM('Game Results'!S144+'Game Results'!S420+'Game Results'!S636+'Game Results'!S214+'Game Results'!S1348+'Game Results'!S1398+'Game Results'!S1152+'Game Results'!S1669+'Game Results'!S1737+'Game Results'!S2308+'Game Results'!S2381+'Game Results'!S2631+'Game Results'!S2090+'Game Results'!S3190+'Game Results'!S347+'Game Results'!S646+'Game Results'!S875+'Game Results'!S1774+'Game Results'!S2554)</f>
        <v>20</v>
      </c>
      <c r="T130" s="92">
        <f>SUM('Game Results'!T144+'Game Results'!T420+'Game Results'!T636+'Game Results'!T214+'Game Results'!T1348+'Game Results'!T1398+'Game Results'!T1152+'Game Results'!T1669+'Game Results'!T1737+'Game Results'!T2308+'Game Results'!T2381+'Game Results'!T2631+'Game Results'!T2090+'Game Results'!T3190+'Game Results'!T347+'Game Results'!T646+'Game Results'!T875+'Game Results'!T1774+'Game Results'!T2554)</f>
        <v>188</v>
      </c>
      <c r="U130" s="92">
        <f>SUM('Game Results'!U144+'Game Results'!U420+'Game Results'!U636+'Game Results'!U214+'Game Results'!U1348+'Game Results'!U1398+'Game Results'!U1152+'Game Results'!U1669+'Game Results'!U1737+'Game Results'!U2308+'Game Results'!U2381+'Game Results'!U2631+'Game Results'!U2090+'Game Results'!U3190+'Game Results'!U347+'Game Results'!U646+'Game Results'!U875+'Game Results'!U1774+'Game Results'!U2554)</f>
        <v>37</v>
      </c>
      <c r="V130" s="92">
        <f>SUM('Game Results'!V144+'Game Results'!V420+'Game Results'!V636+'Game Results'!V214+'Game Results'!V1348+'Game Results'!V1398+'Game Results'!V1152+'Game Results'!V1669+'Game Results'!V1737+'Game Results'!V2308+'Game Results'!V2381+'Game Results'!V2631+'Game Results'!V2090+'Game Results'!V3190+'Game Results'!V347+'Game Results'!V646+'Game Results'!V875+'Game Results'!V1774+'Game Results'!V2554)</f>
        <v>8</v>
      </c>
      <c r="W130" s="92">
        <f>SUM('Game Results'!W144+'Game Results'!W420+'Game Results'!W636+'Game Results'!W214+'Game Results'!W1348+'Game Results'!W1398+'Game Results'!W1152+'Game Results'!W1669+'Game Results'!W1737+'Game Results'!W2308+'Game Results'!W2381+'Game Results'!W2631+'Game Results'!W2090+'Game Results'!W3190+'Game Results'!W347+'Game Results'!W646+'Game Results'!W875+'Game Results'!W1774+'Game Results'!W2554)</f>
        <v>4</v>
      </c>
      <c r="X130" s="92">
        <f>SUM('Game Results'!X144+'Game Results'!X420+'Game Results'!X636+'Game Results'!X214+'Game Results'!X1348+'Game Results'!X1398+'Game Results'!X1152+'Game Results'!X1669+'Game Results'!X1737+'Game Results'!X2308+'Game Results'!X2381+'Game Results'!X2631+'Game Results'!X2090+'Game Results'!X3190+'Game Results'!X347+'Game Results'!X646+'Game Results'!X875+'Game Results'!X1774+'Game Results'!X2554)</f>
        <v>0</v>
      </c>
      <c r="Y130" s="92">
        <f>SUM('Game Results'!Y144+'Game Results'!Y420+'Game Results'!Y636+'Game Results'!Y214+'Game Results'!Y1348+'Game Results'!Y1398+'Game Results'!Y1152+'Game Results'!Y1669+'Game Results'!Y1737+'Game Results'!Y2308+'Game Results'!Y2381+'Game Results'!Y2631+'Game Results'!Y2090+'Game Results'!Y3190+'Game Results'!Y347+'Game Results'!Y646+'Game Results'!Y875+'Game Results'!Y1774+'Game Results'!Y2554)</f>
        <v>0</v>
      </c>
      <c r="Z130" s="92">
        <f>SUM('Game Results'!Z144+'Game Results'!Z420+'Game Results'!Z636+'Game Results'!Z214+'Game Results'!Z1348+'Game Results'!Z1398+'Game Results'!Z1152+'Game Results'!Z1669+'Game Results'!Z1737+'Game Results'!Z2308+'Game Results'!Z2381+'Game Results'!Z2631+'Game Results'!Z2090+'Game Results'!Z3190+'Game Results'!Z347+'Game Results'!Z646+'Game Results'!Z875+'Game Results'!Z1774+'Game Results'!Z2554)</f>
        <v>0</v>
      </c>
      <c r="AA130" s="92">
        <f>SUM('Game Results'!AA144+'Game Results'!AA420+'Game Results'!AA636+'Game Results'!AA214+'Game Results'!AA1348+'Game Results'!AA1398+'Game Results'!AA1152+'Game Results'!AA1669+'Game Results'!AA1737+'Game Results'!AA2308+'Game Results'!AA2381+'Game Results'!AA2631+'Game Results'!AA2090+'Game Results'!AA3190+'Game Results'!AA347+'Game Results'!AA646+'Game Results'!AA875+'Game Results'!AA1774+'Game Results'!AA2554)</f>
        <v>0</v>
      </c>
      <c r="AB130" s="92">
        <f>SUM('Game Results'!AB144+'Game Results'!AB420+'Game Results'!AB636+'Game Results'!AB214+'Game Results'!AB1348+'Game Results'!AB1398+'Game Results'!AB1152+'Game Results'!AB1669+'Game Results'!AB1737+'Game Results'!AB2308+'Game Results'!AB2381+'Game Results'!AB2631+'Game Results'!AB2090+'Game Results'!AB3190+'Game Results'!AB347+'Game Results'!AB646+'Game Results'!AB875+'Game Results'!AB1774+'Game Results'!AB2554)</f>
        <v>0</v>
      </c>
      <c r="AC130" s="92">
        <f>SUM('Game Results'!AC144+'Game Results'!AC420+'Game Results'!AC636+'Game Results'!AC214+'Game Results'!AC1348+'Game Results'!AC1398+'Game Results'!AC1152+'Game Results'!AC1669+'Game Results'!AC1737+'Game Results'!AC2308+'Game Results'!AC2381+'Game Results'!AC2631+'Game Results'!AC2090+'Game Results'!AC3190+'Game Results'!AC347+'Game Results'!AC646+'Game Results'!AC875+'Game Results'!AC1774+'Game Results'!AC2554)</f>
        <v>22</v>
      </c>
      <c r="AD130" s="92">
        <f>SUM('Game Results'!AD144+'Game Results'!AD420+'Game Results'!AD636+'Game Results'!AD214+'Game Results'!AD1348+'Game Results'!AD1398+'Game Results'!AD1152+'Game Results'!AD1669+'Game Results'!AD1737+'Game Results'!AD2308+'Game Results'!AD2381+'Game Results'!AD2631+'Game Results'!AD2090+'Game Results'!AD3190+'Game Results'!AD347+'Game Results'!AD646+'Game Results'!AD875+'Game Results'!AD1774+'Game Results'!AD2554)</f>
        <v>0</v>
      </c>
      <c r="AE130" s="92">
        <f>SUM('Game Results'!AE144+'Game Results'!AE420+'Game Results'!AE636+'Game Results'!AE214+'Game Results'!AE1348+'Game Results'!AE1398+'Game Results'!AE1152+'Game Results'!AE1669+'Game Results'!AE1737+'Game Results'!AE2308+'Game Results'!AE2381+'Game Results'!AE2631+'Game Results'!AE2090+'Game Results'!AE3190+'Game Results'!AE347+'Game Results'!AE646+'Game Results'!AE875+'Game Results'!AE1774+'Game Results'!AE2554)</f>
        <v>0</v>
      </c>
      <c r="AF130" s="92">
        <f>SUM('Game Results'!AF144+'Game Results'!AF420+'Game Results'!AF636+'Game Results'!AF214+'Game Results'!AF1348+'Game Results'!AF1398+'Game Results'!AF1152+'Game Results'!AF1669+'Game Results'!AF1737+'Game Results'!AF2308+'Game Results'!AF2381+'Game Results'!AF2631+'Game Results'!AF2090+'Game Results'!AF3190+'Game Results'!AF347+'Game Results'!AF646+'Game Results'!AF875+'Game Results'!AF1774+'Game Results'!AF2554)</f>
        <v>0</v>
      </c>
      <c r="AG130" s="92">
        <f>SUM('Game Results'!AG144+'Game Results'!AG420+'Game Results'!AG636+'Game Results'!AG214+'Game Results'!AG1348+'Game Results'!AG1398+'Game Results'!AG1152+'Game Results'!AG1669+'Game Results'!AG1737+'Game Results'!AG2308+'Game Results'!AG2381+'Game Results'!AG2631+'Game Results'!AG2090+'Game Results'!AG3190+'Game Results'!AG347+'Game Results'!AG646+'Game Results'!AG875+'Game Results'!AG1774+'Game Results'!AG2554)</f>
        <v>1</v>
      </c>
      <c r="AH130" s="92">
        <f>SUM('Game Results'!AH144+'Game Results'!AH420+'Game Results'!AH636+'Game Results'!AH214+'Game Results'!AH1348+'Game Results'!AH1398+'Game Results'!AH1152+'Game Results'!AH1669+'Game Results'!AH1737+'Game Results'!AH2308+'Game Results'!AH2381+'Game Results'!AH2631+'Game Results'!AH2090+'Game Results'!AH3190+'Game Results'!AH347+'Game Results'!AH646+'Game Results'!AH875+'Game Results'!AH1774+'Game Results'!AH2554)</f>
        <v>1</v>
      </c>
    </row>
    <row r="131">
      <c r="A131" s="90" t="s">
        <v>95</v>
      </c>
      <c r="B131" s="91" t="s">
        <v>369</v>
      </c>
      <c r="C131" s="92">
        <f>SUM('Game Results'!C145+'Game Results'!C421+'Game Results'!C637+'Game Results'!C215+'Game Results'!C1349+'Game Results'!C1399+'Game Results'!C1153+'Game Results'!C1670+'Game Results'!C1738+'Game Results'!C2309+'Game Results'!C2382+'Game Results'!C2632+'Game Results'!C2091+'Game Results'!C3191+'Game Results'!C348+'Game Results'!C647+'Game Results'!C876+'Game Results'!C1775+'Game Results'!C2555)</f>
        <v>19</v>
      </c>
      <c r="D131" s="92">
        <f>SUM('Game Results'!D145+'Game Results'!D421+'Game Results'!D637+'Game Results'!D215+'Game Results'!D1349+'Game Results'!D1399+'Game Results'!D1153+'Game Results'!D1670+'Game Results'!D1738+'Game Results'!D2309+'Game Results'!D2382+'Game Results'!D2632+'Game Results'!D2091+'Game Results'!D3191+'Game Results'!D348+'Game Results'!D647+'Game Results'!D876+'Game Results'!D1775+'Game Results'!D2555)</f>
        <v>9</v>
      </c>
      <c r="E131" s="93">
        <f>SUM('Game Results'!E145+'Game Results'!E421+'Game Results'!E637+'Game Results'!E215+'Game Results'!E1349+'Game Results'!E1399+'Game Results'!E1153+'Game Results'!E1670+'Game Results'!E1738+'Game Results'!E2309+'Game Results'!E2382+'Game Results'!E2632+'Game Results'!E2091+'Game Results'!E3191+'Game Results'!E348+'Game Results'!E647+'Game Results'!E876+'Game Results'!E1775+'Game Results'!E2555)</f>
        <v>291.3333333</v>
      </c>
      <c r="F131" s="92">
        <f>SUM('Game Results'!F145+'Game Results'!F421+'Game Results'!F637+'Game Results'!F215+'Game Results'!F1349+'Game Results'!F1399+'Game Results'!F1153+'Game Results'!F1670+'Game Results'!F1738+'Game Results'!F2309+'Game Results'!F2382+'Game Results'!F2632+'Game Results'!F2091+'Game Results'!F3191+'Game Results'!F348+'Game Results'!F647+'Game Results'!F876+'Game Results'!F1775+'Game Results'!F2555)</f>
        <v>13</v>
      </c>
      <c r="G131" s="92">
        <f>SUM('Game Results'!G145+'Game Results'!G421+'Game Results'!G637+'Game Results'!G215+'Game Results'!G1349+'Game Results'!G1399+'Game Results'!G1153+'Game Results'!G1670+'Game Results'!G1738+'Game Results'!G2309+'Game Results'!G2382+'Game Results'!G2632+'Game Results'!G2091+'Game Results'!G3191+'Game Results'!G348+'Game Results'!G647+'Game Results'!G876+'Game Results'!G1775+'Game Results'!G2555)</f>
        <v>1058</v>
      </c>
      <c r="H131" s="92">
        <f>SUM('Game Results'!H145+'Game Results'!H421+'Game Results'!H637+'Game Results'!H215+'Game Results'!H1349+'Game Results'!H1399+'Game Results'!H1153+'Game Results'!H1670+'Game Results'!H1738+'Game Results'!H2309+'Game Results'!H2382+'Game Results'!H2632+'Game Results'!H2091+'Game Results'!H3191+'Game Results'!H348+'Game Results'!H647+'Game Results'!H876+'Game Results'!H1775+'Game Results'!H2555)</f>
        <v>6</v>
      </c>
      <c r="I131" s="92">
        <f>SUM('Game Results'!I145+'Game Results'!I421+'Game Results'!I637+'Game Results'!I215+'Game Results'!I1349+'Game Results'!I1399+'Game Results'!I1153+'Game Results'!I1670+'Game Results'!I1738+'Game Results'!I2309+'Game Results'!I2382+'Game Results'!I2632+'Game Results'!I2091+'Game Results'!I3191+'Game Results'!I348+'Game Results'!I647+'Game Results'!I876+'Game Results'!I1775+'Game Results'!I2555)</f>
        <v>1234</v>
      </c>
      <c r="J131" s="92">
        <f>SUM('Game Results'!J145+'Game Results'!J421+'Game Results'!J637+'Game Results'!J215+'Game Results'!J1349+'Game Results'!J1399+'Game Results'!J1153+'Game Results'!J1670+'Game Results'!J1738+'Game Results'!J2309+'Game Results'!J2382+'Game Results'!J2632+'Game Results'!J2091+'Game Results'!J3191+'Game Results'!J348+'Game Results'!J647+'Game Results'!J876+'Game Results'!J1775+'Game Results'!J2555)</f>
        <v>-176</v>
      </c>
      <c r="K131" s="94">
        <f t="shared" si="1"/>
        <v>0.8573743922</v>
      </c>
      <c r="L131" s="93">
        <f t="shared" si="2"/>
        <v>14.16531605</v>
      </c>
      <c r="M131" s="92">
        <f>SUM('Game Results'!M145+'Game Results'!M421+'Game Results'!M637+'Game Results'!M215+'Game Results'!M1349+'Game Results'!M1399+'Game Results'!M1153+'Game Results'!M1670+'Game Results'!M1738+'Game Results'!M2309+'Game Results'!M2382+'Game Results'!M2632+'Game Results'!M2091+'Game Results'!M3191+'Game Results'!M348+'Game Results'!M647+'Game Results'!M876+'Game Results'!M1775+'Game Results'!M2555)</f>
        <v>1171</v>
      </c>
      <c r="N131" s="92">
        <f>SUM('Game Results'!N145+'Game Results'!N421+'Game Results'!N637+'Game Results'!N215+'Game Results'!N1349+'Game Results'!N1399+'Game Results'!N1153+'Game Results'!N1670+'Game Results'!N1738+'Game Results'!N2309+'Game Results'!N2382+'Game Results'!N2632+'Game Results'!N2091+'Game Results'!N3191+'Game Results'!N348+'Game Results'!N647+'Game Results'!N876+'Game Results'!N1775+'Game Results'!N2555)</f>
        <v>18</v>
      </c>
      <c r="O131" s="95">
        <f>SUM('Game Results'!O145+'Game Results'!O421+'Game Results'!O637+'Game Results'!O215+'Game Results'!O1349+'Game Results'!O1399+'Game Results'!O1153+'Game Results'!O1670+'Game Results'!O1738+'Game Results'!O2309+'Game Results'!O2382+'Game Results'!O2632+'Game Results'!O2091+'Game Results'!O3191+'Game Results'!O348+'Game Results'!O647+'Game Results'!O876+'Game Results'!O1775+'Game Results'!O2555)</f>
        <v>288.3333333</v>
      </c>
      <c r="P131" s="92">
        <f>SUM('Game Results'!P145+'Game Results'!P421+'Game Results'!P637+'Game Results'!P215+'Game Results'!P1349+'Game Results'!P1399+'Game Results'!P1153+'Game Results'!P1670+'Game Results'!P1738+'Game Results'!P2309+'Game Results'!P2382+'Game Results'!P2632+'Game Results'!P2091+'Game Results'!P3191+'Game Results'!P348+'Game Results'!P647+'Game Results'!P876+'Game Results'!P1775+'Game Results'!P2555)</f>
        <v>55</v>
      </c>
      <c r="Q131" s="92">
        <f>SUM('Game Results'!Q145+'Game Results'!Q421+'Game Results'!Q637+'Game Results'!Q215+'Game Results'!Q1349+'Game Results'!Q1399+'Game Results'!Q1153+'Game Results'!Q1670+'Game Results'!Q1738+'Game Results'!Q2309+'Game Results'!Q2382+'Game Results'!Q2632+'Game Results'!Q2091+'Game Results'!Q3191+'Game Results'!Q348+'Game Results'!Q647+'Game Results'!Q876+'Game Results'!Q1775+'Game Results'!Q2555)</f>
        <v>28</v>
      </c>
      <c r="R131" s="92">
        <f>SUM('Game Results'!R145+'Game Results'!R421+'Game Results'!R637+'Game Results'!R215+'Game Results'!R1349+'Game Results'!R1399+'Game Results'!R1153+'Game Results'!R1670+'Game Results'!R1738+'Game Results'!R2309+'Game Results'!R2382+'Game Results'!R2632+'Game Results'!R2091+'Game Results'!R3191+'Game Results'!R348+'Game Results'!R647+'Game Results'!R876+'Game Results'!R1775+'Game Results'!R2555)</f>
        <v>53</v>
      </c>
      <c r="S131" s="92">
        <f>SUM('Game Results'!S145+'Game Results'!S421+'Game Results'!S637+'Game Results'!S215+'Game Results'!S1349+'Game Results'!S1399+'Game Results'!S1153+'Game Results'!S1670+'Game Results'!S1738+'Game Results'!S2309+'Game Results'!S2382+'Game Results'!S2632+'Game Results'!S2091+'Game Results'!S3191+'Game Results'!S348+'Game Results'!S647+'Game Results'!S876+'Game Results'!S1775+'Game Results'!S2555)</f>
        <v>22</v>
      </c>
      <c r="T131" s="92">
        <f>SUM('Game Results'!T145+'Game Results'!T421+'Game Results'!T637+'Game Results'!T215+'Game Results'!T1349+'Game Results'!T1399+'Game Results'!T1153+'Game Results'!T1670+'Game Results'!T1738+'Game Results'!T2309+'Game Results'!T2382+'Game Results'!T2632+'Game Results'!T2091+'Game Results'!T3191+'Game Results'!T348+'Game Results'!T647+'Game Results'!T876+'Game Results'!T1775+'Game Results'!T2555)</f>
        <v>129</v>
      </c>
      <c r="U131" s="92">
        <f>SUM('Game Results'!U145+'Game Results'!U421+'Game Results'!U637+'Game Results'!U215+'Game Results'!U1349+'Game Results'!U1399+'Game Results'!U1153+'Game Results'!U1670+'Game Results'!U1738+'Game Results'!U2309+'Game Results'!U2382+'Game Results'!U2632+'Game Results'!U2091+'Game Results'!U3191+'Game Results'!U348+'Game Results'!U647+'Game Results'!U876+'Game Results'!U1775+'Game Results'!U2555)</f>
        <v>21</v>
      </c>
      <c r="V131" s="92">
        <f>SUM('Game Results'!V145+'Game Results'!V421+'Game Results'!V637+'Game Results'!V215+'Game Results'!V1349+'Game Results'!V1399+'Game Results'!V1153+'Game Results'!V1670+'Game Results'!V1738+'Game Results'!V2309+'Game Results'!V2382+'Game Results'!V2632+'Game Results'!V2091+'Game Results'!V3191+'Game Results'!V348+'Game Results'!V647+'Game Results'!V876+'Game Results'!V1775+'Game Results'!V2555)</f>
        <v>3</v>
      </c>
      <c r="W131" s="92">
        <f>SUM('Game Results'!W145+'Game Results'!W421+'Game Results'!W637+'Game Results'!W215+'Game Results'!W1349+'Game Results'!W1399+'Game Results'!W1153+'Game Results'!W1670+'Game Results'!W1738+'Game Results'!W2309+'Game Results'!W2382+'Game Results'!W2632+'Game Results'!W2091+'Game Results'!W3191+'Game Results'!W348+'Game Results'!W647+'Game Results'!W876+'Game Results'!W1775+'Game Results'!W2555)</f>
        <v>0</v>
      </c>
      <c r="X131" s="92">
        <f>SUM('Game Results'!X145+'Game Results'!X421+'Game Results'!X637+'Game Results'!X215+'Game Results'!X1349+'Game Results'!X1399+'Game Results'!X1153+'Game Results'!X1670+'Game Results'!X1738+'Game Results'!X2309+'Game Results'!X2382+'Game Results'!X2632+'Game Results'!X2091+'Game Results'!X3191+'Game Results'!X348+'Game Results'!X647+'Game Results'!X876+'Game Results'!X1775+'Game Results'!X2555)</f>
        <v>0</v>
      </c>
      <c r="Y131" s="92">
        <f>SUM('Game Results'!Y145+'Game Results'!Y421+'Game Results'!Y637+'Game Results'!Y215+'Game Results'!Y1349+'Game Results'!Y1399+'Game Results'!Y1153+'Game Results'!Y1670+'Game Results'!Y1738+'Game Results'!Y2309+'Game Results'!Y2382+'Game Results'!Y2632+'Game Results'!Y2091+'Game Results'!Y3191+'Game Results'!Y348+'Game Results'!Y647+'Game Results'!Y876+'Game Results'!Y1775+'Game Results'!Y2555)</f>
        <v>0</v>
      </c>
      <c r="Z131" s="92">
        <f>SUM('Game Results'!Z145+'Game Results'!Z421+'Game Results'!Z637+'Game Results'!Z215+'Game Results'!Z1349+'Game Results'!Z1399+'Game Results'!Z1153+'Game Results'!Z1670+'Game Results'!Z1738+'Game Results'!Z2309+'Game Results'!Z2382+'Game Results'!Z2632+'Game Results'!Z2091+'Game Results'!Z3191+'Game Results'!Z348+'Game Results'!Z647+'Game Results'!Z876+'Game Results'!Z1775+'Game Results'!Z2555)</f>
        <v>0</v>
      </c>
      <c r="AA131" s="92">
        <f>SUM('Game Results'!AA145+'Game Results'!AA421+'Game Results'!AA637+'Game Results'!AA215+'Game Results'!AA1349+'Game Results'!AA1399+'Game Results'!AA1153+'Game Results'!AA1670+'Game Results'!AA1738+'Game Results'!AA2309+'Game Results'!AA2382+'Game Results'!AA2632+'Game Results'!AA2091+'Game Results'!AA3191+'Game Results'!AA348+'Game Results'!AA647+'Game Results'!AA876+'Game Results'!AA1775+'Game Results'!AA2555)</f>
        <v>0</v>
      </c>
      <c r="AB131" s="92">
        <f>SUM('Game Results'!AB145+'Game Results'!AB421+'Game Results'!AB637+'Game Results'!AB215+'Game Results'!AB1349+'Game Results'!AB1399+'Game Results'!AB1153+'Game Results'!AB1670+'Game Results'!AB1738+'Game Results'!AB2309+'Game Results'!AB2382+'Game Results'!AB2632+'Game Results'!AB2091+'Game Results'!AB3191+'Game Results'!AB348+'Game Results'!AB647+'Game Results'!AB876+'Game Results'!AB1775+'Game Results'!AB2555)</f>
        <v>0</v>
      </c>
      <c r="AC131" s="92">
        <f>SUM('Game Results'!AC145+'Game Results'!AC421+'Game Results'!AC637+'Game Results'!AC215+'Game Results'!AC1349+'Game Results'!AC1399+'Game Results'!AC1153+'Game Results'!AC1670+'Game Results'!AC1738+'Game Results'!AC2309+'Game Results'!AC2382+'Game Results'!AC2632+'Game Results'!AC2091+'Game Results'!AC3191+'Game Results'!AC348+'Game Results'!AC647+'Game Results'!AC876+'Game Results'!AC1775+'Game Results'!AC2555)</f>
        <v>20</v>
      </c>
      <c r="AD131" s="92">
        <f>SUM('Game Results'!AD145+'Game Results'!AD421+'Game Results'!AD637+'Game Results'!AD215+'Game Results'!AD1349+'Game Results'!AD1399+'Game Results'!AD1153+'Game Results'!AD1670+'Game Results'!AD1738+'Game Results'!AD2309+'Game Results'!AD2382+'Game Results'!AD2632+'Game Results'!AD2091+'Game Results'!AD3191+'Game Results'!AD348+'Game Results'!AD647+'Game Results'!AD876+'Game Results'!AD1775+'Game Results'!AD2555)</f>
        <v>0</v>
      </c>
      <c r="AE131" s="92">
        <f>SUM('Game Results'!AE145+'Game Results'!AE421+'Game Results'!AE637+'Game Results'!AE215+'Game Results'!AE1349+'Game Results'!AE1399+'Game Results'!AE1153+'Game Results'!AE1670+'Game Results'!AE1738+'Game Results'!AE2309+'Game Results'!AE2382+'Game Results'!AE2632+'Game Results'!AE2091+'Game Results'!AE3191+'Game Results'!AE348+'Game Results'!AE647+'Game Results'!AE876+'Game Results'!AE1775+'Game Results'!AE2555)</f>
        <v>0</v>
      </c>
      <c r="AF131" s="92">
        <f>SUM('Game Results'!AF145+'Game Results'!AF421+'Game Results'!AF637+'Game Results'!AF215+'Game Results'!AF1349+'Game Results'!AF1399+'Game Results'!AF1153+'Game Results'!AF1670+'Game Results'!AF1738+'Game Results'!AF2309+'Game Results'!AF2382+'Game Results'!AF2632+'Game Results'!AF2091+'Game Results'!AF3191+'Game Results'!AF348+'Game Results'!AF647+'Game Results'!AF876+'Game Results'!AF1775+'Game Results'!AF2555)</f>
        <v>0</v>
      </c>
      <c r="AG131" s="92">
        <f>SUM('Game Results'!AG145+'Game Results'!AG421+'Game Results'!AG637+'Game Results'!AG215+'Game Results'!AG1349+'Game Results'!AG1399+'Game Results'!AG1153+'Game Results'!AG1670+'Game Results'!AG1738+'Game Results'!AG2309+'Game Results'!AG2382+'Game Results'!AG2632+'Game Results'!AG2091+'Game Results'!AG3191+'Game Results'!AG348+'Game Results'!AG647+'Game Results'!AG876+'Game Results'!AG1775+'Game Results'!AG2555)</f>
        <v>0</v>
      </c>
      <c r="AH131" s="92">
        <f>SUM('Game Results'!AH145+'Game Results'!AH421+'Game Results'!AH637+'Game Results'!AH215+'Game Results'!AH1349+'Game Results'!AH1399+'Game Results'!AH1153+'Game Results'!AH1670+'Game Results'!AH1738+'Game Results'!AH2309+'Game Results'!AH2382+'Game Results'!AH2632+'Game Results'!AH2091+'Game Results'!AH3191+'Game Results'!AH348+'Game Results'!AH647+'Game Results'!AH876+'Game Results'!AH1775+'Game Results'!AH2555)</f>
        <v>0</v>
      </c>
    </row>
    <row r="132">
      <c r="A132" s="90" t="s">
        <v>95</v>
      </c>
      <c r="B132" s="91" t="s">
        <v>370</v>
      </c>
      <c r="C132" s="92">
        <f>SUM('Game Results'!C146+'Game Results'!C422+'Game Results'!C638+'Game Results'!C216+'Game Results'!C1350+'Game Results'!C1400+'Game Results'!C1154+'Game Results'!C1671+'Game Results'!C1739+'Game Results'!C2310+'Game Results'!C2383+'Game Results'!C2633+'Game Results'!C2092+'Game Results'!C3192+'Game Results'!C349+'Game Results'!C648+'Game Results'!C877+'Game Results'!C1776+'Game Results'!C2556)</f>
        <v>16</v>
      </c>
      <c r="D132" s="92">
        <f>SUM('Game Results'!D146+'Game Results'!D422+'Game Results'!D638+'Game Results'!D216+'Game Results'!D1350+'Game Results'!D1400+'Game Results'!D1154+'Game Results'!D1671+'Game Results'!D1739+'Game Results'!D2310+'Game Results'!D2383+'Game Results'!D2633+'Game Results'!D2092+'Game Results'!D3192+'Game Results'!D349+'Game Results'!D648+'Game Results'!D877+'Game Results'!D1776+'Game Results'!D2556)</f>
        <v>6</v>
      </c>
      <c r="E132" s="93">
        <f>SUM('Game Results'!E146+'Game Results'!E422+'Game Results'!E638+'Game Results'!E216+'Game Results'!E1350+'Game Results'!E1400+'Game Results'!E1154+'Game Results'!E1671+'Game Results'!E1739+'Game Results'!E2310+'Game Results'!E2383+'Game Results'!E2633+'Game Results'!E2092+'Game Results'!E3192+'Game Results'!E349+'Game Results'!E648+'Game Results'!E877+'Game Results'!E1776+'Game Results'!E2556)</f>
        <v>261.1166667</v>
      </c>
      <c r="F132" s="92">
        <f>SUM('Game Results'!F146+'Game Results'!F422+'Game Results'!F638+'Game Results'!F216+'Game Results'!F1350+'Game Results'!F1400+'Game Results'!F1154+'Game Results'!F1671+'Game Results'!F1739+'Game Results'!F2310+'Game Results'!F2383+'Game Results'!F2633+'Game Results'!F2092+'Game Results'!F3192+'Game Results'!F349+'Game Results'!F648+'Game Results'!F877+'Game Results'!F1776+'Game Results'!F2556)</f>
        <v>16</v>
      </c>
      <c r="G132" s="92">
        <f>SUM('Game Results'!G146+'Game Results'!G422+'Game Results'!G638+'Game Results'!G216+'Game Results'!G1350+'Game Results'!G1400+'Game Results'!G1154+'Game Results'!G1671+'Game Results'!G1739+'Game Results'!G2310+'Game Results'!G2383+'Game Results'!G2633+'Game Results'!G2092+'Game Results'!G3192+'Game Results'!G349+'Game Results'!G648+'Game Results'!G877+'Game Results'!G1776+'Game Results'!G2556)</f>
        <v>944</v>
      </c>
      <c r="H132" s="92">
        <f>SUM('Game Results'!H146+'Game Results'!H422+'Game Results'!H638+'Game Results'!H216+'Game Results'!H1350+'Game Results'!H1400+'Game Results'!H1154+'Game Results'!H1671+'Game Results'!H1739+'Game Results'!H2310+'Game Results'!H2383+'Game Results'!H2633+'Game Results'!H2092+'Game Results'!H3192+'Game Results'!H349+'Game Results'!H648+'Game Results'!H877+'Game Results'!H1776+'Game Results'!H2556)</f>
        <v>7</v>
      </c>
      <c r="I132" s="92">
        <f>SUM('Game Results'!I146+'Game Results'!I422+'Game Results'!I638+'Game Results'!I216+'Game Results'!I1350+'Game Results'!I1400+'Game Results'!I1154+'Game Results'!I1671+'Game Results'!I1739+'Game Results'!I2310+'Game Results'!I2383+'Game Results'!I2633+'Game Results'!I2092+'Game Results'!I3192+'Game Results'!I349+'Game Results'!I648+'Game Results'!I877+'Game Results'!I1776+'Game Results'!I2556)</f>
        <v>937</v>
      </c>
      <c r="J132" s="92">
        <f>SUM('Game Results'!J146+'Game Results'!J422+'Game Results'!J638+'Game Results'!J216+'Game Results'!J1350+'Game Results'!J1400+'Game Results'!J1154+'Game Results'!J1671+'Game Results'!J1739+'Game Results'!J2310+'Game Results'!J2383+'Game Results'!J2633+'Game Results'!J2092+'Game Results'!J3192+'Game Results'!J349+'Game Results'!J648+'Game Results'!J877+'Game Results'!J1776+'Game Results'!J2556)</f>
        <v>7</v>
      </c>
      <c r="K132" s="94">
        <f t="shared" si="1"/>
        <v>1.007470651</v>
      </c>
      <c r="L132" s="93">
        <f t="shared" si="2"/>
        <v>16.7203842</v>
      </c>
      <c r="M132" s="92">
        <f>SUM('Game Results'!M146+'Game Results'!M422+'Game Results'!M638+'Game Results'!M216+'Game Results'!M1350+'Game Results'!M1400+'Game Results'!M1154+'Game Results'!M1671+'Game Results'!M1739+'Game Results'!M2310+'Game Results'!M2383+'Game Results'!M2633+'Game Results'!M2092+'Game Results'!M3192+'Game Results'!M349+'Game Results'!M648+'Game Results'!M877+'Game Results'!M1776+'Game Results'!M2556)</f>
        <v>1057</v>
      </c>
      <c r="N132" s="92">
        <f>SUM('Game Results'!N146+'Game Results'!N422+'Game Results'!N638+'Game Results'!N216+'Game Results'!N1350+'Game Results'!N1400+'Game Results'!N1154+'Game Results'!N1671+'Game Results'!N1739+'Game Results'!N2310+'Game Results'!N2383+'Game Results'!N2633+'Game Results'!N2092+'Game Results'!N3192+'Game Results'!N349+'Game Results'!N648+'Game Results'!N877+'Game Results'!N1776+'Game Results'!N2556)</f>
        <v>15</v>
      </c>
      <c r="O132" s="95">
        <f>SUM('Game Results'!O146+'Game Results'!O422+'Game Results'!O638+'Game Results'!O216+'Game Results'!O1350+'Game Results'!O1400+'Game Results'!O1154+'Game Results'!O1671+'Game Results'!O1739+'Game Results'!O2310+'Game Results'!O2383+'Game Results'!O2633+'Game Results'!O2092+'Game Results'!O3192+'Game Results'!O349+'Game Results'!O648+'Game Results'!O877+'Game Results'!O1776+'Game Results'!O2556)</f>
        <v>258.45</v>
      </c>
      <c r="P132" s="92">
        <f>SUM('Game Results'!P146+'Game Results'!P422+'Game Results'!P638+'Game Results'!P216+'Game Results'!P1350+'Game Results'!P1400+'Game Results'!P1154+'Game Results'!P1671+'Game Results'!P1739+'Game Results'!P2310+'Game Results'!P2383+'Game Results'!P2633+'Game Results'!P2092+'Game Results'!P3192+'Game Results'!P349+'Game Results'!P648+'Game Results'!P877+'Game Results'!P1776+'Game Results'!P2556)</f>
        <v>44</v>
      </c>
      <c r="Q132" s="92">
        <f>SUM('Game Results'!Q146+'Game Results'!Q422+'Game Results'!Q638+'Game Results'!Q216+'Game Results'!Q1350+'Game Results'!Q1400+'Game Results'!Q1154+'Game Results'!Q1671+'Game Results'!Q1739+'Game Results'!Q2310+'Game Results'!Q2383+'Game Results'!Q2633+'Game Results'!Q2092+'Game Results'!Q3192+'Game Results'!Q349+'Game Results'!Q648+'Game Results'!Q877+'Game Results'!Q1776+'Game Results'!Q2556)</f>
        <v>32</v>
      </c>
      <c r="R132" s="92">
        <f>SUM('Game Results'!R146+'Game Results'!R422+'Game Results'!R638+'Game Results'!R216+'Game Results'!R1350+'Game Results'!R1400+'Game Results'!R1154+'Game Results'!R1671+'Game Results'!R1739+'Game Results'!R2310+'Game Results'!R2383+'Game Results'!R2633+'Game Results'!R2092+'Game Results'!R3192+'Game Results'!R349+'Game Results'!R648+'Game Results'!R877+'Game Results'!R1776+'Game Results'!R2556)</f>
        <v>41</v>
      </c>
      <c r="S132" s="92">
        <f>SUM('Game Results'!S146+'Game Results'!S422+'Game Results'!S638+'Game Results'!S216+'Game Results'!S1350+'Game Results'!S1400+'Game Results'!S1154+'Game Results'!S1671+'Game Results'!S1739+'Game Results'!S2310+'Game Results'!S2383+'Game Results'!S2633+'Game Results'!S2092+'Game Results'!S3192+'Game Results'!S349+'Game Results'!S648+'Game Results'!S877+'Game Results'!S1776+'Game Results'!S2556)</f>
        <v>16</v>
      </c>
      <c r="T132" s="92">
        <f>SUM('Game Results'!T146+'Game Results'!T422+'Game Results'!T638+'Game Results'!T216+'Game Results'!T1350+'Game Results'!T1400+'Game Results'!T1154+'Game Results'!T1671+'Game Results'!T1739+'Game Results'!T2310+'Game Results'!T2383+'Game Results'!T2633+'Game Results'!T2092+'Game Results'!T3192+'Game Results'!T349+'Game Results'!T648+'Game Results'!T877+'Game Results'!T1776+'Game Results'!T2556)</f>
        <v>115</v>
      </c>
      <c r="U132" s="92">
        <f>SUM('Game Results'!U146+'Game Results'!U422+'Game Results'!U638+'Game Results'!U216+'Game Results'!U1350+'Game Results'!U1400+'Game Results'!U1154+'Game Results'!U1671+'Game Results'!U1739+'Game Results'!U2310+'Game Results'!U2383+'Game Results'!U2633+'Game Results'!U2092+'Game Results'!U3192+'Game Results'!U349+'Game Results'!U648+'Game Results'!U877+'Game Results'!U1776+'Game Results'!U2556)</f>
        <v>16</v>
      </c>
      <c r="V132" s="92">
        <f>SUM('Game Results'!V146+'Game Results'!V422+'Game Results'!V638+'Game Results'!V216+'Game Results'!V1350+'Game Results'!V1400+'Game Results'!V1154+'Game Results'!V1671+'Game Results'!V1739+'Game Results'!V2310+'Game Results'!V2383+'Game Results'!V2633+'Game Results'!V2092+'Game Results'!V3192+'Game Results'!V349+'Game Results'!V648+'Game Results'!V877+'Game Results'!V1776+'Game Results'!V2556)</f>
        <v>7</v>
      </c>
      <c r="W132" s="92">
        <f>SUM('Game Results'!W146+'Game Results'!W422+'Game Results'!W638+'Game Results'!W216+'Game Results'!W1350+'Game Results'!W1400+'Game Results'!W1154+'Game Results'!W1671+'Game Results'!W1739+'Game Results'!W2310+'Game Results'!W2383+'Game Results'!W2633+'Game Results'!W2092+'Game Results'!W3192+'Game Results'!W349+'Game Results'!W648+'Game Results'!W877+'Game Results'!W1776+'Game Results'!W2556)</f>
        <v>3</v>
      </c>
      <c r="X132" s="92">
        <f>SUM('Game Results'!X146+'Game Results'!X422+'Game Results'!X638+'Game Results'!X216+'Game Results'!X1350+'Game Results'!X1400+'Game Results'!X1154+'Game Results'!X1671+'Game Results'!X1739+'Game Results'!X2310+'Game Results'!X2383+'Game Results'!X2633+'Game Results'!X2092+'Game Results'!X3192+'Game Results'!X349+'Game Results'!X648+'Game Results'!X877+'Game Results'!X1776+'Game Results'!X2556)</f>
        <v>2</v>
      </c>
      <c r="Y132" s="92">
        <f>SUM('Game Results'!Y146+'Game Results'!Y422+'Game Results'!Y638+'Game Results'!Y216+'Game Results'!Y1350+'Game Results'!Y1400+'Game Results'!Y1154+'Game Results'!Y1671+'Game Results'!Y1739+'Game Results'!Y2310+'Game Results'!Y2383+'Game Results'!Y2633+'Game Results'!Y2092+'Game Results'!Y3192+'Game Results'!Y349+'Game Results'!Y648+'Game Results'!Y877+'Game Results'!Y1776+'Game Results'!Y2556)</f>
        <v>1</v>
      </c>
      <c r="Z132" s="92">
        <f>SUM('Game Results'!Z146+'Game Results'!Z422+'Game Results'!Z638+'Game Results'!Z216+'Game Results'!Z1350+'Game Results'!Z1400+'Game Results'!Z1154+'Game Results'!Z1671+'Game Results'!Z1739+'Game Results'!Z2310+'Game Results'!Z2383+'Game Results'!Z2633+'Game Results'!Z2092+'Game Results'!Z3192+'Game Results'!Z349+'Game Results'!Z648+'Game Results'!Z877+'Game Results'!Z1776+'Game Results'!Z2556)</f>
        <v>0</v>
      </c>
      <c r="AA132" s="92">
        <f>SUM('Game Results'!AA146+'Game Results'!AA422+'Game Results'!AA638+'Game Results'!AA216+'Game Results'!AA1350+'Game Results'!AA1400+'Game Results'!AA1154+'Game Results'!AA1671+'Game Results'!AA1739+'Game Results'!AA2310+'Game Results'!AA2383+'Game Results'!AA2633+'Game Results'!AA2092+'Game Results'!AA3192+'Game Results'!AA349+'Game Results'!AA648+'Game Results'!AA877+'Game Results'!AA1776+'Game Results'!AA2556)</f>
        <v>0</v>
      </c>
      <c r="AB132" s="92">
        <f>SUM('Game Results'!AB146+'Game Results'!AB422+'Game Results'!AB638+'Game Results'!AB216+'Game Results'!AB1350+'Game Results'!AB1400+'Game Results'!AB1154+'Game Results'!AB1671+'Game Results'!AB1739+'Game Results'!AB2310+'Game Results'!AB2383+'Game Results'!AB2633+'Game Results'!AB2092+'Game Results'!AB3192+'Game Results'!AB349+'Game Results'!AB648+'Game Results'!AB877+'Game Results'!AB1776+'Game Results'!AB2556)</f>
        <v>0</v>
      </c>
      <c r="AC132" s="92">
        <f>SUM('Game Results'!AC146+'Game Results'!AC422+'Game Results'!AC638+'Game Results'!AC216+'Game Results'!AC1350+'Game Results'!AC1400+'Game Results'!AC1154+'Game Results'!AC1671+'Game Results'!AC1739+'Game Results'!AC2310+'Game Results'!AC2383+'Game Results'!AC2633+'Game Results'!AC2092+'Game Results'!AC3192+'Game Results'!AC349+'Game Results'!AC648+'Game Results'!AC877+'Game Results'!AC1776+'Game Results'!AC2556)</f>
        <v>15</v>
      </c>
      <c r="AD132" s="92">
        <f>SUM('Game Results'!AD146+'Game Results'!AD422+'Game Results'!AD638+'Game Results'!AD216+'Game Results'!AD1350+'Game Results'!AD1400+'Game Results'!AD1154+'Game Results'!AD1671+'Game Results'!AD1739+'Game Results'!AD2310+'Game Results'!AD2383+'Game Results'!AD2633+'Game Results'!AD2092+'Game Results'!AD3192+'Game Results'!AD349+'Game Results'!AD648+'Game Results'!AD877+'Game Results'!AD1776+'Game Results'!AD2556)</f>
        <v>0</v>
      </c>
      <c r="AE132" s="92">
        <f>SUM('Game Results'!AE146+'Game Results'!AE422+'Game Results'!AE638+'Game Results'!AE216+'Game Results'!AE1350+'Game Results'!AE1400+'Game Results'!AE1154+'Game Results'!AE1671+'Game Results'!AE1739+'Game Results'!AE2310+'Game Results'!AE2383+'Game Results'!AE2633+'Game Results'!AE2092+'Game Results'!AE3192+'Game Results'!AE349+'Game Results'!AE648+'Game Results'!AE877+'Game Results'!AE1776+'Game Results'!AE2556)</f>
        <v>0</v>
      </c>
      <c r="AF132" s="92">
        <f>SUM('Game Results'!AF146+'Game Results'!AF422+'Game Results'!AF638+'Game Results'!AF216+'Game Results'!AF1350+'Game Results'!AF1400+'Game Results'!AF1154+'Game Results'!AF1671+'Game Results'!AF1739+'Game Results'!AF2310+'Game Results'!AF2383+'Game Results'!AF2633+'Game Results'!AF2092+'Game Results'!AF3192+'Game Results'!AF349+'Game Results'!AF648+'Game Results'!AF877+'Game Results'!AF1776+'Game Results'!AF2556)</f>
        <v>0</v>
      </c>
      <c r="AG132" s="92">
        <f>SUM('Game Results'!AG146+'Game Results'!AG422+'Game Results'!AG638+'Game Results'!AG216+'Game Results'!AG1350+'Game Results'!AG1400+'Game Results'!AG1154+'Game Results'!AG1671+'Game Results'!AG1739+'Game Results'!AG2310+'Game Results'!AG2383+'Game Results'!AG2633+'Game Results'!AG2092+'Game Results'!AG3192+'Game Results'!AG349+'Game Results'!AG648+'Game Results'!AG877+'Game Results'!AG1776+'Game Results'!AG2556)</f>
        <v>0</v>
      </c>
      <c r="AH132" s="92">
        <f>SUM('Game Results'!AH146+'Game Results'!AH422+'Game Results'!AH638+'Game Results'!AH216+'Game Results'!AH1350+'Game Results'!AH1400+'Game Results'!AH1154+'Game Results'!AH1671+'Game Results'!AH1739+'Game Results'!AH2310+'Game Results'!AH2383+'Game Results'!AH2633+'Game Results'!AH2092+'Game Results'!AH3192+'Game Results'!AH349+'Game Results'!AH648+'Game Results'!AH877+'Game Results'!AH1776+'Game Results'!AH2556)</f>
        <v>2</v>
      </c>
    </row>
    <row r="133">
      <c r="A133" s="90" t="s">
        <v>95</v>
      </c>
      <c r="B133" s="91" t="s">
        <v>371</v>
      </c>
      <c r="C133" s="92">
        <f>SUM('Game Results'!C147+'Game Results'!C423+'Game Results'!C639+'Game Results'!C217+'Game Results'!C1351+'Game Results'!C1401+'Game Results'!C1155+'Game Results'!C1672+'Game Results'!C1740+'Game Results'!C2311+'Game Results'!C2384+'Game Results'!C2634+'Game Results'!C2093+'Game Results'!C3193+'Game Results'!C350+'Game Results'!C649+'Game Results'!C878+'Game Results'!C1777+'Game Results'!C2557)</f>
        <v>16</v>
      </c>
      <c r="D133" s="92">
        <f>SUM('Game Results'!D147+'Game Results'!D423+'Game Results'!D639+'Game Results'!D217+'Game Results'!D1351+'Game Results'!D1401+'Game Results'!D1155+'Game Results'!D1672+'Game Results'!D1740+'Game Results'!D2311+'Game Results'!D2384+'Game Results'!D2634+'Game Results'!D2093+'Game Results'!D3193+'Game Results'!D350+'Game Results'!D649+'Game Results'!D878+'Game Results'!D1777+'Game Results'!D2557)</f>
        <v>8</v>
      </c>
      <c r="E133" s="93">
        <f>SUM('Game Results'!E147+'Game Results'!E423+'Game Results'!E639+'Game Results'!E217+'Game Results'!E1351+'Game Results'!E1401+'Game Results'!E1155+'Game Results'!E1672+'Game Results'!E1740+'Game Results'!E2311+'Game Results'!E2384+'Game Results'!E2634+'Game Results'!E2093+'Game Results'!E3193+'Game Results'!E350+'Game Results'!E649+'Game Results'!E878+'Game Results'!E1777+'Game Results'!E2557)</f>
        <v>262.15</v>
      </c>
      <c r="F133" s="92">
        <f>SUM('Game Results'!F147+'Game Results'!F423+'Game Results'!F639+'Game Results'!F217+'Game Results'!F1351+'Game Results'!F1401+'Game Results'!F1155+'Game Results'!F1672+'Game Results'!F1740+'Game Results'!F2311+'Game Results'!F2384+'Game Results'!F2634+'Game Results'!F2093+'Game Results'!F3193+'Game Results'!F350+'Game Results'!F649+'Game Results'!F878+'Game Results'!F1777+'Game Results'!F2557)</f>
        <v>11</v>
      </c>
      <c r="G133" s="92">
        <f>SUM('Game Results'!G147+'Game Results'!G423+'Game Results'!G639+'Game Results'!G217+'Game Results'!G1351+'Game Results'!G1401+'Game Results'!G1155+'Game Results'!G1672+'Game Results'!G1740+'Game Results'!G2311+'Game Results'!G2384+'Game Results'!G2634+'Game Results'!G2093+'Game Results'!G3193+'Game Results'!G350+'Game Results'!G649+'Game Results'!G878+'Game Results'!G1777+'Game Results'!G2557)</f>
        <v>1016</v>
      </c>
      <c r="H133" s="92">
        <f>SUM('Game Results'!H147+'Game Results'!H423+'Game Results'!H639+'Game Results'!H217+'Game Results'!H1351+'Game Results'!H1401+'Game Results'!H1155+'Game Results'!H1672+'Game Results'!H1740+'Game Results'!H2311+'Game Results'!H2384+'Game Results'!H2634+'Game Results'!H2093+'Game Results'!H3193+'Game Results'!H350+'Game Results'!H649+'Game Results'!H878+'Game Results'!H1777+'Game Results'!H2557)</f>
        <v>2</v>
      </c>
      <c r="I133" s="92">
        <f>SUM('Game Results'!I147+'Game Results'!I423+'Game Results'!I639+'Game Results'!I217+'Game Results'!I1351+'Game Results'!I1401+'Game Results'!I1155+'Game Results'!I1672+'Game Results'!I1740+'Game Results'!I2311+'Game Results'!I2384+'Game Results'!I2634+'Game Results'!I2093+'Game Results'!I3193+'Game Results'!I350+'Game Results'!I649+'Game Results'!I878+'Game Results'!I1777+'Game Results'!I2557)</f>
        <v>1123</v>
      </c>
      <c r="J133" s="92">
        <f>SUM('Game Results'!J147+'Game Results'!J423+'Game Results'!J639+'Game Results'!J217+'Game Results'!J1351+'Game Results'!J1401+'Game Results'!J1155+'Game Results'!J1672+'Game Results'!J1740+'Game Results'!J2311+'Game Results'!J2384+'Game Results'!J2634+'Game Results'!J2093+'Game Results'!J3193+'Game Results'!J350+'Game Results'!J649+'Game Results'!J878+'Game Results'!J1777+'Game Results'!J2557)</f>
        <v>-107</v>
      </c>
      <c r="K133" s="94">
        <f t="shared" si="1"/>
        <v>0.9047195013</v>
      </c>
      <c r="L133" s="93">
        <f t="shared" si="2"/>
        <v>14.0062333</v>
      </c>
      <c r="M133" s="92">
        <f>SUM('Game Results'!M147+'Game Results'!M423+'Game Results'!M639+'Game Results'!M217+'Game Results'!M1351+'Game Results'!M1401+'Game Results'!M1155+'Game Results'!M1672+'Game Results'!M1740+'Game Results'!M2311+'Game Results'!M2384+'Game Results'!M2634+'Game Results'!M2093+'Game Results'!M3193+'Game Results'!M350+'Game Results'!M649+'Game Results'!M878+'Game Results'!M1777+'Game Results'!M2557)</f>
        <v>1267</v>
      </c>
      <c r="N133" s="92">
        <f>SUM('Game Results'!N147+'Game Results'!N423+'Game Results'!N639+'Game Results'!N217+'Game Results'!N1351+'Game Results'!N1401+'Game Results'!N1155+'Game Results'!N1672+'Game Results'!N1740+'Game Results'!N2311+'Game Results'!N2384+'Game Results'!N2634+'Game Results'!N2093+'Game Results'!N3193+'Game Results'!N350+'Game Results'!N649+'Game Results'!N878+'Game Results'!N1777+'Game Results'!N2557)</f>
        <v>15</v>
      </c>
      <c r="O133" s="95">
        <f>SUM('Game Results'!O147+'Game Results'!O423+'Game Results'!O639+'Game Results'!O217+'Game Results'!O1351+'Game Results'!O1401+'Game Results'!O1155+'Game Results'!O1672+'Game Results'!O1740+'Game Results'!O2311+'Game Results'!O2384+'Game Results'!O2634+'Game Results'!O2093+'Game Results'!O3193+'Game Results'!O350+'Game Results'!O649+'Game Results'!O878+'Game Results'!O1777+'Game Results'!O2557)</f>
        <v>258.3</v>
      </c>
      <c r="P133" s="92">
        <f>SUM('Game Results'!P147+'Game Results'!P423+'Game Results'!P639+'Game Results'!P217+'Game Results'!P1351+'Game Results'!P1401+'Game Results'!P1155+'Game Results'!P1672+'Game Results'!P1740+'Game Results'!P2311+'Game Results'!P2384+'Game Results'!P2634+'Game Results'!P2093+'Game Results'!P3193+'Game Results'!P350+'Game Results'!P649+'Game Results'!P878+'Game Results'!P1777+'Game Results'!P2557)</f>
        <v>52</v>
      </c>
      <c r="Q133" s="92">
        <f>SUM('Game Results'!Q147+'Game Results'!Q423+'Game Results'!Q639+'Game Results'!Q217+'Game Results'!Q1351+'Game Results'!Q1401+'Game Results'!Q1155+'Game Results'!Q1672+'Game Results'!Q1740+'Game Results'!Q2311+'Game Results'!Q2384+'Game Results'!Q2634+'Game Results'!Q2093+'Game Results'!Q3193+'Game Results'!Q350+'Game Results'!Q649+'Game Results'!Q878+'Game Results'!Q1777+'Game Results'!Q2557)</f>
        <v>19</v>
      </c>
      <c r="R133" s="92">
        <f>SUM('Game Results'!R147+'Game Results'!R423+'Game Results'!R639+'Game Results'!R217+'Game Results'!R1351+'Game Results'!R1401+'Game Results'!R1155+'Game Results'!R1672+'Game Results'!R1740+'Game Results'!R2311+'Game Results'!R2384+'Game Results'!R2634+'Game Results'!R2093+'Game Results'!R3193+'Game Results'!R350+'Game Results'!R649+'Game Results'!R878+'Game Results'!R1777+'Game Results'!R2557)</f>
        <v>43</v>
      </c>
      <c r="S133" s="92">
        <f>SUM('Game Results'!S147+'Game Results'!S423+'Game Results'!S639+'Game Results'!S217+'Game Results'!S1351+'Game Results'!S1401+'Game Results'!S1155+'Game Results'!S1672+'Game Results'!S1740+'Game Results'!S2311+'Game Results'!S2384+'Game Results'!S2634+'Game Results'!S2093+'Game Results'!S3193+'Game Results'!S350+'Game Results'!S649+'Game Results'!S878+'Game Results'!S1777+'Game Results'!S2557)</f>
        <v>16</v>
      </c>
      <c r="T133" s="92">
        <f>SUM('Game Results'!T147+'Game Results'!T423+'Game Results'!T639+'Game Results'!T217+'Game Results'!T1351+'Game Results'!T1401+'Game Results'!T1155+'Game Results'!T1672+'Game Results'!T1740+'Game Results'!T2311+'Game Results'!T2384+'Game Results'!T2634+'Game Results'!T2093+'Game Results'!T3193+'Game Results'!T350+'Game Results'!T649+'Game Results'!T878+'Game Results'!T1777+'Game Results'!T2557)</f>
        <v>137</v>
      </c>
      <c r="U133" s="92">
        <f>SUM('Game Results'!U147+'Game Results'!U423+'Game Results'!U639+'Game Results'!U217+'Game Results'!U1351+'Game Results'!U1401+'Game Results'!U1155+'Game Results'!U1672+'Game Results'!U1740+'Game Results'!U2311+'Game Results'!U2384+'Game Results'!U2634+'Game Results'!U2093+'Game Results'!U3193+'Game Results'!U350+'Game Results'!U649+'Game Results'!U878+'Game Results'!U1777+'Game Results'!U2557)</f>
        <v>29</v>
      </c>
      <c r="V133" s="92">
        <f>SUM('Game Results'!V147+'Game Results'!V423+'Game Results'!V639+'Game Results'!V217+'Game Results'!V1351+'Game Results'!V1401+'Game Results'!V1155+'Game Results'!V1672+'Game Results'!V1740+'Game Results'!V2311+'Game Results'!V2384+'Game Results'!V2634+'Game Results'!V2093+'Game Results'!V3193+'Game Results'!V350+'Game Results'!V649+'Game Results'!V878+'Game Results'!V1777+'Game Results'!V2557)</f>
        <v>12</v>
      </c>
      <c r="W133" s="92">
        <f>SUM('Game Results'!W147+'Game Results'!W423+'Game Results'!W639+'Game Results'!W217+'Game Results'!W1351+'Game Results'!W1401+'Game Results'!W1155+'Game Results'!W1672+'Game Results'!W1740+'Game Results'!W2311+'Game Results'!W2384+'Game Results'!W2634+'Game Results'!W2093+'Game Results'!W3193+'Game Results'!W350+'Game Results'!W649+'Game Results'!W878+'Game Results'!W1777+'Game Results'!W2557)</f>
        <v>4</v>
      </c>
      <c r="X133" s="92">
        <f>SUM('Game Results'!X147+'Game Results'!X423+'Game Results'!X639+'Game Results'!X217+'Game Results'!X1351+'Game Results'!X1401+'Game Results'!X1155+'Game Results'!X1672+'Game Results'!X1740+'Game Results'!X2311+'Game Results'!X2384+'Game Results'!X2634+'Game Results'!X2093+'Game Results'!X3193+'Game Results'!X350+'Game Results'!X649+'Game Results'!X878+'Game Results'!X1777+'Game Results'!X2557)</f>
        <v>1</v>
      </c>
      <c r="Y133" s="92">
        <f>SUM('Game Results'!Y147+'Game Results'!Y423+'Game Results'!Y639+'Game Results'!Y217+'Game Results'!Y1351+'Game Results'!Y1401+'Game Results'!Y1155+'Game Results'!Y1672+'Game Results'!Y1740+'Game Results'!Y2311+'Game Results'!Y2384+'Game Results'!Y2634+'Game Results'!Y2093+'Game Results'!Y3193+'Game Results'!Y350+'Game Results'!Y649+'Game Results'!Y878+'Game Results'!Y1777+'Game Results'!Y2557)</f>
        <v>1</v>
      </c>
      <c r="Z133" s="92">
        <f>SUM('Game Results'!Z147+'Game Results'!Z423+'Game Results'!Z639+'Game Results'!Z217+'Game Results'!Z1351+'Game Results'!Z1401+'Game Results'!Z1155+'Game Results'!Z1672+'Game Results'!Z1740+'Game Results'!Z2311+'Game Results'!Z2384+'Game Results'!Z2634+'Game Results'!Z2093+'Game Results'!Z3193+'Game Results'!Z350+'Game Results'!Z649+'Game Results'!Z878+'Game Results'!Z1777+'Game Results'!Z2557)</f>
        <v>0</v>
      </c>
      <c r="AA133" s="92">
        <f>SUM('Game Results'!AA147+'Game Results'!AA423+'Game Results'!AA639+'Game Results'!AA217+'Game Results'!AA1351+'Game Results'!AA1401+'Game Results'!AA1155+'Game Results'!AA1672+'Game Results'!AA1740+'Game Results'!AA2311+'Game Results'!AA2384+'Game Results'!AA2634+'Game Results'!AA2093+'Game Results'!AA3193+'Game Results'!AA350+'Game Results'!AA649+'Game Results'!AA878+'Game Results'!AA1777+'Game Results'!AA2557)</f>
        <v>0</v>
      </c>
      <c r="AB133" s="92">
        <f>SUM('Game Results'!AB147+'Game Results'!AB423+'Game Results'!AB639+'Game Results'!AB217+'Game Results'!AB1351+'Game Results'!AB1401+'Game Results'!AB1155+'Game Results'!AB1672+'Game Results'!AB1740+'Game Results'!AB2311+'Game Results'!AB2384+'Game Results'!AB2634+'Game Results'!AB2093+'Game Results'!AB3193+'Game Results'!AB350+'Game Results'!AB649+'Game Results'!AB878+'Game Results'!AB1777+'Game Results'!AB2557)</f>
        <v>0</v>
      </c>
      <c r="AC133" s="92">
        <f>SUM('Game Results'!AC147+'Game Results'!AC423+'Game Results'!AC639+'Game Results'!AC217+'Game Results'!AC1351+'Game Results'!AC1401+'Game Results'!AC1155+'Game Results'!AC1672+'Game Results'!AC1740+'Game Results'!AC2311+'Game Results'!AC2384+'Game Results'!AC2634+'Game Results'!AC2093+'Game Results'!AC3193+'Game Results'!AC350+'Game Results'!AC649+'Game Results'!AC878+'Game Results'!AC1777+'Game Results'!AC2557)</f>
        <v>25</v>
      </c>
      <c r="AD133" s="92">
        <f>SUM('Game Results'!AD147+'Game Results'!AD423+'Game Results'!AD639+'Game Results'!AD217+'Game Results'!AD1351+'Game Results'!AD1401+'Game Results'!AD1155+'Game Results'!AD1672+'Game Results'!AD1740+'Game Results'!AD2311+'Game Results'!AD2384+'Game Results'!AD2634+'Game Results'!AD2093+'Game Results'!AD3193+'Game Results'!AD350+'Game Results'!AD649+'Game Results'!AD878+'Game Results'!AD1777+'Game Results'!AD2557)</f>
        <v>0</v>
      </c>
      <c r="AE133" s="92">
        <f>SUM('Game Results'!AE147+'Game Results'!AE423+'Game Results'!AE639+'Game Results'!AE217+'Game Results'!AE1351+'Game Results'!AE1401+'Game Results'!AE1155+'Game Results'!AE1672+'Game Results'!AE1740+'Game Results'!AE2311+'Game Results'!AE2384+'Game Results'!AE2634+'Game Results'!AE2093+'Game Results'!AE3193+'Game Results'!AE350+'Game Results'!AE649+'Game Results'!AE878+'Game Results'!AE1777+'Game Results'!AE2557)</f>
        <v>0</v>
      </c>
      <c r="AF133" s="92">
        <f>SUM('Game Results'!AF147+'Game Results'!AF423+'Game Results'!AF639+'Game Results'!AF217+'Game Results'!AF1351+'Game Results'!AF1401+'Game Results'!AF1155+'Game Results'!AF1672+'Game Results'!AF1740+'Game Results'!AF2311+'Game Results'!AF2384+'Game Results'!AF2634+'Game Results'!AF2093+'Game Results'!AF3193+'Game Results'!AF350+'Game Results'!AF649+'Game Results'!AF878+'Game Results'!AF1777+'Game Results'!AF2557)</f>
        <v>0</v>
      </c>
      <c r="AG133" s="92">
        <f>SUM('Game Results'!AG147+'Game Results'!AG423+'Game Results'!AG639+'Game Results'!AG217+'Game Results'!AG1351+'Game Results'!AG1401+'Game Results'!AG1155+'Game Results'!AG1672+'Game Results'!AG1740+'Game Results'!AG2311+'Game Results'!AG2384+'Game Results'!AG2634+'Game Results'!AG2093+'Game Results'!AG3193+'Game Results'!AG350+'Game Results'!AG649+'Game Results'!AG878+'Game Results'!AG1777+'Game Results'!AG2557)</f>
        <v>2</v>
      </c>
      <c r="AH133" s="92">
        <f>SUM('Game Results'!AH147+'Game Results'!AH423+'Game Results'!AH639+'Game Results'!AH217+'Game Results'!AH1351+'Game Results'!AH1401+'Game Results'!AH1155+'Game Results'!AH1672+'Game Results'!AH1740+'Game Results'!AH2311+'Game Results'!AH2384+'Game Results'!AH2634+'Game Results'!AH2093+'Game Results'!AH3193+'Game Results'!AH350+'Game Results'!AH649+'Game Results'!AH878+'Game Results'!AH1777+'Game Results'!AH2557)</f>
        <v>1</v>
      </c>
    </row>
    <row r="134">
      <c r="A134" s="90" t="s">
        <v>95</v>
      </c>
      <c r="B134" s="97" t="s">
        <v>372</v>
      </c>
      <c r="C134" s="92">
        <f>SUM('Game Results'!C148+'Game Results'!C424+'Game Results'!C640+'Game Results'!C218+'Game Results'!C1352+'Game Results'!C1402+'Game Results'!C1156+'Game Results'!C1673+'Game Results'!C1741+'Game Results'!C2312+'Game Results'!C2385+'Game Results'!C2635+'Game Results'!C2094+'Game Results'!C3194+'Game Results'!C351+'Game Results'!C650+'Game Results'!C879+'Game Results'!C1778+'Game Results'!C2558)</f>
        <v>0</v>
      </c>
      <c r="D134" s="92">
        <f>SUM('Game Results'!D148+'Game Results'!D424+'Game Results'!D640+'Game Results'!D218+'Game Results'!D1352+'Game Results'!D1402+'Game Results'!D1156+'Game Results'!D1673+'Game Results'!D1741+'Game Results'!D2312+'Game Results'!D2385+'Game Results'!D2635+'Game Results'!D2094+'Game Results'!D3194+'Game Results'!D351+'Game Results'!D650+'Game Results'!D879+'Game Results'!D1778+'Game Results'!D2558)</f>
        <v>0</v>
      </c>
      <c r="E134" s="93">
        <f>SUM('Game Results'!E148+'Game Results'!E424+'Game Results'!E640+'Game Results'!E218+'Game Results'!E1352+'Game Results'!E1402+'Game Results'!E1156+'Game Results'!E1673+'Game Results'!E1741+'Game Results'!E2312+'Game Results'!E2385+'Game Results'!E2635+'Game Results'!E2094+'Game Results'!E3194+'Game Results'!E351+'Game Results'!E650+'Game Results'!E879+'Game Results'!E1778+'Game Results'!E2558)</f>
        <v>0</v>
      </c>
      <c r="F134" s="92">
        <f>SUM('Game Results'!F148+'Game Results'!F424+'Game Results'!F640+'Game Results'!F218+'Game Results'!F1352+'Game Results'!F1402+'Game Results'!F1156+'Game Results'!F1673+'Game Results'!F1741+'Game Results'!F2312+'Game Results'!F2385+'Game Results'!F2635+'Game Results'!F2094+'Game Results'!F3194+'Game Results'!F351+'Game Results'!F650+'Game Results'!F879+'Game Results'!F1778+'Game Results'!F2558)</f>
        <v>0</v>
      </c>
      <c r="G134" s="92">
        <f>SUM('Game Results'!G148+'Game Results'!G424+'Game Results'!G640+'Game Results'!G218+'Game Results'!G1352+'Game Results'!G1402+'Game Results'!G1156+'Game Results'!G1673+'Game Results'!G1741+'Game Results'!G2312+'Game Results'!G2385+'Game Results'!G2635+'Game Results'!G2094+'Game Results'!G3194+'Game Results'!G351+'Game Results'!G650+'Game Results'!G879+'Game Results'!G1778+'Game Results'!G2558)</f>
        <v>0</v>
      </c>
      <c r="H134" s="92">
        <f>SUM('Game Results'!H148+'Game Results'!H424+'Game Results'!H640+'Game Results'!H218+'Game Results'!H1352+'Game Results'!H1402+'Game Results'!H1156+'Game Results'!H1673+'Game Results'!H1741+'Game Results'!H2312+'Game Results'!H2385+'Game Results'!H2635+'Game Results'!H2094+'Game Results'!H3194+'Game Results'!H351+'Game Results'!H650+'Game Results'!H879+'Game Results'!H1778+'Game Results'!H2558)</f>
        <v>0</v>
      </c>
      <c r="I134" s="92">
        <f>SUM('Game Results'!I148+'Game Results'!I424+'Game Results'!I640+'Game Results'!I218+'Game Results'!I1352+'Game Results'!I1402+'Game Results'!I1156+'Game Results'!I1673+'Game Results'!I1741+'Game Results'!I2312+'Game Results'!I2385+'Game Results'!I2635+'Game Results'!I2094+'Game Results'!I3194+'Game Results'!I351+'Game Results'!I650+'Game Results'!I879+'Game Results'!I1778+'Game Results'!I2558)</f>
        <v>0</v>
      </c>
      <c r="J134" s="92">
        <f>SUM('Game Results'!J148+'Game Results'!J424+'Game Results'!J640+'Game Results'!J218+'Game Results'!J1352+'Game Results'!J1402+'Game Results'!J1156+'Game Results'!J1673+'Game Results'!J1741+'Game Results'!J2312+'Game Results'!J2385+'Game Results'!J2635+'Game Results'!J2094+'Game Results'!J3194+'Game Results'!J351+'Game Results'!J650+'Game Results'!J879+'Game Results'!J1778+'Game Results'!J2558)</f>
        <v>0</v>
      </c>
      <c r="K134" s="94" t="str">
        <f t="shared" si="1"/>
        <v>#DIV/0!</v>
      </c>
      <c r="L134" s="93" t="str">
        <f t="shared" si="2"/>
        <v>#DIV/0!</v>
      </c>
      <c r="M134" s="92">
        <f>SUM('Game Results'!M148+'Game Results'!M424+'Game Results'!M640+'Game Results'!M218+'Game Results'!M1352+'Game Results'!M1402+'Game Results'!M1156+'Game Results'!M1673+'Game Results'!M1741+'Game Results'!M2312+'Game Results'!M2385+'Game Results'!M2635+'Game Results'!M2094+'Game Results'!M3194+'Game Results'!M351+'Game Results'!M650+'Game Results'!M879+'Game Results'!M1778+'Game Results'!M2558)</f>
        <v>0</v>
      </c>
      <c r="N134" s="92">
        <f>SUM('Game Results'!N148+'Game Results'!N424+'Game Results'!N640+'Game Results'!N218+'Game Results'!N1352+'Game Results'!N1402+'Game Results'!N1156+'Game Results'!N1673+'Game Results'!N1741+'Game Results'!N2312+'Game Results'!N2385+'Game Results'!N2635+'Game Results'!N2094+'Game Results'!N3194+'Game Results'!N351+'Game Results'!N650+'Game Results'!N879+'Game Results'!N1778+'Game Results'!N2558)</f>
        <v>0</v>
      </c>
      <c r="O134" s="95">
        <f>SUM('Game Results'!O148+'Game Results'!O424+'Game Results'!O640+'Game Results'!O218+'Game Results'!O1352+'Game Results'!O1402+'Game Results'!O1156+'Game Results'!O1673+'Game Results'!O1741+'Game Results'!O2312+'Game Results'!O2385+'Game Results'!O2635+'Game Results'!O2094+'Game Results'!O3194+'Game Results'!O351+'Game Results'!O650+'Game Results'!O879+'Game Results'!O1778+'Game Results'!O2558)</f>
        <v>0</v>
      </c>
      <c r="P134" s="92">
        <f>SUM('Game Results'!P148+'Game Results'!P424+'Game Results'!P640+'Game Results'!P218+'Game Results'!P1352+'Game Results'!P1402+'Game Results'!P1156+'Game Results'!P1673+'Game Results'!P1741+'Game Results'!P2312+'Game Results'!P2385+'Game Results'!P2635+'Game Results'!P2094+'Game Results'!P3194+'Game Results'!P351+'Game Results'!P650+'Game Results'!P879+'Game Results'!P1778+'Game Results'!P2558)</f>
        <v>0</v>
      </c>
      <c r="Q134" s="92">
        <f>SUM('Game Results'!Q148+'Game Results'!Q424+'Game Results'!Q640+'Game Results'!Q218+'Game Results'!Q1352+'Game Results'!Q1402+'Game Results'!Q1156+'Game Results'!Q1673+'Game Results'!Q1741+'Game Results'!Q2312+'Game Results'!Q2385+'Game Results'!Q2635+'Game Results'!Q2094+'Game Results'!Q3194+'Game Results'!Q351+'Game Results'!Q650+'Game Results'!Q879+'Game Results'!Q1778+'Game Results'!Q2558)</f>
        <v>0</v>
      </c>
      <c r="R134" s="92">
        <f>SUM('Game Results'!R148+'Game Results'!R424+'Game Results'!R640+'Game Results'!R218+'Game Results'!R1352+'Game Results'!R1402+'Game Results'!R1156+'Game Results'!R1673+'Game Results'!R1741+'Game Results'!R2312+'Game Results'!R2385+'Game Results'!R2635+'Game Results'!R2094+'Game Results'!R3194+'Game Results'!R351+'Game Results'!R650+'Game Results'!R879+'Game Results'!R1778+'Game Results'!R2558)</f>
        <v>0</v>
      </c>
      <c r="S134" s="92">
        <f>SUM('Game Results'!S148+'Game Results'!S424+'Game Results'!S640+'Game Results'!S218+'Game Results'!S1352+'Game Results'!S1402+'Game Results'!S1156+'Game Results'!S1673+'Game Results'!S1741+'Game Results'!S2312+'Game Results'!S2385+'Game Results'!S2635+'Game Results'!S2094+'Game Results'!S3194+'Game Results'!S351+'Game Results'!S650+'Game Results'!S879+'Game Results'!S1778+'Game Results'!S2558)</f>
        <v>0</v>
      </c>
      <c r="T134" s="92">
        <f>SUM('Game Results'!T148+'Game Results'!T424+'Game Results'!T640+'Game Results'!T218+'Game Results'!T1352+'Game Results'!T1402+'Game Results'!T1156+'Game Results'!T1673+'Game Results'!T1741+'Game Results'!T2312+'Game Results'!T2385+'Game Results'!T2635+'Game Results'!T2094+'Game Results'!T3194+'Game Results'!T351+'Game Results'!T650+'Game Results'!T879+'Game Results'!T1778+'Game Results'!T2558)</f>
        <v>0</v>
      </c>
      <c r="U134" s="92">
        <f>SUM('Game Results'!U148+'Game Results'!U424+'Game Results'!U640+'Game Results'!U218+'Game Results'!U1352+'Game Results'!U1402+'Game Results'!U1156+'Game Results'!U1673+'Game Results'!U1741+'Game Results'!U2312+'Game Results'!U2385+'Game Results'!U2635+'Game Results'!U2094+'Game Results'!U3194+'Game Results'!U351+'Game Results'!U650+'Game Results'!U879+'Game Results'!U1778+'Game Results'!U2558)</f>
        <v>0</v>
      </c>
      <c r="V134" s="92">
        <f>SUM('Game Results'!V148+'Game Results'!V424+'Game Results'!V640+'Game Results'!V218+'Game Results'!V1352+'Game Results'!V1402+'Game Results'!V1156+'Game Results'!V1673+'Game Results'!V1741+'Game Results'!V2312+'Game Results'!V2385+'Game Results'!V2635+'Game Results'!V2094+'Game Results'!V3194+'Game Results'!V351+'Game Results'!V650+'Game Results'!V879+'Game Results'!V1778+'Game Results'!V2558)</f>
        <v>0</v>
      </c>
      <c r="W134" s="92">
        <f>SUM('Game Results'!W148+'Game Results'!W424+'Game Results'!W640+'Game Results'!W218+'Game Results'!W1352+'Game Results'!W1402+'Game Results'!W1156+'Game Results'!W1673+'Game Results'!W1741+'Game Results'!W2312+'Game Results'!W2385+'Game Results'!W2635+'Game Results'!W2094+'Game Results'!W3194+'Game Results'!W351+'Game Results'!W650+'Game Results'!W879+'Game Results'!W1778+'Game Results'!W2558)</f>
        <v>0</v>
      </c>
      <c r="X134" s="92">
        <f>SUM('Game Results'!X148+'Game Results'!X424+'Game Results'!X640+'Game Results'!X218+'Game Results'!X1352+'Game Results'!X1402+'Game Results'!X1156+'Game Results'!X1673+'Game Results'!X1741+'Game Results'!X2312+'Game Results'!X2385+'Game Results'!X2635+'Game Results'!X2094+'Game Results'!X3194+'Game Results'!X351+'Game Results'!X650+'Game Results'!X879+'Game Results'!X1778+'Game Results'!X2558)</f>
        <v>0</v>
      </c>
      <c r="Y134" s="92">
        <f>SUM('Game Results'!Y148+'Game Results'!Y424+'Game Results'!Y640+'Game Results'!Y218+'Game Results'!Y1352+'Game Results'!Y1402+'Game Results'!Y1156+'Game Results'!Y1673+'Game Results'!Y1741+'Game Results'!Y2312+'Game Results'!Y2385+'Game Results'!Y2635+'Game Results'!Y2094+'Game Results'!Y3194+'Game Results'!Y351+'Game Results'!Y650+'Game Results'!Y879+'Game Results'!Y1778+'Game Results'!Y2558)</f>
        <v>0</v>
      </c>
      <c r="Z134" s="92">
        <f>SUM('Game Results'!Z148+'Game Results'!Z424+'Game Results'!Z640+'Game Results'!Z218+'Game Results'!Z1352+'Game Results'!Z1402+'Game Results'!Z1156+'Game Results'!Z1673+'Game Results'!Z1741+'Game Results'!Z2312+'Game Results'!Z2385+'Game Results'!Z2635+'Game Results'!Z2094+'Game Results'!Z3194+'Game Results'!Z351+'Game Results'!Z650+'Game Results'!Z879+'Game Results'!Z1778+'Game Results'!Z2558)</f>
        <v>0</v>
      </c>
      <c r="AA134" s="92">
        <f>SUM('Game Results'!AA148+'Game Results'!AA424+'Game Results'!AA640+'Game Results'!AA218+'Game Results'!AA1352+'Game Results'!AA1402+'Game Results'!AA1156+'Game Results'!AA1673+'Game Results'!AA1741+'Game Results'!AA2312+'Game Results'!AA2385+'Game Results'!AA2635+'Game Results'!AA2094+'Game Results'!AA3194+'Game Results'!AA351+'Game Results'!AA650+'Game Results'!AA879+'Game Results'!AA1778+'Game Results'!AA2558)</f>
        <v>0</v>
      </c>
      <c r="AB134" s="92">
        <f>SUM('Game Results'!AB148+'Game Results'!AB424+'Game Results'!AB640+'Game Results'!AB218+'Game Results'!AB1352+'Game Results'!AB1402+'Game Results'!AB1156+'Game Results'!AB1673+'Game Results'!AB1741+'Game Results'!AB2312+'Game Results'!AB2385+'Game Results'!AB2635+'Game Results'!AB2094+'Game Results'!AB3194+'Game Results'!AB351+'Game Results'!AB650+'Game Results'!AB879+'Game Results'!AB1778+'Game Results'!AB2558)</f>
        <v>0</v>
      </c>
      <c r="AC134" s="92">
        <f>SUM('Game Results'!AC148+'Game Results'!AC424+'Game Results'!AC640+'Game Results'!AC218+'Game Results'!AC1352+'Game Results'!AC1402+'Game Results'!AC1156+'Game Results'!AC1673+'Game Results'!AC1741+'Game Results'!AC2312+'Game Results'!AC2385+'Game Results'!AC2635+'Game Results'!AC2094+'Game Results'!AC3194+'Game Results'!AC351+'Game Results'!AC650+'Game Results'!AC879+'Game Results'!AC1778+'Game Results'!AC2558)</f>
        <v>0</v>
      </c>
      <c r="AD134" s="92">
        <f>SUM('Game Results'!AD148+'Game Results'!AD424+'Game Results'!AD640+'Game Results'!AD218+'Game Results'!AD1352+'Game Results'!AD1402+'Game Results'!AD1156+'Game Results'!AD1673+'Game Results'!AD1741+'Game Results'!AD2312+'Game Results'!AD2385+'Game Results'!AD2635+'Game Results'!AD2094+'Game Results'!AD3194+'Game Results'!AD351+'Game Results'!AD650+'Game Results'!AD879+'Game Results'!AD1778+'Game Results'!AD2558)</f>
        <v>0</v>
      </c>
      <c r="AE134" s="92">
        <f>SUM('Game Results'!AE148+'Game Results'!AE424+'Game Results'!AE640+'Game Results'!AE218+'Game Results'!AE1352+'Game Results'!AE1402+'Game Results'!AE1156+'Game Results'!AE1673+'Game Results'!AE1741+'Game Results'!AE2312+'Game Results'!AE2385+'Game Results'!AE2635+'Game Results'!AE2094+'Game Results'!AE3194+'Game Results'!AE351+'Game Results'!AE650+'Game Results'!AE879+'Game Results'!AE1778+'Game Results'!AE2558)</f>
        <v>0</v>
      </c>
      <c r="AF134" s="92">
        <f>SUM('Game Results'!AF148+'Game Results'!AF424+'Game Results'!AF640+'Game Results'!AF218+'Game Results'!AF1352+'Game Results'!AF1402+'Game Results'!AF1156+'Game Results'!AF1673+'Game Results'!AF1741+'Game Results'!AF2312+'Game Results'!AF2385+'Game Results'!AF2635+'Game Results'!AF2094+'Game Results'!AF3194+'Game Results'!AF351+'Game Results'!AF650+'Game Results'!AF879+'Game Results'!AF1778+'Game Results'!AF2558)</f>
        <v>0</v>
      </c>
      <c r="AG134" s="92">
        <f>SUM('Game Results'!AG148+'Game Results'!AG424+'Game Results'!AG640+'Game Results'!AG218+'Game Results'!AG1352+'Game Results'!AG1402+'Game Results'!AG1156+'Game Results'!AG1673+'Game Results'!AG1741+'Game Results'!AG2312+'Game Results'!AG2385+'Game Results'!AG2635+'Game Results'!AG2094+'Game Results'!AG3194+'Game Results'!AG351+'Game Results'!AG650+'Game Results'!AG879+'Game Results'!AG1778+'Game Results'!AG2558)</f>
        <v>0</v>
      </c>
      <c r="AH134" s="92">
        <f>SUM('Game Results'!AH148+'Game Results'!AH424+'Game Results'!AH640+'Game Results'!AH218+'Game Results'!AH1352+'Game Results'!AH1402+'Game Results'!AH1156+'Game Results'!AH1673+'Game Results'!AH1741+'Game Results'!AH2312+'Game Results'!AH2385+'Game Results'!AH2635+'Game Results'!AH2094+'Game Results'!AH3194+'Game Results'!AH351+'Game Results'!AH650+'Game Results'!AH879+'Game Results'!AH1778+'Game Results'!AH2558)</f>
        <v>0</v>
      </c>
    </row>
    <row r="135">
      <c r="A135" s="90" t="s">
        <v>95</v>
      </c>
      <c r="B135" s="91" t="s">
        <v>373</v>
      </c>
      <c r="C135" s="92">
        <f>SUM('Game Results'!C149+'Game Results'!C425+'Game Results'!C641+'Game Results'!C219+'Game Results'!C1353+'Game Results'!C1403+'Game Results'!C1157+'Game Results'!C1674+'Game Results'!C1742+'Game Results'!C2313+'Game Results'!C2386+'Game Results'!C2636+'Game Results'!C2095+'Game Results'!C3195+'Game Results'!C352+'Game Results'!C651+'Game Results'!C880+'Game Results'!C1779+'Game Results'!C2559)</f>
        <v>0</v>
      </c>
      <c r="D135" s="92">
        <f>SUM('Game Results'!D149+'Game Results'!D425+'Game Results'!D641+'Game Results'!D219+'Game Results'!D1353+'Game Results'!D1403+'Game Results'!D1157+'Game Results'!D1674+'Game Results'!D1742+'Game Results'!D2313+'Game Results'!D2386+'Game Results'!D2636+'Game Results'!D2095+'Game Results'!D3195+'Game Results'!D352+'Game Results'!D651+'Game Results'!D880+'Game Results'!D1779+'Game Results'!D2559)</f>
        <v>0</v>
      </c>
      <c r="E135" s="93">
        <f>SUM('Game Results'!E149+'Game Results'!E425+'Game Results'!E641+'Game Results'!E219+'Game Results'!E1353+'Game Results'!E1403+'Game Results'!E1157+'Game Results'!E1674+'Game Results'!E1742+'Game Results'!E2313+'Game Results'!E2386+'Game Results'!E2636+'Game Results'!E2095+'Game Results'!E3195+'Game Results'!E352+'Game Results'!E651+'Game Results'!E880+'Game Results'!E1779+'Game Results'!E2559)</f>
        <v>0</v>
      </c>
      <c r="F135" s="92">
        <f>SUM('Game Results'!F149+'Game Results'!F425+'Game Results'!F641+'Game Results'!F219+'Game Results'!F1353+'Game Results'!F1403+'Game Results'!F1157+'Game Results'!F1674+'Game Results'!F1742+'Game Results'!F2313+'Game Results'!F2386+'Game Results'!F2636+'Game Results'!F2095+'Game Results'!F3195+'Game Results'!F352+'Game Results'!F651+'Game Results'!F880+'Game Results'!F1779+'Game Results'!F2559)</f>
        <v>0</v>
      </c>
      <c r="G135" s="92">
        <f>SUM('Game Results'!G149+'Game Results'!G425+'Game Results'!G641+'Game Results'!G219+'Game Results'!G1353+'Game Results'!G1403+'Game Results'!G1157+'Game Results'!G1674+'Game Results'!G1742+'Game Results'!G2313+'Game Results'!G2386+'Game Results'!G2636+'Game Results'!G2095+'Game Results'!G3195+'Game Results'!G352+'Game Results'!G651+'Game Results'!G880+'Game Results'!G1779+'Game Results'!G2559)</f>
        <v>0</v>
      </c>
      <c r="H135" s="92">
        <f>SUM('Game Results'!H149+'Game Results'!H425+'Game Results'!H641+'Game Results'!H219+'Game Results'!H1353+'Game Results'!H1403+'Game Results'!H1157+'Game Results'!H1674+'Game Results'!H1742+'Game Results'!H2313+'Game Results'!H2386+'Game Results'!H2636+'Game Results'!H2095+'Game Results'!H3195+'Game Results'!H352+'Game Results'!H651+'Game Results'!H880+'Game Results'!H1779+'Game Results'!H2559)</f>
        <v>0</v>
      </c>
      <c r="I135" s="92">
        <f>SUM('Game Results'!I149+'Game Results'!I425+'Game Results'!I641+'Game Results'!I219+'Game Results'!I1353+'Game Results'!I1403+'Game Results'!I1157+'Game Results'!I1674+'Game Results'!I1742+'Game Results'!I2313+'Game Results'!I2386+'Game Results'!I2636+'Game Results'!I2095+'Game Results'!I3195+'Game Results'!I352+'Game Results'!I651+'Game Results'!I880+'Game Results'!I1779+'Game Results'!I2559)</f>
        <v>0</v>
      </c>
      <c r="J135" s="92">
        <f>SUM('Game Results'!J149+'Game Results'!J425+'Game Results'!J641+'Game Results'!J219+'Game Results'!J1353+'Game Results'!J1403+'Game Results'!J1157+'Game Results'!J1674+'Game Results'!J1742+'Game Results'!J2313+'Game Results'!J2386+'Game Results'!J2636+'Game Results'!J2095+'Game Results'!J3195+'Game Results'!J352+'Game Results'!J651+'Game Results'!J880+'Game Results'!J1779+'Game Results'!J2559)</f>
        <v>0</v>
      </c>
      <c r="K135" s="94" t="str">
        <f t="shared" si="1"/>
        <v>#DIV/0!</v>
      </c>
      <c r="L135" s="93" t="str">
        <f t="shared" si="2"/>
        <v>#DIV/0!</v>
      </c>
      <c r="M135" s="92">
        <f>SUM('Game Results'!M149+'Game Results'!M425+'Game Results'!M641+'Game Results'!M219+'Game Results'!M1353+'Game Results'!M1403+'Game Results'!M1157+'Game Results'!M1674+'Game Results'!M1742+'Game Results'!M2313+'Game Results'!M2386+'Game Results'!M2636+'Game Results'!M2095+'Game Results'!M3195+'Game Results'!M352+'Game Results'!M651+'Game Results'!M880+'Game Results'!M1779+'Game Results'!M2559)</f>
        <v>0</v>
      </c>
      <c r="N135" s="92">
        <f>SUM('Game Results'!N149+'Game Results'!N425+'Game Results'!N641+'Game Results'!N219+'Game Results'!N1353+'Game Results'!N1403+'Game Results'!N1157+'Game Results'!N1674+'Game Results'!N1742+'Game Results'!N2313+'Game Results'!N2386+'Game Results'!N2636+'Game Results'!N2095+'Game Results'!N3195+'Game Results'!N352+'Game Results'!N651+'Game Results'!N880+'Game Results'!N1779+'Game Results'!N2559)</f>
        <v>0</v>
      </c>
      <c r="O135" s="95">
        <f>SUM('Game Results'!O149+'Game Results'!O425+'Game Results'!O641+'Game Results'!O219+'Game Results'!O1353+'Game Results'!O1403+'Game Results'!O1157+'Game Results'!O1674+'Game Results'!O1742+'Game Results'!O2313+'Game Results'!O2386+'Game Results'!O2636+'Game Results'!O2095+'Game Results'!O3195+'Game Results'!O352+'Game Results'!O651+'Game Results'!O880+'Game Results'!O1779+'Game Results'!O2559)</f>
        <v>0</v>
      </c>
      <c r="P135" s="92">
        <f>SUM('Game Results'!P149+'Game Results'!P425+'Game Results'!P641+'Game Results'!P219+'Game Results'!P1353+'Game Results'!P1403+'Game Results'!P1157+'Game Results'!P1674+'Game Results'!P1742+'Game Results'!P2313+'Game Results'!P2386+'Game Results'!P2636+'Game Results'!P2095+'Game Results'!P3195+'Game Results'!P352+'Game Results'!P651+'Game Results'!P880+'Game Results'!P1779+'Game Results'!P2559)</f>
        <v>0</v>
      </c>
      <c r="Q135" s="92">
        <f>SUM('Game Results'!Q149+'Game Results'!Q425+'Game Results'!Q641+'Game Results'!Q219+'Game Results'!Q1353+'Game Results'!Q1403+'Game Results'!Q1157+'Game Results'!Q1674+'Game Results'!Q1742+'Game Results'!Q2313+'Game Results'!Q2386+'Game Results'!Q2636+'Game Results'!Q2095+'Game Results'!Q3195+'Game Results'!Q352+'Game Results'!Q651+'Game Results'!Q880+'Game Results'!Q1779+'Game Results'!Q2559)</f>
        <v>0</v>
      </c>
      <c r="R135" s="92">
        <f>SUM('Game Results'!R149+'Game Results'!R425+'Game Results'!R641+'Game Results'!R219+'Game Results'!R1353+'Game Results'!R1403+'Game Results'!R1157+'Game Results'!R1674+'Game Results'!R1742+'Game Results'!R2313+'Game Results'!R2386+'Game Results'!R2636+'Game Results'!R2095+'Game Results'!R3195+'Game Results'!R352+'Game Results'!R651+'Game Results'!R880+'Game Results'!R1779+'Game Results'!R2559)</f>
        <v>0</v>
      </c>
      <c r="S135" s="92">
        <f>SUM('Game Results'!S149+'Game Results'!S425+'Game Results'!S641+'Game Results'!S219+'Game Results'!S1353+'Game Results'!S1403+'Game Results'!S1157+'Game Results'!S1674+'Game Results'!S1742+'Game Results'!S2313+'Game Results'!S2386+'Game Results'!S2636+'Game Results'!S2095+'Game Results'!S3195+'Game Results'!S352+'Game Results'!S651+'Game Results'!S880+'Game Results'!S1779+'Game Results'!S2559)</f>
        <v>0</v>
      </c>
      <c r="T135" s="92">
        <f>SUM('Game Results'!T149+'Game Results'!T425+'Game Results'!T641+'Game Results'!T219+'Game Results'!T1353+'Game Results'!T1403+'Game Results'!T1157+'Game Results'!T1674+'Game Results'!T1742+'Game Results'!T2313+'Game Results'!T2386+'Game Results'!T2636+'Game Results'!T2095+'Game Results'!T3195+'Game Results'!T352+'Game Results'!T651+'Game Results'!T880+'Game Results'!T1779+'Game Results'!T2559)</f>
        <v>0</v>
      </c>
      <c r="U135" s="92">
        <f>SUM('Game Results'!U149+'Game Results'!U425+'Game Results'!U641+'Game Results'!U219+'Game Results'!U1353+'Game Results'!U1403+'Game Results'!U1157+'Game Results'!U1674+'Game Results'!U1742+'Game Results'!U2313+'Game Results'!U2386+'Game Results'!U2636+'Game Results'!U2095+'Game Results'!U3195+'Game Results'!U352+'Game Results'!U651+'Game Results'!U880+'Game Results'!U1779+'Game Results'!U2559)</f>
        <v>0</v>
      </c>
      <c r="V135" s="92">
        <f>SUM('Game Results'!V149+'Game Results'!V425+'Game Results'!V641+'Game Results'!V219+'Game Results'!V1353+'Game Results'!V1403+'Game Results'!V1157+'Game Results'!V1674+'Game Results'!V1742+'Game Results'!V2313+'Game Results'!V2386+'Game Results'!V2636+'Game Results'!V2095+'Game Results'!V3195+'Game Results'!V352+'Game Results'!V651+'Game Results'!V880+'Game Results'!V1779+'Game Results'!V2559)</f>
        <v>0</v>
      </c>
      <c r="W135" s="92">
        <f>SUM('Game Results'!W149+'Game Results'!W425+'Game Results'!W641+'Game Results'!W219+'Game Results'!W1353+'Game Results'!W1403+'Game Results'!W1157+'Game Results'!W1674+'Game Results'!W1742+'Game Results'!W2313+'Game Results'!W2386+'Game Results'!W2636+'Game Results'!W2095+'Game Results'!W3195+'Game Results'!W352+'Game Results'!W651+'Game Results'!W880+'Game Results'!W1779+'Game Results'!W2559)</f>
        <v>0</v>
      </c>
      <c r="X135" s="92">
        <f>SUM('Game Results'!X149+'Game Results'!X425+'Game Results'!X641+'Game Results'!X219+'Game Results'!X1353+'Game Results'!X1403+'Game Results'!X1157+'Game Results'!X1674+'Game Results'!X1742+'Game Results'!X2313+'Game Results'!X2386+'Game Results'!X2636+'Game Results'!X2095+'Game Results'!X3195+'Game Results'!X352+'Game Results'!X651+'Game Results'!X880+'Game Results'!X1779+'Game Results'!X2559)</f>
        <v>0</v>
      </c>
      <c r="Y135" s="92">
        <f>SUM('Game Results'!Y149+'Game Results'!Y425+'Game Results'!Y641+'Game Results'!Y219+'Game Results'!Y1353+'Game Results'!Y1403+'Game Results'!Y1157+'Game Results'!Y1674+'Game Results'!Y1742+'Game Results'!Y2313+'Game Results'!Y2386+'Game Results'!Y2636+'Game Results'!Y2095+'Game Results'!Y3195+'Game Results'!Y352+'Game Results'!Y651+'Game Results'!Y880+'Game Results'!Y1779+'Game Results'!Y2559)</f>
        <v>0</v>
      </c>
      <c r="Z135" s="92">
        <f>SUM('Game Results'!Z149+'Game Results'!Z425+'Game Results'!Z641+'Game Results'!Z219+'Game Results'!Z1353+'Game Results'!Z1403+'Game Results'!Z1157+'Game Results'!Z1674+'Game Results'!Z1742+'Game Results'!Z2313+'Game Results'!Z2386+'Game Results'!Z2636+'Game Results'!Z2095+'Game Results'!Z3195+'Game Results'!Z352+'Game Results'!Z651+'Game Results'!Z880+'Game Results'!Z1779+'Game Results'!Z2559)</f>
        <v>0</v>
      </c>
      <c r="AA135" s="92">
        <f>SUM('Game Results'!AA149+'Game Results'!AA425+'Game Results'!AA641+'Game Results'!AA219+'Game Results'!AA1353+'Game Results'!AA1403+'Game Results'!AA1157+'Game Results'!AA1674+'Game Results'!AA1742+'Game Results'!AA2313+'Game Results'!AA2386+'Game Results'!AA2636+'Game Results'!AA2095+'Game Results'!AA3195+'Game Results'!AA352+'Game Results'!AA651+'Game Results'!AA880+'Game Results'!AA1779+'Game Results'!AA2559)</f>
        <v>0</v>
      </c>
      <c r="AB135" s="92">
        <f>SUM('Game Results'!AB149+'Game Results'!AB425+'Game Results'!AB641+'Game Results'!AB219+'Game Results'!AB1353+'Game Results'!AB1403+'Game Results'!AB1157+'Game Results'!AB1674+'Game Results'!AB1742+'Game Results'!AB2313+'Game Results'!AB2386+'Game Results'!AB2636+'Game Results'!AB2095+'Game Results'!AB3195+'Game Results'!AB352+'Game Results'!AB651+'Game Results'!AB880+'Game Results'!AB1779+'Game Results'!AB2559)</f>
        <v>0</v>
      </c>
      <c r="AC135" s="92">
        <f>SUM('Game Results'!AC149+'Game Results'!AC425+'Game Results'!AC641+'Game Results'!AC219+'Game Results'!AC1353+'Game Results'!AC1403+'Game Results'!AC1157+'Game Results'!AC1674+'Game Results'!AC1742+'Game Results'!AC2313+'Game Results'!AC2386+'Game Results'!AC2636+'Game Results'!AC2095+'Game Results'!AC3195+'Game Results'!AC352+'Game Results'!AC651+'Game Results'!AC880+'Game Results'!AC1779+'Game Results'!AC2559)</f>
        <v>0</v>
      </c>
      <c r="AD135" s="92">
        <f>SUM('Game Results'!AD149+'Game Results'!AD425+'Game Results'!AD641+'Game Results'!AD219+'Game Results'!AD1353+'Game Results'!AD1403+'Game Results'!AD1157+'Game Results'!AD1674+'Game Results'!AD1742+'Game Results'!AD2313+'Game Results'!AD2386+'Game Results'!AD2636+'Game Results'!AD2095+'Game Results'!AD3195+'Game Results'!AD352+'Game Results'!AD651+'Game Results'!AD880+'Game Results'!AD1779+'Game Results'!AD2559)</f>
        <v>0</v>
      </c>
      <c r="AE135" s="92">
        <f>SUM('Game Results'!AE149+'Game Results'!AE425+'Game Results'!AE641+'Game Results'!AE219+'Game Results'!AE1353+'Game Results'!AE1403+'Game Results'!AE1157+'Game Results'!AE1674+'Game Results'!AE1742+'Game Results'!AE2313+'Game Results'!AE2386+'Game Results'!AE2636+'Game Results'!AE2095+'Game Results'!AE3195+'Game Results'!AE352+'Game Results'!AE651+'Game Results'!AE880+'Game Results'!AE1779+'Game Results'!AE2559)</f>
        <v>0</v>
      </c>
      <c r="AF135" s="92">
        <f>SUM('Game Results'!AF149+'Game Results'!AF425+'Game Results'!AF641+'Game Results'!AF219+'Game Results'!AF1353+'Game Results'!AF1403+'Game Results'!AF1157+'Game Results'!AF1674+'Game Results'!AF1742+'Game Results'!AF2313+'Game Results'!AF2386+'Game Results'!AF2636+'Game Results'!AF2095+'Game Results'!AF3195+'Game Results'!AF352+'Game Results'!AF651+'Game Results'!AF880+'Game Results'!AF1779+'Game Results'!AF2559)</f>
        <v>0</v>
      </c>
      <c r="AG135" s="92">
        <f>SUM('Game Results'!AG149+'Game Results'!AG425+'Game Results'!AG641+'Game Results'!AG219+'Game Results'!AG1353+'Game Results'!AG1403+'Game Results'!AG1157+'Game Results'!AG1674+'Game Results'!AG1742+'Game Results'!AG2313+'Game Results'!AG2386+'Game Results'!AG2636+'Game Results'!AG2095+'Game Results'!AG3195+'Game Results'!AG352+'Game Results'!AG651+'Game Results'!AG880+'Game Results'!AG1779+'Game Results'!AG2559)</f>
        <v>0</v>
      </c>
      <c r="AH135" s="92">
        <f>SUM('Game Results'!AH149+'Game Results'!AH425+'Game Results'!AH641+'Game Results'!AH219+'Game Results'!AH1353+'Game Results'!AH1403+'Game Results'!AH1157+'Game Results'!AH1674+'Game Results'!AH1742+'Game Results'!AH2313+'Game Results'!AH2386+'Game Results'!AH2636+'Game Results'!AH2095+'Game Results'!AH3195+'Game Results'!AH352+'Game Results'!AH651+'Game Results'!AH880+'Game Results'!AH1779+'Game Results'!AH2559)</f>
        <v>0</v>
      </c>
    </row>
    <row r="136">
      <c r="A136" s="96" t="s">
        <v>269</v>
      </c>
      <c r="B136" s="97" t="s">
        <v>367</v>
      </c>
      <c r="C136" s="92">
        <f>'Game Results'!C1743</f>
        <v>1</v>
      </c>
      <c r="D136" s="92">
        <f>'Game Results'!D1743</f>
        <v>1</v>
      </c>
      <c r="E136" s="93">
        <f>'Game Results'!E1743</f>
        <v>11.11666667</v>
      </c>
      <c r="F136" s="92">
        <f>'Game Results'!F1743</f>
        <v>4</v>
      </c>
      <c r="G136" s="92">
        <f>'Game Results'!G1743</f>
        <v>33</v>
      </c>
      <c r="H136" s="92">
        <f>'Game Results'!H1743</f>
        <v>0</v>
      </c>
      <c r="I136" s="92">
        <f>'Game Results'!I1743</f>
        <v>29</v>
      </c>
      <c r="J136" s="92">
        <f>'Game Results'!J1743</f>
        <v>4</v>
      </c>
      <c r="K136" s="94">
        <f t="shared" si="1"/>
        <v>1.137931034</v>
      </c>
      <c r="L136" s="93">
        <f t="shared" si="2"/>
        <v>23</v>
      </c>
      <c r="M136" s="92">
        <f>'Game Results'!M1743</f>
        <v>44</v>
      </c>
      <c r="N136" s="92">
        <f>'Game Results'!N1743</f>
        <v>1</v>
      </c>
      <c r="O136" s="95">
        <f>'Game Results'!O1743</f>
        <v>11.11666667</v>
      </c>
      <c r="P136" s="92">
        <f>'Game Results'!P1743</f>
        <v>2</v>
      </c>
      <c r="Q136" s="92">
        <f>'Game Results'!Q1743</f>
        <v>0</v>
      </c>
      <c r="R136" s="92">
        <f>'Game Results'!R1743</f>
        <v>2</v>
      </c>
      <c r="S136" s="92">
        <f>'Game Results'!S1743</f>
        <v>1</v>
      </c>
      <c r="T136" s="92">
        <f>'Game Results'!T1743</f>
        <v>5</v>
      </c>
      <c r="U136" s="92">
        <f>'Game Results'!U1743</f>
        <v>2</v>
      </c>
      <c r="V136" s="92">
        <f>'Game Results'!V1743</f>
        <v>0</v>
      </c>
      <c r="W136" s="92">
        <f>'Game Results'!W1743</f>
        <v>0</v>
      </c>
      <c r="X136" s="92">
        <f>'Game Results'!X1743</f>
        <v>0</v>
      </c>
      <c r="Y136" s="92">
        <f>'Game Results'!Y1743</f>
        <v>0</v>
      </c>
      <c r="Z136" s="92">
        <f>'Game Results'!Z1743</f>
        <v>0</v>
      </c>
      <c r="AA136" s="92">
        <f>'Game Results'!AA1743</f>
        <v>0</v>
      </c>
      <c r="AB136" s="92">
        <f>'Game Results'!AB1743</f>
        <v>0</v>
      </c>
      <c r="AC136" s="92">
        <f>'Game Results'!AC1743</f>
        <v>0</v>
      </c>
      <c r="AD136" s="92">
        <f>'Game Results'!AD1743</f>
        <v>0</v>
      </c>
      <c r="AE136" s="92">
        <f>'Game Results'!AE1743</f>
        <v>0</v>
      </c>
      <c r="AF136" s="92">
        <f>'Game Results'!AF1743</f>
        <v>0</v>
      </c>
      <c r="AG136" s="92">
        <f>'Game Results'!AG1743</f>
        <v>0</v>
      </c>
      <c r="AH136" s="92">
        <f>'Game Results'!AH1743</f>
        <v>0</v>
      </c>
    </row>
    <row r="137">
      <c r="A137" s="96" t="s">
        <v>269</v>
      </c>
      <c r="B137" s="97" t="s">
        <v>319</v>
      </c>
      <c r="C137" s="92">
        <f>'Game Results'!C353</f>
        <v>1</v>
      </c>
      <c r="D137" s="92">
        <f>'Game Results'!D353</f>
        <v>0</v>
      </c>
      <c r="E137" s="93">
        <f>'Game Results'!E353</f>
        <v>18.55</v>
      </c>
      <c r="F137" s="92">
        <f>'Game Results'!F353</f>
        <v>0</v>
      </c>
      <c r="G137" s="92">
        <f>'Game Results'!G353</f>
        <v>65</v>
      </c>
      <c r="H137" s="92">
        <f>'Game Results'!H353</f>
        <v>2</v>
      </c>
      <c r="I137" s="92">
        <f>'Game Results'!I353</f>
        <v>53</v>
      </c>
      <c r="J137" s="92">
        <f>'Game Results'!J353</f>
        <v>12</v>
      </c>
      <c r="K137" s="94">
        <f t="shared" si="1"/>
        <v>1.226415094</v>
      </c>
      <c r="L137" s="93">
        <f t="shared" si="2"/>
        <v>21</v>
      </c>
      <c r="M137" s="92">
        <f>'Game Results'!M353</f>
        <v>85</v>
      </c>
      <c r="N137" s="92">
        <f>'Game Results'!N353</f>
        <v>1</v>
      </c>
      <c r="O137" s="95">
        <f>'Game Results'!O353</f>
        <v>18.55</v>
      </c>
      <c r="P137" s="92">
        <f>'Game Results'!P353</f>
        <v>2</v>
      </c>
      <c r="Q137" s="92">
        <f>'Game Results'!Q353</f>
        <v>1</v>
      </c>
      <c r="R137" s="92">
        <f>'Game Results'!R353</f>
        <v>4</v>
      </c>
      <c r="S137" s="92">
        <f>'Game Results'!S353</f>
        <v>2</v>
      </c>
      <c r="T137" s="92">
        <f>'Game Results'!T353</f>
        <v>7</v>
      </c>
      <c r="U137" s="92">
        <f>'Game Results'!U353</f>
        <v>5</v>
      </c>
      <c r="V137" s="92">
        <f>'Game Results'!V353</f>
        <v>2</v>
      </c>
      <c r="W137" s="92">
        <f>'Game Results'!W353</f>
        <v>0</v>
      </c>
      <c r="X137" s="92">
        <f>'Game Results'!X353</f>
        <v>0</v>
      </c>
      <c r="Y137" s="92">
        <f>'Game Results'!Y353</f>
        <v>0</v>
      </c>
      <c r="Z137" s="92">
        <f>'Game Results'!Z353</f>
        <v>0</v>
      </c>
      <c r="AA137" s="92">
        <f>'Game Results'!AA353</f>
        <v>0</v>
      </c>
      <c r="AB137" s="92">
        <f>'Game Results'!AB353</f>
        <v>0</v>
      </c>
      <c r="AC137" s="92">
        <f>'Game Results'!AC353</f>
        <v>3</v>
      </c>
      <c r="AD137" s="92">
        <f>'Game Results'!AD353</f>
        <v>0</v>
      </c>
      <c r="AE137" s="92">
        <f>'Game Results'!AE353</f>
        <v>0</v>
      </c>
      <c r="AF137" s="92">
        <f>'Game Results'!AF353</f>
        <v>0</v>
      </c>
      <c r="AG137" s="92">
        <f>'Game Results'!AG353</f>
        <v>0</v>
      </c>
      <c r="AH137" s="103">
        <v>0.0</v>
      </c>
    </row>
    <row r="138">
      <c r="A138" s="96" t="str">
        <f>'Game Results'!A652</f>
        <v>Sub</v>
      </c>
      <c r="B138" s="97" t="str">
        <f>'Game Results'!B652</f>
        <v>AJ DaJuiceMayne</v>
      </c>
      <c r="C138" s="92">
        <f>'Game Results'!C652+'Game Results'!C1780</f>
        <v>2</v>
      </c>
      <c r="D138" s="92">
        <f>'Game Results'!D652+'Game Results'!D1780</f>
        <v>2</v>
      </c>
      <c r="E138" s="93">
        <f>'Game Results'!E652+'Game Results'!E1780</f>
        <v>23.18333333</v>
      </c>
      <c r="F138" s="92">
        <f>'Game Results'!F652+'Game Results'!F1780</f>
        <v>3</v>
      </c>
      <c r="G138" s="92">
        <f>'Game Results'!G652+'Game Results'!G1780</f>
        <v>141</v>
      </c>
      <c r="H138" s="92">
        <f>'Game Results'!H652+'Game Results'!H1780</f>
        <v>0</v>
      </c>
      <c r="I138" s="92">
        <f>'Game Results'!I652+'Game Results'!I1780</f>
        <v>83</v>
      </c>
      <c r="J138" s="92">
        <f>'Game Results'!J652+'Game Results'!J1780</f>
        <v>58</v>
      </c>
      <c r="K138" s="94">
        <f t="shared" si="1"/>
        <v>1.698795181</v>
      </c>
      <c r="L138" s="93">
        <f t="shared" si="2"/>
        <v>16.75903614</v>
      </c>
      <c r="M138" s="92">
        <f>'Game Results'!M652+'Game Results'!M1780</f>
        <v>192</v>
      </c>
      <c r="N138" s="92">
        <f>'Game Results'!N652+'Game Results'!N1780</f>
        <v>2</v>
      </c>
      <c r="O138" s="95">
        <f>'Game Results'!O652+'Game Results'!O1780</f>
        <v>23.18333333</v>
      </c>
      <c r="P138" s="92">
        <f>'Game Results'!P652+'Game Results'!P1780</f>
        <v>9</v>
      </c>
      <c r="Q138" s="92">
        <f>'Game Results'!Q652+'Game Results'!Q1780</f>
        <v>2</v>
      </c>
      <c r="R138" s="92">
        <f>'Game Results'!R652+'Game Results'!R1780</f>
        <v>4</v>
      </c>
      <c r="S138" s="92">
        <f>'Game Results'!S652+'Game Results'!S1780</f>
        <v>0</v>
      </c>
      <c r="T138" s="92">
        <f>'Game Results'!T652+'Game Results'!T1780</f>
        <v>23</v>
      </c>
      <c r="U138" s="92">
        <f>'Game Results'!U652+'Game Results'!U1780</f>
        <v>11</v>
      </c>
      <c r="V138" s="92">
        <f>'Game Results'!V652+'Game Results'!V1780</f>
        <v>3</v>
      </c>
      <c r="W138" s="92">
        <f>'Game Results'!W652+'Game Results'!W1780</f>
        <v>0</v>
      </c>
      <c r="X138" s="92">
        <f>'Game Results'!X652+'Game Results'!X1780</f>
        <v>0</v>
      </c>
      <c r="Y138" s="92">
        <f>'Game Results'!Y652+'Game Results'!Y1780</f>
        <v>0</v>
      </c>
      <c r="Z138" s="92">
        <f>'Game Results'!Z652+'Game Results'!Z1780</f>
        <v>0</v>
      </c>
      <c r="AA138" s="92">
        <f>'Game Results'!AA652+'Game Results'!AA1780</f>
        <v>0</v>
      </c>
      <c r="AB138" s="92">
        <f>'Game Results'!AB652+'Game Results'!AB1780</f>
        <v>0</v>
      </c>
      <c r="AC138" s="92">
        <f>'Game Results'!AC652+'Game Results'!AC1780</f>
        <v>9</v>
      </c>
      <c r="AD138" s="92">
        <f>'Game Results'!AD652+'Game Results'!AD1780</f>
        <v>0</v>
      </c>
      <c r="AE138" s="92">
        <f>'Game Results'!AE652+'Game Results'!AE1780</f>
        <v>0</v>
      </c>
      <c r="AF138" s="92">
        <f>'Game Results'!AF652+'Game Results'!AF1780</f>
        <v>0</v>
      </c>
      <c r="AG138" s="92">
        <f>'Game Results'!AG652+'Game Results'!AG1780</f>
        <v>0</v>
      </c>
      <c r="AH138" s="92">
        <f>'Game Results'!AH652+'Game Results'!AH1780</f>
        <v>1</v>
      </c>
    </row>
    <row r="139">
      <c r="A139" s="96" t="s">
        <v>269</v>
      </c>
      <c r="B139" s="97" t="s">
        <v>374</v>
      </c>
      <c r="C139" s="92">
        <f>'Game Results'!C881</f>
        <v>1</v>
      </c>
      <c r="D139" s="92">
        <f>'Game Results'!D881</f>
        <v>1</v>
      </c>
      <c r="E139" s="93">
        <f>'Game Results'!E881</f>
        <v>9.533333333</v>
      </c>
      <c r="F139" s="92">
        <f>'Game Results'!F881</f>
        <v>2</v>
      </c>
      <c r="G139" s="92">
        <f>'Game Results'!G881</f>
        <v>41</v>
      </c>
      <c r="H139" s="92">
        <f>'Game Results'!H881</f>
        <v>0</v>
      </c>
      <c r="I139" s="92">
        <f>'Game Results'!I881</f>
        <v>44</v>
      </c>
      <c r="J139" s="92">
        <f>'Game Results'!J881</f>
        <v>-3</v>
      </c>
      <c r="K139" s="94">
        <f t="shared" si="1"/>
        <v>0.9318181818</v>
      </c>
      <c r="L139" s="93">
        <f t="shared" si="2"/>
        <v>13</v>
      </c>
      <c r="M139" s="92">
        <f>'Game Results'!M881</f>
        <v>74</v>
      </c>
      <c r="N139" s="92">
        <f>'Game Results'!N881</f>
        <v>1</v>
      </c>
      <c r="O139" s="95">
        <f>'Game Results'!O881</f>
        <v>9.533333333</v>
      </c>
      <c r="P139" s="92">
        <f>'Game Results'!P881</f>
        <v>4</v>
      </c>
      <c r="Q139" s="92">
        <f>'Game Results'!Q881</f>
        <v>1</v>
      </c>
      <c r="R139" s="92">
        <f>'Game Results'!R881</f>
        <v>1</v>
      </c>
      <c r="S139" s="92">
        <f>'Game Results'!S881</f>
        <v>0</v>
      </c>
      <c r="T139" s="92">
        <f>'Game Results'!T881</f>
        <v>9</v>
      </c>
      <c r="U139" s="92">
        <f>'Game Results'!U881</f>
        <v>2</v>
      </c>
      <c r="V139" s="92">
        <f>'Game Results'!V881</f>
        <v>0</v>
      </c>
      <c r="W139" s="92">
        <f>'Game Results'!W881</f>
        <v>0</v>
      </c>
      <c r="X139" s="92">
        <f>'Game Results'!X881</f>
        <v>0</v>
      </c>
      <c r="Y139" s="92">
        <f>'Game Results'!Y881</f>
        <v>0</v>
      </c>
      <c r="Z139" s="92">
        <f>'Game Results'!Z881</f>
        <v>0</v>
      </c>
      <c r="AA139" s="92">
        <f>'Game Results'!AA881</f>
        <v>0</v>
      </c>
      <c r="AB139" s="92">
        <f>'Game Results'!AB881</f>
        <v>0</v>
      </c>
      <c r="AC139" s="92">
        <f>'Game Results'!AC881</f>
        <v>1</v>
      </c>
      <c r="AD139" s="92">
        <f>'Game Results'!AD881</f>
        <v>0</v>
      </c>
      <c r="AE139" s="92">
        <f>'Game Results'!AE881</f>
        <v>0</v>
      </c>
      <c r="AF139" s="92">
        <f>'Game Results'!AF881</f>
        <v>0</v>
      </c>
      <c r="AG139" s="92">
        <f>'Game Results'!AG881</f>
        <v>0</v>
      </c>
      <c r="AH139" s="92">
        <f>'Game Results'!AH881</f>
        <v>0</v>
      </c>
    </row>
    <row r="140">
      <c r="A140" s="96" t="s">
        <v>269</v>
      </c>
      <c r="B140" s="97" t="s">
        <v>299</v>
      </c>
      <c r="C140" s="92">
        <f>'Game Results'!C2560</f>
        <v>1</v>
      </c>
      <c r="D140" s="92">
        <f>'Game Results'!D2560</f>
        <v>0</v>
      </c>
      <c r="E140" s="93">
        <f>'Game Results'!E2560</f>
        <v>0</v>
      </c>
      <c r="F140" s="92">
        <f>'Game Results'!F2560</f>
        <v>0</v>
      </c>
      <c r="G140" s="92">
        <f>'Game Results'!G2560</f>
        <v>58</v>
      </c>
      <c r="H140" s="92">
        <f>'Game Results'!H2560</f>
        <v>0</v>
      </c>
      <c r="I140" s="92">
        <f>'Game Results'!I2560</f>
        <v>98</v>
      </c>
      <c r="J140" s="92">
        <f>'Game Results'!J2560</f>
        <v>-40</v>
      </c>
      <c r="K140" s="94">
        <f t="shared" si="1"/>
        <v>0.5918367347</v>
      </c>
      <c r="L140" s="93">
        <f t="shared" si="2"/>
        <v>0</v>
      </c>
      <c r="M140" s="92">
        <f>'Game Results'!M2560</f>
        <v>0</v>
      </c>
      <c r="N140" s="92">
        <f>'Game Results'!N2560</f>
        <v>1</v>
      </c>
      <c r="O140" s="95">
        <f>'Game Results'!O2560</f>
        <v>0</v>
      </c>
      <c r="P140" s="92">
        <f>'Game Results'!P2560</f>
        <v>2</v>
      </c>
      <c r="Q140" s="92">
        <f>'Game Results'!Q2560</f>
        <v>4</v>
      </c>
      <c r="R140" s="92">
        <f>'Game Results'!R2560</f>
        <v>4</v>
      </c>
      <c r="S140" s="92">
        <f>'Game Results'!S2560</f>
        <v>3</v>
      </c>
      <c r="T140" s="92">
        <f>'Game Results'!T2560</f>
        <v>6</v>
      </c>
      <c r="U140" s="92">
        <f>'Game Results'!U2560</f>
        <v>2</v>
      </c>
      <c r="V140" s="92">
        <f>'Game Results'!V2560</f>
        <v>0</v>
      </c>
      <c r="W140" s="92">
        <f>'Game Results'!W2560</f>
        <v>0</v>
      </c>
      <c r="X140" s="92">
        <f>'Game Results'!X2560</f>
        <v>0</v>
      </c>
      <c r="Y140" s="92">
        <f>'Game Results'!Y2560</f>
        <v>0</v>
      </c>
      <c r="Z140" s="92">
        <f>'Game Results'!Z2560</f>
        <v>0</v>
      </c>
      <c r="AA140" s="92">
        <f>'Game Results'!AA2560</f>
        <v>0</v>
      </c>
      <c r="AB140" s="92">
        <f>'Game Results'!AB2560</f>
        <v>0</v>
      </c>
      <c r="AC140" s="92">
        <f>'Game Results'!AC2560</f>
        <v>0</v>
      </c>
      <c r="AD140" s="92">
        <f>'Game Results'!AD2560</f>
        <v>0</v>
      </c>
      <c r="AE140" s="92">
        <f>'Game Results'!AE2560</f>
        <v>0</v>
      </c>
      <c r="AF140" s="92">
        <f>'Game Results'!AF2560</f>
        <v>0</v>
      </c>
      <c r="AG140" s="92">
        <f>'Game Results'!AG2560</f>
        <v>0</v>
      </c>
      <c r="AH140" s="92">
        <f>'Game Results'!AH2560</f>
        <v>0</v>
      </c>
    </row>
    <row r="141">
      <c r="A141" s="98" t="s">
        <v>271</v>
      </c>
      <c r="B141" s="99"/>
      <c r="C141" s="99">
        <f t="shared" ref="C141:D141" si="46">SUM(C130:C140)/4</f>
        <v>19</v>
      </c>
      <c r="D141" s="99">
        <f t="shared" si="46"/>
        <v>9</v>
      </c>
      <c r="E141" s="100">
        <f t="shared" ref="E141:J141" si="47">SUM(E130:E140)</f>
        <v>1167.683333</v>
      </c>
      <c r="F141" s="100">
        <f t="shared" si="47"/>
        <v>62</v>
      </c>
      <c r="G141" s="100">
        <f t="shared" si="47"/>
        <v>4614</v>
      </c>
      <c r="H141" s="100">
        <f t="shared" si="47"/>
        <v>24</v>
      </c>
      <c r="I141" s="100">
        <f t="shared" si="47"/>
        <v>4858</v>
      </c>
      <c r="J141" s="100">
        <f t="shared" si="47"/>
        <v>-244</v>
      </c>
      <c r="K141" s="101">
        <f t="shared" si="1"/>
        <v>0.9497735694</v>
      </c>
      <c r="L141" s="100">
        <f t="shared" si="2"/>
        <v>14.42177851</v>
      </c>
      <c r="M141" s="100">
        <f t="shared" ref="M141:AH141" si="48">SUM(M130:M140)</f>
        <v>5251</v>
      </c>
      <c r="N141" s="100">
        <f t="shared" si="48"/>
        <v>72</v>
      </c>
      <c r="O141" s="100">
        <f t="shared" si="48"/>
        <v>1154.766667</v>
      </c>
      <c r="P141" s="100">
        <f t="shared" si="48"/>
        <v>226</v>
      </c>
      <c r="Q141" s="100">
        <f t="shared" si="48"/>
        <v>122</v>
      </c>
      <c r="R141" s="100">
        <f t="shared" si="48"/>
        <v>215</v>
      </c>
      <c r="S141" s="100">
        <f t="shared" si="48"/>
        <v>80</v>
      </c>
      <c r="T141" s="100">
        <f t="shared" si="48"/>
        <v>619</v>
      </c>
      <c r="U141" s="100">
        <f t="shared" si="48"/>
        <v>125</v>
      </c>
      <c r="V141" s="100">
        <f t="shared" si="48"/>
        <v>35</v>
      </c>
      <c r="W141" s="100">
        <f t="shared" si="48"/>
        <v>11</v>
      </c>
      <c r="X141" s="100">
        <f t="shared" si="48"/>
        <v>3</v>
      </c>
      <c r="Y141" s="100">
        <f t="shared" si="48"/>
        <v>2</v>
      </c>
      <c r="Z141" s="100">
        <f t="shared" si="48"/>
        <v>0</v>
      </c>
      <c r="AA141" s="100">
        <f t="shared" si="48"/>
        <v>0</v>
      </c>
      <c r="AB141" s="100">
        <f t="shared" si="48"/>
        <v>0</v>
      </c>
      <c r="AC141" s="100">
        <f t="shared" si="48"/>
        <v>95</v>
      </c>
      <c r="AD141" s="100">
        <f t="shared" si="48"/>
        <v>0</v>
      </c>
      <c r="AE141" s="100">
        <f t="shared" si="48"/>
        <v>0</v>
      </c>
      <c r="AF141" s="100">
        <f t="shared" si="48"/>
        <v>0</v>
      </c>
      <c r="AG141" s="100">
        <f t="shared" si="48"/>
        <v>3</v>
      </c>
      <c r="AH141" s="100">
        <f t="shared" si="48"/>
        <v>5</v>
      </c>
    </row>
    <row r="142">
      <c r="A142" s="92"/>
      <c r="B142" s="106"/>
      <c r="C142" s="106"/>
      <c r="D142" s="106"/>
      <c r="E142" s="93"/>
      <c r="F142" s="106"/>
      <c r="G142" s="106"/>
      <c r="H142" s="106"/>
      <c r="I142" s="94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</row>
    <row r="143">
      <c r="A143" s="92"/>
      <c r="B143" s="106"/>
      <c r="C143" s="106"/>
      <c r="D143" s="106"/>
      <c r="E143" s="93"/>
      <c r="F143" s="106"/>
      <c r="G143" s="106"/>
      <c r="H143" s="106"/>
      <c r="I143" s="94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</row>
    <row r="144">
      <c r="A144" s="92"/>
      <c r="B144" s="106"/>
      <c r="C144" s="106"/>
      <c r="D144" s="106"/>
      <c r="E144" s="93"/>
      <c r="F144" s="106"/>
      <c r="G144" s="106"/>
      <c r="H144" s="106"/>
      <c r="I144" s="94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</row>
    <row r="145">
      <c r="A145" s="92"/>
      <c r="B145" s="106"/>
      <c r="C145" s="106"/>
      <c r="D145" s="106"/>
      <c r="E145" s="93"/>
      <c r="F145" s="106"/>
      <c r="G145" s="106"/>
      <c r="H145" s="106"/>
      <c r="I145" s="94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</row>
    <row r="146">
      <c r="A146" s="92"/>
      <c r="B146" s="106"/>
      <c r="C146" s="106"/>
      <c r="D146" s="106"/>
      <c r="E146" s="93"/>
      <c r="F146" s="106"/>
      <c r="G146" s="106"/>
      <c r="H146" s="106"/>
      <c r="I146" s="94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</row>
    <row r="147">
      <c r="A147" s="92"/>
      <c r="B147" s="106"/>
      <c r="C147" s="106"/>
      <c r="D147" s="106"/>
      <c r="E147" s="93"/>
      <c r="F147" s="106"/>
      <c r="G147" s="106"/>
      <c r="H147" s="106"/>
      <c r="I147" s="94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</row>
    <row r="148">
      <c r="A148" s="92"/>
      <c r="B148" s="106"/>
      <c r="C148" s="106"/>
      <c r="D148" s="106"/>
      <c r="E148" s="93"/>
      <c r="F148" s="106"/>
      <c r="G148" s="106"/>
      <c r="H148" s="106"/>
      <c r="I148" s="94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</row>
    <row r="149">
      <c r="A149" s="92"/>
      <c r="B149" s="106"/>
      <c r="C149" s="106"/>
      <c r="D149" s="106"/>
      <c r="E149" s="93"/>
      <c r="F149" s="106"/>
      <c r="G149" s="106"/>
      <c r="H149" s="106"/>
      <c r="I149" s="94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</row>
    <row r="150">
      <c r="A150" s="92"/>
      <c r="B150" s="106"/>
      <c r="C150" s="106"/>
      <c r="D150" s="106"/>
      <c r="E150" s="93"/>
      <c r="F150" s="106"/>
      <c r="G150" s="106"/>
      <c r="H150" s="106"/>
      <c r="I150" s="94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</row>
    <row r="151">
      <c r="A151" s="92"/>
      <c r="B151" s="106"/>
      <c r="C151" s="106"/>
      <c r="D151" s="106"/>
      <c r="E151" s="93"/>
      <c r="F151" s="106"/>
      <c r="G151" s="106"/>
      <c r="H151" s="106"/>
      <c r="I151" s="94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</row>
    <row r="152">
      <c r="A152" s="92"/>
      <c r="B152" s="106"/>
      <c r="C152" s="106"/>
      <c r="D152" s="106"/>
      <c r="E152" s="93"/>
      <c r="F152" s="106"/>
      <c r="G152" s="106"/>
      <c r="H152" s="106"/>
      <c r="I152" s="94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</row>
    <row r="153">
      <c r="A153" s="92"/>
      <c r="B153" s="106"/>
      <c r="C153" s="106"/>
      <c r="D153" s="106"/>
      <c r="E153" s="93"/>
      <c r="F153" s="106"/>
      <c r="G153" s="106"/>
      <c r="H153" s="106"/>
      <c r="I153" s="94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</row>
    <row r="154">
      <c r="A154" s="92"/>
      <c r="B154" s="106"/>
      <c r="C154" s="106"/>
      <c r="D154" s="106"/>
      <c r="E154" s="93"/>
      <c r="F154" s="106"/>
      <c r="G154" s="106"/>
      <c r="H154" s="106"/>
      <c r="I154" s="94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</row>
    <row r="155">
      <c r="A155" s="92"/>
      <c r="B155" s="106"/>
      <c r="C155" s="106"/>
      <c r="D155" s="106"/>
      <c r="E155" s="93"/>
      <c r="F155" s="106"/>
      <c r="G155" s="106"/>
      <c r="H155" s="106"/>
      <c r="I155" s="94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</row>
    <row r="156">
      <c r="A156" s="92"/>
      <c r="B156" s="106"/>
      <c r="C156" s="106"/>
      <c r="D156" s="106"/>
      <c r="E156" s="93"/>
      <c r="F156" s="106"/>
      <c r="G156" s="106"/>
      <c r="H156" s="106"/>
      <c r="I156" s="94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</row>
    <row r="157">
      <c r="A157" s="92"/>
      <c r="B157" s="106"/>
      <c r="C157" s="106"/>
      <c r="D157" s="106"/>
      <c r="E157" s="93"/>
      <c r="F157" s="106"/>
      <c r="G157" s="106"/>
      <c r="H157" s="106"/>
      <c r="I157" s="94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</row>
    <row r="158">
      <c r="A158" s="92"/>
      <c r="B158" s="106"/>
      <c r="C158" s="106"/>
      <c r="D158" s="106"/>
      <c r="E158" s="93"/>
      <c r="F158" s="106"/>
      <c r="G158" s="106"/>
      <c r="H158" s="106"/>
      <c r="I158" s="94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</row>
    <row r="159">
      <c r="A159" s="92"/>
      <c r="B159" s="106"/>
      <c r="C159" s="106"/>
      <c r="D159" s="106"/>
      <c r="E159" s="93"/>
      <c r="F159" s="106"/>
      <c r="G159" s="106"/>
      <c r="H159" s="106"/>
      <c r="I159" s="94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</row>
    <row r="160">
      <c r="A160" s="92"/>
      <c r="B160" s="106"/>
      <c r="C160" s="106"/>
      <c r="D160" s="106"/>
      <c r="E160" s="93"/>
      <c r="F160" s="106"/>
      <c r="G160" s="106"/>
      <c r="H160" s="106"/>
      <c r="I160" s="94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</row>
    <row r="161">
      <c r="A161" s="92"/>
      <c r="B161" s="106"/>
      <c r="C161" s="106"/>
      <c r="D161" s="106"/>
      <c r="E161" s="93"/>
      <c r="F161" s="106"/>
      <c r="G161" s="106"/>
      <c r="H161" s="106"/>
      <c r="I161" s="94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</row>
    <row r="162">
      <c r="A162" s="92"/>
      <c r="B162" s="106"/>
      <c r="C162" s="106"/>
      <c r="D162" s="106"/>
      <c r="E162" s="93"/>
      <c r="F162" s="106"/>
      <c r="G162" s="106"/>
      <c r="H162" s="106"/>
      <c r="I162" s="94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</row>
    <row r="163">
      <c r="A163" s="92"/>
      <c r="B163" s="106"/>
      <c r="C163" s="106"/>
      <c r="D163" s="106"/>
      <c r="E163" s="93"/>
      <c r="F163" s="106"/>
      <c r="G163" s="106"/>
      <c r="H163" s="106"/>
      <c r="I163" s="94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</row>
    <row r="164">
      <c r="A164" s="92"/>
      <c r="B164" s="106"/>
      <c r="C164" s="106"/>
      <c r="D164" s="106"/>
      <c r="E164" s="93"/>
      <c r="F164" s="106"/>
      <c r="G164" s="106"/>
      <c r="H164" s="106"/>
      <c r="I164" s="94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</row>
    <row r="165">
      <c r="A165" s="92"/>
      <c r="B165" s="106"/>
      <c r="C165" s="106"/>
      <c r="D165" s="106"/>
      <c r="E165" s="93"/>
      <c r="F165" s="106"/>
      <c r="G165" s="106"/>
      <c r="H165" s="106"/>
      <c r="I165" s="94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</row>
    <row r="166">
      <c r="A166" s="92"/>
      <c r="B166" s="106"/>
      <c r="C166" s="106"/>
      <c r="D166" s="106"/>
      <c r="E166" s="93"/>
      <c r="F166" s="106"/>
      <c r="G166" s="106"/>
      <c r="H166" s="106"/>
      <c r="I166" s="94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</row>
    <row r="167">
      <c r="A167" s="92"/>
      <c r="B167" s="106"/>
      <c r="C167" s="106"/>
      <c r="D167" s="106"/>
      <c r="E167" s="93"/>
      <c r="F167" s="106"/>
      <c r="G167" s="106"/>
      <c r="H167" s="106"/>
      <c r="I167" s="94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</row>
    <row r="168">
      <c r="A168" s="92"/>
      <c r="B168" s="106"/>
      <c r="C168" s="106"/>
      <c r="D168" s="106"/>
      <c r="E168" s="93"/>
      <c r="F168" s="106"/>
      <c r="G168" s="106"/>
      <c r="H168" s="106"/>
      <c r="I168" s="94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</row>
    <row r="169">
      <c r="A169" s="92"/>
      <c r="B169" s="106"/>
      <c r="C169" s="106"/>
      <c r="D169" s="106"/>
      <c r="E169" s="93"/>
      <c r="F169" s="106"/>
      <c r="G169" s="106"/>
      <c r="H169" s="106"/>
      <c r="I169" s="94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</row>
    <row r="170">
      <c r="A170" s="92"/>
      <c r="B170" s="106"/>
      <c r="C170" s="106"/>
      <c r="D170" s="106"/>
      <c r="E170" s="93"/>
      <c r="F170" s="106"/>
      <c r="G170" s="106"/>
      <c r="H170" s="106"/>
      <c r="I170" s="94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</row>
    <row r="171">
      <c r="A171" s="92"/>
      <c r="B171" s="106"/>
      <c r="C171" s="106"/>
      <c r="D171" s="106"/>
      <c r="E171" s="93"/>
      <c r="F171" s="106"/>
      <c r="G171" s="106"/>
      <c r="H171" s="106"/>
      <c r="I171" s="94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</row>
    <row r="172">
      <c r="A172" s="92"/>
      <c r="B172" s="106"/>
      <c r="C172" s="106"/>
      <c r="D172" s="106"/>
      <c r="E172" s="93"/>
      <c r="F172" s="106"/>
      <c r="G172" s="106"/>
      <c r="H172" s="106"/>
      <c r="I172" s="94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</row>
    <row r="173">
      <c r="A173" s="92"/>
      <c r="B173" s="106"/>
      <c r="C173" s="106"/>
      <c r="D173" s="106"/>
      <c r="E173" s="93"/>
      <c r="F173" s="106"/>
      <c r="G173" s="106"/>
      <c r="H173" s="106"/>
      <c r="I173" s="94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</row>
    <row r="174">
      <c r="A174" s="92"/>
      <c r="B174" s="106"/>
      <c r="C174" s="106"/>
      <c r="D174" s="106"/>
      <c r="E174" s="93"/>
      <c r="F174" s="106"/>
      <c r="G174" s="106"/>
      <c r="H174" s="106"/>
      <c r="I174" s="94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</row>
    <row r="175">
      <c r="A175" s="92"/>
      <c r="B175" s="106"/>
      <c r="C175" s="106"/>
      <c r="D175" s="106"/>
      <c r="E175" s="93"/>
      <c r="F175" s="106"/>
      <c r="G175" s="106"/>
      <c r="H175" s="106"/>
      <c r="I175" s="94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</row>
    <row r="176">
      <c r="A176" s="92"/>
      <c r="B176" s="106"/>
      <c r="C176" s="106"/>
      <c r="D176" s="106"/>
      <c r="E176" s="93"/>
      <c r="F176" s="106"/>
      <c r="G176" s="106"/>
      <c r="H176" s="106"/>
      <c r="I176" s="94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</row>
    <row r="177">
      <c r="A177" s="92"/>
      <c r="B177" s="106"/>
      <c r="C177" s="106"/>
      <c r="D177" s="106"/>
      <c r="E177" s="93"/>
      <c r="F177" s="106"/>
      <c r="G177" s="106"/>
      <c r="H177" s="106"/>
      <c r="I177" s="94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</row>
    <row r="178">
      <c r="A178" s="92"/>
      <c r="B178" s="106"/>
      <c r="C178" s="106"/>
      <c r="D178" s="106"/>
      <c r="E178" s="93"/>
      <c r="F178" s="106"/>
      <c r="G178" s="106"/>
      <c r="H178" s="106"/>
      <c r="I178" s="94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</row>
    <row r="179">
      <c r="A179" s="92"/>
      <c r="B179" s="106"/>
      <c r="C179" s="106"/>
      <c r="D179" s="106"/>
      <c r="E179" s="93"/>
      <c r="F179" s="106"/>
      <c r="G179" s="106"/>
      <c r="H179" s="106"/>
      <c r="I179" s="94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</row>
    <row r="180">
      <c r="A180" s="92"/>
      <c r="B180" s="106"/>
      <c r="C180" s="106"/>
      <c r="D180" s="106"/>
      <c r="E180" s="93"/>
      <c r="F180" s="106"/>
      <c r="G180" s="106"/>
      <c r="H180" s="106"/>
      <c r="I180" s="94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</row>
    <row r="181">
      <c r="A181" s="92"/>
      <c r="B181" s="106"/>
      <c r="C181" s="106"/>
      <c r="D181" s="106"/>
      <c r="E181" s="93"/>
      <c r="F181" s="106"/>
      <c r="G181" s="106"/>
      <c r="H181" s="106"/>
      <c r="I181" s="94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</row>
    <row r="182">
      <c r="A182" s="92"/>
      <c r="B182" s="106"/>
      <c r="C182" s="106"/>
      <c r="D182" s="106"/>
      <c r="E182" s="93"/>
      <c r="F182" s="106"/>
      <c r="G182" s="106"/>
      <c r="H182" s="106"/>
      <c r="I182" s="94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</row>
    <row r="183">
      <c r="A183" s="92"/>
      <c r="B183" s="106"/>
      <c r="C183" s="106"/>
      <c r="D183" s="106"/>
      <c r="E183" s="93"/>
      <c r="F183" s="106"/>
      <c r="G183" s="106"/>
      <c r="H183" s="106"/>
      <c r="I183" s="94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</row>
    <row r="184">
      <c r="A184" s="92"/>
      <c r="B184" s="106"/>
      <c r="C184" s="106"/>
      <c r="D184" s="106"/>
      <c r="E184" s="93"/>
      <c r="F184" s="106"/>
      <c r="G184" s="106"/>
      <c r="H184" s="106"/>
      <c r="I184" s="94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</row>
    <row r="185">
      <c r="A185" s="92"/>
      <c r="B185" s="106"/>
      <c r="C185" s="106"/>
      <c r="D185" s="106"/>
      <c r="E185" s="93"/>
      <c r="F185" s="106"/>
      <c r="G185" s="106"/>
      <c r="H185" s="106"/>
      <c r="I185" s="94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</row>
  </sheetData>
  <mergeCells count="1">
    <mergeCell ref="A1:AH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75"/>
    <col customWidth="1" min="2" max="2" width="16.13"/>
    <col customWidth="1" min="3" max="3" width="11.63"/>
    <col customWidth="1" min="4" max="4" width="4.63"/>
    <col customWidth="1" min="5" max="5" width="6.75"/>
    <col customWidth="1" min="6" max="6" width="5.25"/>
    <col customWidth="1" min="7" max="7" width="4.0"/>
    <col customWidth="1" min="8" max="8" width="6.13"/>
    <col customWidth="1" min="9" max="9" width="6.3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4.63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82" t="s">
        <v>231</v>
      </c>
    </row>
    <row r="2">
      <c r="A2" s="83" t="s">
        <v>232</v>
      </c>
      <c r="B2" s="83" t="s">
        <v>233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  <c r="AH2" s="89" t="s">
        <v>262</v>
      </c>
    </row>
    <row r="3">
      <c r="A3" s="90" t="s">
        <v>22</v>
      </c>
      <c r="B3" s="91" t="s">
        <v>289</v>
      </c>
      <c r="C3" s="92">
        <f>SUM('Game Results'!C3395+'Game Results'!C3414+'Game Results'!C3433+'Game Results'!C3452+'Game Results'!C3531+'Game Results'!C3549+'Game Results'!C3567+'Game Results'!C3585+'Game Results'!C3603)</f>
        <v>9</v>
      </c>
      <c r="D3" s="92">
        <f>SUM('Game Results'!D3395+'Game Results'!D3414+'Game Results'!D3433+'Game Results'!D3452+'Game Results'!D3531+'Game Results'!D3549+'Game Results'!D3567+'Game Results'!D3585+'Game Results'!D3603)</f>
        <v>6</v>
      </c>
      <c r="E3" s="93">
        <f>SUM('Game Results'!E3395+'Game Results'!E3414+'Game Results'!E3433+'Game Results'!E3452+'Game Results'!E3531+'Game Results'!E3549+'Game Results'!E3567+'Game Results'!E3585+'Game Results'!E3603)</f>
        <v>243.7333333</v>
      </c>
      <c r="F3" s="92">
        <f>SUM('Game Results'!F3395+'Game Results'!F3414+'Game Results'!F3433+'Game Results'!F3452+'Game Results'!F3531+'Game Results'!F3549+'Game Results'!F3567+'Game Results'!F3585+'Game Results'!F3603)</f>
        <v>24</v>
      </c>
      <c r="G3" s="92">
        <f>SUM('Game Results'!G3395+'Game Results'!G3414+'Game Results'!G3433+'Game Results'!G3452+'Game Results'!G3531+'Game Results'!G3549+'Game Results'!G3567+'Game Results'!G3585+'Game Results'!G3603)</f>
        <v>565</v>
      </c>
      <c r="H3" s="92">
        <f>SUM('Game Results'!H3395+'Game Results'!H3414+'Game Results'!H3433+'Game Results'!H3452+'Game Results'!H3531+'Game Results'!H3549+'Game Results'!H3567+'Game Results'!H3585+'Game Results'!H3603)</f>
        <v>2</v>
      </c>
      <c r="I3" s="92">
        <f>SUM('Game Results'!I3395+'Game Results'!I3414+'Game Results'!I3433+'Game Results'!I3452+'Game Results'!I3531+'Game Results'!I3549+'Game Results'!I3567+'Game Results'!I3585+'Game Results'!I3603)</f>
        <v>782</v>
      </c>
      <c r="J3" s="92">
        <f>SUM('Game Results'!J3395+'Game Results'!J3414+'Game Results'!J3433+'Game Results'!J3452+'Game Results'!J3531+'Game Results'!J3549+'Game Results'!J3567+'Game Results'!J3585+'Game Results'!J3603)</f>
        <v>-217</v>
      </c>
      <c r="K3" s="94">
        <f t="shared" ref="K3:K64" si="1">SUM(G3/I3)</f>
        <v>0.7225063939</v>
      </c>
      <c r="L3" s="93">
        <f t="shared" ref="L3:L9" si="2">SUM(E3*60)/I3</f>
        <v>18.70076726</v>
      </c>
      <c r="M3" s="92">
        <f>SUM('Game Results'!M3395+'Game Results'!M3414+'Game Results'!M3433+'Game Results'!M3452+'Game Results'!M3531+'Game Results'!M3549+'Game Results'!M3567+'Game Results'!M3585+'Game Results'!M3603)</f>
        <v>750</v>
      </c>
      <c r="N3" s="92">
        <f>SUM('Game Results'!N3395+'Game Results'!N3414+'Game Results'!N3433+'Game Results'!N3452+'Game Results'!N3531+'Game Results'!N3549+'Game Results'!N3567+'Game Results'!N3585+'Game Results'!N3603)</f>
        <v>9</v>
      </c>
      <c r="O3" s="95">
        <f>SUM('Game Results'!O3395+'Game Results'!O3414+'Game Results'!O3433+'Game Results'!O3452+'Game Results'!O3531+'Game Results'!O3549+'Game Results'!O3567+'Game Results'!O3585+'Game Results'!O3603)</f>
        <v>235.3333333</v>
      </c>
      <c r="P3" s="92">
        <f>SUM('Game Results'!P3395+'Game Results'!P3414+'Game Results'!P3433+'Game Results'!P3452+'Game Results'!P3531+'Game Results'!P3549+'Game Results'!P3567+'Game Results'!P3585+'Game Results'!P3603)</f>
        <v>40</v>
      </c>
      <c r="Q3" s="92">
        <f>SUM('Game Results'!Q3395+'Game Results'!Q3414+'Game Results'!Q3433+'Game Results'!Q3452+'Game Results'!Q3531+'Game Results'!Q3549+'Game Results'!Q3567+'Game Results'!Q3585+'Game Results'!Q3603)</f>
        <v>18</v>
      </c>
      <c r="R3" s="92">
        <f>SUM('Game Results'!R3395+'Game Results'!R3414+'Game Results'!R3433+'Game Results'!R3452+'Game Results'!R3531+'Game Results'!R3549+'Game Results'!R3567+'Game Results'!R3585+'Game Results'!R3603)</f>
        <v>18</v>
      </c>
      <c r="S3" s="92">
        <f>SUM('Game Results'!S3395+'Game Results'!S3414+'Game Results'!S3433+'Game Results'!S3452+'Game Results'!S3531+'Game Results'!S3549+'Game Results'!S3567+'Game Results'!S3585+'Game Results'!S3603)</f>
        <v>25</v>
      </c>
      <c r="T3" s="92">
        <f>SUM('Game Results'!T3395+'Game Results'!T3414+'Game Results'!T3433+'Game Results'!T3452+'Game Results'!T3531+'Game Results'!T3549+'Game Results'!T3567+'Game Results'!T3585+'Game Results'!T3603)</f>
        <v>68</v>
      </c>
      <c r="U3" s="92">
        <f>SUM('Game Results'!U3395+'Game Results'!U3414+'Game Results'!U3433+'Game Results'!U3452+'Game Results'!U3531+'Game Results'!U3549+'Game Results'!U3567+'Game Results'!U3585+'Game Results'!U3603)</f>
        <v>13</v>
      </c>
      <c r="V3" s="92">
        <f>SUM('Game Results'!V3395+'Game Results'!V3414+'Game Results'!V3433+'Game Results'!V3452+'Game Results'!V3531+'Game Results'!V3549+'Game Results'!V3567+'Game Results'!V3585+'Game Results'!V3603)</f>
        <v>1</v>
      </c>
      <c r="W3" s="92">
        <f>SUM('Game Results'!W3395+'Game Results'!W3414+'Game Results'!W3433+'Game Results'!W3452+'Game Results'!W3531+'Game Results'!W3549+'Game Results'!W3567+'Game Results'!W3585+'Game Results'!W3603)</f>
        <v>0</v>
      </c>
      <c r="X3" s="92">
        <f>SUM('Game Results'!X3395+'Game Results'!X3414+'Game Results'!X3433+'Game Results'!X3452+'Game Results'!X3531+'Game Results'!X3549+'Game Results'!X3567+'Game Results'!X3585+'Game Results'!X3603)</f>
        <v>0</v>
      </c>
      <c r="Y3" s="92">
        <f>SUM('Game Results'!Y3395+'Game Results'!Y3414+'Game Results'!Y3433+'Game Results'!Y3452+'Game Results'!Y3531+'Game Results'!Y3549+'Game Results'!Y3567+'Game Results'!Y3585+'Game Results'!Y3603)</f>
        <v>0</v>
      </c>
      <c r="Z3" s="92">
        <f>SUM('Game Results'!Z3395+'Game Results'!Z3414+'Game Results'!Z3433+'Game Results'!Z3452+'Game Results'!Z3531+'Game Results'!Z3549+'Game Results'!Z3567+'Game Results'!Z3585+'Game Results'!Z3603)</f>
        <v>0</v>
      </c>
      <c r="AA3" s="92">
        <f>SUM('Game Results'!AA3395+'Game Results'!AA3414+'Game Results'!AA3433+'Game Results'!AA3452+'Game Results'!AA3531+'Game Results'!AA3549+'Game Results'!AA3567+'Game Results'!AA3585+'Game Results'!AA3603)</f>
        <v>0</v>
      </c>
      <c r="AB3" s="92">
        <f>SUM('Game Results'!AB3395+'Game Results'!AB3414+'Game Results'!AB3433+'Game Results'!AB3452+'Game Results'!AB3531+'Game Results'!AB3549+'Game Results'!AB3567+'Game Results'!AB3585+'Game Results'!AB3603)</f>
        <v>0</v>
      </c>
      <c r="AC3" s="92">
        <f>SUM('Game Results'!AC3395+'Game Results'!AC3414+'Game Results'!AC3433+'Game Results'!AC3452+'Game Results'!AC3531+'Game Results'!AC3549+'Game Results'!AC3567+'Game Results'!AC3585+'Game Results'!AC3603)</f>
        <v>6</v>
      </c>
      <c r="AD3" s="92">
        <f>SUM('Game Results'!AD3395+'Game Results'!AD3414+'Game Results'!AD3433+'Game Results'!AD3452+'Game Results'!AD3531+'Game Results'!AD3549+'Game Results'!AD3567+'Game Results'!AD3585+'Game Results'!AD3603)</f>
        <v>0</v>
      </c>
      <c r="AE3" s="92">
        <f>SUM('Game Results'!AE3395+'Game Results'!AE3414+'Game Results'!AE3433+'Game Results'!AE3452+'Game Results'!AE3531+'Game Results'!AE3549+'Game Results'!AE3567+'Game Results'!AE3585+'Game Results'!AE3603)</f>
        <v>0</v>
      </c>
      <c r="AF3" s="92">
        <f>SUM('Game Results'!AF3395+'Game Results'!AF3414+'Game Results'!AF3433+'Game Results'!AF3452+'Game Results'!AF3531+'Game Results'!AF3549+'Game Results'!AF3567+'Game Results'!AF3585+'Game Results'!AF3603)</f>
        <v>0</v>
      </c>
      <c r="AG3" s="92">
        <f>SUM('Game Results'!AG3395+'Game Results'!AG3414+'Game Results'!AG3433+'Game Results'!AG3452+'Game Results'!AG3531+'Game Results'!AG3549+'Game Results'!AG3567+'Game Results'!AG3585+'Game Results'!AG3603)</f>
        <v>0</v>
      </c>
      <c r="AH3" s="92">
        <f>SUM('Game Results'!AH3395+'Game Results'!AH3414+'Game Results'!AH3433+'Game Results'!AH3452+'Game Results'!AH3531+'Game Results'!AH3549+'Game Results'!AH3567+'Game Results'!AH3585+'Game Results'!AH3603)</f>
        <v>0</v>
      </c>
    </row>
    <row r="4">
      <c r="A4" s="90" t="s">
        <v>22</v>
      </c>
      <c r="B4" s="91" t="s">
        <v>290</v>
      </c>
      <c r="C4" s="92">
        <f>SUM('Game Results'!C3396+'Game Results'!C3415+'Game Results'!C3434+'Game Results'!C3453+'Game Results'!C3532+'Game Results'!C3550+'Game Results'!C3568+'Game Results'!C3586+'Game Results'!C3604)</f>
        <v>6</v>
      </c>
      <c r="D4" s="92">
        <f>SUM('Game Results'!D3396+'Game Results'!D3415+'Game Results'!D3434+'Game Results'!D3453+'Game Results'!D3532+'Game Results'!D3550+'Game Results'!D3568+'Game Results'!D3586+'Game Results'!D3604)</f>
        <v>4</v>
      </c>
      <c r="E4" s="93">
        <f>SUM('Game Results'!E3396+'Game Results'!E3415+'Game Results'!E3434+'Game Results'!E3453+'Game Results'!E3532+'Game Results'!E3550+'Game Results'!E3568+'Game Results'!E3586+'Game Results'!E3604)</f>
        <v>193</v>
      </c>
      <c r="F4" s="92">
        <f>SUM('Game Results'!F3396+'Game Results'!F3415+'Game Results'!F3434+'Game Results'!F3453+'Game Results'!F3532+'Game Results'!F3550+'Game Results'!F3568+'Game Results'!F3586+'Game Results'!F3604)</f>
        <v>4</v>
      </c>
      <c r="G4" s="92">
        <f>SUM('Game Results'!G3396+'Game Results'!G3415+'Game Results'!G3434+'Game Results'!G3453+'Game Results'!G3532+'Game Results'!G3550+'Game Results'!G3568+'Game Results'!G3586+'Game Results'!G3604)</f>
        <v>627</v>
      </c>
      <c r="H4" s="92">
        <f>SUM('Game Results'!H3396+'Game Results'!H3415+'Game Results'!H3434+'Game Results'!H3453+'Game Results'!H3532+'Game Results'!H3550+'Game Results'!H3568+'Game Results'!H3586+'Game Results'!H3604)</f>
        <v>6</v>
      </c>
      <c r="I4" s="92">
        <f>SUM('Game Results'!I3396+'Game Results'!I3415+'Game Results'!I3434+'Game Results'!I3453+'Game Results'!I3532+'Game Results'!I3550+'Game Results'!I3568+'Game Results'!I3586+'Game Results'!I3604)</f>
        <v>736</v>
      </c>
      <c r="J4" s="92">
        <f>SUM('Game Results'!J3396+'Game Results'!J3415+'Game Results'!J3434+'Game Results'!J3453+'Game Results'!J3532+'Game Results'!J3550+'Game Results'!J3568+'Game Results'!J3586+'Game Results'!J3604)</f>
        <v>-109</v>
      </c>
      <c r="K4" s="94">
        <f t="shared" si="1"/>
        <v>0.8519021739</v>
      </c>
      <c r="L4" s="93">
        <f t="shared" si="2"/>
        <v>15.73369565</v>
      </c>
      <c r="M4" s="92">
        <f>SUM('Game Results'!M3396+'Game Results'!M3415+'Game Results'!M3434+'Game Results'!M3453+'Game Results'!M3532+'Game Results'!M3550+'Game Results'!M3568+'Game Results'!M3586+'Game Results'!M3604)</f>
        <v>793</v>
      </c>
      <c r="N4" s="92">
        <f>SUM('Game Results'!N3396+'Game Results'!N3415+'Game Results'!N3434+'Game Results'!N3453+'Game Results'!N3532+'Game Results'!N3550+'Game Results'!N3568+'Game Results'!N3586+'Game Results'!N3604)</f>
        <v>6</v>
      </c>
      <c r="O4" s="95">
        <f>SUM('Game Results'!O3396+'Game Results'!O3415+'Game Results'!O3434+'Game Results'!O3453+'Game Results'!O3532+'Game Results'!O3550+'Game Results'!O3568+'Game Results'!O3586+'Game Results'!O3604)</f>
        <v>181.0666667</v>
      </c>
      <c r="P4" s="92">
        <f>SUM('Game Results'!P3396+'Game Results'!P3415+'Game Results'!P3434+'Game Results'!P3453+'Game Results'!P3532+'Game Results'!P3550+'Game Results'!P3568+'Game Results'!P3586+'Game Results'!P3604)</f>
        <v>22</v>
      </c>
      <c r="Q4" s="92">
        <f>SUM('Game Results'!Q3396+'Game Results'!Q3415+'Game Results'!Q3434+'Game Results'!Q3453+'Game Results'!Q3532+'Game Results'!Q3550+'Game Results'!Q3568+'Game Results'!Q3586+'Game Results'!Q3604)</f>
        <v>10</v>
      </c>
      <c r="R4" s="92">
        <f>SUM('Game Results'!R3396+'Game Results'!R3415+'Game Results'!R3434+'Game Results'!R3453+'Game Results'!R3532+'Game Results'!R3550+'Game Results'!R3568+'Game Results'!R3586+'Game Results'!R3604)</f>
        <v>16</v>
      </c>
      <c r="S4" s="92">
        <f>SUM('Game Results'!S3396+'Game Results'!S3415+'Game Results'!S3434+'Game Results'!S3453+'Game Results'!S3532+'Game Results'!S3550+'Game Results'!S3568+'Game Results'!S3586+'Game Results'!S3604)</f>
        <v>21</v>
      </c>
      <c r="T4" s="92">
        <f>SUM('Game Results'!T3396+'Game Results'!T3415+'Game Results'!T3434+'Game Results'!T3453+'Game Results'!T3532+'Game Results'!T3550+'Game Results'!T3568+'Game Results'!T3586+'Game Results'!T3604)</f>
        <v>86</v>
      </c>
      <c r="U4" s="92">
        <f>SUM('Game Results'!U3396+'Game Results'!U3415+'Game Results'!U3434+'Game Results'!U3453+'Game Results'!U3532+'Game Results'!U3550+'Game Results'!U3568+'Game Results'!U3586+'Game Results'!U3604)</f>
        <v>14</v>
      </c>
      <c r="V4" s="92">
        <f>SUM('Game Results'!V3396+'Game Results'!V3415+'Game Results'!V3434+'Game Results'!V3453+'Game Results'!V3532+'Game Results'!V3550+'Game Results'!V3568+'Game Results'!V3586+'Game Results'!V3604)</f>
        <v>5</v>
      </c>
      <c r="W4" s="92">
        <f>SUM('Game Results'!W3396+'Game Results'!W3415+'Game Results'!W3434+'Game Results'!W3453+'Game Results'!W3532+'Game Results'!W3550+'Game Results'!W3568+'Game Results'!W3586+'Game Results'!W3604)</f>
        <v>2</v>
      </c>
      <c r="X4" s="92">
        <f>SUM('Game Results'!X3396+'Game Results'!X3415+'Game Results'!X3434+'Game Results'!X3453+'Game Results'!X3532+'Game Results'!X3550+'Game Results'!X3568+'Game Results'!X3586+'Game Results'!X3604)</f>
        <v>1</v>
      </c>
      <c r="Y4" s="92">
        <f>SUM('Game Results'!Y3396+'Game Results'!Y3415+'Game Results'!Y3434+'Game Results'!Y3453+'Game Results'!Y3532+'Game Results'!Y3550+'Game Results'!Y3568+'Game Results'!Y3586+'Game Results'!Y3604)</f>
        <v>0</v>
      </c>
      <c r="Z4" s="92">
        <f>SUM('Game Results'!Z3396+'Game Results'!Z3415+'Game Results'!Z3434+'Game Results'!Z3453+'Game Results'!Z3532+'Game Results'!Z3550+'Game Results'!Z3568+'Game Results'!Z3586+'Game Results'!Z3604)</f>
        <v>0</v>
      </c>
      <c r="AA4" s="92">
        <f>SUM('Game Results'!AA3396+'Game Results'!AA3415+'Game Results'!AA3434+'Game Results'!AA3453+'Game Results'!AA3532+'Game Results'!AA3550+'Game Results'!AA3568+'Game Results'!AA3586+'Game Results'!AA3604)</f>
        <v>0</v>
      </c>
      <c r="AB4" s="92">
        <f>SUM('Game Results'!AB3396+'Game Results'!AB3415+'Game Results'!AB3434+'Game Results'!AB3453+'Game Results'!AB3532+'Game Results'!AB3550+'Game Results'!AB3568+'Game Results'!AB3586+'Game Results'!AB3604)</f>
        <v>0</v>
      </c>
      <c r="AC4" s="92">
        <f>SUM('Game Results'!AC3396+'Game Results'!AC3415+'Game Results'!AC3434+'Game Results'!AC3453+'Game Results'!AC3532+'Game Results'!AC3550+'Game Results'!AC3568+'Game Results'!AC3586+'Game Results'!AC3604)</f>
        <v>9</v>
      </c>
      <c r="AD4" s="92">
        <f>SUM('Game Results'!AD3396+'Game Results'!AD3415+'Game Results'!AD3434+'Game Results'!AD3453+'Game Results'!AD3532+'Game Results'!AD3550+'Game Results'!AD3568+'Game Results'!AD3586+'Game Results'!AD3604)</f>
        <v>0</v>
      </c>
      <c r="AE4" s="92">
        <f>SUM('Game Results'!AE3396+'Game Results'!AE3415+'Game Results'!AE3434+'Game Results'!AE3453+'Game Results'!AE3532+'Game Results'!AE3550+'Game Results'!AE3568+'Game Results'!AE3586+'Game Results'!AE3604)</f>
        <v>0</v>
      </c>
      <c r="AF4" s="92">
        <f>SUM('Game Results'!AF3396+'Game Results'!AF3415+'Game Results'!AF3434+'Game Results'!AF3453+'Game Results'!AF3532+'Game Results'!AF3550+'Game Results'!AF3568+'Game Results'!AF3586+'Game Results'!AF3604)</f>
        <v>0</v>
      </c>
      <c r="AG4" s="92">
        <f>SUM('Game Results'!AG3396+'Game Results'!AG3415+'Game Results'!AG3434+'Game Results'!AG3453+'Game Results'!AG3532+'Game Results'!AG3550+'Game Results'!AG3568+'Game Results'!AG3586+'Game Results'!AG3604)</f>
        <v>2</v>
      </c>
      <c r="AH4" s="92">
        <f>SUM('Game Results'!AH3396+'Game Results'!AH3415+'Game Results'!AH3434+'Game Results'!AH3453+'Game Results'!AH3532+'Game Results'!AH3550+'Game Results'!AH3568+'Game Results'!AH3586+'Game Results'!AH3604)</f>
        <v>1</v>
      </c>
    </row>
    <row r="5">
      <c r="A5" s="90" t="s">
        <v>22</v>
      </c>
      <c r="B5" s="91" t="s">
        <v>291</v>
      </c>
      <c r="C5" s="92">
        <f>SUM('Game Results'!C3397+'Game Results'!C3416+'Game Results'!C3435+'Game Results'!C3454+'Game Results'!C3533+'Game Results'!C3551+'Game Results'!C3569+'Game Results'!C3587+'Game Results'!C3605)</f>
        <v>2</v>
      </c>
      <c r="D5" s="92">
        <f>SUM('Game Results'!D3397+'Game Results'!D3416+'Game Results'!D3435+'Game Results'!D3454+'Game Results'!D3533+'Game Results'!D3551+'Game Results'!D3569+'Game Results'!D3587+'Game Results'!D3605)</f>
        <v>2</v>
      </c>
      <c r="E5" s="93">
        <f>SUM('Game Results'!E3397+'Game Results'!E3416+'Game Results'!E3435+'Game Results'!E3454+'Game Results'!E3533+'Game Results'!E3551+'Game Results'!E3569+'Game Results'!E3587+'Game Results'!E3605)</f>
        <v>15</v>
      </c>
      <c r="F5" s="92">
        <f>SUM('Game Results'!F3397+'Game Results'!F3416+'Game Results'!F3435+'Game Results'!F3454+'Game Results'!F3533+'Game Results'!F3551+'Game Results'!F3569+'Game Results'!F3587+'Game Results'!F3605)</f>
        <v>2</v>
      </c>
      <c r="G5" s="92">
        <f>SUM('Game Results'!G3397+'Game Results'!G3416+'Game Results'!G3435+'Game Results'!G3454+'Game Results'!G3533+'Game Results'!G3551+'Game Results'!G3569+'Game Results'!G3587+'Game Results'!G3605)</f>
        <v>75</v>
      </c>
      <c r="H5" s="92">
        <f>SUM('Game Results'!H3397+'Game Results'!H3416+'Game Results'!H3435+'Game Results'!H3454+'Game Results'!H3533+'Game Results'!H3551+'Game Results'!H3569+'Game Results'!H3587+'Game Results'!H3605)</f>
        <v>0</v>
      </c>
      <c r="I5" s="92">
        <f>SUM('Game Results'!I3397+'Game Results'!I3416+'Game Results'!I3435+'Game Results'!I3454+'Game Results'!I3533+'Game Results'!I3551+'Game Results'!I3569+'Game Results'!I3587+'Game Results'!I3605)</f>
        <v>46</v>
      </c>
      <c r="J5" s="92">
        <f>SUM('Game Results'!J3397+'Game Results'!J3416+'Game Results'!J3435+'Game Results'!J3454+'Game Results'!J3533+'Game Results'!J3551+'Game Results'!J3569+'Game Results'!J3587+'Game Results'!J3605)</f>
        <v>29</v>
      </c>
      <c r="K5" s="94">
        <f t="shared" si="1"/>
        <v>1.630434783</v>
      </c>
      <c r="L5" s="93">
        <f t="shared" si="2"/>
        <v>19.56521739</v>
      </c>
      <c r="M5" s="92">
        <f>SUM('Game Results'!M3397+'Game Results'!M3416+'Game Results'!M3435+'Game Results'!M3454+'Game Results'!M3533+'Game Results'!M3551+'Game Results'!M3569+'Game Results'!M3587+'Game Results'!M3605)</f>
        <v>103</v>
      </c>
      <c r="N5" s="92">
        <f>SUM('Game Results'!N3397+'Game Results'!N3416+'Game Results'!N3435+'Game Results'!N3454+'Game Results'!N3533+'Game Results'!N3551+'Game Results'!N3569+'Game Results'!N3587+'Game Results'!N3605)</f>
        <v>2</v>
      </c>
      <c r="O5" s="95">
        <f>SUM('Game Results'!O3397+'Game Results'!O3416+'Game Results'!O3435+'Game Results'!O3454+'Game Results'!O3533+'Game Results'!O3551+'Game Results'!O3569+'Game Results'!O3587+'Game Results'!O3605)</f>
        <v>15</v>
      </c>
      <c r="P5" s="92">
        <f>SUM('Game Results'!P3397+'Game Results'!P3416+'Game Results'!P3435+'Game Results'!P3454+'Game Results'!P3533+'Game Results'!P3551+'Game Results'!P3569+'Game Results'!P3587+'Game Results'!P3605)</f>
        <v>2</v>
      </c>
      <c r="Q5" s="92">
        <f>SUM('Game Results'!Q3397+'Game Results'!Q3416+'Game Results'!Q3435+'Game Results'!Q3454+'Game Results'!Q3533+'Game Results'!Q3551+'Game Results'!Q3569+'Game Results'!Q3587+'Game Results'!Q3605)</f>
        <v>1</v>
      </c>
      <c r="R5" s="92">
        <f>SUM('Game Results'!R3397+'Game Results'!R3416+'Game Results'!R3435+'Game Results'!R3454+'Game Results'!R3533+'Game Results'!R3551+'Game Results'!R3569+'Game Results'!R3587+'Game Results'!R3605)</f>
        <v>4</v>
      </c>
      <c r="S5" s="92">
        <f>SUM('Game Results'!S3397+'Game Results'!S3416+'Game Results'!S3435+'Game Results'!S3454+'Game Results'!S3533+'Game Results'!S3551+'Game Results'!S3569+'Game Results'!S3587+'Game Results'!S3605)</f>
        <v>0</v>
      </c>
      <c r="T5" s="92">
        <f>SUM('Game Results'!T3397+'Game Results'!T3416+'Game Results'!T3435+'Game Results'!T3454+'Game Results'!T3533+'Game Results'!T3551+'Game Results'!T3569+'Game Results'!T3587+'Game Results'!T3605)</f>
        <v>14</v>
      </c>
      <c r="U5" s="92">
        <f>SUM('Game Results'!U3397+'Game Results'!U3416+'Game Results'!U3435+'Game Results'!U3454+'Game Results'!U3533+'Game Results'!U3551+'Game Results'!U3569+'Game Results'!U3587+'Game Results'!U3605)</f>
        <v>3</v>
      </c>
      <c r="V5" s="92">
        <f>SUM('Game Results'!V3397+'Game Results'!V3416+'Game Results'!V3435+'Game Results'!V3454+'Game Results'!V3533+'Game Results'!V3551+'Game Results'!V3569+'Game Results'!V3587+'Game Results'!V3605)</f>
        <v>1</v>
      </c>
      <c r="W5" s="92">
        <f>SUM('Game Results'!W3397+'Game Results'!W3416+'Game Results'!W3435+'Game Results'!W3454+'Game Results'!W3533+'Game Results'!W3551+'Game Results'!W3569+'Game Results'!W3587+'Game Results'!W3605)</f>
        <v>1</v>
      </c>
      <c r="X5" s="92">
        <f>SUM('Game Results'!X3397+'Game Results'!X3416+'Game Results'!X3435+'Game Results'!X3454+'Game Results'!X3533+'Game Results'!X3551+'Game Results'!X3569+'Game Results'!X3587+'Game Results'!X3605)</f>
        <v>1</v>
      </c>
      <c r="Y5" s="92">
        <f>SUM('Game Results'!Y3397+'Game Results'!Y3416+'Game Results'!Y3435+'Game Results'!Y3454+'Game Results'!Y3533+'Game Results'!Y3551+'Game Results'!Y3569+'Game Results'!Y3587+'Game Results'!Y3605)</f>
        <v>1</v>
      </c>
      <c r="Z5" s="92">
        <f>SUM('Game Results'!Z3397+'Game Results'!Z3416+'Game Results'!Z3435+'Game Results'!Z3454+'Game Results'!Z3533+'Game Results'!Z3551+'Game Results'!Z3569+'Game Results'!Z3587+'Game Results'!Z3605)</f>
        <v>0</v>
      </c>
      <c r="AA5" s="92">
        <f>SUM('Game Results'!AA3397+'Game Results'!AA3416+'Game Results'!AA3435+'Game Results'!AA3454+'Game Results'!AA3533+'Game Results'!AA3551+'Game Results'!AA3569+'Game Results'!AA3587+'Game Results'!AA3605)</f>
        <v>0</v>
      </c>
      <c r="AB5" s="92">
        <f>SUM('Game Results'!AB3397+'Game Results'!AB3416+'Game Results'!AB3435+'Game Results'!AB3454+'Game Results'!AB3533+'Game Results'!AB3551+'Game Results'!AB3569+'Game Results'!AB3587+'Game Results'!AB3605)</f>
        <v>0</v>
      </c>
      <c r="AC5" s="92">
        <f>SUM('Game Results'!AC3397+'Game Results'!AC3416+'Game Results'!AC3435+'Game Results'!AC3454+'Game Results'!AC3533+'Game Results'!AC3551+'Game Results'!AC3569+'Game Results'!AC3587+'Game Results'!AC3605)</f>
        <v>3</v>
      </c>
      <c r="AD5" s="92">
        <f>SUM('Game Results'!AD3397+'Game Results'!AD3416+'Game Results'!AD3435+'Game Results'!AD3454+'Game Results'!AD3533+'Game Results'!AD3551+'Game Results'!AD3569+'Game Results'!AD3587+'Game Results'!AD3605)</f>
        <v>0</v>
      </c>
      <c r="AE5" s="92">
        <f>SUM('Game Results'!AE3397+'Game Results'!AE3416+'Game Results'!AE3435+'Game Results'!AE3454+'Game Results'!AE3533+'Game Results'!AE3551+'Game Results'!AE3569+'Game Results'!AE3587+'Game Results'!AE3605)</f>
        <v>0</v>
      </c>
      <c r="AF5" s="92">
        <f>SUM('Game Results'!AF3397+'Game Results'!AF3416+'Game Results'!AF3435+'Game Results'!AF3454+'Game Results'!AF3533+'Game Results'!AF3551+'Game Results'!AF3569+'Game Results'!AF3587+'Game Results'!AF3605)</f>
        <v>0</v>
      </c>
      <c r="AG5" s="92">
        <f>SUM('Game Results'!AG3397+'Game Results'!AG3416+'Game Results'!AG3435+'Game Results'!AG3454+'Game Results'!AG3533+'Game Results'!AG3551+'Game Results'!AG3569+'Game Results'!AG3587+'Game Results'!AG3605)</f>
        <v>0</v>
      </c>
      <c r="AH5" s="92">
        <f>SUM('Game Results'!AH3397+'Game Results'!AH3416+'Game Results'!AH3435+'Game Results'!AH3454+'Game Results'!AH3533+'Game Results'!AH3551+'Game Results'!AH3569+'Game Results'!AH3587+'Game Results'!AH3605)</f>
        <v>0</v>
      </c>
    </row>
    <row r="6">
      <c r="A6" s="90" t="s">
        <v>22</v>
      </c>
      <c r="B6" s="91" t="s">
        <v>292</v>
      </c>
      <c r="C6" s="92">
        <f>SUM('Game Results'!C3398+'Game Results'!C3417+'Game Results'!C3436+'Game Results'!C3455+'Game Results'!C3534+'Game Results'!C3552+'Game Results'!C3570+'Game Results'!C3588+'Game Results'!C3606)</f>
        <v>9</v>
      </c>
      <c r="D6" s="92">
        <f>SUM('Game Results'!D3398+'Game Results'!D3417+'Game Results'!D3436+'Game Results'!D3455+'Game Results'!D3534+'Game Results'!D3552+'Game Results'!D3570+'Game Results'!D3588+'Game Results'!D3606)</f>
        <v>6</v>
      </c>
      <c r="E6" s="93">
        <f>SUM('Game Results'!E3398+'Game Results'!E3417+'Game Results'!E3436+'Game Results'!E3455+'Game Results'!E3534+'Game Results'!E3552+'Game Results'!E3570+'Game Results'!E3588+'Game Results'!E3606)</f>
        <v>242.6333333</v>
      </c>
      <c r="F6" s="92">
        <f>SUM('Game Results'!F3398+'Game Results'!F3417+'Game Results'!F3436+'Game Results'!F3455+'Game Results'!F3534+'Game Results'!F3552+'Game Results'!F3570+'Game Results'!F3588+'Game Results'!F3606)</f>
        <v>5</v>
      </c>
      <c r="G6" s="92">
        <f>SUM('Game Results'!G3398+'Game Results'!G3417+'Game Results'!G3436+'Game Results'!G3455+'Game Results'!G3534+'Game Results'!G3552+'Game Results'!G3570+'Game Results'!G3588+'Game Results'!G3606)</f>
        <v>861</v>
      </c>
      <c r="H6" s="92">
        <f>SUM('Game Results'!H3398+'Game Results'!H3417+'Game Results'!H3436+'Game Results'!H3455+'Game Results'!H3534+'Game Results'!H3552+'Game Results'!H3570+'Game Results'!H3588+'Game Results'!H3606)</f>
        <v>4</v>
      </c>
      <c r="I6" s="92">
        <f>SUM('Game Results'!I3398+'Game Results'!I3417+'Game Results'!I3436+'Game Results'!I3455+'Game Results'!I3534+'Game Results'!I3552+'Game Results'!I3570+'Game Results'!I3588+'Game Results'!I3606)</f>
        <v>932</v>
      </c>
      <c r="J6" s="92">
        <f>SUM('Game Results'!J3398+'Game Results'!J3417+'Game Results'!J3436+'Game Results'!J3455+'Game Results'!J3534+'Game Results'!J3552+'Game Results'!J3570+'Game Results'!J3588+'Game Results'!J3606)</f>
        <v>-71</v>
      </c>
      <c r="K6" s="94">
        <f t="shared" si="1"/>
        <v>0.9238197425</v>
      </c>
      <c r="L6" s="93">
        <f t="shared" si="2"/>
        <v>15.62017167</v>
      </c>
      <c r="M6" s="92">
        <f>SUM('Game Results'!M3398+'Game Results'!M3417+'Game Results'!M3436+'Game Results'!M3455+'Game Results'!M3534+'Game Results'!M3552+'Game Results'!M3570+'Game Results'!M3588+'Game Results'!M3606)</f>
        <v>1102</v>
      </c>
      <c r="N6" s="92">
        <f>SUM('Game Results'!N3398+'Game Results'!N3417+'Game Results'!N3436+'Game Results'!N3455+'Game Results'!N3534+'Game Results'!N3552+'Game Results'!N3570+'Game Results'!N3588+'Game Results'!N3606)</f>
        <v>9</v>
      </c>
      <c r="O6" s="95">
        <f>SUM('Game Results'!O3398+'Game Results'!O3417+'Game Results'!O3436+'Game Results'!O3455+'Game Results'!O3534+'Game Results'!O3552+'Game Results'!O3570+'Game Results'!O3588+'Game Results'!O3606)</f>
        <v>231.1333333</v>
      </c>
      <c r="P6" s="92">
        <f>SUM('Game Results'!P3398+'Game Results'!P3417+'Game Results'!P3436+'Game Results'!P3455+'Game Results'!P3534+'Game Results'!P3552+'Game Results'!P3570+'Game Results'!P3588+'Game Results'!P3606)</f>
        <v>27</v>
      </c>
      <c r="Q6" s="92">
        <f>SUM('Game Results'!Q3398+'Game Results'!Q3417+'Game Results'!Q3436+'Game Results'!Q3455+'Game Results'!Q3534+'Game Results'!Q3552+'Game Results'!Q3570+'Game Results'!Q3588+'Game Results'!Q3606)</f>
        <v>14</v>
      </c>
      <c r="R6" s="92">
        <f>SUM('Game Results'!R3398+'Game Results'!R3417+'Game Results'!R3436+'Game Results'!R3455+'Game Results'!R3534+'Game Results'!R3552+'Game Results'!R3570+'Game Results'!R3588+'Game Results'!R3606)</f>
        <v>56</v>
      </c>
      <c r="S6" s="92">
        <f>SUM('Game Results'!S3398+'Game Results'!S3417+'Game Results'!S3436+'Game Results'!S3455+'Game Results'!S3534+'Game Results'!S3552+'Game Results'!S3570+'Game Results'!S3588+'Game Results'!S3606)</f>
        <v>27</v>
      </c>
      <c r="T6" s="92">
        <f>SUM('Game Results'!T3398+'Game Results'!T3417+'Game Results'!T3436+'Game Results'!T3455+'Game Results'!T3534+'Game Results'!T3552+'Game Results'!T3570+'Game Results'!T3588+'Game Results'!T3606)</f>
        <v>125</v>
      </c>
      <c r="U6" s="92">
        <f>SUM('Game Results'!U3398+'Game Results'!U3417+'Game Results'!U3436+'Game Results'!U3455+'Game Results'!U3534+'Game Results'!U3552+'Game Results'!U3570+'Game Results'!U3588+'Game Results'!U3606)</f>
        <v>25</v>
      </c>
      <c r="V6" s="92">
        <f>SUM('Game Results'!V3398+'Game Results'!V3417+'Game Results'!V3436+'Game Results'!V3455+'Game Results'!V3534+'Game Results'!V3552+'Game Results'!V3570+'Game Results'!V3588+'Game Results'!V3606)</f>
        <v>7</v>
      </c>
      <c r="W6" s="92">
        <f>SUM('Game Results'!W3398+'Game Results'!W3417+'Game Results'!W3436+'Game Results'!W3455+'Game Results'!W3534+'Game Results'!W3552+'Game Results'!W3570+'Game Results'!W3588+'Game Results'!W3606)</f>
        <v>0</v>
      </c>
      <c r="X6" s="92">
        <f>SUM('Game Results'!X3398+'Game Results'!X3417+'Game Results'!X3436+'Game Results'!X3455+'Game Results'!X3534+'Game Results'!X3552+'Game Results'!X3570+'Game Results'!X3588+'Game Results'!X3606)</f>
        <v>0</v>
      </c>
      <c r="Y6" s="92">
        <f>SUM('Game Results'!Y3398+'Game Results'!Y3417+'Game Results'!Y3436+'Game Results'!Y3455+'Game Results'!Y3534+'Game Results'!Y3552+'Game Results'!Y3570+'Game Results'!Y3588+'Game Results'!Y3606)</f>
        <v>0</v>
      </c>
      <c r="Z6" s="92">
        <f>SUM('Game Results'!Z3398+'Game Results'!Z3417+'Game Results'!Z3436+'Game Results'!Z3455+'Game Results'!Z3534+'Game Results'!Z3552+'Game Results'!Z3570+'Game Results'!Z3588+'Game Results'!Z3606)</f>
        <v>0</v>
      </c>
      <c r="AA6" s="92">
        <f>SUM('Game Results'!AA3398+'Game Results'!AA3417+'Game Results'!AA3436+'Game Results'!AA3455+'Game Results'!AA3534+'Game Results'!AA3552+'Game Results'!AA3570+'Game Results'!AA3588+'Game Results'!AA3606)</f>
        <v>0</v>
      </c>
      <c r="AB6" s="92">
        <f>SUM('Game Results'!AB3398+'Game Results'!AB3417+'Game Results'!AB3436+'Game Results'!AB3455+'Game Results'!AB3534+'Game Results'!AB3552+'Game Results'!AB3570+'Game Results'!AB3588+'Game Results'!AB3606)</f>
        <v>0</v>
      </c>
      <c r="AC6" s="92">
        <f>SUM('Game Results'!AC3398+'Game Results'!AC3417+'Game Results'!AC3436+'Game Results'!AC3455+'Game Results'!AC3534+'Game Results'!AC3552+'Game Results'!AC3570+'Game Results'!AC3588+'Game Results'!AC3606)</f>
        <v>12</v>
      </c>
      <c r="AD6" s="92">
        <f>SUM('Game Results'!AD3398+'Game Results'!AD3417+'Game Results'!AD3436+'Game Results'!AD3455+'Game Results'!AD3534+'Game Results'!AD3552+'Game Results'!AD3570+'Game Results'!AD3588+'Game Results'!AD3606)</f>
        <v>0</v>
      </c>
      <c r="AE6" s="92">
        <f>SUM('Game Results'!AE3398+'Game Results'!AE3417+'Game Results'!AE3436+'Game Results'!AE3455+'Game Results'!AE3534+'Game Results'!AE3552+'Game Results'!AE3570+'Game Results'!AE3588+'Game Results'!AE3606)</f>
        <v>0</v>
      </c>
      <c r="AF6" s="92">
        <f>SUM('Game Results'!AF3398+'Game Results'!AF3417+'Game Results'!AF3436+'Game Results'!AF3455+'Game Results'!AF3534+'Game Results'!AF3552+'Game Results'!AF3570+'Game Results'!AF3588+'Game Results'!AF3606)</f>
        <v>0</v>
      </c>
      <c r="AG6" s="92">
        <f>SUM('Game Results'!AG3398+'Game Results'!AG3417+'Game Results'!AG3436+'Game Results'!AG3455+'Game Results'!AG3534+'Game Results'!AG3552+'Game Results'!AG3570+'Game Results'!AG3588+'Game Results'!AG3606)</f>
        <v>2</v>
      </c>
      <c r="AH6" s="92">
        <f>SUM('Game Results'!AH3398+'Game Results'!AH3417+'Game Results'!AH3436+'Game Results'!AH3455+'Game Results'!AH3534+'Game Results'!AH3552+'Game Results'!AH3570+'Game Results'!AH3588+'Game Results'!AH3606)</f>
        <v>0</v>
      </c>
    </row>
    <row r="7">
      <c r="A7" s="90" t="s">
        <v>22</v>
      </c>
      <c r="B7" s="91" t="s">
        <v>293</v>
      </c>
      <c r="C7" s="92">
        <f>SUM('Game Results'!C3399+'Game Results'!C3418+'Game Results'!C3437+'Game Results'!C3456+'Game Results'!C3535+'Game Results'!C3553+'Game Results'!C3571+'Game Results'!C3589+'Game Results'!C3607)</f>
        <v>4</v>
      </c>
      <c r="D7" s="92">
        <f>SUM('Game Results'!D3399+'Game Results'!D3418+'Game Results'!D3437+'Game Results'!D3456+'Game Results'!D3535+'Game Results'!D3553+'Game Results'!D3571+'Game Results'!D3589+'Game Results'!D3607)</f>
        <v>2</v>
      </c>
      <c r="E7" s="93">
        <f>SUM('Game Results'!E3399+'Game Results'!E3418+'Game Results'!E3437+'Game Results'!E3456+'Game Results'!E3535+'Game Results'!E3553+'Game Results'!E3571+'Game Results'!E3589+'Game Results'!E3607)</f>
        <v>104.75</v>
      </c>
      <c r="F7" s="92">
        <f>SUM('Game Results'!F3399+'Game Results'!F3418+'Game Results'!F3437+'Game Results'!F3456+'Game Results'!F3535+'Game Results'!F3553+'Game Results'!F3571+'Game Results'!F3589+'Game Results'!F3607)</f>
        <v>1</v>
      </c>
      <c r="G7" s="92">
        <f>SUM('Game Results'!G3399+'Game Results'!G3418+'Game Results'!G3437+'Game Results'!G3456+'Game Results'!G3535+'Game Results'!G3553+'Game Results'!G3571+'Game Results'!G3589+'Game Results'!G3607)</f>
        <v>287</v>
      </c>
      <c r="H7" s="92">
        <f>SUM('Game Results'!H3399+'Game Results'!H3418+'Game Results'!H3437+'Game Results'!H3456+'Game Results'!H3535+'Game Results'!H3553+'Game Results'!H3571+'Game Results'!H3589+'Game Results'!H3607)</f>
        <v>0</v>
      </c>
      <c r="I7" s="92">
        <f>SUM('Game Results'!I3399+'Game Results'!I3418+'Game Results'!I3437+'Game Results'!I3456+'Game Results'!I3535+'Game Results'!I3553+'Game Results'!I3571+'Game Results'!I3589+'Game Results'!I3607)</f>
        <v>271</v>
      </c>
      <c r="J7" s="92">
        <f>SUM('Game Results'!J3399+'Game Results'!J3418+'Game Results'!J3437+'Game Results'!J3456+'Game Results'!J3535+'Game Results'!J3553+'Game Results'!J3571+'Game Results'!J3589+'Game Results'!J3607)</f>
        <v>16</v>
      </c>
      <c r="K7" s="94">
        <f t="shared" si="1"/>
        <v>1.05904059</v>
      </c>
      <c r="L7" s="93">
        <f t="shared" si="2"/>
        <v>23.19188192</v>
      </c>
      <c r="M7" s="92">
        <f>SUM('Game Results'!M3399+'Game Results'!M3418+'Game Results'!M3437+'Game Results'!M3456+'Game Results'!M3535+'Game Results'!M3553+'Game Results'!M3571+'Game Results'!M3589+'Game Results'!M3607)</f>
        <v>370</v>
      </c>
      <c r="N7" s="92">
        <f>SUM('Game Results'!N3399+'Game Results'!N3418+'Game Results'!N3437+'Game Results'!N3456+'Game Results'!N3535+'Game Results'!N3553+'Game Results'!N3571+'Game Results'!N3589+'Game Results'!N3607)</f>
        <v>4</v>
      </c>
      <c r="O7" s="95">
        <f>SUM('Game Results'!O3399+'Game Results'!O3418+'Game Results'!O3437+'Game Results'!O3456+'Game Results'!O3535+'Game Results'!O3553+'Game Results'!O3571+'Game Results'!O3589+'Game Results'!O3607)</f>
        <v>95.7</v>
      </c>
      <c r="P7" s="92">
        <f>SUM('Game Results'!P3399+'Game Results'!P3418+'Game Results'!P3437+'Game Results'!P3456+'Game Results'!P3535+'Game Results'!P3553+'Game Results'!P3571+'Game Results'!P3589+'Game Results'!P3607)</f>
        <v>11</v>
      </c>
      <c r="Q7" s="92">
        <f>SUM('Game Results'!Q3399+'Game Results'!Q3418+'Game Results'!Q3437+'Game Results'!Q3456+'Game Results'!Q3535+'Game Results'!Q3553+'Game Results'!Q3571+'Game Results'!Q3589+'Game Results'!Q3607)</f>
        <v>4</v>
      </c>
      <c r="R7" s="92">
        <f>SUM('Game Results'!R3399+'Game Results'!R3418+'Game Results'!R3437+'Game Results'!R3456+'Game Results'!R3535+'Game Results'!R3553+'Game Results'!R3571+'Game Results'!R3589+'Game Results'!R3607)</f>
        <v>27</v>
      </c>
      <c r="S7" s="92">
        <f>SUM('Game Results'!S3399+'Game Results'!S3418+'Game Results'!S3437+'Game Results'!S3456+'Game Results'!S3535+'Game Results'!S3553+'Game Results'!S3571+'Game Results'!S3589+'Game Results'!S3607)</f>
        <v>5</v>
      </c>
      <c r="T7" s="92">
        <f>SUM('Game Results'!T3399+'Game Results'!T3418+'Game Results'!T3437+'Game Results'!T3456+'Game Results'!T3535+'Game Results'!T3553+'Game Results'!T3571+'Game Results'!T3589+'Game Results'!T3607)</f>
        <v>36</v>
      </c>
      <c r="U7" s="92">
        <f>SUM('Game Results'!U3399+'Game Results'!U3418+'Game Results'!U3437+'Game Results'!U3456+'Game Results'!U3535+'Game Results'!U3553+'Game Results'!U3571+'Game Results'!U3589+'Game Results'!U3607)</f>
        <v>9</v>
      </c>
      <c r="V7" s="92">
        <f>SUM('Game Results'!V3399+'Game Results'!V3418+'Game Results'!V3437+'Game Results'!V3456+'Game Results'!V3535+'Game Results'!V3553+'Game Results'!V3571+'Game Results'!V3589+'Game Results'!V3607)</f>
        <v>2</v>
      </c>
      <c r="W7" s="92">
        <f>SUM('Game Results'!W3399+'Game Results'!W3418+'Game Results'!W3437+'Game Results'!W3456+'Game Results'!W3535+'Game Results'!W3553+'Game Results'!W3571+'Game Results'!W3589+'Game Results'!W3607)</f>
        <v>0</v>
      </c>
      <c r="X7" s="92">
        <f>SUM('Game Results'!X3399+'Game Results'!X3418+'Game Results'!X3437+'Game Results'!X3456+'Game Results'!X3535+'Game Results'!X3553+'Game Results'!X3571+'Game Results'!X3589+'Game Results'!X3607)</f>
        <v>0</v>
      </c>
      <c r="Y7" s="92">
        <f>SUM('Game Results'!Y3399+'Game Results'!Y3418+'Game Results'!Y3437+'Game Results'!Y3456+'Game Results'!Y3535+'Game Results'!Y3553+'Game Results'!Y3571+'Game Results'!Y3589+'Game Results'!Y3607)</f>
        <v>0</v>
      </c>
      <c r="Z7" s="92">
        <f>SUM('Game Results'!Z3399+'Game Results'!Z3418+'Game Results'!Z3437+'Game Results'!Z3456+'Game Results'!Z3535+'Game Results'!Z3553+'Game Results'!Z3571+'Game Results'!Z3589+'Game Results'!Z3607)</f>
        <v>0</v>
      </c>
      <c r="AA7" s="92">
        <f>SUM('Game Results'!AA3399+'Game Results'!AA3418+'Game Results'!AA3437+'Game Results'!AA3456+'Game Results'!AA3535+'Game Results'!AA3553+'Game Results'!AA3571+'Game Results'!AA3589+'Game Results'!AA3607)</f>
        <v>0</v>
      </c>
      <c r="AB7" s="92">
        <f>SUM('Game Results'!AB3399+'Game Results'!AB3418+'Game Results'!AB3437+'Game Results'!AB3456+'Game Results'!AB3535+'Game Results'!AB3553+'Game Results'!AB3571+'Game Results'!AB3589+'Game Results'!AB3607)</f>
        <v>0</v>
      </c>
      <c r="AC7" s="92">
        <f>SUM('Game Results'!AC3399+'Game Results'!AC3418+'Game Results'!AC3437+'Game Results'!AC3456+'Game Results'!AC3535+'Game Results'!AC3553+'Game Results'!AC3571+'Game Results'!AC3589+'Game Results'!AC3607)</f>
        <v>7</v>
      </c>
      <c r="AD7" s="92">
        <f>SUM('Game Results'!AD3399+'Game Results'!AD3418+'Game Results'!AD3437+'Game Results'!AD3456+'Game Results'!AD3535+'Game Results'!AD3553+'Game Results'!AD3571+'Game Results'!AD3589+'Game Results'!AD3607)</f>
        <v>0</v>
      </c>
      <c r="AE7" s="92">
        <f>SUM('Game Results'!AE3399+'Game Results'!AE3418+'Game Results'!AE3437+'Game Results'!AE3456+'Game Results'!AE3535+'Game Results'!AE3553+'Game Results'!AE3571+'Game Results'!AE3589+'Game Results'!AE3607)</f>
        <v>0</v>
      </c>
      <c r="AF7" s="92">
        <f>SUM('Game Results'!AF3399+'Game Results'!AF3418+'Game Results'!AF3437+'Game Results'!AF3456+'Game Results'!AF3535+'Game Results'!AF3553+'Game Results'!AF3571+'Game Results'!AF3589+'Game Results'!AF3607)</f>
        <v>0</v>
      </c>
      <c r="AG7" s="92">
        <f>SUM('Game Results'!AG3399+'Game Results'!AG3418+'Game Results'!AG3437+'Game Results'!AG3456+'Game Results'!AG3535+'Game Results'!AG3553+'Game Results'!AG3571+'Game Results'!AG3589+'Game Results'!AG3607)</f>
        <v>0</v>
      </c>
      <c r="AH7" s="92">
        <f>SUM('Game Results'!AH3399+'Game Results'!AH3418+'Game Results'!AH3437+'Game Results'!AH3456+'Game Results'!AH3535+'Game Results'!AH3553+'Game Results'!AH3571+'Game Results'!AH3589+'Game Results'!AH3607)</f>
        <v>0</v>
      </c>
    </row>
    <row r="8">
      <c r="A8" s="90" t="s">
        <v>22</v>
      </c>
      <c r="B8" s="91" t="s">
        <v>294</v>
      </c>
      <c r="C8" s="92">
        <f>SUM('Game Results'!C3400+'Game Results'!C3419+'Game Results'!C3438+'Game Results'!C3457+'Game Results'!C3536+'Game Results'!C3554+'Game Results'!C3572+'Game Results'!C3590+'Game Results'!C3608)</f>
        <v>6</v>
      </c>
      <c r="D8" s="92">
        <f>SUM('Game Results'!D3400+'Game Results'!D3419+'Game Results'!D3438+'Game Results'!D3457+'Game Results'!D3536+'Game Results'!D3554+'Game Results'!D3572+'Game Results'!D3590+'Game Results'!D3608)</f>
        <v>4</v>
      </c>
      <c r="E8" s="93">
        <f>SUM('Game Results'!E3400+'Game Results'!E3419+'Game Results'!E3438+'Game Results'!E3457+'Game Results'!E3536+'Game Results'!E3554+'Game Results'!E3572+'Game Results'!E3590+'Game Results'!E3608)</f>
        <v>160.4833333</v>
      </c>
      <c r="F8" s="92">
        <f>SUM('Game Results'!F3400+'Game Results'!F3419+'Game Results'!F3438+'Game Results'!F3457+'Game Results'!F3536+'Game Results'!F3554+'Game Results'!F3572+'Game Results'!F3590+'Game Results'!F3608)</f>
        <v>2</v>
      </c>
      <c r="G8" s="92">
        <f>SUM('Game Results'!G3400+'Game Results'!G3419+'Game Results'!G3438+'Game Results'!G3457+'Game Results'!G3536+'Game Results'!G3554+'Game Results'!G3572+'Game Results'!G3590+'Game Results'!G3608)</f>
        <v>689</v>
      </c>
      <c r="H8" s="92">
        <f>SUM('Game Results'!H3400+'Game Results'!H3419+'Game Results'!H3438+'Game Results'!H3457+'Game Results'!H3536+'Game Results'!H3554+'Game Results'!H3572+'Game Results'!H3590+'Game Results'!H3608)</f>
        <v>0</v>
      </c>
      <c r="I8" s="92">
        <f>SUM('Game Results'!I3400+'Game Results'!I3419+'Game Results'!I3438+'Game Results'!I3457+'Game Results'!I3536+'Game Results'!I3554+'Game Results'!I3572+'Game Results'!I3590+'Game Results'!I3608)</f>
        <v>787</v>
      </c>
      <c r="J8" s="92">
        <f>SUM('Game Results'!J3400+'Game Results'!J3419+'Game Results'!J3438+'Game Results'!J3457+'Game Results'!J3536+'Game Results'!J3554+'Game Results'!J3572+'Game Results'!J3590+'Game Results'!J3608)</f>
        <v>-98</v>
      </c>
      <c r="K8" s="94">
        <f t="shared" si="1"/>
        <v>0.875476493</v>
      </c>
      <c r="L8" s="93">
        <f t="shared" si="2"/>
        <v>12.23506989</v>
      </c>
      <c r="M8" s="92">
        <f>SUM('Game Results'!M3400+'Game Results'!M3419+'Game Results'!M3438+'Game Results'!M3457+'Game Results'!M3536+'Game Results'!M3554+'Game Results'!M3572+'Game Results'!M3590+'Game Results'!M3608)</f>
        <v>898</v>
      </c>
      <c r="N8" s="92">
        <f>SUM('Game Results'!N3400+'Game Results'!N3419+'Game Results'!N3438+'Game Results'!N3457+'Game Results'!N3536+'Game Results'!N3554+'Game Results'!N3572+'Game Results'!N3590+'Game Results'!N3608)</f>
        <v>6</v>
      </c>
      <c r="O8" s="95">
        <f>SUM('Game Results'!O3400+'Game Results'!O3419+'Game Results'!O3438+'Game Results'!O3457+'Game Results'!O3536+'Game Results'!O3554+'Game Results'!O3572+'Game Results'!O3590+'Game Results'!O3608)</f>
        <v>160.4833333</v>
      </c>
      <c r="P8" s="92">
        <f>SUM('Game Results'!P3400+'Game Results'!P3419+'Game Results'!P3438+'Game Results'!P3457+'Game Results'!P3536+'Game Results'!P3554+'Game Results'!P3572+'Game Results'!P3590+'Game Results'!P3608)</f>
        <v>30</v>
      </c>
      <c r="Q8" s="92">
        <f>SUM('Game Results'!Q3400+'Game Results'!Q3419+'Game Results'!Q3438+'Game Results'!Q3457+'Game Results'!Q3536+'Game Results'!Q3554+'Game Results'!Q3572+'Game Results'!Q3590+'Game Results'!Q3608)</f>
        <v>8</v>
      </c>
      <c r="R8" s="92">
        <f>SUM('Game Results'!R3400+'Game Results'!R3419+'Game Results'!R3438+'Game Results'!R3457+'Game Results'!R3536+'Game Results'!R3554+'Game Results'!R3572+'Game Results'!R3590+'Game Results'!R3608)</f>
        <v>40</v>
      </c>
      <c r="S8" s="92">
        <f>SUM('Game Results'!S3400+'Game Results'!S3419+'Game Results'!S3438+'Game Results'!S3457+'Game Results'!S3536+'Game Results'!S3554+'Game Results'!S3572+'Game Results'!S3590+'Game Results'!S3608)</f>
        <v>20</v>
      </c>
      <c r="T8" s="92">
        <f>SUM('Game Results'!T3400+'Game Results'!T3419+'Game Results'!T3438+'Game Results'!T3457+'Game Results'!T3536+'Game Results'!T3554+'Game Results'!T3572+'Game Results'!T3590+'Game Results'!T3608)</f>
        <v>97</v>
      </c>
      <c r="U8" s="92">
        <f>SUM('Game Results'!U3400+'Game Results'!U3419+'Game Results'!U3438+'Game Results'!U3457+'Game Results'!U3536+'Game Results'!U3554+'Game Results'!U3572+'Game Results'!U3590+'Game Results'!U3608)</f>
        <v>23</v>
      </c>
      <c r="V8" s="92">
        <f>SUM('Game Results'!V3400+'Game Results'!V3419+'Game Results'!V3438+'Game Results'!V3457+'Game Results'!V3536+'Game Results'!V3554+'Game Results'!V3572+'Game Results'!V3590+'Game Results'!V3608)</f>
        <v>5</v>
      </c>
      <c r="W8" s="92">
        <f>SUM('Game Results'!W3400+'Game Results'!W3419+'Game Results'!W3438+'Game Results'!W3457+'Game Results'!W3536+'Game Results'!W3554+'Game Results'!W3572+'Game Results'!W3590+'Game Results'!W3608)</f>
        <v>1</v>
      </c>
      <c r="X8" s="92">
        <f>SUM('Game Results'!X3400+'Game Results'!X3419+'Game Results'!X3438+'Game Results'!X3457+'Game Results'!X3536+'Game Results'!X3554+'Game Results'!X3572+'Game Results'!X3590+'Game Results'!X3608)</f>
        <v>1</v>
      </c>
      <c r="Y8" s="92">
        <f>SUM('Game Results'!Y3400+'Game Results'!Y3419+'Game Results'!Y3438+'Game Results'!Y3457+'Game Results'!Y3536+'Game Results'!Y3554+'Game Results'!Y3572+'Game Results'!Y3590+'Game Results'!Y3608)</f>
        <v>0</v>
      </c>
      <c r="Z8" s="92">
        <f>SUM('Game Results'!Z3400+'Game Results'!Z3419+'Game Results'!Z3438+'Game Results'!Z3457+'Game Results'!Z3536+'Game Results'!Z3554+'Game Results'!Z3572+'Game Results'!Z3590+'Game Results'!Z3608)</f>
        <v>0</v>
      </c>
      <c r="AA8" s="92">
        <f>SUM('Game Results'!AA3400+'Game Results'!AA3419+'Game Results'!AA3438+'Game Results'!AA3457+'Game Results'!AA3536+'Game Results'!AA3554+'Game Results'!AA3572+'Game Results'!AA3590+'Game Results'!AA3608)</f>
        <v>0</v>
      </c>
      <c r="AB8" s="92">
        <f>SUM('Game Results'!AB3400+'Game Results'!AB3419+'Game Results'!AB3438+'Game Results'!AB3457+'Game Results'!AB3536+'Game Results'!AB3554+'Game Results'!AB3572+'Game Results'!AB3590+'Game Results'!AB3608)</f>
        <v>0</v>
      </c>
      <c r="AC8" s="92">
        <f>SUM('Game Results'!AC3400+'Game Results'!AC3419+'Game Results'!AC3438+'Game Results'!AC3457+'Game Results'!AC3536+'Game Results'!AC3554+'Game Results'!AC3572+'Game Results'!AC3590+'Game Results'!AC3608)</f>
        <v>14</v>
      </c>
      <c r="AD8" s="92">
        <f>SUM('Game Results'!AD3400+'Game Results'!AD3419+'Game Results'!AD3438+'Game Results'!AD3457+'Game Results'!AD3536+'Game Results'!AD3554+'Game Results'!AD3572+'Game Results'!AD3590+'Game Results'!AD3608)</f>
        <v>0</v>
      </c>
      <c r="AE8" s="92">
        <f>SUM('Game Results'!AE3400+'Game Results'!AE3419+'Game Results'!AE3438+'Game Results'!AE3457+'Game Results'!AE3536+'Game Results'!AE3554+'Game Results'!AE3572+'Game Results'!AE3590+'Game Results'!AE3608)</f>
        <v>0</v>
      </c>
      <c r="AF8" s="92">
        <f>SUM('Game Results'!AF3400+'Game Results'!AF3419+'Game Results'!AF3438+'Game Results'!AF3457+'Game Results'!AF3536+'Game Results'!AF3554+'Game Results'!AF3572+'Game Results'!AF3590+'Game Results'!AF3608)</f>
        <v>0</v>
      </c>
      <c r="AG8" s="92">
        <f>SUM('Game Results'!AG3400+'Game Results'!AG3419+'Game Results'!AG3438+'Game Results'!AG3457+'Game Results'!AG3536+'Game Results'!AG3554+'Game Results'!AG3572+'Game Results'!AG3590+'Game Results'!AG3608)</f>
        <v>0</v>
      </c>
      <c r="AH8" s="92">
        <f>SUM('Game Results'!AH3400+'Game Results'!AH3419+'Game Results'!AH3438+'Game Results'!AH3457+'Game Results'!AH3536+'Game Results'!AH3554+'Game Results'!AH3572+'Game Results'!AH3590+'Game Results'!AH3608)</f>
        <v>0</v>
      </c>
    </row>
    <row r="9">
      <c r="A9" s="98" t="s">
        <v>271</v>
      </c>
      <c r="B9" s="99"/>
      <c r="C9" s="99">
        <f t="shared" ref="C9:D9" si="3">SUM(C3:C8)/4</f>
        <v>9</v>
      </c>
      <c r="D9" s="99">
        <f t="shared" si="3"/>
        <v>6</v>
      </c>
      <c r="E9" s="100">
        <f t="shared" ref="E9:J9" si="4">SUM(E3:E8)</f>
        <v>959.6</v>
      </c>
      <c r="F9" s="99">
        <f t="shared" si="4"/>
        <v>38</v>
      </c>
      <c r="G9" s="99">
        <f t="shared" si="4"/>
        <v>3104</v>
      </c>
      <c r="H9" s="99">
        <f t="shared" si="4"/>
        <v>12</v>
      </c>
      <c r="I9" s="99">
        <f t="shared" si="4"/>
        <v>3554</v>
      </c>
      <c r="J9" s="99">
        <f t="shared" si="4"/>
        <v>-450</v>
      </c>
      <c r="K9" s="101">
        <f t="shared" si="1"/>
        <v>0.8733821047</v>
      </c>
      <c r="L9" s="100">
        <f t="shared" si="2"/>
        <v>16.20033765</v>
      </c>
      <c r="M9" s="99">
        <f t="shared" ref="M9:AG9" si="5">SUM(M3:M8)</f>
        <v>4016</v>
      </c>
      <c r="N9" s="99">
        <f t="shared" si="5"/>
        <v>36</v>
      </c>
      <c r="O9" s="102">
        <f t="shared" si="5"/>
        <v>918.7166667</v>
      </c>
      <c r="P9" s="99">
        <f t="shared" si="5"/>
        <v>132</v>
      </c>
      <c r="Q9" s="99">
        <f t="shared" si="5"/>
        <v>55</v>
      </c>
      <c r="R9" s="99">
        <f t="shared" si="5"/>
        <v>161</v>
      </c>
      <c r="S9" s="99">
        <f t="shared" si="5"/>
        <v>98</v>
      </c>
      <c r="T9" s="99">
        <f t="shared" si="5"/>
        <v>426</v>
      </c>
      <c r="U9" s="99">
        <f t="shared" si="5"/>
        <v>87</v>
      </c>
      <c r="V9" s="99">
        <f t="shared" si="5"/>
        <v>21</v>
      </c>
      <c r="W9" s="99">
        <f t="shared" si="5"/>
        <v>4</v>
      </c>
      <c r="X9" s="99">
        <f t="shared" si="5"/>
        <v>3</v>
      </c>
      <c r="Y9" s="99">
        <f t="shared" si="5"/>
        <v>1</v>
      </c>
      <c r="Z9" s="99">
        <f t="shared" si="5"/>
        <v>0</v>
      </c>
      <c r="AA9" s="99">
        <f t="shared" si="5"/>
        <v>0</v>
      </c>
      <c r="AB9" s="99">
        <f t="shared" si="5"/>
        <v>0</v>
      </c>
      <c r="AC9" s="99">
        <f t="shared" si="5"/>
        <v>51</v>
      </c>
      <c r="AD9" s="99">
        <f t="shared" si="5"/>
        <v>0</v>
      </c>
      <c r="AE9" s="99">
        <f t="shared" si="5"/>
        <v>0</v>
      </c>
      <c r="AF9" s="99">
        <f t="shared" si="5"/>
        <v>0</v>
      </c>
      <c r="AG9" s="99">
        <f t="shared" si="5"/>
        <v>4</v>
      </c>
      <c r="AH9" s="99"/>
    </row>
    <row r="10">
      <c r="A10" s="96" t="s">
        <v>32</v>
      </c>
      <c r="B10" s="91" t="s">
        <v>295</v>
      </c>
      <c r="C10" s="92">
        <f>SUM('Game Results'!C3301+'Game Results'!C3318+'Game Results'!C3507)</f>
        <v>3</v>
      </c>
      <c r="D10" s="92">
        <f>SUM('Game Results'!D3301+'Game Results'!D3318+'Game Results'!D3507)</f>
        <v>0</v>
      </c>
      <c r="E10" s="93">
        <f>SUM('Game Results'!E3301+'Game Results'!E3318+'Game Results'!E3507)</f>
        <v>89</v>
      </c>
      <c r="F10" s="92">
        <f>SUM('Game Results'!F3301+'Game Results'!F3318+'Game Results'!F3507)</f>
        <v>0</v>
      </c>
      <c r="G10" s="92">
        <f>SUM('Game Results'!G3301+'Game Results'!G3318+'Game Results'!G3507)</f>
        <v>302</v>
      </c>
      <c r="H10" s="92">
        <f>SUM('Game Results'!H3301+'Game Results'!H3318+'Game Results'!H3507)</f>
        <v>5</v>
      </c>
      <c r="I10" s="92">
        <f>SUM('Game Results'!I3301+'Game Results'!I3318+'Game Results'!I3507)</f>
        <v>328</v>
      </c>
      <c r="J10" s="92">
        <f>SUM('Game Results'!J3301+'Game Results'!J3318+'Game Results'!J3507)</f>
        <v>-26</v>
      </c>
      <c r="K10" s="94">
        <f t="shared" si="1"/>
        <v>0.9207317073</v>
      </c>
      <c r="L10" s="92">
        <f>SUM('Game Results'!L3301+'Game Results'!L3318+'Game Results'!L3507)</f>
        <v>42</v>
      </c>
      <c r="M10" s="92">
        <f>SUM('Game Results'!M3301+'Game Results'!M3318+'Game Results'!M3507)</f>
        <v>375</v>
      </c>
      <c r="N10" s="92">
        <f>SUM('Game Results'!N3301+'Game Results'!N3318+'Game Results'!N3507)</f>
        <v>3</v>
      </c>
      <c r="O10" s="95">
        <f>SUM('Game Results'!O3301+'Game Results'!O3318+'Game Results'!O3507)</f>
        <v>76.78333333</v>
      </c>
      <c r="P10" s="92">
        <f>SUM('Game Results'!P3301+'Game Results'!P3318+'Game Results'!P3507)</f>
        <v>11</v>
      </c>
      <c r="Q10" s="92">
        <f>SUM('Game Results'!Q3301+'Game Results'!Q3318+'Game Results'!Q3507)</f>
        <v>1</v>
      </c>
      <c r="R10" s="92">
        <f>SUM('Game Results'!R3301+'Game Results'!R3318+'Game Results'!R3507)</f>
        <v>27</v>
      </c>
      <c r="S10" s="92">
        <f>SUM('Game Results'!S3301+'Game Results'!S3318+'Game Results'!S3507)</f>
        <v>4</v>
      </c>
      <c r="T10" s="92">
        <f>SUM('Game Results'!T3301+'Game Results'!T3318+'Game Results'!T3507)</f>
        <v>34</v>
      </c>
      <c r="U10" s="92">
        <f>SUM('Game Results'!U3301+'Game Results'!U3318+'Game Results'!U3507)</f>
        <v>7</v>
      </c>
      <c r="V10" s="92">
        <f>SUM('Game Results'!V3301+'Game Results'!V3318+'Game Results'!V3507)</f>
        <v>0</v>
      </c>
      <c r="W10" s="92">
        <f>SUM('Game Results'!W3301+'Game Results'!W3318+'Game Results'!W3507)</f>
        <v>0</v>
      </c>
      <c r="X10" s="92">
        <f>SUM('Game Results'!X3301+'Game Results'!X3318+'Game Results'!X3507)</f>
        <v>0</v>
      </c>
      <c r="Y10" s="92">
        <f>SUM('Game Results'!Y3301+'Game Results'!Y3318+'Game Results'!Y3507)</f>
        <v>0</v>
      </c>
      <c r="Z10" s="92">
        <f>SUM('Game Results'!Z3301+'Game Results'!Z3318+'Game Results'!Z3507)</f>
        <v>0</v>
      </c>
      <c r="AA10" s="92">
        <f>SUM('Game Results'!AA3301+'Game Results'!AA3318+'Game Results'!AA3507)</f>
        <v>0</v>
      </c>
      <c r="AB10" s="92">
        <f>SUM('Game Results'!AB3301+'Game Results'!AB3318+'Game Results'!AB3507)</f>
        <v>0</v>
      </c>
      <c r="AC10" s="92">
        <f>SUM('Game Results'!AC3301+'Game Results'!AC3318+'Game Results'!AC3507)</f>
        <v>0</v>
      </c>
      <c r="AD10" s="92">
        <f>SUM('Game Results'!AD3301+'Game Results'!AD3318+'Game Results'!AD3507)</f>
        <v>0</v>
      </c>
      <c r="AE10" s="92">
        <f>SUM('Game Results'!AE3301+'Game Results'!AE3318+'Game Results'!AE3507)</f>
        <v>0</v>
      </c>
      <c r="AF10" s="92">
        <f>SUM('Game Results'!AF3301+'Game Results'!AF3318+'Game Results'!AF3507)</f>
        <v>0</v>
      </c>
      <c r="AG10" s="92">
        <f>SUM('Game Results'!AG3301+'Game Results'!AG3318+'Game Results'!AG3507)</f>
        <v>0</v>
      </c>
      <c r="AH10" s="92">
        <f>SUM('Game Results'!AH3301+'Game Results'!AH3318+'Game Results'!AH3507)</f>
        <v>0</v>
      </c>
    </row>
    <row r="11">
      <c r="A11" s="96" t="s">
        <v>32</v>
      </c>
      <c r="B11" s="91" t="s">
        <v>296</v>
      </c>
      <c r="C11" s="92">
        <f>SUM('Game Results'!C3302+'Game Results'!C3319+'Game Results'!C3508)</f>
        <v>3</v>
      </c>
      <c r="D11" s="92">
        <f>SUM('Game Results'!D3302+'Game Results'!D3319+'Game Results'!D3508)</f>
        <v>0</v>
      </c>
      <c r="E11" s="93">
        <f>SUM('Game Results'!E3302+'Game Results'!E3319+'Game Results'!E3508)</f>
        <v>88.76666667</v>
      </c>
      <c r="F11" s="92">
        <f>SUM('Game Results'!F3302+'Game Results'!F3319+'Game Results'!F3508)</f>
        <v>1</v>
      </c>
      <c r="G11" s="92">
        <f>SUM('Game Results'!G3302+'Game Results'!G3319+'Game Results'!G3508)</f>
        <v>348</v>
      </c>
      <c r="H11" s="92">
        <f>SUM('Game Results'!H3302+'Game Results'!H3319+'Game Results'!H3508)</f>
        <v>0</v>
      </c>
      <c r="I11" s="92">
        <f>SUM('Game Results'!I3302+'Game Results'!I3319+'Game Results'!I3508)</f>
        <v>345</v>
      </c>
      <c r="J11" s="92">
        <f>SUM('Game Results'!J3302+'Game Results'!J3319+'Game Results'!J3508)</f>
        <v>3</v>
      </c>
      <c r="K11" s="94">
        <f t="shared" si="1"/>
        <v>1.008695652</v>
      </c>
      <c r="L11" s="92">
        <f>SUM('Game Results'!L3302+'Game Results'!L3319+'Game Results'!L3508)</f>
        <v>40</v>
      </c>
      <c r="M11" s="92">
        <f>SUM('Game Results'!M3302+'Game Results'!M3319+'Game Results'!M3508)</f>
        <v>450</v>
      </c>
      <c r="N11" s="92">
        <f>SUM('Game Results'!N3302+'Game Results'!N3319+'Game Results'!N3508)</f>
        <v>3</v>
      </c>
      <c r="O11" s="95">
        <f>SUM('Game Results'!O3302+'Game Results'!O3319+'Game Results'!O3508)</f>
        <v>76.73333333</v>
      </c>
      <c r="P11" s="92">
        <f>SUM('Game Results'!P3302+'Game Results'!P3319+'Game Results'!P3508)</f>
        <v>5</v>
      </c>
      <c r="Q11" s="92">
        <f>SUM('Game Results'!Q3302+'Game Results'!Q3319+'Game Results'!Q3508)</f>
        <v>4</v>
      </c>
      <c r="R11" s="92">
        <f>SUM('Game Results'!R3302+'Game Results'!R3319+'Game Results'!R3508)</f>
        <v>35</v>
      </c>
      <c r="S11" s="92">
        <f>SUM('Game Results'!S3302+'Game Results'!S3319+'Game Results'!S3508)</f>
        <v>5</v>
      </c>
      <c r="T11" s="92">
        <f>SUM('Game Results'!T3302+'Game Results'!T3319+'Game Results'!T3508)</f>
        <v>48</v>
      </c>
      <c r="U11" s="92">
        <f>SUM('Game Results'!U3302+'Game Results'!U3319+'Game Results'!U3508)</f>
        <v>10</v>
      </c>
      <c r="V11" s="92">
        <f>SUM('Game Results'!V3302+'Game Results'!V3319+'Game Results'!V3508)</f>
        <v>1</v>
      </c>
      <c r="W11" s="92">
        <f>SUM('Game Results'!W3302+'Game Results'!W3319+'Game Results'!W3508)</f>
        <v>1</v>
      </c>
      <c r="X11" s="92">
        <f>SUM('Game Results'!X3302+'Game Results'!X3319+'Game Results'!X3508)</f>
        <v>1</v>
      </c>
      <c r="Y11" s="92">
        <f>SUM('Game Results'!Y3302+'Game Results'!Y3319+'Game Results'!Y3508)</f>
        <v>0</v>
      </c>
      <c r="Z11" s="92">
        <f>SUM('Game Results'!Z3302+'Game Results'!Z3319+'Game Results'!Z3508)</f>
        <v>0</v>
      </c>
      <c r="AA11" s="92">
        <f>SUM('Game Results'!AA3302+'Game Results'!AA3319+'Game Results'!AA3508)</f>
        <v>0</v>
      </c>
      <c r="AB11" s="92">
        <f>SUM('Game Results'!AB3302+'Game Results'!AB3319+'Game Results'!AB3508)</f>
        <v>0</v>
      </c>
      <c r="AC11" s="92">
        <f>SUM('Game Results'!AC3302+'Game Results'!AC3319+'Game Results'!AC3508)</f>
        <v>6</v>
      </c>
      <c r="AD11" s="92">
        <f>SUM('Game Results'!AD3302+'Game Results'!AD3319+'Game Results'!AD3508)</f>
        <v>0</v>
      </c>
      <c r="AE11" s="92">
        <f>SUM('Game Results'!AE3302+'Game Results'!AE3319+'Game Results'!AE3508)</f>
        <v>0</v>
      </c>
      <c r="AF11" s="92">
        <f>SUM('Game Results'!AF3302+'Game Results'!AF3319+'Game Results'!AF3508)</f>
        <v>0</v>
      </c>
      <c r="AG11" s="92">
        <f>SUM('Game Results'!AG3302+'Game Results'!AG3319+'Game Results'!AG3508)</f>
        <v>0</v>
      </c>
      <c r="AH11" s="92">
        <f>SUM('Game Results'!AH3302+'Game Results'!AH3319+'Game Results'!AH3508)</f>
        <v>0</v>
      </c>
    </row>
    <row r="12">
      <c r="A12" s="96" t="s">
        <v>32</v>
      </c>
      <c r="B12" s="91" t="s">
        <v>297</v>
      </c>
      <c r="C12" s="92">
        <f>SUM('Game Results'!C3303+'Game Results'!C3320+'Game Results'!C3509)</f>
        <v>3</v>
      </c>
      <c r="D12" s="92">
        <f>SUM('Game Results'!D3303+'Game Results'!D3320+'Game Results'!D3509)</f>
        <v>0</v>
      </c>
      <c r="E12" s="93">
        <f>SUM('Game Results'!E3303+'Game Results'!E3320+'Game Results'!E3509)</f>
        <v>90.6</v>
      </c>
      <c r="F12" s="92">
        <f>SUM('Game Results'!F3303+'Game Results'!F3320+'Game Results'!F3509)</f>
        <v>5</v>
      </c>
      <c r="G12" s="92">
        <f>SUM('Game Results'!G3303+'Game Results'!G3320+'Game Results'!G3509)</f>
        <v>220</v>
      </c>
      <c r="H12" s="92">
        <f>SUM('Game Results'!H3303+'Game Results'!H3320+'Game Results'!H3509)</f>
        <v>6</v>
      </c>
      <c r="I12" s="92">
        <f>SUM('Game Results'!I3303+'Game Results'!I3320+'Game Results'!I3509)</f>
        <v>236</v>
      </c>
      <c r="J12" s="92">
        <f>SUM('Game Results'!J3303+'Game Results'!J3320+'Game Results'!J3509)</f>
        <v>-16</v>
      </c>
      <c r="K12" s="94">
        <f t="shared" si="1"/>
        <v>0.9322033898</v>
      </c>
      <c r="L12" s="92">
        <f>SUM('Game Results'!L3303+'Game Results'!L3320+'Game Results'!L3509)</f>
        <v>63</v>
      </c>
      <c r="M12" s="92">
        <f>SUM('Game Results'!M3303+'Game Results'!M3320+'Game Results'!M3509)</f>
        <v>276</v>
      </c>
      <c r="N12" s="92">
        <f>SUM('Game Results'!N3303+'Game Results'!N3320+'Game Results'!N3509)</f>
        <v>3</v>
      </c>
      <c r="O12" s="95">
        <f>SUM('Game Results'!O3303+'Game Results'!O3320+'Game Results'!O3509)</f>
        <v>81.66666667</v>
      </c>
      <c r="P12" s="92">
        <f>SUM('Game Results'!P3303+'Game Results'!P3320+'Game Results'!P3509)</f>
        <v>9</v>
      </c>
      <c r="Q12" s="92">
        <f>SUM('Game Results'!Q3303+'Game Results'!Q3320+'Game Results'!Q3509)</f>
        <v>5</v>
      </c>
      <c r="R12" s="92">
        <f>SUM('Game Results'!R3303+'Game Results'!R3320+'Game Results'!R3509)</f>
        <v>4</v>
      </c>
      <c r="S12" s="92">
        <f>SUM('Game Results'!S3303+'Game Results'!S3320+'Game Results'!S3509)</f>
        <v>8</v>
      </c>
      <c r="T12" s="92">
        <f>SUM('Game Results'!T3303+'Game Results'!T3320+'Game Results'!T3509)</f>
        <v>25</v>
      </c>
      <c r="U12" s="92">
        <f>SUM('Game Results'!U3303+'Game Results'!U3320+'Game Results'!U3509)</f>
        <v>6</v>
      </c>
      <c r="V12" s="92">
        <f>SUM('Game Results'!V3303+'Game Results'!V3320+'Game Results'!V3509)</f>
        <v>1</v>
      </c>
      <c r="W12" s="92">
        <f>SUM('Game Results'!W3303+'Game Results'!W3320+'Game Results'!W3509)</f>
        <v>0</v>
      </c>
      <c r="X12" s="92">
        <f>SUM('Game Results'!X3303+'Game Results'!X3320+'Game Results'!X3509)</f>
        <v>0</v>
      </c>
      <c r="Y12" s="92">
        <f>SUM('Game Results'!Y3303+'Game Results'!Y3320+'Game Results'!Y3509)</f>
        <v>0</v>
      </c>
      <c r="Z12" s="92">
        <f>SUM('Game Results'!Z3303+'Game Results'!Z3320+'Game Results'!Z3509)</f>
        <v>0</v>
      </c>
      <c r="AA12" s="92">
        <f>SUM('Game Results'!AA3303+'Game Results'!AA3320+'Game Results'!AA3509)</f>
        <v>0</v>
      </c>
      <c r="AB12" s="92">
        <f>SUM('Game Results'!AB3303+'Game Results'!AB3320+'Game Results'!AB3509)</f>
        <v>0</v>
      </c>
      <c r="AC12" s="92">
        <f>SUM('Game Results'!AC3303+'Game Results'!AC3320+'Game Results'!AC3509)</f>
        <v>2</v>
      </c>
      <c r="AD12" s="92">
        <f>SUM('Game Results'!AD3303+'Game Results'!AD3320+'Game Results'!AD3509)</f>
        <v>0</v>
      </c>
      <c r="AE12" s="92">
        <f>SUM('Game Results'!AE3303+'Game Results'!AE3320+'Game Results'!AE3509)</f>
        <v>0</v>
      </c>
      <c r="AF12" s="92">
        <f>SUM('Game Results'!AF3303+'Game Results'!AF3320+'Game Results'!AF3509)</f>
        <v>0</v>
      </c>
      <c r="AG12" s="92">
        <f>SUM('Game Results'!AG3303+'Game Results'!AG3320+'Game Results'!AG3509)</f>
        <v>0</v>
      </c>
      <c r="AH12" s="92">
        <f>SUM('Game Results'!AH3303+'Game Results'!AH3320+'Game Results'!AH3509)</f>
        <v>0</v>
      </c>
    </row>
    <row r="13">
      <c r="A13" s="96" t="s">
        <v>32</v>
      </c>
      <c r="B13" s="91" t="s">
        <v>298</v>
      </c>
      <c r="C13" s="92">
        <f>SUM('Game Results'!C3304+'Game Results'!C3321+'Game Results'!C3510)</f>
        <v>3</v>
      </c>
      <c r="D13" s="92">
        <f>SUM('Game Results'!D3304+'Game Results'!D3321+'Game Results'!D3510)</f>
        <v>0</v>
      </c>
      <c r="E13" s="93">
        <f>SUM('Game Results'!E3304+'Game Results'!E3321+'Game Results'!E3510)</f>
        <v>87.83333333</v>
      </c>
      <c r="F13" s="92">
        <f>SUM('Game Results'!F3304+'Game Results'!F3321+'Game Results'!F3510)</f>
        <v>0</v>
      </c>
      <c r="G13" s="92">
        <f>SUM('Game Results'!G3304+'Game Results'!G3321+'Game Results'!G3510)</f>
        <v>311</v>
      </c>
      <c r="H13" s="92">
        <f>SUM('Game Results'!H3304+'Game Results'!H3321+'Game Results'!H3510)</f>
        <v>2</v>
      </c>
      <c r="I13" s="92">
        <f>SUM('Game Results'!I3304+'Game Results'!I3321+'Game Results'!I3510)</f>
        <v>306</v>
      </c>
      <c r="J13" s="92">
        <f>SUM('Game Results'!J3304+'Game Results'!J3321+'Game Results'!J3510)</f>
        <v>5</v>
      </c>
      <c r="K13" s="94">
        <f t="shared" si="1"/>
        <v>1.016339869</v>
      </c>
      <c r="L13" s="92">
        <f>SUM('Game Results'!L3304+'Game Results'!L3321+'Game Results'!L3510)</f>
        <v>45</v>
      </c>
      <c r="M13" s="92">
        <f>SUM('Game Results'!M3304+'Game Results'!M3321+'Game Results'!M3510)</f>
        <v>398</v>
      </c>
      <c r="N13" s="92">
        <f>SUM('Game Results'!N3304+'Game Results'!N3321+'Game Results'!N3510)</f>
        <v>3</v>
      </c>
      <c r="O13" s="95">
        <f>SUM('Game Results'!O3304+'Game Results'!O3321+'Game Results'!O3510)</f>
        <v>76.3</v>
      </c>
      <c r="P13" s="92">
        <f>SUM('Game Results'!P3304+'Game Results'!P3321+'Game Results'!P3510)</f>
        <v>16</v>
      </c>
      <c r="Q13" s="92">
        <f>SUM('Game Results'!Q3304+'Game Results'!Q3321+'Game Results'!Q3510)</f>
        <v>10</v>
      </c>
      <c r="R13" s="92">
        <f>SUM('Game Results'!R3304+'Game Results'!R3321+'Game Results'!R3510)</f>
        <v>19</v>
      </c>
      <c r="S13" s="92">
        <f>SUM('Game Results'!S3304+'Game Results'!S3321+'Game Results'!S3510)</f>
        <v>8</v>
      </c>
      <c r="T13" s="92">
        <f>SUM('Game Results'!T3304+'Game Results'!T3321+'Game Results'!T3510)</f>
        <v>44</v>
      </c>
      <c r="U13" s="92">
        <f>SUM('Game Results'!U3304+'Game Results'!U3321+'Game Results'!U3510)</f>
        <v>5</v>
      </c>
      <c r="V13" s="92">
        <f>SUM('Game Results'!V3304+'Game Results'!V3321+'Game Results'!V3510)</f>
        <v>1</v>
      </c>
      <c r="W13" s="92">
        <f>SUM('Game Results'!W3304+'Game Results'!W3321+'Game Results'!W3510)</f>
        <v>0</v>
      </c>
      <c r="X13" s="92">
        <f>SUM('Game Results'!X3304+'Game Results'!X3321+'Game Results'!X3510)</f>
        <v>0</v>
      </c>
      <c r="Y13" s="92">
        <f>SUM('Game Results'!Y3304+'Game Results'!Y3321+'Game Results'!Y3510)</f>
        <v>0</v>
      </c>
      <c r="Z13" s="92">
        <f>SUM('Game Results'!Z3304+'Game Results'!Z3321+'Game Results'!Z3510)</f>
        <v>0</v>
      </c>
      <c r="AA13" s="92">
        <f>SUM('Game Results'!AA3304+'Game Results'!AA3321+'Game Results'!AA3510)</f>
        <v>0</v>
      </c>
      <c r="AB13" s="92">
        <f>SUM('Game Results'!AB3304+'Game Results'!AB3321+'Game Results'!AB3510)</f>
        <v>0</v>
      </c>
      <c r="AC13" s="92">
        <f>SUM('Game Results'!AC3304+'Game Results'!AC3321+'Game Results'!AC3510)</f>
        <v>5</v>
      </c>
      <c r="AD13" s="92">
        <f>SUM('Game Results'!AD3304+'Game Results'!AD3321+'Game Results'!AD3510)</f>
        <v>0</v>
      </c>
      <c r="AE13" s="92">
        <f>SUM('Game Results'!AE3304+'Game Results'!AE3321+'Game Results'!AE3510)</f>
        <v>0</v>
      </c>
      <c r="AF13" s="92">
        <f>SUM('Game Results'!AF3304+'Game Results'!AF3321+'Game Results'!AF3510)</f>
        <v>0</v>
      </c>
      <c r="AG13" s="92">
        <f>SUM('Game Results'!AG3304+'Game Results'!AG3321+'Game Results'!AG3510)</f>
        <v>0</v>
      </c>
      <c r="AH13" s="92">
        <f>SUM('Game Results'!AH3304+'Game Results'!AH3321+'Game Results'!AH3510)</f>
        <v>0</v>
      </c>
    </row>
    <row r="14">
      <c r="A14" s="96" t="s">
        <v>32</v>
      </c>
      <c r="B14" s="97" t="s">
        <v>299</v>
      </c>
      <c r="C14" s="92">
        <f>SUM('Game Results'!C3305+'Game Results'!C3322+'Game Results'!C3511)</f>
        <v>0</v>
      </c>
      <c r="D14" s="92">
        <f>SUM('Game Results'!D3305+'Game Results'!D3322+'Game Results'!D3511)</f>
        <v>0</v>
      </c>
      <c r="E14" s="93">
        <f>SUM('Game Results'!E3305+'Game Results'!E3322+'Game Results'!E3511)</f>
        <v>0</v>
      </c>
      <c r="F14" s="92">
        <f>SUM('Game Results'!F3305+'Game Results'!F3322+'Game Results'!F3511)</f>
        <v>0</v>
      </c>
      <c r="G14" s="92">
        <f>SUM('Game Results'!G3305+'Game Results'!G3322+'Game Results'!G3511)</f>
        <v>0</v>
      </c>
      <c r="H14" s="92">
        <f>SUM('Game Results'!H3305+'Game Results'!H3322+'Game Results'!H3511)</f>
        <v>0</v>
      </c>
      <c r="I14" s="92">
        <f>SUM('Game Results'!I3305+'Game Results'!I3322+'Game Results'!I3511)</f>
        <v>0</v>
      </c>
      <c r="J14" s="92">
        <f>SUM('Game Results'!J3305+'Game Results'!J3322+'Game Results'!J3511)</f>
        <v>0</v>
      </c>
      <c r="K14" s="94" t="str">
        <f t="shared" si="1"/>
        <v>#DIV/0!</v>
      </c>
      <c r="L14" s="92">
        <f>SUM('Game Results'!L3305+'Game Results'!L3322+'Game Results'!L3511)</f>
        <v>0</v>
      </c>
      <c r="M14" s="92">
        <f>SUM('Game Results'!M3305+'Game Results'!M3322+'Game Results'!M3511)</f>
        <v>0</v>
      </c>
      <c r="N14" s="92">
        <f>SUM('Game Results'!N3305+'Game Results'!N3322+'Game Results'!N3511)</f>
        <v>0</v>
      </c>
      <c r="O14" s="95">
        <f>SUM('Game Results'!O3305+'Game Results'!O3322+'Game Results'!O3511)</f>
        <v>0</v>
      </c>
      <c r="P14" s="92">
        <f>SUM('Game Results'!P3305+'Game Results'!P3322+'Game Results'!P3511)</f>
        <v>0</v>
      </c>
      <c r="Q14" s="92">
        <f>SUM('Game Results'!Q3305+'Game Results'!Q3322+'Game Results'!Q3511)</f>
        <v>0</v>
      </c>
      <c r="R14" s="92">
        <f>SUM('Game Results'!R3305+'Game Results'!R3322+'Game Results'!R3511)</f>
        <v>0</v>
      </c>
      <c r="S14" s="92">
        <f>SUM('Game Results'!S3305+'Game Results'!S3322+'Game Results'!S3511)</f>
        <v>0</v>
      </c>
      <c r="T14" s="92">
        <f>SUM('Game Results'!T3305+'Game Results'!T3322+'Game Results'!T3511)</f>
        <v>0</v>
      </c>
      <c r="U14" s="92">
        <f>SUM('Game Results'!U3305+'Game Results'!U3322+'Game Results'!U3511)</f>
        <v>0</v>
      </c>
      <c r="V14" s="92">
        <f>SUM('Game Results'!V3305+'Game Results'!V3322+'Game Results'!V3511)</f>
        <v>0</v>
      </c>
      <c r="W14" s="92">
        <f>SUM('Game Results'!W3305+'Game Results'!W3322+'Game Results'!W3511)</f>
        <v>0</v>
      </c>
      <c r="X14" s="92">
        <f>SUM('Game Results'!X3305+'Game Results'!X3322+'Game Results'!X3511)</f>
        <v>0</v>
      </c>
      <c r="Y14" s="92">
        <f>SUM('Game Results'!Y3305+'Game Results'!Y3322+'Game Results'!Y3511)</f>
        <v>0</v>
      </c>
      <c r="Z14" s="92">
        <f>SUM('Game Results'!Z3305+'Game Results'!Z3322+'Game Results'!Z3511)</f>
        <v>0</v>
      </c>
      <c r="AA14" s="92">
        <f>SUM('Game Results'!AA3305+'Game Results'!AA3322+'Game Results'!AA3511)</f>
        <v>0</v>
      </c>
      <c r="AB14" s="92">
        <f>SUM('Game Results'!AB3305+'Game Results'!AB3322+'Game Results'!AB3511)</f>
        <v>0</v>
      </c>
      <c r="AC14" s="92">
        <f>SUM('Game Results'!AC3305+'Game Results'!AC3322+'Game Results'!AC3511)</f>
        <v>0</v>
      </c>
      <c r="AD14" s="92">
        <f>SUM('Game Results'!AD3305+'Game Results'!AD3322+'Game Results'!AD3511)</f>
        <v>0</v>
      </c>
      <c r="AE14" s="92">
        <f>SUM('Game Results'!AE3305+'Game Results'!AE3322+'Game Results'!AE3511)</f>
        <v>0</v>
      </c>
      <c r="AF14" s="92">
        <f>SUM('Game Results'!AF3305+'Game Results'!AF3322+'Game Results'!AF3511)</f>
        <v>0</v>
      </c>
      <c r="AG14" s="92">
        <f>SUM('Game Results'!AG3305+'Game Results'!AG3322+'Game Results'!AG3511)</f>
        <v>0</v>
      </c>
      <c r="AH14" s="92">
        <f>SUM('Game Results'!AH3305+'Game Results'!AH3322+'Game Results'!AH3511)</f>
        <v>0</v>
      </c>
    </row>
    <row r="15">
      <c r="A15" s="98" t="s">
        <v>271</v>
      </c>
      <c r="B15" s="99"/>
      <c r="C15" s="99">
        <f t="shared" ref="C15:D15" si="6">SUM(C10:C14)/4</f>
        <v>3</v>
      </c>
      <c r="D15" s="99">
        <f t="shared" si="6"/>
        <v>0</v>
      </c>
      <c r="E15" s="100">
        <f t="shared" ref="E15:J15" si="7">SUM(E10:E14)</f>
        <v>356.2</v>
      </c>
      <c r="F15" s="100">
        <f t="shared" si="7"/>
        <v>6</v>
      </c>
      <c r="G15" s="100">
        <f t="shared" si="7"/>
        <v>1181</v>
      </c>
      <c r="H15" s="100">
        <f t="shared" si="7"/>
        <v>13</v>
      </c>
      <c r="I15" s="100">
        <f t="shared" si="7"/>
        <v>1215</v>
      </c>
      <c r="J15" s="100">
        <f t="shared" si="7"/>
        <v>-34</v>
      </c>
      <c r="K15" s="101">
        <f t="shared" si="1"/>
        <v>0.9720164609</v>
      </c>
      <c r="L15" s="100">
        <f>SUM(E15*60)/I15</f>
        <v>17.59012346</v>
      </c>
      <c r="M15" s="100">
        <f t="shared" ref="M15:AH15" si="8">SUM(M10:M14)</f>
        <v>1499</v>
      </c>
      <c r="N15" s="100">
        <f t="shared" si="8"/>
        <v>12</v>
      </c>
      <c r="O15" s="100">
        <f t="shared" si="8"/>
        <v>311.4833333</v>
      </c>
      <c r="P15" s="100">
        <f t="shared" si="8"/>
        <v>41</v>
      </c>
      <c r="Q15" s="100">
        <f t="shared" si="8"/>
        <v>20</v>
      </c>
      <c r="R15" s="100">
        <f t="shared" si="8"/>
        <v>85</v>
      </c>
      <c r="S15" s="100">
        <f t="shared" si="8"/>
        <v>25</v>
      </c>
      <c r="T15" s="100">
        <f t="shared" si="8"/>
        <v>151</v>
      </c>
      <c r="U15" s="100">
        <f t="shared" si="8"/>
        <v>28</v>
      </c>
      <c r="V15" s="100">
        <f t="shared" si="8"/>
        <v>3</v>
      </c>
      <c r="W15" s="100">
        <f t="shared" si="8"/>
        <v>1</v>
      </c>
      <c r="X15" s="100">
        <f t="shared" si="8"/>
        <v>1</v>
      </c>
      <c r="Y15" s="100">
        <f t="shared" si="8"/>
        <v>0</v>
      </c>
      <c r="Z15" s="100">
        <f t="shared" si="8"/>
        <v>0</v>
      </c>
      <c r="AA15" s="100">
        <f t="shared" si="8"/>
        <v>0</v>
      </c>
      <c r="AB15" s="100">
        <f t="shared" si="8"/>
        <v>0</v>
      </c>
      <c r="AC15" s="100">
        <f t="shared" si="8"/>
        <v>13</v>
      </c>
      <c r="AD15" s="100">
        <f t="shared" si="8"/>
        <v>0</v>
      </c>
      <c r="AE15" s="100">
        <f t="shared" si="8"/>
        <v>0</v>
      </c>
      <c r="AF15" s="100">
        <f t="shared" si="8"/>
        <v>0</v>
      </c>
      <c r="AG15" s="100">
        <f t="shared" si="8"/>
        <v>0</v>
      </c>
      <c r="AH15" s="100">
        <f t="shared" si="8"/>
        <v>0</v>
      </c>
    </row>
    <row r="16">
      <c r="A16" s="90" t="s">
        <v>302</v>
      </c>
      <c r="B16" s="91" t="s">
        <v>303</v>
      </c>
      <c r="C16" s="92">
        <f>SUM('Game Results'!C3478+'Game Results'!C3496)</f>
        <v>2</v>
      </c>
      <c r="D16" s="92">
        <f>SUM('Game Results'!D3478+'Game Results'!D3496)</f>
        <v>0</v>
      </c>
      <c r="E16" s="93">
        <f>SUM('Game Results'!E3478+'Game Results'!E3496)</f>
        <v>42.6</v>
      </c>
      <c r="F16" s="92">
        <f>SUM('Game Results'!F3478+'Game Results'!F3496)</f>
        <v>3</v>
      </c>
      <c r="G16" s="92">
        <f>SUM('Game Results'!G3478+'Game Results'!G3496)</f>
        <v>96</v>
      </c>
      <c r="H16" s="92">
        <f>SUM('Game Results'!H3478+'Game Results'!H3496)</f>
        <v>1</v>
      </c>
      <c r="I16" s="92">
        <f>SUM('Game Results'!I3478+'Game Results'!I3496)</f>
        <v>112</v>
      </c>
      <c r="J16" s="92">
        <f>SUM('Game Results'!J3478+'Game Results'!J3496)</f>
        <v>-16</v>
      </c>
      <c r="K16" s="94">
        <f t="shared" si="1"/>
        <v>0.8571428571</v>
      </c>
      <c r="L16" s="92">
        <f>SUM('Game Results'!L3478+'Game Results'!L3496)</f>
        <v>54</v>
      </c>
      <c r="M16" s="92">
        <f>SUM('Game Results'!M3478+'Game Results'!M3496)</f>
        <v>124</v>
      </c>
      <c r="N16" s="92">
        <f>SUM('Game Results'!N3478+'Game Results'!N3496)</f>
        <v>2</v>
      </c>
      <c r="O16" s="95">
        <f>SUM('Game Results'!O3478+'Game Results'!O3496)</f>
        <v>42.6</v>
      </c>
      <c r="P16" s="92">
        <f>SUM('Game Results'!P3478+'Game Results'!P3496)</f>
        <v>3</v>
      </c>
      <c r="Q16" s="92">
        <f>SUM('Game Results'!Q3478+'Game Results'!Q3496)</f>
        <v>1</v>
      </c>
      <c r="R16" s="92">
        <f>SUM('Game Results'!R3478+'Game Results'!R3496)</f>
        <v>9</v>
      </c>
      <c r="S16" s="92">
        <f>SUM('Game Results'!S3478+'Game Results'!S3496)</f>
        <v>4</v>
      </c>
      <c r="T16" s="92">
        <f>SUM('Game Results'!T3478+'Game Results'!T3496)</f>
        <v>9</v>
      </c>
      <c r="U16" s="92">
        <f>SUM('Game Results'!U3478+'Game Results'!U3496)</f>
        <v>2</v>
      </c>
      <c r="V16" s="92">
        <f>SUM('Game Results'!V3478+'Game Results'!V3496)</f>
        <v>1</v>
      </c>
      <c r="W16" s="92">
        <f>SUM('Game Results'!W3478+'Game Results'!W3496)</f>
        <v>1</v>
      </c>
      <c r="X16" s="92">
        <f>SUM('Game Results'!X3478+'Game Results'!X3496)</f>
        <v>0</v>
      </c>
      <c r="Y16" s="92">
        <f>SUM('Game Results'!Y3478+'Game Results'!Y3496)</f>
        <v>0</v>
      </c>
      <c r="Z16" s="92">
        <f>SUM('Game Results'!Z3478+'Game Results'!Z3496)</f>
        <v>0</v>
      </c>
      <c r="AA16" s="92">
        <f>SUM('Game Results'!AA3478+'Game Results'!AA3496)</f>
        <v>0</v>
      </c>
      <c r="AB16" s="92">
        <f>SUM('Game Results'!AB3478+'Game Results'!AB3496)</f>
        <v>0</v>
      </c>
      <c r="AC16" s="92">
        <f>SUM('Game Results'!AC3478+'Game Results'!AC3496)</f>
        <v>2</v>
      </c>
      <c r="AD16" s="92">
        <f>SUM('Game Results'!AD3478+'Game Results'!AD3496)</f>
        <v>0</v>
      </c>
      <c r="AE16" s="92">
        <f>SUM('Game Results'!AE3478+'Game Results'!AE3496)</f>
        <v>0</v>
      </c>
      <c r="AF16" s="92">
        <f>SUM('Game Results'!AF3478+'Game Results'!AF3496)</f>
        <v>0</v>
      </c>
      <c r="AG16" s="92">
        <f>SUM('Game Results'!AG3478+'Game Results'!AG3496)</f>
        <v>0</v>
      </c>
      <c r="AH16" s="92">
        <f>SUM('Game Results'!AH3478+'Game Results'!AH3496)</f>
        <v>0</v>
      </c>
    </row>
    <row r="17">
      <c r="A17" s="90" t="s">
        <v>302</v>
      </c>
      <c r="B17" s="91" t="s">
        <v>304</v>
      </c>
      <c r="C17" s="92">
        <f>SUM('Game Results'!C3479+'Game Results'!C3497)</f>
        <v>2</v>
      </c>
      <c r="D17" s="92">
        <f>SUM('Game Results'!D3479+'Game Results'!D3497)</f>
        <v>0</v>
      </c>
      <c r="E17" s="93">
        <f>SUM('Game Results'!E3479+'Game Results'!E3497)</f>
        <v>40.88333333</v>
      </c>
      <c r="F17" s="92">
        <f>SUM('Game Results'!F3479+'Game Results'!F3497)</f>
        <v>1</v>
      </c>
      <c r="G17" s="92">
        <f>SUM('Game Results'!G3479+'Game Results'!G3497)</f>
        <v>171</v>
      </c>
      <c r="H17" s="92">
        <f>SUM('Game Results'!H3479+'Game Results'!H3497)</f>
        <v>0</v>
      </c>
      <c r="I17" s="92">
        <f>SUM('Game Results'!I3479+'Game Results'!I3497)</f>
        <v>155</v>
      </c>
      <c r="J17" s="92">
        <f>SUM('Game Results'!J3479+'Game Results'!J3497)</f>
        <v>16</v>
      </c>
      <c r="K17" s="94">
        <f t="shared" si="1"/>
        <v>1.103225806</v>
      </c>
      <c r="L17" s="92">
        <f>SUM('Game Results'!L3479+'Game Results'!L3497)</f>
        <v>32</v>
      </c>
      <c r="M17" s="92">
        <f>SUM('Game Results'!M3479+'Game Results'!M3497)</f>
        <v>228</v>
      </c>
      <c r="N17" s="92">
        <f>SUM('Game Results'!N3479+'Game Results'!N3497)</f>
        <v>2</v>
      </c>
      <c r="O17" s="95">
        <f>SUM('Game Results'!O3479+'Game Results'!O3497)</f>
        <v>40.88333333</v>
      </c>
      <c r="P17" s="92">
        <f>SUM('Game Results'!P3479+'Game Results'!P3497)</f>
        <v>5</v>
      </c>
      <c r="Q17" s="92">
        <f>SUM('Game Results'!Q3479+'Game Results'!Q3497)</f>
        <v>1</v>
      </c>
      <c r="R17" s="92">
        <f>SUM('Game Results'!R3479+'Game Results'!R3497)</f>
        <v>19</v>
      </c>
      <c r="S17" s="92">
        <f>SUM('Game Results'!S3479+'Game Results'!S3497)</f>
        <v>3</v>
      </c>
      <c r="T17" s="92">
        <f>SUM('Game Results'!T3479+'Game Results'!T3497)</f>
        <v>29</v>
      </c>
      <c r="U17" s="92">
        <f>SUM('Game Results'!U3479+'Game Results'!U3497)</f>
        <v>4</v>
      </c>
      <c r="V17" s="92">
        <f>SUM('Game Results'!V3479+'Game Results'!V3497)</f>
        <v>0</v>
      </c>
      <c r="W17" s="92">
        <f>SUM('Game Results'!W3479+'Game Results'!W3497)</f>
        <v>0</v>
      </c>
      <c r="X17" s="92">
        <f>SUM('Game Results'!X3479+'Game Results'!X3497)</f>
        <v>0</v>
      </c>
      <c r="Y17" s="92">
        <f>SUM('Game Results'!Y3479+'Game Results'!Y3497)</f>
        <v>0</v>
      </c>
      <c r="Z17" s="92">
        <f>SUM('Game Results'!Z3479+'Game Results'!Z3497)</f>
        <v>0</v>
      </c>
      <c r="AA17" s="92">
        <f>SUM('Game Results'!AA3479+'Game Results'!AA3497)</f>
        <v>0</v>
      </c>
      <c r="AB17" s="92">
        <f>SUM('Game Results'!AB3479+'Game Results'!AB3497)</f>
        <v>0</v>
      </c>
      <c r="AC17" s="92">
        <f>SUM('Game Results'!AC3479+'Game Results'!AC3497)</f>
        <v>5</v>
      </c>
      <c r="AD17" s="92">
        <f>SUM('Game Results'!AD3479+'Game Results'!AD3497)</f>
        <v>0</v>
      </c>
      <c r="AE17" s="92">
        <f>SUM('Game Results'!AE3479+'Game Results'!AE3497)</f>
        <v>0</v>
      </c>
      <c r="AF17" s="92">
        <f>SUM('Game Results'!AF3479+'Game Results'!AF3497)</f>
        <v>0</v>
      </c>
      <c r="AG17" s="92">
        <f>SUM('Game Results'!AG3479+'Game Results'!AG3497)</f>
        <v>0</v>
      </c>
      <c r="AH17" s="92">
        <f>SUM('Game Results'!AH3479+'Game Results'!AH3497)</f>
        <v>0</v>
      </c>
    </row>
    <row r="18">
      <c r="A18" s="90" t="s">
        <v>302</v>
      </c>
      <c r="B18" s="91" t="s">
        <v>305</v>
      </c>
      <c r="C18" s="92">
        <f>SUM('Game Results'!C3480+'Game Results'!C3498)</f>
        <v>2</v>
      </c>
      <c r="D18" s="92">
        <f>SUM('Game Results'!D3480+'Game Results'!D3498)</f>
        <v>0</v>
      </c>
      <c r="E18" s="93">
        <f>SUM('Game Results'!E3480+'Game Results'!E3498)</f>
        <v>40.2</v>
      </c>
      <c r="F18" s="92">
        <f>SUM('Game Results'!F3480+'Game Results'!F3498)</f>
        <v>0</v>
      </c>
      <c r="G18" s="92">
        <f>SUM('Game Results'!G3480+'Game Results'!G3498)</f>
        <v>224</v>
      </c>
      <c r="H18" s="92">
        <f>SUM('Game Results'!H3480+'Game Results'!H3498)</f>
        <v>2</v>
      </c>
      <c r="I18" s="92">
        <f>SUM('Game Results'!I3480+'Game Results'!I3498)</f>
        <v>172</v>
      </c>
      <c r="J18" s="92">
        <f>SUM('Game Results'!J3480+'Game Results'!J3498)</f>
        <v>52</v>
      </c>
      <c r="K18" s="94">
        <f t="shared" si="1"/>
        <v>1.302325581</v>
      </c>
      <c r="L18" s="92">
        <f>SUM('Game Results'!L3480+'Game Results'!L3498)</f>
        <v>28</v>
      </c>
      <c r="M18" s="92">
        <f>SUM('Game Results'!M3480+'Game Results'!M3498)</f>
        <v>312</v>
      </c>
      <c r="N18" s="92">
        <f>SUM('Game Results'!N3480+'Game Results'!N3498)</f>
        <v>2</v>
      </c>
      <c r="O18" s="95">
        <f>SUM('Game Results'!O3480+'Game Results'!O3498)</f>
        <v>40.2</v>
      </c>
      <c r="P18" s="92">
        <f>SUM('Game Results'!P3480+'Game Results'!P3498)</f>
        <v>4</v>
      </c>
      <c r="Q18" s="92">
        <f>SUM('Game Results'!Q3480+'Game Results'!Q3498)</f>
        <v>6</v>
      </c>
      <c r="R18" s="92">
        <f>SUM('Game Results'!R3480+'Game Results'!R3498)</f>
        <v>15</v>
      </c>
      <c r="S18" s="92">
        <f>SUM('Game Results'!S3480+'Game Results'!S3498)</f>
        <v>2</v>
      </c>
      <c r="T18" s="92">
        <f>SUM('Game Results'!T3480+'Game Results'!T3498)</f>
        <v>38</v>
      </c>
      <c r="U18" s="92">
        <f>SUM('Game Results'!U3480+'Game Results'!U3498)</f>
        <v>14</v>
      </c>
      <c r="V18" s="92">
        <f>SUM('Game Results'!V3480+'Game Results'!V3498)</f>
        <v>6</v>
      </c>
      <c r="W18" s="92">
        <f>SUM('Game Results'!W3480+'Game Results'!W3498)</f>
        <v>2</v>
      </c>
      <c r="X18" s="92">
        <f>SUM('Game Results'!X3480+'Game Results'!X3498)</f>
        <v>2</v>
      </c>
      <c r="Y18" s="92">
        <f>SUM('Game Results'!Y3480+'Game Results'!Y3498)</f>
        <v>1</v>
      </c>
      <c r="Z18" s="92">
        <f>SUM('Game Results'!Z3480+'Game Results'!Z3498)</f>
        <v>0</v>
      </c>
      <c r="AA18" s="92">
        <f>SUM('Game Results'!AA3480+'Game Results'!AA3498)</f>
        <v>0</v>
      </c>
      <c r="AB18" s="92">
        <f>SUM('Game Results'!AB3480+'Game Results'!AB3498)</f>
        <v>0</v>
      </c>
      <c r="AC18" s="92">
        <f>SUM('Game Results'!AC3480+'Game Results'!AC3498)</f>
        <v>9</v>
      </c>
      <c r="AD18" s="92">
        <f>SUM('Game Results'!AD3480+'Game Results'!AD3498)</f>
        <v>1</v>
      </c>
      <c r="AE18" s="92">
        <f>SUM('Game Results'!AE3480+'Game Results'!AE3498)</f>
        <v>0</v>
      </c>
      <c r="AF18" s="92">
        <f>SUM('Game Results'!AF3480+'Game Results'!AF3498)</f>
        <v>0</v>
      </c>
      <c r="AG18" s="92">
        <f>SUM('Game Results'!AG3480+'Game Results'!AG3498)</f>
        <v>0</v>
      </c>
      <c r="AH18" s="92">
        <f>SUM('Game Results'!AH3480+'Game Results'!AH3498)</f>
        <v>2</v>
      </c>
    </row>
    <row r="19">
      <c r="A19" s="90" t="s">
        <v>302</v>
      </c>
      <c r="B19" s="91" t="s">
        <v>306</v>
      </c>
      <c r="C19" s="92">
        <f>SUM('Game Results'!C3481+'Game Results'!C3499)</f>
        <v>2</v>
      </c>
      <c r="D19" s="92">
        <f>SUM('Game Results'!D3481+'Game Results'!D3499)</f>
        <v>0</v>
      </c>
      <c r="E19" s="93">
        <f>SUM('Game Results'!E3481+'Game Results'!E3499)</f>
        <v>41.16666667</v>
      </c>
      <c r="F19" s="92">
        <f>SUM('Game Results'!F3481+'Game Results'!F3499)</f>
        <v>3</v>
      </c>
      <c r="G19" s="92">
        <f>SUM('Game Results'!G3481+'Game Results'!G3499)</f>
        <v>82</v>
      </c>
      <c r="H19" s="92">
        <f>SUM('Game Results'!H3481+'Game Results'!H3499)</f>
        <v>0</v>
      </c>
      <c r="I19" s="92">
        <f>SUM('Game Results'!I3481+'Game Results'!I3499)</f>
        <v>146</v>
      </c>
      <c r="J19" s="92">
        <f>SUM('Game Results'!J3481+'Game Results'!J3499)</f>
        <v>-64</v>
      </c>
      <c r="K19" s="94">
        <f t="shared" si="1"/>
        <v>0.5616438356</v>
      </c>
      <c r="L19" s="92">
        <f>SUM('Game Results'!L3481+'Game Results'!L3499)</f>
        <v>35</v>
      </c>
      <c r="M19" s="92">
        <f>SUM('Game Results'!M3481+'Game Results'!M3499)</f>
        <v>103</v>
      </c>
      <c r="N19" s="92">
        <f>SUM('Game Results'!N3481+'Game Results'!N3499)</f>
        <v>2</v>
      </c>
      <c r="O19" s="95">
        <f>SUM('Game Results'!O3481+'Game Results'!O3499)</f>
        <v>41.16666667</v>
      </c>
      <c r="P19" s="92">
        <f>SUM('Game Results'!P3481+'Game Results'!P3499)</f>
        <v>8</v>
      </c>
      <c r="Q19" s="92">
        <f>SUM('Game Results'!Q3481+'Game Results'!Q3499)</f>
        <v>2</v>
      </c>
      <c r="R19" s="92">
        <f>SUM('Game Results'!R3481+'Game Results'!R3499)</f>
        <v>5</v>
      </c>
      <c r="S19" s="92">
        <f>SUM('Game Results'!S3481+'Game Results'!S3499)</f>
        <v>3</v>
      </c>
      <c r="T19" s="92">
        <f>SUM('Game Results'!T3481+'Game Results'!T3499)</f>
        <v>7</v>
      </c>
      <c r="U19" s="92">
        <f>SUM('Game Results'!U3481+'Game Results'!U3499)</f>
        <v>1</v>
      </c>
      <c r="V19" s="92">
        <f>SUM('Game Results'!V3481+'Game Results'!V3499)</f>
        <v>0</v>
      </c>
      <c r="W19" s="92">
        <f>SUM('Game Results'!W3481+'Game Results'!W3499)</f>
        <v>0</v>
      </c>
      <c r="X19" s="92">
        <f>SUM('Game Results'!X3481+'Game Results'!X3499)</f>
        <v>0</v>
      </c>
      <c r="Y19" s="92">
        <f>SUM('Game Results'!Y3481+'Game Results'!Y3499)</f>
        <v>0</v>
      </c>
      <c r="Z19" s="92">
        <f>SUM('Game Results'!Z3481+'Game Results'!Z3499)</f>
        <v>0</v>
      </c>
      <c r="AA19" s="92">
        <f>SUM('Game Results'!AA3481+'Game Results'!AA3499)</f>
        <v>0</v>
      </c>
      <c r="AB19" s="92">
        <f>SUM('Game Results'!AB3481+'Game Results'!AB3499)</f>
        <v>0</v>
      </c>
      <c r="AC19" s="92">
        <f>SUM('Game Results'!AC3481+'Game Results'!AC3499)</f>
        <v>0</v>
      </c>
      <c r="AD19" s="92">
        <f>SUM('Game Results'!AD3481+'Game Results'!AD3499)</f>
        <v>0</v>
      </c>
      <c r="AE19" s="92">
        <f>SUM('Game Results'!AE3481+'Game Results'!AE3499)</f>
        <v>0</v>
      </c>
      <c r="AF19" s="92">
        <f>SUM('Game Results'!AF3481+'Game Results'!AF3499)</f>
        <v>0</v>
      </c>
      <c r="AG19" s="92">
        <f>SUM('Game Results'!AG3481+'Game Results'!AG3499)</f>
        <v>0</v>
      </c>
      <c r="AH19" s="92">
        <f>SUM('Game Results'!AH3481+'Game Results'!AH3499)</f>
        <v>0</v>
      </c>
    </row>
    <row r="20">
      <c r="A20" s="90" t="s">
        <v>302</v>
      </c>
      <c r="B20" s="91" t="s">
        <v>307</v>
      </c>
      <c r="C20" s="92">
        <f>SUM('Game Results'!C3482+'Game Results'!C3500)</f>
        <v>0</v>
      </c>
      <c r="D20" s="92">
        <f>SUM('Game Results'!D3482+'Game Results'!D3500)</f>
        <v>0</v>
      </c>
      <c r="E20" s="93">
        <f>SUM('Game Results'!E3482+'Game Results'!E3500)</f>
        <v>0</v>
      </c>
      <c r="F20" s="92">
        <f>SUM('Game Results'!F3482+'Game Results'!F3500)</f>
        <v>0</v>
      </c>
      <c r="G20" s="92">
        <f>SUM('Game Results'!G3482+'Game Results'!G3500)</f>
        <v>0</v>
      </c>
      <c r="H20" s="92">
        <f>SUM('Game Results'!H3482+'Game Results'!H3500)</f>
        <v>0</v>
      </c>
      <c r="I20" s="92">
        <f>SUM('Game Results'!I3482+'Game Results'!I3500)</f>
        <v>0</v>
      </c>
      <c r="J20" s="92">
        <f>SUM('Game Results'!J3482+'Game Results'!J3500)</f>
        <v>0</v>
      </c>
      <c r="K20" s="94" t="str">
        <f t="shared" si="1"/>
        <v>#DIV/0!</v>
      </c>
      <c r="L20" s="92">
        <f>SUM('Game Results'!L3482+'Game Results'!L3500)</f>
        <v>0</v>
      </c>
      <c r="M20" s="92">
        <f>SUM('Game Results'!M3482+'Game Results'!M3500)</f>
        <v>0</v>
      </c>
      <c r="N20" s="92">
        <f>SUM('Game Results'!N3482+'Game Results'!N3500)</f>
        <v>0</v>
      </c>
      <c r="O20" s="95">
        <f>SUM('Game Results'!O3482+'Game Results'!O3500)</f>
        <v>0</v>
      </c>
      <c r="P20" s="92">
        <f>SUM('Game Results'!P3482+'Game Results'!P3500)</f>
        <v>0</v>
      </c>
      <c r="Q20" s="92">
        <f>SUM('Game Results'!Q3482+'Game Results'!Q3500)</f>
        <v>0</v>
      </c>
      <c r="R20" s="92">
        <f>SUM('Game Results'!R3482+'Game Results'!R3500)</f>
        <v>0</v>
      </c>
      <c r="S20" s="92">
        <f>SUM('Game Results'!S3482+'Game Results'!S3500)</f>
        <v>0</v>
      </c>
      <c r="T20" s="92">
        <f>SUM('Game Results'!T3482+'Game Results'!T3500)</f>
        <v>0</v>
      </c>
      <c r="U20" s="92">
        <f>SUM('Game Results'!U3482+'Game Results'!U3500)</f>
        <v>0</v>
      </c>
      <c r="V20" s="92">
        <f>SUM('Game Results'!V3482+'Game Results'!V3500)</f>
        <v>0</v>
      </c>
      <c r="W20" s="92">
        <f>SUM('Game Results'!W3482+'Game Results'!W3500)</f>
        <v>0</v>
      </c>
      <c r="X20" s="92">
        <f>SUM('Game Results'!X3482+'Game Results'!X3500)</f>
        <v>0</v>
      </c>
      <c r="Y20" s="92">
        <f>SUM('Game Results'!Y3482+'Game Results'!Y3500)</f>
        <v>0</v>
      </c>
      <c r="Z20" s="92">
        <f>SUM('Game Results'!Z3482+'Game Results'!Z3500)</f>
        <v>0</v>
      </c>
      <c r="AA20" s="92">
        <f>SUM('Game Results'!AA3482+'Game Results'!AA3500)</f>
        <v>0</v>
      </c>
      <c r="AB20" s="92">
        <f>SUM('Game Results'!AB3482+'Game Results'!AB3500)</f>
        <v>0</v>
      </c>
      <c r="AC20" s="92">
        <f>SUM('Game Results'!AC3482+'Game Results'!AC3500)</f>
        <v>0</v>
      </c>
      <c r="AD20" s="92">
        <f>SUM('Game Results'!AD3482+'Game Results'!AD3500)</f>
        <v>0</v>
      </c>
      <c r="AE20" s="92">
        <f>SUM('Game Results'!AE3482+'Game Results'!AE3500)</f>
        <v>0</v>
      </c>
      <c r="AF20" s="92">
        <f>SUM('Game Results'!AF3482+'Game Results'!AF3500)</f>
        <v>0</v>
      </c>
      <c r="AG20" s="92">
        <f>SUM('Game Results'!AG3482+'Game Results'!AG3500)</f>
        <v>0</v>
      </c>
      <c r="AH20" s="92">
        <f>SUM('Game Results'!AH3482+'Game Results'!AH3500)</f>
        <v>0</v>
      </c>
    </row>
    <row r="21">
      <c r="A21" s="90" t="s">
        <v>302</v>
      </c>
      <c r="B21" s="91" t="s">
        <v>308</v>
      </c>
      <c r="C21" s="92">
        <f>SUM('Game Results'!C3483+'Game Results'!C3501)</f>
        <v>0</v>
      </c>
      <c r="D21" s="92">
        <f>SUM('Game Results'!D3483+'Game Results'!D3501)</f>
        <v>0</v>
      </c>
      <c r="E21" s="93">
        <f>SUM('Game Results'!E3483+'Game Results'!E3501)</f>
        <v>0</v>
      </c>
      <c r="F21" s="92">
        <f>SUM('Game Results'!F3483+'Game Results'!F3501)</f>
        <v>0</v>
      </c>
      <c r="G21" s="92">
        <f>SUM('Game Results'!G3483+'Game Results'!G3501)</f>
        <v>0</v>
      </c>
      <c r="H21" s="92">
        <f>SUM('Game Results'!H3483+'Game Results'!H3501)</f>
        <v>0</v>
      </c>
      <c r="I21" s="92">
        <f>SUM('Game Results'!I3483+'Game Results'!I3501)</f>
        <v>0</v>
      </c>
      <c r="J21" s="92">
        <f>SUM('Game Results'!J3483+'Game Results'!J3501)</f>
        <v>0</v>
      </c>
      <c r="K21" s="94" t="str">
        <f t="shared" si="1"/>
        <v>#DIV/0!</v>
      </c>
      <c r="L21" s="92">
        <f>SUM('Game Results'!L3483+'Game Results'!L3501)</f>
        <v>0</v>
      </c>
      <c r="M21" s="92">
        <f>SUM('Game Results'!M3483+'Game Results'!M3501)</f>
        <v>0</v>
      </c>
      <c r="N21" s="92">
        <f>SUM('Game Results'!N3483+'Game Results'!N3501)</f>
        <v>0</v>
      </c>
      <c r="O21" s="95">
        <f>SUM('Game Results'!O3483+'Game Results'!O3501)</f>
        <v>0</v>
      </c>
      <c r="P21" s="92">
        <f>SUM('Game Results'!P3483+'Game Results'!P3501)</f>
        <v>0</v>
      </c>
      <c r="Q21" s="92">
        <f>SUM('Game Results'!Q3483+'Game Results'!Q3501)</f>
        <v>0</v>
      </c>
      <c r="R21" s="92">
        <f>SUM('Game Results'!R3483+'Game Results'!R3501)</f>
        <v>0</v>
      </c>
      <c r="S21" s="92">
        <f>SUM('Game Results'!S3483+'Game Results'!S3501)</f>
        <v>0</v>
      </c>
      <c r="T21" s="92">
        <f>SUM('Game Results'!T3483+'Game Results'!T3501)</f>
        <v>0</v>
      </c>
      <c r="U21" s="92">
        <f>SUM('Game Results'!U3483+'Game Results'!U3501)</f>
        <v>0</v>
      </c>
      <c r="V21" s="92">
        <f>SUM('Game Results'!V3483+'Game Results'!V3501)</f>
        <v>0</v>
      </c>
      <c r="W21" s="92">
        <f>SUM('Game Results'!W3483+'Game Results'!W3501)</f>
        <v>0</v>
      </c>
      <c r="X21" s="92">
        <f>SUM('Game Results'!X3483+'Game Results'!X3501)</f>
        <v>0</v>
      </c>
      <c r="Y21" s="92">
        <f>SUM('Game Results'!Y3483+'Game Results'!Y3501)</f>
        <v>0</v>
      </c>
      <c r="Z21" s="92">
        <f>SUM('Game Results'!Z3483+'Game Results'!Z3501)</f>
        <v>0</v>
      </c>
      <c r="AA21" s="92">
        <f>SUM('Game Results'!AA3483+'Game Results'!AA3501)</f>
        <v>0</v>
      </c>
      <c r="AB21" s="92">
        <f>SUM('Game Results'!AB3483+'Game Results'!AB3501)</f>
        <v>0</v>
      </c>
      <c r="AC21" s="92">
        <f>SUM('Game Results'!AC3483+'Game Results'!AC3501)</f>
        <v>0</v>
      </c>
      <c r="AD21" s="92">
        <f>SUM('Game Results'!AD3483+'Game Results'!AD3501)</f>
        <v>0</v>
      </c>
      <c r="AE21" s="92">
        <f>SUM('Game Results'!AE3483+'Game Results'!AE3501)</f>
        <v>0</v>
      </c>
      <c r="AF21" s="92">
        <f>SUM('Game Results'!AF3483+'Game Results'!AF3501)</f>
        <v>0</v>
      </c>
      <c r="AG21" s="92">
        <f>SUM('Game Results'!AG3483+'Game Results'!AG3501)</f>
        <v>0</v>
      </c>
      <c r="AH21" s="92">
        <f>SUM('Game Results'!AH3483+'Game Results'!AH3501)</f>
        <v>0</v>
      </c>
    </row>
    <row r="22">
      <c r="A22" s="98" t="s">
        <v>271</v>
      </c>
      <c r="B22" s="99"/>
      <c r="C22" s="99">
        <f t="shared" ref="C22:D22" si="9">SUM(C16:C21)/4</f>
        <v>2</v>
      </c>
      <c r="D22" s="99">
        <f t="shared" si="9"/>
        <v>0</v>
      </c>
      <c r="E22" s="100">
        <f t="shared" ref="E22:J22" si="10">SUM(E16:E21)</f>
        <v>164.85</v>
      </c>
      <c r="F22" s="99">
        <f t="shared" si="10"/>
        <v>7</v>
      </c>
      <c r="G22" s="99">
        <f t="shared" si="10"/>
        <v>573</v>
      </c>
      <c r="H22" s="99">
        <f t="shared" si="10"/>
        <v>3</v>
      </c>
      <c r="I22" s="99">
        <f t="shared" si="10"/>
        <v>585</v>
      </c>
      <c r="J22" s="99">
        <f t="shared" si="10"/>
        <v>-12</v>
      </c>
      <c r="K22" s="101">
        <f t="shared" si="1"/>
        <v>0.9794871795</v>
      </c>
      <c r="L22" s="100">
        <f>SUM(E22*60)/I22</f>
        <v>16.90769231</v>
      </c>
      <c r="M22" s="99">
        <f t="shared" ref="M22:AG22" si="11">SUM(M16:M21)</f>
        <v>767</v>
      </c>
      <c r="N22" s="99">
        <f t="shared" si="11"/>
        <v>8</v>
      </c>
      <c r="O22" s="102">
        <f t="shared" si="11"/>
        <v>164.85</v>
      </c>
      <c r="P22" s="99">
        <f t="shared" si="11"/>
        <v>20</v>
      </c>
      <c r="Q22" s="99">
        <f t="shared" si="11"/>
        <v>10</v>
      </c>
      <c r="R22" s="99">
        <f t="shared" si="11"/>
        <v>48</v>
      </c>
      <c r="S22" s="99">
        <f t="shared" si="11"/>
        <v>12</v>
      </c>
      <c r="T22" s="99">
        <f t="shared" si="11"/>
        <v>83</v>
      </c>
      <c r="U22" s="99">
        <f t="shared" si="11"/>
        <v>21</v>
      </c>
      <c r="V22" s="99">
        <f t="shared" si="11"/>
        <v>7</v>
      </c>
      <c r="W22" s="99">
        <f t="shared" si="11"/>
        <v>3</v>
      </c>
      <c r="X22" s="99">
        <f t="shared" si="11"/>
        <v>2</v>
      </c>
      <c r="Y22" s="99">
        <f t="shared" si="11"/>
        <v>1</v>
      </c>
      <c r="Z22" s="99">
        <f t="shared" si="11"/>
        <v>0</v>
      </c>
      <c r="AA22" s="99">
        <f t="shared" si="11"/>
        <v>0</v>
      </c>
      <c r="AB22" s="99">
        <f t="shared" si="11"/>
        <v>0</v>
      </c>
      <c r="AC22" s="99">
        <f t="shared" si="11"/>
        <v>16</v>
      </c>
      <c r="AD22" s="99">
        <f t="shared" si="11"/>
        <v>1</v>
      </c>
      <c r="AE22" s="99">
        <f t="shared" si="11"/>
        <v>0</v>
      </c>
      <c r="AF22" s="99">
        <f t="shared" si="11"/>
        <v>0</v>
      </c>
      <c r="AG22" s="99">
        <f t="shared" si="11"/>
        <v>0</v>
      </c>
      <c r="AH22" s="99"/>
    </row>
    <row r="23">
      <c r="A23" s="90" t="s">
        <v>328</v>
      </c>
      <c r="B23" s="91" t="s">
        <v>329</v>
      </c>
      <c r="C23" s="92">
        <f>SUM('Game Results'!C3372+'Game Results'!C3402+'Game Results'!C3421)</f>
        <v>3</v>
      </c>
      <c r="D23" s="92">
        <f>SUM('Game Results'!D3372+'Game Results'!D3402+'Game Results'!D3421)</f>
        <v>1</v>
      </c>
      <c r="E23" s="93">
        <f>SUM('Game Results'!E3372+'Game Results'!E3402+'Game Results'!E3421)</f>
        <v>73</v>
      </c>
      <c r="F23" s="92">
        <f>SUM('Game Results'!F3372+'Game Results'!F3402+'Game Results'!F3421)</f>
        <v>1</v>
      </c>
      <c r="G23" s="92">
        <f>SUM('Game Results'!G3372+'Game Results'!G3402+'Game Results'!G3421)</f>
        <v>263</v>
      </c>
      <c r="H23" s="92">
        <f>SUM('Game Results'!H3372+'Game Results'!H3402+'Game Results'!H3421)</f>
        <v>1</v>
      </c>
      <c r="I23" s="92">
        <f>SUM('Game Results'!I3372+'Game Results'!I3402+'Game Results'!I3421)</f>
        <v>263</v>
      </c>
      <c r="J23" s="92">
        <f>SUM('Game Results'!J3372+'Game Results'!J3402+'Game Results'!J3421)</f>
        <v>0</v>
      </c>
      <c r="K23" s="94">
        <f t="shared" si="1"/>
        <v>1</v>
      </c>
      <c r="L23" s="92">
        <f>SUM('Game Results'!L3372+'Game Results'!L3402+'Game Results'!L3421)</f>
        <v>39</v>
      </c>
      <c r="M23" s="92">
        <f>SUM('Game Results'!M3372+'Game Results'!M3402+'Game Results'!M3421)</f>
        <v>331</v>
      </c>
      <c r="N23" s="92">
        <f>SUM('Game Results'!N3372+'Game Results'!N3402+'Game Results'!N3421)</f>
        <v>3</v>
      </c>
      <c r="O23" s="95">
        <f>SUM('Game Results'!O3372+'Game Results'!O3402+'Game Results'!O3421)</f>
        <v>63.93333333</v>
      </c>
      <c r="P23" s="92">
        <f>SUM('Game Results'!P3372+'Game Results'!P3402+'Game Results'!P3421)</f>
        <v>12</v>
      </c>
      <c r="Q23" s="92">
        <f>SUM('Game Results'!Q3372+'Game Results'!Q3402+'Game Results'!Q3421)</f>
        <v>6</v>
      </c>
      <c r="R23" s="92">
        <f>SUM('Game Results'!R3372+'Game Results'!R3402+'Game Results'!R3421)</f>
        <v>19</v>
      </c>
      <c r="S23" s="92">
        <f>SUM('Game Results'!S3372+'Game Results'!S3402+'Game Results'!S3421)</f>
        <v>6</v>
      </c>
      <c r="T23" s="92">
        <f>SUM('Game Results'!T3372+'Game Results'!T3402+'Game Results'!T3421)</f>
        <v>32</v>
      </c>
      <c r="U23" s="92">
        <f>SUM('Game Results'!U3372+'Game Results'!U3402+'Game Results'!U3421)</f>
        <v>5</v>
      </c>
      <c r="V23" s="92">
        <f>SUM('Game Results'!V3372+'Game Results'!V3402+'Game Results'!V3421)</f>
        <v>1</v>
      </c>
      <c r="W23" s="92">
        <f>SUM('Game Results'!W3372+'Game Results'!W3402+'Game Results'!W3421)</f>
        <v>0</v>
      </c>
      <c r="X23" s="92">
        <f>SUM('Game Results'!X3372+'Game Results'!X3402+'Game Results'!X3421)</f>
        <v>0</v>
      </c>
      <c r="Y23" s="92">
        <f>SUM('Game Results'!Y3372+'Game Results'!Y3402+'Game Results'!Y3421)</f>
        <v>0</v>
      </c>
      <c r="Z23" s="92">
        <f>SUM('Game Results'!Z3372+'Game Results'!Z3402+'Game Results'!Z3421)</f>
        <v>0</v>
      </c>
      <c r="AA23" s="92">
        <f>SUM('Game Results'!AA3372+'Game Results'!AA3402+'Game Results'!AA3421)</f>
        <v>0</v>
      </c>
      <c r="AB23" s="92">
        <f>SUM('Game Results'!AB3372+'Game Results'!AB3402+'Game Results'!AB3421)</f>
        <v>0</v>
      </c>
      <c r="AC23" s="92">
        <f>SUM('Game Results'!AC3372+'Game Results'!AC3402+'Game Results'!AC3421)</f>
        <v>2</v>
      </c>
      <c r="AD23" s="92">
        <f>SUM('Game Results'!AD3372+'Game Results'!AD3402+'Game Results'!AD3421)</f>
        <v>0</v>
      </c>
      <c r="AE23" s="92">
        <f>SUM('Game Results'!AE3372+'Game Results'!AE3402+'Game Results'!AE3421)</f>
        <v>0</v>
      </c>
      <c r="AF23" s="92">
        <f>SUM('Game Results'!AF3372+'Game Results'!AF3402+'Game Results'!AF3421)</f>
        <v>0</v>
      </c>
      <c r="AG23" s="92">
        <f>SUM('Game Results'!AG3372+'Game Results'!AG3402+'Game Results'!AG3421)</f>
        <v>0</v>
      </c>
      <c r="AH23" s="92">
        <f>SUM('Game Results'!AH3372+'Game Results'!AH3402+'Game Results'!AH3421)</f>
        <v>0</v>
      </c>
    </row>
    <row r="24">
      <c r="A24" s="90" t="s">
        <v>328</v>
      </c>
      <c r="B24" s="91" t="s">
        <v>330</v>
      </c>
      <c r="C24" s="92">
        <f>SUM('Game Results'!C3373+'Game Results'!C3403+'Game Results'!C3422)</f>
        <v>3</v>
      </c>
      <c r="D24" s="92">
        <f>SUM('Game Results'!D3373+'Game Results'!D3403+'Game Results'!D3422)</f>
        <v>1</v>
      </c>
      <c r="E24" s="93">
        <f>SUM('Game Results'!E3373+'Game Results'!E3403+'Game Results'!E3422)</f>
        <v>73</v>
      </c>
      <c r="F24" s="92">
        <f>SUM('Game Results'!F3373+'Game Results'!F3403+'Game Results'!F3422)</f>
        <v>2</v>
      </c>
      <c r="G24" s="92">
        <f>SUM('Game Results'!G3373+'Game Results'!G3403+'Game Results'!G3422)</f>
        <v>169</v>
      </c>
      <c r="H24" s="92">
        <f>SUM('Game Results'!H3373+'Game Results'!H3403+'Game Results'!H3422)</f>
        <v>2</v>
      </c>
      <c r="I24" s="92">
        <f>SUM('Game Results'!I3373+'Game Results'!I3403+'Game Results'!I3422)</f>
        <v>226</v>
      </c>
      <c r="J24" s="92">
        <f>SUM('Game Results'!J3373+'Game Results'!J3403+'Game Results'!J3422)</f>
        <v>-57</v>
      </c>
      <c r="K24" s="94">
        <f t="shared" si="1"/>
        <v>0.7477876106</v>
      </c>
      <c r="L24" s="92">
        <f>SUM('Game Results'!L3373+'Game Results'!L3403+'Game Results'!L3422)</f>
        <v>46</v>
      </c>
      <c r="M24" s="92">
        <f>SUM('Game Results'!M3373+'Game Results'!M3403+'Game Results'!M3422)</f>
        <v>205</v>
      </c>
      <c r="N24" s="92">
        <f>SUM('Game Results'!N3373+'Game Results'!N3403+'Game Results'!N3422)</f>
        <v>3</v>
      </c>
      <c r="O24" s="95">
        <f>SUM('Game Results'!O3373+'Game Results'!O3403+'Game Results'!O3422)</f>
        <v>64.15</v>
      </c>
      <c r="P24" s="92">
        <f>SUM('Game Results'!P3373+'Game Results'!P3403+'Game Results'!P3422)</f>
        <v>6</v>
      </c>
      <c r="Q24" s="92">
        <f>SUM('Game Results'!Q3373+'Game Results'!Q3403+'Game Results'!Q3422)</f>
        <v>2</v>
      </c>
      <c r="R24" s="92">
        <f>SUM('Game Results'!R3373+'Game Results'!R3403+'Game Results'!R3422)</f>
        <v>7</v>
      </c>
      <c r="S24" s="92">
        <f>SUM('Game Results'!S3373+'Game Results'!S3403+'Game Results'!S3422)</f>
        <v>3</v>
      </c>
      <c r="T24" s="92">
        <f>SUM('Game Results'!T3373+'Game Results'!T3403+'Game Results'!T3422)</f>
        <v>21</v>
      </c>
      <c r="U24" s="92">
        <f>SUM('Game Results'!U3373+'Game Results'!U3403+'Game Results'!U3422)</f>
        <v>5</v>
      </c>
      <c r="V24" s="92">
        <f>SUM('Game Results'!V3373+'Game Results'!V3403+'Game Results'!V3422)</f>
        <v>0</v>
      </c>
      <c r="W24" s="92">
        <f>SUM('Game Results'!W3373+'Game Results'!W3403+'Game Results'!W3422)</f>
        <v>0</v>
      </c>
      <c r="X24" s="92">
        <f>SUM('Game Results'!X3373+'Game Results'!X3403+'Game Results'!X3422)</f>
        <v>0</v>
      </c>
      <c r="Y24" s="92">
        <f>SUM('Game Results'!Y3373+'Game Results'!Y3403+'Game Results'!Y3422)</f>
        <v>0</v>
      </c>
      <c r="Z24" s="92">
        <f>SUM('Game Results'!Z3373+'Game Results'!Z3403+'Game Results'!Z3422)</f>
        <v>0</v>
      </c>
      <c r="AA24" s="92">
        <f>SUM('Game Results'!AA3373+'Game Results'!AA3403+'Game Results'!AA3422)</f>
        <v>0</v>
      </c>
      <c r="AB24" s="92">
        <f>SUM('Game Results'!AB3373+'Game Results'!AB3403+'Game Results'!AB3422)</f>
        <v>0</v>
      </c>
      <c r="AC24" s="92">
        <f>SUM('Game Results'!AC3373+'Game Results'!AC3403+'Game Results'!AC3422)</f>
        <v>2</v>
      </c>
      <c r="AD24" s="92">
        <f>SUM('Game Results'!AD3373+'Game Results'!AD3403+'Game Results'!AD3422)</f>
        <v>0</v>
      </c>
      <c r="AE24" s="92">
        <f>SUM('Game Results'!AE3373+'Game Results'!AE3403+'Game Results'!AE3422)</f>
        <v>0</v>
      </c>
      <c r="AF24" s="92">
        <f>SUM('Game Results'!AF3373+'Game Results'!AF3403+'Game Results'!AF3422)</f>
        <v>0</v>
      </c>
      <c r="AG24" s="92">
        <f>SUM('Game Results'!AG3373+'Game Results'!AG3403+'Game Results'!AG3422)</f>
        <v>0</v>
      </c>
      <c r="AH24" s="92">
        <f>SUM('Game Results'!AH3373+'Game Results'!AH3403+'Game Results'!AH3422)</f>
        <v>0</v>
      </c>
    </row>
    <row r="25">
      <c r="A25" s="90" t="s">
        <v>328</v>
      </c>
      <c r="B25" s="91" t="s">
        <v>331</v>
      </c>
      <c r="C25" s="92">
        <f>SUM('Game Results'!C3374+'Game Results'!C3404+'Game Results'!C3423)</f>
        <v>0</v>
      </c>
      <c r="D25" s="92">
        <f>SUM('Game Results'!D3374+'Game Results'!D3404+'Game Results'!D3423)</f>
        <v>0</v>
      </c>
      <c r="E25" s="93">
        <f>SUM('Game Results'!E3374+'Game Results'!E3404+'Game Results'!E3423)</f>
        <v>0</v>
      </c>
      <c r="F25" s="92">
        <f>SUM('Game Results'!F3374+'Game Results'!F3404+'Game Results'!F3423)</f>
        <v>0</v>
      </c>
      <c r="G25" s="92">
        <f>SUM('Game Results'!G3374+'Game Results'!G3404+'Game Results'!G3423)</f>
        <v>0</v>
      </c>
      <c r="H25" s="92">
        <f>SUM('Game Results'!H3374+'Game Results'!H3404+'Game Results'!H3423)</f>
        <v>0</v>
      </c>
      <c r="I25" s="92">
        <f>SUM('Game Results'!I3374+'Game Results'!I3404+'Game Results'!I3423)</f>
        <v>0</v>
      </c>
      <c r="J25" s="92">
        <f>SUM('Game Results'!J3374+'Game Results'!J3404+'Game Results'!J3423)</f>
        <v>0</v>
      </c>
      <c r="K25" s="94" t="str">
        <f t="shared" si="1"/>
        <v>#DIV/0!</v>
      </c>
      <c r="L25" s="92">
        <f>SUM('Game Results'!L3374+'Game Results'!L3404+'Game Results'!L3423)</f>
        <v>0</v>
      </c>
      <c r="M25" s="92">
        <f>SUM('Game Results'!M3374+'Game Results'!M3404+'Game Results'!M3423)</f>
        <v>0</v>
      </c>
      <c r="N25" s="92">
        <f>SUM('Game Results'!N3374+'Game Results'!N3404+'Game Results'!N3423)</f>
        <v>0</v>
      </c>
      <c r="O25" s="95">
        <f>SUM('Game Results'!O3374+'Game Results'!O3404+'Game Results'!O3423)</f>
        <v>0</v>
      </c>
      <c r="P25" s="92">
        <f>SUM('Game Results'!P3374+'Game Results'!P3404+'Game Results'!P3423)</f>
        <v>0</v>
      </c>
      <c r="Q25" s="92">
        <f>SUM('Game Results'!Q3374+'Game Results'!Q3404+'Game Results'!Q3423)</f>
        <v>0</v>
      </c>
      <c r="R25" s="92">
        <f>SUM('Game Results'!R3374+'Game Results'!R3404+'Game Results'!R3423)</f>
        <v>0</v>
      </c>
      <c r="S25" s="92">
        <f>SUM('Game Results'!S3374+'Game Results'!S3404+'Game Results'!S3423)</f>
        <v>0</v>
      </c>
      <c r="T25" s="92">
        <f>SUM('Game Results'!T3374+'Game Results'!T3404+'Game Results'!T3423)</f>
        <v>0</v>
      </c>
      <c r="U25" s="92">
        <f>SUM('Game Results'!U3374+'Game Results'!U3404+'Game Results'!U3423)</f>
        <v>0</v>
      </c>
      <c r="V25" s="92">
        <f>SUM('Game Results'!V3374+'Game Results'!V3404+'Game Results'!V3423)</f>
        <v>0</v>
      </c>
      <c r="W25" s="92">
        <f>SUM('Game Results'!W3374+'Game Results'!W3404+'Game Results'!W3423)</f>
        <v>0</v>
      </c>
      <c r="X25" s="92">
        <f>SUM('Game Results'!X3374+'Game Results'!X3404+'Game Results'!X3423)</f>
        <v>0</v>
      </c>
      <c r="Y25" s="92">
        <f>SUM('Game Results'!Y3374+'Game Results'!Y3404+'Game Results'!Y3423)</f>
        <v>0</v>
      </c>
      <c r="Z25" s="92">
        <f>SUM('Game Results'!Z3374+'Game Results'!Z3404+'Game Results'!Z3423)</f>
        <v>0</v>
      </c>
      <c r="AA25" s="92">
        <f>SUM('Game Results'!AA3374+'Game Results'!AA3404+'Game Results'!AA3423)</f>
        <v>0</v>
      </c>
      <c r="AB25" s="92">
        <f>SUM('Game Results'!AB3374+'Game Results'!AB3404+'Game Results'!AB3423)</f>
        <v>0</v>
      </c>
      <c r="AC25" s="92">
        <f>SUM('Game Results'!AC3374+'Game Results'!AC3404+'Game Results'!AC3423)</f>
        <v>0</v>
      </c>
      <c r="AD25" s="92">
        <f>SUM('Game Results'!AD3374+'Game Results'!AD3404+'Game Results'!AD3423)</f>
        <v>0</v>
      </c>
      <c r="AE25" s="92">
        <f>SUM('Game Results'!AE3374+'Game Results'!AE3404+'Game Results'!AE3423)</f>
        <v>0</v>
      </c>
      <c r="AF25" s="92">
        <f>SUM('Game Results'!AF3374+'Game Results'!AF3404+'Game Results'!AF3423)</f>
        <v>0</v>
      </c>
      <c r="AG25" s="92">
        <f>SUM('Game Results'!AG3374+'Game Results'!AG3404+'Game Results'!AG3423)</f>
        <v>0</v>
      </c>
      <c r="AH25" s="92">
        <f>SUM('Game Results'!AH3374+'Game Results'!AH3404+'Game Results'!AH3423)</f>
        <v>0</v>
      </c>
    </row>
    <row r="26">
      <c r="A26" s="90" t="s">
        <v>328</v>
      </c>
      <c r="B26" s="91" t="s">
        <v>332</v>
      </c>
      <c r="C26" s="92">
        <f>SUM('Game Results'!C3375+'Game Results'!C3405+'Game Results'!C3424)</f>
        <v>1</v>
      </c>
      <c r="D26" s="92">
        <f>SUM('Game Results'!D3375+'Game Results'!D3405+'Game Results'!D3424)</f>
        <v>1</v>
      </c>
      <c r="E26" s="93">
        <f>SUM('Game Results'!E3375+'Game Results'!E3405+'Game Results'!E3424)</f>
        <v>34</v>
      </c>
      <c r="F26" s="92">
        <f>SUM('Game Results'!F3375+'Game Results'!F3405+'Game Results'!F3424)</f>
        <v>0</v>
      </c>
      <c r="G26" s="92">
        <f>SUM('Game Results'!G3375+'Game Results'!G3405+'Game Results'!G3424)</f>
        <v>99</v>
      </c>
      <c r="H26" s="92">
        <f>SUM('Game Results'!H3375+'Game Results'!H3405+'Game Results'!H3424)</f>
        <v>1</v>
      </c>
      <c r="I26" s="92">
        <f>SUM('Game Results'!I3375+'Game Results'!I3405+'Game Results'!I3424)</f>
        <v>128</v>
      </c>
      <c r="J26" s="92">
        <f>SUM('Game Results'!J3375+'Game Results'!J3405+'Game Results'!J3424)</f>
        <v>-29</v>
      </c>
      <c r="K26" s="94">
        <f t="shared" si="1"/>
        <v>0.7734375</v>
      </c>
      <c r="L26" s="92">
        <f>SUM('Game Results'!L3375+'Game Results'!L3405+'Game Results'!L3424)</f>
        <v>12</v>
      </c>
      <c r="M26" s="92">
        <f>SUM('Game Results'!M3375+'Game Results'!M3405+'Game Results'!M3424)</f>
        <v>120</v>
      </c>
      <c r="N26" s="92">
        <f>SUM('Game Results'!N3375+'Game Results'!N3405+'Game Results'!N3424)</f>
        <v>1</v>
      </c>
      <c r="O26" s="95">
        <f>SUM('Game Results'!O3375+'Game Results'!O3405+'Game Results'!O3424)</f>
        <v>34</v>
      </c>
      <c r="P26" s="92">
        <f>SUM('Game Results'!P3375+'Game Results'!P3405+'Game Results'!P3424)</f>
        <v>5</v>
      </c>
      <c r="Q26" s="92">
        <f>SUM('Game Results'!Q3375+'Game Results'!Q3405+'Game Results'!Q3424)</f>
        <v>2</v>
      </c>
      <c r="R26" s="92">
        <f>SUM('Game Results'!R3375+'Game Results'!R3405+'Game Results'!R3424)</f>
        <v>4</v>
      </c>
      <c r="S26" s="92">
        <f>SUM('Game Results'!S3375+'Game Results'!S3405+'Game Results'!S3424)</f>
        <v>3</v>
      </c>
      <c r="T26" s="92">
        <f>SUM('Game Results'!T3375+'Game Results'!T3405+'Game Results'!T3424)</f>
        <v>13</v>
      </c>
      <c r="U26" s="92">
        <f>SUM('Game Results'!U3375+'Game Results'!U3405+'Game Results'!U3424)</f>
        <v>2</v>
      </c>
      <c r="V26" s="92">
        <f>SUM('Game Results'!V3375+'Game Results'!V3405+'Game Results'!V3424)</f>
        <v>1</v>
      </c>
      <c r="W26" s="92">
        <f>SUM('Game Results'!W3375+'Game Results'!W3405+'Game Results'!W3424)</f>
        <v>0</v>
      </c>
      <c r="X26" s="92">
        <f>SUM('Game Results'!X3375+'Game Results'!X3405+'Game Results'!X3424)</f>
        <v>0</v>
      </c>
      <c r="Y26" s="92">
        <f>SUM('Game Results'!Y3375+'Game Results'!Y3405+'Game Results'!Y3424)</f>
        <v>0</v>
      </c>
      <c r="Z26" s="92">
        <f>SUM('Game Results'!Z3375+'Game Results'!Z3405+'Game Results'!Z3424)</f>
        <v>0</v>
      </c>
      <c r="AA26" s="92">
        <f>SUM('Game Results'!AA3375+'Game Results'!AA3405+'Game Results'!AA3424)</f>
        <v>0</v>
      </c>
      <c r="AB26" s="92">
        <f>SUM('Game Results'!AB3375+'Game Results'!AB3405+'Game Results'!AB3424)</f>
        <v>0</v>
      </c>
      <c r="AC26" s="92">
        <f>SUM('Game Results'!AC3375+'Game Results'!AC3405+'Game Results'!AC3424)</f>
        <v>0</v>
      </c>
      <c r="AD26" s="92">
        <f>SUM('Game Results'!AD3375+'Game Results'!AD3405+'Game Results'!AD3424)</f>
        <v>0</v>
      </c>
      <c r="AE26" s="92">
        <f>SUM('Game Results'!AE3375+'Game Results'!AE3405+'Game Results'!AE3424)</f>
        <v>0</v>
      </c>
      <c r="AF26" s="92">
        <f>SUM('Game Results'!AF3375+'Game Results'!AF3405+'Game Results'!AF3424)</f>
        <v>0</v>
      </c>
      <c r="AG26" s="92">
        <f>SUM('Game Results'!AG3375+'Game Results'!AG3405+'Game Results'!AG3424)</f>
        <v>0</v>
      </c>
      <c r="AH26" s="92">
        <f>SUM('Game Results'!AH3375+'Game Results'!AH3405+'Game Results'!AH3424)</f>
        <v>0</v>
      </c>
    </row>
    <row r="27">
      <c r="A27" s="90" t="s">
        <v>328</v>
      </c>
      <c r="B27" s="91" t="s">
        <v>333</v>
      </c>
      <c r="C27" s="92">
        <f>SUM('Game Results'!C3376+'Game Results'!C3406+'Game Results'!C3425)</f>
        <v>3</v>
      </c>
      <c r="D27" s="92">
        <f>SUM('Game Results'!D3376+'Game Results'!D3406+'Game Results'!D3425)</f>
        <v>1</v>
      </c>
      <c r="E27" s="93">
        <f>SUM('Game Results'!E3376+'Game Results'!E3406+'Game Results'!E3425)</f>
        <v>73</v>
      </c>
      <c r="F27" s="92">
        <f>SUM('Game Results'!F3376+'Game Results'!F3406+'Game Results'!F3425)</f>
        <v>2</v>
      </c>
      <c r="G27" s="92">
        <f>SUM('Game Results'!G3376+'Game Results'!G3406+'Game Results'!G3425)</f>
        <v>327</v>
      </c>
      <c r="H27" s="92">
        <f>SUM('Game Results'!H3376+'Game Results'!H3406+'Game Results'!H3425)</f>
        <v>0</v>
      </c>
      <c r="I27" s="92">
        <f>SUM('Game Results'!I3376+'Game Results'!I3406+'Game Results'!I3425)</f>
        <v>303</v>
      </c>
      <c r="J27" s="92">
        <f>SUM('Game Results'!J3376+'Game Results'!J3406+'Game Results'!J3425)</f>
        <v>24</v>
      </c>
      <c r="K27" s="94">
        <f t="shared" si="1"/>
        <v>1.079207921</v>
      </c>
      <c r="L27" s="92">
        <f>SUM('Game Results'!L3376+'Game Results'!L3406+'Game Results'!L3425)</f>
        <v>32</v>
      </c>
      <c r="M27" s="92">
        <f>SUM('Game Results'!M3376+'Game Results'!M3406+'Game Results'!M3425)</f>
        <v>433</v>
      </c>
      <c r="N27" s="92">
        <f>SUM('Game Results'!N3376+'Game Results'!N3406+'Game Results'!N3425)</f>
        <v>3</v>
      </c>
      <c r="O27" s="95">
        <f>SUM('Game Results'!O3376+'Game Results'!O3406+'Game Results'!O3425)</f>
        <v>62.33333333</v>
      </c>
      <c r="P27" s="92">
        <f>SUM('Game Results'!P3376+'Game Results'!P3406+'Game Results'!P3425)</f>
        <v>17</v>
      </c>
      <c r="Q27" s="92">
        <f>SUM('Game Results'!Q3376+'Game Results'!Q3406+'Game Results'!Q3425)</f>
        <v>6</v>
      </c>
      <c r="R27" s="92">
        <f>SUM('Game Results'!R3376+'Game Results'!R3406+'Game Results'!R3425)</f>
        <v>14</v>
      </c>
      <c r="S27" s="92">
        <f>SUM('Game Results'!S3376+'Game Results'!S3406+'Game Results'!S3425)</f>
        <v>5</v>
      </c>
      <c r="T27" s="92">
        <f>SUM('Game Results'!T3376+'Game Results'!T3406+'Game Results'!T3425)</f>
        <v>53</v>
      </c>
      <c r="U27" s="92">
        <f>SUM('Game Results'!U3376+'Game Results'!U3406+'Game Results'!U3425)</f>
        <v>15</v>
      </c>
      <c r="V27" s="92">
        <f>SUM('Game Results'!V3376+'Game Results'!V3406+'Game Results'!V3425)</f>
        <v>0</v>
      </c>
      <c r="W27" s="92">
        <f>SUM('Game Results'!W3376+'Game Results'!W3406+'Game Results'!W3425)</f>
        <v>0</v>
      </c>
      <c r="X27" s="92">
        <f>SUM('Game Results'!X3376+'Game Results'!X3406+'Game Results'!X3425)</f>
        <v>0</v>
      </c>
      <c r="Y27" s="92">
        <f>SUM('Game Results'!Y3376+'Game Results'!Y3406+'Game Results'!Y3425)</f>
        <v>0</v>
      </c>
      <c r="Z27" s="92">
        <f>SUM('Game Results'!Z3376+'Game Results'!Z3406+'Game Results'!Z3425)</f>
        <v>0</v>
      </c>
      <c r="AA27" s="92">
        <f>SUM('Game Results'!AA3376+'Game Results'!AA3406+'Game Results'!AA3425)</f>
        <v>0</v>
      </c>
      <c r="AB27" s="92">
        <f>SUM('Game Results'!AB3376+'Game Results'!AB3406+'Game Results'!AB3425)</f>
        <v>0</v>
      </c>
      <c r="AC27" s="92">
        <f>SUM('Game Results'!AC3376+'Game Results'!AC3406+'Game Results'!AC3425)</f>
        <v>7</v>
      </c>
      <c r="AD27" s="92">
        <f>SUM('Game Results'!AD3376+'Game Results'!AD3406+'Game Results'!AD3425)</f>
        <v>0</v>
      </c>
      <c r="AE27" s="92">
        <f>SUM('Game Results'!AE3376+'Game Results'!AE3406+'Game Results'!AE3425)</f>
        <v>0</v>
      </c>
      <c r="AF27" s="92">
        <f>SUM('Game Results'!AF3376+'Game Results'!AF3406+'Game Results'!AF3425)</f>
        <v>0</v>
      </c>
      <c r="AG27" s="92">
        <f>SUM('Game Results'!AG3376+'Game Results'!AG3406+'Game Results'!AG3425)</f>
        <v>0</v>
      </c>
      <c r="AH27" s="92">
        <f>SUM('Game Results'!AH3376+'Game Results'!AH3406+'Game Results'!AH3425)</f>
        <v>0</v>
      </c>
    </row>
    <row r="28">
      <c r="A28" s="90" t="s">
        <v>328</v>
      </c>
      <c r="B28" s="97" t="s">
        <v>334</v>
      </c>
      <c r="C28" s="92">
        <f>SUM('Game Results'!C3377+'Game Results'!C3407+'Game Results'!C3426)</f>
        <v>2</v>
      </c>
      <c r="D28" s="92">
        <f>SUM('Game Results'!D3377+'Game Results'!D3407+'Game Results'!D3426)</f>
        <v>0</v>
      </c>
      <c r="E28" s="93">
        <f>SUM('Game Results'!E3377+'Game Results'!E3407+'Game Results'!E3426)</f>
        <v>39</v>
      </c>
      <c r="F28" s="92">
        <f>SUM('Game Results'!F3377+'Game Results'!F3407+'Game Results'!F3426)</f>
        <v>1</v>
      </c>
      <c r="G28" s="92">
        <f>SUM('Game Results'!G3377+'Game Results'!G3407+'Game Results'!G3426)</f>
        <v>64</v>
      </c>
      <c r="H28" s="92">
        <f>SUM('Game Results'!H3377+'Game Results'!H3407+'Game Results'!H3426)</f>
        <v>0</v>
      </c>
      <c r="I28" s="92">
        <f>SUM('Game Results'!I3377+'Game Results'!I3407+'Game Results'!I3426)</f>
        <v>137</v>
      </c>
      <c r="J28" s="92">
        <f>SUM('Game Results'!J3377+'Game Results'!J3407+'Game Results'!J3426)</f>
        <v>-73</v>
      </c>
      <c r="K28" s="94">
        <f t="shared" si="1"/>
        <v>0.4671532847</v>
      </c>
      <c r="L28" s="92">
        <f>SUM('Game Results'!L3377+'Game Results'!L3407+'Game Results'!L3426)</f>
        <v>28</v>
      </c>
      <c r="M28" s="92">
        <f>SUM('Game Results'!M3377+'Game Results'!M3407+'Game Results'!M3426)</f>
        <v>76</v>
      </c>
      <c r="N28" s="92">
        <f>SUM('Game Results'!N3377+'Game Results'!N3407+'Game Results'!N3426)</f>
        <v>2</v>
      </c>
      <c r="O28" s="95">
        <f>SUM('Game Results'!O3377+'Game Results'!O3407+'Game Results'!O3426)</f>
        <v>31.85</v>
      </c>
      <c r="P28" s="92">
        <f>SUM('Game Results'!P3377+'Game Results'!P3407+'Game Results'!P3426)</f>
        <v>5</v>
      </c>
      <c r="Q28" s="92">
        <f>SUM('Game Results'!Q3377+'Game Results'!Q3407+'Game Results'!Q3426)</f>
        <v>1</v>
      </c>
      <c r="R28" s="92">
        <f>SUM('Game Results'!R3377+'Game Results'!R3407+'Game Results'!R3426)</f>
        <v>2</v>
      </c>
      <c r="S28" s="92">
        <f>SUM('Game Results'!S3377+'Game Results'!S3407+'Game Results'!S3426)</f>
        <v>2</v>
      </c>
      <c r="T28" s="92">
        <f>SUM('Game Results'!T3377+'Game Results'!T3407+'Game Results'!T3426)</f>
        <v>6</v>
      </c>
      <c r="U28" s="92">
        <f>SUM('Game Results'!U3377+'Game Results'!U3407+'Game Results'!U3426)</f>
        <v>0</v>
      </c>
      <c r="V28" s="92">
        <f>SUM('Game Results'!V3377+'Game Results'!V3407+'Game Results'!V3426)</f>
        <v>0</v>
      </c>
      <c r="W28" s="92">
        <f>SUM('Game Results'!W3377+'Game Results'!W3407+'Game Results'!W3426)</f>
        <v>0</v>
      </c>
      <c r="X28" s="92">
        <f>SUM('Game Results'!X3377+'Game Results'!X3407+'Game Results'!X3426)</f>
        <v>0</v>
      </c>
      <c r="Y28" s="92">
        <f>SUM('Game Results'!Y3377+'Game Results'!Y3407+'Game Results'!Y3426)</f>
        <v>0</v>
      </c>
      <c r="Z28" s="92">
        <f>SUM('Game Results'!Z3377+'Game Results'!Z3407+'Game Results'!Z3426)</f>
        <v>0</v>
      </c>
      <c r="AA28" s="92">
        <f>SUM('Game Results'!AA3377+'Game Results'!AA3407+'Game Results'!AA3426)</f>
        <v>0</v>
      </c>
      <c r="AB28" s="92">
        <f>SUM('Game Results'!AB3377+'Game Results'!AB3407+'Game Results'!AB3426)</f>
        <v>0</v>
      </c>
      <c r="AC28" s="92">
        <f>SUM('Game Results'!AC3377+'Game Results'!AC3407+'Game Results'!AC3426)</f>
        <v>0</v>
      </c>
      <c r="AD28" s="92">
        <f>SUM('Game Results'!AD3377+'Game Results'!AD3407+'Game Results'!AD3426)</f>
        <v>0</v>
      </c>
      <c r="AE28" s="92">
        <f>SUM('Game Results'!AE3377+'Game Results'!AE3407+'Game Results'!AE3426)</f>
        <v>0</v>
      </c>
      <c r="AF28" s="92">
        <f>SUM('Game Results'!AF3377+'Game Results'!AF3407+'Game Results'!AF3426)</f>
        <v>0</v>
      </c>
      <c r="AG28" s="92">
        <f>SUM('Game Results'!AG3377+'Game Results'!AG3407+'Game Results'!AG3426)</f>
        <v>0</v>
      </c>
      <c r="AH28" s="92">
        <f>SUM('Game Results'!AH3377+'Game Results'!AH3407+'Game Results'!AH3426)</f>
        <v>0</v>
      </c>
    </row>
    <row r="29">
      <c r="A29" s="98" t="s">
        <v>271</v>
      </c>
      <c r="B29" s="99"/>
      <c r="C29" s="99">
        <f t="shared" ref="C29:D29" si="12">SUM(C23:C28)/4</f>
        <v>3</v>
      </c>
      <c r="D29" s="99">
        <f t="shared" si="12"/>
        <v>1</v>
      </c>
      <c r="E29" s="100">
        <f t="shared" ref="E29:J29" si="13">SUM(E23:E28)</f>
        <v>292</v>
      </c>
      <c r="F29" s="100">
        <f t="shared" si="13"/>
        <v>6</v>
      </c>
      <c r="G29" s="100">
        <f t="shared" si="13"/>
        <v>922</v>
      </c>
      <c r="H29" s="100">
        <f t="shared" si="13"/>
        <v>4</v>
      </c>
      <c r="I29" s="100">
        <f t="shared" si="13"/>
        <v>1057</v>
      </c>
      <c r="J29" s="99">
        <f t="shared" si="13"/>
        <v>-135</v>
      </c>
      <c r="K29" s="101">
        <f t="shared" si="1"/>
        <v>0.8722800378</v>
      </c>
      <c r="L29" s="100">
        <f>SUM(E29*60)/I29</f>
        <v>16.57521287</v>
      </c>
      <c r="M29" s="100">
        <f t="shared" ref="M29:AH29" si="14">SUM(M23:M28)</f>
        <v>1165</v>
      </c>
      <c r="N29" s="100">
        <f t="shared" si="14"/>
        <v>12</v>
      </c>
      <c r="O29" s="100">
        <f t="shared" si="14"/>
        <v>256.2666667</v>
      </c>
      <c r="P29" s="100">
        <f t="shared" si="14"/>
        <v>45</v>
      </c>
      <c r="Q29" s="100">
        <f t="shared" si="14"/>
        <v>17</v>
      </c>
      <c r="R29" s="100">
        <f t="shared" si="14"/>
        <v>46</v>
      </c>
      <c r="S29" s="100">
        <f t="shared" si="14"/>
        <v>19</v>
      </c>
      <c r="T29" s="100">
        <f t="shared" si="14"/>
        <v>125</v>
      </c>
      <c r="U29" s="100">
        <f t="shared" si="14"/>
        <v>27</v>
      </c>
      <c r="V29" s="100">
        <f t="shared" si="14"/>
        <v>2</v>
      </c>
      <c r="W29" s="100">
        <f t="shared" si="14"/>
        <v>0</v>
      </c>
      <c r="X29" s="100">
        <f t="shared" si="14"/>
        <v>0</v>
      </c>
      <c r="Y29" s="100">
        <f t="shared" si="14"/>
        <v>0</v>
      </c>
      <c r="Z29" s="100">
        <f t="shared" si="14"/>
        <v>0</v>
      </c>
      <c r="AA29" s="100">
        <f t="shared" si="14"/>
        <v>0</v>
      </c>
      <c r="AB29" s="100">
        <f t="shared" si="14"/>
        <v>0</v>
      </c>
      <c r="AC29" s="100">
        <f t="shared" si="14"/>
        <v>11</v>
      </c>
      <c r="AD29" s="100">
        <f t="shared" si="14"/>
        <v>0</v>
      </c>
      <c r="AE29" s="100">
        <f t="shared" si="14"/>
        <v>0</v>
      </c>
      <c r="AF29" s="100">
        <f t="shared" si="14"/>
        <v>0</v>
      </c>
      <c r="AG29" s="100">
        <f t="shared" si="14"/>
        <v>0</v>
      </c>
      <c r="AH29" s="100">
        <f t="shared" si="14"/>
        <v>0</v>
      </c>
    </row>
    <row r="30">
      <c r="A30" s="90" t="s">
        <v>79</v>
      </c>
      <c r="B30" s="91" t="s">
        <v>349</v>
      </c>
      <c r="C30" s="92">
        <f>SUM('Game Results'!C3440+'Game Results'!C3459+'Game Results'!C3489+'Game Results'!C3471)</f>
        <v>4</v>
      </c>
      <c r="D30" s="92">
        <f>SUM('Game Results'!D3440+'Game Results'!D3459+'Game Results'!D3489+'Game Results'!D3471)</f>
        <v>2</v>
      </c>
      <c r="E30" s="93">
        <f>SUM('Game Results'!E3440+'Game Results'!E3459+'Game Results'!E3489+'Game Results'!E3471)</f>
        <v>55.65</v>
      </c>
      <c r="F30" s="92">
        <f>SUM('Game Results'!F3440+'Game Results'!F3459+'Game Results'!F3489+'Game Results'!F3471)</f>
        <v>0</v>
      </c>
      <c r="G30" s="92">
        <f>SUM('Game Results'!G3440+'Game Results'!G3459+'Game Results'!G3489+'Game Results'!G3471)</f>
        <v>205</v>
      </c>
      <c r="H30" s="92">
        <f>SUM('Game Results'!H3440+'Game Results'!H3459+'Game Results'!H3489+'Game Results'!H3471)</f>
        <v>0</v>
      </c>
      <c r="I30" s="92">
        <f>SUM('Game Results'!I3440+'Game Results'!I3459+'Game Results'!I3489+'Game Results'!I3471)</f>
        <v>227</v>
      </c>
      <c r="J30" s="92">
        <f>SUM('Game Results'!J3440+'Game Results'!J3459+'Game Results'!J3489+'Game Results'!J3471)</f>
        <v>-22</v>
      </c>
      <c r="K30" s="94">
        <f t="shared" si="1"/>
        <v>0.9030837004</v>
      </c>
      <c r="L30" s="92">
        <f>SUM('Game Results'!L3440+'Game Results'!L3459+'Game Results'!L3489+'Game Results'!L3471)</f>
        <v>51</v>
      </c>
      <c r="M30" s="92">
        <f>SUM('Game Results'!M3440+'Game Results'!M3459+'Game Results'!M3489+'Game Results'!M3471)</f>
        <v>257</v>
      </c>
      <c r="N30" s="92">
        <f>SUM('Game Results'!N3440+'Game Results'!N3459+'Game Results'!N3489+'Game Results'!N3471)</f>
        <v>4</v>
      </c>
      <c r="O30" s="95">
        <f>SUM('Game Results'!O3440+'Game Results'!O3459+'Game Results'!O3489+'Game Results'!O3471)</f>
        <v>52.15</v>
      </c>
      <c r="P30" s="92">
        <f>SUM('Game Results'!P3440+'Game Results'!P3459+'Game Results'!P3489+'Game Results'!P3471)</f>
        <v>2</v>
      </c>
      <c r="Q30" s="92">
        <f>SUM('Game Results'!Q3440+'Game Results'!Q3459+'Game Results'!Q3489+'Game Results'!Q3471)</f>
        <v>5</v>
      </c>
      <c r="R30" s="92">
        <f>SUM('Game Results'!R3440+'Game Results'!R3459+'Game Results'!R3489+'Game Results'!R3471)</f>
        <v>11</v>
      </c>
      <c r="S30" s="92">
        <f>SUM('Game Results'!S3440+'Game Results'!S3459+'Game Results'!S3489+'Game Results'!S3471)</f>
        <v>8</v>
      </c>
      <c r="T30" s="92">
        <f>SUM('Game Results'!T3440+'Game Results'!T3459+'Game Results'!T3489+'Game Results'!T3471)</f>
        <v>33</v>
      </c>
      <c r="U30" s="92">
        <f>SUM('Game Results'!U3440+'Game Results'!U3459+'Game Results'!U3489+'Game Results'!U3471)</f>
        <v>8</v>
      </c>
      <c r="V30" s="92">
        <f>SUM('Game Results'!V3440+'Game Results'!V3459+'Game Results'!V3489+'Game Results'!V3471)</f>
        <v>2</v>
      </c>
      <c r="W30" s="92">
        <f>SUM('Game Results'!W3440+'Game Results'!W3459+'Game Results'!W3489+'Game Results'!W3471)</f>
        <v>0</v>
      </c>
      <c r="X30" s="92">
        <f>SUM('Game Results'!X3440+'Game Results'!X3459+'Game Results'!X3489+'Game Results'!X3471)</f>
        <v>0</v>
      </c>
      <c r="Y30" s="92">
        <f>SUM('Game Results'!Y3440+'Game Results'!Y3459+'Game Results'!Y3489+'Game Results'!Y3471)</f>
        <v>0</v>
      </c>
      <c r="Z30" s="92">
        <f>SUM('Game Results'!Z3440+'Game Results'!Z3459+'Game Results'!Z3489+'Game Results'!Z3471)</f>
        <v>0</v>
      </c>
      <c r="AA30" s="92">
        <f>SUM('Game Results'!AA3440+'Game Results'!AA3459+'Game Results'!AA3489+'Game Results'!AA3471)</f>
        <v>0</v>
      </c>
      <c r="AB30" s="92">
        <f>SUM('Game Results'!AB3440+'Game Results'!AB3459+'Game Results'!AB3489+'Game Results'!AB3471)</f>
        <v>0</v>
      </c>
      <c r="AC30" s="92">
        <f>SUM('Game Results'!AC3440+'Game Results'!AC3459+'Game Results'!AC3489+'Game Results'!AC3471)</f>
        <v>4</v>
      </c>
      <c r="AD30" s="92">
        <f>SUM('Game Results'!AD3440+'Game Results'!AD3459+'Game Results'!AD3489+'Game Results'!AD3471)</f>
        <v>0</v>
      </c>
      <c r="AE30" s="92">
        <f>SUM('Game Results'!AE3440+'Game Results'!AE3459+'Game Results'!AE3489+'Game Results'!AE3471)</f>
        <v>0</v>
      </c>
      <c r="AF30" s="92">
        <f>SUM('Game Results'!AF3440+'Game Results'!AF3459+'Game Results'!AF3489+'Game Results'!AF3471)</f>
        <v>0</v>
      </c>
      <c r="AG30" s="92">
        <f>SUM('Game Results'!AG3440+'Game Results'!AG3459+'Game Results'!AG3489+'Game Results'!AG3471)</f>
        <v>0</v>
      </c>
      <c r="AH30" s="92">
        <f>SUM('Game Results'!AH3440+'Game Results'!AH3459+'Game Results'!AH3489+'Game Results'!AH3471)</f>
        <v>0</v>
      </c>
    </row>
    <row r="31">
      <c r="A31" s="90" t="s">
        <v>79</v>
      </c>
      <c r="B31" s="91" t="s">
        <v>350</v>
      </c>
      <c r="C31" s="92">
        <f>SUM('Game Results'!C3441+'Game Results'!C3460+'Game Results'!C3490+'Game Results'!C3472)</f>
        <v>0</v>
      </c>
      <c r="D31" s="92">
        <f>SUM('Game Results'!D3441+'Game Results'!D3460+'Game Results'!D3490+'Game Results'!D3472)</f>
        <v>0</v>
      </c>
      <c r="E31" s="93">
        <f>SUM('Game Results'!E3441+'Game Results'!E3460+'Game Results'!E3490+'Game Results'!E3472)</f>
        <v>0</v>
      </c>
      <c r="F31" s="92">
        <f>SUM('Game Results'!F3441+'Game Results'!F3460+'Game Results'!F3490+'Game Results'!F3472)</f>
        <v>0</v>
      </c>
      <c r="G31" s="92">
        <f>SUM('Game Results'!G3441+'Game Results'!G3460+'Game Results'!G3490+'Game Results'!G3472)</f>
        <v>0</v>
      </c>
      <c r="H31" s="92">
        <f>SUM('Game Results'!H3441+'Game Results'!H3460+'Game Results'!H3490+'Game Results'!H3472)</f>
        <v>0</v>
      </c>
      <c r="I31" s="92">
        <f>SUM('Game Results'!I3441+'Game Results'!I3460+'Game Results'!I3490+'Game Results'!I3472)</f>
        <v>0</v>
      </c>
      <c r="J31" s="92">
        <f>SUM('Game Results'!J3441+'Game Results'!J3460+'Game Results'!J3490+'Game Results'!J3472)</f>
        <v>0</v>
      </c>
      <c r="K31" s="94" t="str">
        <f t="shared" si="1"/>
        <v>#DIV/0!</v>
      </c>
      <c r="L31" s="92">
        <f>SUM('Game Results'!L3441+'Game Results'!L3460+'Game Results'!L3490+'Game Results'!L3472)</f>
        <v>0</v>
      </c>
      <c r="M31" s="92">
        <f>SUM('Game Results'!M3441+'Game Results'!M3460+'Game Results'!M3490+'Game Results'!M3472)</f>
        <v>0</v>
      </c>
      <c r="N31" s="92">
        <f>SUM('Game Results'!N3441+'Game Results'!N3460+'Game Results'!N3490+'Game Results'!N3472)</f>
        <v>0</v>
      </c>
      <c r="O31" s="95">
        <f>SUM('Game Results'!O3441+'Game Results'!O3460+'Game Results'!O3490+'Game Results'!O3472)</f>
        <v>0</v>
      </c>
      <c r="P31" s="92">
        <f>SUM('Game Results'!P3441+'Game Results'!P3460+'Game Results'!P3490+'Game Results'!P3472)</f>
        <v>0</v>
      </c>
      <c r="Q31" s="92">
        <f>SUM('Game Results'!Q3441+'Game Results'!Q3460+'Game Results'!Q3490+'Game Results'!Q3472)</f>
        <v>0</v>
      </c>
      <c r="R31" s="92">
        <f>SUM('Game Results'!R3441+'Game Results'!R3460+'Game Results'!R3490+'Game Results'!R3472)</f>
        <v>0</v>
      </c>
      <c r="S31" s="92">
        <f>SUM('Game Results'!S3441+'Game Results'!S3460+'Game Results'!S3490+'Game Results'!S3472)</f>
        <v>0</v>
      </c>
      <c r="T31" s="92">
        <f>SUM('Game Results'!T3441+'Game Results'!T3460+'Game Results'!T3490+'Game Results'!T3472)</f>
        <v>0</v>
      </c>
      <c r="U31" s="92">
        <f>SUM('Game Results'!U3441+'Game Results'!U3460+'Game Results'!U3490+'Game Results'!U3472)</f>
        <v>0</v>
      </c>
      <c r="V31" s="92">
        <f>SUM('Game Results'!V3441+'Game Results'!V3460+'Game Results'!V3490+'Game Results'!V3472)</f>
        <v>0</v>
      </c>
      <c r="W31" s="92">
        <f>SUM('Game Results'!W3441+'Game Results'!W3460+'Game Results'!W3490+'Game Results'!W3472)</f>
        <v>0</v>
      </c>
      <c r="X31" s="92">
        <f>SUM('Game Results'!X3441+'Game Results'!X3460+'Game Results'!X3490+'Game Results'!X3472)</f>
        <v>0</v>
      </c>
      <c r="Y31" s="92">
        <f>SUM('Game Results'!Y3441+'Game Results'!Y3460+'Game Results'!Y3490+'Game Results'!Y3472)</f>
        <v>0</v>
      </c>
      <c r="Z31" s="92">
        <f>SUM('Game Results'!Z3441+'Game Results'!Z3460+'Game Results'!Z3490+'Game Results'!Z3472)</f>
        <v>0</v>
      </c>
      <c r="AA31" s="92">
        <f>SUM('Game Results'!AA3441+'Game Results'!AA3460+'Game Results'!AA3490+'Game Results'!AA3472)</f>
        <v>0</v>
      </c>
      <c r="AB31" s="92">
        <f>SUM('Game Results'!AB3441+'Game Results'!AB3460+'Game Results'!AB3490+'Game Results'!AB3472)</f>
        <v>0</v>
      </c>
      <c r="AC31" s="92">
        <f>SUM('Game Results'!AC3441+'Game Results'!AC3460+'Game Results'!AC3490+'Game Results'!AC3472)</f>
        <v>0</v>
      </c>
      <c r="AD31" s="92">
        <f>SUM('Game Results'!AD3441+'Game Results'!AD3460+'Game Results'!AD3490+'Game Results'!AD3472)</f>
        <v>0</v>
      </c>
      <c r="AE31" s="92">
        <f>SUM('Game Results'!AE3441+'Game Results'!AE3460+'Game Results'!AE3490+'Game Results'!AE3472)</f>
        <v>0</v>
      </c>
      <c r="AF31" s="92">
        <f>SUM('Game Results'!AF3441+'Game Results'!AF3460+'Game Results'!AF3490+'Game Results'!AF3472)</f>
        <v>0</v>
      </c>
      <c r="AG31" s="92">
        <f>SUM('Game Results'!AG3441+'Game Results'!AG3460+'Game Results'!AG3490+'Game Results'!AG3472)</f>
        <v>0</v>
      </c>
      <c r="AH31" s="92">
        <f>SUM('Game Results'!AH3441+'Game Results'!AH3460+'Game Results'!AH3490+'Game Results'!AH3472)</f>
        <v>0</v>
      </c>
    </row>
    <row r="32">
      <c r="A32" s="90" t="s">
        <v>79</v>
      </c>
      <c r="B32" s="91" t="s">
        <v>351</v>
      </c>
      <c r="C32" s="92">
        <f>SUM('Game Results'!C3442+'Game Results'!C3461+'Game Results'!C3491+'Game Results'!C3473)</f>
        <v>4</v>
      </c>
      <c r="D32" s="92">
        <f>SUM('Game Results'!D3442+'Game Results'!D3461+'Game Results'!D3491+'Game Results'!D3473)</f>
        <v>2</v>
      </c>
      <c r="E32" s="93">
        <f>SUM('Game Results'!E3442+'Game Results'!E3461+'Game Results'!E3491+'Game Results'!E3473)</f>
        <v>56.35</v>
      </c>
      <c r="F32" s="92">
        <f>SUM('Game Results'!F3442+'Game Results'!F3461+'Game Results'!F3491+'Game Results'!F3473)</f>
        <v>3</v>
      </c>
      <c r="G32" s="92">
        <f>SUM('Game Results'!G3442+'Game Results'!G3461+'Game Results'!G3491+'Game Results'!G3473)</f>
        <v>226</v>
      </c>
      <c r="H32" s="92">
        <f>SUM('Game Results'!H3442+'Game Results'!H3461+'Game Results'!H3491+'Game Results'!H3473)</f>
        <v>0</v>
      </c>
      <c r="I32" s="92">
        <f>SUM('Game Results'!I3442+'Game Results'!I3461+'Game Results'!I3491+'Game Results'!I3473)</f>
        <v>218</v>
      </c>
      <c r="J32" s="92">
        <f>SUM('Game Results'!J3442+'Game Results'!J3461+'Game Results'!J3491+'Game Results'!J3473)</f>
        <v>8</v>
      </c>
      <c r="K32" s="94">
        <f t="shared" si="1"/>
        <v>1.036697248</v>
      </c>
      <c r="L32" s="92">
        <f>SUM('Game Results'!L3442+'Game Results'!L3461+'Game Results'!L3491+'Game Results'!L3473)</f>
        <v>54</v>
      </c>
      <c r="M32" s="92">
        <f>SUM('Game Results'!M3442+'Game Results'!M3461+'Game Results'!M3491+'Game Results'!M3473)</f>
        <v>292</v>
      </c>
      <c r="N32" s="92">
        <f>SUM('Game Results'!N3442+'Game Results'!N3461+'Game Results'!N3491+'Game Results'!N3473)</f>
        <v>4</v>
      </c>
      <c r="O32" s="95">
        <f>SUM('Game Results'!O3442+'Game Results'!O3461+'Game Results'!O3491+'Game Results'!O3473)</f>
        <v>52.9</v>
      </c>
      <c r="P32" s="92">
        <f>SUM('Game Results'!P3442+'Game Results'!P3461+'Game Results'!P3491+'Game Results'!P3473)</f>
        <v>11</v>
      </c>
      <c r="Q32" s="92">
        <f>SUM('Game Results'!Q3442+'Game Results'!Q3461+'Game Results'!Q3491+'Game Results'!Q3473)</f>
        <v>6</v>
      </c>
      <c r="R32" s="92">
        <f>SUM('Game Results'!R3442+'Game Results'!R3461+'Game Results'!R3491+'Game Results'!R3473)</f>
        <v>17</v>
      </c>
      <c r="S32" s="92">
        <f>SUM('Game Results'!S3442+'Game Results'!S3461+'Game Results'!S3491+'Game Results'!S3473)</f>
        <v>3</v>
      </c>
      <c r="T32" s="92">
        <f>SUM('Game Results'!T3442+'Game Results'!T3461+'Game Results'!T3491+'Game Results'!T3473)</f>
        <v>31</v>
      </c>
      <c r="U32" s="92">
        <f>SUM('Game Results'!U3442+'Game Results'!U3461+'Game Results'!U3491+'Game Results'!U3473)</f>
        <v>7</v>
      </c>
      <c r="V32" s="92">
        <f>SUM('Game Results'!V3442+'Game Results'!V3461+'Game Results'!V3491+'Game Results'!V3473)</f>
        <v>2</v>
      </c>
      <c r="W32" s="92">
        <f>SUM('Game Results'!W3442+'Game Results'!W3461+'Game Results'!W3491+'Game Results'!W3473)</f>
        <v>0</v>
      </c>
      <c r="X32" s="92">
        <f>SUM('Game Results'!X3442+'Game Results'!X3461+'Game Results'!X3491+'Game Results'!X3473)</f>
        <v>0</v>
      </c>
      <c r="Y32" s="92">
        <f>SUM('Game Results'!Y3442+'Game Results'!Y3461+'Game Results'!Y3491+'Game Results'!Y3473)</f>
        <v>0</v>
      </c>
      <c r="Z32" s="92">
        <f>SUM('Game Results'!Z3442+'Game Results'!Z3461+'Game Results'!Z3491+'Game Results'!Z3473)</f>
        <v>0</v>
      </c>
      <c r="AA32" s="92">
        <f>SUM('Game Results'!AA3442+'Game Results'!AA3461+'Game Results'!AA3491+'Game Results'!AA3473)</f>
        <v>0</v>
      </c>
      <c r="AB32" s="92">
        <f>SUM('Game Results'!AB3442+'Game Results'!AB3461+'Game Results'!AB3491+'Game Results'!AB3473)</f>
        <v>0</v>
      </c>
      <c r="AC32" s="92">
        <f>SUM('Game Results'!AC3442+'Game Results'!AC3461+'Game Results'!AC3491+'Game Results'!AC3473)</f>
        <v>5</v>
      </c>
      <c r="AD32" s="92">
        <f>SUM('Game Results'!AD3442+'Game Results'!AD3461+'Game Results'!AD3491+'Game Results'!AD3473)</f>
        <v>1</v>
      </c>
      <c r="AE32" s="92">
        <f>SUM('Game Results'!AE3442+'Game Results'!AE3461+'Game Results'!AE3491+'Game Results'!AE3473)</f>
        <v>0</v>
      </c>
      <c r="AF32" s="92">
        <f>SUM('Game Results'!AF3442+'Game Results'!AF3461+'Game Results'!AF3491+'Game Results'!AF3473)</f>
        <v>0</v>
      </c>
      <c r="AG32" s="92">
        <f>SUM('Game Results'!AG3442+'Game Results'!AG3461+'Game Results'!AG3491+'Game Results'!AG3473)</f>
        <v>0</v>
      </c>
      <c r="AH32" s="92">
        <f>SUM('Game Results'!AH3442+'Game Results'!AH3461+'Game Results'!AH3491+'Game Results'!AH3473)</f>
        <v>0</v>
      </c>
    </row>
    <row r="33">
      <c r="A33" s="90" t="s">
        <v>79</v>
      </c>
      <c r="B33" s="91" t="s">
        <v>352</v>
      </c>
      <c r="C33" s="92">
        <f>SUM('Game Results'!C3443+'Game Results'!C3462+'Game Results'!C3492+'Game Results'!C3474)</f>
        <v>4</v>
      </c>
      <c r="D33" s="92">
        <f>SUM('Game Results'!D3443+'Game Results'!D3462+'Game Results'!D3492+'Game Results'!D3474)</f>
        <v>2</v>
      </c>
      <c r="E33" s="93">
        <f>SUM('Game Results'!E3443+'Game Results'!E3462+'Game Results'!E3492+'Game Results'!E3474)</f>
        <v>54.9</v>
      </c>
      <c r="F33" s="92">
        <f>SUM('Game Results'!F3443+'Game Results'!F3462+'Game Results'!F3492+'Game Results'!F3474)</f>
        <v>2</v>
      </c>
      <c r="G33" s="92">
        <f>SUM('Game Results'!G3443+'Game Results'!G3462+'Game Results'!G3492+'Game Results'!G3474)</f>
        <v>188</v>
      </c>
      <c r="H33" s="92">
        <f>SUM('Game Results'!H3443+'Game Results'!H3462+'Game Results'!H3492+'Game Results'!H3474)</f>
        <v>0</v>
      </c>
      <c r="I33" s="92">
        <f>SUM('Game Results'!I3443+'Game Results'!I3462+'Game Results'!I3492+'Game Results'!I3474)</f>
        <v>219</v>
      </c>
      <c r="J33" s="92">
        <f>SUM('Game Results'!J3443+'Game Results'!J3462+'Game Results'!J3492+'Game Results'!J3474)</f>
        <v>-31</v>
      </c>
      <c r="K33" s="94">
        <f t="shared" si="1"/>
        <v>0.8584474886</v>
      </c>
      <c r="L33" s="92">
        <f>SUM('Game Results'!L3443+'Game Results'!L3462+'Game Results'!L3492+'Game Results'!L3474)</f>
        <v>56</v>
      </c>
      <c r="M33" s="92">
        <f>SUM('Game Results'!M3443+'Game Results'!M3462+'Game Results'!M3492+'Game Results'!M3474)</f>
        <v>231</v>
      </c>
      <c r="N33" s="92">
        <f>SUM('Game Results'!N3443+'Game Results'!N3462+'Game Results'!N3492+'Game Results'!N3474)</f>
        <v>4</v>
      </c>
      <c r="O33" s="95">
        <f>SUM('Game Results'!O3443+'Game Results'!O3462+'Game Results'!O3492+'Game Results'!O3474)</f>
        <v>52.08333333</v>
      </c>
      <c r="P33" s="92">
        <f>SUM('Game Results'!P3443+'Game Results'!P3462+'Game Results'!P3492+'Game Results'!P3474)</f>
        <v>8</v>
      </c>
      <c r="Q33" s="92">
        <f>SUM('Game Results'!Q3443+'Game Results'!Q3462+'Game Results'!Q3492+'Game Results'!Q3474)</f>
        <v>2</v>
      </c>
      <c r="R33" s="92">
        <f>SUM('Game Results'!R3443+'Game Results'!R3462+'Game Results'!R3492+'Game Results'!R3474)</f>
        <v>14</v>
      </c>
      <c r="S33" s="92">
        <f>SUM('Game Results'!S3443+'Game Results'!S3462+'Game Results'!S3492+'Game Results'!S3474)</f>
        <v>4</v>
      </c>
      <c r="T33" s="92">
        <f>SUM('Game Results'!T3443+'Game Results'!T3462+'Game Results'!T3492+'Game Results'!T3474)</f>
        <v>23</v>
      </c>
      <c r="U33" s="92">
        <f>SUM('Game Results'!U3443+'Game Results'!U3462+'Game Results'!U3492+'Game Results'!U3474)</f>
        <v>3</v>
      </c>
      <c r="V33" s="92">
        <f>SUM('Game Results'!V3443+'Game Results'!V3462+'Game Results'!V3492+'Game Results'!V3474)</f>
        <v>2</v>
      </c>
      <c r="W33" s="92">
        <f>SUM('Game Results'!W3443+'Game Results'!W3462+'Game Results'!W3492+'Game Results'!W3474)</f>
        <v>0</v>
      </c>
      <c r="X33" s="92">
        <f>SUM('Game Results'!X3443+'Game Results'!X3462+'Game Results'!X3492+'Game Results'!X3474)</f>
        <v>0</v>
      </c>
      <c r="Y33" s="92">
        <f>SUM('Game Results'!Y3443+'Game Results'!Y3462+'Game Results'!Y3492+'Game Results'!Y3474)</f>
        <v>0</v>
      </c>
      <c r="Z33" s="92">
        <f>SUM('Game Results'!Z3443+'Game Results'!Z3462+'Game Results'!Z3492+'Game Results'!Z3474)</f>
        <v>0</v>
      </c>
      <c r="AA33" s="92">
        <f>SUM('Game Results'!AA3443+'Game Results'!AA3462+'Game Results'!AA3492+'Game Results'!AA3474)</f>
        <v>0</v>
      </c>
      <c r="AB33" s="92">
        <f>SUM('Game Results'!AB3443+'Game Results'!AB3462+'Game Results'!AB3492+'Game Results'!AB3474)</f>
        <v>0</v>
      </c>
      <c r="AC33" s="92">
        <f>SUM('Game Results'!AC3443+'Game Results'!AC3462+'Game Results'!AC3492+'Game Results'!AC3474)</f>
        <v>3</v>
      </c>
      <c r="AD33" s="92">
        <f>SUM('Game Results'!AD3443+'Game Results'!AD3462+'Game Results'!AD3492+'Game Results'!AD3474)</f>
        <v>0</v>
      </c>
      <c r="AE33" s="92">
        <f>SUM('Game Results'!AE3443+'Game Results'!AE3462+'Game Results'!AE3492+'Game Results'!AE3474)</f>
        <v>0</v>
      </c>
      <c r="AF33" s="92">
        <f>SUM('Game Results'!AF3443+'Game Results'!AF3462+'Game Results'!AF3492+'Game Results'!AF3474)</f>
        <v>0</v>
      </c>
      <c r="AG33" s="92">
        <f>SUM('Game Results'!AG3443+'Game Results'!AG3462+'Game Results'!AG3492+'Game Results'!AG3474)</f>
        <v>0</v>
      </c>
      <c r="AH33" s="92">
        <f>SUM('Game Results'!AH3443+'Game Results'!AH3462+'Game Results'!AH3492+'Game Results'!AH3474)</f>
        <v>0</v>
      </c>
    </row>
    <row r="34">
      <c r="A34" s="90" t="s">
        <v>79</v>
      </c>
      <c r="B34" s="91" t="s">
        <v>353</v>
      </c>
      <c r="C34" s="92">
        <f>SUM('Game Results'!C3444+'Game Results'!C3463+'Game Results'!C3493+'Game Results'!C3475)</f>
        <v>4</v>
      </c>
      <c r="D34" s="92">
        <f>SUM('Game Results'!D3444+'Game Results'!D3463+'Game Results'!D3493+'Game Results'!D3475)</f>
        <v>2</v>
      </c>
      <c r="E34" s="93">
        <f>SUM('Game Results'!E3444+'Game Results'!E3463+'Game Results'!E3493+'Game Results'!E3475)</f>
        <v>57.51666667</v>
      </c>
      <c r="F34" s="92">
        <f>SUM('Game Results'!F3444+'Game Results'!F3463+'Game Results'!F3493+'Game Results'!F3475)</f>
        <v>5</v>
      </c>
      <c r="G34" s="92">
        <f>SUM('Game Results'!G3444+'Game Results'!G3463+'Game Results'!G3493+'Game Results'!G3475)</f>
        <v>125</v>
      </c>
      <c r="H34" s="92">
        <f>SUM('Game Results'!H3444+'Game Results'!H3463+'Game Results'!H3493+'Game Results'!H3475)</f>
        <v>2</v>
      </c>
      <c r="I34" s="92">
        <f>SUM('Game Results'!I3444+'Game Results'!I3463+'Game Results'!I3493+'Game Results'!I3475)</f>
        <v>171</v>
      </c>
      <c r="J34" s="92">
        <f>SUM('Game Results'!J3444+'Game Results'!J3463+'Game Results'!J3493+'Game Results'!J3475)</f>
        <v>-46</v>
      </c>
      <c r="K34" s="94">
        <f t="shared" si="1"/>
        <v>0.730994152</v>
      </c>
      <c r="L34" s="92">
        <f>SUM('Game Results'!L3444+'Game Results'!L3463+'Game Results'!L3493+'Game Results'!L3475)</f>
        <v>72</v>
      </c>
      <c r="M34" s="92">
        <f>SUM('Game Results'!M3444+'Game Results'!M3463+'Game Results'!M3493+'Game Results'!M3475)</f>
        <v>152</v>
      </c>
      <c r="N34" s="92">
        <f>SUM('Game Results'!N3444+'Game Results'!N3463+'Game Results'!N3493+'Game Results'!N3475)</f>
        <v>4</v>
      </c>
      <c r="O34" s="95">
        <f>SUM('Game Results'!O3444+'Game Results'!O3463+'Game Results'!O3493+'Game Results'!O3475)</f>
        <v>54.81666667</v>
      </c>
      <c r="P34" s="92">
        <f>SUM('Game Results'!P3444+'Game Results'!P3463+'Game Results'!P3493+'Game Results'!P3475)</f>
        <v>6</v>
      </c>
      <c r="Q34" s="92">
        <f>SUM('Game Results'!Q3444+'Game Results'!Q3463+'Game Results'!Q3493+'Game Results'!Q3475)</f>
        <v>2</v>
      </c>
      <c r="R34" s="92">
        <f>SUM('Game Results'!R3444+'Game Results'!R3463+'Game Results'!R3493+'Game Results'!R3475)</f>
        <v>2</v>
      </c>
      <c r="S34" s="92">
        <f>SUM('Game Results'!S3444+'Game Results'!S3463+'Game Results'!S3493+'Game Results'!S3475)</f>
        <v>6</v>
      </c>
      <c r="T34" s="92">
        <f>SUM('Game Results'!T3444+'Game Results'!T3463+'Game Results'!T3493+'Game Results'!T3475)</f>
        <v>12</v>
      </c>
      <c r="U34" s="92">
        <f>SUM('Game Results'!U3444+'Game Results'!U3463+'Game Results'!U3493+'Game Results'!U3475)</f>
        <v>1</v>
      </c>
      <c r="V34" s="92">
        <f>SUM('Game Results'!V3444+'Game Results'!V3463+'Game Results'!V3493+'Game Results'!V3475)</f>
        <v>0</v>
      </c>
      <c r="W34" s="92">
        <f>SUM('Game Results'!W3444+'Game Results'!W3463+'Game Results'!W3493+'Game Results'!W3475)</f>
        <v>0</v>
      </c>
      <c r="X34" s="92">
        <f>SUM('Game Results'!X3444+'Game Results'!X3463+'Game Results'!X3493+'Game Results'!X3475)</f>
        <v>0</v>
      </c>
      <c r="Y34" s="92">
        <f>SUM('Game Results'!Y3444+'Game Results'!Y3463+'Game Results'!Y3493+'Game Results'!Y3475)</f>
        <v>0</v>
      </c>
      <c r="Z34" s="92">
        <f>SUM('Game Results'!Z3444+'Game Results'!Z3463+'Game Results'!Z3493+'Game Results'!Z3475)</f>
        <v>0</v>
      </c>
      <c r="AA34" s="92">
        <f>SUM('Game Results'!AA3444+'Game Results'!AA3463+'Game Results'!AA3493+'Game Results'!AA3475)</f>
        <v>0</v>
      </c>
      <c r="AB34" s="92">
        <f>SUM('Game Results'!AB3444+'Game Results'!AB3463+'Game Results'!AB3493+'Game Results'!AB3475)</f>
        <v>0</v>
      </c>
      <c r="AC34" s="92">
        <f>SUM('Game Results'!AC3444+'Game Results'!AC3463+'Game Results'!AC3493+'Game Results'!AC3475)</f>
        <v>1</v>
      </c>
      <c r="AD34" s="92">
        <f>SUM('Game Results'!AD3444+'Game Results'!AD3463+'Game Results'!AD3493+'Game Results'!AD3475)</f>
        <v>0</v>
      </c>
      <c r="AE34" s="92">
        <f>SUM('Game Results'!AE3444+'Game Results'!AE3463+'Game Results'!AE3493+'Game Results'!AE3475)</f>
        <v>0</v>
      </c>
      <c r="AF34" s="92">
        <f>SUM('Game Results'!AF3444+'Game Results'!AF3463+'Game Results'!AF3493+'Game Results'!AF3475)</f>
        <v>0</v>
      </c>
      <c r="AG34" s="92">
        <f>SUM('Game Results'!AG3444+'Game Results'!AG3463+'Game Results'!AG3493+'Game Results'!AG3475)</f>
        <v>0</v>
      </c>
      <c r="AH34" s="92">
        <f>SUM('Game Results'!AH3444+'Game Results'!AH3463+'Game Results'!AH3493+'Game Results'!AH3475)</f>
        <v>1</v>
      </c>
    </row>
    <row r="35">
      <c r="A35" s="90" t="s">
        <v>79</v>
      </c>
      <c r="B35" s="91" t="s">
        <v>354</v>
      </c>
      <c r="C35" s="92">
        <f>SUM('Game Results'!C3445+'Game Results'!C3464+'Game Results'!C3494+'Game Results'!C3476)</f>
        <v>0</v>
      </c>
      <c r="D35" s="92">
        <f>SUM('Game Results'!D3445+'Game Results'!D3464+'Game Results'!D3494+'Game Results'!D3476)</f>
        <v>0</v>
      </c>
      <c r="E35" s="93">
        <f>SUM('Game Results'!E3445+'Game Results'!E3464+'Game Results'!E3494+'Game Results'!E3476)</f>
        <v>0</v>
      </c>
      <c r="F35" s="92">
        <f>SUM('Game Results'!F3445+'Game Results'!F3464+'Game Results'!F3494+'Game Results'!F3476)</f>
        <v>0</v>
      </c>
      <c r="G35" s="92">
        <f>SUM('Game Results'!G3445+'Game Results'!G3464+'Game Results'!G3494+'Game Results'!G3476)</f>
        <v>0</v>
      </c>
      <c r="H35" s="92">
        <f>SUM('Game Results'!H3445+'Game Results'!H3464+'Game Results'!H3494+'Game Results'!H3476)</f>
        <v>0</v>
      </c>
      <c r="I35" s="92">
        <f>SUM('Game Results'!I3445+'Game Results'!I3464+'Game Results'!I3494+'Game Results'!I3476)</f>
        <v>0</v>
      </c>
      <c r="J35" s="92">
        <f>SUM('Game Results'!J3445+'Game Results'!J3464+'Game Results'!J3494+'Game Results'!J3476)</f>
        <v>0</v>
      </c>
      <c r="K35" s="94" t="str">
        <f t="shared" si="1"/>
        <v>#DIV/0!</v>
      </c>
      <c r="L35" s="92">
        <f>SUM('Game Results'!L3445+'Game Results'!L3464+'Game Results'!L3494+'Game Results'!L3476)</f>
        <v>0</v>
      </c>
      <c r="M35" s="92">
        <f>SUM('Game Results'!M3445+'Game Results'!M3464+'Game Results'!M3494+'Game Results'!M3476)</f>
        <v>0</v>
      </c>
      <c r="N35" s="92">
        <f>SUM('Game Results'!N3445+'Game Results'!N3464+'Game Results'!N3494+'Game Results'!N3476)</f>
        <v>0</v>
      </c>
      <c r="O35" s="95">
        <f>SUM('Game Results'!O3445+'Game Results'!O3464+'Game Results'!O3494+'Game Results'!O3476)</f>
        <v>0</v>
      </c>
      <c r="P35" s="92">
        <f>SUM('Game Results'!P3445+'Game Results'!P3464+'Game Results'!P3494+'Game Results'!P3476)</f>
        <v>0</v>
      </c>
      <c r="Q35" s="92">
        <f>SUM('Game Results'!Q3445+'Game Results'!Q3464+'Game Results'!Q3494+'Game Results'!Q3476)</f>
        <v>0</v>
      </c>
      <c r="R35" s="92">
        <f>SUM('Game Results'!R3445+'Game Results'!R3464+'Game Results'!R3494+'Game Results'!R3476)</f>
        <v>0</v>
      </c>
      <c r="S35" s="92">
        <f>SUM('Game Results'!S3445+'Game Results'!S3464+'Game Results'!S3494+'Game Results'!S3476)</f>
        <v>0</v>
      </c>
      <c r="T35" s="92">
        <f>SUM('Game Results'!T3445+'Game Results'!T3464+'Game Results'!T3494+'Game Results'!T3476)</f>
        <v>0</v>
      </c>
      <c r="U35" s="92">
        <f>SUM('Game Results'!U3445+'Game Results'!U3464+'Game Results'!U3494+'Game Results'!U3476)</f>
        <v>0</v>
      </c>
      <c r="V35" s="92">
        <f>SUM('Game Results'!V3445+'Game Results'!V3464+'Game Results'!V3494+'Game Results'!V3476)</f>
        <v>0</v>
      </c>
      <c r="W35" s="92">
        <f>SUM('Game Results'!W3445+'Game Results'!W3464+'Game Results'!W3494+'Game Results'!W3476)</f>
        <v>0</v>
      </c>
      <c r="X35" s="92">
        <f>SUM('Game Results'!X3445+'Game Results'!X3464+'Game Results'!X3494+'Game Results'!X3476)</f>
        <v>0</v>
      </c>
      <c r="Y35" s="92">
        <f>SUM('Game Results'!Y3445+'Game Results'!Y3464+'Game Results'!Y3494+'Game Results'!Y3476)</f>
        <v>0</v>
      </c>
      <c r="Z35" s="92">
        <f>SUM('Game Results'!Z3445+'Game Results'!Z3464+'Game Results'!Z3494+'Game Results'!Z3476)</f>
        <v>0</v>
      </c>
      <c r="AA35" s="92">
        <f>SUM('Game Results'!AA3445+'Game Results'!AA3464+'Game Results'!AA3494+'Game Results'!AA3476)</f>
        <v>0</v>
      </c>
      <c r="AB35" s="92">
        <f>SUM('Game Results'!AB3445+'Game Results'!AB3464+'Game Results'!AB3494+'Game Results'!AB3476)</f>
        <v>0</v>
      </c>
      <c r="AC35" s="92">
        <f>SUM('Game Results'!AC3445+'Game Results'!AC3464+'Game Results'!AC3494+'Game Results'!AC3476)</f>
        <v>0</v>
      </c>
      <c r="AD35" s="92">
        <f>SUM('Game Results'!AD3445+'Game Results'!AD3464+'Game Results'!AD3494+'Game Results'!AD3476)</f>
        <v>0</v>
      </c>
      <c r="AE35" s="92">
        <f>SUM('Game Results'!AE3445+'Game Results'!AE3464+'Game Results'!AE3494+'Game Results'!AE3476)</f>
        <v>0</v>
      </c>
      <c r="AF35" s="92">
        <f>SUM('Game Results'!AF3445+'Game Results'!AF3464+'Game Results'!AF3494+'Game Results'!AF3476)</f>
        <v>0</v>
      </c>
      <c r="AG35" s="92">
        <f>SUM('Game Results'!AG3445+'Game Results'!AG3464+'Game Results'!AG3494+'Game Results'!AG3476)</f>
        <v>0</v>
      </c>
      <c r="AH35" s="92">
        <f>SUM('Game Results'!AH3445+'Game Results'!AH3464+'Game Results'!AH3494+'Game Results'!AH3476)</f>
        <v>0</v>
      </c>
    </row>
    <row r="36">
      <c r="A36" s="98" t="s">
        <v>271</v>
      </c>
      <c r="B36" s="99"/>
      <c r="C36" s="99">
        <f t="shared" ref="C36:D36" si="15">SUM(C30:C35)/4</f>
        <v>4</v>
      </c>
      <c r="D36" s="99">
        <f t="shared" si="15"/>
        <v>2</v>
      </c>
      <c r="E36" s="100">
        <f t="shared" ref="E36:J36" si="16">SUM(E30:E35)</f>
        <v>224.4166667</v>
      </c>
      <c r="F36" s="100">
        <f t="shared" si="16"/>
        <v>10</v>
      </c>
      <c r="G36" s="100">
        <f t="shared" si="16"/>
        <v>744</v>
      </c>
      <c r="H36" s="100">
        <f t="shared" si="16"/>
        <v>2</v>
      </c>
      <c r="I36" s="100">
        <f t="shared" si="16"/>
        <v>835</v>
      </c>
      <c r="J36" s="100">
        <f t="shared" si="16"/>
        <v>-91</v>
      </c>
      <c r="K36" s="101">
        <f t="shared" si="1"/>
        <v>0.8910179641</v>
      </c>
      <c r="L36" s="100">
        <f t="shared" ref="L36:L43" si="18">SUM(E36*60)/I36</f>
        <v>16.1257485</v>
      </c>
      <c r="M36" s="100">
        <f t="shared" ref="M36:AH36" si="17">SUM(M30:M35)</f>
        <v>932</v>
      </c>
      <c r="N36" s="100">
        <f t="shared" si="17"/>
        <v>16</v>
      </c>
      <c r="O36" s="100">
        <f t="shared" si="17"/>
        <v>211.95</v>
      </c>
      <c r="P36" s="100">
        <f t="shared" si="17"/>
        <v>27</v>
      </c>
      <c r="Q36" s="100">
        <f t="shared" si="17"/>
        <v>15</v>
      </c>
      <c r="R36" s="100">
        <f t="shared" si="17"/>
        <v>44</v>
      </c>
      <c r="S36" s="100">
        <f t="shared" si="17"/>
        <v>21</v>
      </c>
      <c r="T36" s="100">
        <f t="shared" si="17"/>
        <v>99</v>
      </c>
      <c r="U36" s="100">
        <f t="shared" si="17"/>
        <v>19</v>
      </c>
      <c r="V36" s="100">
        <f t="shared" si="17"/>
        <v>6</v>
      </c>
      <c r="W36" s="100">
        <f t="shared" si="17"/>
        <v>0</v>
      </c>
      <c r="X36" s="100">
        <f t="shared" si="17"/>
        <v>0</v>
      </c>
      <c r="Y36" s="100">
        <f t="shared" si="17"/>
        <v>0</v>
      </c>
      <c r="Z36" s="100">
        <f t="shared" si="17"/>
        <v>0</v>
      </c>
      <c r="AA36" s="100">
        <f t="shared" si="17"/>
        <v>0</v>
      </c>
      <c r="AB36" s="100">
        <f t="shared" si="17"/>
        <v>0</v>
      </c>
      <c r="AC36" s="100">
        <f t="shared" si="17"/>
        <v>13</v>
      </c>
      <c r="AD36" s="100">
        <f t="shared" si="17"/>
        <v>1</v>
      </c>
      <c r="AE36" s="100">
        <f t="shared" si="17"/>
        <v>0</v>
      </c>
      <c r="AF36" s="100">
        <f t="shared" si="17"/>
        <v>0</v>
      </c>
      <c r="AG36" s="100">
        <f t="shared" si="17"/>
        <v>0</v>
      </c>
      <c r="AH36" s="100">
        <f t="shared" si="17"/>
        <v>1</v>
      </c>
    </row>
    <row r="37">
      <c r="A37" s="90" t="s">
        <v>71</v>
      </c>
      <c r="B37" s="91" t="s">
        <v>356</v>
      </c>
      <c r="C37" s="92">
        <f>SUM('Game Results'!C3294+'Game Results'!C3311+'Game Results'!C3330+'Game Results'!C3351+'Game Results'!C3524+'Game Results'!C3542+'Game Results'!C3560+'Game Results'!C3578+'Game Results'!C3596)</f>
        <v>9</v>
      </c>
      <c r="D37" s="92">
        <f>SUM('Game Results'!D3294+'Game Results'!D3311+'Game Results'!D3330+'Game Results'!D3351+'Game Results'!D3524+'Game Results'!D3542+'Game Results'!D3560+'Game Results'!D3578+'Game Results'!D3596)</f>
        <v>7</v>
      </c>
      <c r="E37" s="93">
        <f>SUM('Game Results'!E3294+'Game Results'!E3311+'Game Results'!E3330+'Game Results'!E3351+'Game Results'!E3524+'Game Results'!E3542+'Game Results'!E3560+'Game Results'!E3578+'Game Results'!E3596)</f>
        <v>340.2666667</v>
      </c>
      <c r="F37" s="92">
        <f>SUM('Game Results'!F3294+'Game Results'!F3311+'Game Results'!F3330+'Game Results'!F3351+'Game Results'!F3524+'Game Results'!F3542+'Game Results'!F3560+'Game Results'!F3578+'Game Results'!F3596)</f>
        <v>9</v>
      </c>
      <c r="G37" s="92">
        <f>SUM('Game Results'!G3294+'Game Results'!G3311+'Game Results'!G3330+'Game Results'!G3351+'Game Results'!G3524+'Game Results'!G3542+'Game Results'!G3560+'Game Results'!G3578+'Game Results'!G3596)</f>
        <v>1406</v>
      </c>
      <c r="H37" s="92">
        <f>SUM('Game Results'!H3294+'Game Results'!H3311+'Game Results'!H3330+'Game Results'!H3351+'Game Results'!H3524+'Game Results'!H3542+'Game Results'!H3560+'Game Results'!H3578+'Game Results'!H3596)</f>
        <v>5</v>
      </c>
      <c r="I37" s="92">
        <f>SUM('Game Results'!I3294+'Game Results'!I3311+'Game Results'!I3330+'Game Results'!I3351+'Game Results'!I3524+'Game Results'!I3542+'Game Results'!I3560+'Game Results'!I3578+'Game Results'!I3596)</f>
        <v>1014</v>
      </c>
      <c r="J37" s="92">
        <f>SUM('Game Results'!J3294+'Game Results'!J3311+'Game Results'!J3330+'Game Results'!J3351+'Game Results'!J3524+'Game Results'!J3542+'Game Results'!J3560+'Game Results'!J3578+'Game Results'!J3596)</f>
        <v>392</v>
      </c>
      <c r="K37" s="94">
        <f t="shared" si="1"/>
        <v>1.386587771</v>
      </c>
      <c r="L37" s="93">
        <f t="shared" si="18"/>
        <v>20.13412229</v>
      </c>
      <c r="M37" s="92">
        <f>SUM('Game Results'!M3294+'Game Results'!M3311+'Game Results'!M3330+'Game Results'!M3351+'Game Results'!M3524+'Game Results'!M3542+'Game Results'!M3560+'Game Results'!M3578+'Game Results'!M3596)</f>
        <v>1973</v>
      </c>
      <c r="N37" s="92">
        <f>SUM('Game Results'!N3294+'Game Results'!N3311+'Game Results'!N3330+'Game Results'!N3351+'Game Results'!N3524+'Game Results'!N3542+'Game Results'!N3560+'Game Results'!N3578+'Game Results'!N3596)</f>
        <v>9</v>
      </c>
      <c r="O37" s="95">
        <f>SUM('Game Results'!O3294+'Game Results'!O3311+'Game Results'!O3330+'Game Results'!O3351+'Game Results'!O3524+'Game Results'!O3542+'Game Results'!O3560+'Game Results'!O3578+'Game Results'!O3596)</f>
        <v>340.2666667</v>
      </c>
      <c r="P37" s="92">
        <f>SUM('Game Results'!P3294+'Game Results'!P3311+'Game Results'!P3330+'Game Results'!P3351+'Game Results'!P3524+'Game Results'!P3542+'Game Results'!P3560+'Game Results'!P3578+'Game Results'!P3596)</f>
        <v>46</v>
      </c>
      <c r="Q37" s="92">
        <f>SUM('Game Results'!Q3294+'Game Results'!Q3311+'Game Results'!Q3330+'Game Results'!Q3351+'Game Results'!Q3524+'Game Results'!Q3542+'Game Results'!Q3560+'Game Results'!Q3578+'Game Results'!Q3596)</f>
        <v>26</v>
      </c>
      <c r="R37" s="92">
        <f>SUM('Game Results'!R3294+'Game Results'!R3311+'Game Results'!R3330+'Game Results'!R3351+'Game Results'!R3524+'Game Results'!R3542+'Game Results'!R3560+'Game Results'!R3578+'Game Results'!R3596)</f>
        <v>138</v>
      </c>
      <c r="S37" s="92">
        <f>SUM('Game Results'!S3294+'Game Results'!S3311+'Game Results'!S3330+'Game Results'!S3351+'Game Results'!S3524+'Game Results'!S3542+'Game Results'!S3560+'Game Results'!S3578+'Game Results'!S3596)</f>
        <v>19</v>
      </c>
      <c r="T37" s="92">
        <f>SUM('Game Results'!T3294+'Game Results'!T3311+'Game Results'!T3330+'Game Results'!T3351+'Game Results'!T3524+'Game Results'!T3542+'Game Results'!T3560+'Game Results'!T3578+'Game Results'!T3596)</f>
        <v>229</v>
      </c>
      <c r="U37" s="92">
        <f>SUM('Game Results'!U3294+'Game Results'!U3311+'Game Results'!U3330+'Game Results'!U3351+'Game Results'!U3524+'Game Results'!U3542+'Game Results'!U3560+'Game Results'!U3578+'Game Results'!U3596)</f>
        <v>67</v>
      </c>
      <c r="V37" s="92">
        <f>SUM('Game Results'!V3294+'Game Results'!V3311+'Game Results'!V3330+'Game Results'!V3351+'Game Results'!V3524+'Game Results'!V3542+'Game Results'!V3560+'Game Results'!V3578+'Game Results'!V3596)</f>
        <v>21</v>
      </c>
      <c r="W37" s="92">
        <f>SUM('Game Results'!W3294+'Game Results'!W3311+'Game Results'!W3330+'Game Results'!W3351+'Game Results'!W3524+'Game Results'!W3542+'Game Results'!W3560+'Game Results'!W3578+'Game Results'!W3596)</f>
        <v>7</v>
      </c>
      <c r="X37" s="92">
        <f>SUM('Game Results'!X3294+'Game Results'!X3311+'Game Results'!X3330+'Game Results'!X3351+'Game Results'!X3524+'Game Results'!X3542+'Game Results'!X3560+'Game Results'!X3578+'Game Results'!X3596)</f>
        <v>4</v>
      </c>
      <c r="Y37" s="92">
        <f>SUM('Game Results'!Y3294+'Game Results'!Y3311+'Game Results'!Y3330+'Game Results'!Y3351+'Game Results'!Y3524+'Game Results'!Y3542+'Game Results'!Y3560+'Game Results'!Y3578+'Game Results'!Y3596)</f>
        <v>1</v>
      </c>
      <c r="Z37" s="92">
        <f>SUM('Game Results'!Z3294+'Game Results'!Z3311+'Game Results'!Z3330+'Game Results'!Z3351+'Game Results'!Z3524+'Game Results'!Z3542+'Game Results'!Z3560+'Game Results'!Z3578+'Game Results'!Z3596)</f>
        <v>0</v>
      </c>
      <c r="AA37" s="92">
        <f>SUM('Game Results'!AA3294+'Game Results'!AA3311+'Game Results'!AA3330+'Game Results'!AA3351+'Game Results'!AA3524+'Game Results'!AA3542+'Game Results'!AA3560+'Game Results'!AA3578+'Game Results'!AA3596)</f>
        <v>0</v>
      </c>
      <c r="AB37" s="92">
        <f>SUM('Game Results'!AB3294+'Game Results'!AB3311+'Game Results'!AB3330+'Game Results'!AB3351+'Game Results'!AB3524+'Game Results'!AB3542+'Game Results'!AB3560+'Game Results'!AB3578+'Game Results'!AB3596)</f>
        <v>0</v>
      </c>
      <c r="AC37" s="92">
        <f>SUM('Game Results'!AC3294+'Game Results'!AC3311+'Game Results'!AC3330+'Game Results'!AC3351+'Game Results'!AC3524+'Game Results'!AC3542+'Game Results'!AC3560+'Game Results'!AC3578+'Game Results'!AC3596)</f>
        <v>58</v>
      </c>
      <c r="AD37" s="92">
        <f>SUM('Game Results'!AD3294+'Game Results'!AD3311+'Game Results'!AD3330+'Game Results'!AD3351+'Game Results'!AD3524+'Game Results'!AD3542+'Game Results'!AD3560+'Game Results'!AD3578+'Game Results'!AD3596)</f>
        <v>2</v>
      </c>
      <c r="AE37" s="92">
        <f>SUM('Game Results'!AE3294+'Game Results'!AE3311+'Game Results'!AE3330+'Game Results'!AE3351+'Game Results'!AE3524+'Game Results'!AE3542+'Game Results'!AE3560+'Game Results'!AE3578+'Game Results'!AE3596)</f>
        <v>0</v>
      </c>
      <c r="AF37" s="92">
        <f>SUM('Game Results'!AF3294+'Game Results'!AF3311+'Game Results'!AF3330+'Game Results'!AF3351+'Game Results'!AF3524+'Game Results'!AF3542+'Game Results'!AF3560+'Game Results'!AF3578+'Game Results'!AF3596)</f>
        <v>0</v>
      </c>
      <c r="AG37" s="92">
        <f>SUM('Game Results'!AG3294+'Game Results'!AG3311+'Game Results'!AG3330+'Game Results'!AG3351+'Game Results'!AG3524+'Game Results'!AG3542+'Game Results'!AG3560+'Game Results'!AG3578+'Game Results'!AG3596)</f>
        <v>2</v>
      </c>
      <c r="AH37" s="92">
        <f>SUM('Game Results'!AH3294+'Game Results'!AH3311+'Game Results'!AH3330+'Game Results'!AH3351+'Game Results'!AH3524+'Game Results'!AH3542+'Game Results'!AH3560+'Game Results'!AH3578+'Game Results'!AH3596)</f>
        <v>0</v>
      </c>
    </row>
    <row r="38">
      <c r="A38" s="90" t="s">
        <v>71</v>
      </c>
      <c r="B38" s="91" t="s">
        <v>318</v>
      </c>
      <c r="C38" s="92">
        <f>SUM('Game Results'!C3295+'Game Results'!C3312+'Game Results'!C3331+'Game Results'!C3352+'Game Results'!C3525+'Game Results'!C3543+'Game Results'!C3561+'Game Results'!C3579+'Game Results'!C3597)</f>
        <v>9</v>
      </c>
      <c r="D38" s="92">
        <f>SUM('Game Results'!D3295+'Game Results'!D3312+'Game Results'!D3331+'Game Results'!D3352+'Game Results'!D3525+'Game Results'!D3543+'Game Results'!D3561+'Game Results'!D3579+'Game Results'!D3597)</f>
        <v>7</v>
      </c>
      <c r="E38" s="93">
        <f>SUM('Game Results'!E3295+'Game Results'!E3312+'Game Results'!E3331+'Game Results'!E3352+'Game Results'!E3525+'Game Results'!E3543+'Game Results'!E3561+'Game Results'!E3579+'Game Results'!E3597)</f>
        <v>333.7833333</v>
      </c>
      <c r="F38" s="92">
        <f>SUM('Game Results'!F3295+'Game Results'!F3312+'Game Results'!F3331+'Game Results'!F3352+'Game Results'!F3525+'Game Results'!F3543+'Game Results'!F3561+'Game Results'!F3579+'Game Results'!F3597)</f>
        <v>5</v>
      </c>
      <c r="G38" s="92">
        <f>SUM('Game Results'!G3295+'Game Results'!G3312+'Game Results'!G3331+'Game Results'!G3352+'Game Results'!G3525+'Game Results'!G3543+'Game Results'!G3561+'Game Results'!G3579+'Game Results'!G3597)</f>
        <v>1417</v>
      </c>
      <c r="H38" s="92">
        <f>SUM('Game Results'!H3295+'Game Results'!H3312+'Game Results'!H3331+'Game Results'!H3352+'Game Results'!H3525+'Game Results'!H3543+'Game Results'!H3561+'Game Results'!H3579+'Game Results'!H3597)</f>
        <v>4</v>
      </c>
      <c r="I38" s="92">
        <f>SUM('Game Results'!I3295+'Game Results'!I3312+'Game Results'!I3331+'Game Results'!I3352+'Game Results'!I3525+'Game Results'!I3543+'Game Results'!I3561+'Game Results'!I3579+'Game Results'!I3597)</f>
        <v>1243</v>
      </c>
      <c r="J38" s="92">
        <f>SUM('Game Results'!J3295+'Game Results'!J3312+'Game Results'!J3331+'Game Results'!J3352+'Game Results'!J3525+'Game Results'!J3543+'Game Results'!J3561+'Game Results'!J3579+'Game Results'!J3597)</f>
        <v>174</v>
      </c>
      <c r="K38" s="94">
        <f t="shared" si="1"/>
        <v>1.13998391</v>
      </c>
      <c r="L38" s="93">
        <f t="shared" si="18"/>
        <v>16.11182623</v>
      </c>
      <c r="M38" s="92">
        <f>SUM('Game Results'!M3295+'Game Results'!M3312+'Game Results'!M3331+'Game Results'!M3352+'Game Results'!M3525+'Game Results'!M3543+'Game Results'!M3561+'Game Results'!M3579+'Game Results'!M3597)</f>
        <v>1866</v>
      </c>
      <c r="N38" s="92">
        <f>SUM('Game Results'!N3295+'Game Results'!N3312+'Game Results'!N3331+'Game Results'!N3352+'Game Results'!N3525+'Game Results'!N3543+'Game Results'!N3561+'Game Results'!N3579+'Game Results'!N3597)</f>
        <v>9</v>
      </c>
      <c r="O38" s="95">
        <f>SUM('Game Results'!O3295+'Game Results'!O3312+'Game Results'!O3331+'Game Results'!O3352+'Game Results'!O3525+'Game Results'!O3543+'Game Results'!O3561+'Game Results'!O3579+'Game Results'!O3597)</f>
        <v>333.7833333</v>
      </c>
      <c r="P38" s="92">
        <f>SUM('Game Results'!P3295+'Game Results'!P3312+'Game Results'!P3331+'Game Results'!P3352+'Game Results'!P3525+'Game Results'!P3543+'Game Results'!P3561+'Game Results'!P3579+'Game Results'!P3597)</f>
        <v>56</v>
      </c>
      <c r="Q38" s="92">
        <f>SUM('Game Results'!Q3295+'Game Results'!Q3312+'Game Results'!Q3331+'Game Results'!Q3352+'Game Results'!Q3525+'Game Results'!Q3543+'Game Results'!Q3561+'Game Results'!Q3579+'Game Results'!Q3597)</f>
        <v>13</v>
      </c>
      <c r="R38" s="92">
        <f>SUM('Game Results'!R3295+'Game Results'!R3312+'Game Results'!R3331+'Game Results'!R3352+'Game Results'!R3525+'Game Results'!R3543+'Game Results'!R3561+'Game Results'!R3579+'Game Results'!R3597)</f>
        <v>102</v>
      </c>
      <c r="S38" s="92">
        <f>SUM('Game Results'!S3295+'Game Results'!S3312+'Game Results'!S3331+'Game Results'!S3352+'Game Results'!S3525+'Game Results'!S3543+'Game Results'!S3561+'Game Results'!S3579+'Game Results'!S3597)</f>
        <v>11</v>
      </c>
      <c r="T38" s="92">
        <f>SUM('Game Results'!T3295+'Game Results'!T3312+'Game Results'!T3331+'Game Results'!T3352+'Game Results'!T3525+'Game Results'!T3543+'Game Results'!T3561+'Game Results'!T3579+'Game Results'!T3597)</f>
        <v>212</v>
      </c>
      <c r="U38" s="92">
        <f>SUM('Game Results'!U3295+'Game Results'!U3312+'Game Results'!U3331+'Game Results'!U3352+'Game Results'!U3525+'Game Results'!U3543+'Game Results'!U3561+'Game Results'!U3579+'Game Results'!U3597)</f>
        <v>48</v>
      </c>
      <c r="V38" s="92">
        <f>SUM('Game Results'!V3295+'Game Results'!V3312+'Game Results'!V3331+'Game Results'!V3352+'Game Results'!V3525+'Game Results'!V3543+'Game Results'!V3561+'Game Results'!V3579+'Game Results'!V3597)</f>
        <v>14</v>
      </c>
      <c r="W38" s="92">
        <f>SUM('Game Results'!W3295+'Game Results'!W3312+'Game Results'!W3331+'Game Results'!W3352+'Game Results'!W3525+'Game Results'!W3543+'Game Results'!W3561+'Game Results'!W3579+'Game Results'!W3597)</f>
        <v>3</v>
      </c>
      <c r="X38" s="92">
        <f>SUM('Game Results'!X3295+'Game Results'!X3312+'Game Results'!X3331+'Game Results'!X3352+'Game Results'!X3525+'Game Results'!X3543+'Game Results'!X3561+'Game Results'!X3579+'Game Results'!X3597)</f>
        <v>0</v>
      </c>
      <c r="Y38" s="92">
        <f>SUM('Game Results'!Y3295+'Game Results'!Y3312+'Game Results'!Y3331+'Game Results'!Y3352+'Game Results'!Y3525+'Game Results'!Y3543+'Game Results'!Y3561+'Game Results'!Y3579+'Game Results'!Y3597)</f>
        <v>0</v>
      </c>
      <c r="Z38" s="92">
        <f>SUM('Game Results'!Z3295+'Game Results'!Z3312+'Game Results'!Z3331+'Game Results'!Z3352+'Game Results'!Z3525+'Game Results'!Z3543+'Game Results'!Z3561+'Game Results'!Z3579+'Game Results'!Z3597)</f>
        <v>0</v>
      </c>
      <c r="AA38" s="92">
        <f>SUM('Game Results'!AA3295+'Game Results'!AA3312+'Game Results'!AA3331+'Game Results'!AA3352+'Game Results'!AA3525+'Game Results'!AA3543+'Game Results'!AA3561+'Game Results'!AA3579+'Game Results'!AA3597)</f>
        <v>0</v>
      </c>
      <c r="AB38" s="92">
        <f>SUM('Game Results'!AB3295+'Game Results'!AB3312+'Game Results'!AB3331+'Game Results'!AB3352+'Game Results'!AB3525+'Game Results'!AB3543+'Game Results'!AB3561+'Game Results'!AB3579+'Game Results'!AB3597)</f>
        <v>0</v>
      </c>
      <c r="AC38" s="92">
        <f>SUM('Game Results'!AC3295+'Game Results'!AC3312+'Game Results'!AC3331+'Game Results'!AC3352+'Game Results'!AC3525+'Game Results'!AC3543+'Game Results'!AC3561+'Game Results'!AC3579+'Game Results'!AC3597)</f>
        <v>38</v>
      </c>
      <c r="AD38" s="92">
        <f>SUM('Game Results'!AD3295+'Game Results'!AD3312+'Game Results'!AD3331+'Game Results'!AD3352+'Game Results'!AD3525+'Game Results'!AD3543+'Game Results'!AD3561+'Game Results'!AD3579+'Game Results'!AD3597)</f>
        <v>0</v>
      </c>
      <c r="AE38" s="92">
        <f>SUM('Game Results'!AE3295+'Game Results'!AE3312+'Game Results'!AE3331+'Game Results'!AE3352+'Game Results'!AE3525+'Game Results'!AE3543+'Game Results'!AE3561+'Game Results'!AE3579+'Game Results'!AE3597)</f>
        <v>0</v>
      </c>
      <c r="AF38" s="92">
        <f>SUM('Game Results'!AF3295+'Game Results'!AF3312+'Game Results'!AF3331+'Game Results'!AF3352+'Game Results'!AF3525+'Game Results'!AF3543+'Game Results'!AF3561+'Game Results'!AF3579+'Game Results'!AF3597)</f>
        <v>0</v>
      </c>
      <c r="AG38" s="92">
        <f>SUM('Game Results'!AG3295+'Game Results'!AG3312+'Game Results'!AG3331+'Game Results'!AG3352+'Game Results'!AG3525+'Game Results'!AG3543+'Game Results'!AG3561+'Game Results'!AG3579+'Game Results'!AG3597)</f>
        <v>0</v>
      </c>
      <c r="AH38" s="92">
        <f>SUM('Game Results'!AH3295+'Game Results'!AH3312+'Game Results'!AH3331+'Game Results'!AH3352+'Game Results'!AH3525+'Game Results'!AH3543+'Game Results'!AH3561+'Game Results'!AH3579+'Game Results'!AH3597)</f>
        <v>0</v>
      </c>
    </row>
    <row r="39">
      <c r="A39" s="90" t="s">
        <v>71</v>
      </c>
      <c r="B39" s="91" t="s">
        <v>357</v>
      </c>
      <c r="C39" s="92">
        <f>SUM('Game Results'!C3296+'Game Results'!C3313+'Game Results'!C3332+'Game Results'!C3353+'Game Results'!C3526+'Game Results'!C3544+'Game Results'!C3562+'Game Results'!C3580+'Game Results'!C3598)</f>
        <v>8</v>
      </c>
      <c r="D39" s="92">
        <f>SUM('Game Results'!D3296+'Game Results'!D3313+'Game Results'!D3332+'Game Results'!D3353+'Game Results'!D3526+'Game Results'!D3544+'Game Results'!D3562+'Game Results'!D3580+'Game Results'!D3598)</f>
        <v>6</v>
      </c>
      <c r="E39" s="93">
        <f>SUM('Game Results'!E3296+'Game Results'!E3313+'Game Results'!E3332+'Game Results'!E3353+'Game Results'!E3526+'Game Results'!E3544+'Game Results'!E3562+'Game Results'!E3580+'Game Results'!E3598)</f>
        <v>272.8166667</v>
      </c>
      <c r="F39" s="92">
        <f>SUM('Game Results'!F3296+'Game Results'!F3313+'Game Results'!F3332+'Game Results'!F3353+'Game Results'!F3526+'Game Results'!F3544+'Game Results'!F3562+'Game Results'!F3580+'Game Results'!F3598)</f>
        <v>2</v>
      </c>
      <c r="G39" s="92">
        <f>SUM('Game Results'!G3296+'Game Results'!G3313+'Game Results'!G3332+'Game Results'!G3353+'Game Results'!G3526+'Game Results'!G3544+'Game Results'!G3562+'Game Results'!G3580+'Game Results'!G3598)</f>
        <v>993</v>
      </c>
      <c r="H39" s="92">
        <f>SUM('Game Results'!H3296+'Game Results'!H3313+'Game Results'!H3332+'Game Results'!H3353+'Game Results'!H3526+'Game Results'!H3544+'Game Results'!H3562+'Game Results'!H3580+'Game Results'!H3598)</f>
        <v>3</v>
      </c>
      <c r="I39" s="92">
        <f>SUM('Game Results'!I3296+'Game Results'!I3313+'Game Results'!I3332+'Game Results'!I3353+'Game Results'!I3526+'Game Results'!I3544+'Game Results'!I3562+'Game Results'!I3580+'Game Results'!I3598)</f>
        <v>829</v>
      </c>
      <c r="J39" s="92">
        <f>SUM('Game Results'!J3296+'Game Results'!J3313+'Game Results'!J3332+'Game Results'!J3353+'Game Results'!J3526+'Game Results'!J3544+'Game Results'!J3562+'Game Results'!J3580+'Game Results'!J3598)</f>
        <v>164</v>
      </c>
      <c r="K39" s="94">
        <f t="shared" si="1"/>
        <v>1.197828709</v>
      </c>
      <c r="L39" s="93">
        <f t="shared" si="18"/>
        <v>19.74547648</v>
      </c>
      <c r="M39" s="92">
        <f>SUM('Game Results'!M3296+'Game Results'!M3313+'Game Results'!M3332+'Game Results'!M3353+'Game Results'!M3526+'Game Results'!M3544+'Game Results'!M3562+'Game Results'!M3580+'Game Results'!M3598)</f>
        <v>1274</v>
      </c>
      <c r="N39" s="92">
        <f>SUM('Game Results'!N3296+'Game Results'!N3313+'Game Results'!N3332+'Game Results'!N3353+'Game Results'!N3526+'Game Results'!N3544+'Game Results'!N3562+'Game Results'!N3580+'Game Results'!N3598)</f>
        <v>8</v>
      </c>
      <c r="O39" s="95">
        <f>SUM('Game Results'!O3296+'Game Results'!O3313+'Game Results'!O3332+'Game Results'!O3353+'Game Results'!O3526+'Game Results'!O3544+'Game Results'!O3562+'Game Results'!O3580+'Game Results'!O3598)</f>
        <v>272.8166667</v>
      </c>
      <c r="P39" s="92">
        <f>SUM('Game Results'!P3296+'Game Results'!P3313+'Game Results'!P3332+'Game Results'!P3353+'Game Results'!P3526+'Game Results'!P3544+'Game Results'!P3562+'Game Results'!P3580+'Game Results'!P3598)</f>
        <v>32</v>
      </c>
      <c r="Q39" s="92">
        <f>SUM('Game Results'!Q3296+'Game Results'!Q3313+'Game Results'!Q3332+'Game Results'!Q3353+'Game Results'!Q3526+'Game Results'!Q3544+'Game Results'!Q3562+'Game Results'!Q3580+'Game Results'!Q3598)</f>
        <v>29</v>
      </c>
      <c r="R39" s="92">
        <f>SUM('Game Results'!R3296+'Game Results'!R3313+'Game Results'!R3332+'Game Results'!R3353+'Game Results'!R3526+'Game Results'!R3544+'Game Results'!R3562+'Game Results'!R3580+'Game Results'!R3598)</f>
        <v>73</v>
      </c>
      <c r="S39" s="92">
        <f>SUM('Game Results'!S3296+'Game Results'!S3313+'Game Results'!S3332+'Game Results'!S3353+'Game Results'!S3526+'Game Results'!S3544+'Game Results'!S3562+'Game Results'!S3580+'Game Results'!S3598)</f>
        <v>12</v>
      </c>
      <c r="T39" s="92">
        <f>SUM('Game Results'!T3296+'Game Results'!T3313+'Game Results'!T3332+'Game Results'!T3353+'Game Results'!T3526+'Game Results'!T3544+'Game Results'!T3562+'Game Results'!T3580+'Game Results'!T3598)</f>
        <v>128</v>
      </c>
      <c r="U39" s="92">
        <f>SUM('Game Results'!U3296+'Game Results'!U3313+'Game Results'!U3332+'Game Results'!U3353+'Game Results'!U3526+'Game Results'!U3544+'Game Results'!U3562+'Game Results'!U3580+'Game Results'!U3598)</f>
        <v>34</v>
      </c>
      <c r="V39" s="92">
        <f>SUM('Game Results'!V3296+'Game Results'!V3313+'Game Results'!V3332+'Game Results'!V3353+'Game Results'!V3526+'Game Results'!V3544+'Game Results'!V3562+'Game Results'!V3580+'Game Results'!V3598)</f>
        <v>8</v>
      </c>
      <c r="W39" s="92">
        <f>SUM('Game Results'!W3296+'Game Results'!W3313+'Game Results'!W3332+'Game Results'!W3353+'Game Results'!W3526+'Game Results'!W3544+'Game Results'!W3562+'Game Results'!W3580+'Game Results'!W3598)</f>
        <v>2</v>
      </c>
      <c r="X39" s="92">
        <f>SUM('Game Results'!X3296+'Game Results'!X3313+'Game Results'!X3332+'Game Results'!X3353+'Game Results'!X3526+'Game Results'!X3544+'Game Results'!X3562+'Game Results'!X3580+'Game Results'!X3598)</f>
        <v>1</v>
      </c>
      <c r="Y39" s="92">
        <f>SUM('Game Results'!Y3296+'Game Results'!Y3313+'Game Results'!Y3332+'Game Results'!Y3353+'Game Results'!Y3526+'Game Results'!Y3544+'Game Results'!Y3562+'Game Results'!Y3580+'Game Results'!Y3598)</f>
        <v>0</v>
      </c>
      <c r="Z39" s="92">
        <f>SUM('Game Results'!Z3296+'Game Results'!Z3313+'Game Results'!Z3332+'Game Results'!Z3353+'Game Results'!Z3526+'Game Results'!Z3544+'Game Results'!Z3562+'Game Results'!Z3580+'Game Results'!Z3598)</f>
        <v>0</v>
      </c>
      <c r="AA39" s="92">
        <f>SUM('Game Results'!AA3296+'Game Results'!AA3313+'Game Results'!AA3332+'Game Results'!AA3353+'Game Results'!AA3526+'Game Results'!AA3544+'Game Results'!AA3562+'Game Results'!AA3580+'Game Results'!AA3598)</f>
        <v>0</v>
      </c>
      <c r="AB39" s="92">
        <f>SUM('Game Results'!AB3296+'Game Results'!AB3313+'Game Results'!AB3332+'Game Results'!AB3353+'Game Results'!AB3526+'Game Results'!AB3544+'Game Results'!AB3562+'Game Results'!AB3580+'Game Results'!AB3598)</f>
        <v>0</v>
      </c>
      <c r="AC39" s="92">
        <f>SUM('Game Results'!AC3296+'Game Results'!AC3313+'Game Results'!AC3332+'Game Results'!AC3353+'Game Results'!AC3526+'Game Results'!AC3544+'Game Results'!AC3562+'Game Results'!AC3580+'Game Results'!AC3598)</f>
        <v>32</v>
      </c>
      <c r="AD39" s="92">
        <f>SUM('Game Results'!AD3296+'Game Results'!AD3313+'Game Results'!AD3332+'Game Results'!AD3353+'Game Results'!AD3526+'Game Results'!AD3544+'Game Results'!AD3562+'Game Results'!AD3580+'Game Results'!AD3598)</f>
        <v>1</v>
      </c>
      <c r="AE39" s="92">
        <f>SUM('Game Results'!AE3296+'Game Results'!AE3313+'Game Results'!AE3332+'Game Results'!AE3353+'Game Results'!AE3526+'Game Results'!AE3544+'Game Results'!AE3562+'Game Results'!AE3580+'Game Results'!AE3598)</f>
        <v>0</v>
      </c>
      <c r="AF39" s="92">
        <f>SUM('Game Results'!AF3296+'Game Results'!AF3313+'Game Results'!AF3332+'Game Results'!AF3353+'Game Results'!AF3526+'Game Results'!AF3544+'Game Results'!AF3562+'Game Results'!AF3580+'Game Results'!AF3598)</f>
        <v>0</v>
      </c>
      <c r="AG39" s="92">
        <f>SUM('Game Results'!AG3296+'Game Results'!AG3313+'Game Results'!AG3332+'Game Results'!AG3353+'Game Results'!AG3526+'Game Results'!AG3544+'Game Results'!AG3562+'Game Results'!AG3580+'Game Results'!AG3598)</f>
        <v>1</v>
      </c>
      <c r="AH39" s="92">
        <f>SUM('Game Results'!AH3296+'Game Results'!AH3313+'Game Results'!AH3332+'Game Results'!AH3353+'Game Results'!AH3526+'Game Results'!AH3544+'Game Results'!AH3562+'Game Results'!AH3580+'Game Results'!AH3598)</f>
        <v>0</v>
      </c>
    </row>
    <row r="40">
      <c r="A40" s="90" t="s">
        <v>71</v>
      </c>
      <c r="B40" s="91" t="s">
        <v>358</v>
      </c>
      <c r="C40" s="92">
        <f>SUM('Game Results'!C3297+'Game Results'!C3314+'Game Results'!C3333+'Game Results'!C3354+'Game Results'!C3527+'Game Results'!C3545+'Game Results'!C3563+'Game Results'!C3581+'Game Results'!C3599)</f>
        <v>0</v>
      </c>
      <c r="D40" s="92">
        <f>SUM('Game Results'!D3297+'Game Results'!D3314+'Game Results'!D3333+'Game Results'!D3354+'Game Results'!D3527+'Game Results'!D3545+'Game Results'!D3563+'Game Results'!D3581+'Game Results'!D3599)</f>
        <v>0</v>
      </c>
      <c r="E40" s="93">
        <f>SUM('Game Results'!E3297+'Game Results'!E3314+'Game Results'!E3333+'Game Results'!E3354+'Game Results'!E3527+'Game Results'!E3545+'Game Results'!E3563+'Game Results'!E3581+'Game Results'!E3599)</f>
        <v>0</v>
      </c>
      <c r="F40" s="92">
        <f>SUM('Game Results'!F3297+'Game Results'!F3314+'Game Results'!F3333+'Game Results'!F3354+'Game Results'!F3527+'Game Results'!F3545+'Game Results'!F3563+'Game Results'!F3581+'Game Results'!F3599)</f>
        <v>0</v>
      </c>
      <c r="G40" s="92">
        <f>SUM('Game Results'!G3297+'Game Results'!G3314+'Game Results'!G3333+'Game Results'!G3354+'Game Results'!G3527+'Game Results'!G3545+'Game Results'!G3563+'Game Results'!G3581+'Game Results'!G3599)</f>
        <v>0</v>
      </c>
      <c r="H40" s="92">
        <f>SUM('Game Results'!H3297+'Game Results'!H3314+'Game Results'!H3333+'Game Results'!H3354+'Game Results'!H3527+'Game Results'!H3545+'Game Results'!H3563+'Game Results'!H3581+'Game Results'!H3599)</f>
        <v>0</v>
      </c>
      <c r="I40" s="92">
        <f>SUM('Game Results'!I3297+'Game Results'!I3314+'Game Results'!I3333+'Game Results'!I3354+'Game Results'!I3527+'Game Results'!I3545+'Game Results'!I3563+'Game Results'!I3581+'Game Results'!I3599)</f>
        <v>0</v>
      </c>
      <c r="J40" s="92">
        <f>SUM('Game Results'!J3297+'Game Results'!J3314+'Game Results'!J3333+'Game Results'!J3354+'Game Results'!J3527+'Game Results'!J3545+'Game Results'!J3563+'Game Results'!J3581+'Game Results'!J3599)</f>
        <v>0</v>
      </c>
      <c r="K40" s="94" t="str">
        <f t="shared" si="1"/>
        <v>#DIV/0!</v>
      </c>
      <c r="L40" s="93" t="str">
        <f t="shared" si="18"/>
        <v>#DIV/0!</v>
      </c>
      <c r="M40" s="92">
        <f>SUM('Game Results'!M3297+'Game Results'!M3314+'Game Results'!M3333+'Game Results'!M3354+'Game Results'!M3527+'Game Results'!M3545+'Game Results'!M3563+'Game Results'!M3581+'Game Results'!M3599)</f>
        <v>0</v>
      </c>
      <c r="N40" s="92">
        <f>SUM('Game Results'!N3297+'Game Results'!N3314+'Game Results'!N3333+'Game Results'!N3354+'Game Results'!N3527+'Game Results'!N3545+'Game Results'!N3563+'Game Results'!N3581+'Game Results'!N3599)</f>
        <v>0</v>
      </c>
      <c r="O40" s="95">
        <f>SUM('Game Results'!O3297+'Game Results'!O3314+'Game Results'!O3333+'Game Results'!O3354+'Game Results'!O3527+'Game Results'!O3545+'Game Results'!O3563+'Game Results'!O3581+'Game Results'!O3599)</f>
        <v>0</v>
      </c>
      <c r="P40" s="92">
        <f>SUM('Game Results'!P3297+'Game Results'!P3314+'Game Results'!P3333+'Game Results'!P3354+'Game Results'!P3527+'Game Results'!P3545+'Game Results'!P3563+'Game Results'!P3581+'Game Results'!P3599)</f>
        <v>0</v>
      </c>
      <c r="Q40" s="92">
        <f>SUM('Game Results'!Q3297+'Game Results'!Q3314+'Game Results'!Q3333+'Game Results'!Q3354+'Game Results'!Q3527+'Game Results'!Q3545+'Game Results'!Q3563+'Game Results'!Q3581+'Game Results'!Q3599)</f>
        <v>0</v>
      </c>
      <c r="R40" s="92">
        <f>SUM('Game Results'!R3297+'Game Results'!R3314+'Game Results'!R3333+'Game Results'!R3354+'Game Results'!R3527+'Game Results'!R3545+'Game Results'!R3563+'Game Results'!R3581+'Game Results'!R3599)</f>
        <v>0</v>
      </c>
      <c r="S40" s="92">
        <f>SUM('Game Results'!S3297+'Game Results'!S3314+'Game Results'!S3333+'Game Results'!S3354+'Game Results'!S3527+'Game Results'!S3545+'Game Results'!S3563+'Game Results'!S3581+'Game Results'!S3599)</f>
        <v>0</v>
      </c>
      <c r="T40" s="92">
        <f>SUM('Game Results'!T3297+'Game Results'!T3314+'Game Results'!T3333+'Game Results'!T3354+'Game Results'!T3527+'Game Results'!T3545+'Game Results'!T3563+'Game Results'!T3581+'Game Results'!T3599)</f>
        <v>0</v>
      </c>
      <c r="U40" s="92">
        <f>SUM('Game Results'!U3297+'Game Results'!U3314+'Game Results'!U3333+'Game Results'!U3354+'Game Results'!U3527+'Game Results'!U3545+'Game Results'!U3563+'Game Results'!U3581+'Game Results'!U3599)</f>
        <v>0</v>
      </c>
      <c r="V40" s="92">
        <f>SUM('Game Results'!V3297+'Game Results'!V3314+'Game Results'!V3333+'Game Results'!V3354+'Game Results'!V3527+'Game Results'!V3545+'Game Results'!V3563+'Game Results'!V3581+'Game Results'!V3599)</f>
        <v>0</v>
      </c>
      <c r="W40" s="92">
        <f>SUM('Game Results'!W3297+'Game Results'!W3314+'Game Results'!W3333+'Game Results'!W3354+'Game Results'!W3527+'Game Results'!W3545+'Game Results'!W3563+'Game Results'!W3581+'Game Results'!W3599)</f>
        <v>0</v>
      </c>
      <c r="X40" s="92">
        <f>SUM('Game Results'!X3297+'Game Results'!X3314+'Game Results'!X3333+'Game Results'!X3354+'Game Results'!X3527+'Game Results'!X3545+'Game Results'!X3563+'Game Results'!X3581+'Game Results'!X3599)</f>
        <v>0</v>
      </c>
      <c r="Y40" s="92">
        <f>SUM('Game Results'!Y3297+'Game Results'!Y3314+'Game Results'!Y3333+'Game Results'!Y3354+'Game Results'!Y3527+'Game Results'!Y3545+'Game Results'!Y3563+'Game Results'!Y3581+'Game Results'!Y3599)</f>
        <v>0</v>
      </c>
      <c r="Z40" s="92">
        <f>SUM('Game Results'!Z3297+'Game Results'!Z3314+'Game Results'!Z3333+'Game Results'!Z3354+'Game Results'!Z3527+'Game Results'!Z3545+'Game Results'!Z3563+'Game Results'!Z3581+'Game Results'!Z3599)</f>
        <v>0</v>
      </c>
      <c r="AA40" s="92">
        <f>SUM('Game Results'!AA3297+'Game Results'!AA3314+'Game Results'!AA3333+'Game Results'!AA3354+'Game Results'!AA3527+'Game Results'!AA3545+'Game Results'!AA3563+'Game Results'!AA3581+'Game Results'!AA3599)</f>
        <v>0</v>
      </c>
      <c r="AB40" s="92">
        <f>SUM('Game Results'!AB3297+'Game Results'!AB3314+'Game Results'!AB3333+'Game Results'!AB3354+'Game Results'!AB3527+'Game Results'!AB3545+'Game Results'!AB3563+'Game Results'!AB3581+'Game Results'!AB3599)</f>
        <v>0</v>
      </c>
      <c r="AC40" s="92">
        <f>SUM('Game Results'!AC3297+'Game Results'!AC3314+'Game Results'!AC3333+'Game Results'!AC3354+'Game Results'!AC3527+'Game Results'!AC3545+'Game Results'!AC3563+'Game Results'!AC3581+'Game Results'!AC3599)</f>
        <v>0</v>
      </c>
      <c r="AD40" s="92">
        <f>SUM('Game Results'!AD3297+'Game Results'!AD3314+'Game Results'!AD3333+'Game Results'!AD3354+'Game Results'!AD3527+'Game Results'!AD3545+'Game Results'!AD3563+'Game Results'!AD3581+'Game Results'!AD3599)</f>
        <v>0</v>
      </c>
      <c r="AE40" s="92">
        <f>SUM('Game Results'!AE3297+'Game Results'!AE3314+'Game Results'!AE3333+'Game Results'!AE3354+'Game Results'!AE3527+'Game Results'!AE3545+'Game Results'!AE3563+'Game Results'!AE3581+'Game Results'!AE3599)</f>
        <v>0</v>
      </c>
      <c r="AF40" s="92">
        <f>SUM('Game Results'!AF3297+'Game Results'!AF3314+'Game Results'!AF3333+'Game Results'!AF3354+'Game Results'!AF3527+'Game Results'!AF3545+'Game Results'!AF3563+'Game Results'!AF3581+'Game Results'!AF3599)</f>
        <v>0</v>
      </c>
      <c r="AG40" s="92">
        <f>SUM('Game Results'!AG3297+'Game Results'!AG3314+'Game Results'!AG3333+'Game Results'!AG3354+'Game Results'!AG3527+'Game Results'!AG3545+'Game Results'!AG3563+'Game Results'!AG3581+'Game Results'!AG3599)</f>
        <v>0</v>
      </c>
      <c r="AH40" s="92">
        <f>SUM('Game Results'!AH3297+'Game Results'!AH3314+'Game Results'!AH3333+'Game Results'!AH3354+'Game Results'!AH3527+'Game Results'!AH3545+'Game Results'!AH3563+'Game Results'!AH3581+'Game Results'!AH3599)</f>
        <v>0</v>
      </c>
    </row>
    <row r="41">
      <c r="A41" s="90" t="s">
        <v>71</v>
      </c>
      <c r="B41" s="91" t="s">
        <v>327</v>
      </c>
      <c r="C41" s="92">
        <f>SUM('Game Results'!C3298+'Game Results'!C3315+'Game Results'!C3334+'Game Results'!C3355+'Game Results'!C3528+'Game Results'!C3546+'Game Results'!C3564+'Game Results'!C3582+'Game Results'!C3600)</f>
        <v>8</v>
      </c>
      <c r="D41" s="92">
        <f>SUM('Game Results'!D3298+'Game Results'!D3315+'Game Results'!D3334+'Game Results'!D3355+'Game Results'!D3528+'Game Results'!D3546+'Game Results'!D3564+'Game Results'!D3582+'Game Results'!D3600)</f>
        <v>6</v>
      </c>
      <c r="E41" s="93">
        <f>SUM('Game Results'!E3298+'Game Results'!E3315+'Game Results'!E3334+'Game Results'!E3355+'Game Results'!E3528+'Game Results'!E3546+'Game Results'!E3564+'Game Results'!E3582+'Game Results'!E3600)</f>
        <v>317.7666667</v>
      </c>
      <c r="F41" s="92">
        <f>SUM('Game Results'!F3298+'Game Results'!F3315+'Game Results'!F3334+'Game Results'!F3355+'Game Results'!F3528+'Game Results'!F3546+'Game Results'!F3564+'Game Results'!F3582+'Game Results'!F3600)</f>
        <v>17</v>
      </c>
      <c r="G41" s="92">
        <f>SUM('Game Results'!G3298+'Game Results'!G3315+'Game Results'!G3334+'Game Results'!G3355+'Game Results'!G3528+'Game Results'!G3546+'Game Results'!G3564+'Game Results'!G3582+'Game Results'!G3600)</f>
        <v>638</v>
      </c>
      <c r="H41" s="92">
        <f>SUM('Game Results'!H3298+'Game Results'!H3315+'Game Results'!H3334+'Game Results'!H3355+'Game Results'!H3528+'Game Results'!H3546+'Game Results'!H3564+'Game Results'!H3582+'Game Results'!H3600)</f>
        <v>4</v>
      </c>
      <c r="I41" s="92">
        <f>SUM('Game Results'!I3298+'Game Results'!I3315+'Game Results'!I3334+'Game Results'!I3355+'Game Results'!I3528+'Game Results'!I3546+'Game Results'!I3564+'Game Results'!I3582+'Game Results'!I3600)</f>
        <v>706</v>
      </c>
      <c r="J41" s="92">
        <f>SUM('Game Results'!J3298+'Game Results'!J3315+'Game Results'!J3334+'Game Results'!J3355+'Game Results'!J3528+'Game Results'!J3546+'Game Results'!J3564+'Game Results'!J3582+'Game Results'!J3600)</f>
        <v>-68</v>
      </c>
      <c r="K41" s="94">
        <f t="shared" si="1"/>
        <v>0.9036827195</v>
      </c>
      <c r="L41" s="93">
        <f t="shared" si="18"/>
        <v>27.00566572</v>
      </c>
      <c r="M41" s="92">
        <f>SUM('Game Results'!M3298+'Game Results'!M3315+'Game Results'!M3334+'Game Results'!M3355+'Game Results'!M3528+'Game Results'!M3546+'Game Results'!M3564+'Game Results'!M3582+'Game Results'!M3600)</f>
        <v>820</v>
      </c>
      <c r="N41" s="92">
        <f>SUM('Game Results'!N3298+'Game Results'!N3315+'Game Results'!N3334+'Game Results'!N3355+'Game Results'!N3528+'Game Results'!N3546+'Game Results'!N3564+'Game Results'!N3582+'Game Results'!N3600)</f>
        <v>8</v>
      </c>
      <c r="O41" s="95">
        <f>SUM('Game Results'!O3298+'Game Results'!O3315+'Game Results'!O3334+'Game Results'!O3355+'Game Results'!O3528+'Game Results'!O3546+'Game Results'!O3564+'Game Results'!O3582+'Game Results'!O3600)</f>
        <v>317.7666667</v>
      </c>
      <c r="P41" s="92">
        <f>SUM('Game Results'!P3298+'Game Results'!P3315+'Game Results'!P3334+'Game Results'!P3355+'Game Results'!P3528+'Game Results'!P3546+'Game Results'!P3564+'Game Results'!P3582+'Game Results'!P3600)</f>
        <v>35</v>
      </c>
      <c r="Q41" s="92">
        <f>SUM('Game Results'!Q3298+'Game Results'!Q3315+'Game Results'!Q3334+'Game Results'!Q3355+'Game Results'!Q3528+'Game Results'!Q3546+'Game Results'!Q3564+'Game Results'!Q3582+'Game Results'!Q3600)</f>
        <v>22</v>
      </c>
      <c r="R41" s="92">
        <f>SUM('Game Results'!R3298+'Game Results'!R3315+'Game Results'!R3334+'Game Results'!R3355+'Game Results'!R3528+'Game Results'!R3546+'Game Results'!R3564+'Game Results'!R3582+'Game Results'!R3600)</f>
        <v>32</v>
      </c>
      <c r="S41" s="92">
        <f>SUM('Game Results'!S3298+'Game Results'!S3315+'Game Results'!S3334+'Game Results'!S3355+'Game Results'!S3528+'Game Results'!S3546+'Game Results'!S3564+'Game Results'!S3582+'Game Results'!S3600)</f>
        <v>7</v>
      </c>
      <c r="T41" s="92">
        <f>SUM('Game Results'!T3298+'Game Results'!T3315+'Game Results'!T3334+'Game Results'!T3355+'Game Results'!T3528+'Game Results'!T3546+'Game Results'!T3564+'Game Results'!T3582+'Game Results'!T3600)</f>
        <v>81</v>
      </c>
      <c r="U41" s="92">
        <f>SUM('Game Results'!U3298+'Game Results'!U3315+'Game Results'!U3334+'Game Results'!U3355+'Game Results'!U3528+'Game Results'!U3546+'Game Results'!U3564+'Game Results'!U3582+'Game Results'!U3600)</f>
        <v>12</v>
      </c>
      <c r="V41" s="92">
        <f>SUM('Game Results'!V3298+'Game Results'!V3315+'Game Results'!V3334+'Game Results'!V3355+'Game Results'!V3528+'Game Results'!V3546+'Game Results'!V3564+'Game Results'!V3582+'Game Results'!V3600)</f>
        <v>1</v>
      </c>
      <c r="W41" s="92">
        <f>SUM('Game Results'!W3298+'Game Results'!W3315+'Game Results'!W3334+'Game Results'!W3355+'Game Results'!W3528+'Game Results'!W3546+'Game Results'!W3564+'Game Results'!W3582+'Game Results'!W3600)</f>
        <v>0</v>
      </c>
      <c r="X41" s="92">
        <f>SUM('Game Results'!X3298+'Game Results'!X3315+'Game Results'!X3334+'Game Results'!X3355+'Game Results'!X3528+'Game Results'!X3546+'Game Results'!X3564+'Game Results'!X3582+'Game Results'!X3600)</f>
        <v>0</v>
      </c>
      <c r="Y41" s="92">
        <f>SUM('Game Results'!Y3298+'Game Results'!Y3315+'Game Results'!Y3334+'Game Results'!Y3355+'Game Results'!Y3528+'Game Results'!Y3546+'Game Results'!Y3564+'Game Results'!Y3582+'Game Results'!Y3600)</f>
        <v>0</v>
      </c>
      <c r="Z41" s="92">
        <f>SUM('Game Results'!Z3298+'Game Results'!Z3315+'Game Results'!Z3334+'Game Results'!Z3355+'Game Results'!Z3528+'Game Results'!Z3546+'Game Results'!Z3564+'Game Results'!Z3582+'Game Results'!Z3600)</f>
        <v>0</v>
      </c>
      <c r="AA41" s="92">
        <f>SUM('Game Results'!AA3298+'Game Results'!AA3315+'Game Results'!AA3334+'Game Results'!AA3355+'Game Results'!AA3528+'Game Results'!AA3546+'Game Results'!AA3564+'Game Results'!AA3582+'Game Results'!AA3600)</f>
        <v>0</v>
      </c>
      <c r="AB41" s="92">
        <f>SUM('Game Results'!AB3298+'Game Results'!AB3315+'Game Results'!AB3334+'Game Results'!AB3355+'Game Results'!AB3528+'Game Results'!AB3546+'Game Results'!AB3564+'Game Results'!AB3582+'Game Results'!AB3600)</f>
        <v>0</v>
      </c>
      <c r="AC41" s="92">
        <f>SUM('Game Results'!AC3298+'Game Results'!AC3315+'Game Results'!AC3334+'Game Results'!AC3355+'Game Results'!AC3528+'Game Results'!AC3546+'Game Results'!AC3564+'Game Results'!AC3582+'Game Results'!AC3600)</f>
        <v>8</v>
      </c>
      <c r="AD41" s="92">
        <f>SUM('Game Results'!AD3298+'Game Results'!AD3315+'Game Results'!AD3334+'Game Results'!AD3355+'Game Results'!AD3528+'Game Results'!AD3546+'Game Results'!AD3564+'Game Results'!AD3582+'Game Results'!AD3600)</f>
        <v>1</v>
      </c>
      <c r="AE41" s="92">
        <f>SUM('Game Results'!AE3298+'Game Results'!AE3315+'Game Results'!AE3334+'Game Results'!AE3355+'Game Results'!AE3528+'Game Results'!AE3546+'Game Results'!AE3564+'Game Results'!AE3582+'Game Results'!AE3600)</f>
        <v>0</v>
      </c>
      <c r="AF41" s="92">
        <f>SUM('Game Results'!AF3298+'Game Results'!AF3315+'Game Results'!AF3334+'Game Results'!AF3355+'Game Results'!AF3528+'Game Results'!AF3546+'Game Results'!AF3564+'Game Results'!AF3582+'Game Results'!AF3600)</f>
        <v>0</v>
      </c>
      <c r="AG41" s="92">
        <f>SUM('Game Results'!AG3298+'Game Results'!AG3315+'Game Results'!AG3334+'Game Results'!AG3355+'Game Results'!AG3528+'Game Results'!AG3546+'Game Results'!AG3564+'Game Results'!AG3582+'Game Results'!AG3600)</f>
        <v>0</v>
      </c>
      <c r="AH41" s="92">
        <f>SUM('Game Results'!AH3298+'Game Results'!AH3315+'Game Results'!AH3334+'Game Results'!AH3355+'Game Results'!AH3528+'Game Results'!AH3546+'Game Results'!AH3564+'Game Results'!AH3582+'Game Results'!AH3600)</f>
        <v>0</v>
      </c>
    </row>
    <row r="42">
      <c r="A42" s="90" t="s">
        <v>71</v>
      </c>
      <c r="B42" s="91" t="s">
        <v>359</v>
      </c>
      <c r="C42" s="92">
        <f>SUM('Game Results'!C3299+'Game Results'!C3316+'Game Results'!C3335+'Game Results'!C3356+'Game Results'!C3529+'Game Results'!C3547+'Game Results'!C3565+'Game Results'!C3583+'Game Results'!C3601)</f>
        <v>2</v>
      </c>
      <c r="D42" s="92">
        <f>SUM('Game Results'!D3299+'Game Results'!D3316+'Game Results'!D3335+'Game Results'!D3356+'Game Results'!D3529+'Game Results'!D3547+'Game Results'!D3565+'Game Results'!D3583+'Game Results'!D3601)</f>
        <v>2</v>
      </c>
      <c r="E42" s="93">
        <f>SUM('Game Results'!E3299+'Game Results'!E3316+'Game Results'!E3335+'Game Results'!E3356+'Game Results'!E3529+'Game Results'!E3547+'Game Results'!E3565+'Game Results'!E3583+'Game Results'!E3601)</f>
        <v>92</v>
      </c>
      <c r="F42" s="92">
        <f>SUM('Game Results'!F3299+'Game Results'!F3316+'Game Results'!F3335+'Game Results'!F3356+'Game Results'!F3529+'Game Results'!F3547+'Game Results'!F3565+'Game Results'!F3583+'Game Results'!F3601)</f>
        <v>5</v>
      </c>
      <c r="G42" s="92">
        <f>SUM('Game Results'!G3299+'Game Results'!G3316+'Game Results'!G3335+'Game Results'!G3356+'Game Results'!G3529+'Game Results'!G3547+'Game Results'!G3565+'Game Results'!G3583+'Game Results'!G3601)</f>
        <v>286</v>
      </c>
      <c r="H42" s="92">
        <f>SUM('Game Results'!H3299+'Game Results'!H3316+'Game Results'!H3335+'Game Results'!H3356+'Game Results'!H3529+'Game Results'!H3547+'Game Results'!H3565+'Game Results'!H3583+'Game Results'!H3601)</f>
        <v>2</v>
      </c>
      <c r="I42" s="92">
        <f>SUM('Game Results'!I3299+'Game Results'!I3316+'Game Results'!I3335+'Game Results'!I3356+'Game Results'!I3529+'Game Results'!I3547+'Game Results'!I3565+'Game Results'!I3583+'Game Results'!I3601)</f>
        <v>314</v>
      </c>
      <c r="J42" s="92">
        <f>SUM('Game Results'!J3299+'Game Results'!J3316+'Game Results'!J3335+'Game Results'!J3356+'Game Results'!J3529+'Game Results'!J3547+'Game Results'!J3565+'Game Results'!J3583+'Game Results'!J3601)</f>
        <v>-28</v>
      </c>
      <c r="K42" s="94">
        <f t="shared" si="1"/>
        <v>0.9108280255</v>
      </c>
      <c r="L42" s="93">
        <f t="shared" si="18"/>
        <v>17.57961783</v>
      </c>
      <c r="M42" s="92">
        <f>SUM('Game Results'!M3299+'Game Results'!M3316+'Game Results'!M3335+'Game Results'!M3356+'Game Results'!M3529+'Game Results'!M3547+'Game Results'!M3565+'Game Results'!M3583+'Game Results'!M3601)</f>
        <v>361</v>
      </c>
      <c r="N42" s="92">
        <f>SUM('Game Results'!N3299+'Game Results'!N3316+'Game Results'!N3335+'Game Results'!N3356+'Game Results'!N3529+'Game Results'!N3547+'Game Results'!N3565+'Game Results'!N3583+'Game Results'!N3601)</f>
        <v>2</v>
      </c>
      <c r="O42" s="95">
        <f>SUM('Game Results'!O3299+'Game Results'!O3316+'Game Results'!O3335+'Game Results'!O3356+'Game Results'!O3529+'Game Results'!O3547+'Game Results'!O3565+'Game Results'!O3583+'Game Results'!O3601)</f>
        <v>92</v>
      </c>
      <c r="P42" s="92">
        <f>SUM('Game Results'!P3299+'Game Results'!P3316+'Game Results'!P3335+'Game Results'!P3356+'Game Results'!P3529+'Game Results'!P3547+'Game Results'!P3565+'Game Results'!P3583+'Game Results'!P3601)</f>
        <v>10</v>
      </c>
      <c r="Q42" s="92">
        <f>SUM('Game Results'!Q3299+'Game Results'!Q3316+'Game Results'!Q3335+'Game Results'!Q3356+'Game Results'!Q3529+'Game Results'!Q3547+'Game Results'!Q3565+'Game Results'!Q3583+'Game Results'!Q3601)</f>
        <v>4</v>
      </c>
      <c r="R42" s="92">
        <f>SUM('Game Results'!R3299+'Game Results'!R3316+'Game Results'!R3335+'Game Results'!R3356+'Game Results'!R3529+'Game Results'!R3547+'Game Results'!R3565+'Game Results'!R3583+'Game Results'!R3601)</f>
        <v>16</v>
      </c>
      <c r="S42" s="92">
        <f>SUM('Game Results'!S3299+'Game Results'!S3316+'Game Results'!S3335+'Game Results'!S3356+'Game Results'!S3529+'Game Results'!S3547+'Game Results'!S3565+'Game Results'!S3583+'Game Results'!S3601)</f>
        <v>4</v>
      </c>
      <c r="T42" s="92">
        <f>SUM('Game Results'!T3299+'Game Results'!T3316+'Game Results'!T3335+'Game Results'!T3356+'Game Results'!T3529+'Game Results'!T3547+'Game Results'!T3565+'Game Results'!T3583+'Game Results'!T3601)</f>
        <v>37</v>
      </c>
      <c r="U42" s="92">
        <f>SUM('Game Results'!U3299+'Game Results'!U3316+'Game Results'!U3335+'Game Results'!U3356+'Game Results'!U3529+'Game Results'!U3547+'Game Results'!U3565+'Game Results'!U3583+'Game Results'!U3601)</f>
        <v>9</v>
      </c>
      <c r="V42" s="92">
        <f>SUM('Game Results'!V3299+'Game Results'!V3316+'Game Results'!V3335+'Game Results'!V3356+'Game Results'!V3529+'Game Results'!V3547+'Game Results'!V3565+'Game Results'!V3583+'Game Results'!V3601)</f>
        <v>0</v>
      </c>
      <c r="W42" s="92">
        <f>SUM('Game Results'!W3299+'Game Results'!W3316+'Game Results'!W3335+'Game Results'!W3356+'Game Results'!W3529+'Game Results'!W3547+'Game Results'!W3565+'Game Results'!W3583+'Game Results'!W3601)</f>
        <v>0</v>
      </c>
      <c r="X42" s="92">
        <f>SUM('Game Results'!X3299+'Game Results'!X3316+'Game Results'!X3335+'Game Results'!X3356+'Game Results'!X3529+'Game Results'!X3547+'Game Results'!X3565+'Game Results'!X3583+'Game Results'!X3601)</f>
        <v>0</v>
      </c>
      <c r="Y42" s="92">
        <f>SUM('Game Results'!Y3299+'Game Results'!Y3316+'Game Results'!Y3335+'Game Results'!Y3356+'Game Results'!Y3529+'Game Results'!Y3547+'Game Results'!Y3565+'Game Results'!Y3583+'Game Results'!Y3601)</f>
        <v>0</v>
      </c>
      <c r="Z42" s="92">
        <f>SUM('Game Results'!Z3299+'Game Results'!Z3316+'Game Results'!Z3335+'Game Results'!Z3356+'Game Results'!Z3529+'Game Results'!Z3547+'Game Results'!Z3565+'Game Results'!Z3583+'Game Results'!Z3601)</f>
        <v>0</v>
      </c>
      <c r="AA42" s="92">
        <f>SUM('Game Results'!AA3299+'Game Results'!AA3316+'Game Results'!AA3335+'Game Results'!AA3356+'Game Results'!AA3529+'Game Results'!AA3547+'Game Results'!AA3565+'Game Results'!AA3583+'Game Results'!AA3601)</f>
        <v>0</v>
      </c>
      <c r="AB42" s="92">
        <f>SUM('Game Results'!AB3299+'Game Results'!AB3316+'Game Results'!AB3335+'Game Results'!AB3356+'Game Results'!AB3529+'Game Results'!AB3547+'Game Results'!AB3565+'Game Results'!AB3583+'Game Results'!AB3601)</f>
        <v>0</v>
      </c>
      <c r="AC42" s="92">
        <f>SUM('Game Results'!AC3299+'Game Results'!AC3316+'Game Results'!AC3335+'Game Results'!AC3356+'Game Results'!AC3529+'Game Results'!AC3547+'Game Results'!AC3565+'Game Results'!AC3583+'Game Results'!AC3601)</f>
        <v>1</v>
      </c>
      <c r="AD42" s="92">
        <f>SUM('Game Results'!AD3299+'Game Results'!AD3316+'Game Results'!AD3335+'Game Results'!AD3356+'Game Results'!AD3529+'Game Results'!AD3547+'Game Results'!AD3565+'Game Results'!AD3583+'Game Results'!AD3601)</f>
        <v>0</v>
      </c>
      <c r="AE42" s="92">
        <f>SUM('Game Results'!AE3299+'Game Results'!AE3316+'Game Results'!AE3335+'Game Results'!AE3356+'Game Results'!AE3529+'Game Results'!AE3547+'Game Results'!AE3565+'Game Results'!AE3583+'Game Results'!AE3601)</f>
        <v>0</v>
      </c>
      <c r="AF42" s="92">
        <f>SUM('Game Results'!AF3299+'Game Results'!AF3316+'Game Results'!AF3335+'Game Results'!AF3356+'Game Results'!AF3529+'Game Results'!AF3547+'Game Results'!AF3565+'Game Results'!AF3583+'Game Results'!AF3601)</f>
        <v>0</v>
      </c>
      <c r="AG42" s="92">
        <f>SUM('Game Results'!AG3299+'Game Results'!AG3316+'Game Results'!AG3335+'Game Results'!AG3356+'Game Results'!AG3529+'Game Results'!AG3547+'Game Results'!AG3565+'Game Results'!AG3583+'Game Results'!AG3601)</f>
        <v>0</v>
      </c>
      <c r="AH42" s="92">
        <f>SUM('Game Results'!AH3299+'Game Results'!AH3316+'Game Results'!AH3335+'Game Results'!AH3356+'Game Results'!AH3529+'Game Results'!AH3547+'Game Results'!AH3565+'Game Results'!AH3583+'Game Results'!AH3601)</f>
        <v>0</v>
      </c>
    </row>
    <row r="43">
      <c r="A43" s="98" t="s">
        <v>271</v>
      </c>
      <c r="B43" s="99"/>
      <c r="C43" s="99">
        <f t="shared" ref="C43:D43" si="19">SUM(C37:C42)/4</f>
        <v>9</v>
      </c>
      <c r="D43" s="99">
        <f t="shared" si="19"/>
        <v>7</v>
      </c>
      <c r="E43" s="100">
        <f t="shared" ref="E43:J43" si="20">SUM(E37:E42)</f>
        <v>1356.633333</v>
      </c>
      <c r="F43" s="99">
        <f t="shared" si="20"/>
        <v>38</v>
      </c>
      <c r="G43" s="99">
        <f t="shared" si="20"/>
        <v>4740</v>
      </c>
      <c r="H43" s="99">
        <f t="shared" si="20"/>
        <v>18</v>
      </c>
      <c r="I43" s="99">
        <f t="shared" si="20"/>
        <v>4106</v>
      </c>
      <c r="J43" s="99">
        <f t="shared" si="20"/>
        <v>634</v>
      </c>
      <c r="K43" s="101">
        <f t="shared" si="1"/>
        <v>1.154408183</v>
      </c>
      <c r="L43" s="100">
        <f t="shared" si="18"/>
        <v>19.82415977</v>
      </c>
      <c r="M43" s="99">
        <f t="shared" ref="M43:AG43" si="21">SUM(M37:M42)</f>
        <v>6294</v>
      </c>
      <c r="N43" s="99">
        <f t="shared" si="21"/>
        <v>36</v>
      </c>
      <c r="O43" s="102">
        <f t="shared" si="21"/>
        <v>1356.633333</v>
      </c>
      <c r="P43" s="99">
        <f t="shared" si="21"/>
        <v>179</v>
      </c>
      <c r="Q43" s="99">
        <f t="shared" si="21"/>
        <v>94</v>
      </c>
      <c r="R43" s="99">
        <f t="shared" si="21"/>
        <v>361</v>
      </c>
      <c r="S43" s="99">
        <f t="shared" si="21"/>
        <v>53</v>
      </c>
      <c r="T43" s="99">
        <f t="shared" si="21"/>
        <v>687</v>
      </c>
      <c r="U43" s="99">
        <f t="shared" si="21"/>
        <v>170</v>
      </c>
      <c r="V43" s="99">
        <f t="shared" si="21"/>
        <v>44</v>
      </c>
      <c r="W43" s="99">
        <f t="shared" si="21"/>
        <v>12</v>
      </c>
      <c r="X43" s="99">
        <f t="shared" si="21"/>
        <v>5</v>
      </c>
      <c r="Y43" s="99">
        <f t="shared" si="21"/>
        <v>1</v>
      </c>
      <c r="Z43" s="99">
        <f t="shared" si="21"/>
        <v>0</v>
      </c>
      <c r="AA43" s="99">
        <f t="shared" si="21"/>
        <v>0</v>
      </c>
      <c r="AB43" s="99">
        <f t="shared" si="21"/>
        <v>0</v>
      </c>
      <c r="AC43" s="99">
        <f t="shared" si="21"/>
        <v>137</v>
      </c>
      <c r="AD43" s="99">
        <f t="shared" si="21"/>
        <v>4</v>
      </c>
      <c r="AE43" s="99">
        <f t="shared" si="21"/>
        <v>0</v>
      </c>
      <c r="AF43" s="99">
        <f t="shared" si="21"/>
        <v>0</v>
      </c>
      <c r="AG43" s="99">
        <f t="shared" si="21"/>
        <v>3</v>
      </c>
      <c r="AH43" s="99"/>
    </row>
    <row r="44">
      <c r="A44" s="90" t="s">
        <v>83</v>
      </c>
      <c r="B44" s="91" t="s">
        <v>360</v>
      </c>
      <c r="C44" s="92">
        <f>SUM('Game Results'!C3337+'Game Results'!C3358)</f>
        <v>2</v>
      </c>
      <c r="D44" s="92">
        <f>SUM('Game Results'!D3337+'Game Results'!D3358)</f>
        <v>0</v>
      </c>
      <c r="E44" s="93">
        <f>SUM('Game Results'!E3337+'Game Results'!E3358)</f>
        <v>84</v>
      </c>
      <c r="F44" s="92">
        <f>SUM('Game Results'!F3337+'Game Results'!F3358)</f>
        <v>0</v>
      </c>
      <c r="G44" s="92">
        <f>SUM('Game Results'!G3337+'Game Results'!G3358)</f>
        <v>308</v>
      </c>
      <c r="H44" s="92">
        <f>SUM('Game Results'!H3337+'Game Results'!H3358)</f>
        <v>1</v>
      </c>
      <c r="I44" s="92">
        <f>SUM('Game Results'!I3337+'Game Results'!I3358)</f>
        <v>242</v>
      </c>
      <c r="J44" s="92">
        <f>SUM('Game Results'!J3337+'Game Results'!J3358)</f>
        <v>66</v>
      </c>
      <c r="K44" s="94">
        <f t="shared" si="1"/>
        <v>1.272727273</v>
      </c>
      <c r="L44" s="92">
        <f>SUM('Game Results'!L3337+'Game Results'!L3358)</f>
        <v>34</v>
      </c>
      <c r="M44" s="92">
        <f>SUM('Game Results'!M3337+'Game Results'!M3358)</f>
        <v>405</v>
      </c>
      <c r="N44" s="92">
        <f>SUM('Game Results'!N3337+'Game Results'!N3358)</f>
        <v>2</v>
      </c>
      <c r="O44" s="95">
        <f>SUM('Game Results'!O3337+'Game Results'!O3358)</f>
        <v>68.56666667</v>
      </c>
      <c r="P44" s="92">
        <f>SUM('Game Results'!P3337+'Game Results'!P3358)</f>
        <v>8</v>
      </c>
      <c r="Q44" s="92">
        <f>SUM('Game Results'!Q3337+'Game Results'!Q3358)</f>
        <v>1</v>
      </c>
      <c r="R44" s="92">
        <f>SUM('Game Results'!R3337+'Game Results'!R3358)</f>
        <v>26</v>
      </c>
      <c r="S44" s="92">
        <f>SUM('Game Results'!S3337+'Game Results'!S3358)</f>
        <v>5</v>
      </c>
      <c r="T44" s="92">
        <f>SUM('Game Results'!T3337+'Game Results'!T3358)</f>
        <v>48</v>
      </c>
      <c r="U44" s="92">
        <f>SUM('Game Results'!U3337+'Game Results'!U3358)</f>
        <v>11</v>
      </c>
      <c r="V44" s="92">
        <f>SUM('Game Results'!V3337+'Game Results'!V3358)</f>
        <v>2</v>
      </c>
      <c r="W44" s="92">
        <f>SUM('Game Results'!W3337+'Game Results'!W3358)</f>
        <v>1</v>
      </c>
      <c r="X44" s="92">
        <f>SUM('Game Results'!X3337+'Game Results'!X3358)</f>
        <v>1</v>
      </c>
      <c r="Y44" s="92">
        <f>SUM('Game Results'!Y3337+'Game Results'!Y3358)</f>
        <v>0</v>
      </c>
      <c r="Z44" s="92">
        <f>SUM('Game Results'!Z3337+'Game Results'!Z3358)</f>
        <v>0</v>
      </c>
      <c r="AA44" s="92">
        <f>SUM('Game Results'!AA3337+'Game Results'!AA3358)</f>
        <v>0</v>
      </c>
      <c r="AB44" s="92">
        <f>SUM('Game Results'!AB3337+'Game Results'!AB3358)</f>
        <v>0</v>
      </c>
      <c r="AC44" s="92">
        <f>SUM('Game Results'!AC3337+'Game Results'!AC3358)</f>
        <v>8</v>
      </c>
      <c r="AD44" s="92">
        <f>SUM('Game Results'!AD3337+'Game Results'!AD3358)</f>
        <v>0</v>
      </c>
      <c r="AE44" s="92">
        <f>SUM('Game Results'!AE3337+'Game Results'!AE3358)</f>
        <v>0</v>
      </c>
      <c r="AF44" s="92">
        <f>SUM('Game Results'!AF3337+'Game Results'!AF3358)</f>
        <v>0</v>
      </c>
      <c r="AG44" s="92">
        <f>SUM('Game Results'!AG3337+'Game Results'!AG3358)</f>
        <v>0</v>
      </c>
      <c r="AH44" s="92">
        <f>SUM('Game Results'!AH3337+'Game Results'!AH3358)</f>
        <v>0</v>
      </c>
    </row>
    <row r="45">
      <c r="A45" s="90" t="s">
        <v>83</v>
      </c>
      <c r="B45" s="91" t="s">
        <v>361</v>
      </c>
      <c r="C45" s="92">
        <f>SUM('Game Results'!C3338+'Game Results'!C3359)</f>
        <v>2</v>
      </c>
      <c r="D45" s="92">
        <f>SUM('Game Results'!D3338+'Game Results'!D3359)</f>
        <v>0</v>
      </c>
      <c r="E45" s="93">
        <f>SUM('Game Results'!E3338+'Game Results'!E3359)</f>
        <v>84</v>
      </c>
      <c r="F45" s="92">
        <f>SUM('Game Results'!F3338+'Game Results'!F3359)</f>
        <v>3</v>
      </c>
      <c r="G45" s="92">
        <f>SUM('Game Results'!G3338+'Game Results'!G3359)</f>
        <v>170</v>
      </c>
      <c r="H45" s="92">
        <f>SUM('Game Results'!H3338+'Game Results'!H3359)</f>
        <v>0</v>
      </c>
      <c r="I45" s="92">
        <f>SUM('Game Results'!I3338+'Game Results'!I3359)</f>
        <v>271</v>
      </c>
      <c r="J45" s="92">
        <f>SUM('Game Results'!J3338+'Game Results'!J3359)</f>
        <v>-101</v>
      </c>
      <c r="K45" s="94">
        <f t="shared" si="1"/>
        <v>0.6273062731</v>
      </c>
      <c r="L45" s="92">
        <f>SUM('Game Results'!L3338+'Game Results'!L3359)</f>
        <v>28</v>
      </c>
      <c r="M45" s="92">
        <f>SUM('Game Results'!M3338+'Game Results'!M3359)</f>
        <v>202</v>
      </c>
      <c r="N45" s="92">
        <f>SUM('Game Results'!N3338+'Game Results'!N3359)</f>
        <v>2</v>
      </c>
      <c r="O45" s="95">
        <f>SUM('Game Results'!O3338+'Game Results'!O3359)</f>
        <v>67.4</v>
      </c>
      <c r="P45" s="92">
        <f>SUM('Game Results'!P3338+'Game Results'!P3359)</f>
        <v>4</v>
      </c>
      <c r="Q45" s="92">
        <f>SUM('Game Results'!Q3338+'Game Results'!Q3359)</f>
        <v>2</v>
      </c>
      <c r="R45" s="92">
        <f>SUM('Game Results'!R3338+'Game Results'!R3359)</f>
        <v>8</v>
      </c>
      <c r="S45" s="92">
        <f>SUM('Game Results'!S3338+'Game Results'!S3359)</f>
        <v>6</v>
      </c>
      <c r="T45" s="92">
        <f>SUM('Game Results'!T3338+'Game Results'!T3359)</f>
        <v>12</v>
      </c>
      <c r="U45" s="92">
        <f>SUM('Game Results'!U3338+'Game Results'!U3359)</f>
        <v>1</v>
      </c>
      <c r="V45" s="92">
        <f>SUM('Game Results'!V3338+'Game Results'!V3359)</f>
        <v>0</v>
      </c>
      <c r="W45" s="92">
        <f>SUM('Game Results'!W3338+'Game Results'!W3359)</f>
        <v>0</v>
      </c>
      <c r="X45" s="92">
        <f>SUM('Game Results'!X3338+'Game Results'!X3359)</f>
        <v>0</v>
      </c>
      <c r="Y45" s="92">
        <f>SUM('Game Results'!Y3338+'Game Results'!Y3359)</f>
        <v>0</v>
      </c>
      <c r="Z45" s="92">
        <f>SUM('Game Results'!Z3338+'Game Results'!Z3359)</f>
        <v>0</v>
      </c>
      <c r="AA45" s="92">
        <f>SUM('Game Results'!AA3338+'Game Results'!AA3359)</f>
        <v>0</v>
      </c>
      <c r="AB45" s="92">
        <f>SUM('Game Results'!AB3338+'Game Results'!AB3359)</f>
        <v>0</v>
      </c>
      <c r="AC45" s="92">
        <f>SUM('Game Results'!AC3338+'Game Results'!AC3359)</f>
        <v>1</v>
      </c>
      <c r="AD45" s="92">
        <f>SUM('Game Results'!AD3338+'Game Results'!AD3359)</f>
        <v>0</v>
      </c>
      <c r="AE45" s="92">
        <f>SUM('Game Results'!AE3338+'Game Results'!AE3359)</f>
        <v>0</v>
      </c>
      <c r="AF45" s="92">
        <f>SUM('Game Results'!AF3338+'Game Results'!AF3359)</f>
        <v>0</v>
      </c>
      <c r="AG45" s="92">
        <f>SUM('Game Results'!AG3338+'Game Results'!AG3359)</f>
        <v>0</v>
      </c>
      <c r="AH45" s="92">
        <f>SUM('Game Results'!AH3338+'Game Results'!AH3359)</f>
        <v>0</v>
      </c>
    </row>
    <row r="46">
      <c r="A46" s="90" t="s">
        <v>83</v>
      </c>
      <c r="B46" s="91" t="s">
        <v>362</v>
      </c>
      <c r="C46" s="92">
        <f>SUM('Game Results'!C3339+'Game Results'!C3360)</f>
        <v>2</v>
      </c>
      <c r="D46" s="92">
        <f>SUM('Game Results'!D3339+'Game Results'!D3360)</f>
        <v>0</v>
      </c>
      <c r="E46" s="93">
        <f>SUM('Game Results'!E3339+'Game Results'!E3360)</f>
        <v>84</v>
      </c>
      <c r="F46" s="92">
        <f>SUM('Game Results'!F3339+'Game Results'!F3360)</f>
        <v>0</v>
      </c>
      <c r="G46" s="92">
        <f>SUM('Game Results'!G3339+'Game Results'!G3360)</f>
        <v>233</v>
      </c>
      <c r="H46" s="92">
        <f>SUM('Game Results'!H3339+'Game Results'!H3360)</f>
        <v>1</v>
      </c>
      <c r="I46" s="92">
        <f>SUM('Game Results'!I3339+'Game Results'!I3360)</f>
        <v>318</v>
      </c>
      <c r="J46" s="92">
        <f>SUM('Game Results'!J3339+'Game Results'!J3360)</f>
        <v>-85</v>
      </c>
      <c r="K46" s="94">
        <f t="shared" si="1"/>
        <v>0.7327044025</v>
      </c>
      <c r="L46" s="92">
        <f>SUM('Game Results'!L3339+'Game Results'!L3360)</f>
        <v>25</v>
      </c>
      <c r="M46" s="92">
        <f>SUM('Game Results'!M3339+'Game Results'!M3360)</f>
        <v>275</v>
      </c>
      <c r="N46" s="92">
        <f>SUM('Game Results'!N3339+'Game Results'!N3360)</f>
        <v>2</v>
      </c>
      <c r="O46" s="95">
        <f>SUM('Game Results'!O3339+'Game Results'!O3360)</f>
        <v>67.65</v>
      </c>
      <c r="P46" s="92">
        <f>SUM('Game Results'!P3339+'Game Results'!P3360)</f>
        <v>7</v>
      </c>
      <c r="Q46" s="92">
        <f>SUM('Game Results'!Q3339+'Game Results'!Q3360)</f>
        <v>1</v>
      </c>
      <c r="R46" s="92">
        <f>SUM('Game Results'!R3339+'Game Results'!R3360)</f>
        <v>8</v>
      </c>
      <c r="S46" s="92">
        <f>SUM('Game Results'!S3339+'Game Results'!S3360)</f>
        <v>1</v>
      </c>
      <c r="T46" s="92">
        <f>SUM('Game Results'!T3339+'Game Results'!T3360)</f>
        <v>27</v>
      </c>
      <c r="U46" s="92">
        <f>SUM('Game Results'!U3339+'Game Results'!U3360)</f>
        <v>3</v>
      </c>
      <c r="V46" s="92">
        <f>SUM('Game Results'!V3339+'Game Results'!V3360)</f>
        <v>1</v>
      </c>
      <c r="W46" s="92">
        <f>SUM('Game Results'!W3339+'Game Results'!W3360)</f>
        <v>0</v>
      </c>
      <c r="X46" s="92">
        <f>SUM('Game Results'!X3339+'Game Results'!X3360)</f>
        <v>0</v>
      </c>
      <c r="Y46" s="92">
        <f>SUM('Game Results'!Y3339+'Game Results'!Y3360)</f>
        <v>0</v>
      </c>
      <c r="Z46" s="92">
        <f>SUM('Game Results'!Z3339+'Game Results'!Z3360)</f>
        <v>0</v>
      </c>
      <c r="AA46" s="92">
        <f>SUM('Game Results'!AA3339+'Game Results'!AA3360)</f>
        <v>0</v>
      </c>
      <c r="AB46" s="92">
        <f>SUM('Game Results'!AB3339+'Game Results'!AB3360)</f>
        <v>0</v>
      </c>
      <c r="AC46" s="92">
        <f>SUM('Game Results'!AC3339+'Game Results'!AC3360)</f>
        <v>2</v>
      </c>
      <c r="AD46" s="92">
        <f>SUM('Game Results'!AD3339+'Game Results'!AD3360)</f>
        <v>0</v>
      </c>
      <c r="AE46" s="92">
        <f>SUM('Game Results'!AE3339+'Game Results'!AE3360)</f>
        <v>0</v>
      </c>
      <c r="AF46" s="92">
        <f>SUM('Game Results'!AF3339+'Game Results'!AF3360)</f>
        <v>0</v>
      </c>
      <c r="AG46" s="92">
        <f>SUM('Game Results'!AG3339+'Game Results'!AG3360)</f>
        <v>0</v>
      </c>
      <c r="AH46" s="92">
        <f>SUM('Game Results'!AH3339+'Game Results'!AH3360)</f>
        <v>0</v>
      </c>
    </row>
    <row r="47">
      <c r="A47" s="90" t="s">
        <v>83</v>
      </c>
      <c r="B47" s="91" t="s">
        <v>363</v>
      </c>
      <c r="C47" s="92">
        <f>SUM('Game Results'!C3340+'Game Results'!C3361)</f>
        <v>2</v>
      </c>
      <c r="D47" s="92">
        <f>SUM('Game Results'!D3340+'Game Results'!D3361)</f>
        <v>0</v>
      </c>
      <c r="E47" s="93">
        <f>SUM('Game Results'!E3340+'Game Results'!E3361)</f>
        <v>84</v>
      </c>
      <c r="F47" s="92">
        <f>SUM('Game Results'!F3340+'Game Results'!F3361)</f>
        <v>3</v>
      </c>
      <c r="G47" s="92">
        <f>SUM('Game Results'!G3340+'Game Results'!G3361)</f>
        <v>273</v>
      </c>
      <c r="H47" s="92">
        <f>SUM('Game Results'!H3340+'Game Results'!H3361)</f>
        <v>1</v>
      </c>
      <c r="I47" s="92">
        <f>SUM('Game Results'!I3340+'Game Results'!I3361)</f>
        <v>297</v>
      </c>
      <c r="J47" s="92">
        <f>SUM('Game Results'!J3340+'Game Results'!J3361)</f>
        <v>-24</v>
      </c>
      <c r="K47" s="94">
        <f t="shared" si="1"/>
        <v>0.9191919192</v>
      </c>
      <c r="L47" s="92">
        <f>SUM('Game Results'!L3340+'Game Results'!L3361)</f>
        <v>30</v>
      </c>
      <c r="M47" s="92">
        <f>SUM('Game Results'!M3340+'Game Results'!M3361)</f>
        <v>340</v>
      </c>
      <c r="N47" s="92">
        <f>SUM('Game Results'!N3340+'Game Results'!N3361)</f>
        <v>2</v>
      </c>
      <c r="O47" s="95">
        <f>SUM('Game Results'!O3340+'Game Results'!O3361)</f>
        <v>68.08333333</v>
      </c>
      <c r="P47" s="92">
        <f>SUM('Game Results'!P3340+'Game Results'!P3361)</f>
        <v>10</v>
      </c>
      <c r="Q47" s="92">
        <f>SUM('Game Results'!Q3340+'Game Results'!Q3361)</f>
        <v>5</v>
      </c>
      <c r="R47" s="92">
        <f>SUM('Game Results'!R3340+'Game Results'!R3361)</f>
        <v>7</v>
      </c>
      <c r="S47" s="92">
        <f>SUM('Game Results'!S3340+'Game Results'!S3361)</f>
        <v>7</v>
      </c>
      <c r="T47" s="92">
        <f>SUM('Game Results'!T3340+'Game Results'!T3361)</f>
        <v>37</v>
      </c>
      <c r="U47" s="92">
        <f>SUM('Game Results'!U3340+'Game Results'!U3361)</f>
        <v>7</v>
      </c>
      <c r="V47" s="92">
        <f>SUM('Game Results'!V3340+'Game Results'!V3361)</f>
        <v>1</v>
      </c>
      <c r="W47" s="92">
        <f>SUM('Game Results'!W3340+'Game Results'!W3361)</f>
        <v>0</v>
      </c>
      <c r="X47" s="92">
        <f>SUM('Game Results'!X3340+'Game Results'!X3361)</f>
        <v>0</v>
      </c>
      <c r="Y47" s="92">
        <f>SUM('Game Results'!Y3340+'Game Results'!Y3361)</f>
        <v>0</v>
      </c>
      <c r="Z47" s="92">
        <f>SUM('Game Results'!Z3340+'Game Results'!Z3361)</f>
        <v>0</v>
      </c>
      <c r="AA47" s="92">
        <f>SUM('Game Results'!AA3340+'Game Results'!AA3361)</f>
        <v>0</v>
      </c>
      <c r="AB47" s="92">
        <f>SUM('Game Results'!AB3340+'Game Results'!AB3361)</f>
        <v>0</v>
      </c>
      <c r="AC47" s="92">
        <f>SUM('Game Results'!AC3340+'Game Results'!AC3361)</f>
        <v>6</v>
      </c>
      <c r="AD47" s="92">
        <f>SUM('Game Results'!AD3340+'Game Results'!AD3361)</f>
        <v>0</v>
      </c>
      <c r="AE47" s="92">
        <f>SUM('Game Results'!AE3340+'Game Results'!AE3361)</f>
        <v>0</v>
      </c>
      <c r="AF47" s="92">
        <f>SUM('Game Results'!AF3340+'Game Results'!AF3361)</f>
        <v>0</v>
      </c>
      <c r="AG47" s="92">
        <f>SUM('Game Results'!AG3340+'Game Results'!AG3361)</f>
        <v>0</v>
      </c>
      <c r="AH47" s="92">
        <f>SUM('Game Results'!AH3340+'Game Results'!AH3361)</f>
        <v>0</v>
      </c>
    </row>
    <row r="48">
      <c r="A48" s="90" t="s">
        <v>83</v>
      </c>
      <c r="B48" s="91" t="s">
        <v>364</v>
      </c>
      <c r="C48" s="92">
        <f>SUM('Game Results'!C3341+'Game Results'!C3362)</f>
        <v>0</v>
      </c>
      <c r="D48" s="92">
        <f>SUM('Game Results'!D3341+'Game Results'!D3362)</f>
        <v>0</v>
      </c>
      <c r="E48" s="93">
        <f>SUM('Game Results'!E3341+'Game Results'!E3362)</f>
        <v>0</v>
      </c>
      <c r="F48" s="92">
        <f>SUM('Game Results'!F3341+'Game Results'!F3362)</f>
        <v>0</v>
      </c>
      <c r="G48" s="92">
        <f>SUM('Game Results'!G3341+'Game Results'!G3362)</f>
        <v>0</v>
      </c>
      <c r="H48" s="92">
        <f>SUM('Game Results'!H3341+'Game Results'!H3362)</f>
        <v>0</v>
      </c>
      <c r="I48" s="92">
        <f>SUM('Game Results'!I3341+'Game Results'!I3362)</f>
        <v>0</v>
      </c>
      <c r="J48" s="92">
        <f>SUM('Game Results'!J3341+'Game Results'!J3362)</f>
        <v>0</v>
      </c>
      <c r="K48" s="94" t="str">
        <f t="shared" si="1"/>
        <v>#DIV/0!</v>
      </c>
      <c r="L48" s="92">
        <f>SUM('Game Results'!L3341+'Game Results'!L3362)</f>
        <v>0</v>
      </c>
      <c r="M48" s="92">
        <f>SUM('Game Results'!M3341+'Game Results'!M3362)</f>
        <v>0</v>
      </c>
      <c r="N48" s="92">
        <f>SUM('Game Results'!N3341+'Game Results'!N3362)</f>
        <v>0</v>
      </c>
      <c r="O48" s="95">
        <f>SUM('Game Results'!O3341+'Game Results'!O3362)</f>
        <v>0</v>
      </c>
      <c r="P48" s="92">
        <f>SUM('Game Results'!P3341+'Game Results'!P3362)</f>
        <v>0</v>
      </c>
      <c r="Q48" s="92">
        <f>SUM('Game Results'!Q3341+'Game Results'!Q3362)</f>
        <v>0</v>
      </c>
      <c r="R48" s="92">
        <f>SUM('Game Results'!R3341+'Game Results'!R3362)</f>
        <v>0</v>
      </c>
      <c r="S48" s="92">
        <f>SUM('Game Results'!S3341+'Game Results'!S3362)</f>
        <v>0</v>
      </c>
      <c r="T48" s="92">
        <f>SUM('Game Results'!T3341+'Game Results'!T3362)</f>
        <v>0</v>
      </c>
      <c r="U48" s="92">
        <f>SUM('Game Results'!U3341+'Game Results'!U3362)</f>
        <v>0</v>
      </c>
      <c r="V48" s="92">
        <f>SUM('Game Results'!V3341+'Game Results'!V3362)</f>
        <v>0</v>
      </c>
      <c r="W48" s="92">
        <f>SUM('Game Results'!W3341+'Game Results'!W3362)</f>
        <v>0</v>
      </c>
      <c r="X48" s="92">
        <f>SUM('Game Results'!X3341+'Game Results'!X3362)</f>
        <v>0</v>
      </c>
      <c r="Y48" s="92">
        <f>SUM('Game Results'!Y3341+'Game Results'!Y3362)</f>
        <v>0</v>
      </c>
      <c r="Z48" s="92">
        <f>SUM('Game Results'!Z3341+'Game Results'!Z3362)</f>
        <v>0</v>
      </c>
      <c r="AA48" s="92">
        <f>SUM('Game Results'!AA3341+'Game Results'!AA3362)</f>
        <v>0</v>
      </c>
      <c r="AB48" s="92">
        <f>SUM('Game Results'!AB3341+'Game Results'!AB3362)</f>
        <v>0</v>
      </c>
      <c r="AC48" s="92">
        <f>SUM('Game Results'!AC3341+'Game Results'!AC3362)</f>
        <v>0</v>
      </c>
      <c r="AD48" s="92">
        <f>SUM('Game Results'!AD3341+'Game Results'!AD3362)</f>
        <v>0</v>
      </c>
      <c r="AE48" s="92">
        <f>SUM('Game Results'!AE3341+'Game Results'!AE3362)</f>
        <v>0</v>
      </c>
      <c r="AF48" s="92">
        <f>SUM('Game Results'!AF3341+'Game Results'!AF3362)</f>
        <v>0</v>
      </c>
      <c r="AG48" s="92">
        <f>SUM('Game Results'!AG3341+'Game Results'!AG3362)</f>
        <v>0</v>
      </c>
      <c r="AH48" s="92">
        <f>SUM('Game Results'!AH3341+'Game Results'!AH3362)</f>
        <v>0</v>
      </c>
    </row>
    <row r="49">
      <c r="A49" s="96" t="s">
        <v>83</v>
      </c>
      <c r="B49" s="97" t="s">
        <v>365</v>
      </c>
      <c r="C49" s="92">
        <f>SUM('Game Results'!C3342+'Game Results'!C3363)</f>
        <v>0</v>
      </c>
      <c r="D49" s="92">
        <f>SUM('Game Results'!D3342+'Game Results'!D3363)</f>
        <v>0</v>
      </c>
      <c r="E49" s="93">
        <f>SUM('Game Results'!E3342+'Game Results'!E3363)</f>
        <v>0</v>
      </c>
      <c r="F49" s="92">
        <f>SUM('Game Results'!F3342+'Game Results'!F3363)</f>
        <v>0</v>
      </c>
      <c r="G49" s="92">
        <f>SUM('Game Results'!G3342+'Game Results'!G3363)</f>
        <v>0</v>
      </c>
      <c r="H49" s="92">
        <f>SUM('Game Results'!H3342+'Game Results'!H3363)</f>
        <v>0</v>
      </c>
      <c r="I49" s="92">
        <f>SUM('Game Results'!I3342+'Game Results'!I3363)</f>
        <v>0</v>
      </c>
      <c r="J49" s="92">
        <f>SUM('Game Results'!J3342+'Game Results'!J3363)</f>
        <v>0</v>
      </c>
      <c r="K49" s="94" t="str">
        <f t="shared" si="1"/>
        <v>#DIV/0!</v>
      </c>
      <c r="L49" s="92">
        <f>SUM('Game Results'!L3342+'Game Results'!L3363)</f>
        <v>0</v>
      </c>
      <c r="M49" s="92">
        <f>SUM('Game Results'!M3342+'Game Results'!M3363)</f>
        <v>0</v>
      </c>
      <c r="N49" s="92">
        <f>SUM('Game Results'!N3342+'Game Results'!N3363)</f>
        <v>0</v>
      </c>
      <c r="O49" s="95">
        <f>SUM('Game Results'!O3342+'Game Results'!O3363)</f>
        <v>0</v>
      </c>
      <c r="P49" s="92">
        <f>SUM('Game Results'!P3342+'Game Results'!P3363)</f>
        <v>0</v>
      </c>
      <c r="Q49" s="92">
        <f>SUM('Game Results'!Q3342+'Game Results'!Q3363)</f>
        <v>0</v>
      </c>
      <c r="R49" s="92">
        <f>SUM('Game Results'!R3342+'Game Results'!R3363)</f>
        <v>0</v>
      </c>
      <c r="S49" s="92">
        <f>SUM('Game Results'!S3342+'Game Results'!S3363)</f>
        <v>0</v>
      </c>
      <c r="T49" s="92">
        <f>SUM('Game Results'!T3342+'Game Results'!T3363)</f>
        <v>0</v>
      </c>
      <c r="U49" s="92">
        <f>SUM('Game Results'!U3342+'Game Results'!U3363)</f>
        <v>0</v>
      </c>
      <c r="V49" s="92">
        <f>SUM('Game Results'!V3342+'Game Results'!V3363)</f>
        <v>0</v>
      </c>
      <c r="W49" s="92">
        <f>SUM('Game Results'!W3342+'Game Results'!W3363)</f>
        <v>0</v>
      </c>
      <c r="X49" s="92">
        <f>SUM('Game Results'!X3342+'Game Results'!X3363)</f>
        <v>0</v>
      </c>
      <c r="Y49" s="92">
        <f>SUM('Game Results'!Y3342+'Game Results'!Y3363)</f>
        <v>0</v>
      </c>
      <c r="Z49" s="92">
        <f>SUM('Game Results'!Z3342+'Game Results'!Z3363)</f>
        <v>0</v>
      </c>
      <c r="AA49" s="92">
        <f>SUM('Game Results'!AA3342+'Game Results'!AA3363)</f>
        <v>0</v>
      </c>
      <c r="AB49" s="92">
        <f>SUM('Game Results'!AB3342+'Game Results'!AB3363)</f>
        <v>0</v>
      </c>
      <c r="AC49" s="92">
        <f>SUM('Game Results'!AC3342+'Game Results'!AC3363)</f>
        <v>0</v>
      </c>
      <c r="AD49" s="92">
        <f>SUM('Game Results'!AD3342+'Game Results'!AD3363)</f>
        <v>0</v>
      </c>
      <c r="AE49" s="92">
        <f>SUM('Game Results'!AE3342+'Game Results'!AE3363)</f>
        <v>0</v>
      </c>
      <c r="AF49" s="92">
        <f>SUM('Game Results'!AF3342+'Game Results'!AF3363)</f>
        <v>0</v>
      </c>
      <c r="AG49" s="92">
        <f>SUM('Game Results'!AG3342+'Game Results'!AG3363)</f>
        <v>0</v>
      </c>
      <c r="AH49" s="92">
        <f>SUM('Game Results'!AH3342+'Game Results'!AH3363)</f>
        <v>0</v>
      </c>
    </row>
    <row r="50">
      <c r="A50" s="98" t="s">
        <v>271</v>
      </c>
      <c r="B50" s="99"/>
      <c r="C50" s="99">
        <f t="shared" ref="C50:D50" si="22">SUM(C44:C49)/4</f>
        <v>2</v>
      </c>
      <c r="D50" s="99">
        <f t="shared" si="22"/>
        <v>0</v>
      </c>
      <c r="E50" s="100">
        <f t="shared" ref="E50:J50" si="23">SUM(E44:E49)</f>
        <v>336</v>
      </c>
      <c r="F50" s="100">
        <f t="shared" si="23"/>
        <v>6</v>
      </c>
      <c r="G50" s="100">
        <f t="shared" si="23"/>
        <v>984</v>
      </c>
      <c r="H50" s="100">
        <f t="shared" si="23"/>
        <v>3</v>
      </c>
      <c r="I50" s="100">
        <f t="shared" si="23"/>
        <v>1128</v>
      </c>
      <c r="J50" s="100">
        <f t="shared" si="23"/>
        <v>-144</v>
      </c>
      <c r="K50" s="101">
        <f t="shared" si="1"/>
        <v>0.8723404255</v>
      </c>
      <c r="L50" s="100">
        <f>SUM(E50*60)/I50</f>
        <v>17.87234043</v>
      </c>
      <c r="M50" s="100">
        <f t="shared" ref="M50:AH50" si="24">SUM(M44:M49)</f>
        <v>1222</v>
      </c>
      <c r="N50" s="100">
        <f t="shared" si="24"/>
        <v>8</v>
      </c>
      <c r="O50" s="100">
        <f t="shared" si="24"/>
        <v>271.7</v>
      </c>
      <c r="P50" s="100">
        <f t="shared" si="24"/>
        <v>29</v>
      </c>
      <c r="Q50" s="100">
        <f t="shared" si="24"/>
        <v>9</v>
      </c>
      <c r="R50" s="100">
        <f t="shared" si="24"/>
        <v>49</v>
      </c>
      <c r="S50" s="100">
        <f t="shared" si="24"/>
        <v>19</v>
      </c>
      <c r="T50" s="100">
        <f t="shared" si="24"/>
        <v>124</v>
      </c>
      <c r="U50" s="100">
        <f t="shared" si="24"/>
        <v>22</v>
      </c>
      <c r="V50" s="100">
        <f t="shared" si="24"/>
        <v>4</v>
      </c>
      <c r="W50" s="100">
        <f t="shared" si="24"/>
        <v>1</v>
      </c>
      <c r="X50" s="100">
        <f t="shared" si="24"/>
        <v>1</v>
      </c>
      <c r="Y50" s="100">
        <f t="shared" si="24"/>
        <v>0</v>
      </c>
      <c r="Z50" s="100">
        <f t="shared" si="24"/>
        <v>0</v>
      </c>
      <c r="AA50" s="100">
        <f t="shared" si="24"/>
        <v>0</v>
      </c>
      <c r="AB50" s="100">
        <f t="shared" si="24"/>
        <v>0</v>
      </c>
      <c r="AC50" s="100">
        <f t="shared" si="24"/>
        <v>17</v>
      </c>
      <c r="AD50" s="100">
        <f t="shared" si="24"/>
        <v>0</v>
      </c>
      <c r="AE50" s="100">
        <f t="shared" si="24"/>
        <v>0</v>
      </c>
      <c r="AF50" s="100">
        <f t="shared" si="24"/>
        <v>0</v>
      </c>
      <c r="AG50" s="100">
        <f t="shared" si="24"/>
        <v>0</v>
      </c>
      <c r="AH50" s="100">
        <f t="shared" si="24"/>
        <v>0</v>
      </c>
    </row>
    <row r="51">
      <c r="A51" s="90" t="s">
        <v>95</v>
      </c>
      <c r="B51" s="91" t="s">
        <v>368</v>
      </c>
      <c r="C51" s="92">
        <f>SUM('Game Results'!C3380)</f>
        <v>1</v>
      </c>
      <c r="D51" s="92">
        <f>SUM('Game Results'!D3380)</f>
        <v>0</v>
      </c>
      <c r="E51" s="93">
        <f>SUM('Game Results'!E3380)</f>
        <v>34</v>
      </c>
      <c r="F51" s="92">
        <f>SUM('Game Results'!F3380)</f>
        <v>0</v>
      </c>
      <c r="G51" s="92">
        <f>SUM('Game Results'!G3380)</f>
        <v>175</v>
      </c>
      <c r="H51" s="92">
        <f>SUM('Game Results'!H3380)</f>
        <v>0</v>
      </c>
      <c r="I51" s="92">
        <f>SUM('Game Results'!I3380)</f>
        <v>140</v>
      </c>
      <c r="J51" s="92">
        <f>SUM('Game Results'!J3380)</f>
        <v>35</v>
      </c>
      <c r="K51" s="94">
        <f t="shared" si="1"/>
        <v>1.25</v>
      </c>
      <c r="L51" s="92">
        <f>SUM('Game Results'!L3380)</f>
        <v>0</v>
      </c>
      <c r="M51" s="92">
        <f>SUM('Game Results'!M3380)</f>
        <v>238</v>
      </c>
      <c r="N51" s="92">
        <f>SUM('Game Results'!N3380)</f>
        <v>1</v>
      </c>
      <c r="O51" s="95">
        <f>SUM('Game Results'!O3380)</f>
        <v>0</v>
      </c>
      <c r="P51" s="92">
        <f>SUM('Game Results'!P3380)</f>
        <v>6</v>
      </c>
      <c r="Q51" s="92">
        <f>SUM('Game Results'!Q3380)</f>
        <v>5</v>
      </c>
      <c r="R51" s="92">
        <f>SUM('Game Results'!R3380)</f>
        <v>10</v>
      </c>
      <c r="S51" s="92">
        <f>SUM('Game Results'!S3380)</f>
        <v>0</v>
      </c>
      <c r="T51" s="92">
        <f>SUM('Game Results'!T3380)</f>
        <v>36</v>
      </c>
      <c r="U51" s="92">
        <f>SUM('Game Results'!U3380)</f>
        <v>9</v>
      </c>
      <c r="V51" s="92">
        <f>SUM('Game Results'!V3380)</f>
        <v>5</v>
      </c>
      <c r="W51" s="92">
        <f>SUM('Game Results'!W3380)</f>
        <v>0</v>
      </c>
      <c r="X51" s="92">
        <f>SUM('Game Results'!X3380)</f>
        <v>0</v>
      </c>
      <c r="Y51" s="92">
        <f>SUM('Game Results'!Y3380)</f>
        <v>0</v>
      </c>
      <c r="Z51" s="92">
        <f>SUM('Game Results'!Z3380)</f>
        <v>0</v>
      </c>
      <c r="AA51" s="92">
        <f>SUM('Game Results'!AA3380)</f>
        <v>0</v>
      </c>
      <c r="AB51" s="92">
        <f>SUM('Game Results'!AB3380)</f>
        <v>0</v>
      </c>
      <c r="AC51" s="92">
        <f>SUM('Game Results'!AC3380)</f>
        <v>7</v>
      </c>
      <c r="AD51" s="92">
        <f>SUM('Game Results'!AD3380)</f>
        <v>0</v>
      </c>
      <c r="AE51" s="92">
        <f>SUM('Game Results'!AE3380)</f>
        <v>0</v>
      </c>
      <c r="AF51" s="92">
        <f>SUM('Game Results'!AF3380)</f>
        <v>0</v>
      </c>
      <c r="AG51" s="92">
        <f>SUM('Game Results'!AG3380)</f>
        <v>0</v>
      </c>
      <c r="AH51" s="92">
        <f>SUM('Game Results'!AH3380)</f>
        <v>0</v>
      </c>
    </row>
    <row r="52">
      <c r="A52" s="90" t="s">
        <v>95</v>
      </c>
      <c r="B52" s="91" t="s">
        <v>369</v>
      </c>
      <c r="C52" s="92">
        <f>SUM('Game Results'!C3381)</f>
        <v>1</v>
      </c>
      <c r="D52" s="92">
        <f>SUM('Game Results'!D3381)</f>
        <v>0</v>
      </c>
      <c r="E52" s="93">
        <f>SUM('Game Results'!E3381)</f>
        <v>34</v>
      </c>
      <c r="F52" s="92">
        <f>SUM('Game Results'!F3381)</f>
        <v>1</v>
      </c>
      <c r="G52" s="92">
        <f>SUM('Game Results'!G3381)</f>
        <v>108</v>
      </c>
      <c r="H52" s="92">
        <f>SUM('Game Results'!H3381)</f>
        <v>0</v>
      </c>
      <c r="I52" s="92">
        <f>SUM('Game Results'!I3381)</f>
        <v>120</v>
      </c>
      <c r="J52" s="92">
        <f>SUM('Game Results'!J3381)</f>
        <v>-12</v>
      </c>
      <c r="K52" s="94">
        <f t="shared" si="1"/>
        <v>0.9</v>
      </c>
      <c r="L52" s="92">
        <f>SUM('Game Results'!L3381)</f>
        <v>0</v>
      </c>
      <c r="M52" s="92">
        <f>SUM('Game Results'!M3381)</f>
        <v>143</v>
      </c>
      <c r="N52" s="92">
        <f>SUM('Game Results'!N3381)</f>
        <v>1</v>
      </c>
      <c r="O52" s="95">
        <f>SUM('Game Results'!O3381)</f>
        <v>0</v>
      </c>
      <c r="P52" s="92">
        <f>SUM('Game Results'!P3381)</f>
        <v>2</v>
      </c>
      <c r="Q52" s="92">
        <f>SUM('Game Results'!Q3381)</f>
        <v>2</v>
      </c>
      <c r="R52" s="92">
        <f>SUM('Game Results'!R3381)</f>
        <v>11</v>
      </c>
      <c r="S52" s="92">
        <f>SUM('Game Results'!S3381)</f>
        <v>2</v>
      </c>
      <c r="T52" s="92">
        <f>SUM('Game Results'!T3381)</f>
        <v>13</v>
      </c>
      <c r="U52" s="92">
        <f>SUM('Game Results'!U3381)</f>
        <v>3</v>
      </c>
      <c r="V52" s="92">
        <f>SUM('Game Results'!V3381)</f>
        <v>1</v>
      </c>
      <c r="W52" s="92">
        <f>SUM('Game Results'!W3381)</f>
        <v>1</v>
      </c>
      <c r="X52" s="92">
        <f>SUM('Game Results'!X3381)</f>
        <v>0</v>
      </c>
      <c r="Y52" s="92">
        <f>SUM('Game Results'!Y3381)</f>
        <v>0</v>
      </c>
      <c r="Z52" s="92">
        <f>SUM('Game Results'!Z3381)</f>
        <v>0</v>
      </c>
      <c r="AA52" s="92">
        <f>SUM('Game Results'!AA3381)</f>
        <v>0</v>
      </c>
      <c r="AB52" s="92">
        <f>SUM('Game Results'!AB3381)</f>
        <v>0</v>
      </c>
      <c r="AC52" s="92">
        <f>SUM('Game Results'!AC3381)</f>
        <v>2</v>
      </c>
      <c r="AD52" s="92">
        <f>SUM('Game Results'!AD3381)</f>
        <v>0</v>
      </c>
      <c r="AE52" s="92">
        <f>SUM('Game Results'!AE3381)</f>
        <v>0</v>
      </c>
      <c r="AF52" s="92">
        <f>SUM('Game Results'!AF3381)</f>
        <v>0</v>
      </c>
      <c r="AG52" s="92">
        <f>SUM('Game Results'!AG3381)</f>
        <v>0</v>
      </c>
      <c r="AH52" s="92">
        <f>SUM('Game Results'!AH3381)</f>
        <v>0</v>
      </c>
    </row>
    <row r="53">
      <c r="A53" s="90" t="s">
        <v>95</v>
      </c>
      <c r="B53" s="91" t="s">
        <v>370</v>
      </c>
      <c r="C53" s="92">
        <f>SUM('Game Results'!C3382)</f>
        <v>1</v>
      </c>
      <c r="D53" s="92">
        <f>SUM('Game Results'!D3382)</f>
        <v>0</v>
      </c>
      <c r="E53" s="93">
        <f>SUM('Game Results'!E3382)</f>
        <v>34</v>
      </c>
      <c r="F53" s="92">
        <f>SUM('Game Results'!F3382)</f>
        <v>0</v>
      </c>
      <c r="G53" s="92">
        <f>SUM('Game Results'!G3382)</f>
        <v>124</v>
      </c>
      <c r="H53" s="92">
        <f>SUM('Game Results'!H3382)</f>
        <v>1</v>
      </c>
      <c r="I53" s="92">
        <f>SUM('Game Results'!I3382)</f>
        <v>101</v>
      </c>
      <c r="J53" s="92">
        <f>SUM('Game Results'!J3382)</f>
        <v>23</v>
      </c>
      <c r="K53" s="94">
        <f t="shared" si="1"/>
        <v>1.227722772</v>
      </c>
      <c r="L53" s="92">
        <f>SUM('Game Results'!L3382)</f>
        <v>0</v>
      </c>
      <c r="M53" s="92">
        <f>SUM('Game Results'!M3382)</f>
        <v>169</v>
      </c>
      <c r="N53" s="92">
        <f>SUM('Game Results'!N3382)</f>
        <v>1</v>
      </c>
      <c r="O53" s="95">
        <f>SUM('Game Results'!O3382)</f>
        <v>0</v>
      </c>
      <c r="P53" s="92">
        <f>SUM('Game Results'!P3382)</f>
        <v>5</v>
      </c>
      <c r="Q53" s="92">
        <f>SUM('Game Results'!Q3382)</f>
        <v>4</v>
      </c>
      <c r="R53" s="92">
        <f>SUM('Game Results'!R3382)</f>
        <v>15</v>
      </c>
      <c r="S53" s="92">
        <f>SUM('Game Results'!S3382)</f>
        <v>1</v>
      </c>
      <c r="T53" s="92">
        <f>SUM('Game Results'!T3382)</f>
        <v>19</v>
      </c>
      <c r="U53" s="92">
        <f>SUM('Game Results'!U3382)</f>
        <v>6</v>
      </c>
      <c r="V53" s="92">
        <f>SUM('Game Results'!V3382)</f>
        <v>0</v>
      </c>
      <c r="W53" s="92">
        <f>SUM('Game Results'!W3382)</f>
        <v>0</v>
      </c>
      <c r="X53" s="92">
        <f>SUM('Game Results'!X3382)</f>
        <v>0</v>
      </c>
      <c r="Y53" s="92">
        <f>SUM('Game Results'!Y3382)</f>
        <v>0</v>
      </c>
      <c r="Z53" s="92">
        <f>SUM('Game Results'!Z3382)</f>
        <v>0</v>
      </c>
      <c r="AA53" s="92">
        <f>SUM('Game Results'!AA3382)</f>
        <v>0</v>
      </c>
      <c r="AB53" s="92">
        <f>SUM('Game Results'!AB3382)</f>
        <v>0</v>
      </c>
      <c r="AC53" s="92">
        <f>SUM('Game Results'!AC3382)</f>
        <v>0</v>
      </c>
      <c r="AD53" s="92">
        <f>SUM('Game Results'!AD3382)</f>
        <v>0</v>
      </c>
      <c r="AE53" s="92">
        <f>SUM('Game Results'!AE3382)</f>
        <v>0</v>
      </c>
      <c r="AF53" s="92">
        <f>SUM('Game Results'!AF3382)</f>
        <v>0</v>
      </c>
      <c r="AG53" s="92">
        <f>SUM('Game Results'!AG3382)</f>
        <v>0</v>
      </c>
      <c r="AH53" s="92">
        <f>SUM('Game Results'!AH3382)</f>
        <v>0</v>
      </c>
    </row>
    <row r="54">
      <c r="A54" s="90" t="s">
        <v>95</v>
      </c>
      <c r="B54" s="91" t="s">
        <v>371</v>
      </c>
      <c r="C54" s="92">
        <f>SUM('Game Results'!C3383)</f>
        <v>1</v>
      </c>
      <c r="D54" s="92">
        <f>SUM('Game Results'!D3383)</f>
        <v>0</v>
      </c>
      <c r="E54" s="93">
        <f>SUM('Game Results'!E3383)</f>
        <v>34</v>
      </c>
      <c r="F54" s="92">
        <f>SUM('Game Results'!F3383)</f>
        <v>1</v>
      </c>
      <c r="G54" s="92">
        <f>SUM('Game Results'!G3383)</f>
        <v>68</v>
      </c>
      <c r="H54" s="92">
        <f>SUM('Game Results'!H3383)</f>
        <v>1</v>
      </c>
      <c r="I54" s="92">
        <f>SUM('Game Results'!I3383)</f>
        <v>124</v>
      </c>
      <c r="J54" s="92">
        <f>SUM('Game Results'!J3383)</f>
        <v>-56</v>
      </c>
      <c r="K54" s="94">
        <f t="shared" si="1"/>
        <v>0.5483870968</v>
      </c>
      <c r="L54" s="92">
        <f>SUM('Game Results'!L3383)</f>
        <v>0</v>
      </c>
      <c r="M54" s="92">
        <f>SUM('Game Results'!M3383)</f>
        <v>84</v>
      </c>
      <c r="N54" s="92">
        <f>SUM('Game Results'!N3383)</f>
        <v>1</v>
      </c>
      <c r="O54" s="95">
        <f>SUM('Game Results'!O3383)</f>
        <v>0</v>
      </c>
      <c r="P54" s="92">
        <f>SUM('Game Results'!P3383)</f>
        <v>2</v>
      </c>
      <c r="Q54" s="92">
        <f>SUM('Game Results'!Q3383)</f>
        <v>1</v>
      </c>
      <c r="R54" s="92">
        <f>SUM('Game Results'!R3383)</f>
        <v>3</v>
      </c>
      <c r="S54" s="92">
        <f>SUM('Game Results'!S3383)</f>
        <v>1</v>
      </c>
      <c r="T54" s="92">
        <f>SUM('Game Results'!T3383)</f>
        <v>8</v>
      </c>
      <c r="U54" s="92">
        <f>SUM('Game Results'!U3383)</f>
        <v>2</v>
      </c>
      <c r="V54" s="92">
        <f>SUM('Game Results'!V3383)</f>
        <v>1</v>
      </c>
      <c r="W54" s="92">
        <f>SUM('Game Results'!W3383)</f>
        <v>0</v>
      </c>
      <c r="X54" s="92">
        <f>SUM('Game Results'!X3383)</f>
        <v>0</v>
      </c>
      <c r="Y54" s="92">
        <f>SUM('Game Results'!Y3383)</f>
        <v>0</v>
      </c>
      <c r="Z54" s="92">
        <f>SUM('Game Results'!Z3383)</f>
        <v>0</v>
      </c>
      <c r="AA54" s="92">
        <f>SUM('Game Results'!AA3383)</f>
        <v>0</v>
      </c>
      <c r="AB54" s="92">
        <f>SUM('Game Results'!AB3383)</f>
        <v>0</v>
      </c>
      <c r="AC54" s="92">
        <f>SUM('Game Results'!AC3383)</f>
        <v>0</v>
      </c>
      <c r="AD54" s="92">
        <f>SUM('Game Results'!AD3383)</f>
        <v>0</v>
      </c>
      <c r="AE54" s="92">
        <f>SUM('Game Results'!AE3383)</f>
        <v>0</v>
      </c>
      <c r="AF54" s="92">
        <f>SUM('Game Results'!AF3383)</f>
        <v>0</v>
      </c>
      <c r="AG54" s="92">
        <f>SUM('Game Results'!AG3383)</f>
        <v>0</v>
      </c>
      <c r="AH54" s="92">
        <f>SUM('Game Results'!AH3383)</f>
        <v>0</v>
      </c>
    </row>
    <row r="55">
      <c r="A55" s="90" t="s">
        <v>95</v>
      </c>
      <c r="B55" s="97" t="s">
        <v>372</v>
      </c>
      <c r="C55" s="92">
        <f>SUM('Game Results'!C3384)</f>
        <v>0</v>
      </c>
      <c r="D55" s="92">
        <f>SUM('Game Results'!D3384)</f>
        <v>0</v>
      </c>
      <c r="E55" s="93">
        <f>SUM('Game Results'!E3384)</f>
        <v>0</v>
      </c>
      <c r="F55" s="92">
        <f>SUM('Game Results'!F3384)</f>
        <v>0</v>
      </c>
      <c r="G55" s="92">
        <f>SUM('Game Results'!G3384)</f>
        <v>0</v>
      </c>
      <c r="H55" s="92">
        <f>SUM('Game Results'!H3384)</f>
        <v>0</v>
      </c>
      <c r="I55" s="92">
        <f>SUM('Game Results'!I3384)</f>
        <v>0</v>
      </c>
      <c r="J55" s="92">
        <f>SUM('Game Results'!J3384)</f>
        <v>0</v>
      </c>
      <c r="K55" s="94" t="str">
        <f t="shared" si="1"/>
        <v>#DIV/0!</v>
      </c>
      <c r="L55" s="92">
        <f>SUM('Game Results'!L3384)</f>
        <v>0</v>
      </c>
      <c r="M55" s="92">
        <f>SUM('Game Results'!M3384)</f>
        <v>0</v>
      </c>
      <c r="N55" s="92">
        <f>SUM('Game Results'!N3384)</f>
        <v>0</v>
      </c>
      <c r="O55" s="95">
        <f>SUM('Game Results'!O3384)</f>
        <v>0</v>
      </c>
      <c r="P55" s="92">
        <f>SUM('Game Results'!P3384)</f>
        <v>0</v>
      </c>
      <c r="Q55" s="92">
        <f>SUM('Game Results'!Q3384)</f>
        <v>0</v>
      </c>
      <c r="R55" s="92">
        <f>SUM('Game Results'!R3384)</f>
        <v>0</v>
      </c>
      <c r="S55" s="92">
        <f>SUM('Game Results'!S3384)</f>
        <v>0</v>
      </c>
      <c r="T55" s="92">
        <f>SUM('Game Results'!T3384)</f>
        <v>0</v>
      </c>
      <c r="U55" s="92">
        <f>SUM('Game Results'!U3384)</f>
        <v>0</v>
      </c>
      <c r="V55" s="92">
        <f>SUM('Game Results'!V3384)</f>
        <v>0</v>
      </c>
      <c r="W55" s="92">
        <f>SUM('Game Results'!W3384)</f>
        <v>0</v>
      </c>
      <c r="X55" s="92">
        <f>SUM('Game Results'!X3384)</f>
        <v>0</v>
      </c>
      <c r="Y55" s="92">
        <f>SUM('Game Results'!Y3384)</f>
        <v>0</v>
      </c>
      <c r="Z55" s="92">
        <f>SUM('Game Results'!Z3384)</f>
        <v>0</v>
      </c>
      <c r="AA55" s="92">
        <f>SUM('Game Results'!AA3384)</f>
        <v>0</v>
      </c>
      <c r="AB55" s="92">
        <f>SUM('Game Results'!AB3384)</f>
        <v>0</v>
      </c>
      <c r="AC55" s="92">
        <f>SUM('Game Results'!AC3384)</f>
        <v>0</v>
      </c>
      <c r="AD55" s="92">
        <f>SUM('Game Results'!AD3384)</f>
        <v>0</v>
      </c>
      <c r="AE55" s="92">
        <f>SUM('Game Results'!AE3384)</f>
        <v>0</v>
      </c>
      <c r="AF55" s="92">
        <f>SUM('Game Results'!AF3384)</f>
        <v>0</v>
      </c>
      <c r="AG55" s="92">
        <f>SUM('Game Results'!AG3384)</f>
        <v>0</v>
      </c>
      <c r="AH55" s="92">
        <f>SUM('Game Results'!AH3384)</f>
        <v>0</v>
      </c>
    </row>
    <row r="56">
      <c r="A56" s="90" t="s">
        <v>95</v>
      </c>
      <c r="B56" s="91" t="s">
        <v>373</v>
      </c>
      <c r="C56" s="92">
        <f>SUM('Game Results'!C3385)</f>
        <v>0</v>
      </c>
      <c r="D56" s="92">
        <f>SUM('Game Results'!D3385)</f>
        <v>0</v>
      </c>
      <c r="E56" s="93">
        <f>SUM('Game Results'!E3385)</f>
        <v>0</v>
      </c>
      <c r="F56" s="92">
        <f>SUM('Game Results'!F3385)</f>
        <v>0</v>
      </c>
      <c r="G56" s="92">
        <f>SUM('Game Results'!G3385)</f>
        <v>0</v>
      </c>
      <c r="H56" s="92">
        <f>SUM('Game Results'!H3385)</f>
        <v>0</v>
      </c>
      <c r="I56" s="92">
        <f>SUM('Game Results'!I3385)</f>
        <v>0</v>
      </c>
      <c r="J56" s="92">
        <f>SUM('Game Results'!J3385)</f>
        <v>0</v>
      </c>
      <c r="K56" s="94" t="str">
        <f t="shared" si="1"/>
        <v>#DIV/0!</v>
      </c>
      <c r="L56" s="92">
        <f>SUM('Game Results'!L3385)</f>
        <v>0</v>
      </c>
      <c r="M56" s="92">
        <f>SUM('Game Results'!M3385)</f>
        <v>0</v>
      </c>
      <c r="N56" s="92">
        <f>SUM('Game Results'!N3385)</f>
        <v>0</v>
      </c>
      <c r="O56" s="95">
        <f>SUM('Game Results'!O3385)</f>
        <v>0</v>
      </c>
      <c r="P56" s="92">
        <f>SUM('Game Results'!P3385)</f>
        <v>0</v>
      </c>
      <c r="Q56" s="92">
        <f>SUM('Game Results'!Q3385)</f>
        <v>0</v>
      </c>
      <c r="R56" s="92">
        <f>SUM('Game Results'!R3385)</f>
        <v>0</v>
      </c>
      <c r="S56" s="92">
        <f>SUM('Game Results'!S3385)</f>
        <v>0</v>
      </c>
      <c r="T56" s="92">
        <f>SUM('Game Results'!T3385)</f>
        <v>0</v>
      </c>
      <c r="U56" s="92">
        <f>SUM('Game Results'!U3385)</f>
        <v>0</v>
      </c>
      <c r="V56" s="92">
        <f>SUM('Game Results'!V3385)</f>
        <v>0</v>
      </c>
      <c r="W56" s="92">
        <f>SUM('Game Results'!W3385)</f>
        <v>0</v>
      </c>
      <c r="X56" s="92">
        <f>SUM('Game Results'!X3385)</f>
        <v>0</v>
      </c>
      <c r="Y56" s="92">
        <f>SUM('Game Results'!Y3385)</f>
        <v>0</v>
      </c>
      <c r="Z56" s="92">
        <f>SUM('Game Results'!Z3385)</f>
        <v>0</v>
      </c>
      <c r="AA56" s="92">
        <f>SUM('Game Results'!AA3385)</f>
        <v>0</v>
      </c>
      <c r="AB56" s="92">
        <f>SUM('Game Results'!AB3385)</f>
        <v>0</v>
      </c>
      <c r="AC56" s="92">
        <f>SUM('Game Results'!AC3385)</f>
        <v>0</v>
      </c>
      <c r="AD56" s="92">
        <f>SUM('Game Results'!AD3385)</f>
        <v>0</v>
      </c>
      <c r="AE56" s="92">
        <f>SUM('Game Results'!AE3385)</f>
        <v>0</v>
      </c>
      <c r="AF56" s="92">
        <f>SUM('Game Results'!AF3385)</f>
        <v>0</v>
      </c>
      <c r="AG56" s="92">
        <f>SUM('Game Results'!AG3385)</f>
        <v>0</v>
      </c>
      <c r="AH56" s="92">
        <f>SUM('Game Results'!AH3385)</f>
        <v>0</v>
      </c>
    </row>
    <row r="57">
      <c r="A57" s="98" t="s">
        <v>271</v>
      </c>
      <c r="B57" s="99"/>
      <c r="C57" s="99">
        <f t="shared" ref="C57:D57" si="25">SUM(C51:C56)/4</f>
        <v>1</v>
      </c>
      <c r="D57" s="99">
        <f t="shared" si="25"/>
        <v>0</v>
      </c>
      <c r="E57" s="100">
        <f t="shared" ref="E57:J57" si="26">SUM(E51:E56)</f>
        <v>136</v>
      </c>
      <c r="F57" s="100">
        <f t="shared" si="26"/>
        <v>2</v>
      </c>
      <c r="G57" s="100">
        <f t="shared" si="26"/>
        <v>475</v>
      </c>
      <c r="H57" s="100">
        <f t="shared" si="26"/>
        <v>2</v>
      </c>
      <c r="I57" s="100">
        <f t="shared" si="26"/>
        <v>485</v>
      </c>
      <c r="J57" s="100">
        <f t="shared" si="26"/>
        <v>-10</v>
      </c>
      <c r="K57" s="101">
        <f t="shared" si="1"/>
        <v>0.9793814433</v>
      </c>
      <c r="L57" s="100">
        <f>SUM(E57*60)/I57</f>
        <v>16.82474227</v>
      </c>
      <c r="M57" s="100">
        <f t="shared" ref="M57:AH57" si="27">SUM(M51:M56)</f>
        <v>634</v>
      </c>
      <c r="N57" s="100">
        <f t="shared" si="27"/>
        <v>4</v>
      </c>
      <c r="O57" s="100">
        <f t="shared" si="27"/>
        <v>0</v>
      </c>
      <c r="P57" s="100">
        <f t="shared" si="27"/>
        <v>15</v>
      </c>
      <c r="Q57" s="100">
        <f t="shared" si="27"/>
        <v>12</v>
      </c>
      <c r="R57" s="100">
        <f t="shared" si="27"/>
        <v>39</v>
      </c>
      <c r="S57" s="100">
        <f t="shared" si="27"/>
        <v>4</v>
      </c>
      <c r="T57" s="100">
        <f t="shared" si="27"/>
        <v>76</v>
      </c>
      <c r="U57" s="100">
        <f t="shared" si="27"/>
        <v>20</v>
      </c>
      <c r="V57" s="100">
        <f t="shared" si="27"/>
        <v>7</v>
      </c>
      <c r="W57" s="100">
        <f t="shared" si="27"/>
        <v>1</v>
      </c>
      <c r="X57" s="100">
        <f t="shared" si="27"/>
        <v>0</v>
      </c>
      <c r="Y57" s="100">
        <f t="shared" si="27"/>
        <v>0</v>
      </c>
      <c r="Z57" s="100">
        <f t="shared" si="27"/>
        <v>0</v>
      </c>
      <c r="AA57" s="100">
        <f t="shared" si="27"/>
        <v>0</v>
      </c>
      <c r="AB57" s="100">
        <f t="shared" si="27"/>
        <v>0</v>
      </c>
      <c r="AC57" s="100">
        <f t="shared" si="27"/>
        <v>9</v>
      </c>
      <c r="AD57" s="100">
        <f t="shared" si="27"/>
        <v>0</v>
      </c>
      <c r="AE57" s="100">
        <f t="shared" si="27"/>
        <v>0</v>
      </c>
      <c r="AF57" s="100">
        <f t="shared" si="27"/>
        <v>0</v>
      </c>
      <c r="AG57" s="100">
        <f t="shared" si="27"/>
        <v>0</v>
      </c>
      <c r="AH57" s="100">
        <f t="shared" si="27"/>
        <v>0</v>
      </c>
    </row>
    <row r="58">
      <c r="A58" s="90" t="s">
        <v>47</v>
      </c>
      <c r="B58" s="91" t="s">
        <v>263</v>
      </c>
      <c r="C58" s="92">
        <f>SUM('Game Results'!C3513)</f>
        <v>1</v>
      </c>
      <c r="D58" s="92">
        <f>SUM('Game Results'!D3513)</f>
        <v>1</v>
      </c>
      <c r="E58" s="93">
        <f>SUM('Game Results'!E3513)</f>
        <v>26.65</v>
      </c>
      <c r="F58" s="92">
        <f>SUM('Game Results'!F3513)</f>
        <v>0</v>
      </c>
      <c r="G58" s="92">
        <f>SUM('Game Results'!G3513)</f>
        <v>91</v>
      </c>
      <c r="H58" s="92">
        <f>SUM('Game Results'!H3513)</f>
        <v>2</v>
      </c>
      <c r="I58" s="92">
        <f>SUM('Game Results'!I3513)</f>
        <v>123</v>
      </c>
      <c r="J58" s="92">
        <f>SUM('Game Results'!J3513)</f>
        <v>-32</v>
      </c>
      <c r="K58" s="94">
        <f t="shared" si="1"/>
        <v>0.7398373984</v>
      </c>
      <c r="L58" s="92">
        <f>SUM('Game Results'!L3513)</f>
        <v>13</v>
      </c>
      <c r="M58" s="92">
        <f>SUM('Game Results'!M3513)</f>
        <v>124</v>
      </c>
      <c r="N58" s="92">
        <f>SUM('Game Results'!N3513)</f>
        <v>1</v>
      </c>
      <c r="O58" s="95">
        <f>SUM('Game Results'!O3513)</f>
        <v>26.65</v>
      </c>
      <c r="P58" s="92">
        <f>SUM('Game Results'!P3513)</f>
        <v>11</v>
      </c>
      <c r="Q58" s="92">
        <f>SUM('Game Results'!Q3513)</f>
        <v>4</v>
      </c>
      <c r="R58" s="92">
        <f>SUM('Game Results'!R3513)</f>
        <v>6</v>
      </c>
      <c r="S58" s="92">
        <f>SUM('Game Results'!S3513)</f>
        <v>0</v>
      </c>
      <c r="T58" s="92">
        <f>SUM('Game Results'!T3513)</f>
        <v>14</v>
      </c>
      <c r="U58" s="92">
        <f>SUM('Game Results'!U3513)</f>
        <v>2</v>
      </c>
      <c r="V58" s="92">
        <f>SUM('Game Results'!V3513)</f>
        <v>0</v>
      </c>
      <c r="W58" s="92">
        <f>SUM('Game Results'!W3513)</f>
        <v>0</v>
      </c>
      <c r="X58" s="92">
        <f>SUM('Game Results'!X3513)</f>
        <v>0</v>
      </c>
      <c r="Y58" s="92">
        <f>SUM('Game Results'!Y3513)</f>
        <v>0</v>
      </c>
      <c r="Z58" s="92">
        <f>SUM('Game Results'!Z3513)</f>
        <v>0</v>
      </c>
      <c r="AA58" s="92">
        <f>SUM('Game Results'!AA3513)</f>
        <v>0</v>
      </c>
      <c r="AB58" s="92">
        <f>SUM('Game Results'!AB3513)</f>
        <v>0</v>
      </c>
      <c r="AC58" s="92">
        <f>SUM('Game Results'!AC3513)</f>
        <v>2</v>
      </c>
      <c r="AD58" s="92">
        <f>SUM('Game Results'!AD3513)</f>
        <v>0</v>
      </c>
      <c r="AE58" s="92">
        <f>SUM('Game Results'!AE3513)</f>
        <v>0</v>
      </c>
      <c r="AF58" s="92">
        <f>SUM('Game Results'!AF3513)</f>
        <v>0</v>
      </c>
      <c r="AG58" s="92">
        <f>SUM('Game Results'!AG3513)</f>
        <v>0</v>
      </c>
      <c r="AH58" s="92">
        <f>SUM('Game Results'!AH3513)</f>
        <v>0</v>
      </c>
    </row>
    <row r="59">
      <c r="A59" s="90" t="s">
        <v>47</v>
      </c>
      <c r="B59" s="91" t="s">
        <v>264</v>
      </c>
      <c r="C59" s="92">
        <f>SUM('Game Results'!C3514)</f>
        <v>1</v>
      </c>
      <c r="D59" s="92">
        <f>SUM('Game Results'!D3514)</f>
        <v>1</v>
      </c>
      <c r="E59" s="93">
        <f>SUM('Game Results'!E3514)</f>
        <v>28.33333333</v>
      </c>
      <c r="F59" s="92">
        <f>SUM('Game Results'!F3514)</f>
        <v>4</v>
      </c>
      <c r="G59" s="92">
        <f>SUM('Game Results'!G3514)</f>
        <v>83</v>
      </c>
      <c r="H59" s="92">
        <f>SUM('Game Results'!H3514)</f>
        <v>2</v>
      </c>
      <c r="I59" s="92">
        <f>SUM('Game Results'!I3514)</f>
        <v>100</v>
      </c>
      <c r="J59" s="92">
        <f>SUM('Game Results'!J3514)</f>
        <v>-17</v>
      </c>
      <c r="K59" s="94">
        <f t="shared" si="1"/>
        <v>0.83</v>
      </c>
      <c r="L59" s="92">
        <f>SUM('Game Results'!L3514)</f>
        <v>17</v>
      </c>
      <c r="M59" s="92">
        <f>SUM('Game Results'!M3514)</f>
        <v>107</v>
      </c>
      <c r="N59" s="92">
        <f>SUM('Game Results'!N3514)</f>
        <v>1</v>
      </c>
      <c r="O59" s="95">
        <f>SUM('Game Results'!O3514)</f>
        <v>28.33333333</v>
      </c>
      <c r="P59" s="92">
        <f>SUM('Game Results'!P3514)</f>
        <v>5</v>
      </c>
      <c r="Q59" s="92">
        <f>SUM('Game Results'!Q3514)</f>
        <v>4</v>
      </c>
      <c r="R59" s="92">
        <f>SUM('Game Results'!R3514)</f>
        <v>3</v>
      </c>
      <c r="S59" s="92">
        <f>SUM('Game Results'!S3514)</f>
        <v>2</v>
      </c>
      <c r="T59" s="92">
        <f>SUM('Game Results'!T3514)</f>
        <v>10</v>
      </c>
      <c r="U59" s="92">
        <f>SUM('Game Results'!U3514)</f>
        <v>0</v>
      </c>
      <c r="V59" s="92">
        <f>SUM('Game Results'!V3514)</f>
        <v>0</v>
      </c>
      <c r="W59" s="92">
        <f>SUM('Game Results'!W3514)</f>
        <v>0</v>
      </c>
      <c r="X59" s="92">
        <f>SUM('Game Results'!X3514)</f>
        <v>0</v>
      </c>
      <c r="Y59" s="92">
        <f>SUM('Game Results'!Y3514)</f>
        <v>0</v>
      </c>
      <c r="Z59" s="92">
        <f>SUM('Game Results'!Z3514)</f>
        <v>0</v>
      </c>
      <c r="AA59" s="92">
        <f>SUM('Game Results'!AA3514)</f>
        <v>0</v>
      </c>
      <c r="AB59" s="92">
        <f>SUM('Game Results'!AB3514)</f>
        <v>0</v>
      </c>
      <c r="AC59" s="92">
        <f>SUM('Game Results'!AC3514)</f>
        <v>1</v>
      </c>
      <c r="AD59" s="92">
        <f>SUM('Game Results'!AD3514)</f>
        <v>0</v>
      </c>
      <c r="AE59" s="92">
        <f>SUM('Game Results'!AE3514)</f>
        <v>0</v>
      </c>
      <c r="AF59" s="92">
        <f>SUM('Game Results'!AF3514)</f>
        <v>0</v>
      </c>
      <c r="AG59" s="92">
        <f>SUM('Game Results'!AG3514)</f>
        <v>0</v>
      </c>
      <c r="AH59" s="92">
        <f>SUM('Game Results'!AH3514)</f>
        <v>0</v>
      </c>
    </row>
    <row r="60">
      <c r="A60" s="90" t="s">
        <v>47</v>
      </c>
      <c r="B60" s="91" t="s">
        <v>265</v>
      </c>
      <c r="C60" s="92">
        <f>SUM('Game Results'!C3515)</f>
        <v>1</v>
      </c>
      <c r="D60" s="92">
        <f>SUM('Game Results'!D3515)</f>
        <v>1</v>
      </c>
      <c r="E60" s="93">
        <f>SUM('Game Results'!E3515)</f>
        <v>24.33333333</v>
      </c>
      <c r="F60" s="92">
        <f>SUM('Game Results'!F3515)</f>
        <v>1</v>
      </c>
      <c r="G60" s="92">
        <f>SUM('Game Results'!G3515)</f>
        <v>119</v>
      </c>
      <c r="H60" s="92">
        <f>SUM('Game Results'!H3515)</f>
        <v>0</v>
      </c>
      <c r="I60" s="92">
        <f>SUM('Game Results'!I3515)</f>
        <v>146</v>
      </c>
      <c r="J60" s="92">
        <f>SUM('Game Results'!J3515)</f>
        <v>-27</v>
      </c>
      <c r="K60" s="94">
        <f t="shared" si="1"/>
        <v>0.8150684932</v>
      </c>
      <c r="L60" s="92">
        <f>SUM('Game Results'!L3515)</f>
        <v>10</v>
      </c>
      <c r="M60" s="92">
        <f>SUM('Game Results'!M3515)</f>
        <v>171</v>
      </c>
      <c r="N60" s="92">
        <f>SUM('Game Results'!N3515)</f>
        <v>1</v>
      </c>
      <c r="O60" s="95">
        <f>SUM('Game Results'!O3515)</f>
        <v>24.33333333</v>
      </c>
      <c r="P60" s="92">
        <f>SUM('Game Results'!P3515)</f>
        <v>6</v>
      </c>
      <c r="Q60" s="92">
        <f>SUM('Game Results'!Q3515)</f>
        <v>5</v>
      </c>
      <c r="R60" s="92">
        <f>SUM('Game Results'!R3515)</f>
        <v>8</v>
      </c>
      <c r="S60" s="92">
        <f>SUM('Game Results'!S3515)</f>
        <v>0</v>
      </c>
      <c r="T60" s="92">
        <f>SUM('Game Results'!T3515)</f>
        <v>20</v>
      </c>
      <c r="U60" s="92">
        <f>SUM('Game Results'!U3515)</f>
        <v>6</v>
      </c>
      <c r="V60" s="92">
        <f>SUM('Game Results'!V3515)</f>
        <v>4</v>
      </c>
      <c r="W60" s="92">
        <f>SUM('Game Results'!W3515)</f>
        <v>3</v>
      </c>
      <c r="X60" s="92">
        <f>SUM('Game Results'!X3515)</f>
        <v>0</v>
      </c>
      <c r="Y60" s="92">
        <f>SUM('Game Results'!Y3515)</f>
        <v>0</v>
      </c>
      <c r="Z60" s="92">
        <f>SUM('Game Results'!Z3515)</f>
        <v>0</v>
      </c>
      <c r="AA60" s="92">
        <f>SUM('Game Results'!AA3515)</f>
        <v>0</v>
      </c>
      <c r="AB60" s="92">
        <f>SUM('Game Results'!AB3515)</f>
        <v>0</v>
      </c>
      <c r="AC60" s="92">
        <f>SUM('Game Results'!AC3515)</f>
        <v>5</v>
      </c>
      <c r="AD60" s="92">
        <f>SUM('Game Results'!AD3515)</f>
        <v>0</v>
      </c>
      <c r="AE60" s="92">
        <f>SUM('Game Results'!AE3515)</f>
        <v>0</v>
      </c>
      <c r="AF60" s="92">
        <f>SUM('Game Results'!AF3515)</f>
        <v>0</v>
      </c>
      <c r="AG60" s="92">
        <f>SUM('Game Results'!AG3515)</f>
        <v>0</v>
      </c>
      <c r="AH60" s="92">
        <f>SUM('Game Results'!AH3515)</f>
        <v>2</v>
      </c>
    </row>
    <row r="61">
      <c r="A61" s="90" t="s">
        <v>47</v>
      </c>
      <c r="B61" s="91" t="s">
        <v>266</v>
      </c>
      <c r="C61" s="92">
        <f>SUM('Game Results'!C3516)</f>
        <v>0</v>
      </c>
      <c r="D61" s="92">
        <f>SUM('Game Results'!D3516)</f>
        <v>0</v>
      </c>
      <c r="E61" s="93">
        <f>SUM('Game Results'!E3516)</f>
        <v>0</v>
      </c>
      <c r="F61" s="92">
        <f>SUM('Game Results'!F3516)</f>
        <v>0</v>
      </c>
      <c r="G61" s="92">
        <f>SUM('Game Results'!G3516)</f>
        <v>0</v>
      </c>
      <c r="H61" s="92">
        <f>SUM('Game Results'!H3516)</f>
        <v>0</v>
      </c>
      <c r="I61" s="92">
        <f>SUM('Game Results'!I3516)</f>
        <v>0</v>
      </c>
      <c r="J61" s="92">
        <f>SUM('Game Results'!J3516)</f>
        <v>0</v>
      </c>
      <c r="K61" s="94" t="str">
        <f t="shared" si="1"/>
        <v>#DIV/0!</v>
      </c>
      <c r="L61" s="92">
        <f>SUM('Game Results'!L3516)</f>
        <v>0</v>
      </c>
      <c r="M61" s="92">
        <f>SUM('Game Results'!M3516)</f>
        <v>0</v>
      </c>
      <c r="N61" s="92">
        <f>SUM('Game Results'!N3516)</f>
        <v>0</v>
      </c>
      <c r="O61" s="95">
        <f>SUM('Game Results'!O3516)</f>
        <v>0</v>
      </c>
      <c r="P61" s="92">
        <f>SUM('Game Results'!P3516)</f>
        <v>0</v>
      </c>
      <c r="Q61" s="92">
        <f>SUM('Game Results'!Q3516)</f>
        <v>0</v>
      </c>
      <c r="R61" s="92">
        <f>SUM('Game Results'!R3516)</f>
        <v>0</v>
      </c>
      <c r="S61" s="92">
        <f>SUM('Game Results'!S3516)</f>
        <v>0</v>
      </c>
      <c r="T61" s="92">
        <f>SUM('Game Results'!T3516)</f>
        <v>0</v>
      </c>
      <c r="U61" s="92">
        <f>SUM('Game Results'!U3516)</f>
        <v>0</v>
      </c>
      <c r="V61" s="92">
        <f>SUM('Game Results'!V3516)</f>
        <v>0</v>
      </c>
      <c r="W61" s="92">
        <f>SUM('Game Results'!W3516)</f>
        <v>0</v>
      </c>
      <c r="X61" s="92">
        <f>SUM('Game Results'!X3516)</f>
        <v>0</v>
      </c>
      <c r="Y61" s="92">
        <f>SUM('Game Results'!Y3516)</f>
        <v>0</v>
      </c>
      <c r="Z61" s="92">
        <f>SUM('Game Results'!Z3516)</f>
        <v>0</v>
      </c>
      <c r="AA61" s="92">
        <f>SUM('Game Results'!AA3516)</f>
        <v>0</v>
      </c>
      <c r="AB61" s="92">
        <f>SUM('Game Results'!AB3516)</f>
        <v>0</v>
      </c>
      <c r="AC61" s="92">
        <f>SUM('Game Results'!AC3516)</f>
        <v>0</v>
      </c>
      <c r="AD61" s="92">
        <f>SUM('Game Results'!AD3516)</f>
        <v>0</v>
      </c>
      <c r="AE61" s="92">
        <f>SUM('Game Results'!AE3516)</f>
        <v>0</v>
      </c>
      <c r="AF61" s="92">
        <f>SUM('Game Results'!AF3516)</f>
        <v>0</v>
      </c>
      <c r="AG61" s="92">
        <f>SUM('Game Results'!AG3516)</f>
        <v>0</v>
      </c>
      <c r="AH61" s="92">
        <f>SUM('Game Results'!AH3516)</f>
        <v>0</v>
      </c>
    </row>
    <row r="62">
      <c r="A62" s="90" t="s">
        <v>47</v>
      </c>
      <c r="B62" s="91" t="s">
        <v>267</v>
      </c>
      <c r="C62" s="92">
        <f>SUM('Game Results'!C3517)</f>
        <v>0</v>
      </c>
      <c r="D62" s="92">
        <f>SUM('Game Results'!D3517)</f>
        <v>0</v>
      </c>
      <c r="E62" s="93">
        <f>SUM('Game Results'!E3517)</f>
        <v>0</v>
      </c>
      <c r="F62" s="92">
        <f>SUM('Game Results'!F3517)</f>
        <v>0</v>
      </c>
      <c r="G62" s="92">
        <f>SUM('Game Results'!G3517)</f>
        <v>0</v>
      </c>
      <c r="H62" s="92">
        <f>SUM('Game Results'!H3517)</f>
        <v>0</v>
      </c>
      <c r="I62" s="92">
        <f>SUM('Game Results'!I3517)</f>
        <v>0</v>
      </c>
      <c r="J62" s="92">
        <f>SUM('Game Results'!J3517)</f>
        <v>0</v>
      </c>
      <c r="K62" s="94" t="str">
        <f t="shared" si="1"/>
        <v>#DIV/0!</v>
      </c>
      <c r="L62" s="92">
        <f>SUM('Game Results'!L3517)</f>
        <v>0</v>
      </c>
      <c r="M62" s="92">
        <f>SUM('Game Results'!M3517)</f>
        <v>0</v>
      </c>
      <c r="N62" s="92">
        <f>SUM('Game Results'!N3517)</f>
        <v>0</v>
      </c>
      <c r="O62" s="95">
        <f>SUM('Game Results'!O3517)</f>
        <v>0</v>
      </c>
      <c r="P62" s="92">
        <f>SUM('Game Results'!P3517)</f>
        <v>0</v>
      </c>
      <c r="Q62" s="92">
        <f>SUM('Game Results'!Q3517)</f>
        <v>0</v>
      </c>
      <c r="R62" s="92">
        <f>SUM('Game Results'!R3517)</f>
        <v>0</v>
      </c>
      <c r="S62" s="92">
        <f>SUM('Game Results'!S3517)</f>
        <v>0</v>
      </c>
      <c r="T62" s="92">
        <f>SUM('Game Results'!T3517)</f>
        <v>0</v>
      </c>
      <c r="U62" s="92">
        <f>SUM('Game Results'!U3517)</f>
        <v>0</v>
      </c>
      <c r="V62" s="92">
        <f>SUM('Game Results'!V3517)</f>
        <v>0</v>
      </c>
      <c r="W62" s="92">
        <f>SUM('Game Results'!W3517)</f>
        <v>0</v>
      </c>
      <c r="X62" s="92">
        <f>SUM('Game Results'!X3517)</f>
        <v>0</v>
      </c>
      <c r="Y62" s="92">
        <f>SUM('Game Results'!Y3517)</f>
        <v>0</v>
      </c>
      <c r="Z62" s="92">
        <f>SUM('Game Results'!Z3517)</f>
        <v>0</v>
      </c>
      <c r="AA62" s="92">
        <f>SUM('Game Results'!AA3517)</f>
        <v>0</v>
      </c>
      <c r="AB62" s="92">
        <f>SUM('Game Results'!AB3517)</f>
        <v>0</v>
      </c>
      <c r="AC62" s="92">
        <f>SUM('Game Results'!AC3517)</f>
        <v>0</v>
      </c>
      <c r="AD62" s="92">
        <f>SUM('Game Results'!AD3517)</f>
        <v>0</v>
      </c>
      <c r="AE62" s="92">
        <f>SUM('Game Results'!AE3517)</f>
        <v>0</v>
      </c>
      <c r="AF62" s="92">
        <f>SUM('Game Results'!AF3517)</f>
        <v>0</v>
      </c>
      <c r="AG62" s="92">
        <f>SUM('Game Results'!AG3517)</f>
        <v>0</v>
      </c>
      <c r="AH62" s="92">
        <f>SUM('Game Results'!AH3517)</f>
        <v>0</v>
      </c>
    </row>
    <row r="63">
      <c r="A63" s="90" t="s">
        <v>47</v>
      </c>
      <c r="B63" s="91" t="s">
        <v>268</v>
      </c>
      <c r="C63" s="92">
        <f>SUM('Game Results'!C3518)</f>
        <v>1</v>
      </c>
      <c r="D63" s="92">
        <f>SUM('Game Results'!D3518)</f>
        <v>1</v>
      </c>
      <c r="E63" s="93">
        <f>SUM('Game Results'!E3518)</f>
        <v>28</v>
      </c>
      <c r="F63" s="92">
        <f>SUM('Game Results'!F3518)</f>
        <v>0</v>
      </c>
      <c r="G63" s="92">
        <f>SUM('Game Results'!G3518)</f>
        <v>120</v>
      </c>
      <c r="H63" s="92">
        <f>SUM('Game Results'!H3518)</f>
        <v>0</v>
      </c>
      <c r="I63" s="92">
        <f>SUM('Game Results'!I3518)</f>
        <v>112</v>
      </c>
      <c r="J63" s="92">
        <f>SUM('Game Results'!J3518)</f>
        <v>8</v>
      </c>
      <c r="K63" s="94">
        <f t="shared" si="1"/>
        <v>1.071428571</v>
      </c>
      <c r="L63" s="92">
        <f>SUM('Game Results'!L3518)</f>
        <v>15</v>
      </c>
      <c r="M63" s="92">
        <f>SUM('Game Results'!M3518)</f>
        <v>156</v>
      </c>
      <c r="N63" s="92">
        <f>SUM('Game Results'!N3518)</f>
        <v>1</v>
      </c>
      <c r="O63" s="95">
        <f>SUM('Game Results'!O3518)</f>
        <v>28</v>
      </c>
      <c r="P63" s="92">
        <f>SUM('Game Results'!P3518)</f>
        <v>4</v>
      </c>
      <c r="Q63" s="92">
        <f>SUM('Game Results'!Q3518)</f>
        <v>1</v>
      </c>
      <c r="R63" s="92">
        <f>SUM('Game Results'!R3518)</f>
        <v>9</v>
      </c>
      <c r="S63" s="92">
        <f>SUM('Game Results'!S3518)</f>
        <v>3</v>
      </c>
      <c r="T63" s="92">
        <f>SUM('Game Results'!T3518)</f>
        <v>23</v>
      </c>
      <c r="U63" s="92">
        <f>SUM('Game Results'!U3518)</f>
        <v>3</v>
      </c>
      <c r="V63" s="92">
        <f>SUM('Game Results'!V3518)</f>
        <v>1</v>
      </c>
      <c r="W63" s="92">
        <f>SUM('Game Results'!W3518)</f>
        <v>1</v>
      </c>
      <c r="X63" s="92">
        <f>SUM('Game Results'!X3518)</f>
        <v>0</v>
      </c>
      <c r="Y63" s="92">
        <f>SUM('Game Results'!Y3518)</f>
        <v>0</v>
      </c>
      <c r="Z63" s="92">
        <f>SUM('Game Results'!Z3518)</f>
        <v>0</v>
      </c>
      <c r="AA63" s="92">
        <f>SUM('Game Results'!AA3518)</f>
        <v>0</v>
      </c>
      <c r="AB63" s="92">
        <f>SUM('Game Results'!AB3518)</f>
        <v>0</v>
      </c>
      <c r="AC63" s="92">
        <f>SUM('Game Results'!AC3518)</f>
        <v>2</v>
      </c>
      <c r="AD63" s="92">
        <f>SUM('Game Results'!AD3518)</f>
        <v>0</v>
      </c>
      <c r="AE63" s="92">
        <f>SUM('Game Results'!AE3518)</f>
        <v>0</v>
      </c>
      <c r="AF63" s="92">
        <f>SUM('Game Results'!AF3518)</f>
        <v>0</v>
      </c>
      <c r="AG63" s="92">
        <f>SUM('Game Results'!AG3518)</f>
        <v>0</v>
      </c>
      <c r="AH63" s="92">
        <f>SUM('Game Results'!AH3518)</f>
        <v>0</v>
      </c>
    </row>
    <row r="64">
      <c r="A64" s="98" t="s">
        <v>271</v>
      </c>
      <c r="B64" s="99"/>
      <c r="C64" s="99">
        <f t="shared" ref="C64:D64" si="28">SUM(C58:C63)/4</f>
        <v>1</v>
      </c>
      <c r="D64" s="99">
        <f t="shared" si="28"/>
        <v>1</v>
      </c>
      <c r="E64" s="100">
        <f t="shared" ref="E64:J64" si="29">SUM(E58:E63)</f>
        <v>107.3166667</v>
      </c>
      <c r="F64" s="100">
        <f t="shared" si="29"/>
        <v>5</v>
      </c>
      <c r="G64" s="100">
        <f t="shared" si="29"/>
        <v>413</v>
      </c>
      <c r="H64" s="100">
        <f t="shared" si="29"/>
        <v>4</v>
      </c>
      <c r="I64" s="100">
        <f t="shared" si="29"/>
        <v>481</v>
      </c>
      <c r="J64" s="100">
        <f t="shared" si="29"/>
        <v>-68</v>
      </c>
      <c r="K64" s="101">
        <f t="shared" si="1"/>
        <v>0.8586278586</v>
      </c>
      <c r="L64" s="100">
        <f>SUM(E64*60)/I64</f>
        <v>13.38669439</v>
      </c>
      <c r="M64" s="100">
        <f t="shared" ref="M64:AH64" si="30">SUM(M58:M63)</f>
        <v>558</v>
      </c>
      <c r="N64" s="100">
        <f t="shared" si="30"/>
        <v>4</v>
      </c>
      <c r="O64" s="100">
        <f t="shared" si="30"/>
        <v>107.3166667</v>
      </c>
      <c r="P64" s="100">
        <f t="shared" si="30"/>
        <v>26</v>
      </c>
      <c r="Q64" s="100">
        <f t="shared" si="30"/>
        <v>14</v>
      </c>
      <c r="R64" s="100">
        <f t="shared" si="30"/>
        <v>26</v>
      </c>
      <c r="S64" s="100">
        <f t="shared" si="30"/>
        <v>5</v>
      </c>
      <c r="T64" s="100">
        <f t="shared" si="30"/>
        <v>67</v>
      </c>
      <c r="U64" s="100">
        <f t="shared" si="30"/>
        <v>11</v>
      </c>
      <c r="V64" s="100">
        <f t="shared" si="30"/>
        <v>5</v>
      </c>
      <c r="W64" s="100">
        <f t="shared" si="30"/>
        <v>4</v>
      </c>
      <c r="X64" s="100">
        <f t="shared" si="30"/>
        <v>0</v>
      </c>
      <c r="Y64" s="100">
        <f t="shared" si="30"/>
        <v>0</v>
      </c>
      <c r="Z64" s="100">
        <f t="shared" si="30"/>
        <v>0</v>
      </c>
      <c r="AA64" s="100">
        <f t="shared" si="30"/>
        <v>0</v>
      </c>
      <c r="AB64" s="100">
        <f t="shared" si="30"/>
        <v>0</v>
      </c>
      <c r="AC64" s="100">
        <f t="shared" si="30"/>
        <v>10</v>
      </c>
      <c r="AD64" s="100">
        <f t="shared" si="30"/>
        <v>0</v>
      </c>
      <c r="AE64" s="100">
        <f t="shared" si="30"/>
        <v>0</v>
      </c>
      <c r="AF64" s="100">
        <f t="shared" si="30"/>
        <v>0</v>
      </c>
      <c r="AG64" s="100">
        <f t="shared" si="30"/>
        <v>0</v>
      </c>
      <c r="AH64" s="100">
        <f t="shared" si="30"/>
        <v>2</v>
      </c>
    </row>
    <row r="65">
      <c r="A65" s="92"/>
      <c r="B65" s="106"/>
      <c r="C65" s="106"/>
      <c r="D65" s="106"/>
      <c r="E65" s="93"/>
      <c r="F65" s="106"/>
      <c r="G65" s="106"/>
      <c r="H65" s="106"/>
      <c r="I65" s="94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  <c r="AA65" s="106"/>
      <c r="AB65" s="106"/>
      <c r="AC65" s="106"/>
      <c r="AD65" s="106"/>
      <c r="AE65" s="106"/>
      <c r="AF65" s="106"/>
      <c r="AG65" s="106"/>
      <c r="AH65" s="106"/>
    </row>
    <row r="66">
      <c r="A66" s="92"/>
      <c r="B66" s="106"/>
      <c r="C66" s="106"/>
      <c r="D66" s="106"/>
      <c r="E66" s="93"/>
      <c r="F66" s="106"/>
      <c r="G66" s="106"/>
      <c r="H66" s="106"/>
      <c r="I66" s="94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  <c r="AE66" s="106"/>
      <c r="AF66" s="106"/>
      <c r="AG66" s="106"/>
      <c r="AH66" s="106"/>
    </row>
    <row r="67">
      <c r="A67" s="92"/>
      <c r="B67" s="106"/>
      <c r="C67" s="106"/>
      <c r="D67" s="106"/>
      <c r="E67" s="93"/>
      <c r="F67" s="106"/>
      <c r="G67" s="106"/>
      <c r="H67" s="106"/>
      <c r="I67" s="94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</row>
    <row r="68">
      <c r="A68" s="92"/>
      <c r="B68" s="106"/>
      <c r="C68" s="106"/>
      <c r="D68" s="106"/>
      <c r="E68" s="93"/>
      <c r="F68" s="106"/>
      <c r="G68" s="106"/>
      <c r="H68" s="106"/>
      <c r="I68" s="94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  <c r="AA68" s="106"/>
      <c r="AB68" s="106"/>
      <c r="AC68" s="106"/>
      <c r="AD68" s="106"/>
      <c r="AE68" s="106"/>
      <c r="AF68" s="106"/>
      <c r="AG68" s="106"/>
      <c r="AH68" s="106"/>
    </row>
    <row r="69">
      <c r="A69" s="92"/>
      <c r="B69" s="106"/>
      <c r="C69" s="106"/>
      <c r="D69" s="106"/>
      <c r="E69" s="93"/>
      <c r="F69" s="106"/>
      <c r="G69" s="106"/>
      <c r="H69" s="106"/>
      <c r="I69" s="94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  <c r="AA69" s="106"/>
      <c r="AB69" s="106"/>
      <c r="AC69" s="106"/>
      <c r="AD69" s="106"/>
      <c r="AE69" s="106"/>
      <c r="AF69" s="106"/>
      <c r="AG69" s="106"/>
      <c r="AH69" s="106"/>
    </row>
    <row r="70">
      <c r="A70" s="92"/>
      <c r="B70" s="106"/>
      <c r="C70" s="106"/>
      <c r="D70" s="106"/>
      <c r="E70" s="93"/>
      <c r="F70" s="106"/>
      <c r="G70" s="106"/>
      <c r="H70" s="106"/>
      <c r="I70" s="94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  <c r="AA70" s="106"/>
      <c r="AB70" s="106"/>
      <c r="AC70" s="106"/>
      <c r="AD70" s="106"/>
      <c r="AE70" s="106"/>
      <c r="AF70" s="106"/>
      <c r="AG70" s="106"/>
      <c r="AH70" s="106"/>
    </row>
    <row r="71">
      <c r="A71" s="92"/>
      <c r="B71" s="106"/>
      <c r="C71" s="106"/>
      <c r="D71" s="106"/>
      <c r="E71" s="93"/>
      <c r="F71" s="106"/>
      <c r="G71" s="106"/>
      <c r="H71" s="106"/>
      <c r="I71" s="94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</row>
    <row r="72">
      <c r="A72" s="92"/>
      <c r="B72" s="106"/>
      <c r="C72" s="106"/>
      <c r="D72" s="106"/>
      <c r="E72" s="93"/>
      <c r="F72" s="106"/>
      <c r="G72" s="106"/>
      <c r="H72" s="106"/>
      <c r="I72" s="94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  <c r="AA72" s="106"/>
      <c r="AB72" s="106"/>
      <c r="AC72" s="106"/>
      <c r="AD72" s="106"/>
      <c r="AE72" s="106"/>
      <c r="AF72" s="106"/>
      <c r="AG72" s="106"/>
      <c r="AH72" s="106"/>
    </row>
    <row r="73">
      <c r="A73" s="92"/>
      <c r="B73" s="106"/>
      <c r="C73" s="106"/>
      <c r="D73" s="106"/>
      <c r="E73" s="93"/>
      <c r="F73" s="106"/>
      <c r="G73" s="106"/>
      <c r="H73" s="106"/>
      <c r="I73" s="94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  <c r="AA73" s="106"/>
      <c r="AB73" s="106"/>
      <c r="AC73" s="106"/>
      <c r="AD73" s="106"/>
      <c r="AE73" s="106"/>
      <c r="AF73" s="106"/>
      <c r="AG73" s="106"/>
      <c r="AH73" s="106"/>
    </row>
    <row r="74">
      <c r="A74" s="92"/>
      <c r="B74" s="106"/>
      <c r="C74" s="106"/>
      <c r="D74" s="106"/>
      <c r="E74" s="93"/>
      <c r="F74" s="106"/>
      <c r="G74" s="106"/>
      <c r="H74" s="106"/>
      <c r="I74" s="94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  <c r="AA74" s="106"/>
      <c r="AB74" s="106"/>
      <c r="AC74" s="106"/>
      <c r="AD74" s="106"/>
      <c r="AE74" s="106"/>
      <c r="AF74" s="106"/>
      <c r="AG74" s="106"/>
      <c r="AH74" s="106"/>
    </row>
    <row r="75">
      <c r="A75" s="92"/>
      <c r="B75" s="106"/>
      <c r="C75" s="106"/>
      <c r="D75" s="106"/>
      <c r="E75" s="93"/>
      <c r="F75" s="106"/>
      <c r="G75" s="106"/>
      <c r="H75" s="106"/>
      <c r="I75" s="94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  <c r="AA75" s="106"/>
      <c r="AB75" s="106"/>
      <c r="AC75" s="106"/>
      <c r="AD75" s="106"/>
      <c r="AE75" s="106"/>
      <c r="AF75" s="106"/>
      <c r="AG75" s="106"/>
      <c r="AH75" s="106"/>
    </row>
    <row r="76">
      <c r="A76" s="92"/>
      <c r="B76" s="106"/>
      <c r="C76" s="106"/>
      <c r="D76" s="106"/>
      <c r="E76" s="93"/>
      <c r="F76" s="106"/>
      <c r="G76" s="106"/>
      <c r="H76" s="106"/>
      <c r="I76" s="94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  <c r="AA76" s="106"/>
      <c r="AB76" s="106"/>
      <c r="AC76" s="106"/>
      <c r="AD76" s="106"/>
      <c r="AE76" s="106"/>
      <c r="AF76" s="106"/>
      <c r="AG76" s="106"/>
      <c r="AH76" s="106"/>
    </row>
    <row r="77">
      <c r="A77" s="92"/>
      <c r="B77" s="106"/>
      <c r="C77" s="106"/>
      <c r="D77" s="106"/>
      <c r="E77" s="93"/>
      <c r="F77" s="106"/>
      <c r="G77" s="106"/>
      <c r="H77" s="106"/>
      <c r="I77" s="94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  <c r="AA77" s="106"/>
      <c r="AB77" s="106"/>
      <c r="AC77" s="106"/>
      <c r="AD77" s="106"/>
      <c r="AE77" s="106"/>
      <c r="AF77" s="106"/>
      <c r="AG77" s="106"/>
      <c r="AH77" s="106"/>
    </row>
    <row r="78">
      <c r="A78" s="92"/>
      <c r="B78" s="106"/>
      <c r="C78" s="106"/>
      <c r="D78" s="106"/>
      <c r="E78" s="93"/>
      <c r="F78" s="106"/>
      <c r="G78" s="106"/>
      <c r="H78" s="106"/>
      <c r="I78" s="94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  <c r="AH78" s="106"/>
    </row>
    <row r="79">
      <c r="A79" s="92"/>
      <c r="B79" s="106"/>
      <c r="C79" s="106"/>
      <c r="D79" s="106"/>
      <c r="E79" s="93"/>
      <c r="F79" s="106"/>
      <c r="G79" s="106"/>
      <c r="H79" s="106"/>
      <c r="I79" s="94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</row>
    <row r="80">
      <c r="A80" s="92"/>
      <c r="B80" s="106"/>
      <c r="C80" s="106"/>
      <c r="D80" s="106"/>
      <c r="E80" s="93"/>
      <c r="F80" s="106"/>
      <c r="G80" s="106"/>
      <c r="H80" s="106"/>
      <c r="I80" s="94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</row>
    <row r="81">
      <c r="A81" s="92"/>
      <c r="B81" s="106"/>
      <c r="C81" s="106"/>
      <c r="D81" s="106"/>
      <c r="E81" s="93"/>
      <c r="F81" s="106"/>
      <c r="G81" s="106"/>
      <c r="H81" s="106"/>
      <c r="I81" s="94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</row>
    <row r="82">
      <c r="A82" s="92"/>
      <c r="B82" s="106"/>
      <c r="C82" s="106"/>
      <c r="D82" s="106"/>
      <c r="E82" s="93"/>
      <c r="F82" s="106"/>
      <c r="G82" s="106"/>
      <c r="H82" s="106"/>
      <c r="I82" s="94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  <c r="AA82" s="106"/>
      <c r="AB82" s="106"/>
      <c r="AC82" s="106"/>
      <c r="AD82" s="106"/>
      <c r="AE82" s="106"/>
      <c r="AF82" s="106"/>
      <c r="AG82" s="106"/>
      <c r="AH82" s="106"/>
    </row>
    <row r="83">
      <c r="A83" s="92"/>
      <c r="B83" s="106"/>
      <c r="C83" s="106"/>
      <c r="D83" s="106"/>
      <c r="E83" s="93"/>
      <c r="F83" s="106"/>
      <c r="G83" s="106"/>
      <c r="H83" s="106"/>
      <c r="I83" s="94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  <c r="AA83" s="106"/>
      <c r="AB83" s="106"/>
      <c r="AC83" s="106"/>
      <c r="AD83" s="106"/>
      <c r="AE83" s="106"/>
      <c r="AF83" s="106"/>
      <c r="AG83" s="106"/>
      <c r="AH83" s="106"/>
    </row>
    <row r="84">
      <c r="A84" s="92"/>
      <c r="B84" s="106"/>
      <c r="C84" s="106"/>
      <c r="D84" s="106"/>
      <c r="E84" s="93"/>
      <c r="F84" s="106"/>
      <c r="G84" s="106"/>
      <c r="H84" s="106"/>
      <c r="I84" s="94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</row>
    <row r="85">
      <c r="A85" s="92"/>
      <c r="B85" s="106"/>
      <c r="C85" s="106"/>
      <c r="D85" s="106"/>
      <c r="E85" s="93"/>
      <c r="F85" s="106"/>
      <c r="G85" s="106"/>
      <c r="H85" s="106"/>
      <c r="I85" s="94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  <c r="AA85" s="106"/>
      <c r="AB85" s="106"/>
      <c r="AC85" s="106"/>
      <c r="AD85" s="106"/>
      <c r="AE85" s="106"/>
      <c r="AF85" s="106"/>
      <c r="AG85" s="106"/>
      <c r="AH85" s="106"/>
    </row>
    <row r="86">
      <c r="A86" s="92"/>
      <c r="B86" s="106"/>
      <c r="C86" s="106"/>
      <c r="D86" s="106"/>
      <c r="E86" s="93"/>
      <c r="F86" s="106"/>
      <c r="G86" s="106"/>
      <c r="H86" s="106"/>
      <c r="I86" s="94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  <c r="AA86" s="106"/>
      <c r="AB86" s="106"/>
      <c r="AC86" s="106"/>
      <c r="AD86" s="106"/>
      <c r="AE86" s="106"/>
      <c r="AF86" s="106"/>
      <c r="AG86" s="106"/>
      <c r="AH86" s="106"/>
    </row>
    <row r="87">
      <c r="A87" s="92"/>
      <c r="B87" s="106"/>
      <c r="C87" s="106"/>
      <c r="D87" s="106"/>
      <c r="E87" s="93"/>
      <c r="F87" s="106"/>
      <c r="G87" s="106"/>
      <c r="H87" s="106"/>
      <c r="I87" s="94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  <c r="AH87" s="106"/>
    </row>
    <row r="88">
      <c r="A88" s="92"/>
      <c r="B88" s="106"/>
      <c r="C88" s="106"/>
      <c r="D88" s="106"/>
      <c r="E88" s="93"/>
      <c r="F88" s="106"/>
      <c r="G88" s="106"/>
      <c r="H88" s="106"/>
      <c r="I88" s="94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  <c r="AA88" s="106"/>
      <c r="AB88" s="106"/>
      <c r="AC88" s="106"/>
      <c r="AD88" s="106"/>
      <c r="AE88" s="106"/>
      <c r="AF88" s="106"/>
      <c r="AG88" s="106"/>
      <c r="AH88" s="106"/>
    </row>
    <row r="89">
      <c r="A89" s="92"/>
      <c r="B89" s="106"/>
      <c r="C89" s="106"/>
      <c r="D89" s="106"/>
      <c r="E89" s="93"/>
      <c r="F89" s="106"/>
      <c r="G89" s="106"/>
      <c r="H89" s="106"/>
      <c r="I89" s="94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  <c r="AG89" s="106"/>
      <c r="AH89" s="106"/>
    </row>
    <row r="90">
      <c r="A90" s="92"/>
      <c r="B90" s="106"/>
      <c r="C90" s="106"/>
      <c r="D90" s="106"/>
      <c r="E90" s="93"/>
      <c r="F90" s="106"/>
      <c r="G90" s="106"/>
      <c r="H90" s="106"/>
      <c r="I90" s="94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  <c r="AA90" s="106"/>
      <c r="AB90" s="106"/>
      <c r="AC90" s="106"/>
      <c r="AD90" s="106"/>
      <c r="AE90" s="106"/>
      <c r="AF90" s="106"/>
      <c r="AG90" s="106"/>
      <c r="AH90" s="106"/>
    </row>
    <row r="91">
      <c r="A91" s="92"/>
      <c r="B91" s="106"/>
      <c r="C91" s="106"/>
      <c r="D91" s="106"/>
      <c r="E91" s="93"/>
      <c r="F91" s="106"/>
      <c r="G91" s="106"/>
      <c r="H91" s="106"/>
      <c r="I91" s="94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  <c r="AA91" s="106"/>
      <c r="AB91" s="106"/>
      <c r="AC91" s="106"/>
      <c r="AD91" s="106"/>
      <c r="AE91" s="106"/>
      <c r="AF91" s="106"/>
      <c r="AG91" s="106"/>
      <c r="AH91" s="106"/>
    </row>
    <row r="92">
      <c r="A92" s="92"/>
      <c r="B92" s="106"/>
      <c r="C92" s="106"/>
      <c r="D92" s="106"/>
      <c r="E92" s="93"/>
      <c r="F92" s="106"/>
      <c r="G92" s="106"/>
      <c r="H92" s="106"/>
      <c r="I92" s="94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  <c r="AA92" s="106"/>
      <c r="AB92" s="106"/>
      <c r="AC92" s="106"/>
      <c r="AD92" s="106"/>
      <c r="AE92" s="106"/>
      <c r="AF92" s="106"/>
      <c r="AG92" s="106"/>
      <c r="AH92" s="106"/>
    </row>
    <row r="93">
      <c r="A93" s="92"/>
      <c r="B93" s="106"/>
      <c r="C93" s="106"/>
      <c r="D93" s="106"/>
      <c r="E93" s="93"/>
      <c r="F93" s="106"/>
      <c r="G93" s="106"/>
      <c r="H93" s="106"/>
      <c r="I93" s="94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  <c r="AA93" s="106"/>
      <c r="AB93" s="106"/>
      <c r="AC93" s="106"/>
      <c r="AD93" s="106"/>
      <c r="AE93" s="106"/>
      <c r="AF93" s="106"/>
      <c r="AG93" s="106"/>
      <c r="AH93" s="106"/>
    </row>
    <row r="94">
      <c r="A94" s="92"/>
      <c r="B94" s="106"/>
      <c r="C94" s="106"/>
      <c r="D94" s="106"/>
      <c r="E94" s="93"/>
      <c r="F94" s="106"/>
      <c r="G94" s="106"/>
      <c r="H94" s="106"/>
      <c r="I94" s="94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  <c r="AA94" s="106"/>
      <c r="AB94" s="106"/>
      <c r="AC94" s="106"/>
      <c r="AD94" s="106"/>
      <c r="AE94" s="106"/>
      <c r="AF94" s="106"/>
      <c r="AG94" s="106"/>
      <c r="AH94" s="106"/>
    </row>
    <row r="95">
      <c r="A95" s="92"/>
      <c r="B95" s="106"/>
      <c r="C95" s="106"/>
      <c r="D95" s="106"/>
      <c r="E95" s="93"/>
      <c r="F95" s="106"/>
      <c r="G95" s="106"/>
      <c r="H95" s="106"/>
      <c r="I95" s="94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  <c r="AA95" s="106"/>
      <c r="AB95" s="106"/>
      <c r="AC95" s="106"/>
      <c r="AD95" s="106"/>
      <c r="AE95" s="106"/>
      <c r="AF95" s="106"/>
      <c r="AG95" s="106"/>
      <c r="AH95" s="106"/>
    </row>
    <row r="96">
      <c r="A96" s="92"/>
      <c r="B96" s="106"/>
      <c r="C96" s="106"/>
      <c r="D96" s="106"/>
      <c r="E96" s="93"/>
      <c r="F96" s="106"/>
      <c r="G96" s="106"/>
      <c r="H96" s="106"/>
      <c r="I96" s="94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  <c r="AA96" s="106"/>
      <c r="AB96" s="106"/>
      <c r="AC96" s="106"/>
      <c r="AD96" s="106"/>
      <c r="AE96" s="106"/>
      <c r="AF96" s="106"/>
      <c r="AG96" s="106"/>
      <c r="AH96" s="106"/>
    </row>
  </sheetData>
  <mergeCells count="1">
    <mergeCell ref="A1:AH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375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s="107" t="str">
        <f>'Team and Player Stats'!B33</f>
        <v>irobot9000 (c)</v>
      </c>
      <c r="B3" s="107" t="str">
        <f>'Team and Player Stats'!A33</f>
        <v>Str8 Griffin</v>
      </c>
      <c r="C3" s="107">
        <f>'Team and Player Stats'!C33</f>
        <v>18</v>
      </c>
      <c r="D3" s="107">
        <f>'Team and Player Stats'!D33</f>
        <v>17</v>
      </c>
      <c r="E3" s="108">
        <f>'Team and Player Stats'!E33</f>
        <v>243.8833333</v>
      </c>
      <c r="F3" s="107">
        <f>'Team and Player Stats'!F33</f>
        <v>60</v>
      </c>
      <c r="G3" s="107">
        <f>'Team and Player Stats'!G33</f>
        <v>670</v>
      </c>
      <c r="H3" s="107">
        <f>'Team and Player Stats'!H33</f>
        <v>6</v>
      </c>
      <c r="I3" s="107">
        <f>'Team and Player Stats'!I33</f>
        <v>821</v>
      </c>
      <c r="J3" s="107">
        <f>'Team and Player Stats'!J33</f>
        <v>-151</v>
      </c>
      <c r="K3" s="109">
        <f>'Team and Player Stats'!K33</f>
        <v>0.8160779537</v>
      </c>
      <c r="L3" s="108">
        <f>'Team and Player Stats'!L33</f>
        <v>17.82338611</v>
      </c>
      <c r="M3" s="107">
        <f>'Team and Player Stats'!M33</f>
        <v>890</v>
      </c>
      <c r="N3" s="107">
        <f>'Team and Player Stats'!N33</f>
        <v>17</v>
      </c>
      <c r="O3" s="110">
        <f>'Team and Player Stats'!O33</f>
        <v>240.15</v>
      </c>
      <c r="P3" s="107">
        <f>'Team and Player Stats'!P33</f>
        <v>47</v>
      </c>
      <c r="Q3" s="107">
        <f>'Team and Player Stats'!Q33</f>
        <v>16</v>
      </c>
      <c r="R3" s="107">
        <f>'Team and Player Stats'!R33</f>
        <v>12</v>
      </c>
      <c r="S3" s="107">
        <f>'Team and Player Stats'!S33</f>
        <v>22</v>
      </c>
      <c r="T3" s="107">
        <f>'Team and Player Stats'!T33</f>
        <v>83</v>
      </c>
      <c r="U3" s="107">
        <f>'Team and Player Stats'!U33</f>
        <v>15</v>
      </c>
      <c r="V3" s="107">
        <f>'Team and Player Stats'!V33</f>
        <v>4</v>
      </c>
      <c r="W3" s="107">
        <f>'Team and Player Stats'!W33</f>
        <v>1</v>
      </c>
      <c r="X3" s="107">
        <f>'Team and Player Stats'!X33</f>
        <v>0</v>
      </c>
      <c r="Y3" s="107">
        <f>'Team and Player Stats'!Y33</f>
        <v>0</v>
      </c>
      <c r="Z3" s="107">
        <f>'Team and Player Stats'!Z33</f>
        <v>0</v>
      </c>
      <c r="AA3" s="107">
        <f>'Team and Player Stats'!AA33</f>
        <v>0</v>
      </c>
      <c r="AB3" s="107">
        <f>'Team and Player Stats'!AB33</f>
        <v>0</v>
      </c>
      <c r="AC3" s="107">
        <f>'Team and Player Stats'!AC33</f>
        <v>8</v>
      </c>
      <c r="AD3" s="107">
        <f>'Team and Player Stats'!AD33</f>
        <v>0</v>
      </c>
      <c r="AE3" s="107">
        <f>'Team and Player Stats'!AE33</f>
        <v>0</v>
      </c>
      <c r="AF3" s="107">
        <f>'Team and Player Stats'!AF33</f>
        <v>0</v>
      </c>
      <c r="AG3" s="107">
        <f>'Team and Player Stats'!AG33</f>
        <v>1</v>
      </c>
    </row>
    <row r="4">
      <c r="A4" t="str">
        <f>'Team and Player Stats'!B42</f>
        <v>The Corn Ninja</v>
      </c>
      <c r="B4" t="str">
        <f>'Team and Player Stats'!A42</f>
        <v>We Respect Hoez</v>
      </c>
      <c r="C4">
        <f>'Team and Player Stats'!C42</f>
        <v>17</v>
      </c>
      <c r="D4">
        <f>'Team and Player Stats'!D42</f>
        <v>13</v>
      </c>
      <c r="E4" s="111">
        <f>'Team and Player Stats'!E42</f>
        <v>286.0333333</v>
      </c>
      <c r="F4">
        <f>'Team and Player Stats'!F42</f>
        <v>58</v>
      </c>
      <c r="G4">
        <f>'Team and Player Stats'!G42</f>
        <v>747</v>
      </c>
      <c r="H4">
        <f>'Team and Player Stats'!H42</f>
        <v>5</v>
      </c>
      <c r="I4">
        <f>'Team and Player Stats'!I42</f>
        <v>921</v>
      </c>
      <c r="J4">
        <f>'Team and Player Stats'!J42</f>
        <v>-174</v>
      </c>
      <c r="K4" s="112">
        <f>'Team and Player Stats'!K42</f>
        <v>0.8110749186</v>
      </c>
      <c r="L4" s="111">
        <f>'Team and Player Stats'!L42</f>
        <v>18.63409338</v>
      </c>
      <c r="M4">
        <f>'Team and Player Stats'!M42</f>
        <v>829</v>
      </c>
      <c r="N4">
        <f>'Team and Player Stats'!N42</f>
        <v>17</v>
      </c>
      <c r="O4" s="113">
        <f>'Team and Player Stats'!O42</f>
        <v>279.6333333</v>
      </c>
      <c r="P4">
        <f>'Team and Player Stats'!P42</f>
        <v>46</v>
      </c>
      <c r="Q4">
        <f>'Team and Player Stats'!Q42</f>
        <v>22</v>
      </c>
      <c r="R4">
        <f>'Team and Player Stats'!R42</f>
        <v>8</v>
      </c>
      <c r="S4">
        <f>'Team and Player Stats'!S42</f>
        <v>15</v>
      </c>
      <c r="T4">
        <f>'Team and Player Stats'!T42</f>
        <v>73</v>
      </c>
      <c r="U4">
        <f>'Team and Player Stats'!U42</f>
        <v>6</v>
      </c>
      <c r="V4">
        <f>'Team and Player Stats'!V42</f>
        <v>2</v>
      </c>
      <c r="W4">
        <f>'Team and Player Stats'!W42</f>
        <v>0</v>
      </c>
      <c r="X4">
        <f>'Team and Player Stats'!X42</f>
        <v>0</v>
      </c>
      <c r="Y4">
        <f>'Team and Player Stats'!Y42</f>
        <v>0</v>
      </c>
      <c r="Z4">
        <f>'Team and Player Stats'!Z42</f>
        <v>0</v>
      </c>
      <c r="AA4">
        <f>'Team and Player Stats'!AA42</f>
        <v>0</v>
      </c>
      <c r="AB4">
        <f>'Team and Player Stats'!AB42</f>
        <v>0</v>
      </c>
      <c r="AC4">
        <f>'Team and Player Stats'!AC42</f>
        <v>6</v>
      </c>
      <c r="AD4">
        <f>'Team and Player Stats'!AD42</f>
        <v>0</v>
      </c>
      <c r="AE4">
        <f>'Team and Player Stats'!AE42</f>
        <v>0</v>
      </c>
      <c r="AF4">
        <f>'Team and Player Stats'!AF42</f>
        <v>0</v>
      </c>
      <c r="AG4">
        <f>'Team and Player Stats'!AG42</f>
        <v>0</v>
      </c>
    </row>
    <row r="5">
      <c r="A5" s="107" t="str">
        <f>'Team and Player Stats'!B48</f>
        <v>Priest XYZ (c)</v>
      </c>
      <c r="B5" s="107" t="str">
        <f>'Team and Player Stats'!A48</f>
        <v>Way to Fail</v>
      </c>
      <c r="C5" s="107">
        <f>'Team and Player Stats'!C48</f>
        <v>19</v>
      </c>
      <c r="D5" s="107">
        <f>'Team and Player Stats'!D48</f>
        <v>13</v>
      </c>
      <c r="E5" s="108">
        <f>'Team and Player Stats'!E48</f>
        <v>310.7333333</v>
      </c>
      <c r="F5" s="107">
        <f>'Team and Player Stats'!F48</f>
        <v>47</v>
      </c>
      <c r="G5" s="107">
        <f>'Team and Player Stats'!G48</f>
        <v>593</v>
      </c>
      <c r="H5" s="107">
        <f>'Team and Player Stats'!H48</f>
        <v>4</v>
      </c>
      <c r="I5" s="107">
        <f>'Team and Player Stats'!I48</f>
        <v>791</v>
      </c>
      <c r="J5" s="107">
        <f>'Team and Player Stats'!J48</f>
        <v>-198</v>
      </c>
      <c r="K5" s="109">
        <f>'Team and Player Stats'!K48</f>
        <v>0.7496839444</v>
      </c>
      <c r="L5" s="108">
        <f>'Team and Player Stats'!L48</f>
        <v>23.57016435</v>
      </c>
      <c r="M5" s="107">
        <f>'Team and Player Stats'!M48</f>
        <v>771</v>
      </c>
      <c r="N5" s="107">
        <f>'Team and Player Stats'!N48</f>
        <v>17</v>
      </c>
      <c r="O5" s="110">
        <f>'Team and Player Stats'!O48</f>
        <v>267.3166667</v>
      </c>
      <c r="P5" s="107">
        <f>'Team and Player Stats'!P48</f>
        <v>33</v>
      </c>
      <c r="Q5" s="107">
        <f>'Team and Player Stats'!Q48</f>
        <v>19</v>
      </c>
      <c r="R5" s="107">
        <f>'Team and Player Stats'!R48</f>
        <v>15</v>
      </c>
      <c r="S5" s="107">
        <f>'Team and Player Stats'!S48</f>
        <v>14</v>
      </c>
      <c r="T5" s="107">
        <f>'Team and Player Stats'!T48</f>
        <v>57</v>
      </c>
      <c r="U5" s="107">
        <f>'Team and Player Stats'!U48</f>
        <v>8</v>
      </c>
      <c r="V5" s="107">
        <f>'Team and Player Stats'!V48</f>
        <v>2</v>
      </c>
      <c r="W5" s="107">
        <f>'Team and Player Stats'!W48</f>
        <v>0</v>
      </c>
      <c r="X5" s="107">
        <f>'Team and Player Stats'!X48</f>
        <v>0</v>
      </c>
      <c r="Y5" s="107">
        <f>'Team and Player Stats'!Y48</f>
        <v>0</v>
      </c>
      <c r="Z5" s="107">
        <f>'Team and Player Stats'!Z48</f>
        <v>0</v>
      </c>
      <c r="AA5" s="107">
        <f>'Team and Player Stats'!AA48</f>
        <v>0</v>
      </c>
      <c r="AB5" s="107">
        <f>'Team and Player Stats'!AB48</f>
        <v>0</v>
      </c>
      <c r="AC5" s="107">
        <f>'Team and Player Stats'!AC48</f>
        <v>7</v>
      </c>
      <c r="AD5" s="107">
        <f>'Team and Player Stats'!AD48</f>
        <v>0</v>
      </c>
      <c r="AE5" s="107">
        <f>'Team and Player Stats'!AE48</f>
        <v>0</v>
      </c>
      <c r="AF5" s="107">
        <f>'Team and Player Stats'!AF48</f>
        <v>0</v>
      </c>
      <c r="AG5" s="107">
        <f>'Team and Player Stats'!AG48</f>
        <v>1</v>
      </c>
    </row>
    <row r="6">
      <c r="A6" t="str">
        <f>'Team and Player Stats'!B121</f>
        <v>Rayzyr</v>
      </c>
      <c r="B6" t="str">
        <f>'Team and Player Stats'!A121</f>
        <v>Our Lady Tuna</v>
      </c>
      <c r="C6">
        <f>'Team and Player Stats'!C121</f>
        <v>13</v>
      </c>
      <c r="D6">
        <f>'Team and Player Stats'!D121</f>
        <v>9</v>
      </c>
      <c r="E6" s="111">
        <f>'Team and Player Stats'!E121</f>
        <v>232.3166667</v>
      </c>
      <c r="F6">
        <f>'Team and Player Stats'!F121</f>
        <v>40</v>
      </c>
      <c r="G6">
        <f>'Team and Player Stats'!G121</f>
        <v>495</v>
      </c>
      <c r="H6">
        <f>'Team and Player Stats'!H121</f>
        <v>4</v>
      </c>
      <c r="I6">
        <f>'Team and Player Stats'!I121</f>
        <v>695</v>
      </c>
      <c r="J6">
        <f>'Team and Player Stats'!J121</f>
        <v>-200</v>
      </c>
      <c r="K6" s="112">
        <f>'Team and Player Stats'!K121</f>
        <v>0.7122302158</v>
      </c>
      <c r="L6" s="111">
        <f>'Team and Player Stats'!L121</f>
        <v>20.05611511</v>
      </c>
      <c r="M6">
        <f>'Team and Player Stats'!M121</f>
        <v>631</v>
      </c>
      <c r="N6">
        <f>'Team and Player Stats'!N121</f>
        <v>12</v>
      </c>
      <c r="O6" s="113">
        <f>'Team and Player Stats'!O121</f>
        <v>210.75</v>
      </c>
      <c r="P6">
        <f>'Team and Player Stats'!P121</f>
        <v>24</v>
      </c>
      <c r="Q6">
        <f>'Team and Player Stats'!Q121</f>
        <v>12</v>
      </c>
      <c r="R6">
        <f>'Team and Player Stats'!R121</f>
        <v>14</v>
      </c>
      <c r="S6">
        <f>'Team and Player Stats'!S121</f>
        <v>12</v>
      </c>
      <c r="T6">
        <f>'Team and Player Stats'!T121</f>
        <v>40</v>
      </c>
      <c r="U6">
        <f>'Team and Player Stats'!U121</f>
        <v>2</v>
      </c>
      <c r="V6">
        <f>'Team and Player Stats'!V121</f>
        <v>1</v>
      </c>
      <c r="W6">
        <f>'Team and Player Stats'!W121</f>
        <v>0</v>
      </c>
      <c r="X6">
        <f>'Team and Player Stats'!X121</f>
        <v>0</v>
      </c>
      <c r="Y6">
        <f>'Team and Player Stats'!Y121</f>
        <v>0</v>
      </c>
      <c r="Z6">
        <f>'Team and Player Stats'!Z121</f>
        <v>0</v>
      </c>
      <c r="AA6">
        <f>'Team and Player Stats'!AA121</f>
        <v>0</v>
      </c>
      <c r="AB6">
        <f>'Team and Player Stats'!AB121</f>
        <v>0</v>
      </c>
      <c r="AC6">
        <f>'Team and Player Stats'!AC121</f>
        <v>4</v>
      </c>
      <c r="AD6">
        <f>'Team and Player Stats'!AD121</f>
        <v>0</v>
      </c>
      <c r="AE6">
        <f>'Team and Player Stats'!AE121</f>
        <v>0</v>
      </c>
      <c r="AF6">
        <f>'Team and Player Stats'!AF121</f>
        <v>0</v>
      </c>
      <c r="AG6">
        <f>'Team and Player Stats'!AG121</f>
        <v>0</v>
      </c>
    </row>
    <row r="7">
      <c r="A7" s="107" t="str">
        <f>'Team and Player Stats'!B118</f>
        <v>Regresser</v>
      </c>
      <c r="B7" s="107" t="str">
        <f>'Team and Player Stats'!A118</f>
        <v>Rooster Bux to Blow</v>
      </c>
      <c r="C7" s="107">
        <f>'Team and Player Stats'!C118</f>
        <v>14</v>
      </c>
      <c r="D7" s="107">
        <f>'Team and Player Stats'!D118</f>
        <v>13</v>
      </c>
      <c r="E7" s="108">
        <f>'Team and Player Stats'!E118</f>
        <v>205.7</v>
      </c>
      <c r="F7" s="107">
        <f>'Team and Player Stats'!F118</f>
        <v>34</v>
      </c>
      <c r="G7" s="107">
        <f>'Team and Player Stats'!G118</f>
        <v>698</v>
      </c>
      <c r="H7" s="107">
        <f>'Team and Player Stats'!H118</f>
        <v>3</v>
      </c>
      <c r="I7" s="107">
        <f>'Team and Player Stats'!I118</f>
        <v>648</v>
      </c>
      <c r="J7" s="107">
        <f>'Team and Player Stats'!J118</f>
        <v>50</v>
      </c>
      <c r="K7" s="109">
        <f>'Team and Player Stats'!K118</f>
        <v>1.077160494</v>
      </c>
      <c r="L7" s="108">
        <f>'Team and Player Stats'!L118</f>
        <v>19.0462963</v>
      </c>
      <c r="M7" s="107">
        <f>'Team and Player Stats'!M118</f>
        <v>839</v>
      </c>
      <c r="N7" s="107">
        <f>'Team and Player Stats'!N118</f>
        <v>14</v>
      </c>
      <c r="O7" s="110">
        <f>'Team and Player Stats'!O118</f>
        <v>205.7</v>
      </c>
      <c r="P7" s="107">
        <f>'Team and Player Stats'!P118</f>
        <v>32</v>
      </c>
      <c r="Q7" s="107">
        <f>'Team and Player Stats'!Q118</f>
        <v>14</v>
      </c>
      <c r="R7" s="107">
        <f>'Team and Player Stats'!R118</f>
        <v>41</v>
      </c>
      <c r="S7" s="107">
        <f>'Team and Player Stats'!S118</f>
        <v>7</v>
      </c>
      <c r="T7" s="107">
        <f>'Team and Player Stats'!T118</f>
        <v>91</v>
      </c>
      <c r="U7" s="107">
        <f>'Team and Player Stats'!U118</f>
        <v>31</v>
      </c>
      <c r="V7" s="107">
        <f>'Team and Player Stats'!V118</f>
        <v>7</v>
      </c>
      <c r="W7" s="107">
        <f>'Team and Player Stats'!W118</f>
        <v>2</v>
      </c>
      <c r="X7" s="107">
        <f>'Team and Player Stats'!X118</f>
        <v>0</v>
      </c>
      <c r="Y7" s="107">
        <f>'Team and Player Stats'!Y118</f>
        <v>0</v>
      </c>
      <c r="Z7" s="107">
        <f>'Team and Player Stats'!Z118</f>
        <v>0</v>
      </c>
      <c r="AA7" s="107">
        <f>'Team and Player Stats'!AA118</f>
        <v>0</v>
      </c>
      <c r="AB7" s="107">
        <f>'Team and Player Stats'!AB118</f>
        <v>0</v>
      </c>
      <c r="AC7" s="107">
        <f>'Team and Player Stats'!AC118</f>
        <v>18</v>
      </c>
      <c r="AD7" s="107">
        <f>'Team and Player Stats'!AD118</f>
        <v>0</v>
      </c>
      <c r="AE7" s="107">
        <f>'Team and Player Stats'!AE118</f>
        <v>0</v>
      </c>
      <c r="AF7" s="107">
        <f>'Team and Player Stats'!AF118</f>
        <v>0</v>
      </c>
      <c r="AG7" s="107">
        <f>'Team and Player Stats'!AG118</f>
        <v>0</v>
      </c>
    </row>
    <row r="8">
      <c r="A8" t="str">
        <f>'Team and Player Stats'!B6</f>
        <v>TITAN MAN23</v>
      </c>
      <c r="B8" t="str">
        <f>'Team and Player Stats'!A6</f>
        <v>Never Let Go</v>
      </c>
      <c r="C8">
        <f>'Team and Player Stats'!C6</f>
        <v>10</v>
      </c>
      <c r="D8">
        <f>'Team and Player Stats'!D6</f>
        <v>7</v>
      </c>
      <c r="E8" s="111">
        <f>'Team and Player Stats'!E6</f>
        <v>141.75</v>
      </c>
      <c r="F8">
        <f>'Team and Player Stats'!F6</f>
        <v>29</v>
      </c>
      <c r="G8">
        <f>'Team and Player Stats'!G6</f>
        <v>355</v>
      </c>
      <c r="H8">
        <f>'Team and Player Stats'!H6</f>
        <v>2</v>
      </c>
      <c r="I8">
        <f>'Team and Player Stats'!I6</f>
        <v>541</v>
      </c>
      <c r="J8">
        <f>'Team and Player Stats'!J6</f>
        <v>-186</v>
      </c>
      <c r="K8" s="112">
        <f>'Team and Player Stats'!K6</f>
        <v>0.6561922366</v>
      </c>
      <c r="L8" s="111">
        <f>'Team and Player Stats'!L6</f>
        <v>15.72088725</v>
      </c>
      <c r="M8">
        <f>'Team and Player Stats'!M6</f>
        <v>413</v>
      </c>
      <c r="N8">
        <f>'Team and Player Stats'!N6</f>
        <v>10</v>
      </c>
      <c r="O8" s="113">
        <f>'Team and Player Stats'!O6</f>
        <v>138.5833333</v>
      </c>
      <c r="P8">
        <f>'Team and Player Stats'!P6</f>
        <v>31</v>
      </c>
      <c r="Q8">
        <f>'Team and Player Stats'!Q6</f>
        <v>7</v>
      </c>
      <c r="R8">
        <f>'Team and Player Stats'!R6</f>
        <v>5</v>
      </c>
      <c r="S8">
        <f>'Team and Player Stats'!S6</f>
        <v>8</v>
      </c>
      <c r="T8">
        <f>'Team and Player Stats'!T6</f>
        <v>30</v>
      </c>
      <c r="U8">
        <f>'Team and Player Stats'!U6</f>
        <v>7</v>
      </c>
      <c r="V8">
        <f>'Team and Player Stats'!V6</f>
        <v>0</v>
      </c>
      <c r="W8">
        <f>'Team and Player Stats'!W6</f>
        <v>0</v>
      </c>
      <c r="X8">
        <f>'Team and Player Stats'!X6</f>
        <v>0</v>
      </c>
      <c r="Y8">
        <f>'Team and Player Stats'!Y6</f>
        <v>0</v>
      </c>
      <c r="Z8">
        <f>'Team and Player Stats'!Z6</f>
        <v>0</v>
      </c>
      <c r="AA8">
        <f>'Team and Player Stats'!AA6</f>
        <v>0</v>
      </c>
      <c r="AB8">
        <f>'Team and Player Stats'!AB6</f>
        <v>0</v>
      </c>
      <c r="AC8">
        <f>'Team and Player Stats'!AC6</f>
        <v>0</v>
      </c>
      <c r="AD8">
        <f>'Team and Player Stats'!AD6</f>
        <v>0</v>
      </c>
      <c r="AE8">
        <f>'Team and Player Stats'!AE6</f>
        <v>0</v>
      </c>
      <c r="AF8">
        <f>'Team and Player Stats'!AF6</f>
        <v>0</v>
      </c>
      <c r="AG8">
        <f>'Team and Player Stats'!AG6</f>
        <v>0</v>
      </c>
    </row>
    <row r="9">
      <c r="A9" s="107" t="str">
        <f>'Team and Player Stats'!B80</f>
        <v>Pimpindacrib</v>
      </c>
      <c r="B9" s="107" t="str">
        <f>'Team and Player Stats'!A80</f>
        <v>SML08 All Stars + Kazink</v>
      </c>
      <c r="C9" s="107">
        <f>'Team and Player Stats'!C80</f>
        <v>19</v>
      </c>
      <c r="D9" s="107">
        <f>'Team and Player Stats'!D80</f>
        <v>9</v>
      </c>
      <c r="E9" s="108">
        <f>'Team and Player Stats'!E80</f>
        <v>351.7666667</v>
      </c>
      <c r="F9" s="107">
        <f>'Team and Player Stats'!F80</f>
        <v>26</v>
      </c>
      <c r="G9" s="107">
        <f>'Team and Player Stats'!G80</f>
        <v>961</v>
      </c>
      <c r="H9" s="107">
        <f>'Team and Player Stats'!H80</f>
        <v>11</v>
      </c>
      <c r="I9" s="107">
        <f>'Team and Player Stats'!I80</f>
        <v>1161</v>
      </c>
      <c r="J9" s="107">
        <f>'Team and Player Stats'!J80</f>
        <v>-200</v>
      </c>
      <c r="K9" s="109">
        <f>'Team and Player Stats'!K80</f>
        <v>0.8277347115</v>
      </c>
      <c r="L9" s="108">
        <f>'Team and Player Stats'!L80</f>
        <v>18.1791559</v>
      </c>
      <c r="M9" s="107">
        <f>'Team and Player Stats'!M80</f>
        <v>1207</v>
      </c>
      <c r="N9" s="107">
        <f>'Team and Player Stats'!N80</f>
        <v>19</v>
      </c>
      <c r="O9" s="110">
        <f>'Team and Player Stats'!O80</f>
        <v>343.6166667</v>
      </c>
      <c r="P9" s="107">
        <f>'Team and Player Stats'!P80</f>
        <v>47</v>
      </c>
      <c r="Q9" s="107">
        <f>'Team and Player Stats'!Q80</f>
        <v>17</v>
      </c>
      <c r="R9" s="107">
        <f>'Team and Player Stats'!R80</f>
        <v>49</v>
      </c>
      <c r="S9" s="107">
        <f>'Team and Player Stats'!S80</f>
        <v>23</v>
      </c>
      <c r="T9" s="107">
        <f>'Team and Player Stats'!T80</f>
        <v>112</v>
      </c>
      <c r="U9" s="107">
        <f>'Team and Player Stats'!U80</f>
        <v>31</v>
      </c>
      <c r="V9" s="107">
        <f>'Team and Player Stats'!V80</f>
        <v>7</v>
      </c>
      <c r="W9" s="107">
        <f>'Team and Player Stats'!W80</f>
        <v>1</v>
      </c>
      <c r="X9" s="107">
        <f>'Team and Player Stats'!X80</f>
        <v>0</v>
      </c>
      <c r="Y9" s="107">
        <f>'Team and Player Stats'!Y80</f>
        <v>0</v>
      </c>
      <c r="Z9" s="107">
        <f>'Team and Player Stats'!Z80</f>
        <v>0</v>
      </c>
      <c r="AA9" s="107">
        <f>'Team and Player Stats'!AA80</f>
        <v>0</v>
      </c>
      <c r="AB9" s="107">
        <f>'Team and Player Stats'!AB80</f>
        <v>0</v>
      </c>
      <c r="AC9" s="107">
        <f>'Team and Player Stats'!AC80</f>
        <v>16</v>
      </c>
      <c r="AD9" s="107">
        <f>'Team and Player Stats'!AD80</f>
        <v>0</v>
      </c>
      <c r="AE9" s="107">
        <f>'Team and Player Stats'!AE80</f>
        <v>0</v>
      </c>
      <c r="AF9" s="107">
        <f>'Team and Player Stats'!AF80</f>
        <v>0</v>
      </c>
      <c r="AG9" s="107">
        <f>'Team and Player Stats'!AG80</f>
        <v>0</v>
      </c>
    </row>
    <row r="10">
      <c r="A10" t="str">
        <f>'Team and Player Stats'!B109</f>
        <v>Almighty Tycoon</v>
      </c>
      <c r="B10" t="str">
        <f>'Team and Player Stats'!A109</f>
        <v>Shadow Realm</v>
      </c>
      <c r="C10">
        <f>'Team and Player Stats'!C109</f>
        <v>9</v>
      </c>
      <c r="D10">
        <f>'Team and Player Stats'!D109</f>
        <v>6</v>
      </c>
      <c r="E10" s="111">
        <f>'Team and Player Stats'!E109</f>
        <v>126.9666667</v>
      </c>
      <c r="F10">
        <f>'Team and Player Stats'!F109</f>
        <v>24</v>
      </c>
      <c r="G10">
        <f>'Team and Player Stats'!G109</f>
        <v>324</v>
      </c>
      <c r="H10">
        <f>'Team and Player Stats'!H109</f>
        <v>3</v>
      </c>
      <c r="I10">
        <f>'Team and Player Stats'!I109</f>
        <v>399</v>
      </c>
      <c r="J10">
        <f>'Team and Player Stats'!J109</f>
        <v>-75</v>
      </c>
      <c r="K10" s="112">
        <f>'Team and Player Stats'!K109</f>
        <v>0.8120300752</v>
      </c>
      <c r="L10" s="111">
        <f>'Team and Player Stats'!L109</f>
        <v>19.09273183</v>
      </c>
      <c r="M10">
        <f>'Team and Player Stats'!M109</f>
        <v>373</v>
      </c>
      <c r="N10">
        <f>'Team and Player Stats'!N109</f>
        <v>9</v>
      </c>
      <c r="O10" s="113">
        <f>'Team and Player Stats'!O109</f>
        <v>126.9666667</v>
      </c>
      <c r="P10">
        <f>'Team and Player Stats'!P109</f>
        <v>24</v>
      </c>
      <c r="Q10">
        <f>'Team and Player Stats'!Q109</f>
        <v>10</v>
      </c>
      <c r="R10">
        <f>'Team and Player Stats'!R109</f>
        <v>11</v>
      </c>
      <c r="S10">
        <f>'Team and Player Stats'!S109</f>
        <v>5</v>
      </c>
      <c r="T10">
        <f>'Team and Player Stats'!T109</f>
        <v>25</v>
      </c>
      <c r="U10">
        <f>'Team and Player Stats'!U109</f>
        <v>5</v>
      </c>
      <c r="V10">
        <f>'Team and Player Stats'!V109</f>
        <v>1</v>
      </c>
      <c r="W10">
        <f>'Team and Player Stats'!W109</f>
        <v>0</v>
      </c>
      <c r="X10">
        <f>'Team and Player Stats'!X109</f>
        <v>0</v>
      </c>
      <c r="Y10">
        <f>'Team and Player Stats'!Y109</f>
        <v>0</v>
      </c>
      <c r="Z10">
        <f>'Team and Player Stats'!Z109</f>
        <v>0</v>
      </c>
      <c r="AA10">
        <f>'Team and Player Stats'!AA109</f>
        <v>0</v>
      </c>
      <c r="AB10">
        <f>'Team and Player Stats'!AB109</f>
        <v>0</v>
      </c>
      <c r="AC10">
        <f>'Team and Player Stats'!AC109</f>
        <v>1</v>
      </c>
      <c r="AD10">
        <f>'Team and Player Stats'!AD109</f>
        <v>0</v>
      </c>
      <c r="AE10">
        <f>'Team and Player Stats'!AE109</f>
        <v>0</v>
      </c>
      <c r="AF10">
        <f>'Team and Player Stats'!AF109</f>
        <v>0</v>
      </c>
      <c r="AG10">
        <f>'Team and Player Stats'!AG109</f>
        <v>0</v>
      </c>
    </row>
    <row r="11">
      <c r="A11" s="107" t="str">
        <f>'Team and Player Stats'!B74</f>
        <v>nkotb4evah</v>
      </c>
      <c r="B11" s="107" t="str">
        <f>'Team and Player Stats'!A74</f>
        <v>TBD</v>
      </c>
      <c r="C11" s="107">
        <f>'Team and Player Stats'!C74</f>
        <v>14</v>
      </c>
      <c r="D11" s="107">
        <f>'Team and Player Stats'!D74</f>
        <v>4</v>
      </c>
      <c r="E11" s="108">
        <f>'Team and Player Stats'!E74</f>
        <v>164.6833333</v>
      </c>
      <c r="F11" s="107">
        <f>'Team and Player Stats'!F74</f>
        <v>20</v>
      </c>
      <c r="G11" s="107">
        <f>'Team and Player Stats'!G74</f>
        <v>568</v>
      </c>
      <c r="H11" s="107">
        <f>'Team and Player Stats'!H74</f>
        <v>5</v>
      </c>
      <c r="I11" s="107">
        <f>'Team and Player Stats'!I74</f>
        <v>782</v>
      </c>
      <c r="J11" s="107">
        <f>'Team and Player Stats'!J74</f>
        <v>-214</v>
      </c>
      <c r="K11" s="109">
        <f>'Team and Player Stats'!K74</f>
        <v>0.726342711</v>
      </c>
      <c r="L11" s="108">
        <f>'Team and Player Stats'!L74</f>
        <v>12.63554987</v>
      </c>
      <c r="M11" s="107">
        <f>'Team and Player Stats'!M74</f>
        <v>733</v>
      </c>
      <c r="N11" s="107">
        <f>'Team and Player Stats'!N74</f>
        <v>14</v>
      </c>
      <c r="O11" s="110">
        <f>'Team and Player Stats'!O74</f>
        <v>164.6833333</v>
      </c>
      <c r="P11" s="107">
        <f>'Team and Player Stats'!P74</f>
        <v>41</v>
      </c>
      <c r="Q11" s="107">
        <f>'Team and Player Stats'!Q74</f>
        <v>18</v>
      </c>
      <c r="R11" s="107">
        <f>'Team and Player Stats'!R74</f>
        <v>12</v>
      </c>
      <c r="S11" s="107">
        <f>'Team and Player Stats'!S74</f>
        <v>14</v>
      </c>
      <c r="T11" s="107">
        <f>'Team and Player Stats'!T74</f>
        <v>70</v>
      </c>
      <c r="U11" s="107">
        <f>'Team and Player Stats'!U74</f>
        <v>11</v>
      </c>
      <c r="V11" s="107">
        <f>'Team and Player Stats'!V74</f>
        <v>3</v>
      </c>
      <c r="W11" s="107">
        <f>'Team and Player Stats'!W74</f>
        <v>0</v>
      </c>
      <c r="X11" s="107">
        <f>'Team and Player Stats'!X74</f>
        <v>0</v>
      </c>
      <c r="Y11" s="107">
        <f>'Team and Player Stats'!Y74</f>
        <v>0</v>
      </c>
      <c r="Z11" s="107">
        <f>'Team and Player Stats'!Z74</f>
        <v>0</v>
      </c>
      <c r="AA11" s="107">
        <f>'Team and Player Stats'!AA74</f>
        <v>0</v>
      </c>
      <c r="AB11" s="107">
        <f>'Team and Player Stats'!AB74</f>
        <v>0</v>
      </c>
      <c r="AC11" s="107">
        <f>'Team and Player Stats'!AC74</f>
        <v>8</v>
      </c>
      <c r="AD11" s="107">
        <f>'Team and Player Stats'!AD74</f>
        <v>0</v>
      </c>
      <c r="AE11" s="107">
        <f>'Team and Player Stats'!AE74</f>
        <v>0</v>
      </c>
      <c r="AF11" s="107">
        <f>'Team and Player Stats'!AF74</f>
        <v>0</v>
      </c>
      <c r="AG11" s="107">
        <f>'Team and Player Stats'!AG74</f>
        <v>0</v>
      </c>
    </row>
    <row r="12">
      <c r="A12" t="str">
        <f>'Team and Player Stats'!B113</f>
        <v>Silva (c)</v>
      </c>
      <c r="B12" t="str">
        <f>'Team and Player Stats'!A113</f>
        <v>Rooster Bux to Blow</v>
      </c>
      <c r="C12">
        <f>'Team and Player Stats'!C113</f>
        <v>18</v>
      </c>
      <c r="D12">
        <f>'Team and Player Stats'!D113</f>
        <v>16</v>
      </c>
      <c r="E12" s="111">
        <f>'Team and Player Stats'!E113</f>
        <v>329.55</v>
      </c>
      <c r="F12">
        <f>'Team and Player Stats'!F113</f>
        <v>20</v>
      </c>
      <c r="G12">
        <f>'Team and Player Stats'!G113</f>
        <v>1489</v>
      </c>
      <c r="H12">
        <f>'Team and Player Stats'!H113</f>
        <v>4</v>
      </c>
      <c r="I12">
        <f>'Team and Player Stats'!I113</f>
        <v>1137</v>
      </c>
      <c r="J12">
        <f>'Team and Player Stats'!J113</f>
        <v>352</v>
      </c>
      <c r="K12" s="112">
        <f>'Team and Player Stats'!K113</f>
        <v>1.309586631</v>
      </c>
      <c r="L12" s="111">
        <f>'Team and Player Stats'!L113</f>
        <v>17.39050132</v>
      </c>
      <c r="M12">
        <f>'Team and Player Stats'!M113</f>
        <v>1912</v>
      </c>
      <c r="N12">
        <f>'Team and Player Stats'!N113</f>
        <v>18</v>
      </c>
      <c r="O12" s="113">
        <f>'Team and Player Stats'!O113</f>
        <v>329.55</v>
      </c>
      <c r="P12">
        <f>'Team and Player Stats'!P113</f>
        <v>74</v>
      </c>
      <c r="Q12">
        <f>'Team and Player Stats'!Q113</f>
        <v>20</v>
      </c>
      <c r="R12">
        <f>'Team and Player Stats'!R113</f>
        <v>101</v>
      </c>
      <c r="S12">
        <f>'Team and Player Stats'!S113</f>
        <v>19</v>
      </c>
      <c r="T12">
        <f>'Team and Player Stats'!T113</f>
        <v>255</v>
      </c>
      <c r="U12">
        <f>'Team and Player Stats'!U113</f>
        <v>65</v>
      </c>
      <c r="V12">
        <f>'Team and Player Stats'!V113</f>
        <v>21</v>
      </c>
      <c r="W12">
        <f>'Team and Player Stats'!W113</f>
        <v>8</v>
      </c>
      <c r="X12">
        <f>'Team and Player Stats'!X113</f>
        <v>1</v>
      </c>
      <c r="Y12">
        <f>'Team and Player Stats'!Y113</f>
        <v>1</v>
      </c>
      <c r="Z12">
        <f>'Team and Player Stats'!Z113</f>
        <v>0</v>
      </c>
      <c r="AA12">
        <f>'Team and Player Stats'!AA113</f>
        <v>0</v>
      </c>
      <c r="AB12">
        <f>'Team and Player Stats'!AB113</f>
        <v>0</v>
      </c>
      <c r="AC12">
        <f>'Team and Player Stats'!AC113</f>
        <v>56</v>
      </c>
      <c r="AD12">
        <f>'Team and Player Stats'!AD113</f>
        <v>1</v>
      </c>
      <c r="AE12">
        <f>'Team and Player Stats'!AE113</f>
        <v>0</v>
      </c>
      <c r="AF12">
        <f>'Team and Player Stats'!AF113</f>
        <v>0</v>
      </c>
      <c r="AG12">
        <f>'Team and Player Stats'!AG113</f>
        <v>2</v>
      </c>
    </row>
    <row r="13">
      <c r="A13" s="107" t="str">
        <f>'Team and Player Stats'!B106</f>
        <v>ThumpingHawk</v>
      </c>
      <c r="B13" s="107" t="str">
        <f>'Team and Player Stats'!A106</f>
        <v>Shadow Realm</v>
      </c>
      <c r="C13" s="107">
        <f>'Team and Player Stats'!C106</f>
        <v>8</v>
      </c>
      <c r="D13" s="107">
        <f>'Team and Player Stats'!D106</f>
        <v>4</v>
      </c>
      <c r="E13" s="108">
        <f>'Team and Player Stats'!E106</f>
        <v>169.2166667</v>
      </c>
      <c r="F13" s="107">
        <f>'Team and Player Stats'!F106</f>
        <v>18</v>
      </c>
      <c r="G13" s="107">
        <f>'Team and Player Stats'!G106</f>
        <v>407</v>
      </c>
      <c r="H13" s="107">
        <f>'Team and Player Stats'!H106</f>
        <v>3</v>
      </c>
      <c r="I13" s="107">
        <f>'Team and Player Stats'!I106</f>
        <v>440</v>
      </c>
      <c r="J13" s="107">
        <f>'Team and Player Stats'!J106</f>
        <v>-33</v>
      </c>
      <c r="K13" s="109">
        <f>'Team and Player Stats'!K106</f>
        <v>0.925</v>
      </c>
      <c r="L13" s="108">
        <f>'Team and Player Stats'!L106</f>
        <v>23.075</v>
      </c>
      <c r="M13" s="107">
        <f>'Team and Player Stats'!M106</f>
        <v>496</v>
      </c>
      <c r="N13" s="107">
        <f>'Team and Player Stats'!N106</f>
        <v>8</v>
      </c>
      <c r="O13" s="110">
        <f>'Team and Player Stats'!O106</f>
        <v>165.1666667</v>
      </c>
      <c r="P13" s="107">
        <f>'Team and Player Stats'!P106</f>
        <v>21</v>
      </c>
      <c r="Q13" s="107">
        <f>'Team and Player Stats'!Q106</f>
        <v>13</v>
      </c>
      <c r="R13" s="107">
        <f>'Team and Player Stats'!R106</f>
        <v>21</v>
      </c>
      <c r="S13" s="107">
        <f>'Team and Player Stats'!S106</f>
        <v>14</v>
      </c>
      <c r="T13" s="107">
        <f>'Team and Player Stats'!T106</f>
        <v>48</v>
      </c>
      <c r="U13" s="107">
        <f>'Team and Player Stats'!U106</f>
        <v>8</v>
      </c>
      <c r="V13" s="107">
        <f>'Team and Player Stats'!V106</f>
        <v>1</v>
      </c>
      <c r="W13" s="107">
        <f>'Team and Player Stats'!W106</f>
        <v>1</v>
      </c>
      <c r="X13" s="107">
        <f>'Team and Player Stats'!X106</f>
        <v>0</v>
      </c>
      <c r="Y13" s="107">
        <f>'Team and Player Stats'!Y106</f>
        <v>0</v>
      </c>
      <c r="Z13" s="107">
        <f>'Team and Player Stats'!Z106</f>
        <v>0</v>
      </c>
      <c r="AA13" s="107">
        <f>'Team and Player Stats'!AA106</f>
        <v>0</v>
      </c>
      <c r="AB13" s="107">
        <f>'Team and Player Stats'!AB106</f>
        <v>0</v>
      </c>
      <c r="AC13" s="107">
        <f>'Team and Player Stats'!AC106</f>
        <v>10</v>
      </c>
      <c r="AD13" s="107">
        <f>'Team and Player Stats'!AD106</f>
        <v>1</v>
      </c>
      <c r="AE13" s="107">
        <f>'Team and Player Stats'!AE106</f>
        <v>0</v>
      </c>
      <c r="AF13" s="107">
        <f>'Team and Player Stats'!AF106</f>
        <v>0</v>
      </c>
      <c r="AG13" s="107">
        <f>'Team and Player Stats'!AG106</f>
        <v>0</v>
      </c>
    </row>
    <row r="14">
      <c r="A14" t="str">
        <f>'Team and Player Stats'!B79</f>
        <v>El Diablo x230x (c)</v>
      </c>
      <c r="B14" t="str">
        <f>'Team and Player Stats'!A79</f>
        <v>SML08 All Stars + Kazink</v>
      </c>
      <c r="C14">
        <f>'Team and Player Stats'!C79</f>
        <v>19</v>
      </c>
      <c r="D14">
        <f>'Team and Player Stats'!D79</f>
        <v>9</v>
      </c>
      <c r="E14" s="111">
        <f>'Team and Player Stats'!E79</f>
        <v>335.7833333</v>
      </c>
      <c r="F14">
        <f>'Team and Player Stats'!F79</f>
        <v>18</v>
      </c>
      <c r="G14">
        <f>'Team and Player Stats'!G79</f>
        <v>1537</v>
      </c>
      <c r="H14">
        <f>'Team and Player Stats'!H79</f>
        <v>6</v>
      </c>
      <c r="I14">
        <f>'Team and Player Stats'!I79</f>
        <v>1520</v>
      </c>
      <c r="J14">
        <f>'Team and Player Stats'!J79</f>
        <v>17</v>
      </c>
      <c r="K14" s="112">
        <f>'Team and Player Stats'!K79</f>
        <v>1.011184211</v>
      </c>
      <c r="L14" s="111">
        <f>'Team and Player Stats'!L79</f>
        <v>13.25460526</v>
      </c>
      <c r="M14">
        <f>'Team and Player Stats'!M79</f>
        <v>2045</v>
      </c>
      <c r="N14">
        <f>'Team and Player Stats'!N79</f>
        <v>19</v>
      </c>
      <c r="O14" s="113">
        <f>'Team and Player Stats'!O79</f>
        <v>325.6166667</v>
      </c>
      <c r="P14">
        <f>'Team and Player Stats'!P79</f>
        <v>89</v>
      </c>
      <c r="Q14">
        <f>'Team and Player Stats'!Q79</f>
        <v>28</v>
      </c>
      <c r="R14">
        <f>'Team and Player Stats'!R79</f>
        <v>92</v>
      </c>
      <c r="S14">
        <f>'Team and Player Stats'!S79</f>
        <v>46</v>
      </c>
      <c r="T14">
        <f>'Team and Player Stats'!T79</f>
        <v>242</v>
      </c>
      <c r="U14">
        <f>'Team and Player Stats'!U79</f>
        <v>36</v>
      </c>
      <c r="V14">
        <f>'Team and Player Stats'!V79</f>
        <v>7</v>
      </c>
      <c r="W14">
        <f>'Team and Player Stats'!W79</f>
        <v>4</v>
      </c>
      <c r="X14">
        <f>'Team and Player Stats'!X79</f>
        <v>2</v>
      </c>
      <c r="Y14">
        <f>'Team and Player Stats'!Y79</f>
        <v>0</v>
      </c>
      <c r="Z14">
        <f>'Team and Player Stats'!Z79</f>
        <v>0</v>
      </c>
      <c r="AA14">
        <f>'Team and Player Stats'!AA79</f>
        <v>0</v>
      </c>
      <c r="AB14">
        <f>'Team and Player Stats'!AB79</f>
        <v>0</v>
      </c>
      <c r="AC14">
        <f>'Team and Player Stats'!AC79</f>
        <v>28</v>
      </c>
      <c r="AD14">
        <f>'Team and Player Stats'!AD79</f>
        <v>0</v>
      </c>
      <c r="AE14">
        <f>'Team and Player Stats'!AE79</f>
        <v>0</v>
      </c>
      <c r="AF14">
        <f>'Team and Player Stats'!AF79</f>
        <v>0</v>
      </c>
      <c r="AG14">
        <f>'Team and Player Stats'!AG79</f>
        <v>0</v>
      </c>
    </row>
    <row r="15">
      <c r="A15" s="107" t="str">
        <f>'Team and Player Stats'!B108</f>
        <v>ACE B S1lentND1</v>
      </c>
      <c r="B15" s="107" t="str">
        <f>'Team and Player Stats'!A108</f>
        <v>Shadow Realm</v>
      </c>
      <c r="C15" s="107">
        <f>'Team and Player Stats'!C108</f>
        <v>19</v>
      </c>
      <c r="D15" s="107">
        <f>'Team and Player Stats'!D108</f>
        <v>13</v>
      </c>
      <c r="E15" s="108">
        <f>'Team and Player Stats'!E108</f>
        <v>311</v>
      </c>
      <c r="F15" s="107">
        <f>'Team and Player Stats'!F108</f>
        <v>18</v>
      </c>
      <c r="G15" s="107">
        <f>'Team and Player Stats'!G108</f>
        <v>1208</v>
      </c>
      <c r="H15" s="107">
        <f>'Team and Player Stats'!H108</f>
        <v>7</v>
      </c>
      <c r="I15" s="107">
        <f>'Team and Player Stats'!I108</f>
        <v>1181</v>
      </c>
      <c r="J15" s="107">
        <f>'Team and Player Stats'!J108</f>
        <v>27</v>
      </c>
      <c r="K15" s="109">
        <f>'Team and Player Stats'!K108</f>
        <v>1.022861981</v>
      </c>
      <c r="L15" s="108">
        <f>'Team and Player Stats'!L108</f>
        <v>15.80016935</v>
      </c>
      <c r="M15" s="107">
        <f>'Team and Player Stats'!M108</f>
        <v>1572</v>
      </c>
      <c r="N15" s="107">
        <f>'Team and Player Stats'!N108</f>
        <v>19</v>
      </c>
      <c r="O15" s="110">
        <f>'Team and Player Stats'!O108</f>
        <v>306.4</v>
      </c>
      <c r="P15" s="107">
        <f>'Team and Player Stats'!P108</f>
        <v>61</v>
      </c>
      <c r="Q15" s="107">
        <f>'Team and Player Stats'!Q108</f>
        <v>31</v>
      </c>
      <c r="R15" s="107">
        <f>'Team and Player Stats'!R108</f>
        <v>103</v>
      </c>
      <c r="S15" s="107">
        <f>'Team and Player Stats'!S108</f>
        <v>18</v>
      </c>
      <c r="T15" s="107">
        <f>'Team and Player Stats'!T108</f>
        <v>177</v>
      </c>
      <c r="U15" s="107">
        <f>'Team and Player Stats'!U108</f>
        <v>40</v>
      </c>
      <c r="V15" s="107">
        <f>'Team and Player Stats'!V108</f>
        <v>11</v>
      </c>
      <c r="W15" s="107">
        <f>'Team and Player Stats'!W108</f>
        <v>2</v>
      </c>
      <c r="X15" s="107">
        <f>'Team and Player Stats'!X108</f>
        <v>1</v>
      </c>
      <c r="Y15" s="107">
        <f>'Team and Player Stats'!Y108</f>
        <v>1</v>
      </c>
      <c r="Z15" s="107">
        <f>'Team and Player Stats'!Z108</f>
        <v>1</v>
      </c>
      <c r="AA15" s="107">
        <f>'Team and Player Stats'!AA108</f>
        <v>0</v>
      </c>
      <c r="AB15" s="107">
        <f>'Team and Player Stats'!AB108</f>
        <v>0</v>
      </c>
      <c r="AC15" s="107">
        <f>'Team and Player Stats'!AC108</f>
        <v>33</v>
      </c>
      <c r="AD15" s="107">
        <f>'Team and Player Stats'!AD108</f>
        <v>1</v>
      </c>
      <c r="AE15" s="107">
        <f>'Team and Player Stats'!AE108</f>
        <v>0</v>
      </c>
      <c r="AF15" s="107">
        <f>'Team and Player Stats'!AF108</f>
        <v>0</v>
      </c>
      <c r="AG15" s="107">
        <f>'Team and Player Stats'!AG108</f>
        <v>1</v>
      </c>
    </row>
    <row r="16">
      <c r="A16" t="str">
        <f>'Team and Player Stats'!B14</f>
        <v>Neomalkin</v>
      </c>
      <c r="B16" t="str">
        <f>'Team and Player Stats'!A14</f>
        <v>Collateral Damage</v>
      </c>
      <c r="C16">
        <f>'Team and Player Stats'!C14</f>
        <v>14</v>
      </c>
      <c r="D16">
        <f>'Team and Player Stats'!D14</f>
        <v>3</v>
      </c>
      <c r="E16" s="111">
        <f>'Team and Player Stats'!E14</f>
        <v>160.8666667</v>
      </c>
      <c r="F16">
        <f>'Team and Player Stats'!F14</f>
        <v>17</v>
      </c>
      <c r="G16">
        <f>'Team and Player Stats'!G14</f>
        <v>325</v>
      </c>
      <c r="H16">
        <f>'Team and Player Stats'!H14</f>
        <v>4</v>
      </c>
      <c r="I16">
        <f>'Team and Player Stats'!I14</f>
        <v>542</v>
      </c>
      <c r="J16">
        <f>'Team and Player Stats'!J14</f>
        <v>-217</v>
      </c>
      <c r="K16" s="112">
        <f>'Team and Player Stats'!K14</f>
        <v>0.5996309963</v>
      </c>
      <c r="L16" s="111">
        <f>'Team and Player Stats'!L14</f>
        <v>17.80811808</v>
      </c>
      <c r="M16">
        <f>'Team and Player Stats'!M14</f>
        <v>352</v>
      </c>
      <c r="N16">
        <f>'Team and Player Stats'!N14</f>
        <v>11</v>
      </c>
      <c r="O16" s="113">
        <f>'Team and Player Stats'!O14</f>
        <v>113.6833333</v>
      </c>
      <c r="P16">
        <f>'Team and Player Stats'!P14</f>
        <v>16</v>
      </c>
      <c r="Q16">
        <f>'Team and Player Stats'!Q14</f>
        <v>6</v>
      </c>
      <c r="R16">
        <f>'Team and Player Stats'!R14</f>
        <v>9</v>
      </c>
      <c r="S16">
        <f>'Team and Player Stats'!S14</f>
        <v>7</v>
      </c>
      <c r="T16">
        <f>'Team and Player Stats'!T14</f>
        <v>18</v>
      </c>
      <c r="U16">
        <f>'Team and Player Stats'!U14</f>
        <v>3</v>
      </c>
      <c r="V16">
        <f>'Team and Player Stats'!V14</f>
        <v>0</v>
      </c>
      <c r="W16">
        <f>'Team and Player Stats'!W14</f>
        <v>0</v>
      </c>
      <c r="X16">
        <f>'Team and Player Stats'!X14</f>
        <v>0</v>
      </c>
      <c r="Y16">
        <f>'Team and Player Stats'!Y14</f>
        <v>0</v>
      </c>
      <c r="Z16">
        <f>'Team and Player Stats'!Z14</f>
        <v>0</v>
      </c>
      <c r="AA16">
        <f>'Team and Player Stats'!AA14</f>
        <v>0</v>
      </c>
      <c r="AB16">
        <f>'Team and Player Stats'!AB14</f>
        <v>0</v>
      </c>
      <c r="AC16">
        <f>'Team and Player Stats'!AC14</f>
        <v>2</v>
      </c>
      <c r="AD16">
        <f>'Team and Player Stats'!AD14</f>
        <v>0</v>
      </c>
      <c r="AE16">
        <f>'Team and Player Stats'!AE14</f>
        <v>0</v>
      </c>
      <c r="AF16">
        <f>'Team and Player Stats'!AF14</f>
        <v>0</v>
      </c>
      <c r="AG16">
        <f>'Team and Player Stats'!AG14</f>
        <v>0</v>
      </c>
    </row>
    <row r="17">
      <c r="A17" s="107" t="str">
        <f>'Team and Player Stats'!B132</f>
        <v>Doc Status</v>
      </c>
      <c r="B17" s="107" t="str">
        <f>'Team and Player Stats'!A132</f>
        <v>Lumbridge White Knights</v>
      </c>
      <c r="C17" s="107">
        <f>'Team and Player Stats'!C132</f>
        <v>16</v>
      </c>
      <c r="D17" s="107">
        <f>'Team and Player Stats'!D132</f>
        <v>6</v>
      </c>
      <c r="E17" s="108">
        <f>'Team and Player Stats'!E132</f>
        <v>261.1166667</v>
      </c>
      <c r="F17" s="107">
        <f>'Team and Player Stats'!F132</f>
        <v>16</v>
      </c>
      <c r="G17" s="107">
        <f>'Team and Player Stats'!G132</f>
        <v>944</v>
      </c>
      <c r="H17" s="107">
        <f>'Team and Player Stats'!H132</f>
        <v>7</v>
      </c>
      <c r="I17" s="107">
        <f>'Team and Player Stats'!I132</f>
        <v>937</v>
      </c>
      <c r="J17" s="107">
        <f>'Team and Player Stats'!J132</f>
        <v>7</v>
      </c>
      <c r="K17" s="109">
        <f>'Team and Player Stats'!K132</f>
        <v>1.007470651</v>
      </c>
      <c r="L17" s="108">
        <f>'Team and Player Stats'!L132</f>
        <v>16.7203842</v>
      </c>
      <c r="M17" s="107">
        <f>'Team and Player Stats'!M132</f>
        <v>1057</v>
      </c>
      <c r="N17" s="107">
        <f>'Team and Player Stats'!N132</f>
        <v>15</v>
      </c>
      <c r="O17" s="110">
        <f>'Team and Player Stats'!O132</f>
        <v>258.45</v>
      </c>
      <c r="P17" s="107">
        <f>'Team and Player Stats'!P132</f>
        <v>44</v>
      </c>
      <c r="Q17" s="107">
        <f>'Team and Player Stats'!Q132</f>
        <v>32</v>
      </c>
      <c r="R17" s="107">
        <f>'Team and Player Stats'!R132</f>
        <v>41</v>
      </c>
      <c r="S17" s="107">
        <f>'Team and Player Stats'!S132</f>
        <v>16</v>
      </c>
      <c r="T17" s="107">
        <f>'Team and Player Stats'!T132</f>
        <v>115</v>
      </c>
      <c r="U17" s="107">
        <f>'Team and Player Stats'!U132</f>
        <v>16</v>
      </c>
      <c r="V17" s="107">
        <f>'Team and Player Stats'!V132</f>
        <v>7</v>
      </c>
      <c r="W17" s="107">
        <f>'Team and Player Stats'!W132</f>
        <v>3</v>
      </c>
      <c r="X17" s="107">
        <f>'Team and Player Stats'!X132</f>
        <v>2</v>
      </c>
      <c r="Y17" s="107">
        <f>'Team and Player Stats'!Y132</f>
        <v>1</v>
      </c>
      <c r="Z17" s="107">
        <f>'Team and Player Stats'!Z132</f>
        <v>0</v>
      </c>
      <c r="AA17" s="107">
        <f>'Team and Player Stats'!AA132</f>
        <v>0</v>
      </c>
      <c r="AB17" s="107">
        <f>'Team and Player Stats'!AB132</f>
        <v>0</v>
      </c>
      <c r="AC17" s="107">
        <f>'Team and Player Stats'!AC132</f>
        <v>15</v>
      </c>
      <c r="AD17" s="107">
        <f>'Team and Player Stats'!AD132</f>
        <v>0</v>
      </c>
      <c r="AE17" s="107">
        <f>'Team and Player Stats'!AE132</f>
        <v>0</v>
      </c>
      <c r="AF17" s="107">
        <f>'Team and Player Stats'!AF132</f>
        <v>0</v>
      </c>
      <c r="AG17" s="107">
        <f>'Team and Player Stats'!AG132</f>
        <v>0</v>
      </c>
    </row>
    <row r="18">
      <c r="A18" t="str">
        <f>'Team and Player Stats'!B117</f>
        <v>oScet</v>
      </c>
      <c r="B18" t="str">
        <f>'Team and Player Stats'!A117</f>
        <v>Rooster Bux to Blow</v>
      </c>
      <c r="C18">
        <f>'Team and Player Stats'!C117</f>
        <v>13</v>
      </c>
      <c r="D18">
        <f>'Team and Player Stats'!D117</f>
        <v>11</v>
      </c>
      <c r="E18" s="111">
        <f>'Team and Player Stats'!E117</f>
        <v>267.1166667</v>
      </c>
      <c r="F18">
        <f>'Team and Player Stats'!F117</f>
        <v>16</v>
      </c>
      <c r="G18">
        <f>'Team and Player Stats'!G117</f>
        <v>939</v>
      </c>
      <c r="H18">
        <f>'Team and Player Stats'!H117</f>
        <v>4</v>
      </c>
      <c r="I18">
        <f>'Team and Player Stats'!I117</f>
        <v>810</v>
      </c>
      <c r="J18">
        <f>'Team and Player Stats'!J117</f>
        <v>129</v>
      </c>
      <c r="K18" s="112">
        <f>'Team and Player Stats'!K117</f>
        <v>1.159259259</v>
      </c>
      <c r="L18" s="111">
        <f>'Team and Player Stats'!L117</f>
        <v>19.78641975</v>
      </c>
      <c r="M18">
        <f>'Team and Player Stats'!M117</f>
        <v>1276</v>
      </c>
      <c r="N18">
        <f>'Team and Player Stats'!N117</f>
        <v>13</v>
      </c>
      <c r="O18" s="113">
        <f>'Team and Player Stats'!O117</f>
        <v>267.1166667</v>
      </c>
      <c r="P18">
        <f>'Team and Player Stats'!P117</f>
        <v>45</v>
      </c>
      <c r="Q18">
        <f>'Team and Player Stats'!Q117</f>
        <v>22</v>
      </c>
      <c r="R18">
        <f>'Team and Player Stats'!R117</f>
        <v>78</v>
      </c>
      <c r="S18">
        <f>'Team and Player Stats'!S117</f>
        <v>14</v>
      </c>
      <c r="T18">
        <f>'Team and Player Stats'!T117</f>
        <v>151</v>
      </c>
      <c r="U18">
        <f>'Team and Player Stats'!U117</f>
        <v>36</v>
      </c>
      <c r="V18">
        <f>'Team and Player Stats'!V117</f>
        <v>8</v>
      </c>
      <c r="W18">
        <f>'Team and Player Stats'!W117</f>
        <v>1</v>
      </c>
      <c r="X18">
        <f>'Team and Player Stats'!X117</f>
        <v>1</v>
      </c>
      <c r="Y18">
        <f>'Team and Player Stats'!Y117</f>
        <v>0</v>
      </c>
      <c r="Z18">
        <f>'Team and Player Stats'!Z117</f>
        <v>0</v>
      </c>
      <c r="AA18">
        <f>'Team and Player Stats'!AA117</f>
        <v>0</v>
      </c>
      <c r="AB18">
        <f>'Team and Player Stats'!AB117</f>
        <v>0</v>
      </c>
      <c r="AC18">
        <f>'Team and Player Stats'!AC117</f>
        <v>30</v>
      </c>
      <c r="AD18">
        <f>'Team and Player Stats'!AD117</f>
        <v>2</v>
      </c>
      <c r="AE18">
        <f>'Team and Player Stats'!AE117</f>
        <v>0</v>
      </c>
      <c r="AF18">
        <f>'Team and Player Stats'!AF117</f>
        <v>0</v>
      </c>
      <c r="AG18">
        <f>'Team and Player Stats'!AG117</f>
        <v>0</v>
      </c>
    </row>
    <row r="19">
      <c r="A19" s="107" t="str">
        <f>'Team and Player Stats'!B115</f>
        <v>T RICH Da King</v>
      </c>
      <c r="B19" s="107" t="str">
        <f>'Team and Player Stats'!A115</f>
        <v>Rooster Bux to Blow</v>
      </c>
      <c r="C19" s="107">
        <f>'Team and Player Stats'!C115</f>
        <v>15</v>
      </c>
      <c r="D19" s="107">
        <f>'Team and Player Stats'!D115</f>
        <v>13</v>
      </c>
      <c r="E19" s="108">
        <f>'Team and Player Stats'!E115</f>
        <v>240.4833333</v>
      </c>
      <c r="F19" s="107">
        <f>'Team and Player Stats'!F115</f>
        <v>13</v>
      </c>
      <c r="G19" s="107">
        <f>'Team and Player Stats'!G115</f>
        <v>894</v>
      </c>
      <c r="H19" s="107">
        <f>'Team and Player Stats'!H115</f>
        <v>3</v>
      </c>
      <c r="I19" s="107">
        <f>'Team and Player Stats'!I115</f>
        <v>741</v>
      </c>
      <c r="J19" s="107">
        <f>'Team and Player Stats'!J115</f>
        <v>153</v>
      </c>
      <c r="K19" s="109">
        <f>'Team and Player Stats'!K115</f>
        <v>1.206477733</v>
      </c>
      <c r="L19" s="108">
        <f>'Team and Player Stats'!L115</f>
        <v>19.47233468</v>
      </c>
      <c r="M19" s="107">
        <f>'Team and Player Stats'!M115</f>
        <v>1007</v>
      </c>
      <c r="N19" s="107">
        <f>'Team and Player Stats'!N115</f>
        <v>15</v>
      </c>
      <c r="O19" s="110">
        <f>'Team and Player Stats'!O115</f>
        <v>240.4833333</v>
      </c>
      <c r="P19" s="107">
        <f>'Team and Player Stats'!P115</f>
        <v>26</v>
      </c>
      <c r="Q19" s="107">
        <f>'Team and Player Stats'!Q115</f>
        <v>21</v>
      </c>
      <c r="R19" s="107">
        <f>'Team and Player Stats'!R115</f>
        <v>69</v>
      </c>
      <c r="S19" s="107">
        <f>'Team and Player Stats'!S115</f>
        <v>8</v>
      </c>
      <c r="T19" s="107">
        <f>'Team and Player Stats'!T115</f>
        <v>123</v>
      </c>
      <c r="U19" s="107">
        <f>'Team and Player Stats'!U115</f>
        <v>24</v>
      </c>
      <c r="V19" s="107">
        <f>'Team and Player Stats'!V115</f>
        <v>10</v>
      </c>
      <c r="W19" s="107">
        <f>'Team and Player Stats'!W115</f>
        <v>2</v>
      </c>
      <c r="X19" s="107">
        <f>'Team and Player Stats'!X115</f>
        <v>1</v>
      </c>
      <c r="Y19" s="107">
        <f>'Team and Player Stats'!Y115</f>
        <v>0</v>
      </c>
      <c r="Z19" s="107">
        <f>'Team and Player Stats'!Z115</f>
        <v>0</v>
      </c>
      <c r="AA19" s="107">
        <f>'Team and Player Stats'!AA115</f>
        <v>0</v>
      </c>
      <c r="AB19" s="107">
        <f>'Team and Player Stats'!AB115</f>
        <v>0</v>
      </c>
      <c r="AC19" s="107">
        <f>'Team and Player Stats'!AC115</f>
        <v>23</v>
      </c>
      <c r="AD19" s="107">
        <f>'Team and Player Stats'!AD115</f>
        <v>0</v>
      </c>
      <c r="AE19" s="107">
        <f>'Team and Player Stats'!AE115</f>
        <v>0</v>
      </c>
      <c r="AF19" s="107">
        <f>'Team and Player Stats'!AF115</f>
        <v>0</v>
      </c>
      <c r="AG19" s="107">
        <f>'Team and Player Stats'!AG115</f>
        <v>1</v>
      </c>
    </row>
    <row r="20">
      <c r="A20" t="str">
        <f>'Team and Player Stats'!B50</f>
        <v>DIGITAL PAIN</v>
      </c>
      <c r="B20" t="str">
        <f>'Team and Player Stats'!A50</f>
        <v>Way to Fail</v>
      </c>
      <c r="C20">
        <f>'Team and Player Stats'!C50</f>
        <v>20</v>
      </c>
      <c r="D20">
        <f>'Team and Player Stats'!D50</f>
        <v>13</v>
      </c>
      <c r="E20" s="111">
        <f>'Team and Player Stats'!E50</f>
        <v>336.8833333</v>
      </c>
      <c r="F20">
        <f>'Team and Player Stats'!F50</f>
        <v>13</v>
      </c>
      <c r="G20">
        <f>'Team and Player Stats'!G50</f>
        <v>1490</v>
      </c>
      <c r="H20">
        <f>'Team and Player Stats'!H50</f>
        <v>6</v>
      </c>
      <c r="I20">
        <f>'Team and Player Stats'!I50</f>
        <v>1109</v>
      </c>
      <c r="J20">
        <f>'Team and Player Stats'!J50</f>
        <v>381</v>
      </c>
      <c r="K20" s="112">
        <f>'Team and Player Stats'!K50</f>
        <v>1.34355275</v>
      </c>
      <c r="L20" s="111">
        <f>'Team and Player Stats'!L50</f>
        <v>18.22633003</v>
      </c>
      <c r="M20">
        <f>'Team and Player Stats'!M50</f>
        <v>2045</v>
      </c>
      <c r="N20">
        <f>'Team and Player Stats'!N50</f>
        <v>18</v>
      </c>
      <c r="O20" s="113">
        <f>'Team and Player Stats'!O50</f>
        <v>289.4666667</v>
      </c>
      <c r="P20">
        <f>'Team and Player Stats'!P50</f>
        <v>60</v>
      </c>
      <c r="Q20">
        <f>'Team and Player Stats'!Q50</f>
        <v>30</v>
      </c>
      <c r="R20">
        <f>'Team and Player Stats'!R50</f>
        <v>146</v>
      </c>
      <c r="S20">
        <f>'Team and Player Stats'!S50</f>
        <v>18</v>
      </c>
      <c r="T20">
        <f>'Team and Player Stats'!T50</f>
        <v>224</v>
      </c>
      <c r="U20">
        <f>'Team and Player Stats'!U50</f>
        <v>51</v>
      </c>
      <c r="V20">
        <f>'Team and Player Stats'!V50</f>
        <v>8</v>
      </c>
      <c r="W20">
        <f>'Team and Player Stats'!W50</f>
        <v>3</v>
      </c>
      <c r="X20">
        <f>'Team and Player Stats'!X50</f>
        <v>0</v>
      </c>
      <c r="Y20">
        <f>'Team and Player Stats'!Y50</f>
        <v>0</v>
      </c>
      <c r="Z20">
        <f>'Team and Player Stats'!Z50</f>
        <v>0</v>
      </c>
      <c r="AA20">
        <f>'Team and Player Stats'!AA50</f>
        <v>0</v>
      </c>
      <c r="AB20">
        <f>'Team and Player Stats'!AB50</f>
        <v>0</v>
      </c>
      <c r="AC20">
        <f>'Team and Player Stats'!AC50</f>
        <v>39</v>
      </c>
      <c r="AD20">
        <f>'Team and Player Stats'!AD50</f>
        <v>3</v>
      </c>
      <c r="AE20">
        <f>'Team and Player Stats'!AE50</f>
        <v>0</v>
      </c>
      <c r="AF20">
        <f>'Team and Player Stats'!AF50</f>
        <v>0</v>
      </c>
      <c r="AG20">
        <f>'Team and Player Stats'!AG50</f>
        <v>0</v>
      </c>
    </row>
    <row r="21">
      <c r="A21" s="107" t="str">
        <f>'Team and Player Stats'!B130</f>
        <v>blim (c)</v>
      </c>
      <c r="B21" s="107" t="str">
        <f>'Team and Player Stats'!A130</f>
        <v>Lumbridge White Knights</v>
      </c>
      <c r="C21" s="107">
        <f>'Team and Player Stats'!C130</f>
        <v>19</v>
      </c>
      <c r="D21" s="107">
        <f>'Team and Player Stats'!D130</f>
        <v>9</v>
      </c>
      <c r="E21" s="108">
        <f>'Team and Player Stats'!E130</f>
        <v>290.7</v>
      </c>
      <c r="F21" s="107">
        <f>'Team and Player Stats'!F130</f>
        <v>13</v>
      </c>
      <c r="G21" s="107">
        <f>'Team and Player Stats'!G130</f>
        <v>1258</v>
      </c>
      <c r="H21" s="107">
        <f>'Team and Player Stats'!H130</f>
        <v>7</v>
      </c>
      <c r="I21" s="107">
        <f>'Team and Player Stats'!I130</f>
        <v>1257</v>
      </c>
      <c r="J21" s="107">
        <f>'Team and Player Stats'!J130</f>
        <v>1</v>
      </c>
      <c r="K21" s="109">
        <f>'Team and Player Stats'!K130</f>
        <v>1.000795545</v>
      </c>
      <c r="L21" s="108">
        <f>'Team and Player Stats'!L130</f>
        <v>13.87589499</v>
      </c>
      <c r="M21" s="107">
        <f>'Team and Player Stats'!M130</f>
        <v>1361</v>
      </c>
      <c r="N21" s="107">
        <f>'Team and Player Stats'!N130</f>
        <v>18</v>
      </c>
      <c r="O21" s="110">
        <f>'Team and Player Stats'!O130</f>
        <v>287.3</v>
      </c>
      <c r="P21" s="107">
        <f>'Team and Player Stats'!P130</f>
        <v>56</v>
      </c>
      <c r="Q21" s="107">
        <f>'Team and Player Stats'!Q130</f>
        <v>35</v>
      </c>
      <c r="R21" s="107">
        <f>'Team and Player Stats'!R130</f>
        <v>63</v>
      </c>
      <c r="S21" s="107">
        <f>'Team and Player Stats'!S130</f>
        <v>20</v>
      </c>
      <c r="T21" s="107">
        <f>'Team and Player Stats'!T130</f>
        <v>188</v>
      </c>
      <c r="U21" s="107">
        <f>'Team and Player Stats'!U130</f>
        <v>37</v>
      </c>
      <c r="V21" s="107">
        <f>'Team and Player Stats'!V130</f>
        <v>8</v>
      </c>
      <c r="W21" s="107">
        <f>'Team and Player Stats'!W130</f>
        <v>4</v>
      </c>
      <c r="X21" s="107">
        <f>'Team and Player Stats'!X130</f>
        <v>0</v>
      </c>
      <c r="Y21" s="107">
        <f>'Team and Player Stats'!Y130</f>
        <v>0</v>
      </c>
      <c r="Z21" s="107">
        <f>'Team and Player Stats'!Z130</f>
        <v>0</v>
      </c>
      <c r="AA21" s="107">
        <f>'Team and Player Stats'!AA130</f>
        <v>0</v>
      </c>
      <c r="AB21" s="107">
        <f>'Team and Player Stats'!AB130</f>
        <v>0</v>
      </c>
      <c r="AC21" s="107">
        <f>'Team and Player Stats'!AC130</f>
        <v>22</v>
      </c>
      <c r="AD21" s="107">
        <f>'Team and Player Stats'!AD130</f>
        <v>0</v>
      </c>
      <c r="AE21" s="107">
        <f>'Team and Player Stats'!AE130</f>
        <v>0</v>
      </c>
      <c r="AF21" s="107">
        <f>'Team and Player Stats'!AF130</f>
        <v>0</v>
      </c>
      <c r="AG21" s="107">
        <f>'Team and Player Stats'!AG130</f>
        <v>1</v>
      </c>
    </row>
    <row r="22">
      <c r="A22" t="str">
        <f>'Team and Player Stats'!B131</f>
        <v>xo Super</v>
      </c>
      <c r="B22" t="str">
        <f>'Team and Player Stats'!A131</f>
        <v>Lumbridge White Knights</v>
      </c>
      <c r="C22">
        <f>'Team and Player Stats'!C131</f>
        <v>19</v>
      </c>
      <c r="D22">
        <f>'Team and Player Stats'!D131</f>
        <v>9</v>
      </c>
      <c r="E22" s="111">
        <f>'Team and Player Stats'!E131</f>
        <v>291.3333333</v>
      </c>
      <c r="F22">
        <f>'Team and Player Stats'!F131</f>
        <v>13</v>
      </c>
      <c r="G22">
        <f>'Team and Player Stats'!G131</f>
        <v>1058</v>
      </c>
      <c r="H22">
        <f>'Team and Player Stats'!H131</f>
        <v>6</v>
      </c>
      <c r="I22">
        <f>'Team and Player Stats'!I131</f>
        <v>1234</v>
      </c>
      <c r="J22">
        <f>'Team and Player Stats'!J131</f>
        <v>-176</v>
      </c>
      <c r="K22" s="112">
        <f>'Team and Player Stats'!K131</f>
        <v>0.8573743922</v>
      </c>
      <c r="L22" s="111">
        <f>'Team and Player Stats'!L131</f>
        <v>14.16531605</v>
      </c>
      <c r="M22">
        <f>'Team and Player Stats'!M131</f>
        <v>1171</v>
      </c>
      <c r="N22">
        <f>'Team and Player Stats'!N131</f>
        <v>18</v>
      </c>
      <c r="O22" s="113">
        <f>'Team and Player Stats'!O131</f>
        <v>288.3333333</v>
      </c>
      <c r="P22">
        <f>'Team and Player Stats'!P131</f>
        <v>55</v>
      </c>
      <c r="Q22">
        <f>'Team and Player Stats'!Q131</f>
        <v>28</v>
      </c>
      <c r="R22">
        <f>'Team and Player Stats'!R131</f>
        <v>53</v>
      </c>
      <c r="S22">
        <f>'Team and Player Stats'!S131</f>
        <v>22</v>
      </c>
      <c r="T22">
        <f>'Team and Player Stats'!T131</f>
        <v>129</v>
      </c>
      <c r="U22">
        <f>'Team and Player Stats'!U131</f>
        <v>21</v>
      </c>
      <c r="V22">
        <f>'Team and Player Stats'!V131</f>
        <v>3</v>
      </c>
      <c r="W22">
        <f>'Team and Player Stats'!W131</f>
        <v>0</v>
      </c>
      <c r="X22">
        <f>'Team and Player Stats'!X131</f>
        <v>0</v>
      </c>
      <c r="Y22">
        <f>'Team and Player Stats'!Y131</f>
        <v>0</v>
      </c>
      <c r="Z22">
        <f>'Team and Player Stats'!Z131</f>
        <v>0</v>
      </c>
      <c r="AA22">
        <f>'Team and Player Stats'!AA131</f>
        <v>0</v>
      </c>
      <c r="AB22">
        <f>'Team and Player Stats'!AB131</f>
        <v>0</v>
      </c>
      <c r="AC22">
        <f>'Team and Player Stats'!AC131</f>
        <v>20</v>
      </c>
      <c r="AD22">
        <f>'Team and Player Stats'!AD131</f>
        <v>0</v>
      </c>
      <c r="AE22">
        <f>'Team and Player Stats'!AE131</f>
        <v>0</v>
      </c>
      <c r="AF22">
        <f>'Team and Player Stats'!AF131</f>
        <v>0</v>
      </c>
      <c r="AG22">
        <f>'Team and Player Stats'!AG131</f>
        <v>0</v>
      </c>
    </row>
    <row r="23">
      <c r="A23" s="107" t="str">
        <f>'Team and Player Stats'!B28</f>
        <v>Anubis1632</v>
      </c>
      <c r="B23" s="107" t="str">
        <f>'Team and Player Stats'!A28</f>
        <v>NecroBonk</v>
      </c>
      <c r="C23" s="107">
        <f>'Team and Player Stats'!C28</f>
        <v>7</v>
      </c>
      <c r="D23" s="107">
        <f>'Team and Player Stats'!D28</f>
        <v>3</v>
      </c>
      <c r="E23" s="108">
        <f>'Team and Player Stats'!E28</f>
        <v>64.03333333</v>
      </c>
      <c r="F23" s="107">
        <f>'Team and Player Stats'!F28</f>
        <v>12</v>
      </c>
      <c r="G23" s="107">
        <f>'Team and Player Stats'!G28</f>
        <v>103</v>
      </c>
      <c r="H23" s="107">
        <f>'Team and Player Stats'!H28</f>
        <v>3</v>
      </c>
      <c r="I23" s="107">
        <f>'Team and Player Stats'!I28</f>
        <v>221</v>
      </c>
      <c r="J23" s="107">
        <f>'Team and Player Stats'!J28</f>
        <v>-118</v>
      </c>
      <c r="K23" s="109">
        <f>'Team and Player Stats'!K28</f>
        <v>0.4660633484</v>
      </c>
      <c r="L23" s="108">
        <f>'Team and Player Stats'!L28</f>
        <v>17.38461538</v>
      </c>
      <c r="M23" s="107">
        <f>'Team and Player Stats'!M28</f>
        <v>141</v>
      </c>
      <c r="N23" s="107">
        <f>'Team and Player Stats'!N28</f>
        <v>6</v>
      </c>
      <c r="O23" s="110">
        <f>'Team and Player Stats'!O28</f>
        <v>61.28333333</v>
      </c>
      <c r="P23" s="107">
        <f>'Team and Player Stats'!P28</f>
        <v>8</v>
      </c>
      <c r="Q23" s="107">
        <f>'Team and Player Stats'!Q28</f>
        <v>3</v>
      </c>
      <c r="R23" s="107">
        <f>'Team and Player Stats'!R28</f>
        <v>6</v>
      </c>
      <c r="S23" s="107">
        <f>'Team and Player Stats'!S28</f>
        <v>4</v>
      </c>
      <c r="T23" s="107">
        <f>'Team and Player Stats'!T28</f>
        <v>11</v>
      </c>
      <c r="U23" s="107">
        <f>'Team and Player Stats'!U28</f>
        <v>1</v>
      </c>
      <c r="V23" s="107">
        <f>'Team and Player Stats'!V28</f>
        <v>1</v>
      </c>
      <c r="W23" s="107">
        <f>'Team and Player Stats'!W28</f>
        <v>0</v>
      </c>
      <c r="X23" s="107">
        <f>'Team and Player Stats'!X28</f>
        <v>0</v>
      </c>
      <c r="Y23" s="107">
        <f>'Team and Player Stats'!Y28</f>
        <v>0</v>
      </c>
      <c r="Z23" s="107">
        <f>'Team and Player Stats'!Z28</f>
        <v>0</v>
      </c>
      <c r="AA23" s="107">
        <f>'Team and Player Stats'!AA28</f>
        <v>0</v>
      </c>
      <c r="AB23" s="107">
        <f>'Team and Player Stats'!AB28</f>
        <v>0</v>
      </c>
      <c r="AC23" s="107">
        <f>'Team and Player Stats'!AC28</f>
        <v>1</v>
      </c>
      <c r="AD23" s="107">
        <f>'Team and Player Stats'!AD28</f>
        <v>0</v>
      </c>
      <c r="AE23" s="107">
        <f>'Team and Player Stats'!AE28</f>
        <v>0</v>
      </c>
      <c r="AF23" s="107">
        <f>'Team and Player Stats'!AF28</f>
        <v>0</v>
      </c>
      <c r="AG23" s="107">
        <f>'Team and Player Stats'!AG28</f>
        <v>0</v>
      </c>
    </row>
    <row r="24">
      <c r="A24" t="str">
        <f>'Team and Player Stats'!B36</f>
        <v>Sabasauros Rex</v>
      </c>
      <c r="B24" t="str">
        <f>'Team and Player Stats'!A36</f>
        <v>Str8 Griffin</v>
      </c>
      <c r="C24">
        <f>'Team and Player Stats'!C36</f>
        <v>18</v>
      </c>
      <c r="D24">
        <f>'Team and Player Stats'!D36</f>
        <v>17</v>
      </c>
      <c r="E24" s="111">
        <f>'Team and Player Stats'!E36</f>
        <v>237.8166667</v>
      </c>
      <c r="F24">
        <f>'Team and Player Stats'!F36</f>
        <v>12</v>
      </c>
      <c r="G24">
        <f>'Team and Player Stats'!G36</f>
        <v>1118</v>
      </c>
      <c r="H24">
        <f>'Team and Player Stats'!H36</f>
        <v>8</v>
      </c>
      <c r="I24">
        <f>'Team and Player Stats'!I36</f>
        <v>994</v>
      </c>
      <c r="J24">
        <f>'Team and Player Stats'!J36</f>
        <v>124</v>
      </c>
      <c r="K24" s="112">
        <f>'Team and Player Stats'!K36</f>
        <v>1.124748491</v>
      </c>
      <c r="L24" s="111">
        <f>'Team and Player Stats'!L36</f>
        <v>14.35513078</v>
      </c>
      <c r="M24">
        <f>'Team and Player Stats'!M36</f>
        <v>1438</v>
      </c>
      <c r="N24">
        <f>'Team and Player Stats'!N36</f>
        <v>17</v>
      </c>
      <c r="O24" s="113">
        <f>'Team and Player Stats'!O36</f>
        <v>234.0666667</v>
      </c>
      <c r="P24">
        <f>'Team and Player Stats'!P36</f>
        <v>45</v>
      </c>
      <c r="Q24">
        <f>'Team and Player Stats'!Q36</f>
        <v>15</v>
      </c>
      <c r="R24">
        <f>'Team and Player Stats'!R36</f>
        <v>64</v>
      </c>
      <c r="S24">
        <f>'Team and Player Stats'!S36</f>
        <v>22</v>
      </c>
      <c r="T24">
        <f>'Team and Player Stats'!T36</f>
        <v>178</v>
      </c>
      <c r="U24">
        <f>'Team and Player Stats'!U36</f>
        <v>38</v>
      </c>
      <c r="V24">
        <f>'Team and Player Stats'!V36</f>
        <v>11</v>
      </c>
      <c r="W24">
        <f>'Team and Player Stats'!W36</f>
        <v>6</v>
      </c>
      <c r="X24">
        <f>'Team and Player Stats'!X36</f>
        <v>2</v>
      </c>
      <c r="Y24">
        <f>'Team and Player Stats'!Y36</f>
        <v>2</v>
      </c>
      <c r="Z24">
        <f>'Team and Player Stats'!Z36</f>
        <v>1</v>
      </c>
      <c r="AA24">
        <f>'Team and Player Stats'!AA36</f>
        <v>0</v>
      </c>
      <c r="AB24">
        <f>'Team and Player Stats'!AB36</f>
        <v>0</v>
      </c>
      <c r="AC24">
        <f>'Team and Player Stats'!AC36</f>
        <v>22</v>
      </c>
      <c r="AD24">
        <f>'Team and Player Stats'!AD36</f>
        <v>2</v>
      </c>
      <c r="AE24">
        <f>'Team and Player Stats'!AE36</f>
        <v>0</v>
      </c>
      <c r="AF24">
        <f>'Team and Player Stats'!AF36</f>
        <v>0</v>
      </c>
      <c r="AG24">
        <f>'Team and Player Stats'!AG36</f>
        <v>2</v>
      </c>
    </row>
    <row r="25">
      <c r="A25" s="107" t="str">
        <f>'Team and Player Stats'!B4</f>
        <v>Melvishdon</v>
      </c>
      <c r="B25" s="107" t="str">
        <f>'Team and Player Stats'!A4</f>
        <v>Never Let Go</v>
      </c>
      <c r="C25" s="107">
        <f>'Team and Player Stats'!C4</f>
        <v>12</v>
      </c>
      <c r="D25" s="107">
        <f>'Team and Player Stats'!D4</f>
        <v>8</v>
      </c>
      <c r="E25" s="108">
        <f>'Team and Player Stats'!E4</f>
        <v>121.8333333</v>
      </c>
      <c r="F25" s="107">
        <f>'Team and Player Stats'!F4</f>
        <v>12</v>
      </c>
      <c r="G25" s="107">
        <f>'Team and Player Stats'!G4</f>
        <v>469</v>
      </c>
      <c r="H25" s="107">
        <f>'Team and Player Stats'!H4</f>
        <v>2</v>
      </c>
      <c r="I25" s="107">
        <f>'Team and Player Stats'!I4</f>
        <v>551</v>
      </c>
      <c r="J25" s="107">
        <f>'Team and Player Stats'!J4</f>
        <v>-82</v>
      </c>
      <c r="K25" s="109">
        <f>'Team and Player Stats'!K4</f>
        <v>0.8511796733</v>
      </c>
      <c r="L25" s="108">
        <f>'Team and Player Stats'!L4</f>
        <v>13.26678766</v>
      </c>
      <c r="M25" s="107">
        <f>'Team and Player Stats'!M4</f>
        <v>641</v>
      </c>
      <c r="N25" s="107">
        <f>'Team and Player Stats'!N4</f>
        <v>12</v>
      </c>
      <c r="O25" s="110">
        <f>'Team and Player Stats'!O4</f>
        <v>121.8333333</v>
      </c>
      <c r="P25" s="107">
        <f>'Team and Player Stats'!P4</f>
        <v>24</v>
      </c>
      <c r="Q25" s="107">
        <f>'Team and Player Stats'!Q4</f>
        <v>12</v>
      </c>
      <c r="R25" s="107">
        <f>'Team and Player Stats'!R4</f>
        <v>27</v>
      </c>
      <c r="S25" s="107">
        <f>'Team and Player Stats'!S4</f>
        <v>7</v>
      </c>
      <c r="T25" s="107">
        <f>'Team and Player Stats'!T4</f>
        <v>80</v>
      </c>
      <c r="U25" s="107">
        <f>'Team and Player Stats'!U4</f>
        <v>13</v>
      </c>
      <c r="V25" s="107">
        <f>'Team and Player Stats'!V4</f>
        <v>3</v>
      </c>
      <c r="W25" s="107">
        <f>'Team and Player Stats'!W4</f>
        <v>1</v>
      </c>
      <c r="X25" s="107">
        <f>'Team and Player Stats'!X4</f>
        <v>1</v>
      </c>
      <c r="Y25" s="107">
        <f>'Team and Player Stats'!Y4</f>
        <v>0</v>
      </c>
      <c r="Z25" s="107">
        <f>'Team and Player Stats'!Z4</f>
        <v>0</v>
      </c>
      <c r="AA25" s="107">
        <f>'Team and Player Stats'!AA4</f>
        <v>0</v>
      </c>
      <c r="AB25" s="107">
        <f>'Team and Player Stats'!AB4</f>
        <v>0</v>
      </c>
      <c r="AC25" s="107">
        <f>'Team and Player Stats'!AC4</f>
        <v>3</v>
      </c>
      <c r="AD25" s="107">
        <f>'Team and Player Stats'!AD4</f>
        <v>0</v>
      </c>
      <c r="AE25" s="107">
        <f>'Team and Player Stats'!AE4</f>
        <v>0</v>
      </c>
      <c r="AF25" s="107">
        <f>'Team and Player Stats'!AF4</f>
        <v>0</v>
      </c>
      <c r="AG25" s="107">
        <f>'Team and Player Stats'!AG4</f>
        <v>0</v>
      </c>
    </row>
    <row r="26">
      <c r="A26" t="str">
        <f>'Team and Player Stats'!B114</f>
        <v>AJ DaJuiceMayne</v>
      </c>
      <c r="B26" t="str">
        <f>'Team and Player Stats'!A114</f>
        <v>Rooster Bux to Blow</v>
      </c>
      <c r="C26">
        <f>'Team and Player Stats'!C114</f>
        <v>15</v>
      </c>
      <c r="D26">
        <f>'Team and Player Stats'!D114</f>
        <v>14</v>
      </c>
      <c r="E26" s="111">
        <f>'Team and Player Stats'!E114</f>
        <v>239.0166667</v>
      </c>
      <c r="F26">
        <f>'Team and Player Stats'!F114</f>
        <v>12</v>
      </c>
      <c r="G26">
        <f>'Team and Player Stats'!G114</f>
        <v>1169</v>
      </c>
      <c r="H26">
        <f>'Team and Player Stats'!H114</f>
        <v>6</v>
      </c>
      <c r="I26">
        <f>'Team and Player Stats'!I114</f>
        <v>950</v>
      </c>
      <c r="J26">
        <f>'Team and Player Stats'!J114</f>
        <v>219</v>
      </c>
      <c r="K26" s="112">
        <f>'Team and Player Stats'!K114</f>
        <v>1.230526316</v>
      </c>
      <c r="L26" s="111">
        <f>'Team and Player Stats'!L114</f>
        <v>15.09578947</v>
      </c>
      <c r="M26">
        <f>'Team and Player Stats'!M114</f>
        <v>1492</v>
      </c>
      <c r="N26">
        <f>'Team and Player Stats'!N114</f>
        <v>15</v>
      </c>
      <c r="O26" s="113">
        <f>'Team and Player Stats'!O114</f>
        <v>239.0166667</v>
      </c>
      <c r="P26">
        <f>'Team and Player Stats'!P114</f>
        <v>39</v>
      </c>
      <c r="Q26">
        <f>'Team and Player Stats'!Q114</f>
        <v>17</v>
      </c>
      <c r="R26">
        <f>'Team and Player Stats'!R114</f>
        <v>100</v>
      </c>
      <c r="S26">
        <f>'Team and Player Stats'!S114</f>
        <v>8</v>
      </c>
      <c r="T26">
        <f>'Team and Player Stats'!T114</f>
        <v>211</v>
      </c>
      <c r="U26">
        <f>'Team and Player Stats'!U114</f>
        <v>65</v>
      </c>
      <c r="V26">
        <f>'Team and Player Stats'!V114</f>
        <v>21</v>
      </c>
      <c r="W26">
        <f>'Team and Player Stats'!W114</f>
        <v>6</v>
      </c>
      <c r="X26">
        <f>'Team and Player Stats'!X114</f>
        <v>3</v>
      </c>
      <c r="Y26">
        <f>'Team and Player Stats'!Y114</f>
        <v>1</v>
      </c>
      <c r="Z26">
        <f>'Team and Player Stats'!Z114</f>
        <v>0</v>
      </c>
      <c r="AA26">
        <f>'Team and Player Stats'!AA114</f>
        <v>0</v>
      </c>
      <c r="AB26">
        <f>'Team and Player Stats'!AB114</f>
        <v>0</v>
      </c>
      <c r="AC26">
        <f>'Team and Player Stats'!AC114</f>
        <v>45</v>
      </c>
      <c r="AD26">
        <f>'Team and Player Stats'!AD114</f>
        <v>1</v>
      </c>
      <c r="AE26">
        <f>'Team and Player Stats'!AE114</f>
        <v>0</v>
      </c>
      <c r="AF26">
        <f>'Team and Player Stats'!AF114</f>
        <v>0</v>
      </c>
      <c r="AG26">
        <f>'Team and Player Stats'!AG114</f>
        <v>2</v>
      </c>
    </row>
    <row r="27">
      <c r="A27" s="107" t="str">
        <f>'Team and Player Stats'!B133</f>
        <v>PhD SpaZ</v>
      </c>
      <c r="B27" s="107" t="str">
        <f>'Team and Player Stats'!A133</f>
        <v>Lumbridge White Knights</v>
      </c>
      <c r="C27" s="107">
        <f>'Team and Player Stats'!C133</f>
        <v>16</v>
      </c>
      <c r="D27" s="107">
        <f>'Team and Player Stats'!D133</f>
        <v>8</v>
      </c>
      <c r="E27" s="108">
        <f>'Team and Player Stats'!E133</f>
        <v>262.15</v>
      </c>
      <c r="F27" s="107">
        <f>'Team and Player Stats'!F133</f>
        <v>11</v>
      </c>
      <c r="G27" s="107">
        <f>'Team and Player Stats'!G133</f>
        <v>1016</v>
      </c>
      <c r="H27" s="107">
        <f>'Team and Player Stats'!H133</f>
        <v>2</v>
      </c>
      <c r="I27" s="107">
        <f>'Team and Player Stats'!I133</f>
        <v>1123</v>
      </c>
      <c r="J27" s="107">
        <f>'Team and Player Stats'!J133</f>
        <v>-107</v>
      </c>
      <c r="K27" s="109">
        <f>'Team and Player Stats'!K133</f>
        <v>0.9047195013</v>
      </c>
      <c r="L27" s="108">
        <f>'Team and Player Stats'!L133</f>
        <v>14.0062333</v>
      </c>
      <c r="M27" s="107">
        <f>'Team and Player Stats'!M133</f>
        <v>1267</v>
      </c>
      <c r="N27" s="107">
        <f>'Team and Player Stats'!N133</f>
        <v>15</v>
      </c>
      <c r="O27" s="110">
        <f>'Team and Player Stats'!O133</f>
        <v>258.3</v>
      </c>
      <c r="P27" s="107">
        <f>'Team and Player Stats'!P133</f>
        <v>52</v>
      </c>
      <c r="Q27" s="107">
        <f>'Team and Player Stats'!Q133</f>
        <v>19</v>
      </c>
      <c r="R27" s="107">
        <f>'Team and Player Stats'!R133</f>
        <v>43</v>
      </c>
      <c r="S27" s="107">
        <f>'Team and Player Stats'!S133</f>
        <v>16</v>
      </c>
      <c r="T27" s="107">
        <f>'Team and Player Stats'!T133</f>
        <v>137</v>
      </c>
      <c r="U27" s="107">
        <f>'Team and Player Stats'!U133</f>
        <v>29</v>
      </c>
      <c r="V27" s="107">
        <f>'Team and Player Stats'!V133</f>
        <v>12</v>
      </c>
      <c r="W27" s="107">
        <f>'Team and Player Stats'!W133</f>
        <v>4</v>
      </c>
      <c r="X27" s="107">
        <f>'Team and Player Stats'!X133</f>
        <v>1</v>
      </c>
      <c r="Y27" s="107">
        <f>'Team and Player Stats'!Y133</f>
        <v>1</v>
      </c>
      <c r="Z27" s="107">
        <f>'Team and Player Stats'!Z133</f>
        <v>0</v>
      </c>
      <c r="AA27" s="107">
        <f>'Team and Player Stats'!AA133</f>
        <v>0</v>
      </c>
      <c r="AB27" s="107">
        <f>'Team and Player Stats'!AB133</f>
        <v>0</v>
      </c>
      <c r="AC27" s="107">
        <f>'Team and Player Stats'!AC133</f>
        <v>25</v>
      </c>
      <c r="AD27" s="107">
        <f>'Team and Player Stats'!AD133</f>
        <v>0</v>
      </c>
      <c r="AE27" s="107">
        <f>'Team and Player Stats'!AE133</f>
        <v>0</v>
      </c>
      <c r="AF27" s="107">
        <f>'Team and Player Stats'!AF133</f>
        <v>0</v>
      </c>
      <c r="AG27" s="107">
        <f>'Team and Player Stats'!AG133</f>
        <v>2</v>
      </c>
    </row>
    <row r="28">
      <c r="A28" t="str">
        <f>'Team and Player Stats'!B3</f>
        <v>AtoneMilitant (c)</v>
      </c>
      <c r="B28" t="str">
        <f>'Team and Player Stats'!A3</f>
        <v>Never Let Go</v>
      </c>
      <c r="C28">
        <f>'Team and Player Stats'!C3</f>
        <v>17</v>
      </c>
      <c r="D28">
        <f>'Team and Player Stats'!D3</f>
        <v>9</v>
      </c>
      <c r="E28" s="111">
        <f>'Team and Player Stats'!E3</f>
        <v>203.5166667</v>
      </c>
      <c r="F28">
        <f>'Team and Player Stats'!F3</f>
        <v>10</v>
      </c>
      <c r="G28">
        <f>'Team and Player Stats'!G3</f>
        <v>853</v>
      </c>
      <c r="H28">
        <f>'Team and Player Stats'!H3</f>
        <v>2</v>
      </c>
      <c r="I28">
        <f>'Team and Player Stats'!I3</f>
        <v>908</v>
      </c>
      <c r="J28">
        <f>'Team and Player Stats'!J3</f>
        <v>-55</v>
      </c>
      <c r="K28" s="112">
        <f>'Team and Player Stats'!K3</f>
        <v>0.9394273128</v>
      </c>
      <c r="L28" s="111">
        <f>'Team and Player Stats'!L3</f>
        <v>13.44823789</v>
      </c>
      <c r="M28">
        <f>'Team and Player Stats'!M3</f>
        <v>1029</v>
      </c>
      <c r="N28">
        <f>'Team and Player Stats'!N3</f>
        <v>17</v>
      </c>
      <c r="O28" s="113">
        <f>'Team and Player Stats'!O3</f>
        <v>196.0833333</v>
      </c>
      <c r="P28">
        <f>'Team and Player Stats'!P3</f>
        <v>30</v>
      </c>
      <c r="Q28">
        <f>'Team and Player Stats'!Q3</f>
        <v>14</v>
      </c>
      <c r="R28">
        <f>'Team and Player Stats'!R3</f>
        <v>63</v>
      </c>
      <c r="S28">
        <f>'Team and Player Stats'!S3</f>
        <v>19</v>
      </c>
      <c r="T28">
        <f>'Team and Player Stats'!T3</f>
        <v>114</v>
      </c>
      <c r="U28">
        <f>'Team and Player Stats'!U3</f>
        <v>15</v>
      </c>
      <c r="V28">
        <f>'Team and Player Stats'!V3</f>
        <v>7</v>
      </c>
      <c r="W28">
        <f>'Team and Player Stats'!W3</f>
        <v>2</v>
      </c>
      <c r="X28">
        <f>'Team and Player Stats'!X3</f>
        <v>1</v>
      </c>
      <c r="Y28">
        <f>'Team and Player Stats'!Y3</f>
        <v>0</v>
      </c>
      <c r="Z28">
        <f>'Team and Player Stats'!Z3</f>
        <v>0</v>
      </c>
      <c r="AA28">
        <f>'Team and Player Stats'!AA3</f>
        <v>0</v>
      </c>
      <c r="AB28">
        <f>'Team and Player Stats'!AB3</f>
        <v>0</v>
      </c>
      <c r="AC28">
        <f>'Team and Player Stats'!AC3</f>
        <v>14</v>
      </c>
      <c r="AD28">
        <f>'Team and Player Stats'!AD3</f>
        <v>0</v>
      </c>
      <c r="AE28">
        <f>'Team and Player Stats'!AE3</f>
        <v>0</v>
      </c>
      <c r="AF28">
        <f>'Team and Player Stats'!AF3</f>
        <v>0</v>
      </c>
      <c r="AG28">
        <f>'Team and Player Stats'!AG3</f>
        <v>0</v>
      </c>
    </row>
    <row r="29">
      <c r="A29" s="107" t="str">
        <f>'Team and Player Stats'!B5</f>
        <v>Blootzy</v>
      </c>
      <c r="B29" s="107" t="str">
        <f>'Team and Player Stats'!A5</f>
        <v>Never Let Go</v>
      </c>
      <c r="C29" s="107">
        <f>'Team and Player Stats'!C5</f>
        <v>18</v>
      </c>
      <c r="D29" s="107">
        <f>'Team and Player Stats'!D5</f>
        <v>9</v>
      </c>
      <c r="E29" s="108">
        <f>'Team and Player Stats'!E5</f>
        <v>216.1333333</v>
      </c>
      <c r="F29" s="107">
        <f>'Team and Player Stats'!F5</f>
        <v>9</v>
      </c>
      <c r="G29" s="107">
        <f>'Team and Player Stats'!G5</f>
        <v>1147</v>
      </c>
      <c r="H29" s="107">
        <f>'Team and Player Stats'!H5</f>
        <v>8</v>
      </c>
      <c r="I29" s="107">
        <f>'Team and Player Stats'!I5</f>
        <v>997</v>
      </c>
      <c r="J29" s="107">
        <f>'Team and Player Stats'!J5</f>
        <v>150</v>
      </c>
      <c r="K29" s="109">
        <f>'Team and Player Stats'!K5</f>
        <v>1.150451354</v>
      </c>
      <c r="L29" s="108">
        <f>'Team and Player Stats'!L5</f>
        <v>13.00702106</v>
      </c>
      <c r="M29" s="107">
        <f>'Team and Player Stats'!M5</f>
        <v>1470</v>
      </c>
      <c r="N29" s="107">
        <f>'Team and Player Stats'!N5</f>
        <v>17</v>
      </c>
      <c r="O29" s="110">
        <f>'Team and Player Stats'!O5</f>
        <v>210.4333333</v>
      </c>
      <c r="P29" s="107">
        <f>'Team and Player Stats'!P5</f>
        <v>34</v>
      </c>
      <c r="Q29" s="107">
        <f>'Team and Player Stats'!Q5</f>
        <v>23</v>
      </c>
      <c r="R29" s="107">
        <f>'Team and Player Stats'!R5</f>
        <v>66</v>
      </c>
      <c r="S29" s="107">
        <f>'Team and Player Stats'!S5</f>
        <v>18</v>
      </c>
      <c r="T29" s="107">
        <f>'Team and Player Stats'!T5</f>
        <v>164</v>
      </c>
      <c r="U29" s="107">
        <f>'Team and Player Stats'!U5</f>
        <v>48</v>
      </c>
      <c r="V29" s="107">
        <f>'Team and Player Stats'!V5</f>
        <v>9</v>
      </c>
      <c r="W29" s="107">
        <f>'Team and Player Stats'!W5</f>
        <v>5</v>
      </c>
      <c r="X29" s="107">
        <f>'Team and Player Stats'!X5</f>
        <v>1</v>
      </c>
      <c r="Y29" s="107">
        <f>'Team and Player Stats'!Y5</f>
        <v>0</v>
      </c>
      <c r="Z29" s="107">
        <f>'Team and Player Stats'!Z5</f>
        <v>0</v>
      </c>
      <c r="AA29" s="107">
        <f>'Team and Player Stats'!AA5</f>
        <v>0</v>
      </c>
      <c r="AB29" s="107">
        <f>'Team and Player Stats'!AB5</f>
        <v>3</v>
      </c>
      <c r="AC29" s="107">
        <f>'Team and Player Stats'!AC5</f>
        <v>15</v>
      </c>
      <c r="AD29" s="107">
        <f>'Team and Player Stats'!AD5</f>
        <v>1</v>
      </c>
      <c r="AE29" s="107">
        <f>'Team and Player Stats'!AE5</f>
        <v>0</v>
      </c>
      <c r="AF29" s="107">
        <f>'Team and Player Stats'!AF5</f>
        <v>0</v>
      </c>
      <c r="AG29" s="107">
        <f>'Team and Player Stats'!AG5</f>
        <v>1</v>
      </c>
    </row>
    <row r="30">
      <c r="A30" t="str">
        <f>'Team and Player Stats'!B87</f>
        <v>thestash19 (c)</v>
      </c>
      <c r="B30" t="str">
        <f>'Team and Player Stats'!A87</f>
        <v>Team Ninja</v>
      </c>
      <c r="C30">
        <f>'Team and Player Stats'!C87</f>
        <v>20</v>
      </c>
      <c r="D30">
        <f>'Team and Player Stats'!D87</f>
        <v>3</v>
      </c>
      <c r="E30" s="111">
        <f>'Team and Player Stats'!E87</f>
        <v>147.8833333</v>
      </c>
      <c r="F30">
        <f>'Team and Player Stats'!F87</f>
        <v>9</v>
      </c>
      <c r="G30">
        <f>'Team and Player Stats'!G87</f>
        <v>562</v>
      </c>
      <c r="H30">
        <f>'Team and Player Stats'!H87</f>
        <v>7</v>
      </c>
      <c r="I30">
        <f>'Team and Player Stats'!I87</f>
        <v>741</v>
      </c>
      <c r="J30">
        <f>'Team and Player Stats'!J87</f>
        <v>-179</v>
      </c>
      <c r="K30" s="112">
        <f>'Team and Player Stats'!K87</f>
        <v>0.7584345479</v>
      </c>
      <c r="L30" s="111">
        <f>'Team and Player Stats'!L87</f>
        <v>11.97435897</v>
      </c>
      <c r="M30">
        <f>'Team and Player Stats'!M87</f>
        <v>677</v>
      </c>
      <c r="N30">
        <f>'Team and Player Stats'!N87</f>
        <v>19</v>
      </c>
      <c r="O30" s="113">
        <f>'Team and Player Stats'!O87</f>
        <v>144.7166667</v>
      </c>
      <c r="P30">
        <f>'Team and Player Stats'!P87</f>
        <v>40</v>
      </c>
      <c r="Q30">
        <f>'Team and Player Stats'!Q87</f>
        <v>16</v>
      </c>
      <c r="R30">
        <f>'Team and Player Stats'!R87</f>
        <v>25</v>
      </c>
      <c r="S30">
        <f>'Team and Player Stats'!S87</f>
        <v>16</v>
      </c>
      <c r="T30">
        <f>'Team and Player Stats'!T87</f>
        <v>62</v>
      </c>
      <c r="U30">
        <f>'Team and Player Stats'!U87</f>
        <v>5</v>
      </c>
      <c r="V30">
        <f>'Team and Player Stats'!V87</f>
        <v>0</v>
      </c>
      <c r="W30">
        <f>'Team and Player Stats'!W87</f>
        <v>0</v>
      </c>
      <c r="X30">
        <f>'Team and Player Stats'!X87</f>
        <v>0</v>
      </c>
      <c r="Y30">
        <f>'Team and Player Stats'!Y87</f>
        <v>0</v>
      </c>
      <c r="Z30">
        <f>'Team and Player Stats'!Z87</f>
        <v>0</v>
      </c>
      <c r="AA30">
        <f>'Team and Player Stats'!AA87</f>
        <v>0</v>
      </c>
      <c r="AB30">
        <f>'Team and Player Stats'!AB87</f>
        <v>0</v>
      </c>
      <c r="AC30">
        <f>'Team and Player Stats'!AC87</f>
        <v>6</v>
      </c>
      <c r="AD30">
        <f>'Team and Player Stats'!AD87</f>
        <v>1</v>
      </c>
      <c r="AE30">
        <f>'Team and Player Stats'!AE87</f>
        <v>0</v>
      </c>
      <c r="AF30">
        <f>'Team and Player Stats'!AF87</f>
        <v>0</v>
      </c>
      <c r="AG30">
        <f>'Team and Player Stats'!AG87</f>
        <v>0</v>
      </c>
    </row>
    <row r="31">
      <c r="A31" s="107" t="str">
        <f>'Team and Player Stats'!B92</f>
        <v>DisterDan</v>
      </c>
      <c r="B31" s="107" t="str">
        <f>'Team and Player Stats'!A92</f>
        <v>Team Ninja</v>
      </c>
      <c r="C31" s="107">
        <f>'Team and Player Stats'!C92</f>
        <v>20</v>
      </c>
      <c r="D31" s="107">
        <f>'Team and Player Stats'!D92</f>
        <v>3</v>
      </c>
      <c r="E31" s="108">
        <f>'Team and Player Stats'!E92</f>
        <v>144.3833333</v>
      </c>
      <c r="F31" s="107">
        <f>'Team and Player Stats'!F92</f>
        <v>9</v>
      </c>
      <c r="G31" s="107">
        <f>'Team and Player Stats'!G92</f>
        <v>759</v>
      </c>
      <c r="H31" s="107">
        <f>'Team and Player Stats'!H92</f>
        <v>7</v>
      </c>
      <c r="I31" s="107">
        <f>'Team and Player Stats'!I92</f>
        <v>832</v>
      </c>
      <c r="J31" s="107">
        <f>'Team and Player Stats'!J92</f>
        <v>-73</v>
      </c>
      <c r="K31" s="109">
        <f>'Team and Player Stats'!K92</f>
        <v>0.9122596154</v>
      </c>
      <c r="L31" s="108">
        <f>'Team and Player Stats'!L92</f>
        <v>10.41225962</v>
      </c>
      <c r="M31" s="107">
        <f>'Team and Player Stats'!M92</f>
        <v>975</v>
      </c>
      <c r="N31" s="107">
        <f>'Team and Player Stats'!N92</f>
        <v>19</v>
      </c>
      <c r="O31" s="110">
        <f>'Team and Player Stats'!O92</f>
        <v>141.2166667</v>
      </c>
      <c r="P31" s="107">
        <f>'Team and Player Stats'!P92</f>
        <v>59</v>
      </c>
      <c r="Q31" s="107">
        <f>'Team and Player Stats'!Q92</f>
        <v>18</v>
      </c>
      <c r="R31" s="107">
        <f>'Team and Player Stats'!R92</f>
        <v>38</v>
      </c>
      <c r="S31" s="107">
        <f>'Team and Player Stats'!S92</f>
        <v>24</v>
      </c>
      <c r="T31" s="107">
        <f>'Team and Player Stats'!T92</f>
        <v>118</v>
      </c>
      <c r="U31" s="107">
        <f>'Team and Player Stats'!U92</f>
        <v>19</v>
      </c>
      <c r="V31" s="107">
        <f>'Team and Player Stats'!V92</f>
        <v>4</v>
      </c>
      <c r="W31" s="107">
        <f>'Team and Player Stats'!W92</f>
        <v>2</v>
      </c>
      <c r="X31" s="107">
        <f>'Team and Player Stats'!X92</f>
        <v>0</v>
      </c>
      <c r="Y31" s="107">
        <f>'Team and Player Stats'!Y92</f>
        <v>0</v>
      </c>
      <c r="Z31" s="107">
        <f>'Team and Player Stats'!Z92</f>
        <v>0</v>
      </c>
      <c r="AA31" s="107">
        <f>'Team and Player Stats'!AA92</f>
        <v>0</v>
      </c>
      <c r="AB31" s="107">
        <f>'Team and Player Stats'!AB92</f>
        <v>0</v>
      </c>
      <c r="AC31" s="107">
        <f>'Team and Player Stats'!AC92</f>
        <v>14</v>
      </c>
      <c r="AD31" s="107">
        <f>'Team and Player Stats'!AD92</f>
        <v>0</v>
      </c>
      <c r="AE31" s="107">
        <f>'Team and Player Stats'!AE92</f>
        <v>0</v>
      </c>
      <c r="AF31" s="107">
        <f>'Team and Player Stats'!AF92</f>
        <v>0</v>
      </c>
      <c r="AG31" s="107">
        <f>'Team and Player Stats'!AG92</f>
        <v>1</v>
      </c>
    </row>
    <row r="32">
      <c r="A32" t="str">
        <f>'Team and Player Stats'!B34</f>
        <v>Gilded Grams</v>
      </c>
      <c r="B32" t="str">
        <f>'Team and Player Stats'!A34</f>
        <v>Str8 Griffin</v>
      </c>
      <c r="C32">
        <f>'Team and Player Stats'!C34</f>
        <v>17</v>
      </c>
      <c r="D32">
        <f>'Team and Player Stats'!D34</f>
        <v>16</v>
      </c>
      <c r="E32" s="111">
        <f>'Team and Player Stats'!E34</f>
        <v>233.4666667</v>
      </c>
      <c r="F32">
        <f>'Team and Player Stats'!F34</f>
        <v>8</v>
      </c>
      <c r="G32">
        <f>'Team and Player Stats'!G34</f>
        <v>1009</v>
      </c>
      <c r="H32">
        <f>'Team and Player Stats'!H34</f>
        <v>7</v>
      </c>
      <c r="I32">
        <f>'Team and Player Stats'!I34</f>
        <v>967</v>
      </c>
      <c r="J32">
        <f>'Team and Player Stats'!J34</f>
        <v>42</v>
      </c>
      <c r="K32" s="112">
        <f>'Team and Player Stats'!K34</f>
        <v>1.043433299</v>
      </c>
      <c r="L32" s="111">
        <f>'Team and Player Stats'!L34</f>
        <v>14.4860393</v>
      </c>
      <c r="M32">
        <f>'Team and Player Stats'!M34</f>
        <v>1247</v>
      </c>
      <c r="N32">
        <f>'Team and Player Stats'!N34</f>
        <v>17</v>
      </c>
      <c r="O32" s="113">
        <f>'Team and Player Stats'!O34</f>
        <v>233.4666667</v>
      </c>
      <c r="P32">
        <f>'Team and Player Stats'!P34</f>
        <v>25</v>
      </c>
      <c r="Q32">
        <f>'Team and Player Stats'!Q34</f>
        <v>23</v>
      </c>
      <c r="R32">
        <f>'Team and Player Stats'!R34</f>
        <v>46</v>
      </c>
      <c r="S32">
        <f>'Team and Player Stats'!S34</f>
        <v>16</v>
      </c>
      <c r="T32">
        <f>'Team and Player Stats'!T34</f>
        <v>158</v>
      </c>
      <c r="U32">
        <f>'Team and Player Stats'!U34</f>
        <v>31</v>
      </c>
      <c r="V32">
        <f>'Team and Player Stats'!V34</f>
        <v>7</v>
      </c>
      <c r="W32">
        <f>'Team and Player Stats'!W34</f>
        <v>2</v>
      </c>
      <c r="X32">
        <f>'Team and Player Stats'!X34</f>
        <v>1</v>
      </c>
      <c r="Y32">
        <f>'Team and Player Stats'!Y34</f>
        <v>0</v>
      </c>
      <c r="Z32">
        <f>'Team and Player Stats'!Z34</f>
        <v>0</v>
      </c>
      <c r="AA32">
        <f>'Team and Player Stats'!AA34</f>
        <v>0</v>
      </c>
      <c r="AB32">
        <f>'Team and Player Stats'!AB34</f>
        <v>0</v>
      </c>
      <c r="AC32">
        <f>'Team and Player Stats'!AC34</f>
        <v>20</v>
      </c>
      <c r="AD32">
        <f>'Team and Player Stats'!AD34</f>
        <v>0</v>
      </c>
      <c r="AE32">
        <f>'Team and Player Stats'!AE34</f>
        <v>0</v>
      </c>
      <c r="AF32">
        <f>'Team and Player Stats'!AF34</f>
        <v>0</v>
      </c>
      <c r="AG32">
        <f>'Team and Player Stats'!AG34</f>
        <v>2</v>
      </c>
    </row>
    <row r="33">
      <c r="A33" s="107" t="str">
        <f>'Team and Player Stats'!B123</f>
        <v>Saintz The God</v>
      </c>
      <c r="B33" s="107" t="str">
        <f>'Team and Player Stats'!A123</f>
        <v>Our Lady Tuna</v>
      </c>
      <c r="C33" s="107">
        <f>'Team and Player Stats'!C123</f>
        <v>17</v>
      </c>
      <c r="D33" s="107">
        <f>'Team and Player Stats'!D123</f>
        <v>10</v>
      </c>
      <c r="E33" s="108">
        <f>'Team and Player Stats'!E123</f>
        <v>242.0833333</v>
      </c>
      <c r="F33" s="107">
        <f>'Team and Player Stats'!F123</f>
        <v>8</v>
      </c>
      <c r="G33" s="107">
        <f>'Team and Player Stats'!G123</f>
        <v>1245</v>
      </c>
      <c r="H33" s="107">
        <f>'Team and Player Stats'!H123</f>
        <v>5</v>
      </c>
      <c r="I33" s="107">
        <f>'Team and Player Stats'!I123</f>
        <v>978</v>
      </c>
      <c r="J33" s="107">
        <f>'Team and Player Stats'!J123</f>
        <v>267</v>
      </c>
      <c r="K33" s="109">
        <f>'Team and Player Stats'!K123</f>
        <v>1.273006135</v>
      </c>
      <c r="L33" s="108">
        <f>'Team and Player Stats'!L123</f>
        <v>14.85173824</v>
      </c>
      <c r="M33" s="107">
        <f>'Team and Player Stats'!M123</f>
        <v>1537</v>
      </c>
      <c r="N33" s="107">
        <f>'Team and Player Stats'!N123</f>
        <v>16</v>
      </c>
      <c r="O33" s="110">
        <f>'Team and Player Stats'!O123</f>
        <v>225.2833333</v>
      </c>
      <c r="P33" s="107">
        <f>'Team and Player Stats'!P123</f>
        <v>33</v>
      </c>
      <c r="Q33" s="107">
        <f>'Team and Player Stats'!Q123</f>
        <v>19</v>
      </c>
      <c r="R33" s="107">
        <f>'Team and Player Stats'!R123</f>
        <v>84</v>
      </c>
      <c r="S33" s="107">
        <f>'Team and Player Stats'!S123</f>
        <v>10</v>
      </c>
      <c r="T33" s="107">
        <f>'Team and Player Stats'!T123</f>
        <v>189</v>
      </c>
      <c r="U33" s="107">
        <f>'Team and Player Stats'!U123</f>
        <v>49</v>
      </c>
      <c r="V33" s="107">
        <f>'Team and Player Stats'!V123</f>
        <v>17</v>
      </c>
      <c r="W33" s="107">
        <f>'Team and Player Stats'!W123</f>
        <v>5</v>
      </c>
      <c r="X33" s="107">
        <f>'Team and Player Stats'!X123</f>
        <v>1</v>
      </c>
      <c r="Y33" s="107">
        <f>'Team and Player Stats'!Y123</f>
        <v>0</v>
      </c>
      <c r="Z33" s="107">
        <f>'Team and Player Stats'!Z123</f>
        <v>0</v>
      </c>
      <c r="AA33" s="107">
        <f>'Team and Player Stats'!AA123</f>
        <v>0</v>
      </c>
      <c r="AB33" s="107">
        <f>'Team and Player Stats'!AB123</f>
        <v>0</v>
      </c>
      <c r="AC33" s="107">
        <f>'Team and Player Stats'!AC123</f>
        <v>26</v>
      </c>
      <c r="AD33" s="107">
        <f>'Team and Player Stats'!AD123</f>
        <v>0</v>
      </c>
      <c r="AE33" s="107">
        <f>'Team and Player Stats'!AE123</f>
        <v>0</v>
      </c>
      <c r="AF33" s="107">
        <f>'Team and Player Stats'!AF123</f>
        <v>0</v>
      </c>
      <c r="AG33" s="107">
        <f>'Team and Player Stats'!AG123</f>
        <v>1</v>
      </c>
    </row>
    <row r="34">
      <c r="A34" t="str">
        <f>'Team and Player Stats'!B83</f>
        <v>Truthless IHero</v>
      </c>
      <c r="B34" t="str">
        <f>'Team and Player Stats'!A83</f>
        <v>SML08 All Stars + Kazink</v>
      </c>
      <c r="C34">
        <f>'Team and Player Stats'!C83</f>
        <v>17</v>
      </c>
      <c r="D34">
        <f>'Team and Player Stats'!D83</f>
        <v>8</v>
      </c>
      <c r="E34" s="111">
        <f>'Team and Player Stats'!E83</f>
        <v>306.95</v>
      </c>
      <c r="F34">
        <f>'Team and Player Stats'!F83</f>
        <v>8</v>
      </c>
      <c r="G34">
        <f>'Team and Player Stats'!G83</f>
        <v>1218</v>
      </c>
      <c r="H34">
        <f>'Team and Player Stats'!H83</f>
        <v>10</v>
      </c>
      <c r="I34">
        <f>'Team and Player Stats'!I83</f>
        <v>1223</v>
      </c>
      <c r="J34">
        <f>'Team and Player Stats'!J83</f>
        <v>-5</v>
      </c>
      <c r="K34" s="112">
        <f>'Team and Player Stats'!K83</f>
        <v>0.9959116926</v>
      </c>
      <c r="L34" s="111">
        <f>'Team and Player Stats'!L83</f>
        <v>15.05887163</v>
      </c>
      <c r="M34">
        <f>'Team and Player Stats'!M83</f>
        <v>1556</v>
      </c>
      <c r="N34">
        <f>'Team and Player Stats'!N83</f>
        <v>16</v>
      </c>
      <c r="O34" s="113">
        <f>'Team and Player Stats'!O83</f>
        <v>299.4833333</v>
      </c>
      <c r="P34">
        <f>'Team and Player Stats'!P83</f>
        <v>46</v>
      </c>
      <c r="Q34">
        <f>'Team and Player Stats'!Q83</f>
        <v>27</v>
      </c>
      <c r="R34">
        <f>'Team and Player Stats'!R83</f>
        <v>64</v>
      </c>
      <c r="S34">
        <f>'Team and Player Stats'!S83</f>
        <v>43</v>
      </c>
      <c r="T34">
        <f>'Team and Player Stats'!T83</f>
        <v>171</v>
      </c>
      <c r="U34">
        <f>'Team and Player Stats'!U83</f>
        <v>34</v>
      </c>
      <c r="V34">
        <f>'Team and Player Stats'!V83</f>
        <v>8</v>
      </c>
      <c r="W34">
        <f>'Team and Player Stats'!W83</f>
        <v>4</v>
      </c>
      <c r="X34">
        <f>'Team and Player Stats'!X83</f>
        <v>1</v>
      </c>
      <c r="Y34">
        <f>'Team and Player Stats'!Y83</f>
        <v>1</v>
      </c>
      <c r="Z34">
        <f>'Team and Player Stats'!Z83</f>
        <v>0</v>
      </c>
      <c r="AA34">
        <f>'Team and Player Stats'!AA83</f>
        <v>0</v>
      </c>
      <c r="AB34">
        <f>'Team and Player Stats'!AB83</f>
        <v>0</v>
      </c>
      <c r="AC34">
        <f>'Team and Player Stats'!AC83</f>
        <v>29</v>
      </c>
      <c r="AD34">
        <f>'Team and Player Stats'!AD83</f>
        <v>0</v>
      </c>
      <c r="AE34">
        <f>'Team and Player Stats'!AE83</f>
        <v>0</v>
      </c>
      <c r="AF34">
        <f>'Team and Player Stats'!AF83</f>
        <v>0</v>
      </c>
      <c r="AG34">
        <f>'Team and Player Stats'!AG83</f>
        <v>0</v>
      </c>
    </row>
    <row r="35">
      <c r="A35" s="107" t="str">
        <f>'Team and Player Stats'!B40</f>
        <v>iTree (c)</v>
      </c>
      <c r="B35" s="107" t="str">
        <f>'Team and Player Stats'!A40</f>
        <v>We Respect Hoez</v>
      </c>
      <c r="C35" s="107">
        <f>'Team and Player Stats'!C40</f>
        <v>15</v>
      </c>
      <c r="D35" s="107">
        <f>'Team and Player Stats'!D40</f>
        <v>11</v>
      </c>
      <c r="E35" s="108">
        <f>'Team and Player Stats'!E40</f>
        <v>259.5333333</v>
      </c>
      <c r="F35" s="107">
        <f>'Team and Player Stats'!F40</f>
        <v>8</v>
      </c>
      <c r="G35" s="107">
        <f>'Team and Player Stats'!G40</f>
        <v>1025</v>
      </c>
      <c r="H35" s="107">
        <f>'Team and Player Stats'!H40</f>
        <v>6</v>
      </c>
      <c r="I35" s="107">
        <f>'Team and Player Stats'!I40</f>
        <v>892</v>
      </c>
      <c r="J35" s="107">
        <f>'Team and Player Stats'!J40</f>
        <v>133</v>
      </c>
      <c r="K35" s="109">
        <f>'Team and Player Stats'!K40</f>
        <v>1.149103139</v>
      </c>
      <c r="L35" s="108">
        <f>'Team and Player Stats'!L40</f>
        <v>17.4573991</v>
      </c>
      <c r="M35" s="107">
        <f>'Team and Player Stats'!M40</f>
        <v>1065</v>
      </c>
      <c r="N35" s="107">
        <f>'Team and Player Stats'!N40</f>
        <v>15</v>
      </c>
      <c r="O35" s="110">
        <f>'Team and Player Stats'!O40</f>
        <v>251.5333333</v>
      </c>
      <c r="P35" s="107">
        <f>'Team and Player Stats'!P40</f>
        <v>29</v>
      </c>
      <c r="Q35" s="107">
        <f>'Team and Player Stats'!Q40</f>
        <v>17</v>
      </c>
      <c r="R35" s="107">
        <f>'Team and Player Stats'!R40</f>
        <v>76</v>
      </c>
      <c r="S35" s="107">
        <f>'Team and Player Stats'!S40</f>
        <v>12</v>
      </c>
      <c r="T35" s="107">
        <f>'Team and Player Stats'!T40</f>
        <v>140</v>
      </c>
      <c r="U35" s="107">
        <f>'Team and Player Stats'!U40</f>
        <v>24</v>
      </c>
      <c r="V35" s="107">
        <f>'Team and Player Stats'!V40</f>
        <v>7</v>
      </c>
      <c r="W35" s="107">
        <f>'Team and Player Stats'!W40</f>
        <v>0</v>
      </c>
      <c r="X35" s="107">
        <f>'Team and Player Stats'!X40</f>
        <v>0</v>
      </c>
      <c r="Y35" s="107">
        <f>'Team and Player Stats'!Y40</f>
        <v>0</v>
      </c>
      <c r="Z35" s="107">
        <f>'Team and Player Stats'!Z40</f>
        <v>0</v>
      </c>
      <c r="AA35" s="107">
        <f>'Team and Player Stats'!AA40</f>
        <v>0</v>
      </c>
      <c r="AB35" s="107">
        <f>'Team and Player Stats'!AB40</f>
        <v>0</v>
      </c>
      <c r="AC35" s="107">
        <f>'Team and Player Stats'!AC40</f>
        <v>15</v>
      </c>
      <c r="AD35" s="107">
        <f>'Team and Player Stats'!AD40</f>
        <v>0</v>
      </c>
      <c r="AE35" s="107">
        <f>'Team and Player Stats'!AE40</f>
        <v>0</v>
      </c>
      <c r="AF35" s="107">
        <f>'Team and Player Stats'!AF40</f>
        <v>0</v>
      </c>
      <c r="AG35" s="107">
        <f>'Team and Player Stats'!AG40</f>
        <v>1</v>
      </c>
    </row>
    <row r="36">
      <c r="A36" t="str">
        <f>'Team and Player Stats'!B43</f>
        <v>TnTaylor</v>
      </c>
      <c r="B36" t="str">
        <f>'Team and Player Stats'!A43</f>
        <v>We Respect Hoez</v>
      </c>
      <c r="C36">
        <f>'Team and Player Stats'!C43</f>
        <v>15</v>
      </c>
      <c r="D36">
        <f>'Team and Player Stats'!D43</f>
        <v>11</v>
      </c>
      <c r="E36" s="111">
        <f>'Team and Player Stats'!E43</f>
        <v>234.3</v>
      </c>
      <c r="F36">
        <f>'Team and Player Stats'!F43</f>
        <v>8</v>
      </c>
      <c r="G36">
        <f>'Team and Player Stats'!G43</f>
        <v>965</v>
      </c>
      <c r="H36">
        <f>'Team and Player Stats'!H43</f>
        <v>2</v>
      </c>
      <c r="I36">
        <f>'Team and Player Stats'!I43</f>
        <v>786</v>
      </c>
      <c r="J36">
        <f>'Team and Player Stats'!J43</f>
        <v>179</v>
      </c>
      <c r="K36" s="112">
        <f>'Team and Player Stats'!K43</f>
        <v>1.227735369</v>
      </c>
      <c r="L36" s="111">
        <f>'Team and Player Stats'!L43</f>
        <v>17.88549618</v>
      </c>
      <c r="M36">
        <f>'Team and Player Stats'!M43</f>
        <v>1117</v>
      </c>
      <c r="N36">
        <f>'Team and Player Stats'!N43</f>
        <v>15</v>
      </c>
      <c r="O36" s="113">
        <f>'Team and Player Stats'!O43</f>
        <v>227.7333333</v>
      </c>
      <c r="P36">
        <f>'Team and Player Stats'!P43</f>
        <v>42</v>
      </c>
      <c r="Q36">
        <f>'Team and Player Stats'!Q43</f>
        <v>17</v>
      </c>
      <c r="R36">
        <f>'Team and Player Stats'!R43</f>
        <v>76</v>
      </c>
      <c r="S36">
        <f>'Team and Player Stats'!S43</f>
        <v>14</v>
      </c>
      <c r="T36">
        <f>'Team and Player Stats'!T43</f>
        <v>121</v>
      </c>
      <c r="U36">
        <f>'Team and Player Stats'!U43</f>
        <v>20</v>
      </c>
      <c r="V36">
        <f>'Team and Player Stats'!V43</f>
        <v>4</v>
      </c>
      <c r="W36">
        <f>'Team and Player Stats'!W43</f>
        <v>1</v>
      </c>
      <c r="X36">
        <f>'Team and Player Stats'!X43</f>
        <v>0</v>
      </c>
      <c r="Y36">
        <f>'Team and Player Stats'!Y43</f>
        <v>0</v>
      </c>
      <c r="Z36">
        <f>'Team and Player Stats'!Z43</f>
        <v>0</v>
      </c>
      <c r="AA36">
        <f>'Team and Player Stats'!AA43</f>
        <v>0</v>
      </c>
      <c r="AB36">
        <f>'Team and Player Stats'!AB43</f>
        <v>0</v>
      </c>
      <c r="AC36">
        <f>'Team and Player Stats'!AC43</f>
        <v>25</v>
      </c>
      <c r="AD36">
        <f>'Team and Player Stats'!AD43</f>
        <v>1</v>
      </c>
      <c r="AE36">
        <f>'Team and Player Stats'!AE43</f>
        <v>0</v>
      </c>
      <c r="AF36">
        <f>'Team and Player Stats'!AF43</f>
        <v>0</v>
      </c>
      <c r="AG36">
        <f>'Team and Player Stats'!AG43</f>
        <v>0</v>
      </c>
    </row>
    <row r="37">
      <c r="A37" s="107" t="str">
        <f>'Team and Player Stats'!B49</f>
        <v>Man Canon</v>
      </c>
      <c r="B37" s="107" t="str">
        <f>'Team and Player Stats'!A49</f>
        <v>Way to Fail</v>
      </c>
      <c r="C37" s="107">
        <f>'Team and Player Stats'!C49</f>
        <v>19</v>
      </c>
      <c r="D37" s="107">
        <f>'Team and Player Stats'!D49</f>
        <v>12</v>
      </c>
      <c r="E37" s="108">
        <f>'Team and Player Stats'!E49</f>
        <v>333.0666667</v>
      </c>
      <c r="F37" s="107">
        <f>'Team and Player Stats'!F49</f>
        <v>8</v>
      </c>
      <c r="G37" s="107">
        <f>'Team and Player Stats'!G49</f>
        <v>1200</v>
      </c>
      <c r="H37" s="107">
        <f>'Team and Player Stats'!H49</f>
        <v>9</v>
      </c>
      <c r="I37" s="107">
        <f>'Team and Player Stats'!I49</f>
        <v>1047</v>
      </c>
      <c r="J37" s="107">
        <f>'Team and Player Stats'!J49</f>
        <v>153</v>
      </c>
      <c r="K37" s="109">
        <f>'Team and Player Stats'!K49</f>
        <v>1.146131805</v>
      </c>
      <c r="L37" s="108">
        <f>'Team and Player Stats'!L49</f>
        <v>19.086915</v>
      </c>
      <c r="M37" s="107">
        <f>'Team and Player Stats'!M49</f>
        <v>1586</v>
      </c>
      <c r="N37" s="107">
        <f>'Team and Player Stats'!N49</f>
        <v>17</v>
      </c>
      <c r="O37" s="110">
        <f>'Team and Player Stats'!O49</f>
        <v>283.2333333</v>
      </c>
      <c r="P37" s="107">
        <f>'Team and Player Stats'!P49</f>
        <v>38</v>
      </c>
      <c r="Q37" s="107">
        <f>'Team and Player Stats'!Q49</f>
        <v>17</v>
      </c>
      <c r="R37" s="107">
        <f>'Team and Player Stats'!R49</f>
        <v>117</v>
      </c>
      <c r="S37" s="107">
        <f>'Team and Player Stats'!S49</f>
        <v>14</v>
      </c>
      <c r="T37" s="107">
        <f>'Team and Player Stats'!T49</f>
        <v>163</v>
      </c>
      <c r="U37" s="107">
        <f>'Team and Player Stats'!U49</f>
        <v>30</v>
      </c>
      <c r="V37" s="107">
        <f>'Team and Player Stats'!V49</f>
        <v>6</v>
      </c>
      <c r="W37" s="107">
        <f>'Team and Player Stats'!W49</f>
        <v>1</v>
      </c>
      <c r="X37" s="107">
        <f>'Team and Player Stats'!X49</f>
        <v>0</v>
      </c>
      <c r="Y37" s="107">
        <f>'Team and Player Stats'!Y49</f>
        <v>0</v>
      </c>
      <c r="Z37" s="107">
        <f>'Team and Player Stats'!Z49</f>
        <v>0</v>
      </c>
      <c r="AA37" s="107">
        <f>'Team and Player Stats'!AA49</f>
        <v>0</v>
      </c>
      <c r="AB37" s="107">
        <f>'Team and Player Stats'!AB49</f>
        <v>0</v>
      </c>
      <c r="AC37" s="107">
        <f>'Team and Player Stats'!AC49</f>
        <v>23</v>
      </c>
      <c r="AD37" s="107">
        <f>'Team and Player Stats'!AD49</f>
        <v>1</v>
      </c>
      <c r="AE37" s="107">
        <f>'Team and Player Stats'!AE49</f>
        <v>0</v>
      </c>
      <c r="AF37" s="107">
        <f>'Team and Player Stats'!AF49</f>
        <v>0</v>
      </c>
      <c r="AG37" s="107">
        <f>'Team and Player Stats'!AG49</f>
        <v>0</v>
      </c>
    </row>
    <row r="38">
      <c r="A38" t="str">
        <f>'Team and Player Stats'!B72</f>
        <v>caleb loves you</v>
      </c>
      <c r="B38" t="str">
        <f>'Team and Player Stats'!A72</f>
        <v>TBD</v>
      </c>
      <c r="C38">
        <f>'Team and Player Stats'!C72</f>
        <v>8</v>
      </c>
      <c r="D38">
        <f>'Team and Player Stats'!D72</f>
        <v>2</v>
      </c>
      <c r="E38" s="111">
        <f>'Team and Player Stats'!E72</f>
        <v>110.6833333</v>
      </c>
      <c r="F38">
        <f>'Team and Player Stats'!F72</f>
        <v>7</v>
      </c>
      <c r="G38">
        <f>'Team and Player Stats'!G72</f>
        <v>264</v>
      </c>
      <c r="H38">
        <f>'Team and Player Stats'!H72</f>
        <v>1</v>
      </c>
      <c r="I38">
        <f>'Team and Player Stats'!I72</f>
        <v>294</v>
      </c>
      <c r="J38">
        <f>'Team and Player Stats'!J72</f>
        <v>-30</v>
      </c>
      <c r="K38" s="112">
        <f>'Team and Player Stats'!K72</f>
        <v>0.8979591837</v>
      </c>
      <c r="L38" s="111">
        <f>'Team and Player Stats'!L72</f>
        <v>22.58843537</v>
      </c>
      <c r="M38">
        <f>'Team and Player Stats'!M72</f>
        <v>334</v>
      </c>
      <c r="N38">
        <f>'Team and Player Stats'!N72</f>
        <v>8</v>
      </c>
      <c r="O38" s="113">
        <f>'Team and Player Stats'!O72</f>
        <v>110.6833333</v>
      </c>
      <c r="P38">
        <f>'Team and Player Stats'!P72</f>
        <v>13</v>
      </c>
      <c r="Q38">
        <f>'Team and Player Stats'!Q72</f>
        <v>4</v>
      </c>
      <c r="R38">
        <f>'Team and Player Stats'!R72</f>
        <v>16</v>
      </c>
      <c r="S38">
        <f>'Team and Player Stats'!S72</f>
        <v>7</v>
      </c>
      <c r="T38">
        <f>'Team and Player Stats'!T72</f>
        <v>30</v>
      </c>
      <c r="U38">
        <f>'Team and Player Stats'!U72</f>
        <v>4</v>
      </c>
      <c r="V38">
        <f>'Team and Player Stats'!V72</f>
        <v>3</v>
      </c>
      <c r="W38">
        <f>'Team and Player Stats'!W72</f>
        <v>1</v>
      </c>
      <c r="X38">
        <f>'Team and Player Stats'!X72</f>
        <v>0</v>
      </c>
      <c r="Y38">
        <f>'Team and Player Stats'!Y72</f>
        <v>0</v>
      </c>
      <c r="Z38">
        <f>'Team and Player Stats'!Z72</f>
        <v>0</v>
      </c>
      <c r="AA38">
        <f>'Team and Player Stats'!AA72</f>
        <v>0</v>
      </c>
      <c r="AB38">
        <f>'Team and Player Stats'!AB72</f>
        <v>0</v>
      </c>
      <c r="AC38">
        <f>'Team and Player Stats'!AC72</f>
        <v>5</v>
      </c>
      <c r="AD38">
        <f>'Team and Player Stats'!AD72</f>
        <v>0</v>
      </c>
      <c r="AE38">
        <f>'Team and Player Stats'!AE72</f>
        <v>0</v>
      </c>
      <c r="AF38">
        <f>'Team and Player Stats'!AF72</f>
        <v>0</v>
      </c>
      <c r="AG38">
        <f>'Team and Player Stats'!AG72</f>
        <v>0</v>
      </c>
    </row>
    <row r="39">
      <c r="A39" s="107" t="str">
        <f>'Team and Player Stats'!B76</f>
        <v>x Zeg x</v>
      </c>
      <c r="B39" s="107" t="str">
        <f>'Team and Player Stats'!A76</f>
        <v>TBD</v>
      </c>
      <c r="C39" s="107">
        <f>'Team and Player Stats'!C76</f>
        <v>18</v>
      </c>
      <c r="D39" s="107">
        <f>'Team and Player Stats'!D76</f>
        <v>6</v>
      </c>
      <c r="E39" s="108">
        <f>'Team and Player Stats'!E76</f>
        <v>199.45</v>
      </c>
      <c r="F39" s="107">
        <f>'Team and Player Stats'!F76</f>
        <v>7</v>
      </c>
      <c r="G39" s="107">
        <f>'Team and Player Stats'!G76</f>
        <v>901</v>
      </c>
      <c r="H39" s="107">
        <f>'Team and Player Stats'!H76</f>
        <v>12</v>
      </c>
      <c r="I39" s="107">
        <f>'Team and Player Stats'!I76</f>
        <v>940</v>
      </c>
      <c r="J39" s="107">
        <f>'Team and Player Stats'!J76</f>
        <v>-39</v>
      </c>
      <c r="K39" s="109">
        <f>'Team and Player Stats'!K76</f>
        <v>0.9585106383</v>
      </c>
      <c r="L39" s="108">
        <f>'Team and Player Stats'!L76</f>
        <v>12.73085106</v>
      </c>
      <c r="M39" s="107">
        <f>'Team and Player Stats'!M76</f>
        <v>1155</v>
      </c>
      <c r="N39" s="107">
        <f>'Team and Player Stats'!N76</f>
        <v>18</v>
      </c>
      <c r="O39" s="110">
        <f>'Team and Player Stats'!O76</f>
        <v>199.45</v>
      </c>
      <c r="P39" s="107">
        <f>'Team and Player Stats'!P76</f>
        <v>34</v>
      </c>
      <c r="Q39" s="107">
        <f>'Team and Player Stats'!Q76</f>
        <v>14</v>
      </c>
      <c r="R39" s="107">
        <f>'Team and Player Stats'!R76</f>
        <v>63</v>
      </c>
      <c r="S39" s="107">
        <f>'Team and Player Stats'!S76</f>
        <v>17</v>
      </c>
      <c r="T39" s="107">
        <f>'Team and Player Stats'!T76</f>
        <v>146</v>
      </c>
      <c r="U39" s="107">
        <f>'Team and Player Stats'!U76</f>
        <v>34</v>
      </c>
      <c r="V39" s="107">
        <f>'Team and Player Stats'!V76</f>
        <v>10</v>
      </c>
      <c r="W39" s="107">
        <f>'Team and Player Stats'!W76</f>
        <v>3</v>
      </c>
      <c r="X39" s="107">
        <f>'Team and Player Stats'!X76</f>
        <v>1</v>
      </c>
      <c r="Y39" s="107">
        <f>'Team and Player Stats'!Y76</f>
        <v>1</v>
      </c>
      <c r="Z39" s="107">
        <f>'Team and Player Stats'!Z76</f>
        <v>0</v>
      </c>
      <c r="AA39" s="107">
        <f>'Team and Player Stats'!AA76</f>
        <v>0</v>
      </c>
      <c r="AB39" s="107">
        <f>'Team and Player Stats'!AB76</f>
        <v>0</v>
      </c>
      <c r="AC39" s="107">
        <f>'Team and Player Stats'!AC76</f>
        <v>22</v>
      </c>
      <c r="AD39" s="107">
        <f>'Team and Player Stats'!AD76</f>
        <v>0</v>
      </c>
      <c r="AE39" s="107">
        <f>'Team and Player Stats'!AE76</f>
        <v>0</v>
      </c>
      <c r="AF39" s="107">
        <f>'Team and Player Stats'!AF76</f>
        <v>0</v>
      </c>
      <c r="AG39" s="107">
        <f>'Team and Player Stats'!AG76</f>
        <v>1</v>
      </c>
    </row>
    <row r="40">
      <c r="A40" t="str">
        <f>'Team and Player Stats'!B94</f>
        <v>HoboSaaz (c)</v>
      </c>
      <c r="B40" t="str">
        <f>'Team and Player Stats'!A94</f>
        <v>PORKCHOP SANDWICHES</v>
      </c>
      <c r="C40">
        <f>'Team and Player Stats'!C94</f>
        <v>9</v>
      </c>
      <c r="D40">
        <f>'Team and Player Stats'!D94</f>
        <v>0</v>
      </c>
      <c r="E40" s="111">
        <f>'Team and Player Stats'!E94</f>
        <v>76.35</v>
      </c>
      <c r="F40">
        <f>'Team and Player Stats'!F94</f>
        <v>6</v>
      </c>
      <c r="G40">
        <f>'Team and Player Stats'!G94</f>
        <v>210</v>
      </c>
      <c r="H40">
        <f>'Team and Player Stats'!H94</f>
        <v>1</v>
      </c>
      <c r="I40">
        <f>'Team and Player Stats'!I94</f>
        <v>270</v>
      </c>
      <c r="J40">
        <f>'Team and Player Stats'!J94</f>
        <v>-60</v>
      </c>
      <c r="K40" s="112">
        <f>'Team and Player Stats'!K94</f>
        <v>0.7777777778</v>
      </c>
      <c r="L40" s="111">
        <f>'Team and Player Stats'!L94</f>
        <v>16.96666667</v>
      </c>
      <c r="M40">
        <f>'Team and Player Stats'!M94</f>
        <v>260</v>
      </c>
      <c r="N40">
        <f>'Team and Player Stats'!N94</f>
        <v>9</v>
      </c>
      <c r="O40" s="113">
        <f>'Team and Player Stats'!O94</f>
        <v>73.75</v>
      </c>
      <c r="P40">
        <f>'Team and Player Stats'!P94</f>
        <v>21</v>
      </c>
      <c r="Q40">
        <f>'Team and Player Stats'!Q94</f>
        <v>4</v>
      </c>
      <c r="R40">
        <f>'Team and Player Stats'!R94</f>
        <v>12</v>
      </c>
      <c r="S40">
        <f>'Team and Player Stats'!S94</f>
        <v>7</v>
      </c>
      <c r="T40">
        <f>'Team and Player Stats'!T94</f>
        <v>30</v>
      </c>
      <c r="U40">
        <f>'Team and Player Stats'!U94</f>
        <v>1</v>
      </c>
      <c r="V40">
        <f>'Team and Player Stats'!V94</f>
        <v>0</v>
      </c>
      <c r="W40">
        <f>'Team and Player Stats'!W94</f>
        <v>0</v>
      </c>
      <c r="X40">
        <f>'Team and Player Stats'!X94</f>
        <v>0</v>
      </c>
      <c r="Y40">
        <f>'Team and Player Stats'!Y94</f>
        <v>0</v>
      </c>
      <c r="Z40">
        <f>'Team and Player Stats'!Z94</f>
        <v>0</v>
      </c>
      <c r="AA40">
        <f>'Team and Player Stats'!AA94</f>
        <v>0</v>
      </c>
      <c r="AB40">
        <f>'Team and Player Stats'!AB94</f>
        <v>0</v>
      </c>
      <c r="AC40">
        <f>'Team and Player Stats'!AC94</f>
        <v>2</v>
      </c>
      <c r="AD40">
        <f>'Team and Player Stats'!AD94</f>
        <v>1</v>
      </c>
      <c r="AE40">
        <f>'Team and Player Stats'!AE94</f>
        <v>0</v>
      </c>
      <c r="AF40">
        <f>'Team and Player Stats'!AF94</f>
        <v>0</v>
      </c>
      <c r="AG40">
        <f>'Team and Player Stats'!AG94</f>
        <v>0</v>
      </c>
    </row>
    <row r="41">
      <c r="A41" s="107" t="str">
        <f>'Team and Player Stats'!B107</f>
        <v>Rage More Nerd</v>
      </c>
      <c r="B41" s="107" t="str">
        <f>'Team and Player Stats'!A107</f>
        <v>Shadow Realm</v>
      </c>
      <c r="C41" s="107">
        <f>'Team and Player Stats'!C107</f>
        <v>18</v>
      </c>
      <c r="D41" s="107">
        <f>'Team and Player Stats'!D107</f>
        <v>12</v>
      </c>
      <c r="E41" s="108">
        <f>'Team and Player Stats'!E107</f>
        <v>302.5333333</v>
      </c>
      <c r="F41" s="107">
        <f>'Team and Player Stats'!F107</f>
        <v>6</v>
      </c>
      <c r="G41" s="107">
        <f>'Team and Player Stats'!G107</f>
        <v>1490</v>
      </c>
      <c r="H41" s="107">
        <f>'Team and Player Stats'!H107</f>
        <v>2</v>
      </c>
      <c r="I41" s="107">
        <f>'Team and Player Stats'!I107</f>
        <v>992</v>
      </c>
      <c r="J41" s="107">
        <f>'Team and Player Stats'!J107</f>
        <v>498</v>
      </c>
      <c r="K41" s="109">
        <f>'Team and Player Stats'!K107</f>
        <v>1.502016129</v>
      </c>
      <c r="L41" s="108">
        <f>'Team and Player Stats'!L107</f>
        <v>18.2983871</v>
      </c>
      <c r="M41" s="107">
        <f>'Team and Player Stats'!M107</f>
        <v>1935</v>
      </c>
      <c r="N41" s="107">
        <f>'Team and Player Stats'!N107</f>
        <v>18</v>
      </c>
      <c r="O41" s="110">
        <f>'Team and Player Stats'!O107</f>
        <v>296.6</v>
      </c>
      <c r="P41" s="107">
        <f>'Team and Player Stats'!P107</f>
        <v>39</v>
      </c>
      <c r="Q41" s="107">
        <f>'Team and Player Stats'!Q107</f>
        <v>24</v>
      </c>
      <c r="R41" s="107">
        <f>'Team and Player Stats'!R107</f>
        <v>137</v>
      </c>
      <c r="S41" s="107">
        <f>'Team and Player Stats'!S107</f>
        <v>15</v>
      </c>
      <c r="T41" s="107">
        <f>'Team and Player Stats'!T107</f>
        <v>236</v>
      </c>
      <c r="U41" s="107">
        <f>'Team and Player Stats'!U107</f>
        <v>58</v>
      </c>
      <c r="V41" s="107">
        <f>'Team and Player Stats'!V107</f>
        <v>20</v>
      </c>
      <c r="W41" s="107">
        <f>'Team and Player Stats'!W107</f>
        <v>7</v>
      </c>
      <c r="X41" s="107">
        <f>'Team and Player Stats'!X107</f>
        <v>2</v>
      </c>
      <c r="Y41" s="107">
        <f>'Team and Player Stats'!Y107</f>
        <v>1</v>
      </c>
      <c r="Z41" s="107">
        <f>'Team and Player Stats'!Z107</f>
        <v>0</v>
      </c>
      <c r="AA41" s="107">
        <f>'Team and Player Stats'!AA107</f>
        <v>0</v>
      </c>
      <c r="AB41" s="107">
        <f>'Team and Player Stats'!AB107</f>
        <v>0</v>
      </c>
      <c r="AC41" s="107">
        <f>'Team and Player Stats'!AC107</f>
        <v>60</v>
      </c>
      <c r="AD41" s="107">
        <f>'Team and Player Stats'!AD107</f>
        <v>5</v>
      </c>
      <c r="AE41" s="107">
        <f>'Team and Player Stats'!AE107</f>
        <v>0</v>
      </c>
      <c r="AF41" s="107">
        <f>'Team and Player Stats'!AF107</f>
        <v>0</v>
      </c>
      <c r="AG41" s="107">
        <f>'Team and Player Stats'!AG107</f>
        <v>2</v>
      </c>
    </row>
    <row r="42">
      <c r="A42" t="str">
        <f>'Team and Player Stats'!B71</f>
        <v>Its Rainin MenZ (c)</v>
      </c>
      <c r="B42" t="str">
        <f>'Team and Player Stats'!A71</f>
        <v>TBD</v>
      </c>
      <c r="C42">
        <f>'Team and Player Stats'!C71</f>
        <v>15</v>
      </c>
      <c r="D42">
        <f>'Team and Player Stats'!D71</f>
        <v>5</v>
      </c>
      <c r="E42" s="111">
        <f>'Team and Player Stats'!E71</f>
        <v>197.0166667</v>
      </c>
      <c r="F42">
        <f>'Team and Player Stats'!F71</f>
        <v>6</v>
      </c>
      <c r="G42">
        <f>'Team and Player Stats'!G71</f>
        <v>962</v>
      </c>
      <c r="H42">
        <f>'Team and Player Stats'!H71</f>
        <v>2</v>
      </c>
      <c r="I42">
        <f>'Team and Player Stats'!I71</f>
        <v>834</v>
      </c>
      <c r="J42">
        <f>'Team and Player Stats'!J71</f>
        <v>128</v>
      </c>
      <c r="K42" s="112">
        <f>'Team and Player Stats'!K71</f>
        <v>1.153477218</v>
      </c>
      <c r="L42" s="111">
        <f>'Team and Player Stats'!L71</f>
        <v>14.17386091</v>
      </c>
      <c r="M42">
        <f>'Team and Player Stats'!M71</f>
        <v>1246</v>
      </c>
      <c r="N42">
        <f>'Team and Player Stats'!N71</f>
        <v>15</v>
      </c>
      <c r="O42" s="113">
        <f>'Team and Player Stats'!O71</f>
        <v>197.0166667</v>
      </c>
      <c r="P42">
        <f>'Team and Player Stats'!P71</f>
        <v>47</v>
      </c>
      <c r="Q42">
        <f>'Team and Player Stats'!Q71</f>
        <v>27</v>
      </c>
      <c r="R42">
        <f>'Team and Player Stats'!R71</f>
        <v>61</v>
      </c>
      <c r="S42">
        <f>'Team and Player Stats'!S71</f>
        <v>24</v>
      </c>
      <c r="T42">
        <f>'Team and Player Stats'!T71</f>
        <v>127</v>
      </c>
      <c r="U42">
        <f>'Team and Player Stats'!U71</f>
        <v>32</v>
      </c>
      <c r="V42">
        <f>'Team and Player Stats'!V71</f>
        <v>6</v>
      </c>
      <c r="W42">
        <f>'Team and Player Stats'!W71</f>
        <v>4</v>
      </c>
      <c r="X42">
        <f>'Team and Player Stats'!X71</f>
        <v>1</v>
      </c>
      <c r="Y42">
        <f>'Team and Player Stats'!Y71</f>
        <v>0</v>
      </c>
      <c r="Z42">
        <f>'Team and Player Stats'!Z71</f>
        <v>0</v>
      </c>
      <c r="AA42">
        <f>'Team and Player Stats'!AA71</f>
        <v>0</v>
      </c>
      <c r="AB42">
        <f>'Team and Player Stats'!AB71</f>
        <v>0</v>
      </c>
      <c r="AC42">
        <f>'Team and Player Stats'!AC71</f>
        <v>21</v>
      </c>
      <c r="AD42">
        <f>'Team and Player Stats'!AD71</f>
        <v>0</v>
      </c>
      <c r="AE42">
        <f>'Team and Player Stats'!AE71</f>
        <v>0</v>
      </c>
      <c r="AF42">
        <f>'Team and Player Stats'!AF71</f>
        <v>0</v>
      </c>
      <c r="AG42">
        <f>'Team and Player Stats'!AG71</f>
        <v>0</v>
      </c>
    </row>
    <row r="43">
      <c r="A43" s="107" t="str">
        <f>'Team and Player Stats'!B75</f>
        <v>x Greenthumb</v>
      </c>
      <c r="B43" s="107" t="str">
        <f>'Team and Player Stats'!A75</f>
        <v>TBD</v>
      </c>
      <c r="C43" s="107">
        <f>'Team and Player Stats'!C75</f>
        <v>16</v>
      </c>
      <c r="D43" s="107">
        <f>'Team and Player Stats'!D75</f>
        <v>6</v>
      </c>
      <c r="E43" s="108">
        <f>'Team and Player Stats'!E75</f>
        <v>201.2</v>
      </c>
      <c r="F43" s="107">
        <f>'Team and Player Stats'!F75</f>
        <v>6</v>
      </c>
      <c r="G43" s="107">
        <f>'Team and Player Stats'!G75</f>
        <v>933</v>
      </c>
      <c r="H43" s="107">
        <f>'Team and Player Stats'!H75</f>
        <v>4</v>
      </c>
      <c r="I43" s="107">
        <f>'Team and Player Stats'!I75</f>
        <v>987</v>
      </c>
      <c r="J43" s="107">
        <f>'Team and Player Stats'!J75</f>
        <v>-54</v>
      </c>
      <c r="K43" s="109">
        <f>'Team and Player Stats'!K75</f>
        <v>0.9452887538</v>
      </c>
      <c r="L43" s="108">
        <f>'Team and Player Stats'!L75</f>
        <v>12.23100304</v>
      </c>
      <c r="M43" s="107">
        <f>'Team and Player Stats'!M75</f>
        <v>1244</v>
      </c>
      <c r="N43" s="107">
        <f>'Team and Player Stats'!N75</f>
        <v>16</v>
      </c>
      <c r="O43" s="110">
        <f>'Team and Player Stats'!O75</f>
        <v>201.2</v>
      </c>
      <c r="P43" s="107">
        <f>'Team and Player Stats'!P75</f>
        <v>40</v>
      </c>
      <c r="Q43" s="107">
        <f>'Team and Player Stats'!Q75</f>
        <v>16</v>
      </c>
      <c r="R43" s="107">
        <f>'Team and Player Stats'!R75</f>
        <v>57</v>
      </c>
      <c r="S43" s="107">
        <f>'Team and Player Stats'!S75</f>
        <v>16</v>
      </c>
      <c r="T43" s="107">
        <f>'Team and Player Stats'!T75</f>
        <v>148</v>
      </c>
      <c r="U43" s="107">
        <f>'Team and Player Stats'!U75</f>
        <v>51</v>
      </c>
      <c r="V43" s="107">
        <f>'Team and Player Stats'!V75</f>
        <v>10</v>
      </c>
      <c r="W43" s="107">
        <f>'Team and Player Stats'!W75</f>
        <v>2</v>
      </c>
      <c r="X43" s="107">
        <f>'Team and Player Stats'!X75</f>
        <v>1</v>
      </c>
      <c r="Y43" s="107">
        <f>'Team and Player Stats'!Y75</f>
        <v>1</v>
      </c>
      <c r="Z43" s="107">
        <f>'Team and Player Stats'!Z75</f>
        <v>1</v>
      </c>
      <c r="AA43" s="107">
        <f>'Team and Player Stats'!AA75</f>
        <v>0</v>
      </c>
      <c r="AB43" s="107">
        <f>'Team and Player Stats'!AB75</f>
        <v>0</v>
      </c>
      <c r="AC43" s="107">
        <f>'Team and Player Stats'!AC75</f>
        <v>18</v>
      </c>
      <c r="AD43" s="107">
        <f>'Team and Player Stats'!AD75</f>
        <v>0</v>
      </c>
      <c r="AE43" s="107">
        <f>'Team and Player Stats'!AE75</f>
        <v>0</v>
      </c>
      <c r="AF43" s="107">
        <f>'Team and Player Stats'!AF75</f>
        <v>0</v>
      </c>
      <c r="AG43" s="107">
        <f>'Team and Player Stats'!AG75</f>
        <v>2</v>
      </c>
    </row>
    <row r="44">
      <c r="A44" t="str">
        <f>'Team and Player Stats'!B82</f>
        <v>Kazink</v>
      </c>
      <c r="B44" t="str">
        <f>'Team and Player Stats'!A82</f>
        <v>SML08 All Stars + Kazink</v>
      </c>
      <c r="C44">
        <f>'Team and Player Stats'!C82</f>
        <v>8</v>
      </c>
      <c r="D44">
        <f>'Team and Player Stats'!D82</f>
        <v>5</v>
      </c>
      <c r="E44" s="111">
        <f>'Team and Player Stats'!E82</f>
        <v>152.6833333</v>
      </c>
      <c r="F44">
        <f>'Team and Player Stats'!F82</f>
        <v>6</v>
      </c>
      <c r="G44">
        <f>'Team and Player Stats'!G82</f>
        <v>451</v>
      </c>
      <c r="H44">
        <f>'Team and Player Stats'!H82</f>
        <v>0</v>
      </c>
      <c r="I44">
        <f>'Team and Player Stats'!I82</f>
        <v>640</v>
      </c>
      <c r="J44">
        <f>'Team and Player Stats'!J82</f>
        <v>-189</v>
      </c>
      <c r="K44" s="112">
        <f>'Team and Player Stats'!K82</f>
        <v>0.7046875</v>
      </c>
      <c r="L44" s="111">
        <f>'Team and Player Stats'!L82</f>
        <v>14.3140625</v>
      </c>
      <c r="M44">
        <f>'Team and Player Stats'!M82</f>
        <v>576</v>
      </c>
      <c r="N44">
        <f>'Team and Player Stats'!N82</f>
        <v>9</v>
      </c>
      <c r="O44" s="113">
        <f>'Team and Player Stats'!O82</f>
        <v>151.1833333</v>
      </c>
      <c r="P44">
        <f>'Team and Player Stats'!P82</f>
        <v>25</v>
      </c>
      <c r="Q44">
        <f>'Team and Player Stats'!Q82</f>
        <v>10</v>
      </c>
      <c r="R44">
        <f>'Team and Player Stats'!R82</f>
        <v>14</v>
      </c>
      <c r="S44">
        <f>'Team and Player Stats'!S82</f>
        <v>9</v>
      </c>
      <c r="T44">
        <f>'Team and Player Stats'!T82</f>
        <v>64</v>
      </c>
      <c r="U44">
        <f>'Team and Player Stats'!U82</f>
        <v>17</v>
      </c>
      <c r="V44">
        <f>'Team and Player Stats'!V82</f>
        <v>3</v>
      </c>
      <c r="W44">
        <f>'Team and Player Stats'!W82</f>
        <v>0</v>
      </c>
      <c r="X44">
        <f>'Team and Player Stats'!X82</f>
        <v>0</v>
      </c>
      <c r="Y44">
        <f>'Team and Player Stats'!Y82</f>
        <v>0</v>
      </c>
      <c r="Z44">
        <f>'Team and Player Stats'!Z82</f>
        <v>0</v>
      </c>
      <c r="AA44">
        <f>'Team and Player Stats'!AA82</f>
        <v>0</v>
      </c>
      <c r="AB44">
        <f>'Team and Player Stats'!AB82</f>
        <v>0</v>
      </c>
      <c r="AC44">
        <f>'Team and Player Stats'!AC82</f>
        <v>6</v>
      </c>
      <c r="AD44">
        <f>'Team and Player Stats'!AD82</f>
        <v>0</v>
      </c>
      <c r="AE44">
        <f>'Team and Player Stats'!AE82</f>
        <v>0</v>
      </c>
      <c r="AF44">
        <f>'Team and Player Stats'!AF82</f>
        <v>0</v>
      </c>
      <c r="AG44">
        <f>'Team and Player Stats'!AG82</f>
        <v>1</v>
      </c>
    </row>
    <row r="45">
      <c r="A45" s="107" t="str">
        <f>'Team and Player Stats'!B84</f>
        <v>Blade B48</v>
      </c>
      <c r="B45" s="107" t="str">
        <f>'Team and Player Stats'!A84</f>
        <v>SML08 All Stars + Kazink</v>
      </c>
      <c r="C45" s="107">
        <f>'Team and Player Stats'!C84</f>
        <v>5</v>
      </c>
      <c r="D45" s="107">
        <f>'Team and Player Stats'!D84</f>
        <v>1</v>
      </c>
      <c r="E45" s="108">
        <f>'Team and Player Stats'!E84</f>
        <v>74.86666667</v>
      </c>
      <c r="F45" s="107">
        <f>'Team and Player Stats'!F84</f>
        <v>5</v>
      </c>
      <c r="G45" s="107">
        <f>'Team and Player Stats'!G84</f>
        <v>157</v>
      </c>
      <c r="H45" s="107">
        <f>'Team and Player Stats'!H84</f>
        <v>0</v>
      </c>
      <c r="I45" s="107">
        <f>'Team and Player Stats'!I84</f>
        <v>311</v>
      </c>
      <c r="J45" s="107">
        <f>'Team and Player Stats'!J84</f>
        <v>-154</v>
      </c>
      <c r="K45" s="109">
        <f>'Team and Player Stats'!K84</f>
        <v>0.5048231511</v>
      </c>
      <c r="L45" s="108">
        <f>'Team and Player Stats'!L84</f>
        <v>14.4437299</v>
      </c>
      <c r="M45" s="107">
        <f>'Team and Player Stats'!M84</f>
        <v>202</v>
      </c>
      <c r="N45" s="107">
        <f>'Team and Player Stats'!N84</f>
        <v>4</v>
      </c>
      <c r="O45" s="110">
        <f>'Team and Player Stats'!O84</f>
        <v>69.55</v>
      </c>
      <c r="P45" s="107">
        <f>'Team and Player Stats'!P84</f>
        <v>11</v>
      </c>
      <c r="Q45" s="107">
        <f>'Team and Player Stats'!Q84</f>
        <v>5</v>
      </c>
      <c r="R45" s="107">
        <f>'Team and Player Stats'!R84</f>
        <v>13</v>
      </c>
      <c r="S45" s="107">
        <f>'Team and Player Stats'!S84</f>
        <v>2</v>
      </c>
      <c r="T45" s="107">
        <f>'Team and Player Stats'!T84</f>
        <v>17</v>
      </c>
      <c r="U45" s="107">
        <f>'Team and Player Stats'!U84</f>
        <v>3</v>
      </c>
      <c r="V45" s="107">
        <f>'Team and Player Stats'!V84</f>
        <v>1</v>
      </c>
      <c r="W45" s="107">
        <f>'Team and Player Stats'!W84</f>
        <v>0</v>
      </c>
      <c r="X45" s="107">
        <f>'Team and Player Stats'!X84</f>
        <v>0</v>
      </c>
      <c r="Y45" s="107">
        <f>'Team and Player Stats'!Y84</f>
        <v>0</v>
      </c>
      <c r="Z45" s="107">
        <f>'Team and Player Stats'!Z84</f>
        <v>0</v>
      </c>
      <c r="AA45" s="107">
        <f>'Team and Player Stats'!AA84</f>
        <v>0</v>
      </c>
      <c r="AB45" s="107">
        <f>'Team and Player Stats'!AB84</f>
        <v>0</v>
      </c>
      <c r="AC45" s="107">
        <f>'Team and Player Stats'!AC84</f>
        <v>1</v>
      </c>
      <c r="AD45" s="107">
        <f>'Team and Player Stats'!AD84</f>
        <v>0</v>
      </c>
      <c r="AE45" s="107">
        <f>'Team and Player Stats'!AE84</f>
        <v>0</v>
      </c>
      <c r="AF45" s="107">
        <f>'Team and Player Stats'!AF84</f>
        <v>0</v>
      </c>
      <c r="AG45" s="107">
        <f>'Team and Player Stats'!AG84</f>
        <v>0</v>
      </c>
    </row>
    <row r="46">
      <c r="A46" t="str">
        <f>'Team and Player Stats'!B41</f>
        <v>I TRICKK I</v>
      </c>
      <c r="B46" t="str">
        <f>'Team and Player Stats'!A41</f>
        <v>We Respect Hoez</v>
      </c>
      <c r="C46">
        <f>'Team and Player Stats'!C41</f>
        <v>18</v>
      </c>
      <c r="D46">
        <f>'Team and Player Stats'!D41</f>
        <v>14</v>
      </c>
      <c r="E46" s="111">
        <f>'Team and Player Stats'!E41</f>
        <v>288.55</v>
      </c>
      <c r="F46">
        <f>'Team and Player Stats'!F41</f>
        <v>5</v>
      </c>
      <c r="G46">
        <f>'Team and Player Stats'!G41</f>
        <v>1345</v>
      </c>
      <c r="H46">
        <f>'Team and Player Stats'!H41</f>
        <v>13</v>
      </c>
      <c r="I46">
        <f>'Team and Player Stats'!I41</f>
        <v>1042</v>
      </c>
      <c r="J46">
        <f>'Team and Player Stats'!J41</f>
        <v>303</v>
      </c>
      <c r="K46" s="112">
        <f>'Team and Player Stats'!K41</f>
        <v>1.290786948</v>
      </c>
      <c r="L46" s="111">
        <f>'Team and Player Stats'!L41</f>
        <v>16.61516315</v>
      </c>
      <c r="M46">
        <f>'Team and Player Stats'!M41</f>
        <v>1597</v>
      </c>
      <c r="N46">
        <f>'Team and Player Stats'!N41</f>
        <v>18</v>
      </c>
      <c r="O46" s="113">
        <f>'Team and Player Stats'!O41</f>
        <v>282.3</v>
      </c>
      <c r="P46">
        <f>'Team and Player Stats'!P41</f>
        <v>40</v>
      </c>
      <c r="Q46">
        <f>'Team and Player Stats'!Q41</f>
        <v>31</v>
      </c>
      <c r="R46">
        <f>'Team and Player Stats'!R41</f>
        <v>98</v>
      </c>
      <c r="S46">
        <f>'Team and Player Stats'!S41</f>
        <v>15</v>
      </c>
      <c r="T46">
        <f>'Team and Player Stats'!T41</f>
        <v>218</v>
      </c>
      <c r="U46">
        <f>'Team and Player Stats'!U41</f>
        <v>50</v>
      </c>
      <c r="V46">
        <f>'Team and Player Stats'!V41</f>
        <v>12</v>
      </c>
      <c r="W46">
        <f>'Team and Player Stats'!W41</f>
        <v>5</v>
      </c>
      <c r="X46">
        <f>'Team and Player Stats'!X41</f>
        <v>1</v>
      </c>
      <c r="Y46">
        <f>'Team and Player Stats'!Y41</f>
        <v>1</v>
      </c>
      <c r="Z46">
        <f>'Team and Player Stats'!Z41</f>
        <v>0</v>
      </c>
      <c r="AA46">
        <f>'Team and Player Stats'!AA41</f>
        <v>0</v>
      </c>
      <c r="AB46">
        <f>'Team and Player Stats'!AB41</f>
        <v>0</v>
      </c>
      <c r="AC46">
        <f>'Team and Player Stats'!AC41</f>
        <v>45</v>
      </c>
      <c r="AD46">
        <f>'Team and Player Stats'!AD41</f>
        <v>1</v>
      </c>
      <c r="AE46">
        <f>'Team and Player Stats'!AE41</f>
        <v>0</v>
      </c>
      <c r="AF46">
        <f>'Team and Player Stats'!AF41</f>
        <v>0</v>
      </c>
      <c r="AG46">
        <f>'Team and Player Stats'!AG41</f>
        <v>2</v>
      </c>
    </row>
    <row r="47">
      <c r="A47" s="107" t="str">
        <f>'Team and Player Stats'!B90</f>
        <v>Doomrunner7</v>
      </c>
      <c r="B47" s="107" t="str">
        <f>'Team and Player Stats'!A90</f>
        <v>Team Ninja</v>
      </c>
      <c r="C47" s="107">
        <f>'Team and Player Stats'!C90</f>
        <v>13</v>
      </c>
      <c r="D47" s="107">
        <f>'Team and Player Stats'!D90</f>
        <v>2</v>
      </c>
      <c r="E47" s="108">
        <f>'Team and Player Stats'!E90</f>
        <v>81</v>
      </c>
      <c r="F47" s="107">
        <f>'Team and Player Stats'!F90</f>
        <v>5</v>
      </c>
      <c r="G47" s="107">
        <f>'Team and Player Stats'!G90</f>
        <v>208</v>
      </c>
      <c r="H47" s="107">
        <f>'Team and Player Stats'!H90</f>
        <v>3</v>
      </c>
      <c r="I47" s="107">
        <f>'Team and Player Stats'!I90</f>
        <v>387</v>
      </c>
      <c r="J47" s="107">
        <f>'Team and Player Stats'!J90</f>
        <v>-179</v>
      </c>
      <c r="K47" s="109">
        <f>'Team and Player Stats'!K90</f>
        <v>0.5374677003</v>
      </c>
      <c r="L47" s="108">
        <f>'Team and Player Stats'!L90</f>
        <v>12.55813953</v>
      </c>
      <c r="M47" s="107">
        <f>'Team and Player Stats'!M90</f>
        <v>231</v>
      </c>
      <c r="N47" s="107">
        <f>'Team and Player Stats'!N90</f>
        <v>12</v>
      </c>
      <c r="O47" s="110">
        <f>'Team and Player Stats'!O90</f>
        <v>81</v>
      </c>
      <c r="P47" s="107">
        <f>'Team and Player Stats'!P90</f>
        <v>13</v>
      </c>
      <c r="Q47" s="107">
        <f>'Team and Player Stats'!Q90</f>
        <v>3</v>
      </c>
      <c r="R47" s="107">
        <f>'Team and Player Stats'!R90</f>
        <v>10</v>
      </c>
      <c r="S47" s="107">
        <f>'Team and Player Stats'!S90</f>
        <v>13</v>
      </c>
      <c r="T47" s="107">
        <f>'Team and Player Stats'!T90</f>
        <v>20</v>
      </c>
      <c r="U47" s="107">
        <f>'Team and Player Stats'!U90</f>
        <v>2</v>
      </c>
      <c r="V47" s="107">
        <f>'Team and Player Stats'!V90</f>
        <v>0</v>
      </c>
      <c r="W47" s="107">
        <f>'Team and Player Stats'!W90</f>
        <v>0</v>
      </c>
      <c r="X47" s="107">
        <f>'Team and Player Stats'!X90</f>
        <v>0</v>
      </c>
      <c r="Y47" s="107">
        <f>'Team and Player Stats'!Y90</f>
        <v>0</v>
      </c>
      <c r="Z47" s="107">
        <f>'Team and Player Stats'!Z90</f>
        <v>0</v>
      </c>
      <c r="AA47" s="107">
        <f>'Team and Player Stats'!AA90</f>
        <v>0</v>
      </c>
      <c r="AB47" s="107">
        <f>'Team and Player Stats'!AB90</f>
        <v>0</v>
      </c>
      <c r="AC47" s="107">
        <f>'Team and Player Stats'!AC90</f>
        <v>0</v>
      </c>
      <c r="AD47" s="107">
        <f>'Team and Player Stats'!AD90</f>
        <v>0</v>
      </c>
      <c r="AE47" s="107">
        <f>'Team and Player Stats'!AE90</f>
        <v>0</v>
      </c>
      <c r="AF47" s="107">
        <f>'Team and Player Stats'!AF90</f>
        <v>0</v>
      </c>
      <c r="AG47" s="107">
        <f>'Team and Player Stats'!AG90</f>
        <v>0</v>
      </c>
    </row>
    <row r="48">
      <c r="A48" t="str">
        <f>'Team and Player Stats'!B51</f>
        <v>THEXILEDDRAGON</v>
      </c>
      <c r="B48" t="str">
        <f>'Team and Player Stats'!A51</f>
        <v>Way to Fail</v>
      </c>
      <c r="C48">
        <f>'Team and Player Stats'!C51</f>
        <v>9</v>
      </c>
      <c r="D48">
        <f>'Team and Player Stats'!D51</f>
        <v>7</v>
      </c>
      <c r="E48" s="111">
        <f>'Team and Player Stats'!E51</f>
        <v>189.6333333</v>
      </c>
      <c r="F48">
        <f>'Team and Player Stats'!F51</f>
        <v>5</v>
      </c>
      <c r="G48">
        <f>'Team and Player Stats'!G51</f>
        <v>504</v>
      </c>
      <c r="H48">
        <f>'Team and Player Stats'!H51</f>
        <v>2</v>
      </c>
      <c r="I48">
        <f>'Team and Player Stats'!I51</f>
        <v>646</v>
      </c>
      <c r="J48">
        <f>'Team and Player Stats'!J51</f>
        <v>-142</v>
      </c>
      <c r="K48" s="112">
        <f>'Team and Player Stats'!K51</f>
        <v>0.7801857585</v>
      </c>
      <c r="L48" s="111">
        <f>'Team and Player Stats'!L51</f>
        <v>17.6130031</v>
      </c>
      <c r="M48">
        <f>'Team and Player Stats'!M51</f>
        <v>659</v>
      </c>
      <c r="N48">
        <f>'Team and Player Stats'!N51</f>
        <v>8</v>
      </c>
      <c r="O48" s="113">
        <f>'Team and Player Stats'!O51</f>
        <v>150.7833333</v>
      </c>
      <c r="P48">
        <f>'Team and Player Stats'!P51</f>
        <v>9</v>
      </c>
      <c r="Q48">
        <f>'Team and Player Stats'!Q51</f>
        <v>4</v>
      </c>
      <c r="R48">
        <f>'Team and Player Stats'!R51</f>
        <v>47</v>
      </c>
      <c r="S48">
        <f>'Team and Player Stats'!S51</f>
        <v>9</v>
      </c>
      <c r="T48">
        <f>'Team and Player Stats'!T51</f>
        <v>54</v>
      </c>
      <c r="U48">
        <f>'Team and Player Stats'!U51</f>
        <v>14</v>
      </c>
      <c r="V48">
        <f>'Team and Player Stats'!V51</f>
        <v>2</v>
      </c>
      <c r="W48">
        <f>'Team and Player Stats'!W51</f>
        <v>0</v>
      </c>
      <c r="X48">
        <f>'Team and Player Stats'!X51</f>
        <v>0</v>
      </c>
      <c r="Y48">
        <f>'Team and Player Stats'!Y51</f>
        <v>0</v>
      </c>
      <c r="Z48">
        <f>'Team and Player Stats'!Z51</f>
        <v>0</v>
      </c>
      <c r="AA48">
        <f>'Team and Player Stats'!AA51</f>
        <v>0</v>
      </c>
      <c r="AB48">
        <f>'Team and Player Stats'!AB51</f>
        <v>0</v>
      </c>
      <c r="AC48">
        <f>'Team and Player Stats'!AC51</f>
        <v>4</v>
      </c>
      <c r="AD48">
        <f>'Team and Player Stats'!AD51</f>
        <v>0</v>
      </c>
      <c r="AE48">
        <f>'Team and Player Stats'!AE51</f>
        <v>0</v>
      </c>
      <c r="AF48">
        <f>'Team and Player Stats'!AF51</f>
        <v>0</v>
      </c>
      <c r="AG48">
        <f>'Team and Player Stats'!AG51</f>
        <v>1</v>
      </c>
    </row>
    <row r="49">
      <c r="A49" s="107" t="str">
        <f>'Team and Player Stats'!B110</f>
        <v>juc</v>
      </c>
      <c r="B49" s="107" t="str">
        <f>'Team and Player Stats'!A110</f>
        <v>Shadow Realm</v>
      </c>
      <c r="C49" s="107">
        <f>'Team and Player Stats'!C110</f>
        <v>4</v>
      </c>
      <c r="D49" s="107">
        <f>'Team and Player Stats'!D110</f>
        <v>4</v>
      </c>
      <c r="E49" s="108">
        <f>'Team and Player Stats'!E110</f>
        <v>40.95</v>
      </c>
      <c r="F49" s="107">
        <f>'Team and Player Stats'!F110</f>
        <v>4</v>
      </c>
      <c r="G49" s="107">
        <f>'Team and Player Stats'!G110</f>
        <v>179</v>
      </c>
      <c r="H49" s="107">
        <f>'Team and Player Stats'!H110</f>
        <v>1</v>
      </c>
      <c r="I49" s="107">
        <f>'Team and Player Stats'!I110</f>
        <v>176</v>
      </c>
      <c r="J49" s="107">
        <f>'Team and Player Stats'!J110</f>
        <v>3</v>
      </c>
      <c r="K49" s="109">
        <f>'Team and Player Stats'!K110</f>
        <v>1.017045455</v>
      </c>
      <c r="L49" s="108">
        <f>'Team and Player Stats'!L110</f>
        <v>13.96022727</v>
      </c>
      <c r="M49" s="107">
        <f>'Team and Player Stats'!M110</f>
        <v>245</v>
      </c>
      <c r="N49" s="107">
        <f>'Team and Player Stats'!N110</f>
        <v>4</v>
      </c>
      <c r="O49" s="110">
        <f>'Team and Player Stats'!O110</f>
        <v>40.95</v>
      </c>
      <c r="P49" s="107">
        <f>'Team and Player Stats'!P110</f>
        <v>10</v>
      </c>
      <c r="Q49" s="107">
        <f>'Team and Player Stats'!Q110</f>
        <v>2</v>
      </c>
      <c r="R49" s="107">
        <f>'Team and Player Stats'!R110</f>
        <v>15</v>
      </c>
      <c r="S49" s="107">
        <f>'Team and Player Stats'!S110</f>
        <v>1</v>
      </c>
      <c r="T49" s="107">
        <f>'Team and Player Stats'!T110</f>
        <v>27</v>
      </c>
      <c r="U49" s="107">
        <f>'Team and Player Stats'!U110</f>
        <v>8</v>
      </c>
      <c r="V49" s="107">
        <f>'Team and Player Stats'!V110</f>
        <v>2</v>
      </c>
      <c r="W49" s="107">
        <f>'Team and Player Stats'!W110</f>
        <v>1</v>
      </c>
      <c r="X49" s="107">
        <f>'Team and Player Stats'!X110</f>
        <v>1</v>
      </c>
      <c r="Y49" s="107">
        <f>'Team and Player Stats'!Y110</f>
        <v>0</v>
      </c>
      <c r="Z49" s="107">
        <f>'Team and Player Stats'!Z110</f>
        <v>0</v>
      </c>
      <c r="AA49" s="107">
        <f>'Team and Player Stats'!AA110</f>
        <v>0</v>
      </c>
      <c r="AB49" s="107">
        <f>'Team and Player Stats'!AB110</f>
        <v>0</v>
      </c>
      <c r="AC49" s="107">
        <f>'Team and Player Stats'!AC110</f>
        <v>7</v>
      </c>
      <c r="AD49" s="107">
        <f>'Team and Player Stats'!AD110</f>
        <v>0</v>
      </c>
      <c r="AE49" s="107">
        <f>'Team and Player Stats'!AE110</f>
        <v>0</v>
      </c>
      <c r="AF49" s="107">
        <f>'Team and Player Stats'!AF110</f>
        <v>0</v>
      </c>
      <c r="AG49" s="107">
        <f>'Team and Player Stats'!AG110</f>
        <v>0</v>
      </c>
    </row>
    <row r="50">
      <c r="A50" t="str">
        <f>'Team and Player Stats'!B53</f>
        <v>halfbreed105</v>
      </c>
      <c r="B50" t="str">
        <f>'Team and Player Stats'!A53</f>
        <v>Way to Fail</v>
      </c>
      <c r="C50">
        <f>'Team and Player Stats'!C53</f>
        <v>10</v>
      </c>
      <c r="D50">
        <f>'Team and Player Stats'!D53</f>
        <v>6</v>
      </c>
      <c r="E50" s="111">
        <f>'Team and Player Stats'!E53</f>
        <v>133.8333333</v>
      </c>
      <c r="F50">
        <f>'Team and Player Stats'!F53</f>
        <v>4</v>
      </c>
      <c r="G50">
        <f>'Team and Player Stats'!G53</f>
        <v>628</v>
      </c>
      <c r="H50">
        <f>'Team and Player Stats'!H53</f>
        <v>3</v>
      </c>
      <c r="I50">
        <f>'Team and Player Stats'!I53</f>
        <v>526</v>
      </c>
      <c r="J50">
        <f>'Team and Player Stats'!J53</f>
        <v>102</v>
      </c>
      <c r="K50" s="112">
        <f>'Team and Player Stats'!K53</f>
        <v>1.19391635</v>
      </c>
      <c r="L50" s="111">
        <f>'Team and Player Stats'!L53</f>
        <v>15.2661597</v>
      </c>
      <c r="M50">
        <f>'Team and Player Stats'!M53</f>
        <v>803</v>
      </c>
      <c r="N50">
        <f>'Team and Player Stats'!N53</f>
        <v>9</v>
      </c>
      <c r="O50" s="113">
        <f>'Team and Player Stats'!O53</f>
        <v>121.65</v>
      </c>
      <c r="P50">
        <f>'Team and Player Stats'!P53</f>
        <v>16</v>
      </c>
      <c r="Q50">
        <f>'Team and Player Stats'!Q53</f>
        <v>6</v>
      </c>
      <c r="R50">
        <f>'Team and Player Stats'!R53</f>
        <v>40</v>
      </c>
      <c r="S50">
        <f>'Team and Player Stats'!S53</f>
        <v>4</v>
      </c>
      <c r="T50">
        <f>'Team and Player Stats'!T53</f>
        <v>88</v>
      </c>
      <c r="U50">
        <f>'Team and Player Stats'!U53</f>
        <v>15</v>
      </c>
      <c r="V50">
        <f>'Team and Player Stats'!V53</f>
        <v>2</v>
      </c>
      <c r="W50">
        <f>'Team and Player Stats'!W53</f>
        <v>1</v>
      </c>
      <c r="X50">
        <f>'Team and Player Stats'!X53</f>
        <v>0</v>
      </c>
      <c r="Y50">
        <f>'Team and Player Stats'!Y53</f>
        <v>0</v>
      </c>
      <c r="Z50">
        <f>'Team and Player Stats'!Z53</f>
        <v>0</v>
      </c>
      <c r="AA50">
        <f>'Team and Player Stats'!AA53</f>
        <v>0</v>
      </c>
      <c r="AB50">
        <f>'Team and Player Stats'!AB53</f>
        <v>0</v>
      </c>
      <c r="AC50">
        <f>'Team and Player Stats'!AC53</f>
        <v>12</v>
      </c>
      <c r="AD50">
        <f>'Team and Player Stats'!AD53</f>
        <v>1</v>
      </c>
      <c r="AE50">
        <f>'Team and Player Stats'!AE53</f>
        <v>0</v>
      </c>
      <c r="AF50">
        <f>'Team and Player Stats'!AF53</f>
        <v>0</v>
      </c>
      <c r="AG50">
        <f>'Team and Player Stats'!AG53</f>
        <v>0</v>
      </c>
    </row>
    <row r="51">
      <c r="A51" s="107" t="str">
        <f>'Team and Player Stats'!B73</f>
        <v>Lord Stanley2</v>
      </c>
      <c r="B51" s="107" t="str">
        <f>'Team and Player Stats'!A73</f>
        <v>TBD</v>
      </c>
      <c r="C51" s="107">
        <f>'Team and Player Stats'!C73</f>
        <v>4</v>
      </c>
      <c r="D51" s="107">
        <f>'Team and Player Stats'!D73</f>
        <v>1</v>
      </c>
      <c r="E51" s="108">
        <f>'Team and Player Stats'!E73</f>
        <v>33.96666667</v>
      </c>
      <c r="F51" s="107">
        <f>'Team and Player Stats'!F73</f>
        <v>4</v>
      </c>
      <c r="G51" s="107">
        <f>'Team and Player Stats'!G73</f>
        <v>73</v>
      </c>
      <c r="H51" s="107">
        <f>'Team and Player Stats'!H73</f>
        <v>0</v>
      </c>
      <c r="I51" s="107">
        <f>'Team and Player Stats'!I73</f>
        <v>102</v>
      </c>
      <c r="J51" s="107">
        <f>'Team and Player Stats'!J73</f>
        <v>-29</v>
      </c>
      <c r="K51" s="109">
        <f>'Team and Player Stats'!K73</f>
        <v>0.7156862745</v>
      </c>
      <c r="L51" s="108">
        <f>'Team and Player Stats'!L73</f>
        <v>19.98039216</v>
      </c>
      <c r="M51" s="107">
        <f>'Team and Player Stats'!M73</f>
        <v>100</v>
      </c>
      <c r="N51" s="107">
        <f>'Team and Player Stats'!N73</f>
        <v>4</v>
      </c>
      <c r="O51" s="110">
        <f>'Team and Player Stats'!O73</f>
        <v>33.96666667</v>
      </c>
      <c r="P51" s="107">
        <f>'Team and Player Stats'!P73</f>
        <v>9</v>
      </c>
      <c r="Q51" s="107">
        <f>'Team and Player Stats'!Q73</f>
        <v>2</v>
      </c>
      <c r="R51" s="107">
        <f>'Team and Player Stats'!R73</f>
        <v>2</v>
      </c>
      <c r="S51" s="107">
        <f>'Team and Player Stats'!S73</f>
        <v>1</v>
      </c>
      <c r="T51" s="107">
        <f>'Team and Player Stats'!T73</f>
        <v>9</v>
      </c>
      <c r="U51" s="107">
        <f>'Team and Player Stats'!U73</f>
        <v>2</v>
      </c>
      <c r="V51" s="107">
        <f>'Team and Player Stats'!V73</f>
        <v>0</v>
      </c>
      <c r="W51" s="107">
        <f>'Team and Player Stats'!W73</f>
        <v>0</v>
      </c>
      <c r="X51" s="107">
        <f>'Team and Player Stats'!X73</f>
        <v>0</v>
      </c>
      <c r="Y51" s="107">
        <f>'Team and Player Stats'!Y73</f>
        <v>0</v>
      </c>
      <c r="Z51" s="107">
        <f>'Team and Player Stats'!Z73</f>
        <v>0</v>
      </c>
      <c r="AA51" s="107">
        <f>'Team and Player Stats'!AA73</f>
        <v>0</v>
      </c>
      <c r="AB51" s="107">
        <f>'Team and Player Stats'!AB73</f>
        <v>0</v>
      </c>
      <c r="AC51" s="107">
        <f>'Team and Player Stats'!AC73</f>
        <v>0</v>
      </c>
      <c r="AD51" s="107">
        <f>'Team and Player Stats'!AD73</f>
        <v>0</v>
      </c>
      <c r="AE51" s="107">
        <f>'Team and Player Stats'!AE73</f>
        <v>0</v>
      </c>
      <c r="AF51" s="107">
        <f>'Team and Player Stats'!AF73</f>
        <v>0</v>
      </c>
      <c r="AG51" s="107">
        <f>'Team and Player Stats'!AG73</f>
        <v>0</v>
      </c>
    </row>
    <row r="52">
      <c r="A52" t="str">
        <f>'Team and Player Stats'!B15</f>
        <v>EIementary</v>
      </c>
      <c r="B52" t="str">
        <f>'Team and Player Stats'!A15</f>
        <v>Collateral Damage</v>
      </c>
      <c r="C52">
        <f>'Team and Player Stats'!C15</f>
        <v>8</v>
      </c>
      <c r="D52">
        <f>'Team and Player Stats'!D15</f>
        <v>2</v>
      </c>
      <c r="E52" s="111">
        <f>'Team and Player Stats'!E15</f>
        <v>92.18333333</v>
      </c>
      <c r="F52">
        <f>'Team and Player Stats'!F15</f>
        <v>3</v>
      </c>
      <c r="G52">
        <f>'Team and Player Stats'!G15</f>
        <v>515</v>
      </c>
      <c r="H52">
        <f>'Team and Player Stats'!H15</f>
        <v>3</v>
      </c>
      <c r="I52">
        <f>'Team and Player Stats'!I15</f>
        <v>454</v>
      </c>
      <c r="J52">
        <f>'Team and Player Stats'!J15</f>
        <v>61</v>
      </c>
      <c r="K52" s="112">
        <f>'Team and Player Stats'!K15</f>
        <v>1.134361233</v>
      </c>
      <c r="L52" s="111">
        <f>'Team and Player Stats'!L15</f>
        <v>12.18281938</v>
      </c>
      <c r="M52">
        <f>'Team and Player Stats'!M15</f>
        <v>488</v>
      </c>
      <c r="N52">
        <f>'Team and Player Stats'!N15</f>
        <v>5</v>
      </c>
      <c r="O52" s="113">
        <f>'Team and Player Stats'!O15</f>
        <v>42.36666667</v>
      </c>
      <c r="P52">
        <f>'Team and Player Stats'!P15</f>
        <v>22</v>
      </c>
      <c r="Q52">
        <f>'Team and Player Stats'!Q15</f>
        <v>4</v>
      </c>
      <c r="R52">
        <f>'Team and Player Stats'!R15</f>
        <v>21</v>
      </c>
      <c r="S52">
        <f>'Team and Player Stats'!S15</f>
        <v>4</v>
      </c>
      <c r="T52">
        <f>'Team and Player Stats'!T15</f>
        <v>48</v>
      </c>
      <c r="U52">
        <f>'Team and Player Stats'!U15</f>
        <v>9</v>
      </c>
      <c r="V52">
        <f>'Team and Player Stats'!V15</f>
        <v>2</v>
      </c>
      <c r="W52">
        <f>'Team and Player Stats'!W15</f>
        <v>1</v>
      </c>
      <c r="X52">
        <f>'Team and Player Stats'!X15</f>
        <v>0</v>
      </c>
      <c r="Y52">
        <f>'Team and Player Stats'!Y15</f>
        <v>0</v>
      </c>
      <c r="Z52">
        <f>'Team and Player Stats'!Z15</f>
        <v>0</v>
      </c>
      <c r="AA52">
        <f>'Team and Player Stats'!AA15</f>
        <v>0</v>
      </c>
      <c r="AB52">
        <f>'Team and Player Stats'!AB15</f>
        <v>0</v>
      </c>
      <c r="AC52">
        <f>'Team and Player Stats'!AC15</f>
        <v>8</v>
      </c>
      <c r="AD52">
        <f>'Team and Player Stats'!AD15</f>
        <v>0</v>
      </c>
      <c r="AE52">
        <f>'Team and Player Stats'!AE15</f>
        <v>0</v>
      </c>
      <c r="AF52">
        <f>'Team and Player Stats'!AF15</f>
        <v>0</v>
      </c>
      <c r="AG52">
        <f>'Team and Player Stats'!AG15</f>
        <v>0</v>
      </c>
    </row>
    <row r="53">
      <c r="A53" s="107" t="str">
        <f>'Team and Player Stats'!B8</f>
        <v>Liion Wiinz</v>
      </c>
      <c r="B53" s="107" t="str">
        <f>'Team and Player Stats'!A8</f>
        <v>Never Let Go</v>
      </c>
      <c r="C53" s="107">
        <f>'Team and Player Stats'!C8</f>
        <v>13</v>
      </c>
      <c r="D53" s="107">
        <f>'Team and Player Stats'!D8</f>
        <v>6</v>
      </c>
      <c r="E53" s="108">
        <f>'Team and Player Stats'!E8</f>
        <v>151.4333333</v>
      </c>
      <c r="F53" s="107">
        <f>'Team and Player Stats'!F8</f>
        <v>3</v>
      </c>
      <c r="G53" s="107">
        <f>'Team and Player Stats'!G8</f>
        <v>669</v>
      </c>
      <c r="H53" s="107">
        <f>'Team and Player Stats'!H8</f>
        <v>3</v>
      </c>
      <c r="I53" s="107">
        <f>'Team and Player Stats'!I8</f>
        <v>622</v>
      </c>
      <c r="J53" s="107">
        <f>'Team and Player Stats'!J8</f>
        <v>47</v>
      </c>
      <c r="K53" s="109">
        <f>'Team and Player Stats'!K8</f>
        <v>1.075562701</v>
      </c>
      <c r="L53" s="108">
        <f>'Team and Player Stats'!L8</f>
        <v>14.60771704</v>
      </c>
      <c r="M53" s="107">
        <f>'Team and Player Stats'!M8</f>
        <v>762</v>
      </c>
      <c r="N53" s="107">
        <f>'Team and Player Stats'!N8</f>
        <v>12</v>
      </c>
      <c r="O53" s="110">
        <f>'Team and Player Stats'!O8</f>
        <v>144.5833333</v>
      </c>
      <c r="P53" s="107">
        <f>'Team and Player Stats'!P8</f>
        <v>20</v>
      </c>
      <c r="Q53" s="107">
        <f>'Team and Player Stats'!Q8</f>
        <v>6</v>
      </c>
      <c r="R53" s="107">
        <f>'Team and Player Stats'!R8</f>
        <v>29</v>
      </c>
      <c r="S53" s="107">
        <f>'Team and Player Stats'!S8</f>
        <v>12</v>
      </c>
      <c r="T53" s="107">
        <f>'Team and Player Stats'!T8</f>
        <v>84</v>
      </c>
      <c r="U53" s="107">
        <f>'Team and Player Stats'!U8</f>
        <v>11</v>
      </c>
      <c r="V53" s="107">
        <f>'Team and Player Stats'!V8</f>
        <v>5</v>
      </c>
      <c r="W53" s="107">
        <f>'Team and Player Stats'!W8</f>
        <v>1</v>
      </c>
      <c r="X53" s="107">
        <f>'Team and Player Stats'!X8</f>
        <v>0</v>
      </c>
      <c r="Y53" s="107">
        <f>'Team and Player Stats'!Y8</f>
        <v>0</v>
      </c>
      <c r="Z53" s="107">
        <f>'Team and Player Stats'!Z8</f>
        <v>0</v>
      </c>
      <c r="AA53" s="107">
        <f>'Team and Player Stats'!AA8</f>
        <v>0</v>
      </c>
      <c r="AB53" s="107">
        <f>'Team and Player Stats'!AB8</f>
        <v>0</v>
      </c>
      <c r="AC53" s="107">
        <f>'Team and Player Stats'!AC8</f>
        <v>14</v>
      </c>
      <c r="AD53" s="107">
        <f>'Team and Player Stats'!AD8</f>
        <v>0</v>
      </c>
      <c r="AE53" s="107">
        <f>'Team and Player Stats'!AE8</f>
        <v>0</v>
      </c>
      <c r="AF53" s="107">
        <f>'Team and Player Stats'!AF8</f>
        <v>0</v>
      </c>
      <c r="AG53" s="107">
        <f>'Team and Player Stats'!AG8</f>
        <v>0</v>
      </c>
    </row>
    <row r="54">
      <c r="A54" t="str">
        <f>'Team and Player Stats'!B35</f>
        <v>Invayda Zim</v>
      </c>
      <c r="B54" t="str">
        <f>'Team and Player Stats'!A35</f>
        <v>Str8 Griffin</v>
      </c>
      <c r="C54">
        <f>'Team and Player Stats'!C35</f>
        <v>10</v>
      </c>
      <c r="D54">
        <f>'Team and Player Stats'!D35</f>
        <v>9</v>
      </c>
      <c r="E54" s="111">
        <f>'Team and Player Stats'!E35</f>
        <v>118.9166667</v>
      </c>
      <c r="F54">
        <f>'Team and Player Stats'!F35</f>
        <v>3</v>
      </c>
      <c r="G54">
        <f>'Team and Player Stats'!G35</f>
        <v>512</v>
      </c>
      <c r="H54">
        <f>'Team and Player Stats'!H35</f>
        <v>1</v>
      </c>
      <c r="I54">
        <f>'Team and Player Stats'!I35</f>
        <v>567</v>
      </c>
      <c r="J54">
        <f>'Team and Player Stats'!J35</f>
        <v>-55</v>
      </c>
      <c r="K54" s="112">
        <f>'Team and Player Stats'!K35</f>
        <v>0.9029982363</v>
      </c>
      <c r="L54" s="111">
        <f>'Team and Player Stats'!L35</f>
        <v>12.58377425</v>
      </c>
      <c r="M54">
        <f>'Team and Player Stats'!M35</f>
        <v>641</v>
      </c>
      <c r="N54">
        <f>'Team and Player Stats'!N35</f>
        <v>10</v>
      </c>
      <c r="O54" s="113">
        <f>'Team and Player Stats'!O35</f>
        <v>118.9166667</v>
      </c>
      <c r="P54">
        <f>'Team and Player Stats'!P35</f>
        <v>18</v>
      </c>
      <c r="Q54">
        <f>'Team and Player Stats'!Q35</f>
        <v>12</v>
      </c>
      <c r="R54">
        <f>'Team and Player Stats'!R35</f>
        <v>29</v>
      </c>
      <c r="S54">
        <f>'Team and Player Stats'!S35</f>
        <v>13</v>
      </c>
      <c r="T54">
        <f>'Team and Player Stats'!T35</f>
        <v>84</v>
      </c>
      <c r="U54">
        <f>'Team and Player Stats'!U35</f>
        <v>17</v>
      </c>
      <c r="V54">
        <f>'Team and Player Stats'!V35</f>
        <v>5</v>
      </c>
      <c r="W54">
        <f>'Team and Player Stats'!W35</f>
        <v>4</v>
      </c>
      <c r="X54">
        <f>'Team and Player Stats'!X35</f>
        <v>1</v>
      </c>
      <c r="Y54">
        <f>'Team and Player Stats'!Y35</f>
        <v>1</v>
      </c>
      <c r="Z54">
        <f>'Team and Player Stats'!Z35</f>
        <v>0</v>
      </c>
      <c r="AA54">
        <f>'Team and Player Stats'!AA35</f>
        <v>0</v>
      </c>
      <c r="AB54">
        <f>'Team and Player Stats'!AB35</f>
        <v>0</v>
      </c>
      <c r="AC54">
        <f>'Team and Player Stats'!AC35</f>
        <v>15</v>
      </c>
      <c r="AD54">
        <f>'Team and Player Stats'!AD35</f>
        <v>0</v>
      </c>
      <c r="AE54">
        <f>'Team and Player Stats'!AE35</f>
        <v>0</v>
      </c>
      <c r="AF54">
        <f>'Team and Player Stats'!AF35</f>
        <v>0</v>
      </c>
      <c r="AG54">
        <f>'Team and Player Stats'!AG35</f>
        <v>2</v>
      </c>
    </row>
    <row r="55">
      <c r="A55" s="107" t="str">
        <f>'Team and Player Stats'!B38</f>
        <v>Twitchtvsnipezz</v>
      </c>
      <c r="B55" s="107" t="str">
        <f>'Team and Player Stats'!A38</f>
        <v>Str8 Griffin</v>
      </c>
      <c r="C55" s="107">
        <f>'Team and Player Stats'!C38</f>
        <v>5</v>
      </c>
      <c r="D55" s="107">
        <f>'Team and Player Stats'!D38</f>
        <v>5</v>
      </c>
      <c r="E55" s="108">
        <f>'Team and Player Stats'!E38</f>
        <v>48.33333333</v>
      </c>
      <c r="F55" s="107">
        <f>'Team and Player Stats'!F38</f>
        <v>3</v>
      </c>
      <c r="G55" s="107">
        <f>'Team and Player Stats'!G38</f>
        <v>231</v>
      </c>
      <c r="H55" s="107">
        <f>'Team and Player Stats'!H38</f>
        <v>3</v>
      </c>
      <c r="I55" s="107">
        <f>'Team and Player Stats'!I38</f>
        <v>190</v>
      </c>
      <c r="J55" s="107">
        <f>'Team and Player Stats'!J38</f>
        <v>41</v>
      </c>
      <c r="K55" s="109">
        <f>'Team and Player Stats'!K38</f>
        <v>1.215789474</v>
      </c>
      <c r="L55" s="108">
        <f>'Team and Player Stats'!L38</f>
        <v>15.26315789</v>
      </c>
      <c r="M55" s="107">
        <f>'Team and Player Stats'!M38</f>
        <v>287</v>
      </c>
      <c r="N55" s="107">
        <f>'Team and Player Stats'!N38</f>
        <v>4</v>
      </c>
      <c r="O55" s="110">
        <f>'Team and Player Stats'!O38</f>
        <v>44.6</v>
      </c>
      <c r="P55" s="107">
        <f>'Team and Player Stats'!P38</f>
        <v>7</v>
      </c>
      <c r="Q55" s="107">
        <f>'Team and Player Stats'!Q38</f>
        <v>1</v>
      </c>
      <c r="R55" s="107">
        <f>'Team and Player Stats'!R38</f>
        <v>13</v>
      </c>
      <c r="S55" s="107">
        <f>'Team and Player Stats'!S38</f>
        <v>1</v>
      </c>
      <c r="T55" s="107">
        <f>'Team and Player Stats'!T38</f>
        <v>33</v>
      </c>
      <c r="U55" s="107">
        <f>'Team and Player Stats'!U38</f>
        <v>10</v>
      </c>
      <c r="V55" s="107">
        <f>'Team and Player Stats'!V38</f>
        <v>0</v>
      </c>
      <c r="W55" s="107">
        <f>'Team and Player Stats'!W38</f>
        <v>0</v>
      </c>
      <c r="X55" s="107">
        <f>'Team and Player Stats'!X38</f>
        <v>0</v>
      </c>
      <c r="Y55" s="107">
        <f>'Team and Player Stats'!Y38</f>
        <v>0</v>
      </c>
      <c r="Z55" s="107">
        <f>'Team and Player Stats'!Z38</f>
        <v>0</v>
      </c>
      <c r="AA55" s="107">
        <f>'Team and Player Stats'!AA38</f>
        <v>0</v>
      </c>
      <c r="AB55" s="107">
        <f>'Team and Player Stats'!AB38</f>
        <v>0</v>
      </c>
      <c r="AC55" s="107">
        <f>'Team and Player Stats'!AC38</f>
        <v>4</v>
      </c>
      <c r="AD55" s="107">
        <f>'Team and Player Stats'!AD38</f>
        <v>0</v>
      </c>
      <c r="AE55" s="107">
        <f>'Team and Player Stats'!AE38</f>
        <v>0</v>
      </c>
      <c r="AF55" s="107">
        <f>'Team and Player Stats'!AF38</f>
        <v>0</v>
      </c>
      <c r="AG55" s="107">
        <f>'Team and Player Stats'!AG38</f>
        <v>0</v>
      </c>
    </row>
    <row r="56">
      <c r="A56" t="str">
        <f>'Team and Player Stats'!B122</f>
        <v>Mungo Pungo</v>
      </c>
      <c r="B56" t="str">
        <f>'Team and Player Stats'!A122</f>
        <v>Our Lady Tuna</v>
      </c>
      <c r="C56">
        <f>'Team and Player Stats'!C122</f>
        <v>14</v>
      </c>
      <c r="D56">
        <f>'Team and Player Stats'!D122</f>
        <v>8</v>
      </c>
      <c r="E56" s="111">
        <f>'Team and Player Stats'!E122</f>
        <v>203.8166667</v>
      </c>
      <c r="F56">
        <f>'Team and Player Stats'!F122</f>
        <v>3</v>
      </c>
      <c r="G56">
        <f>'Team and Player Stats'!G122</f>
        <v>877</v>
      </c>
      <c r="H56">
        <f>'Team and Player Stats'!H122</f>
        <v>3</v>
      </c>
      <c r="I56">
        <f>'Team and Player Stats'!I122</f>
        <v>1135</v>
      </c>
      <c r="J56">
        <f>'Team and Player Stats'!J122</f>
        <v>-258</v>
      </c>
      <c r="K56" s="112">
        <f>'Team and Player Stats'!K122</f>
        <v>0.7726872247</v>
      </c>
      <c r="L56" s="111">
        <f>'Team and Player Stats'!L122</f>
        <v>10.77444934</v>
      </c>
      <c r="M56">
        <f>'Team and Player Stats'!M122</f>
        <v>1070</v>
      </c>
      <c r="N56">
        <f>'Team and Player Stats'!N122</f>
        <v>13</v>
      </c>
      <c r="O56" s="113">
        <f>'Team and Player Stats'!O122</f>
        <v>180.6</v>
      </c>
      <c r="P56">
        <f>'Team and Player Stats'!P122</f>
        <v>19</v>
      </c>
      <c r="Q56">
        <f>'Team and Player Stats'!Q122</f>
        <v>14</v>
      </c>
      <c r="R56">
        <f>'Team and Player Stats'!R122</f>
        <v>77</v>
      </c>
      <c r="S56">
        <f>'Team and Player Stats'!S122</f>
        <v>15</v>
      </c>
      <c r="T56">
        <f>'Team and Player Stats'!T122</f>
        <v>99</v>
      </c>
      <c r="U56">
        <f>'Team and Player Stats'!U122</f>
        <v>11</v>
      </c>
      <c r="V56">
        <f>'Team and Player Stats'!V122</f>
        <v>4</v>
      </c>
      <c r="W56">
        <f>'Team and Player Stats'!W122</f>
        <v>3</v>
      </c>
      <c r="X56">
        <f>'Team and Player Stats'!X122</f>
        <v>2</v>
      </c>
      <c r="Y56">
        <f>'Team and Player Stats'!Y122</f>
        <v>0</v>
      </c>
      <c r="Z56">
        <f>'Team and Player Stats'!Z122</f>
        <v>0</v>
      </c>
      <c r="AA56">
        <f>'Team and Player Stats'!AA122</f>
        <v>0</v>
      </c>
      <c r="AB56">
        <f>'Team and Player Stats'!AB122</f>
        <v>0</v>
      </c>
      <c r="AC56">
        <f>'Team and Player Stats'!AC122</f>
        <v>7</v>
      </c>
      <c r="AD56">
        <f>'Team and Player Stats'!AD122</f>
        <v>0</v>
      </c>
      <c r="AE56">
        <f>'Team and Player Stats'!AE122</f>
        <v>0</v>
      </c>
      <c r="AF56">
        <f>'Team and Player Stats'!AF122</f>
        <v>0</v>
      </c>
      <c r="AG56">
        <f>'Team and Player Stats'!AG122</f>
        <v>0</v>
      </c>
    </row>
    <row r="57">
      <c r="A57" s="107" t="str">
        <f>'Team and Player Stats'!B120</f>
        <v>imShad (c)</v>
      </c>
      <c r="B57" s="107" t="str">
        <f>'Team and Player Stats'!A120</f>
        <v>Our Lady Tuna</v>
      </c>
      <c r="C57" s="107">
        <f>'Team and Player Stats'!C120</f>
        <v>19</v>
      </c>
      <c r="D57" s="107">
        <f>'Team and Player Stats'!D120</f>
        <v>11</v>
      </c>
      <c r="E57" s="108">
        <f>'Team and Player Stats'!E120</f>
        <v>304.1666667</v>
      </c>
      <c r="F57" s="107">
        <f>'Team and Player Stats'!F120</f>
        <v>3</v>
      </c>
      <c r="G57" s="107">
        <f>'Team and Player Stats'!G120</f>
        <v>1395</v>
      </c>
      <c r="H57" s="107">
        <f>'Team and Player Stats'!H120</f>
        <v>5</v>
      </c>
      <c r="I57" s="107">
        <f>'Team and Player Stats'!I120</f>
        <v>965</v>
      </c>
      <c r="J57" s="107">
        <f>'Team and Player Stats'!J120</f>
        <v>430</v>
      </c>
      <c r="K57" s="109">
        <f>'Team and Player Stats'!K120</f>
        <v>1.445595855</v>
      </c>
      <c r="L57" s="108">
        <f>'Team and Player Stats'!L120</f>
        <v>18.9119171</v>
      </c>
      <c r="M57" s="107">
        <f>'Team and Player Stats'!M120</f>
        <v>1764</v>
      </c>
      <c r="N57" s="107">
        <f>'Team and Player Stats'!N120</f>
        <v>18</v>
      </c>
      <c r="O57" s="110">
        <f>'Team and Player Stats'!O120</f>
        <v>281.0666667</v>
      </c>
      <c r="P57" s="107">
        <f>'Team and Player Stats'!P120</f>
        <v>51</v>
      </c>
      <c r="Q57" s="107">
        <f>'Team and Player Stats'!Q120</f>
        <v>16</v>
      </c>
      <c r="R57" s="107">
        <f>'Team and Player Stats'!R120</f>
        <v>131</v>
      </c>
      <c r="S57" s="107">
        <f>'Team and Player Stats'!S120</f>
        <v>20</v>
      </c>
      <c r="T57" s="107">
        <f>'Team and Player Stats'!T120</f>
        <v>183</v>
      </c>
      <c r="U57" s="107">
        <f>'Team and Player Stats'!U120</f>
        <v>37</v>
      </c>
      <c r="V57" s="107">
        <f>'Team and Player Stats'!V120</f>
        <v>9</v>
      </c>
      <c r="W57" s="107">
        <f>'Team and Player Stats'!W120</f>
        <v>5</v>
      </c>
      <c r="X57" s="107">
        <f>'Team and Player Stats'!X120</f>
        <v>4</v>
      </c>
      <c r="Y57" s="107">
        <f>'Team and Player Stats'!Y120</f>
        <v>1</v>
      </c>
      <c r="Z57" s="107">
        <f>'Team and Player Stats'!Z120</f>
        <v>0</v>
      </c>
      <c r="AA57" s="107">
        <f>'Team and Player Stats'!AA120</f>
        <v>0</v>
      </c>
      <c r="AB57" s="107">
        <f>'Team and Player Stats'!AB120</f>
        <v>0</v>
      </c>
      <c r="AC57" s="107">
        <f>'Team and Player Stats'!AC120</f>
        <v>44</v>
      </c>
      <c r="AD57" s="107">
        <f>'Team and Player Stats'!AD120</f>
        <v>1</v>
      </c>
      <c r="AE57" s="107">
        <f>'Team and Player Stats'!AE120</f>
        <v>0</v>
      </c>
      <c r="AF57" s="107">
        <f>'Team and Player Stats'!AF120</f>
        <v>0</v>
      </c>
      <c r="AG57" s="107">
        <f>'Team and Player Stats'!AG120</f>
        <v>0</v>
      </c>
    </row>
    <row r="58">
      <c r="A58" t="str">
        <f>'Team and Player Stats'!B26</f>
        <v>xxRebs (c)</v>
      </c>
      <c r="B58" t="str">
        <f>'Team and Player Stats'!A26</f>
        <v>NecroBonk</v>
      </c>
      <c r="C58">
        <f>'Team and Player Stats'!C26</f>
        <v>7</v>
      </c>
      <c r="D58">
        <f>'Team and Player Stats'!D26</f>
        <v>3</v>
      </c>
      <c r="E58" s="111">
        <f>'Team and Player Stats'!E26</f>
        <v>60.23333333</v>
      </c>
      <c r="F58">
        <f>'Team and Player Stats'!F26</f>
        <v>2</v>
      </c>
      <c r="G58">
        <f>'Team and Player Stats'!G26</f>
        <v>264</v>
      </c>
      <c r="H58">
        <f>'Team and Player Stats'!H26</f>
        <v>0</v>
      </c>
      <c r="I58">
        <f>'Team and Player Stats'!I26</f>
        <v>305</v>
      </c>
      <c r="J58">
        <f>'Team and Player Stats'!J26</f>
        <v>-41</v>
      </c>
      <c r="K58" s="112">
        <f>'Team and Player Stats'!K26</f>
        <v>0.8655737705</v>
      </c>
      <c r="L58" s="111">
        <f>'Team and Player Stats'!L26</f>
        <v>11.84918033</v>
      </c>
      <c r="M58">
        <f>'Team and Player Stats'!M26</f>
        <v>348</v>
      </c>
      <c r="N58">
        <f>'Team and Player Stats'!N26</f>
        <v>6</v>
      </c>
      <c r="O58" s="113">
        <f>'Team and Player Stats'!O26</f>
        <v>56.06666667</v>
      </c>
      <c r="P58">
        <f>'Team and Player Stats'!P26</f>
        <v>12</v>
      </c>
      <c r="Q58">
        <f>'Team and Player Stats'!Q26</f>
        <v>3</v>
      </c>
      <c r="R58">
        <f>'Team and Player Stats'!R26</f>
        <v>26</v>
      </c>
      <c r="S58">
        <f>'Team and Player Stats'!S26</f>
        <v>0</v>
      </c>
      <c r="T58">
        <f>'Team and Player Stats'!T26</f>
        <v>31</v>
      </c>
      <c r="U58">
        <f>'Team and Player Stats'!U26</f>
        <v>5</v>
      </c>
      <c r="V58">
        <f>'Team and Player Stats'!V26</f>
        <v>1</v>
      </c>
      <c r="W58">
        <f>'Team and Player Stats'!W26</f>
        <v>0</v>
      </c>
      <c r="X58">
        <f>'Team and Player Stats'!X26</f>
        <v>0</v>
      </c>
      <c r="Y58">
        <f>'Team and Player Stats'!Y26</f>
        <v>0</v>
      </c>
      <c r="Z58">
        <f>'Team and Player Stats'!Z26</f>
        <v>0</v>
      </c>
      <c r="AA58">
        <f>'Team and Player Stats'!AA26</f>
        <v>0</v>
      </c>
      <c r="AB58">
        <f>'Team and Player Stats'!AB26</f>
        <v>0</v>
      </c>
      <c r="AC58">
        <f>'Team and Player Stats'!AC26</f>
        <v>2</v>
      </c>
      <c r="AD58">
        <f>'Team and Player Stats'!AD26</f>
        <v>0</v>
      </c>
      <c r="AE58">
        <f>'Team and Player Stats'!AE26</f>
        <v>0</v>
      </c>
      <c r="AF58">
        <f>'Team and Player Stats'!AF26</f>
        <v>0</v>
      </c>
      <c r="AG58">
        <f>'Team and Player Stats'!AG26</f>
        <v>0</v>
      </c>
    </row>
    <row r="59">
      <c r="A59" s="107" t="str">
        <f>'Team and Player Stats'!B124</f>
        <v>Blade B48</v>
      </c>
      <c r="B59" s="107" t="str">
        <f>'Team and Player Stats'!A124</f>
        <v>Our Lady Tuna</v>
      </c>
      <c r="C59" s="107">
        <f>'Team and Player Stats'!C124</f>
        <v>2</v>
      </c>
      <c r="D59" s="107">
        <f>'Team and Player Stats'!D124</f>
        <v>1</v>
      </c>
      <c r="E59" s="108">
        <f>'Team and Player Stats'!E124</f>
        <v>15.05</v>
      </c>
      <c r="F59" s="107">
        <f>'Team and Player Stats'!F124</f>
        <v>2</v>
      </c>
      <c r="G59" s="107">
        <f>'Team and Player Stats'!G124</f>
        <v>31</v>
      </c>
      <c r="H59" s="107">
        <f>'Team and Player Stats'!H124</f>
        <v>1</v>
      </c>
      <c r="I59" s="107">
        <f>'Team and Player Stats'!I124</f>
        <v>57</v>
      </c>
      <c r="J59" s="107">
        <f>'Team and Player Stats'!J124</f>
        <v>-26</v>
      </c>
      <c r="K59" s="109">
        <f>'Team and Player Stats'!K124</f>
        <v>0.5438596491</v>
      </c>
      <c r="L59" s="108">
        <f>'Team and Player Stats'!L124</f>
        <v>15.84210526</v>
      </c>
      <c r="M59" s="107">
        <f>'Team and Player Stats'!M124</f>
        <v>34</v>
      </c>
      <c r="N59" s="107">
        <f>'Team and Player Stats'!N124</f>
        <v>2</v>
      </c>
      <c r="O59" s="110">
        <f>'Team and Player Stats'!O124</f>
        <v>15.05</v>
      </c>
      <c r="P59" s="107">
        <f>'Team and Player Stats'!P124</f>
        <v>1</v>
      </c>
      <c r="Q59" s="107">
        <f>'Team and Player Stats'!Q124</f>
        <v>2</v>
      </c>
      <c r="R59" s="107">
        <f>'Team and Player Stats'!R124</f>
        <v>1</v>
      </c>
      <c r="S59" s="107">
        <f>'Team and Player Stats'!S124</f>
        <v>0</v>
      </c>
      <c r="T59" s="107">
        <f>'Team and Player Stats'!T124</f>
        <v>3</v>
      </c>
      <c r="U59" s="107">
        <f>'Team and Player Stats'!U124</f>
        <v>0</v>
      </c>
      <c r="V59" s="107">
        <f>'Team and Player Stats'!V124</f>
        <v>0</v>
      </c>
      <c r="W59" s="107">
        <f>'Team and Player Stats'!W124</f>
        <v>0</v>
      </c>
      <c r="X59" s="107">
        <f>'Team and Player Stats'!X124</f>
        <v>0</v>
      </c>
      <c r="Y59" s="107">
        <f>'Team and Player Stats'!Y124</f>
        <v>0</v>
      </c>
      <c r="Z59" s="107">
        <f>'Team and Player Stats'!Z124</f>
        <v>0</v>
      </c>
      <c r="AA59" s="107">
        <f>'Team and Player Stats'!AA124</f>
        <v>0</v>
      </c>
      <c r="AB59" s="107">
        <f>'Team and Player Stats'!AB124</f>
        <v>0</v>
      </c>
      <c r="AC59" s="107">
        <f>'Team and Player Stats'!AC124</f>
        <v>0</v>
      </c>
      <c r="AD59" s="107">
        <f>'Team and Player Stats'!AD124</f>
        <v>0</v>
      </c>
      <c r="AE59" s="107">
        <f>'Team and Player Stats'!AE124</f>
        <v>0</v>
      </c>
      <c r="AF59" s="107">
        <f>'Team and Player Stats'!AF124</f>
        <v>0</v>
      </c>
      <c r="AG59" s="107">
        <f>'Team and Player Stats'!AG124</f>
        <v>0</v>
      </c>
    </row>
    <row r="60">
      <c r="A60" t="str">
        <f>'Team and Player Stats'!B125</f>
        <v>NetsPride15</v>
      </c>
      <c r="B60" t="str">
        <f>'Team and Player Stats'!A125</f>
        <v>Our Lady Tuna</v>
      </c>
      <c r="C60">
        <f>'Team and Player Stats'!C125</f>
        <v>4</v>
      </c>
      <c r="D60">
        <f>'Team and Player Stats'!D125</f>
        <v>2</v>
      </c>
      <c r="E60" s="111">
        <f>'Team and Player Stats'!E125</f>
        <v>87.56666667</v>
      </c>
      <c r="F60">
        <f>'Team and Player Stats'!F125</f>
        <v>2</v>
      </c>
      <c r="G60">
        <f>'Team and Player Stats'!G125</f>
        <v>359</v>
      </c>
      <c r="H60">
        <f>'Team and Player Stats'!H125</f>
        <v>1</v>
      </c>
      <c r="I60">
        <f>'Team and Player Stats'!I125</f>
        <v>400</v>
      </c>
      <c r="J60">
        <f>'Team and Player Stats'!J125</f>
        <v>-41</v>
      </c>
      <c r="K60" s="112">
        <f>'Team and Player Stats'!K125</f>
        <v>0.8975</v>
      </c>
      <c r="L60" s="111">
        <f>'Team and Player Stats'!L125</f>
        <v>13.135</v>
      </c>
      <c r="M60">
        <f>'Team and Player Stats'!M125</f>
        <v>488</v>
      </c>
      <c r="N60">
        <f>'Team and Player Stats'!N125</f>
        <v>4</v>
      </c>
      <c r="O60" s="113">
        <f>'Team and Player Stats'!O125</f>
        <v>81.36666667</v>
      </c>
      <c r="P60">
        <f>'Team and Player Stats'!P125</f>
        <v>20</v>
      </c>
      <c r="Q60">
        <f>'Team and Player Stats'!Q125</f>
        <v>6</v>
      </c>
      <c r="R60">
        <f>'Team and Player Stats'!R125</f>
        <v>32</v>
      </c>
      <c r="S60">
        <f>'Team and Player Stats'!S125</f>
        <v>6</v>
      </c>
      <c r="T60">
        <f>'Team and Player Stats'!T125</f>
        <v>58</v>
      </c>
      <c r="U60">
        <f>'Team and Player Stats'!U125</f>
        <v>11</v>
      </c>
      <c r="V60">
        <f>'Team and Player Stats'!V125</f>
        <v>2</v>
      </c>
      <c r="W60">
        <f>'Team and Player Stats'!W125</f>
        <v>2</v>
      </c>
      <c r="X60">
        <f>'Team and Player Stats'!X125</f>
        <v>0</v>
      </c>
      <c r="Y60">
        <f>'Team and Player Stats'!Y125</f>
        <v>0</v>
      </c>
      <c r="Z60">
        <f>'Team and Player Stats'!Z125</f>
        <v>0</v>
      </c>
      <c r="AA60">
        <f>'Team and Player Stats'!AA125</f>
        <v>0</v>
      </c>
      <c r="AB60">
        <f>'Team and Player Stats'!AB125</f>
        <v>0</v>
      </c>
      <c r="AC60">
        <f>'Team and Player Stats'!AC125</f>
        <v>10</v>
      </c>
      <c r="AD60">
        <f>'Team and Player Stats'!AD125</f>
        <v>1</v>
      </c>
      <c r="AE60">
        <f>'Team and Player Stats'!AE125</f>
        <v>0</v>
      </c>
      <c r="AF60">
        <f>'Team and Player Stats'!AF125</f>
        <v>0</v>
      </c>
      <c r="AG60">
        <f>'Team and Player Stats'!AG125</f>
        <v>0</v>
      </c>
    </row>
    <row r="61">
      <c r="A61" s="107" t="str">
        <f>'Team and Player Stats'!B91</f>
        <v>BlackKnight026</v>
      </c>
      <c r="B61" s="107" t="str">
        <f>'Team and Player Stats'!A91</f>
        <v>Team Ninja</v>
      </c>
      <c r="C61" s="107">
        <f>'Team and Player Stats'!C91</f>
        <v>14</v>
      </c>
      <c r="D61" s="107">
        <f>'Team and Player Stats'!D91</f>
        <v>3</v>
      </c>
      <c r="E61" s="108">
        <f>'Team and Player Stats'!E91</f>
        <v>112.0833333</v>
      </c>
      <c r="F61" s="107">
        <f>'Team and Player Stats'!F91</f>
        <v>2</v>
      </c>
      <c r="G61" s="107">
        <f>'Team and Player Stats'!G91</f>
        <v>508</v>
      </c>
      <c r="H61" s="107">
        <f>'Team and Player Stats'!H91</f>
        <v>3</v>
      </c>
      <c r="I61" s="107">
        <f>'Team and Player Stats'!I91</f>
        <v>508</v>
      </c>
      <c r="J61" s="107">
        <f>'Team and Player Stats'!J91</f>
        <v>0</v>
      </c>
      <c r="K61" s="109">
        <f>'Team and Player Stats'!K91</f>
        <v>1</v>
      </c>
      <c r="L61" s="108">
        <f>'Team and Player Stats'!L91</f>
        <v>13.23818898</v>
      </c>
      <c r="M61" s="107">
        <f>'Team and Player Stats'!M91</f>
        <v>637</v>
      </c>
      <c r="N61" s="107">
        <f>'Team and Player Stats'!N91</f>
        <v>13</v>
      </c>
      <c r="O61" s="110">
        <f>'Team and Player Stats'!O91</f>
        <v>109</v>
      </c>
      <c r="P61" s="107">
        <f>'Team and Player Stats'!P91</f>
        <v>24</v>
      </c>
      <c r="Q61" s="107">
        <f>'Team and Player Stats'!Q91</f>
        <v>14</v>
      </c>
      <c r="R61" s="107">
        <f>'Team and Player Stats'!R91</f>
        <v>33</v>
      </c>
      <c r="S61" s="107">
        <f>'Team and Player Stats'!S91</f>
        <v>17</v>
      </c>
      <c r="T61" s="107">
        <f>'Team and Player Stats'!T91</f>
        <v>59</v>
      </c>
      <c r="U61" s="107">
        <f>'Team and Player Stats'!U91</f>
        <v>9</v>
      </c>
      <c r="V61" s="107">
        <f>'Team and Player Stats'!V91</f>
        <v>3</v>
      </c>
      <c r="W61" s="107">
        <f>'Team and Player Stats'!W91</f>
        <v>0</v>
      </c>
      <c r="X61" s="107">
        <f>'Team and Player Stats'!X91</f>
        <v>0</v>
      </c>
      <c r="Y61" s="107">
        <f>'Team and Player Stats'!Y91</f>
        <v>0</v>
      </c>
      <c r="Z61" s="107">
        <f>'Team and Player Stats'!Z91</f>
        <v>0</v>
      </c>
      <c r="AA61" s="107">
        <f>'Team and Player Stats'!AA91</f>
        <v>0</v>
      </c>
      <c r="AB61" s="107">
        <f>'Team and Player Stats'!AB91</f>
        <v>0</v>
      </c>
      <c r="AC61" s="107">
        <f>'Team and Player Stats'!AC91</f>
        <v>10</v>
      </c>
      <c r="AD61" s="107">
        <f>'Team and Player Stats'!AD91</f>
        <v>0</v>
      </c>
      <c r="AE61" s="107">
        <f>'Team and Player Stats'!AE91</f>
        <v>0</v>
      </c>
      <c r="AF61" s="107">
        <f>'Team and Player Stats'!AF91</f>
        <v>0</v>
      </c>
      <c r="AG61" s="107">
        <f>'Team and Player Stats'!AG91</f>
        <v>0</v>
      </c>
    </row>
    <row r="62">
      <c r="A62" t="str">
        <f>'Team and Player Stats'!B99</f>
        <v>oScet</v>
      </c>
      <c r="B62" t="str">
        <f>'Team and Player Stats'!A99</f>
        <v>Sub</v>
      </c>
      <c r="C62">
        <f>'Team and Player Stats'!C99</f>
        <v>1</v>
      </c>
      <c r="D62">
        <f>'Team and Player Stats'!D99</f>
        <v>0</v>
      </c>
      <c r="E62" s="111">
        <f>'Team and Player Stats'!E99</f>
        <v>7.883333333</v>
      </c>
      <c r="F62">
        <f>'Team and Player Stats'!F99</f>
        <v>2</v>
      </c>
      <c r="G62">
        <f>'Team and Player Stats'!G99</f>
        <v>45</v>
      </c>
      <c r="H62">
        <f>'Team and Player Stats'!H99</f>
        <v>2</v>
      </c>
      <c r="I62">
        <f>'Team and Player Stats'!I99</f>
        <v>43</v>
      </c>
      <c r="J62">
        <f>'Team and Player Stats'!J99</f>
        <v>2</v>
      </c>
      <c r="K62" s="112">
        <f>'Team and Player Stats'!K99</f>
        <v>1.046511628</v>
      </c>
      <c r="L62" s="111">
        <f>'Team and Player Stats'!L99</f>
        <v>11</v>
      </c>
      <c r="M62">
        <f>'Team and Player Stats'!M99</f>
        <v>61</v>
      </c>
      <c r="N62">
        <f>'Team and Player Stats'!N99</f>
        <v>1</v>
      </c>
      <c r="O62" s="113">
        <f>'Team and Player Stats'!O99</f>
        <v>7.883333333</v>
      </c>
      <c r="P62">
        <f>'Team and Player Stats'!P99</f>
        <v>1</v>
      </c>
      <c r="Q62">
        <f>'Team and Player Stats'!Q99</f>
        <v>1</v>
      </c>
      <c r="R62">
        <f>'Team and Player Stats'!R99</f>
        <v>2</v>
      </c>
      <c r="S62">
        <f>'Team and Player Stats'!S99</f>
        <v>2</v>
      </c>
      <c r="T62">
        <f>'Team and Player Stats'!T99</f>
        <v>9</v>
      </c>
      <c r="U62">
        <f>'Team and Player Stats'!U99</f>
        <v>2</v>
      </c>
      <c r="V62">
        <f>'Team and Player Stats'!V99</f>
        <v>0</v>
      </c>
      <c r="W62">
        <f>'Team and Player Stats'!W99</f>
        <v>0</v>
      </c>
      <c r="X62">
        <f>'Team and Player Stats'!X99</f>
        <v>0</v>
      </c>
      <c r="Y62">
        <f>'Team and Player Stats'!Y99</f>
        <v>0</v>
      </c>
      <c r="Z62">
        <f>'Team and Player Stats'!Z99</f>
        <v>0</v>
      </c>
      <c r="AA62">
        <f>'Team and Player Stats'!AA99</f>
        <v>0</v>
      </c>
      <c r="AB62">
        <f>'Team and Player Stats'!AB99</f>
        <v>0</v>
      </c>
      <c r="AC62">
        <f>'Team and Player Stats'!AC99</f>
        <v>1</v>
      </c>
      <c r="AD62">
        <f>'Team and Player Stats'!AD99</f>
        <v>0</v>
      </c>
      <c r="AE62">
        <f>'Team and Player Stats'!AE99</f>
        <v>0</v>
      </c>
      <c r="AF62">
        <f>'Team and Player Stats'!AF99</f>
        <v>0</v>
      </c>
      <c r="AG62">
        <f>'Team and Player Stats'!AG99</f>
        <v>0</v>
      </c>
    </row>
    <row r="63">
      <c r="A63" s="107" t="str">
        <f>'Team and Player Stats'!B61</f>
        <v>The Eastbrook</v>
      </c>
      <c r="B63" s="107" t="str">
        <f>'Team and Player Stats'!A61</f>
        <v>Sub</v>
      </c>
      <c r="C63" s="107">
        <f>'Team and Player Stats'!C61</f>
        <v>2</v>
      </c>
      <c r="D63" s="107">
        <f>'Team and Player Stats'!D61</f>
        <v>0</v>
      </c>
      <c r="E63" s="108">
        <f>'Team and Player Stats'!E61</f>
        <v>18.5</v>
      </c>
      <c r="F63" s="107">
        <f>'Team and Player Stats'!F61</f>
        <v>2</v>
      </c>
      <c r="G63" s="107">
        <f>'Team and Player Stats'!G61</f>
        <v>37</v>
      </c>
      <c r="H63" s="107">
        <f>'Team and Player Stats'!H61</f>
        <v>0</v>
      </c>
      <c r="I63" s="107">
        <f>'Team and Player Stats'!I61</f>
        <v>60</v>
      </c>
      <c r="J63" s="107">
        <f>'Team and Player Stats'!J61</f>
        <v>-23</v>
      </c>
      <c r="K63" s="109">
        <f>'Team and Player Stats'!K61</f>
        <v>0.6166666667</v>
      </c>
      <c r="L63" s="108">
        <f>'Team and Player Stats'!L61</f>
        <v>18.5</v>
      </c>
      <c r="M63" s="107">
        <f>'Team and Player Stats'!M61</f>
        <v>50</v>
      </c>
      <c r="N63" s="107">
        <f>'Team and Player Stats'!N61</f>
        <v>1</v>
      </c>
      <c r="O63" s="110">
        <f>'Team and Player Stats'!O61</f>
        <v>18.5</v>
      </c>
      <c r="P63" s="107">
        <f>'Team and Player Stats'!P61</f>
        <v>1</v>
      </c>
      <c r="Q63" s="107">
        <f>'Team and Player Stats'!Q61</f>
        <v>1</v>
      </c>
      <c r="R63" s="107">
        <f>'Team and Player Stats'!R61</f>
        <v>0</v>
      </c>
      <c r="S63" s="107">
        <f>'Team and Player Stats'!S61</f>
        <v>0</v>
      </c>
      <c r="T63" s="107">
        <f>'Team and Player Stats'!T61</f>
        <v>1</v>
      </c>
      <c r="U63" s="107">
        <f>'Team and Player Stats'!U61</f>
        <v>0</v>
      </c>
      <c r="V63" s="107">
        <f>'Team and Player Stats'!V61</f>
        <v>0</v>
      </c>
      <c r="W63" s="107">
        <f>'Team and Player Stats'!W61</f>
        <v>0</v>
      </c>
      <c r="X63" s="107">
        <f>'Team and Player Stats'!X61</f>
        <v>0</v>
      </c>
      <c r="Y63" s="107">
        <f>'Team and Player Stats'!Y61</f>
        <v>0</v>
      </c>
      <c r="Z63" s="107">
        <f>'Team and Player Stats'!Z61</f>
        <v>0</v>
      </c>
      <c r="AA63" s="107">
        <f>'Team and Player Stats'!AA61</f>
        <v>0</v>
      </c>
      <c r="AB63" s="107">
        <f>'Team and Player Stats'!AB61</f>
        <v>0</v>
      </c>
      <c r="AC63" s="107">
        <f>'Team and Player Stats'!AC61</f>
        <v>0</v>
      </c>
      <c r="AD63" s="107">
        <f>'Team and Player Stats'!AD61</f>
        <v>0</v>
      </c>
      <c r="AE63" s="107">
        <f>'Team and Player Stats'!AE61</f>
        <v>0</v>
      </c>
      <c r="AF63" s="107">
        <f>'Team and Player Stats'!AF61</f>
        <v>0</v>
      </c>
      <c r="AG63" s="107">
        <f>'Team and Player Stats'!AG61</f>
        <v>0</v>
      </c>
    </row>
    <row r="64">
      <c r="A64" t="str">
        <f>'Team and Player Stats'!B45</f>
        <v>blim</v>
      </c>
      <c r="B64" t="str">
        <f>'Team and Player Stats'!A45</f>
        <v>Sub</v>
      </c>
      <c r="C64">
        <f>'Team and Player Stats'!C45</f>
        <v>2</v>
      </c>
      <c r="D64">
        <f>'Team and Player Stats'!D45</f>
        <v>2</v>
      </c>
      <c r="E64" s="111">
        <f>'Team and Player Stats'!E45</f>
        <v>11.71666667</v>
      </c>
      <c r="F64">
        <f>'Team and Player Stats'!F45</f>
        <v>2</v>
      </c>
      <c r="G64">
        <f>'Team and Player Stats'!G45</f>
        <v>49</v>
      </c>
      <c r="H64">
        <f>'Team and Player Stats'!H45</f>
        <v>0</v>
      </c>
      <c r="I64">
        <f>'Team and Player Stats'!I45</f>
        <v>48</v>
      </c>
      <c r="J64">
        <f>'Team and Player Stats'!J45</f>
        <v>1</v>
      </c>
      <c r="K64" s="112">
        <f>'Team and Player Stats'!K45</f>
        <v>1.020833333</v>
      </c>
      <c r="L64" s="111">
        <f>'Team and Player Stats'!L45</f>
        <v>14.64583333</v>
      </c>
      <c r="M64">
        <f>'Team and Player Stats'!M45</f>
        <v>60</v>
      </c>
      <c r="N64">
        <f>'Team and Player Stats'!N45</f>
        <v>2</v>
      </c>
      <c r="O64" s="113">
        <f>'Team and Player Stats'!O45</f>
        <v>11.71666667</v>
      </c>
      <c r="P64">
        <f>'Team and Player Stats'!P45</f>
        <v>2</v>
      </c>
      <c r="Q64">
        <f>'Team and Player Stats'!Q45</f>
        <v>2</v>
      </c>
      <c r="R64">
        <f>'Team and Player Stats'!R45</f>
        <v>4</v>
      </c>
      <c r="S64">
        <f>'Team and Player Stats'!S45</f>
        <v>0</v>
      </c>
      <c r="T64">
        <f>'Team and Player Stats'!T45</f>
        <v>8</v>
      </c>
      <c r="U64">
        <f>'Team and Player Stats'!U45</f>
        <v>1</v>
      </c>
      <c r="V64">
        <f>'Team and Player Stats'!V45</f>
        <v>1</v>
      </c>
      <c r="W64">
        <f>'Team and Player Stats'!W45</f>
        <v>1</v>
      </c>
      <c r="X64">
        <f>'Team and Player Stats'!X45</f>
        <v>0</v>
      </c>
      <c r="Y64">
        <f>'Team and Player Stats'!Y45</f>
        <v>0</v>
      </c>
      <c r="Z64">
        <f>'Team and Player Stats'!Z45</f>
        <v>0</v>
      </c>
      <c r="AA64">
        <f>'Team and Player Stats'!AA45</f>
        <v>0</v>
      </c>
      <c r="AB64">
        <f>'Team and Player Stats'!AB45</f>
        <v>0</v>
      </c>
      <c r="AC64">
        <f>'Team and Player Stats'!AC45</f>
        <v>1</v>
      </c>
      <c r="AD64">
        <f>'Team and Player Stats'!AD45</f>
        <v>0</v>
      </c>
      <c r="AE64">
        <f>'Team and Player Stats'!AE45</f>
        <v>0</v>
      </c>
      <c r="AF64">
        <f>'Team and Player Stats'!AF45</f>
        <v>0</v>
      </c>
      <c r="AG64">
        <f>'Team and Player Stats'!AG45</f>
        <v>1</v>
      </c>
    </row>
    <row r="65">
      <c r="A65" s="107" t="str">
        <f>'Team and Player Stats'!B59</f>
        <v>ixPanthro</v>
      </c>
      <c r="B65" s="107" t="str">
        <f>'Team and Player Stats'!A59</f>
        <v>Paradox Warriors</v>
      </c>
      <c r="C65" s="107">
        <f>'Team and Player Stats'!C59</f>
        <v>8</v>
      </c>
      <c r="D65" s="107">
        <f>'Team and Player Stats'!D59</f>
        <v>0</v>
      </c>
      <c r="E65" s="108">
        <f>'Team and Player Stats'!E59</f>
        <v>56.25</v>
      </c>
      <c r="F65" s="107">
        <f>'Team and Player Stats'!F59</f>
        <v>2</v>
      </c>
      <c r="G65" s="107">
        <f>'Team and Player Stats'!G59</f>
        <v>200</v>
      </c>
      <c r="H65" s="107">
        <f>'Team and Player Stats'!H59</f>
        <v>1</v>
      </c>
      <c r="I65" s="107">
        <f>'Team and Player Stats'!I59</f>
        <v>270</v>
      </c>
      <c r="J65" s="107">
        <f>'Team and Player Stats'!J59</f>
        <v>-70</v>
      </c>
      <c r="K65" s="109">
        <f>'Team and Player Stats'!K59</f>
        <v>0.7407407407</v>
      </c>
      <c r="L65" s="108">
        <f>'Team and Player Stats'!L59</f>
        <v>12.5</v>
      </c>
      <c r="M65" s="107">
        <f>'Team and Player Stats'!M59</f>
        <v>248</v>
      </c>
      <c r="N65" s="107">
        <f>'Team and Player Stats'!N59</f>
        <v>8</v>
      </c>
      <c r="O65" s="110">
        <f>'Team and Player Stats'!O59</f>
        <v>56.25</v>
      </c>
      <c r="P65" s="107">
        <f>'Team and Player Stats'!P59</f>
        <v>12</v>
      </c>
      <c r="Q65" s="107">
        <f>'Team and Player Stats'!Q59</f>
        <v>6</v>
      </c>
      <c r="R65" s="107">
        <f>'Team and Player Stats'!R59</f>
        <v>12</v>
      </c>
      <c r="S65" s="107">
        <f>'Team and Player Stats'!S59</f>
        <v>16</v>
      </c>
      <c r="T65" s="107">
        <f>'Team and Player Stats'!T59</f>
        <v>21</v>
      </c>
      <c r="U65" s="107">
        <f>'Team and Player Stats'!U59</f>
        <v>3</v>
      </c>
      <c r="V65" s="107">
        <f>'Team and Player Stats'!V59</f>
        <v>0</v>
      </c>
      <c r="W65" s="107">
        <f>'Team and Player Stats'!W59</f>
        <v>0</v>
      </c>
      <c r="X65" s="107">
        <f>'Team and Player Stats'!X59</f>
        <v>0</v>
      </c>
      <c r="Y65" s="107">
        <f>'Team and Player Stats'!Y59</f>
        <v>0</v>
      </c>
      <c r="Z65" s="107">
        <f>'Team and Player Stats'!Z59</f>
        <v>0</v>
      </c>
      <c r="AA65" s="107">
        <f>'Team and Player Stats'!AA59</f>
        <v>0</v>
      </c>
      <c r="AB65" s="107">
        <f>'Team and Player Stats'!AB59</f>
        <v>0</v>
      </c>
      <c r="AC65" s="107">
        <f>'Team and Player Stats'!AC59</f>
        <v>1</v>
      </c>
      <c r="AD65" s="107">
        <f>'Team and Player Stats'!AD59</f>
        <v>0</v>
      </c>
      <c r="AE65" s="107">
        <f>'Team and Player Stats'!AE59</f>
        <v>0</v>
      </c>
      <c r="AF65" s="107">
        <f>'Team and Player Stats'!AF59</f>
        <v>0</v>
      </c>
      <c r="AG65" s="107">
        <f>'Team and Player Stats'!AG59</f>
        <v>0</v>
      </c>
    </row>
    <row r="66">
      <c r="A66" t="str">
        <f>'Team and Player Stats'!B55</f>
        <v>PoisonxPoptart (c)</v>
      </c>
      <c r="B66" t="str">
        <f>'Team and Player Stats'!A55</f>
        <v>Paradox Warriors</v>
      </c>
      <c r="C66">
        <f>'Team and Player Stats'!C55</f>
        <v>16</v>
      </c>
      <c r="D66">
        <f>'Team and Player Stats'!D55</f>
        <v>0</v>
      </c>
      <c r="E66" s="111">
        <f>'Team and Player Stats'!E55</f>
        <v>129.85</v>
      </c>
      <c r="F66">
        <f>'Team and Player Stats'!F55</f>
        <v>2</v>
      </c>
      <c r="G66">
        <f>'Team and Player Stats'!G55</f>
        <v>423</v>
      </c>
      <c r="H66">
        <f>'Team and Player Stats'!H55</f>
        <v>3</v>
      </c>
      <c r="I66">
        <f>'Team and Player Stats'!I55</f>
        <v>555</v>
      </c>
      <c r="J66">
        <f>'Team and Player Stats'!J55</f>
        <v>-132</v>
      </c>
      <c r="K66" s="112">
        <f>'Team and Player Stats'!K55</f>
        <v>0.7621621622</v>
      </c>
      <c r="L66" s="111">
        <f>'Team and Player Stats'!L55</f>
        <v>14.03783784</v>
      </c>
      <c r="M66">
        <f>'Team and Player Stats'!M55</f>
        <v>504</v>
      </c>
      <c r="N66">
        <f>'Team and Player Stats'!N55</f>
        <v>14</v>
      </c>
      <c r="O66" s="113">
        <f>'Team and Player Stats'!O55</f>
        <v>119.7</v>
      </c>
      <c r="P66">
        <f>'Team and Player Stats'!P55</f>
        <v>19</v>
      </c>
      <c r="Q66">
        <f>'Team and Player Stats'!Q55</f>
        <v>7</v>
      </c>
      <c r="R66">
        <f>'Team and Player Stats'!R55</f>
        <v>9</v>
      </c>
      <c r="S66">
        <f>'Team and Player Stats'!S55</f>
        <v>13</v>
      </c>
      <c r="T66">
        <f>'Team and Player Stats'!T55</f>
        <v>40</v>
      </c>
      <c r="U66">
        <f>'Team and Player Stats'!U55</f>
        <v>2</v>
      </c>
      <c r="V66">
        <f>'Team and Player Stats'!V55</f>
        <v>1</v>
      </c>
      <c r="W66">
        <f>'Team and Player Stats'!W55</f>
        <v>0</v>
      </c>
      <c r="X66">
        <f>'Team and Player Stats'!X55</f>
        <v>0</v>
      </c>
      <c r="Y66">
        <f>'Team and Player Stats'!Y55</f>
        <v>0</v>
      </c>
      <c r="Z66">
        <f>'Team and Player Stats'!Z55</f>
        <v>0</v>
      </c>
      <c r="AA66">
        <f>'Team and Player Stats'!AA55</f>
        <v>0</v>
      </c>
      <c r="AB66">
        <f>'Team and Player Stats'!AB55</f>
        <v>0</v>
      </c>
      <c r="AC66">
        <f>'Team and Player Stats'!AC55</f>
        <v>4</v>
      </c>
      <c r="AD66">
        <f>'Team and Player Stats'!AD55</f>
        <v>0</v>
      </c>
      <c r="AE66">
        <f>'Team and Player Stats'!AE55</f>
        <v>0</v>
      </c>
      <c r="AF66">
        <f>'Team and Player Stats'!AF55</f>
        <v>0</v>
      </c>
      <c r="AG66">
        <f>'Team and Player Stats'!AG55</f>
        <v>0</v>
      </c>
    </row>
    <row r="67">
      <c r="A67" s="107" t="str">
        <f>'Team and Player Stats'!B88</f>
        <v>The OG GaryOak</v>
      </c>
      <c r="B67" s="107" t="str">
        <f>'Team and Player Stats'!A88</f>
        <v>Team Ninja</v>
      </c>
      <c r="C67" s="107">
        <f>'Team and Player Stats'!C88</f>
        <v>13</v>
      </c>
      <c r="D67" s="107">
        <f>'Team and Player Stats'!D88</f>
        <v>1</v>
      </c>
      <c r="E67" s="108">
        <f>'Team and Player Stats'!E88</f>
        <v>106.45</v>
      </c>
      <c r="F67" s="107">
        <f>'Team and Player Stats'!F88</f>
        <v>2</v>
      </c>
      <c r="G67" s="107">
        <f>'Team and Player Stats'!G88</f>
        <v>264</v>
      </c>
      <c r="H67" s="107">
        <f>'Team and Player Stats'!H88</f>
        <v>4</v>
      </c>
      <c r="I67" s="107">
        <f>'Team and Player Stats'!I88</f>
        <v>460</v>
      </c>
      <c r="J67" s="107">
        <f>'Team and Player Stats'!J88</f>
        <v>-196</v>
      </c>
      <c r="K67" s="109">
        <f>'Team and Player Stats'!K88</f>
        <v>0.5739130435</v>
      </c>
      <c r="L67" s="108">
        <f>'Team and Player Stats'!L88</f>
        <v>13.88478261</v>
      </c>
      <c r="M67" s="107">
        <f>'Team and Player Stats'!M88</f>
        <v>305</v>
      </c>
      <c r="N67" s="107">
        <f>'Team and Player Stats'!N88</f>
        <v>13</v>
      </c>
      <c r="O67" s="110">
        <f>'Team and Player Stats'!O88</f>
        <v>104.25</v>
      </c>
      <c r="P67" s="107">
        <f>'Team and Player Stats'!P88</f>
        <v>18</v>
      </c>
      <c r="Q67" s="107">
        <f>'Team and Player Stats'!Q88</f>
        <v>3</v>
      </c>
      <c r="R67" s="107">
        <f>'Team and Player Stats'!R88</f>
        <v>22</v>
      </c>
      <c r="S67" s="107">
        <f>'Team and Player Stats'!S88</f>
        <v>8</v>
      </c>
      <c r="T67" s="107">
        <f>'Team and Player Stats'!T88</f>
        <v>15</v>
      </c>
      <c r="U67" s="107">
        <f>'Team and Player Stats'!U88</f>
        <v>2</v>
      </c>
      <c r="V67" s="107">
        <f>'Team and Player Stats'!V88</f>
        <v>0</v>
      </c>
      <c r="W67" s="107">
        <f>'Team and Player Stats'!W88</f>
        <v>0</v>
      </c>
      <c r="X67" s="107">
        <f>'Team and Player Stats'!X88</f>
        <v>0</v>
      </c>
      <c r="Y67" s="107">
        <f>'Team and Player Stats'!Y88</f>
        <v>0</v>
      </c>
      <c r="Z67" s="107">
        <f>'Team and Player Stats'!Z88</f>
        <v>0</v>
      </c>
      <c r="AA67" s="107">
        <f>'Team and Player Stats'!AA88</f>
        <v>0</v>
      </c>
      <c r="AB67" s="107">
        <f>'Team and Player Stats'!AB88</f>
        <v>0</v>
      </c>
      <c r="AC67" s="107">
        <f>'Team and Player Stats'!AC88</f>
        <v>0</v>
      </c>
      <c r="AD67" s="107">
        <f>'Team and Player Stats'!AD88</f>
        <v>0</v>
      </c>
      <c r="AE67" s="107">
        <f>'Team and Player Stats'!AE88</f>
        <v>0</v>
      </c>
      <c r="AF67" s="107">
        <f>'Team and Player Stats'!AF88</f>
        <v>0</v>
      </c>
      <c r="AG67" s="107">
        <f>'Team and Player Stats'!AG88</f>
        <v>0</v>
      </c>
    </row>
    <row r="68">
      <c r="A68" t="str">
        <f>'Team and Player Stats'!B7</f>
        <v>Mystical Novice</v>
      </c>
      <c r="B68" t="str">
        <f>'Team and Player Stats'!A7</f>
        <v>Never Let Go</v>
      </c>
      <c r="C68">
        <f>'Team and Player Stats'!C7</f>
        <v>2</v>
      </c>
      <c r="D68">
        <f>'Team and Player Stats'!D7</f>
        <v>1</v>
      </c>
      <c r="E68" s="111">
        <f>'Team and Player Stats'!E7</f>
        <v>18.53333333</v>
      </c>
      <c r="F68">
        <f>'Team and Player Stats'!F7</f>
        <v>1</v>
      </c>
      <c r="G68">
        <f>'Team and Player Stats'!G7</f>
        <v>73</v>
      </c>
      <c r="H68">
        <f>'Team and Player Stats'!H7</f>
        <v>2</v>
      </c>
      <c r="I68">
        <f>'Team and Player Stats'!I7</f>
        <v>83</v>
      </c>
      <c r="J68">
        <f>'Team and Player Stats'!J7</f>
        <v>-10</v>
      </c>
      <c r="K68" s="112">
        <f>'Team and Player Stats'!K7</f>
        <v>0.8795180723</v>
      </c>
      <c r="L68" s="111">
        <f>'Team and Player Stats'!L7</f>
        <v>13.39759036</v>
      </c>
      <c r="M68">
        <f>'Team and Player Stats'!M7</f>
        <v>91</v>
      </c>
      <c r="N68">
        <f>'Team and Player Stats'!N7</f>
        <v>2</v>
      </c>
      <c r="O68" s="113">
        <f>'Team and Player Stats'!O7</f>
        <v>18.53333333</v>
      </c>
      <c r="P68">
        <f>'Team and Player Stats'!P7</f>
        <v>6</v>
      </c>
      <c r="Q68">
        <f>'Team and Player Stats'!Q7</f>
        <v>4</v>
      </c>
      <c r="R68">
        <f>'Team and Player Stats'!R7</f>
        <v>4</v>
      </c>
      <c r="S68">
        <f>'Team and Player Stats'!S7</f>
        <v>1</v>
      </c>
      <c r="T68">
        <f>'Team and Player Stats'!T7</f>
        <v>11</v>
      </c>
      <c r="U68">
        <f>'Team and Player Stats'!U7</f>
        <v>1</v>
      </c>
      <c r="V68">
        <f>'Team and Player Stats'!V7</f>
        <v>0</v>
      </c>
      <c r="W68">
        <f>'Team and Player Stats'!W7</f>
        <v>0</v>
      </c>
      <c r="X68">
        <f>'Team and Player Stats'!X7</f>
        <v>0</v>
      </c>
      <c r="Y68">
        <f>'Team and Player Stats'!Y7</f>
        <v>0</v>
      </c>
      <c r="Z68">
        <f>'Team and Player Stats'!Z7</f>
        <v>0</v>
      </c>
      <c r="AA68">
        <f>'Team and Player Stats'!AA7</f>
        <v>0</v>
      </c>
      <c r="AB68">
        <f>'Team and Player Stats'!AB7</f>
        <v>0</v>
      </c>
      <c r="AC68">
        <f>'Team and Player Stats'!AC7</f>
        <v>1</v>
      </c>
      <c r="AD68">
        <f>'Team and Player Stats'!AD7</f>
        <v>0</v>
      </c>
      <c r="AE68">
        <f>'Team and Player Stats'!AE7</f>
        <v>0</v>
      </c>
      <c r="AF68">
        <f>'Team and Player Stats'!AF7</f>
        <v>0</v>
      </c>
      <c r="AG68">
        <f>'Team and Player Stats'!AG7</f>
        <v>0</v>
      </c>
    </row>
    <row r="69">
      <c r="A69" s="107" t="str">
        <f>'Team and Player Stats'!B19</f>
        <v>A Baby Tortoise (c)</v>
      </c>
      <c r="B69" s="107" t="str">
        <f>'Team and Player Stats'!A19</f>
        <v>Stat Padders United</v>
      </c>
      <c r="C69" s="107">
        <f>'Team and Player Stats'!C19</f>
        <v>3</v>
      </c>
      <c r="D69" s="107">
        <f>'Team and Player Stats'!D19</f>
        <v>0</v>
      </c>
      <c r="E69" s="108">
        <f>'Team and Player Stats'!E19</f>
        <v>31.26666667</v>
      </c>
      <c r="F69" s="107">
        <f>'Team and Player Stats'!F19</f>
        <v>1</v>
      </c>
      <c r="G69" s="107">
        <f>'Team and Player Stats'!G19</f>
        <v>100</v>
      </c>
      <c r="H69" s="107">
        <f>'Team and Player Stats'!H19</f>
        <v>0</v>
      </c>
      <c r="I69" s="107">
        <f>'Team and Player Stats'!I19</f>
        <v>122</v>
      </c>
      <c r="J69" s="107">
        <f>'Team and Player Stats'!J19</f>
        <v>-22</v>
      </c>
      <c r="K69" s="109">
        <f>'Team and Player Stats'!K19</f>
        <v>0.8196721311</v>
      </c>
      <c r="L69" s="108">
        <f>'Team and Player Stats'!L19</f>
        <v>15.37704918</v>
      </c>
      <c r="M69" s="107">
        <f>'Team and Player Stats'!M19</f>
        <v>123</v>
      </c>
      <c r="N69" s="107">
        <f>'Team and Player Stats'!N19</f>
        <v>2</v>
      </c>
      <c r="O69" s="110">
        <f>'Team and Player Stats'!O19</f>
        <v>23.01666667</v>
      </c>
      <c r="P69" s="107">
        <f>'Team and Player Stats'!P19</f>
        <v>8</v>
      </c>
      <c r="Q69" s="107">
        <f>'Team and Player Stats'!Q19</f>
        <v>1</v>
      </c>
      <c r="R69" s="107">
        <f>'Team and Player Stats'!R19</f>
        <v>3</v>
      </c>
      <c r="S69" s="107">
        <f>'Team and Player Stats'!S19</f>
        <v>4</v>
      </c>
      <c r="T69" s="107">
        <f>'Team and Player Stats'!T19</f>
        <v>7</v>
      </c>
      <c r="U69" s="107">
        <f>'Team and Player Stats'!U19</f>
        <v>0</v>
      </c>
      <c r="V69" s="107">
        <f>'Team and Player Stats'!V19</f>
        <v>0</v>
      </c>
      <c r="W69" s="107">
        <f>'Team and Player Stats'!W19</f>
        <v>0</v>
      </c>
      <c r="X69" s="107">
        <f>'Team and Player Stats'!X19</f>
        <v>0</v>
      </c>
      <c r="Y69" s="107">
        <f>'Team and Player Stats'!Y19</f>
        <v>0</v>
      </c>
      <c r="Z69" s="107">
        <f>'Team and Player Stats'!Z19</f>
        <v>0</v>
      </c>
      <c r="AA69" s="107">
        <f>'Team and Player Stats'!AA19</f>
        <v>0</v>
      </c>
      <c r="AB69" s="107">
        <f>'Team and Player Stats'!AB19</f>
        <v>0</v>
      </c>
      <c r="AC69" s="107">
        <f>'Team and Player Stats'!AC19</f>
        <v>3</v>
      </c>
      <c r="AD69" s="107">
        <f>'Team and Player Stats'!AD19</f>
        <v>0</v>
      </c>
      <c r="AE69" s="107">
        <f>'Team and Player Stats'!AE19</f>
        <v>0</v>
      </c>
      <c r="AF69" s="107">
        <f>'Team and Player Stats'!AF19</f>
        <v>0</v>
      </c>
      <c r="AG69" s="107">
        <f>'Team and Player Stats'!AG19</f>
        <v>0</v>
      </c>
    </row>
    <row r="70">
      <c r="A70" t="str">
        <f>'Team and Player Stats'!B21</f>
        <v>Frantheman86</v>
      </c>
      <c r="B70" t="str">
        <f>'Team and Player Stats'!A21</f>
        <v>Stat Padders United</v>
      </c>
      <c r="C70">
        <f>'Team and Player Stats'!C21</f>
        <v>2</v>
      </c>
      <c r="D70">
        <f>'Team and Player Stats'!D21</f>
        <v>0</v>
      </c>
      <c r="E70" s="111">
        <f>'Team and Player Stats'!E21</f>
        <v>20.9</v>
      </c>
      <c r="F70">
        <f>'Team and Player Stats'!F21</f>
        <v>1</v>
      </c>
      <c r="G70">
        <f>'Team and Player Stats'!G21</f>
        <v>42</v>
      </c>
      <c r="H70">
        <f>'Team and Player Stats'!H21</f>
        <v>2</v>
      </c>
      <c r="I70">
        <f>'Team and Player Stats'!I21</f>
        <v>73</v>
      </c>
      <c r="J70">
        <f>'Team and Player Stats'!J21</f>
        <v>-31</v>
      </c>
      <c r="K70" s="112">
        <f>'Team and Player Stats'!K21</f>
        <v>0.5753424658</v>
      </c>
      <c r="L70" s="111">
        <f>'Team and Player Stats'!L21</f>
        <v>17.17808219</v>
      </c>
      <c r="M70">
        <f>'Team and Player Stats'!M21</f>
        <v>61</v>
      </c>
      <c r="N70">
        <f>'Team and Player Stats'!N21</f>
        <v>1</v>
      </c>
      <c r="O70" s="113">
        <f>'Team and Player Stats'!O21</f>
        <v>12.9</v>
      </c>
      <c r="P70">
        <f>'Team and Player Stats'!P21</f>
        <v>2</v>
      </c>
      <c r="Q70">
        <f>'Team and Player Stats'!Q21</f>
        <v>0</v>
      </c>
      <c r="R70">
        <f>'Team and Player Stats'!R21</f>
        <v>3</v>
      </c>
      <c r="S70">
        <f>'Team and Player Stats'!S21</f>
        <v>2</v>
      </c>
      <c r="T70">
        <f>'Team and Player Stats'!T21</f>
        <v>3</v>
      </c>
      <c r="U70">
        <f>'Team and Player Stats'!U21</f>
        <v>0</v>
      </c>
      <c r="V70">
        <f>'Team and Player Stats'!V21</f>
        <v>0</v>
      </c>
      <c r="W70">
        <f>'Team and Player Stats'!W21</f>
        <v>0</v>
      </c>
      <c r="X70">
        <f>'Team and Player Stats'!X21</f>
        <v>0</v>
      </c>
      <c r="Y70">
        <f>'Team and Player Stats'!Y21</f>
        <v>0</v>
      </c>
      <c r="Z70">
        <f>'Team and Player Stats'!Z21</f>
        <v>0</v>
      </c>
      <c r="AA70">
        <f>'Team and Player Stats'!AA21</f>
        <v>0</v>
      </c>
      <c r="AB70">
        <f>'Team and Player Stats'!AB21</f>
        <v>0</v>
      </c>
      <c r="AC70">
        <f>'Team and Player Stats'!AC21</f>
        <v>0</v>
      </c>
      <c r="AD70">
        <f>'Team and Player Stats'!AD21</f>
        <v>0</v>
      </c>
      <c r="AE70">
        <f>'Team and Player Stats'!AE21</f>
        <v>0</v>
      </c>
      <c r="AF70">
        <f>'Team and Player Stats'!AF21</f>
        <v>0</v>
      </c>
      <c r="AG70">
        <f>'Team and Player Stats'!AG21</f>
        <v>0</v>
      </c>
    </row>
    <row r="71">
      <c r="A71" s="107" t="str">
        <f>'Team and Player Stats'!B22</f>
        <v>Flymonkeys</v>
      </c>
      <c r="B71" s="107" t="str">
        <f>'Team and Player Stats'!A22</f>
        <v>Stat Padders United</v>
      </c>
      <c r="C71" s="107">
        <f>'Team and Player Stats'!C22</f>
        <v>2</v>
      </c>
      <c r="D71" s="107">
        <f>'Team and Player Stats'!D22</f>
        <v>0</v>
      </c>
      <c r="E71" s="108">
        <f>'Team and Player Stats'!E22</f>
        <v>17.93333333</v>
      </c>
      <c r="F71" s="107">
        <f>'Team and Player Stats'!F22</f>
        <v>1</v>
      </c>
      <c r="G71" s="107">
        <f>'Team and Player Stats'!G22</f>
        <v>60</v>
      </c>
      <c r="H71" s="107">
        <f>'Team and Player Stats'!H22</f>
        <v>2</v>
      </c>
      <c r="I71" s="107">
        <f>'Team and Player Stats'!I22</f>
        <v>84</v>
      </c>
      <c r="J71" s="107">
        <f>'Team and Player Stats'!J22</f>
        <v>-24</v>
      </c>
      <c r="K71" s="109">
        <f>'Team and Player Stats'!K22</f>
        <v>0.7142857143</v>
      </c>
      <c r="L71" s="108">
        <f>'Team and Player Stats'!L22</f>
        <v>12.80952381</v>
      </c>
      <c r="M71" s="107">
        <f>'Team and Player Stats'!M22</f>
        <v>65</v>
      </c>
      <c r="N71" s="107">
        <f>'Team and Player Stats'!N22</f>
        <v>1</v>
      </c>
      <c r="O71" s="110">
        <f>'Team and Player Stats'!O22</f>
        <v>10</v>
      </c>
      <c r="P71" s="107">
        <f>'Team and Player Stats'!P22</f>
        <v>1</v>
      </c>
      <c r="Q71" s="107">
        <f>'Team and Player Stats'!Q22</f>
        <v>0</v>
      </c>
      <c r="R71" s="107">
        <f>'Team and Player Stats'!R22</f>
        <v>1</v>
      </c>
      <c r="S71" s="107">
        <f>'Team and Player Stats'!S22</f>
        <v>2</v>
      </c>
      <c r="T71" s="107">
        <f>'Team and Player Stats'!T22</f>
        <v>1</v>
      </c>
      <c r="U71" s="107">
        <f>'Team and Player Stats'!U22</f>
        <v>0</v>
      </c>
      <c r="V71" s="107">
        <f>'Team and Player Stats'!V22</f>
        <v>0</v>
      </c>
      <c r="W71" s="107">
        <f>'Team and Player Stats'!W22</f>
        <v>0</v>
      </c>
      <c r="X71" s="107">
        <f>'Team and Player Stats'!X22</f>
        <v>0</v>
      </c>
      <c r="Y71" s="107">
        <f>'Team and Player Stats'!Y22</f>
        <v>0</v>
      </c>
      <c r="Z71" s="107">
        <f>'Team and Player Stats'!Z22</f>
        <v>0</v>
      </c>
      <c r="AA71" s="107">
        <f>'Team and Player Stats'!AA22</f>
        <v>0</v>
      </c>
      <c r="AB71" s="107">
        <f>'Team and Player Stats'!AB22</f>
        <v>0</v>
      </c>
      <c r="AC71" s="107">
        <f>'Team and Player Stats'!AC22</f>
        <v>0</v>
      </c>
      <c r="AD71" s="107">
        <f>'Team and Player Stats'!AD22</f>
        <v>0</v>
      </c>
      <c r="AE71" s="107">
        <f>'Team and Player Stats'!AE22</f>
        <v>0</v>
      </c>
      <c r="AF71" s="107">
        <f>'Team and Player Stats'!AF22</f>
        <v>0</v>
      </c>
      <c r="AG71" s="107">
        <f>'Team and Player Stats'!AG22</f>
        <v>0</v>
      </c>
    </row>
    <row r="72">
      <c r="A72" t="str">
        <f>'Team and Player Stats'!B27</f>
        <v>Cofrog</v>
      </c>
      <c r="B72" t="str">
        <f>'Team and Player Stats'!A27</f>
        <v>NecroBonk</v>
      </c>
      <c r="C72">
        <f>'Team and Player Stats'!C27</f>
        <v>7</v>
      </c>
      <c r="D72">
        <f>'Team and Player Stats'!D27</f>
        <v>3</v>
      </c>
      <c r="E72" s="111">
        <f>'Team and Player Stats'!E27</f>
        <v>62.21666667</v>
      </c>
      <c r="F72">
        <f>'Team and Player Stats'!F27</f>
        <v>1</v>
      </c>
      <c r="G72">
        <f>'Team and Player Stats'!G27</f>
        <v>234</v>
      </c>
      <c r="H72">
        <f>'Team and Player Stats'!H27</f>
        <v>0</v>
      </c>
      <c r="I72">
        <f>'Team and Player Stats'!I27</f>
        <v>255</v>
      </c>
      <c r="J72">
        <f>'Team and Player Stats'!J27</f>
        <v>-21</v>
      </c>
      <c r="K72" s="112">
        <f>'Team and Player Stats'!K27</f>
        <v>0.9176470588</v>
      </c>
      <c r="L72" s="111">
        <f>'Team and Player Stats'!L27</f>
        <v>14.63921569</v>
      </c>
      <c r="M72">
        <f>'Team and Player Stats'!M27</f>
        <v>298</v>
      </c>
      <c r="N72">
        <f>'Team and Player Stats'!N27</f>
        <v>6</v>
      </c>
      <c r="O72" s="113">
        <f>'Team and Player Stats'!O27</f>
        <v>58.56666667</v>
      </c>
      <c r="P72">
        <f>'Team and Player Stats'!P27</f>
        <v>7</v>
      </c>
      <c r="Q72">
        <f>'Team and Player Stats'!Q27</f>
        <v>4</v>
      </c>
      <c r="R72">
        <f>'Team and Player Stats'!R27</f>
        <v>17</v>
      </c>
      <c r="S72">
        <f>'Team and Player Stats'!S27</f>
        <v>8</v>
      </c>
      <c r="T72">
        <f>'Team and Player Stats'!T27</f>
        <v>26</v>
      </c>
      <c r="U72">
        <f>'Team and Player Stats'!U27</f>
        <v>0</v>
      </c>
      <c r="V72">
        <f>'Team and Player Stats'!V27</f>
        <v>0</v>
      </c>
      <c r="W72">
        <f>'Team and Player Stats'!W27</f>
        <v>0</v>
      </c>
      <c r="X72">
        <f>'Team and Player Stats'!X27</f>
        <v>0</v>
      </c>
      <c r="Y72">
        <f>'Team and Player Stats'!Y27</f>
        <v>0</v>
      </c>
      <c r="Z72">
        <f>'Team and Player Stats'!Z27</f>
        <v>0</v>
      </c>
      <c r="AA72">
        <f>'Team and Player Stats'!AA27</f>
        <v>0</v>
      </c>
      <c r="AB72">
        <f>'Team and Player Stats'!AB27</f>
        <v>0</v>
      </c>
      <c r="AC72">
        <f>'Team and Player Stats'!AC27</f>
        <v>6</v>
      </c>
      <c r="AD72">
        <f>'Team and Player Stats'!AD27</f>
        <v>0</v>
      </c>
      <c r="AE72">
        <f>'Team and Player Stats'!AE27</f>
        <v>0</v>
      </c>
      <c r="AF72">
        <f>'Team and Player Stats'!AF27</f>
        <v>0</v>
      </c>
      <c r="AG72">
        <f>'Team and Player Stats'!AG27</f>
        <v>0</v>
      </c>
    </row>
    <row r="73">
      <c r="A73" s="107" t="str">
        <f>'Team and Player Stats'!B105</f>
        <v>ActiveHate (c)</v>
      </c>
      <c r="B73" s="107" t="str">
        <f>'Team and Player Stats'!A105</f>
        <v>Shadow Realm</v>
      </c>
      <c r="C73" s="107">
        <f>'Team and Player Stats'!C105</f>
        <v>17</v>
      </c>
      <c r="D73" s="107">
        <f>'Team and Player Stats'!D105</f>
        <v>12</v>
      </c>
      <c r="E73" s="108">
        <f>'Team and Player Stats'!E105</f>
        <v>288.6</v>
      </c>
      <c r="F73" s="107">
        <f>'Team and Player Stats'!F105</f>
        <v>1</v>
      </c>
      <c r="G73" s="107">
        <f>'Team and Player Stats'!G105</f>
        <v>1469</v>
      </c>
      <c r="H73" s="107">
        <f>'Team and Player Stats'!H105</f>
        <v>2</v>
      </c>
      <c r="I73" s="107">
        <f>'Team and Player Stats'!I105</f>
        <v>1268</v>
      </c>
      <c r="J73" s="107">
        <f>'Team and Player Stats'!J105</f>
        <v>201</v>
      </c>
      <c r="K73" s="109">
        <f>'Team and Player Stats'!K105</f>
        <v>1.15851735</v>
      </c>
      <c r="L73" s="108">
        <f>'Team and Player Stats'!L105</f>
        <v>13.65615142</v>
      </c>
      <c r="M73" s="107">
        <f>'Team and Player Stats'!M105</f>
        <v>1925</v>
      </c>
      <c r="N73" s="107">
        <f>'Team and Player Stats'!N105</f>
        <v>17</v>
      </c>
      <c r="O73" s="110">
        <f>'Team and Player Stats'!O105</f>
        <v>281.2</v>
      </c>
      <c r="P73" s="107">
        <f>'Team and Player Stats'!P105</f>
        <v>35</v>
      </c>
      <c r="Q73" s="107">
        <f>'Team and Player Stats'!Q105</f>
        <v>11</v>
      </c>
      <c r="R73" s="107">
        <f>'Team and Player Stats'!R105</f>
        <v>117</v>
      </c>
      <c r="S73" s="107">
        <f>'Team and Player Stats'!S105</f>
        <v>25</v>
      </c>
      <c r="T73" s="107">
        <f>'Team and Player Stats'!T105</f>
        <v>250</v>
      </c>
      <c r="U73" s="107">
        <f>'Team and Player Stats'!U105</f>
        <v>65</v>
      </c>
      <c r="V73" s="107">
        <f>'Team and Player Stats'!V105</f>
        <v>18</v>
      </c>
      <c r="W73" s="107">
        <f>'Team and Player Stats'!W105</f>
        <v>3</v>
      </c>
      <c r="X73" s="107">
        <f>'Team and Player Stats'!X105</f>
        <v>0</v>
      </c>
      <c r="Y73" s="107">
        <f>'Team and Player Stats'!Y105</f>
        <v>0</v>
      </c>
      <c r="Z73" s="107">
        <f>'Team and Player Stats'!Z105</f>
        <v>0</v>
      </c>
      <c r="AA73" s="107">
        <f>'Team and Player Stats'!AA105</f>
        <v>0</v>
      </c>
      <c r="AB73" s="107">
        <f>'Team and Player Stats'!AB105</f>
        <v>0</v>
      </c>
      <c r="AC73" s="107">
        <f>'Team and Player Stats'!AC105</f>
        <v>33</v>
      </c>
      <c r="AD73" s="107">
        <f>'Team and Player Stats'!AD105</f>
        <v>1</v>
      </c>
      <c r="AE73" s="107">
        <f>'Team and Player Stats'!AE105</f>
        <v>0</v>
      </c>
      <c r="AF73" s="107">
        <f>'Team and Player Stats'!AF105</f>
        <v>0</v>
      </c>
      <c r="AG73" s="107">
        <f>'Team and Player Stats'!AG105</f>
        <v>1</v>
      </c>
    </row>
    <row r="74">
      <c r="A74" t="str">
        <f>'Team and Player Stats'!B52</f>
        <v>OVERweightGOAT</v>
      </c>
      <c r="B74" t="str">
        <f>'Team and Player Stats'!A52</f>
        <v>Way to Fail</v>
      </c>
      <c r="C74">
        <f>'Team and Player Stats'!C52</f>
        <v>3</v>
      </c>
      <c r="D74">
        <f>'Team and Player Stats'!D52</f>
        <v>1</v>
      </c>
      <c r="E74" s="111">
        <f>'Team and Player Stats'!E52</f>
        <v>43.58333333</v>
      </c>
      <c r="F74">
        <f>'Team and Player Stats'!F52</f>
        <v>1</v>
      </c>
      <c r="G74">
        <f>'Team and Player Stats'!G52</f>
        <v>166</v>
      </c>
      <c r="H74">
        <f>'Team and Player Stats'!H52</f>
        <v>1</v>
      </c>
      <c r="I74">
        <f>'Team and Player Stats'!I52</f>
        <v>181</v>
      </c>
      <c r="J74">
        <f>'Team and Player Stats'!J52</f>
        <v>-15</v>
      </c>
      <c r="K74" s="112">
        <f>'Team and Player Stats'!K52</f>
        <v>0.9171270718</v>
      </c>
      <c r="L74" s="111">
        <f>'Team and Player Stats'!L52</f>
        <v>14.44751381</v>
      </c>
      <c r="M74">
        <f>'Team and Player Stats'!M52</f>
        <v>223</v>
      </c>
      <c r="N74">
        <f>'Team and Player Stats'!N52</f>
        <v>3</v>
      </c>
      <c r="O74" s="113">
        <f>'Team and Player Stats'!O52</f>
        <v>43.58333333</v>
      </c>
      <c r="P74">
        <f>'Team and Player Stats'!P52</f>
        <v>7</v>
      </c>
      <c r="Q74">
        <f>'Team and Player Stats'!Q52</f>
        <v>3</v>
      </c>
      <c r="R74">
        <f>'Team and Player Stats'!R52</f>
        <v>15</v>
      </c>
      <c r="S74">
        <f>'Team and Player Stats'!S52</f>
        <v>1</v>
      </c>
      <c r="T74">
        <f>'Team and Player Stats'!T52</f>
        <v>24</v>
      </c>
      <c r="U74">
        <f>'Team and Player Stats'!U52</f>
        <v>7</v>
      </c>
      <c r="V74">
        <f>'Team and Player Stats'!V52</f>
        <v>2</v>
      </c>
      <c r="W74">
        <f>'Team and Player Stats'!W52</f>
        <v>1</v>
      </c>
      <c r="X74">
        <f>'Team and Player Stats'!X52</f>
        <v>0</v>
      </c>
      <c r="Y74">
        <f>'Team and Player Stats'!Y52</f>
        <v>0</v>
      </c>
      <c r="Z74">
        <f>'Team and Player Stats'!Z52</f>
        <v>0</v>
      </c>
      <c r="AA74">
        <f>'Team and Player Stats'!AA52</f>
        <v>0</v>
      </c>
      <c r="AB74">
        <f>'Team and Player Stats'!AB52</f>
        <v>0</v>
      </c>
      <c r="AC74">
        <f>'Team and Player Stats'!AC52</f>
        <v>5</v>
      </c>
      <c r="AD74">
        <f>'Team and Player Stats'!AD52</f>
        <v>0</v>
      </c>
      <c r="AE74">
        <f>'Team and Player Stats'!AE52</f>
        <v>0</v>
      </c>
      <c r="AF74">
        <f>'Team and Player Stats'!AF52</f>
        <v>0</v>
      </c>
      <c r="AG74">
        <f>'Team and Player Stats'!AG52</f>
        <v>0</v>
      </c>
    </row>
    <row r="75">
      <c r="A75" s="107" t="str">
        <f>'Team and Player Stats'!B116</f>
        <v>Rockys12</v>
      </c>
      <c r="B75" s="107" t="str">
        <f>'Team and Player Stats'!A116</f>
        <v>Rooster Bux to Blow</v>
      </c>
      <c r="C75" s="107">
        <f>'Team and Player Stats'!C116</f>
        <v>5</v>
      </c>
      <c r="D75" s="107">
        <f>'Team and Player Stats'!D116</f>
        <v>5</v>
      </c>
      <c r="E75" s="108">
        <f>'Team and Player Stats'!E116</f>
        <v>97.9</v>
      </c>
      <c r="F75" s="107">
        <f>'Team and Player Stats'!F116</f>
        <v>1</v>
      </c>
      <c r="G75" s="107">
        <f>'Team and Player Stats'!G116</f>
        <v>253</v>
      </c>
      <c r="H75" s="107">
        <f>'Team and Player Stats'!H116</f>
        <v>1</v>
      </c>
      <c r="I75" s="107">
        <f>'Team and Player Stats'!I116</f>
        <v>280</v>
      </c>
      <c r="J75" s="107">
        <f>'Team and Player Stats'!J116</f>
        <v>-27</v>
      </c>
      <c r="K75" s="109">
        <f>'Team and Player Stats'!K116</f>
        <v>0.9035714286</v>
      </c>
      <c r="L75" s="108">
        <f>'Team and Player Stats'!L116</f>
        <v>20.97857143</v>
      </c>
      <c r="M75" s="107">
        <f>'Team and Player Stats'!M116</f>
        <v>318</v>
      </c>
      <c r="N75" s="107">
        <f>'Team and Player Stats'!N116</f>
        <v>5</v>
      </c>
      <c r="O75" s="110">
        <f>'Team and Player Stats'!O116</f>
        <v>97.9</v>
      </c>
      <c r="P75" s="107">
        <f>'Team and Player Stats'!P116</f>
        <v>8</v>
      </c>
      <c r="Q75" s="107">
        <f>'Team and Player Stats'!Q116</f>
        <v>6</v>
      </c>
      <c r="R75" s="107">
        <f>'Team and Player Stats'!R116</f>
        <v>12</v>
      </c>
      <c r="S75" s="107">
        <f>'Team and Player Stats'!S116</f>
        <v>10</v>
      </c>
      <c r="T75" s="107">
        <f>'Team and Player Stats'!T116</f>
        <v>30</v>
      </c>
      <c r="U75" s="107">
        <f>'Team and Player Stats'!U116</f>
        <v>7</v>
      </c>
      <c r="V75" s="107">
        <f>'Team and Player Stats'!V116</f>
        <v>2</v>
      </c>
      <c r="W75" s="107">
        <f>'Team and Player Stats'!W116</f>
        <v>1</v>
      </c>
      <c r="X75" s="107">
        <f>'Team and Player Stats'!X116</f>
        <v>0</v>
      </c>
      <c r="Y75" s="107">
        <f>'Team and Player Stats'!Y116</f>
        <v>0</v>
      </c>
      <c r="Z75" s="107">
        <f>'Team and Player Stats'!Z116</f>
        <v>0</v>
      </c>
      <c r="AA75" s="107">
        <f>'Team and Player Stats'!AA116</f>
        <v>0</v>
      </c>
      <c r="AB75" s="107">
        <f>'Team and Player Stats'!AB116</f>
        <v>0</v>
      </c>
      <c r="AC75" s="107">
        <f>'Team and Player Stats'!AC116</f>
        <v>7</v>
      </c>
      <c r="AD75" s="107">
        <f>'Team and Player Stats'!AD116</f>
        <v>0</v>
      </c>
      <c r="AE75" s="107">
        <f>'Team and Player Stats'!AE116</f>
        <v>0</v>
      </c>
      <c r="AF75" s="107">
        <f>'Team and Player Stats'!AF116</f>
        <v>0</v>
      </c>
      <c r="AG75" s="107">
        <f>'Team and Player Stats'!AG116</f>
        <v>0</v>
      </c>
    </row>
    <row r="76">
      <c r="A76" t="str">
        <f>'Team and Player Stats'!B96</f>
        <v>Hoffa 88</v>
      </c>
      <c r="B76" t="str">
        <f>'Team and Player Stats'!A96</f>
        <v>PORKCHOP SANDWICHES</v>
      </c>
      <c r="C76">
        <f>'Team and Player Stats'!C96</f>
        <v>10</v>
      </c>
      <c r="D76">
        <f>'Team and Player Stats'!D96</f>
        <v>0</v>
      </c>
      <c r="E76" s="111">
        <f>'Team and Player Stats'!E96</f>
        <v>75.61666667</v>
      </c>
      <c r="F76">
        <f>'Team and Player Stats'!F96</f>
        <v>1</v>
      </c>
      <c r="G76">
        <f>'Team and Player Stats'!G96</f>
        <v>289</v>
      </c>
      <c r="H76">
        <f>'Team and Player Stats'!H96</f>
        <v>2</v>
      </c>
      <c r="I76">
        <f>'Team and Player Stats'!I96</f>
        <v>420</v>
      </c>
      <c r="J76">
        <f>'Team and Player Stats'!J96</f>
        <v>-131</v>
      </c>
      <c r="K76" s="112">
        <f>'Team and Player Stats'!K96</f>
        <v>0.6880952381</v>
      </c>
      <c r="L76" s="111">
        <f>'Team and Player Stats'!L96</f>
        <v>10.80238095</v>
      </c>
      <c r="M76">
        <f>'Team and Player Stats'!M96</f>
        <v>355</v>
      </c>
      <c r="N76">
        <f>'Team and Player Stats'!N96</f>
        <v>10</v>
      </c>
      <c r="O76" s="113">
        <f>'Team and Player Stats'!O96</f>
        <v>72.05</v>
      </c>
      <c r="P76">
        <f>'Team and Player Stats'!P96</f>
        <v>22</v>
      </c>
      <c r="Q76">
        <f>'Team and Player Stats'!Q96</f>
        <v>8</v>
      </c>
      <c r="R76">
        <f>'Team and Player Stats'!R96</f>
        <v>7</v>
      </c>
      <c r="S76">
        <f>'Team and Player Stats'!S96</f>
        <v>13</v>
      </c>
      <c r="T76">
        <f>'Team and Player Stats'!T96</f>
        <v>39</v>
      </c>
      <c r="U76">
        <f>'Team and Player Stats'!U96</f>
        <v>6</v>
      </c>
      <c r="V76">
        <f>'Team and Player Stats'!V96</f>
        <v>1</v>
      </c>
      <c r="W76">
        <f>'Team and Player Stats'!W96</f>
        <v>0</v>
      </c>
      <c r="X76">
        <f>'Team and Player Stats'!X96</f>
        <v>0</v>
      </c>
      <c r="Y76">
        <f>'Team and Player Stats'!Y96</f>
        <v>0</v>
      </c>
      <c r="Z76">
        <f>'Team and Player Stats'!Z96</f>
        <v>0</v>
      </c>
      <c r="AA76">
        <f>'Team and Player Stats'!AA96</f>
        <v>0</v>
      </c>
      <c r="AB76">
        <f>'Team and Player Stats'!AB96</f>
        <v>0</v>
      </c>
      <c r="AC76">
        <f>'Team and Player Stats'!AC96</f>
        <v>1</v>
      </c>
      <c r="AD76">
        <f>'Team and Player Stats'!AD96</f>
        <v>0</v>
      </c>
      <c r="AE76">
        <f>'Team and Player Stats'!AE96</f>
        <v>0</v>
      </c>
      <c r="AF76">
        <f>'Team and Player Stats'!AF96</f>
        <v>0</v>
      </c>
      <c r="AG76">
        <f>'Team and Player Stats'!AG96</f>
        <v>0</v>
      </c>
    </row>
    <row r="77">
      <c r="A77" s="107" t="str">
        <f>'Team and Player Stats'!B12</f>
        <v>xI Tin Tin Ix</v>
      </c>
      <c r="B77" s="107" t="str">
        <f>'Team and Player Stats'!A12</f>
        <v>Collateral Damage</v>
      </c>
      <c r="C77" s="107">
        <f>'Team and Player Stats'!C12</f>
        <v>14</v>
      </c>
      <c r="D77" s="107">
        <f>'Team and Player Stats'!D12</f>
        <v>3</v>
      </c>
      <c r="E77" s="108">
        <f>'Team and Player Stats'!E12</f>
        <v>156.1666667</v>
      </c>
      <c r="F77" s="107">
        <f>'Team and Player Stats'!F12</f>
        <v>1</v>
      </c>
      <c r="G77" s="107">
        <f>'Team and Player Stats'!G12</f>
        <v>680</v>
      </c>
      <c r="H77" s="107">
        <f>'Team and Player Stats'!H12</f>
        <v>5</v>
      </c>
      <c r="I77" s="107">
        <f>'Team and Player Stats'!I12</f>
        <v>801</v>
      </c>
      <c r="J77" s="107">
        <f>'Team and Player Stats'!J12</f>
        <v>-121</v>
      </c>
      <c r="K77" s="109">
        <f>'Team and Player Stats'!K12</f>
        <v>0.8489388265</v>
      </c>
      <c r="L77" s="108">
        <f>'Team and Player Stats'!L12</f>
        <v>11.69787765</v>
      </c>
      <c r="M77" s="107">
        <f>'Team and Player Stats'!M12</f>
        <v>719</v>
      </c>
      <c r="N77" s="107">
        <f>'Team and Player Stats'!N12</f>
        <v>11</v>
      </c>
      <c r="O77" s="110">
        <f>'Team and Player Stats'!O12</f>
        <v>105.8666667</v>
      </c>
      <c r="P77" s="107">
        <f>'Team and Player Stats'!P12</f>
        <v>27</v>
      </c>
      <c r="Q77" s="107">
        <f>'Team and Player Stats'!Q12</f>
        <v>15</v>
      </c>
      <c r="R77" s="107">
        <f>'Team and Player Stats'!R12</f>
        <v>35</v>
      </c>
      <c r="S77" s="107">
        <f>'Team and Player Stats'!S12</f>
        <v>11</v>
      </c>
      <c r="T77" s="107">
        <f>'Team and Player Stats'!T12</f>
        <v>60</v>
      </c>
      <c r="U77" s="107">
        <f>'Team and Player Stats'!U12</f>
        <v>6</v>
      </c>
      <c r="V77" s="107">
        <f>'Team and Player Stats'!V12</f>
        <v>2</v>
      </c>
      <c r="W77" s="107">
        <f>'Team and Player Stats'!W12</f>
        <v>1</v>
      </c>
      <c r="X77" s="107">
        <f>'Team and Player Stats'!X12</f>
        <v>1</v>
      </c>
      <c r="Y77" s="107">
        <f>'Team and Player Stats'!Y12</f>
        <v>0</v>
      </c>
      <c r="Z77" s="107">
        <f>'Team and Player Stats'!Z12</f>
        <v>0</v>
      </c>
      <c r="AA77" s="107">
        <f>'Team and Player Stats'!AA12</f>
        <v>0</v>
      </c>
      <c r="AB77" s="107">
        <f>'Team and Player Stats'!AB12</f>
        <v>0</v>
      </c>
      <c r="AC77" s="107">
        <f>'Team and Player Stats'!AC12</f>
        <v>6</v>
      </c>
      <c r="AD77" s="107">
        <f>'Team and Player Stats'!AD12</f>
        <v>0</v>
      </c>
      <c r="AE77" s="107">
        <f>'Team and Player Stats'!AE12</f>
        <v>0</v>
      </c>
      <c r="AF77" s="107">
        <f>'Team and Player Stats'!AF12</f>
        <v>0</v>
      </c>
      <c r="AG77" s="107">
        <f>'Team and Player Stats'!AG12</f>
        <v>0</v>
      </c>
    </row>
    <row r="78">
      <c r="A78" t="str">
        <f>'Team and Player Stats'!B37</f>
        <v>Perturbingly</v>
      </c>
      <c r="B78" t="str">
        <f>'Team and Player Stats'!A37</f>
        <v>Str8 Griffin</v>
      </c>
      <c r="C78">
        <f>'Team and Player Stats'!C37</f>
        <v>4</v>
      </c>
      <c r="D78">
        <f>'Team and Player Stats'!D37</f>
        <v>4</v>
      </c>
      <c r="E78" s="111">
        <f>'Team and Player Stats'!E37</f>
        <v>73.93333333</v>
      </c>
      <c r="F78">
        <f>'Team and Player Stats'!F37</f>
        <v>1</v>
      </c>
      <c r="G78">
        <f>'Team and Player Stats'!G37</f>
        <v>255</v>
      </c>
      <c r="H78">
        <f>'Team and Player Stats'!H37</f>
        <v>1</v>
      </c>
      <c r="I78">
        <f>'Team and Player Stats'!I37</f>
        <v>251</v>
      </c>
      <c r="J78">
        <f>'Team and Player Stats'!J37</f>
        <v>4</v>
      </c>
      <c r="K78" s="112">
        <f>'Team and Player Stats'!K37</f>
        <v>1.015936255</v>
      </c>
      <c r="L78" s="111">
        <f>'Team and Player Stats'!L37</f>
        <v>17.67330677</v>
      </c>
      <c r="M78">
        <f>'Team and Player Stats'!M37</f>
        <v>323</v>
      </c>
      <c r="N78">
        <f>'Team and Player Stats'!N37</f>
        <v>3</v>
      </c>
      <c r="O78" s="113">
        <f>'Team and Player Stats'!O37</f>
        <v>70.1</v>
      </c>
      <c r="P78">
        <f>'Team and Player Stats'!P37</f>
        <v>11</v>
      </c>
      <c r="Q78">
        <f>'Team and Player Stats'!Q37</f>
        <v>5</v>
      </c>
      <c r="R78">
        <f>'Team and Player Stats'!R37</f>
        <v>23</v>
      </c>
      <c r="S78">
        <f>'Team and Player Stats'!S37</f>
        <v>5</v>
      </c>
      <c r="T78">
        <f>'Team and Player Stats'!T37</f>
        <v>27</v>
      </c>
      <c r="U78">
        <f>'Team and Player Stats'!U37</f>
        <v>3</v>
      </c>
      <c r="V78">
        <f>'Team and Player Stats'!V37</f>
        <v>0</v>
      </c>
      <c r="W78">
        <f>'Team and Player Stats'!W37</f>
        <v>0</v>
      </c>
      <c r="X78">
        <f>'Team and Player Stats'!X37</f>
        <v>0</v>
      </c>
      <c r="Y78">
        <f>'Team and Player Stats'!Y37</f>
        <v>0</v>
      </c>
      <c r="Z78">
        <f>'Team and Player Stats'!Z37</f>
        <v>0</v>
      </c>
      <c r="AA78">
        <f>'Team and Player Stats'!AA37</f>
        <v>0</v>
      </c>
      <c r="AB78">
        <f>'Team and Player Stats'!AB37</f>
        <v>0</v>
      </c>
      <c r="AC78">
        <f>'Team and Player Stats'!AC37</f>
        <v>1</v>
      </c>
      <c r="AD78">
        <f>'Team and Player Stats'!AD37</f>
        <v>0</v>
      </c>
      <c r="AE78">
        <f>'Team and Player Stats'!AE37</f>
        <v>0</v>
      </c>
      <c r="AF78">
        <f>'Team and Player Stats'!AF37</f>
        <v>0</v>
      </c>
      <c r="AG78">
        <f>'Team and Player Stats'!AG37</f>
        <v>0</v>
      </c>
    </row>
    <row r="79">
      <c r="A79" s="107" t="str">
        <f>'Team and Player Stats'!B60</f>
        <v>Myst the Cold</v>
      </c>
      <c r="B79" s="107" t="str">
        <f>'Team and Player Stats'!A60</f>
        <v>Paradox Warriors</v>
      </c>
      <c r="C79" s="107">
        <f>'Team and Player Stats'!C60</f>
        <v>12</v>
      </c>
      <c r="D79" s="107">
        <f>'Team and Player Stats'!D60</f>
        <v>0</v>
      </c>
      <c r="E79" s="108">
        <f>'Team and Player Stats'!E60</f>
        <v>101.4666667</v>
      </c>
      <c r="F79" s="107">
        <f>'Team and Player Stats'!F60</f>
        <v>1</v>
      </c>
      <c r="G79" s="107">
        <f>'Team and Player Stats'!G60</f>
        <v>328</v>
      </c>
      <c r="H79" s="107">
        <f>'Team and Player Stats'!H60</f>
        <v>3</v>
      </c>
      <c r="I79" s="107">
        <f>'Team and Player Stats'!I60</f>
        <v>491</v>
      </c>
      <c r="J79" s="107">
        <f>'Team and Player Stats'!J60</f>
        <v>-147</v>
      </c>
      <c r="K79" s="109">
        <f>'Team and Player Stats'!K60</f>
        <v>0.6680244399</v>
      </c>
      <c r="L79" s="108">
        <f>'Team and Player Stats'!L60</f>
        <v>12.39918534</v>
      </c>
      <c r="M79" s="107">
        <f>'Team and Player Stats'!M60</f>
        <v>399</v>
      </c>
      <c r="N79" s="107">
        <f>'Team and Player Stats'!N60</f>
        <v>11</v>
      </c>
      <c r="O79" s="110">
        <f>'Team and Player Stats'!O60</f>
        <v>100.05</v>
      </c>
      <c r="P79" s="107">
        <f>'Team and Player Stats'!P60</f>
        <v>24</v>
      </c>
      <c r="Q79" s="107">
        <f>'Team and Player Stats'!Q60</f>
        <v>10</v>
      </c>
      <c r="R79" s="107">
        <f>'Team and Player Stats'!R60</f>
        <v>8</v>
      </c>
      <c r="S79" s="107">
        <f>'Team and Player Stats'!S60</f>
        <v>3</v>
      </c>
      <c r="T79" s="107">
        <f>'Team and Player Stats'!T60</f>
        <v>23</v>
      </c>
      <c r="U79" s="107">
        <f>'Team and Player Stats'!U60</f>
        <v>1</v>
      </c>
      <c r="V79" s="107">
        <f>'Team and Player Stats'!V60</f>
        <v>1</v>
      </c>
      <c r="W79" s="107">
        <f>'Team and Player Stats'!W60</f>
        <v>1</v>
      </c>
      <c r="X79" s="107">
        <f>'Team and Player Stats'!X60</f>
        <v>0</v>
      </c>
      <c r="Y79" s="107">
        <f>'Team and Player Stats'!Y60</f>
        <v>0</v>
      </c>
      <c r="Z79" s="107">
        <f>'Team and Player Stats'!Z60</f>
        <v>0</v>
      </c>
      <c r="AA79" s="107">
        <f>'Team and Player Stats'!AA60</f>
        <v>0</v>
      </c>
      <c r="AB79" s="107">
        <f>'Team and Player Stats'!AB60</f>
        <v>0</v>
      </c>
      <c r="AC79" s="107">
        <f>'Team and Player Stats'!AC60</f>
        <v>2</v>
      </c>
      <c r="AD79" s="107">
        <f>'Team and Player Stats'!AD60</f>
        <v>0</v>
      </c>
      <c r="AE79" s="107">
        <f>'Team and Player Stats'!AE60</f>
        <v>0</v>
      </c>
      <c r="AF79" s="107">
        <f>'Team and Player Stats'!AF60</f>
        <v>0</v>
      </c>
      <c r="AG79" s="107">
        <f>'Team and Player Stats'!AG60</f>
        <v>0</v>
      </c>
    </row>
    <row r="80">
      <c r="A80" t="str">
        <f>'Team and Player Stats'!B44</f>
        <v>TheOneHawk</v>
      </c>
      <c r="B80" t="str">
        <f>'Team and Player Stats'!A44</f>
        <v>We Respect Hoez</v>
      </c>
      <c r="C80">
        <f>'Team and Player Stats'!C44</f>
        <v>4</v>
      </c>
      <c r="D80">
        <f>'Team and Player Stats'!D44</f>
        <v>4</v>
      </c>
      <c r="E80" s="111">
        <f>'Team and Player Stats'!E44</f>
        <v>85.48333333</v>
      </c>
      <c r="F80">
        <f>'Team and Player Stats'!F44</f>
        <v>1</v>
      </c>
      <c r="G80">
        <f>'Team and Player Stats'!G44</f>
        <v>345</v>
      </c>
      <c r="H80">
        <f>'Team and Player Stats'!H44</f>
        <v>1</v>
      </c>
      <c r="I80">
        <f>'Team and Player Stats'!I44</f>
        <v>382</v>
      </c>
      <c r="J80">
        <f>'Team and Player Stats'!J44</f>
        <v>-37</v>
      </c>
      <c r="K80" s="112">
        <f>'Team and Player Stats'!K44</f>
        <v>0.9031413613</v>
      </c>
      <c r="L80" s="111">
        <f>'Team and Player Stats'!L44</f>
        <v>13.42670157</v>
      </c>
      <c r="M80">
        <f>'Team and Player Stats'!M44</f>
        <v>382</v>
      </c>
      <c r="N80">
        <f>'Team and Player Stats'!N44</f>
        <v>4</v>
      </c>
      <c r="O80" s="113">
        <f>'Team and Player Stats'!O44</f>
        <v>85.48333333</v>
      </c>
      <c r="P80">
        <f>'Team and Player Stats'!P44</f>
        <v>16</v>
      </c>
      <c r="Q80">
        <f>'Team and Player Stats'!Q44</f>
        <v>14</v>
      </c>
      <c r="R80">
        <f>'Team and Player Stats'!R44</f>
        <v>6</v>
      </c>
      <c r="S80">
        <f>'Team and Player Stats'!S44</f>
        <v>3</v>
      </c>
      <c r="T80">
        <f>'Team and Player Stats'!T44</f>
        <v>44</v>
      </c>
      <c r="U80">
        <f>'Team and Player Stats'!U44</f>
        <v>9</v>
      </c>
      <c r="V80">
        <f>'Team and Player Stats'!V44</f>
        <v>0</v>
      </c>
      <c r="W80">
        <f>'Team and Player Stats'!W44</f>
        <v>0</v>
      </c>
      <c r="X80">
        <f>'Team and Player Stats'!X44</f>
        <v>0</v>
      </c>
      <c r="Y80">
        <f>'Team and Player Stats'!Y44</f>
        <v>0</v>
      </c>
      <c r="Z80">
        <f>'Team and Player Stats'!Z44</f>
        <v>0</v>
      </c>
      <c r="AA80">
        <f>'Team and Player Stats'!AA44</f>
        <v>0</v>
      </c>
      <c r="AB80">
        <f>'Team and Player Stats'!AB44</f>
        <v>0</v>
      </c>
      <c r="AC80">
        <f>'Team and Player Stats'!AC44</f>
        <v>7</v>
      </c>
      <c r="AD80">
        <f>'Team and Player Stats'!AD44</f>
        <v>0</v>
      </c>
      <c r="AE80">
        <f>'Team and Player Stats'!AE44</f>
        <v>0</v>
      </c>
      <c r="AF80">
        <f>'Team and Player Stats'!AF44</f>
        <v>0</v>
      </c>
      <c r="AG80">
        <f>'Team and Player Stats'!AG44</f>
        <v>0</v>
      </c>
    </row>
    <row r="81">
      <c r="A81" s="107" t="str">
        <f>'Team and Player Stats'!B11</f>
        <v>godwit1ivy (c)</v>
      </c>
      <c r="B81" s="107" t="str">
        <f>'Team and Player Stats'!A11</f>
        <v>Collateral Damage</v>
      </c>
      <c r="C81" s="107">
        <f>'Team and Player Stats'!C11</f>
        <v>12</v>
      </c>
      <c r="D81" s="107">
        <f>'Team and Player Stats'!D11</f>
        <v>3</v>
      </c>
      <c r="E81" s="108">
        <f>'Team and Player Stats'!E11</f>
        <v>150.3333333</v>
      </c>
      <c r="F81" s="107">
        <f>'Team and Player Stats'!F11</f>
        <v>0</v>
      </c>
      <c r="G81" s="107">
        <f>'Team and Player Stats'!G11</f>
        <v>494</v>
      </c>
      <c r="H81" s="107">
        <f>'Team and Player Stats'!H11</f>
        <v>5</v>
      </c>
      <c r="I81" s="107">
        <f>'Team and Player Stats'!I11</f>
        <v>667</v>
      </c>
      <c r="J81" s="107">
        <f>'Team and Player Stats'!J11</f>
        <v>-173</v>
      </c>
      <c r="K81" s="109">
        <f>'Team and Player Stats'!K11</f>
        <v>0.7406296852</v>
      </c>
      <c r="L81" s="108">
        <f>'Team and Player Stats'!L11</f>
        <v>13.52323838</v>
      </c>
      <c r="M81" s="107">
        <f>'Team and Player Stats'!M11</f>
        <v>520</v>
      </c>
      <c r="N81" s="107">
        <f>'Team and Player Stats'!N11</f>
        <v>9</v>
      </c>
      <c r="O81" s="110">
        <f>'Team and Player Stats'!O11</f>
        <v>99.35</v>
      </c>
      <c r="P81" s="107">
        <f>'Team and Player Stats'!P11</f>
        <v>14</v>
      </c>
      <c r="Q81" s="107">
        <f>'Team and Player Stats'!Q11</f>
        <v>3</v>
      </c>
      <c r="R81" s="107">
        <f>'Team and Player Stats'!R11</f>
        <v>17</v>
      </c>
      <c r="S81" s="107">
        <f>'Team and Player Stats'!S11</f>
        <v>7</v>
      </c>
      <c r="T81" s="107">
        <f>'Team and Player Stats'!T11</f>
        <v>39</v>
      </c>
      <c r="U81" s="107">
        <f>'Team and Player Stats'!U11</f>
        <v>4</v>
      </c>
      <c r="V81" s="107">
        <f>'Team and Player Stats'!V11</f>
        <v>1</v>
      </c>
      <c r="W81" s="107">
        <f>'Team and Player Stats'!W11</f>
        <v>0</v>
      </c>
      <c r="X81" s="107">
        <f>'Team and Player Stats'!X11</f>
        <v>0</v>
      </c>
      <c r="Y81" s="107">
        <f>'Team and Player Stats'!Y11</f>
        <v>0</v>
      </c>
      <c r="Z81" s="107">
        <f>'Team and Player Stats'!Z11</f>
        <v>0</v>
      </c>
      <c r="AA81" s="107">
        <f>'Team and Player Stats'!AA11</f>
        <v>0</v>
      </c>
      <c r="AB81" s="107">
        <f>'Team and Player Stats'!AB11</f>
        <v>0</v>
      </c>
      <c r="AC81" s="107">
        <f>'Team and Player Stats'!AC11</f>
        <v>3</v>
      </c>
      <c r="AD81" s="107">
        <f>'Team and Player Stats'!AD11</f>
        <v>0</v>
      </c>
      <c r="AE81" s="107">
        <f>'Team and Player Stats'!AE11</f>
        <v>0</v>
      </c>
      <c r="AF81" s="107">
        <f>'Team and Player Stats'!AF11</f>
        <v>0</v>
      </c>
      <c r="AG81" s="107">
        <f>'Team and Player Stats'!AG11</f>
        <v>1</v>
      </c>
    </row>
    <row r="82">
      <c r="A82" t="str">
        <f>'Team and Player Stats'!B13</f>
        <v>Acniphyde43</v>
      </c>
      <c r="B82" t="str">
        <f>'Team and Player Stats'!A13</f>
        <v>Collateral Damage</v>
      </c>
      <c r="C82">
        <f>'Team and Player Stats'!C13</f>
        <v>0</v>
      </c>
      <c r="D82">
        <f>'Team and Player Stats'!D13</f>
        <v>0</v>
      </c>
      <c r="E82" s="111">
        <f>'Team and Player Stats'!E13</f>
        <v>0</v>
      </c>
      <c r="F82">
        <f>'Team and Player Stats'!F13</f>
        <v>0</v>
      </c>
      <c r="G82">
        <f>'Team and Player Stats'!G13</f>
        <v>0</v>
      </c>
      <c r="H82">
        <f>'Team and Player Stats'!H13</f>
        <v>0</v>
      </c>
      <c r="I82">
        <f>'Team and Player Stats'!I13</f>
        <v>0</v>
      </c>
      <c r="J82">
        <f>'Team and Player Stats'!J13</f>
        <v>0</v>
      </c>
      <c r="K82" s="112" t="str">
        <f>'Team and Player Stats'!K13</f>
        <v>#DIV/0!</v>
      </c>
      <c r="L82" s="111" t="str">
        <f>'Team and Player Stats'!L13</f>
        <v>#DIV/0!</v>
      </c>
      <c r="M82">
        <f>'Team and Player Stats'!M13</f>
        <v>0</v>
      </c>
      <c r="N82">
        <f>'Team and Player Stats'!N13</f>
        <v>0</v>
      </c>
      <c r="O82" s="113">
        <f>'Team and Player Stats'!O13</f>
        <v>0</v>
      </c>
      <c r="P82">
        <f>'Team and Player Stats'!P13</f>
        <v>0</v>
      </c>
      <c r="Q82">
        <f>'Team and Player Stats'!Q13</f>
        <v>0</v>
      </c>
      <c r="R82">
        <f>'Team and Player Stats'!R13</f>
        <v>0</v>
      </c>
      <c r="S82">
        <f>'Team and Player Stats'!S13</f>
        <v>0</v>
      </c>
      <c r="T82">
        <f>'Team and Player Stats'!T13</f>
        <v>0</v>
      </c>
      <c r="U82">
        <f>'Team and Player Stats'!U13</f>
        <v>0</v>
      </c>
      <c r="V82">
        <f>'Team and Player Stats'!V13</f>
        <v>0</v>
      </c>
      <c r="W82">
        <f>'Team and Player Stats'!W13</f>
        <v>0</v>
      </c>
      <c r="X82">
        <f>'Team and Player Stats'!X13</f>
        <v>0</v>
      </c>
      <c r="Y82">
        <f>'Team and Player Stats'!Y13</f>
        <v>0</v>
      </c>
      <c r="Z82">
        <f>'Team and Player Stats'!Z13</f>
        <v>0</v>
      </c>
      <c r="AA82">
        <f>'Team and Player Stats'!AA13</f>
        <v>0</v>
      </c>
      <c r="AB82">
        <f>'Team and Player Stats'!AB13</f>
        <v>0</v>
      </c>
      <c r="AC82">
        <f>'Team and Player Stats'!AC13</f>
        <v>0</v>
      </c>
      <c r="AD82">
        <f>'Team and Player Stats'!AD13</f>
        <v>0</v>
      </c>
      <c r="AE82">
        <f>'Team and Player Stats'!AE13</f>
        <v>0</v>
      </c>
      <c r="AF82">
        <f>'Team and Player Stats'!AF13</f>
        <v>0</v>
      </c>
      <c r="AG82">
        <f>'Team and Player Stats'!AG13</f>
        <v>0</v>
      </c>
    </row>
    <row r="83">
      <c r="A83" s="107" t="str">
        <f>'Team and Player Stats'!B16</f>
        <v>Noplex</v>
      </c>
      <c r="B83" s="107" t="str">
        <f>'Team and Player Stats'!A16</f>
        <v>Collateral Damage</v>
      </c>
      <c r="C83" s="107">
        <f>'Team and Player Stats'!C16</f>
        <v>7</v>
      </c>
      <c r="D83" s="107">
        <f>'Team and Player Stats'!D16</f>
        <v>0</v>
      </c>
      <c r="E83" s="108">
        <f>'Team and Player Stats'!E16</f>
        <v>40.21666667</v>
      </c>
      <c r="F83" s="107">
        <f>'Team and Player Stats'!F16</f>
        <v>0</v>
      </c>
      <c r="G83" s="107">
        <f>'Team and Player Stats'!G16</f>
        <v>152</v>
      </c>
      <c r="H83" s="107">
        <f>'Team and Player Stats'!H16</f>
        <v>3</v>
      </c>
      <c r="I83" s="107">
        <f>'Team and Player Stats'!I16</f>
        <v>258</v>
      </c>
      <c r="J83" s="107">
        <f>'Team and Player Stats'!J16</f>
        <v>-106</v>
      </c>
      <c r="K83" s="109">
        <f>'Team and Player Stats'!K16</f>
        <v>0.5891472868</v>
      </c>
      <c r="L83" s="108">
        <f>'Team and Player Stats'!L16</f>
        <v>9.352713178</v>
      </c>
      <c r="M83" s="107">
        <f>'Team and Player Stats'!M16</f>
        <v>180</v>
      </c>
      <c r="N83" s="107">
        <f>'Team and Player Stats'!N16</f>
        <v>7</v>
      </c>
      <c r="O83" s="110">
        <f>'Team and Player Stats'!O16</f>
        <v>40.21666667</v>
      </c>
      <c r="P83" s="107">
        <f>'Team and Player Stats'!P16</f>
        <v>12</v>
      </c>
      <c r="Q83" s="107">
        <f>'Team and Player Stats'!Q16</f>
        <v>3</v>
      </c>
      <c r="R83" s="107">
        <f>'Team and Player Stats'!R16</f>
        <v>7</v>
      </c>
      <c r="S83" s="107">
        <f>'Team and Player Stats'!S16</f>
        <v>6</v>
      </c>
      <c r="T83" s="107">
        <f>'Team and Player Stats'!T16</f>
        <v>16</v>
      </c>
      <c r="U83" s="107">
        <f>'Team and Player Stats'!U16</f>
        <v>2</v>
      </c>
      <c r="V83" s="107">
        <f>'Team and Player Stats'!V16</f>
        <v>0</v>
      </c>
      <c r="W83" s="107">
        <f>'Team and Player Stats'!W16</f>
        <v>0</v>
      </c>
      <c r="X83" s="107">
        <f>'Team and Player Stats'!X16</f>
        <v>0</v>
      </c>
      <c r="Y83" s="107">
        <f>'Team and Player Stats'!Y16</f>
        <v>0</v>
      </c>
      <c r="Z83" s="107">
        <f>'Team and Player Stats'!Z16</f>
        <v>0</v>
      </c>
      <c r="AA83" s="107">
        <f>'Team and Player Stats'!AA16</f>
        <v>0</v>
      </c>
      <c r="AB83" s="107">
        <f>'Team and Player Stats'!AB16</f>
        <v>0</v>
      </c>
      <c r="AC83" s="107">
        <f>'Team and Player Stats'!AC16</f>
        <v>1</v>
      </c>
      <c r="AD83" s="107">
        <f>'Team and Player Stats'!AD16</f>
        <v>0</v>
      </c>
      <c r="AE83" s="107">
        <f>'Team and Player Stats'!AE16</f>
        <v>0</v>
      </c>
      <c r="AF83" s="107">
        <f>'Team and Player Stats'!AF16</f>
        <v>0</v>
      </c>
      <c r="AG83" s="107">
        <f>'Team and Player Stats'!AG16</f>
        <v>0</v>
      </c>
    </row>
    <row r="84">
      <c r="A84" t="str">
        <f>'Team and Player Stats'!B20</f>
        <v>Bynumator</v>
      </c>
      <c r="B84" t="str">
        <f>'Team and Player Stats'!A20</f>
        <v>Stat Padders United</v>
      </c>
      <c r="C84">
        <f>'Team and Player Stats'!C20</f>
        <v>3</v>
      </c>
      <c r="D84">
        <f>'Team and Player Stats'!D20</f>
        <v>0</v>
      </c>
      <c r="E84" s="111">
        <f>'Team and Player Stats'!E20</f>
        <v>31.1</v>
      </c>
      <c r="F84">
        <f>'Team and Player Stats'!F20</f>
        <v>0</v>
      </c>
      <c r="G84">
        <f>'Team and Player Stats'!G20</f>
        <v>135</v>
      </c>
      <c r="H84">
        <f>'Team and Player Stats'!H20</f>
        <v>1</v>
      </c>
      <c r="I84">
        <f>'Team and Player Stats'!I20</f>
        <v>131</v>
      </c>
      <c r="J84">
        <f>'Team and Player Stats'!J20</f>
        <v>4</v>
      </c>
      <c r="K84" s="112">
        <f>'Team and Player Stats'!K20</f>
        <v>1.030534351</v>
      </c>
      <c r="L84" s="111">
        <f>'Team and Player Stats'!L20</f>
        <v>14.24427481</v>
      </c>
      <c r="M84">
        <f>'Team and Player Stats'!M20</f>
        <v>173</v>
      </c>
      <c r="N84">
        <f>'Team and Player Stats'!N20</f>
        <v>2</v>
      </c>
      <c r="O84" s="113">
        <f>'Team and Player Stats'!O20</f>
        <v>23.1</v>
      </c>
      <c r="P84">
        <f>'Team and Player Stats'!P20</f>
        <v>5</v>
      </c>
      <c r="Q84">
        <f>'Team and Player Stats'!Q20</f>
        <v>0</v>
      </c>
      <c r="R84">
        <f>'Team and Player Stats'!R20</f>
        <v>12</v>
      </c>
      <c r="S84">
        <f>'Team and Player Stats'!S20</f>
        <v>2</v>
      </c>
      <c r="T84">
        <f>'Team and Player Stats'!T20</f>
        <v>8</v>
      </c>
      <c r="U84">
        <f>'Team and Player Stats'!U20</f>
        <v>0</v>
      </c>
      <c r="V84">
        <f>'Team and Player Stats'!V20</f>
        <v>0</v>
      </c>
      <c r="W84">
        <f>'Team and Player Stats'!W20</f>
        <v>0</v>
      </c>
      <c r="X84">
        <f>'Team and Player Stats'!X20</f>
        <v>0</v>
      </c>
      <c r="Y84">
        <f>'Team and Player Stats'!Y20</f>
        <v>0</v>
      </c>
      <c r="Z84">
        <f>'Team and Player Stats'!Z20</f>
        <v>0</v>
      </c>
      <c r="AA84">
        <f>'Team and Player Stats'!AA20</f>
        <v>0</v>
      </c>
      <c r="AB84">
        <f>'Team and Player Stats'!AB20</f>
        <v>0</v>
      </c>
      <c r="AC84">
        <f>'Team and Player Stats'!AC20</f>
        <v>3</v>
      </c>
      <c r="AD84">
        <f>'Team and Player Stats'!AD20</f>
        <v>0</v>
      </c>
      <c r="AE84">
        <f>'Team and Player Stats'!AE20</f>
        <v>0</v>
      </c>
      <c r="AF84">
        <f>'Team and Player Stats'!AF20</f>
        <v>0</v>
      </c>
      <c r="AG84">
        <f>'Team and Player Stats'!AG20</f>
        <v>0</v>
      </c>
    </row>
    <row r="85">
      <c r="A85" s="107" t="str">
        <f>'Team and Player Stats'!B23</f>
        <v>MsKittiK4t</v>
      </c>
      <c r="B85" s="107" t="str">
        <f>'Team and Player Stats'!A23</f>
        <v>Stat Padders United</v>
      </c>
      <c r="C85" s="107">
        <f>'Team and Player Stats'!C23</f>
        <v>0</v>
      </c>
      <c r="D85" s="107">
        <f>'Team and Player Stats'!D23</f>
        <v>0</v>
      </c>
      <c r="E85" s="108">
        <f>'Team and Player Stats'!E23</f>
        <v>0</v>
      </c>
      <c r="F85" s="107">
        <f>'Team and Player Stats'!F23</f>
        <v>0</v>
      </c>
      <c r="G85" s="107">
        <f>'Team and Player Stats'!G23</f>
        <v>0</v>
      </c>
      <c r="H85" s="107">
        <f>'Team and Player Stats'!H23</f>
        <v>0</v>
      </c>
      <c r="I85" s="107">
        <f>'Team and Player Stats'!I23</f>
        <v>0</v>
      </c>
      <c r="J85" s="107">
        <f>'Team and Player Stats'!J23</f>
        <v>0</v>
      </c>
      <c r="K85" s="109" t="str">
        <f>'Team and Player Stats'!K23</f>
        <v>#DIV/0!</v>
      </c>
      <c r="L85" s="108" t="str">
        <f>'Team and Player Stats'!L23</f>
        <v>#DIV/0!</v>
      </c>
      <c r="M85" s="107">
        <f>'Team and Player Stats'!M23</f>
        <v>0</v>
      </c>
      <c r="N85" s="107">
        <f>'Team and Player Stats'!N23</f>
        <v>0</v>
      </c>
      <c r="O85" s="110">
        <f>'Team and Player Stats'!O23</f>
        <v>0</v>
      </c>
      <c r="P85" s="107">
        <f>'Team and Player Stats'!P23</f>
        <v>0</v>
      </c>
      <c r="Q85" s="107">
        <f>'Team and Player Stats'!Q23</f>
        <v>0</v>
      </c>
      <c r="R85" s="107">
        <f>'Team and Player Stats'!R23</f>
        <v>0</v>
      </c>
      <c r="S85" s="107">
        <f>'Team and Player Stats'!S23</f>
        <v>0</v>
      </c>
      <c r="T85" s="107">
        <f>'Team and Player Stats'!T23</f>
        <v>0</v>
      </c>
      <c r="U85" s="107">
        <f>'Team and Player Stats'!U23</f>
        <v>0</v>
      </c>
      <c r="V85" s="107">
        <f>'Team and Player Stats'!V23</f>
        <v>0</v>
      </c>
      <c r="W85" s="107">
        <f>'Team and Player Stats'!W23</f>
        <v>0</v>
      </c>
      <c r="X85" s="107">
        <f>'Team and Player Stats'!X23</f>
        <v>0</v>
      </c>
      <c r="Y85" s="107">
        <f>'Team and Player Stats'!Y23</f>
        <v>0</v>
      </c>
      <c r="Z85" s="107">
        <f>'Team and Player Stats'!Z23</f>
        <v>0</v>
      </c>
      <c r="AA85" s="107">
        <f>'Team and Player Stats'!AA23</f>
        <v>0</v>
      </c>
      <c r="AB85" s="107">
        <f>'Team and Player Stats'!AB23</f>
        <v>0</v>
      </c>
      <c r="AC85" s="107">
        <f>'Team and Player Stats'!AC23</f>
        <v>0</v>
      </c>
      <c r="AD85" s="107">
        <f>'Team and Player Stats'!AD23</f>
        <v>0</v>
      </c>
      <c r="AE85" s="107">
        <f>'Team and Player Stats'!AE23</f>
        <v>0</v>
      </c>
      <c r="AF85" s="107">
        <f>'Team and Player Stats'!AF23</f>
        <v>0</v>
      </c>
      <c r="AG85" s="107">
        <f>'Team and Player Stats'!AG23</f>
        <v>0</v>
      </c>
    </row>
    <row r="86">
      <c r="A86" t="str">
        <f>'Team and Player Stats'!B24</f>
        <v>MrJocobo360</v>
      </c>
      <c r="B86" t="str">
        <f>'Team and Player Stats'!A24</f>
        <v>Stat Padders United</v>
      </c>
      <c r="C86">
        <f>'Team and Player Stats'!C24</f>
        <v>2</v>
      </c>
      <c r="D86">
        <f>'Team and Player Stats'!D24</f>
        <v>0</v>
      </c>
      <c r="E86" s="111">
        <f>'Team and Player Stats'!E24</f>
        <v>20.85</v>
      </c>
      <c r="F86">
        <f>'Team and Player Stats'!F24</f>
        <v>0</v>
      </c>
      <c r="G86">
        <f>'Team and Player Stats'!G24</f>
        <v>76</v>
      </c>
      <c r="H86">
        <f>'Team and Player Stats'!H24</f>
        <v>0</v>
      </c>
      <c r="I86">
        <f>'Team and Player Stats'!I24</f>
        <v>139</v>
      </c>
      <c r="J86">
        <f>'Team and Player Stats'!J24</f>
        <v>-63</v>
      </c>
      <c r="K86" s="112">
        <f>'Team and Player Stats'!K24</f>
        <v>0.5467625899</v>
      </c>
      <c r="L86" s="111">
        <f>'Team and Player Stats'!L24</f>
        <v>9</v>
      </c>
      <c r="M86">
        <f>'Team and Player Stats'!M24</f>
        <v>86</v>
      </c>
      <c r="N86">
        <f>'Team and Player Stats'!N24</f>
        <v>2</v>
      </c>
      <c r="O86" s="113">
        <f>'Team and Player Stats'!O24</f>
        <v>20.85</v>
      </c>
      <c r="P86">
        <f>'Team and Player Stats'!P24</f>
        <v>1</v>
      </c>
      <c r="Q86">
        <f>'Team and Player Stats'!Q24</f>
        <v>4</v>
      </c>
      <c r="R86">
        <f>'Team and Player Stats'!R24</f>
        <v>3</v>
      </c>
      <c r="S86">
        <f>'Team and Player Stats'!S24</f>
        <v>1</v>
      </c>
      <c r="T86">
        <f>'Team and Player Stats'!T24</f>
        <v>6</v>
      </c>
      <c r="U86">
        <f>'Team and Player Stats'!U24</f>
        <v>0</v>
      </c>
      <c r="V86">
        <f>'Team and Player Stats'!V24</f>
        <v>0</v>
      </c>
      <c r="W86">
        <f>'Team and Player Stats'!W24</f>
        <v>0</v>
      </c>
      <c r="X86">
        <f>'Team and Player Stats'!X24</f>
        <v>0</v>
      </c>
      <c r="Y86">
        <f>'Team and Player Stats'!Y24</f>
        <v>0</v>
      </c>
      <c r="Z86">
        <f>'Team and Player Stats'!Z24</f>
        <v>0</v>
      </c>
      <c r="AA86">
        <f>'Team and Player Stats'!AA24</f>
        <v>0</v>
      </c>
      <c r="AB86">
        <f>'Team and Player Stats'!AB24</f>
        <v>0</v>
      </c>
      <c r="AC86">
        <f>'Team and Player Stats'!AC24</f>
        <v>1</v>
      </c>
      <c r="AD86">
        <f>'Team and Player Stats'!AD24</f>
        <v>0</v>
      </c>
      <c r="AE86">
        <f>'Team and Player Stats'!AE24</f>
        <v>0</v>
      </c>
      <c r="AF86">
        <f>'Team and Player Stats'!AF24</f>
        <v>0</v>
      </c>
      <c r="AG86">
        <f>'Team and Player Stats'!AG24</f>
        <v>0</v>
      </c>
    </row>
    <row r="87">
      <c r="A87" s="107" t="str">
        <f>'Team and Player Stats'!B29</f>
        <v>H20 Camper</v>
      </c>
      <c r="B87" s="107" t="str">
        <f>'Team and Player Stats'!A29</f>
        <v>NecroBonk</v>
      </c>
      <c r="C87" s="107">
        <f>'Team and Player Stats'!C29</f>
        <v>7</v>
      </c>
      <c r="D87" s="107">
        <f>'Team and Player Stats'!D29</f>
        <v>3</v>
      </c>
      <c r="E87" s="108">
        <f>'Team and Player Stats'!E29</f>
        <v>61.48333333</v>
      </c>
      <c r="F87" s="107">
        <f>'Team and Player Stats'!F29</f>
        <v>0</v>
      </c>
      <c r="G87" s="107">
        <f>'Team and Player Stats'!G29</f>
        <v>219</v>
      </c>
      <c r="H87" s="107">
        <f>'Team and Player Stats'!H29</f>
        <v>0</v>
      </c>
      <c r="I87" s="107">
        <f>'Team and Player Stats'!I29</f>
        <v>259</v>
      </c>
      <c r="J87" s="107">
        <f>'Team and Player Stats'!J29</f>
        <v>-40</v>
      </c>
      <c r="K87" s="109">
        <f>'Team and Player Stats'!K29</f>
        <v>0.8455598456</v>
      </c>
      <c r="L87" s="108">
        <f>'Team and Player Stats'!L29</f>
        <v>14.24324324</v>
      </c>
      <c r="M87" s="107">
        <f>'Team and Player Stats'!M29</f>
        <v>254</v>
      </c>
      <c r="N87" s="107">
        <f>'Team and Player Stats'!N29</f>
        <v>6</v>
      </c>
      <c r="O87" s="110">
        <f>'Team and Player Stats'!O29</f>
        <v>57.83333333</v>
      </c>
      <c r="P87" s="107">
        <f>'Team and Player Stats'!P29</f>
        <v>5</v>
      </c>
      <c r="Q87" s="107">
        <f>'Team and Player Stats'!Q29</f>
        <v>4</v>
      </c>
      <c r="R87" s="107">
        <f>'Team and Player Stats'!R29</f>
        <v>10</v>
      </c>
      <c r="S87" s="107">
        <f>'Team and Player Stats'!S29</f>
        <v>6</v>
      </c>
      <c r="T87" s="107">
        <f>'Team and Player Stats'!T29</f>
        <v>17</v>
      </c>
      <c r="U87" s="107">
        <f>'Team and Player Stats'!U29</f>
        <v>2</v>
      </c>
      <c r="V87" s="107">
        <f>'Team and Player Stats'!V29</f>
        <v>0</v>
      </c>
      <c r="W87" s="107">
        <f>'Team and Player Stats'!W29</f>
        <v>0</v>
      </c>
      <c r="X87" s="107">
        <f>'Team and Player Stats'!X29</f>
        <v>0</v>
      </c>
      <c r="Y87" s="107">
        <f>'Team and Player Stats'!Y29</f>
        <v>0</v>
      </c>
      <c r="Z87" s="107">
        <f>'Team and Player Stats'!Z29</f>
        <v>0</v>
      </c>
      <c r="AA87" s="107">
        <f>'Team and Player Stats'!AA29</f>
        <v>0</v>
      </c>
      <c r="AB87" s="107">
        <f>'Team and Player Stats'!AB29</f>
        <v>0</v>
      </c>
      <c r="AC87" s="107">
        <f>'Team and Player Stats'!AC29</f>
        <v>2</v>
      </c>
      <c r="AD87" s="107">
        <f>'Team and Player Stats'!AD29</f>
        <v>0</v>
      </c>
      <c r="AE87" s="107">
        <f>'Team and Player Stats'!AE29</f>
        <v>0</v>
      </c>
      <c r="AF87" s="107">
        <f>'Team and Player Stats'!AF29</f>
        <v>0</v>
      </c>
      <c r="AG87" s="107">
        <f>'Team and Player Stats'!AG29</f>
        <v>0</v>
      </c>
    </row>
    <row r="88">
      <c r="A88" t="str">
        <f>'Team and Player Stats'!B30</f>
        <v/>
      </c>
      <c r="B88" t="str">
        <f>'Team and Player Stats'!A30</f>
        <v>NecroBonk</v>
      </c>
      <c r="C88">
        <f>'Team and Player Stats'!C30</f>
        <v>0</v>
      </c>
      <c r="D88">
        <f>'Team and Player Stats'!D30</f>
        <v>0</v>
      </c>
      <c r="E88" s="111">
        <f>'Team and Player Stats'!E30</f>
        <v>0</v>
      </c>
      <c r="F88">
        <f>'Team and Player Stats'!F30</f>
        <v>0</v>
      </c>
      <c r="G88">
        <f>'Team and Player Stats'!G30</f>
        <v>0</v>
      </c>
      <c r="H88">
        <f>'Team and Player Stats'!H30</f>
        <v>0</v>
      </c>
      <c r="I88">
        <f>'Team and Player Stats'!I30</f>
        <v>0</v>
      </c>
      <c r="J88">
        <f>'Team and Player Stats'!J30</f>
        <v>0</v>
      </c>
      <c r="K88" s="112" t="str">
        <f>'Team and Player Stats'!K30</f>
        <v>#DIV/0!</v>
      </c>
      <c r="L88" s="111" t="str">
        <f>'Team and Player Stats'!L30</f>
        <v>#DIV/0!</v>
      </c>
      <c r="M88">
        <f>'Team and Player Stats'!M30</f>
        <v>0</v>
      </c>
      <c r="N88">
        <f>'Team and Player Stats'!N30</f>
        <v>0</v>
      </c>
      <c r="O88" s="113">
        <f>'Team and Player Stats'!O30</f>
        <v>0</v>
      </c>
      <c r="P88">
        <f>'Team and Player Stats'!P30</f>
        <v>0</v>
      </c>
      <c r="Q88">
        <f>'Team and Player Stats'!Q30</f>
        <v>0</v>
      </c>
      <c r="R88">
        <f>'Team and Player Stats'!R30</f>
        <v>0</v>
      </c>
      <c r="S88">
        <f>'Team and Player Stats'!S30</f>
        <v>0</v>
      </c>
      <c r="T88">
        <f>'Team and Player Stats'!T30</f>
        <v>0</v>
      </c>
      <c r="U88">
        <f>'Team and Player Stats'!U30</f>
        <v>0</v>
      </c>
      <c r="V88">
        <f>'Team and Player Stats'!V30</f>
        <v>0</v>
      </c>
      <c r="W88">
        <f>'Team and Player Stats'!W30</f>
        <v>0</v>
      </c>
      <c r="X88">
        <f>'Team and Player Stats'!X30</f>
        <v>0</v>
      </c>
      <c r="Y88">
        <f>'Team and Player Stats'!Y30</f>
        <v>0</v>
      </c>
      <c r="Z88">
        <f>'Team and Player Stats'!Z30</f>
        <v>0</v>
      </c>
      <c r="AA88">
        <f>'Team and Player Stats'!AA30</f>
        <v>0</v>
      </c>
      <c r="AB88">
        <f>'Team and Player Stats'!AB30</f>
        <v>0</v>
      </c>
      <c r="AC88">
        <f>'Team and Player Stats'!AC30</f>
        <v>0</v>
      </c>
      <c r="AD88">
        <f>'Team and Player Stats'!AD30</f>
        <v>0</v>
      </c>
      <c r="AE88">
        <f>'Team and Player Stats'!AE30</f>
        <v>0</v>
      </c>
      <c r="AF88">
        <f>'Team and Player Stats'!AF30</f>
        <v>0</v>
      </c>
      <c r="AG88">
        <f>'Team and Player Stats'!AG30</f>
        <v>0</v>
      </c>
    </row>
    <row r="89">
      <c r="A89" s="107" t="str">
        <f>'Team and Player Stats'!B31</f>
        <v/>
      </c>
      <c r="B89" s="107" t="str">
        <f>'Team and Player Stats'!A31</f>
        <v>NecroBonk</v>
      </c>
      <c r="C89" s="107">
        <f>'Team and Player Stats'!C31</f>
        <v>0</v>
      </c>
      <c r="D89" s="107">
        <f>'Team and Player Stats'!D31</f>
        <v>0</v>
      </c>
      <c r="E89" s="108">
        <f>'Team and Player Stats'!E31</f>
        <v>0</v>
      </c>
      <c r="F89" s="107">
        <f>'Team and Player Stats'!F31</f>
        <v>0</v>
      </c>
      <c r="G89" s="107">
        <f>'Team and Player Stats'!G31</f>
        <v>0</v>
      </c>
      <c r="H89" s="107">
        <f>'Team and Player Stats'!H31</f>
        <v>0</v>
      </c>
      <c r="I89" s="107">
        <f>'Team and Player Stats'!I31</f>
        <v>0</v>
      </c>
      <c r="J89" s="107">
        <f>'Team and Player Stats'!J31</f>
        <v>0</v>
      </c>
      <c r="K89" s="109" t="str">
        <f>'Team and Player Stats'!K31</f>
        <v>#DIV/0!</v>
      </c>
      <c r="L89" s="108" t="str">
        <f>'Team and Player Stats'!L31</f>
        <v>#DIV/0!</v>
      </c>
      <c r="M89" s="107">
        <f>'Team and Player Stats'!M31</f>
        <v>0</v>
      </c>
      <c r="N89" s="107">
        <f>'Team and Player Stats'!N31</f>
        <v>0</v>
      </c>
      <c r="O89" s="110">
        <f>'Team and Player Stats'!O31</f>
        <v>0</v>
      </c>
      <c r="P89" s="107">
        <f>'Team and Player Stats'!P31</f>
        <v>0</v>
      </c>
      <c r="Q89" s="107">
        <f>'Team and Player Stats'!Q31</f>
        <v>0</v>
      </c>
      <c r="R89" s="107">
        <f>'Team and Player Stats'!R31</f>
        <v>0</v>
      </c>
      <c r="S89" s="107">
        <f>'Team and Player Stats'!S31</f>
        <v>0</v>
      </c>
      <c r="T89" s="107">
        <f>'Team and Player Stats'!T31</f>
        <v>0</v>
      </c>
      <c r="U89" s="107">
        <f>'Team and Player Stats'!U31</f>
        <v>0</v>
      </c>
      <c r="V89" s="107">
        <f>'Team and Player Stats'!V31</f>
        <v>0</v>
      </c>
      <c r="W89" s="107">
        <f>'Team and Player Stats'!W31</f>
        <v>0</v>
      </c>
      <c r="X89" s="107">
        <f>'Team and Player Stats'!X31</f>
        <v>0</v>
      </c>
      <c r="Y89" s="107">
        <f>'Team and Player Stats'!Y31</f>
        <v>0</v>
      </c>
      <c r="Z89" s="107">
        <f>'Team and Player Stats'!Z31</f>
        <v>0</v>
      </c>
      <c r="AA89" s="107">
        <f>'Team and Player Stats'!AA31</f>
        <v>0</v>
      </c>
      <c r="AB89" s="107">
        <f>'Team and Player Stats'!AB31</f>
        <v>0</v>
      </c>
      <c r="AC89" s="107">
        <f>'Team and Player Stats'!AC31</f>
        <v>0</v>
      </c>
      <c r="AD89" s="107">
        <f>'Team and Player Stats'!AD31</f>
        <v>0</v>
      </c>
      <c r="AE89" s="107">
        <f>'Team and Player Stats'!AE31</f>
        <v>0</v>
      </c>
      <c r="AF89" s="107">
        <f>'Team and Player Stats'!AF31</f>
        <v>0</v>
      </c>
      <c r="AG89" s="107">
        <f>'Team and Player Stats'!AG31</f>
        <v>0</v>
      </c>
    </row>
    <row r="90">
      <c r="A90" t="str">
        <f>'Team and Player Stats'!B56</f>
        <v>DCleak</v>
      </c>
      <c r="B90" t="str">
        <f>'Team and Player Stats'!A56</f>
        <v>Paradox Warriors</v>
      </c>
      <c r="C90">
        <f>'Team and Player Stats'!C56</f>
        <v>6</v>
      </c>
      <c r="D90">
        <f>'Team and Player Stats'!D56</f>
        <v>0</v>
      </c>
      <c r="E90" s="111">
        <f>'Team and Player Stats'!E56</f>
        <v>28.01666667</v>
      </c>
      <c r="F90">
        <f>'Team and Player Stats'!F56</f>
        <v>0</v>
      </c>
      <c r="G90">
        <f>'Team and Player Stats'!G56</f>
        <v>117</v>
      </c>
      <c r="H90">
        <f>'Team and Player Stats'!H56</f>
        <v>1</v>
      </c>
      <c r="I90">
        <f>'Team and Player Stats'!I56</f>
        <v>192</v>
      </c>
      <c r="J90">
        <f>'Team and Player Stats'!J56</f>
        <v>-75</v>
      </c>
      <c r="K90" s="112">
        <f>'Team and Player Stats'!K56</f>
        <v>0.609375</v>
      </c>
      <c r="L90" s="111">
        <f>'Team and Player Stats'!L56</f>
        <v>8.755208333</v>
      </c>
      <c r="M90">
        <f>'Team and Player Stats'!M56</f>
        <v>146</v>
      </c>
      <c r="N90">
        <f>'Team and Player Stats'!N56</f>
        <v>6</v>
      </c>
      <c r="O90" s="113">
        <f>'Team and Player Stats'!O56</f>
        <v>28.01666667</v>
      </c>
      <c r="P90">
        <f>'Team and Player Stats'!P56</f>
        <v>16</v>
      </c>
      <c r="Q90">
        <f>'Team and Player Stats'!Q56</f>
        <v>2</v>
      </c>
      <c r="R90">
        <f>'Team and Player Stats'!R56</f>
        <v>5</v>
      </c>
      <c r="S90">
        <f>'Team and Player Stats'!S56</f>
        <v>2</v>
      </c>
      <c r="T90">
        <f>'Team and Player Stats'!T56</f>
        <v>11</v>
      </c>
      <c r="U90">
        <f>'Team and Player Stats'!U56</f>
        <v>0</v>
      </c>
      <c r="V90">
        <f>'Team and Player Stats'!V56</f>
        <v>0</v>
      </c>
      <c r="W90">
        <f>'Team and Player Stats'!W56</f>
        <v>0</v>
      </c>
      <c r="X90">
        <f>'Team and Player Stats'!X56</f>
        <v>0</v>
      </c>
      <c r="Y90">
        <f>'Team and Player Stats'!Y56</f>
        <v>0</v>
      </c>
      <c r="Z90">
        <f>'Team and Player Stats'!Z56</f>
        <v>0</v>
      </c>
      <c r="AA90">
        <f>'Team and Player Stats'!AA56</f>
        <v>0</v>
      </c>
      <c r="AB90">
        <f>'Team and Player Stats'!AB56</f>
        <v>0</v>
      </c>
      <c r="AC90">
        <f>'Team and Player Stats'!AC56</f>
        <v>0</v>
      </c>
      <c r="AD90">
        <f>'Team and Player Stats'!AD56</f>
        <v>0</v>
      </c>
      <c r="AE90">
        <f>'Team and Player Stats'!AE56</f>
        <v>0</v>
      </c>
      <c r="AF90">
        <f>'Team and Player Stats'!AF56</f>
        <v>0</v>
      </c>
      <c r="AG90">
        <f>'Team and Player Stats'!AG56</f>
        <v>0</v>
      </c>
    </row>
    <row r="91">
      <c r="A91" s="107" t="str">
        <f>'Team and Player Stats'!B57</f>
        <v>Sherbetshake</v>
      </c>
      <c r="B91" s="107" t="str">
        <f>'Team and Player Stats'!A57</f>
        <v>Paradox Warriors</v>
      </c>
      <c r="C91" s="107">
        <f>'Team and Player Stats'!C57</f>
        <v>12</v>
      </c>
      <c r="D91" s="107">
        <f>'Team and Player Stats'!D57</f>
        <v>0</v>
      </c>
      <c r="E91" s="108">
        <f>'Team and Player Stats'!E57</f>
        <v>97.9</v>
      </c>
      <c r="F91" s="107">
        <f>'Team and Player Stats'!F57</f>
        <v>0</v>
      </c>
      <c r="G91" s="107">
        <f>'Team and Player Stats'!G57</f>
        <v>296</v>
      </c>
      <c r="H91" s="107">
        <f>'Team and Player Stats'!H57</f>
        <v>3</v>
      </c>
      <c r="I91" s="107">
        <f>'Team and Player Stats'!I57</f>
        <v>429</v>
      </c>
      <c r="J91" s="107">
        <f>'Team and Player Stats'!J57</f>
        <v>-133</v>
      </c>
      <c r="K91" s="109">
        <f>'Team and Player Stats'!K57</f>
        <v>0.68997669</v>
      </c>
      <c r="L91" s="108">
        <f>'Team and Player Stats'!L57</f>
        <v>13.69230769</v>
      </c>
      <c r="M91" s="107">
        <f>'Team and Player Stats'!M57</f>
        <v>340</v>
      </c>
      <c r="N91" s="107">
        <f>'Team and Player Stats'!N57</f>
        <v>10</v>
      </c>
      <c r="O91" s="110">
        <f>'Team and Player Stats'!O57</f>
        <v>89.06666667</v>
      </c>
      <c r="P91" s="107">
        <f>'Team and Player Stats'!P57</f>
        <v>9</v>
      </c>
      <c r="Q91" s="107">
        <f>'Team and Player Stats'!Q57</f>
        <v>7</v>
      </c>
      <c r="R91" s="107">
        <f>'Team and Player Stats'!R57</f>
        <v>12</v>
      </c>
      <c r="S91" s="107">
        <f>'Team and Player Stats'!S57</f>
        <v>2</v>
      </c>
      <c r="T91" s="107">
        <f>'Team and Player Stats'!T57</f>
        <v>26</v>
      </c>
      <c r="U91" s="107">
        <f>'Team and Player Stats'!U57</f>
        <v>3</v>
      </c>
      <c r="V91" s="107">
        <f>'Team and Player Stats'!V57</f>
        <v>2</v>
      </c>
      <c r="W91" s="107">
        <f>'Team and Player Stats'!W57</f>
        <v>0</v>
      </c>
      <c r="X91" s="107">
        <f>'Team and Player Stats'!X57</f>
        <v>0</v>
      </c>
      <c r="Y91" s="107">
        <f>'Team and Player Stats'!Y57</f>
        <v>0</v>
      </c>
      <c r="Z91" s="107">
        <f>'Team and Player Stats'!Z57</f>
        <v>0</v>
      </c>
      <c r="AA91" s="107">
        <f>'Team and Player Stats'!AA57</f>
        <v>0</v>
      </c>
      <c r="AB91" s="107">
        <f>'Team and Player Stats'!AB57</f>
        <v>0</v>
      </c>
      <c r="AC91" s="107">
        <f>'Team and Player Stats'!AC57</f>
        <v>2</v>
      </c>
      <c r="AD91" s="107">
        <f>'Team and Player Stats'!AD57</f>
        <v>0</v>
      </c>
      <c r="AE91" s="107">
        <f>'Team and Player Stats'!AE57</f>
        <v>0</v>
      </c>
      <c r="AF91" s="107">
        <f>'Team and Player Stats'!AF57</f>
        <v>0</v>
      </c>
      <c r="AG91" s="107">
        <f>'Team and Player Stats'!AG57</f>
        <v>0</v>
      </c>
    </row>
    <row r="92">
      <c r="A92" t="str">
        <f>'Team and Player Stats'!B58</f>
        <v>Tariq TE</v>
      </c>
      <c r="B92" t="str">
        <f>'Team and Player Stats'!A58</f>
        <v>Paradox Warriors</v>
      </c>
      <c r="C92">
        <f>'Team and Player Stats'!C58</f>
        <v>0</v>
      </c>
      <c r="D92">
        <f>'Team and Player Stats'!D58</f>
        <v>0</v>
      </c>
      <c r="E92" s="111">
        <f>'Team and Player Stats'!E58</f>
        <v>0</v>
      </c>
      <c r="F92">
        <f>'Team and Player Stats'!F58</f>
        <v>0</v>
      </c>
      <c r="G92">
        <f>'Team and Player Stats'!G58</f>
        <v>0</v>
      </c>
      <c r="H92">
        <f>'Team and Player Stats'!H58</f>
        <v>0</v>
      </c>
      <c r="I92">
        <f>'Team and Player Stats'!I58</f>
        <v>0</v>
      </c>
      <c r="J92">
        <f>'Team and Player Stats'!J58</f>
        <v>0</v>
      </c>
      <c r="K92" s="112" t="str">
        <f>'Team and Player Stats'!K58</f>
        <v>#DIV/0!</v>
      </c>
      <c r="L92" s="111" t="str">
        <f>'Team and Player Stats'!L58</f>
        <v>#DIV/0!</v>
      </c>
      <c r="M92">
        <f>'Team and Player Stats'!M58</f>
        <v>0</v>
      </c>
      <c r="N92">
        <f>'Team and Player Stats'!N58</f>
        <v>0</v>
      </c>
      <c r="O92" s="113">
        <f>'Team and Player Stats'!O58</f>
        <v>0</v>
      </c>
      <c r="P92">
        <f>'Team and Player Stats'!P58</f>
        <v>0</v>
      </c>
      <c r="Q92">
        <f>'Team and Player Stats'!Q58</f>
        <v>0</v>
      </c>
      <c r="R92">
        <f>'Team and Player Stats'!R58</f>
        <v>0</v>
      </c>
      <c r="S92">
        <f>'Team and Player Stats'!S58</f>
        <v>0</v>
      </c>
      <c r="T92">
        <f>'Team and Player Stats'!T58</f>
        <v>0</v>
      </c>
      <c r="U92">
        <f>'Team and Player Stats'!U58</f>
        <v>0</v>
      </c>
      <c r="V92">
        <f>'Team and Player Stats'!V58</f>
        <v>0</v>
      </c>
      <c r="W92">
        <f>'Team and Player Stats'!W58</f>
        <v>0</v>
      </c>
      <c r="X92">
        <f>'Team and Player Stats'!X58</f>
        <v>0</v>
      </c>
      <c r="Y92">
        <f>'Team and Player Stats'!Y58</f>
        <v>0</v>
      </c>
      <c r="Z92">
        <f>'Team and Player Stats'!Z58</f>
        <v>0</v>
      </c>
      <c r="AA92">
        <f>'Team and Player Stats'!AA58</f>
        <v>0</v>
      </c>
      <c r="AB92">
        <f>'Team and Player Stats'!AB58</f>
        <v>0</v>
      </c>
      <c r="AC92">
        <f>'Team and Player Stats'!AC58</f>
        <v>0</v>
      </c>
      <c r="AD92">
        <f>'Team and Player Stats'!AD58</f>
        <v>0</v>
      </c>
      <c r="AE92">
        <f>'Team and Player Stats'!AE58</f>
        <v>0</v>
      </c>
      <c r="AF92">
        <f>'Team and Player Stats'!AF58</f>
        <v>0</v>
      </c>
      <c r="AG92">
        <f>'Team and Player Stats'!AG58</f>
        <v>0</v>
      </c>
    </row>
    <row r="93">
      <c r="A93" s="107" t="str">
        <f>'Team and Player Stats'!B62</f>
        <v>nakano</v>
      </c>
      <c r="B93" s="107" t="str">
        <f>'Team and Player Stats'!A62</f>
        <v>Sub</v>
      </c>
      <c r="C93" s="107">
        <f>'Team and Player Stats'!C62</f>
        <v>2</v>
      </c>
      <c r="D93" s="107">
        <f>'Team and Player Stats'!D62</f>
        <v>0</v>
      </c>
      <c r="E93" s="108">
        <f>'Team and Player Stats'!E62</f>
        <v>11.55</v>
      </c>
      <c r="F93" s="107">
        <f>'Team and Player Stats'!F62</f>
        <v>0</v>
      </c>
      <c r="G93" s="107">
        <f>'Team and Player Stats'!G62</f>
        <v>56</v>
      </c>
      <c r="H93" s="107">
        <f>'Team and Player Stats'!H62</f>
        <v>1</v>
      </c>
      <c r="I93" s="107">
        <f>'Team and Player Stats'!I62</f>
        <v>70</v>
      </c>
      <c r="J93" s="107">
        <f>'Team and Player Stats'!J62</f>
        <v>-14</v>
      </c>
      <c r="K93" s="109">
        <f>'Team and Player Stats'!K62</f>
        <v>0.8</v>
      </c>
      <c r="L93" s="108">
        <f>'Team and Player Stats'!L62</f>
        <v>9.9</v>
      </c>
      <c r="M93" s="107">
        <f>'Team and Player Stats'!M62</f>
        <v>63</v>
      </c>
      <c r="N93" s="107">
        <f>'Team and Player Stats'!N62</f>
        <v>1</v>
      </c>
      <c r="O93" s="110">
        <f>'Team and Player Stats'!O62</f>
        <v>4.2</v>
      </c>
      <c r="P93" s="107">
        <f>'Team and Player Stats'!P62</f>
        <v>1</v>
      </c>
      <c r="Q93" s="107">
        <f>'Team and Player Stats'!Q62</f>
        <v>1</v>
      </c>
      <c r="R93" s="107">
        <f>'Team and Player Stats'!R62</f>
        <v>1</v>
      </c>
      <c r="S93" s="107">
        <f>'Team and Player Stats'!S62</f>
        <v>1</v>
      </c>
      <c r="T93" s="107">
        <f>'Team and Player Stats'!T62</f>
        <v>3</v>
      </c>
      <c r="U93" s="107">
        <f>'Team and Player Stats'!U62</f>
        <v>0</v>
      </c>
      <c r="V93" s="107">
        <f>'Team and Player Stats'!V62</f>
        <v>0</v>
      </c>
      <c r="W93" s="107">
        <f>'Team and Player Stats'!W62</f>
        <v>0</v>
      </c>
      <c r="X93" s="107">
        <f>'Team and Player Stats'!X62</f>
        <v>0</v>
      </c>
      <c r="Y93" s="107">
        <f>'Team and Player Stats'!Y62</f>
        <v>0</v>
      </c>
      <c r="Z93" s="107">
        <f>'Team and Player Stats'!Z62</f>
        <v>0</v>
      </c>
      <c r="AA93" s="107">
        <f>'Team and Player Stats'!AA62</f>
        <v>0</v>
      </c>
      <c r="AB93" s="107">
        <f>'Team and Player Stats'!AB62</f>
        <v>0</v>
      </c>
      <c r="AC93" s="107">
        <f>'Team and Player Stats'!AC62</f>
        <v>0</v>
      </c>
      <c r="AD93" s="107">
        <f>'Team and Player Stats'!AD62</f>
        <v>0</v>
      </c>
      <c r="AE93" s="107">
        <f>'Team and Player Stats'!AE62</f>
        <v>0</v>
      </c>
      <c r="AF93" s="107">
        <f>'Team and Player Stats'!AF62</f>
        <v>0</v>
      </c>
      <c r="AG93" s="107">
        <f>'Team and Player Stats'!AG62</f>
        <v>0</v>
      </c>
    </row>
    <row r="94">
      <c r="A94" t="str">
        <f>'Team and Player Stats'!B63</f>
        <v>NOPLEX</v>
      </c>
      <c r="B94" t="str">
        <f>'Team and Player Stats'!A63</f>
        <v>Sub</v>
      </c>
      <c r="C94">
        <f>'Team and Player Stats'!C63</f>
        <v>1</v>
      </c>
      <c r="D94">
        <f>'Team and Player Stats'!D63</f>
        <v>0</v>
      </c>
      <c r="E94" s="111">
        <f>'Team and Player Stats'!E63</f>
        <v>7.8</v>
      </c>
      <c r="F94">
        <f>'Team and Player Stats'!F63</f>
        <v>0</v>
      </c>
      <c r="G94">
        <f>'Team and Player Stats'!G63</f>
        <v>23</v>
      </c>
      <c r="H94">
        <f>'Team and Player Stats'!H63</f>
        <v>0</v>
      </c>
      <c r="I94">
        <f>'Team and Player Stats'!I63</f>
        <v>36</v>
      </c>
      <c r="J94">
        <f>'Team and Player Stats'!J63</f>
        <v>-13</v>
      </c>
      <c r="K94" s="112">
        <f>'Team and Player Stats'!K63</f>
        <v>0.6388888889</v>
      </c>
      <c r="L94" s="111">
        <f>'Team and Player Stats'!L63</f>
        <v>13</v>
      </c>
      <c r="M94">
        <f>'Team and Player Stats'!M63</f>
        <v>27</v>
      </c>
      <c r="N94">
        <f>'Team and Player Stats'!N63</f>
        <v>0</v>
      </c>
      <c r="O94" s="113">
        <f>'Team and Player Stats'!O63</f>
        <v>0</v>
      </c>
      <c r="P94">
        <f>'Team and Player Stats'!P63</f>
        <v>0</v>
      </c>
      <c r="Q94">
        <f>'Team and Player Stats'!Q63</f>
        <v>0</v>
      </c>
      <c r="R94">
        <f>'Team and Player Stats'!R63</f>
        <v>0</v>
      </c>
      <c r="S94">
        <f>'Team and Player Stats'!S63</f>
        <v>0</v>
      </c>
      <c r="T94">
        <f>'Team and Player Stats'!T63</f>
        <v>0</v>
      </c>
      <c r="U94">
        <f>'Team and Player Stats'!U63</f>
        <v>0</v>
      </c>
      <c r="V94">
        <f>'Team and Player Stats'!V63</f>
        <v>0</v>
      </c>
      <c r="W94">
        <f>'Team and Player Stats'!W63</f>
        <v>0</v>
      </c>
      <c r="X94">
        <f>'Team and Player Stats'!X63</f>
        <v>0</v>
      </c>
      <c r="Y94">
        <f>'Team and Player Stats'!Y63</f>
        <v>0</v>
      </c>
      <c r="Z94">
        <f>'Team and Player Stats'!Z63</f>
        <v>0</v>
      </c>
      <c r="AA94">
        <f>'Team and Player Stats'!AA63</f>
        <v>0</v>
      </c>
      <c r="AB94">
        <f>'Team and Player Stats'!AB63</f>
        <v>0</v>
      </c>
      <c r="AC94">
        <f>'Team and Player Stats'!AC63</f>
        <v>0</v>
      </c>
      <c r="AD94">
        <f>'Team and Player Stats'!AD63</f>
        <v>0</v>
      </c>
      <c r="AE94">
        <f>'Team and Player Stats'!AE63</f>
        <v>0</v>
      </c>
      <c r="AF94">
        <f>'Team and Player Stats'!AF63</f>
        <v>0</v>
      </c>
      <c r="AG94">
        <f>'Team and Player Stats'!AG63</f>
        <v>0</v>
      </c>
    </row>
    <row r="95">
      <c r="A95" s="107" t="str">
        <f>'Team and Player Stats'!B81</f>
        <v>xcoriantumrx</v>
      </c>
      <c r="B95" s="107" t="str">
        <f>'Team and Player Stats'!A81</f>
        <v>SML08 All Stars + Kazink</v>
      </c>
      <c r="C95" s="107">
        <f>'Team and Player Stats'!C81</f>
        <v>7</v>
      </c>
      <c r="D95" s="107">
        <f>'Team and Player Stats'!D81</f>
        <v>3</v>
      </c>
      <c r="E95" s="108">
        <f>'Team and Player Stats'!E81</f>
        <v>128.5833333</v>
      </c>
      <c r="F95" s="107">
        <f>'Team and Player Stats'!F81</f>
        <v>0</v>
      </c>
      <c r="G95" s="107">
        <f>'Team and Player Stats'!G81</f>
        <v>366</v>
      </c>
      <c r="H95" s="107">
        <f>'Team and Player Stats'!H81</f>
        <v>2</v>
      </c>
      <c r="I95" s="107">
        <f>'Team and Player Stats'!I81</f>
        <v>666</v>
      </c>
      <c r="J95" s="107">
        <f>'Team and Player Stats'!J81</f>
        <v>-300</v>
      </c>
      <c r="K95" s="109">
        <f>'Team and Player Stats'!K81</f>
        <v>0.5495495495</v>
      </c>
      <c r="L95" s="108">
        <f>'Team and Player Stats'!L81</f>
        <v>11.58408408</v>
      </c>
      <c r="M95" s="107">
        <f>'Team and Player Stats'!M81</f>
        <v>431</v>
      </c>
      <c r="N95" s="107">
        <f>'Team and Player Stats'!N81</f>
        <v>7</v>
      </c>
      <c r="O95" s="110">
        <f>'Team and Player Stats'!O81</f>
        <v>123.6166667</v>
      </c>
      <c r="P95" s="107">
        <f>'Team and Player Stats'!P81</f>
        <v>16</v>
      </c>
      <c r="Q95" s="107">
        <f>'Team and Player Stats'!Q81</f>
        <v>8</v>
      </c>
      <c r="R95" s="107">
        <f>'Team and Player Stats'!R81</f>
        <v>15</v>
      </c>
      <c r="S95" s="107">
        <f>'Team and Player Stats'!S81</f>
        <v>12</v>
      </c>
      <c r="T95" s="107">
        <f>'Team and Player Stats'!T81</f>
        <v>40</v>
      </c>
      <c r="U95" s="107">
        <f>'Team and Player Stats'!U81</f>
        <v>4</v>
      </c>
      <c r="V95" s="107">
        <f>'Team and Player Stats'!V81</f>
        <v>0</v>
      </c>
      <c r="W95" s="107">
        <f>'Team and Player Stats'!W81</f>
        <v>0</v>
      </c>
      <c r="X95" s="107">
        <f>'Team and Player Stats'!X81</f>
        <v>0</v>
      </c>
      <c r="Y95" s="107">
        <f>'Team and Player Stats'!Y81</f>
        <v>0</v>
      </c>
      <c r="Z95" s="107">
        <f>'Team and Player Stats'!Z81</f>
        <v>0</v>
      </c>
      <c r="AA95" s="107">
        <f>'Team and Player Stats'!AA81</f>
        <v>0</v>
      </c>
      <c r="AB95" s="107">
        <f>'Team and Player Stats'!AB81</f>
        <v>0</v>
      </c>
      <c r="AC95" s="107">
        <f>'Team and Player Stats'!AC81</f>
        <v>1</v>
      </c>
      <c r="AD95" s="107">
        <f>'Team and Player Stats'!AD81</f>
        <v>0</v>
      </c>
      <c r="AE95" s="107">
        <f>'Team and Player Stats'!AE81</f>
        <v>0</v>
      </c>
      <c r="AF95" s="107">
        <f>'Team and Player Stats'!AF81</f>
        <v>0</v>
      </c>
      <c r="AG95" s="107">
        <f>'Team and Player Stats'!AG81</f>
        <v>0</v>
      </c>
    </row>
    <row r="96">
      <c r="A96" t="str">
        <f>'Team and Player Stats'!B89</f>
        <v>GI Bad Dog</v>
      </c>
      <c r="B96" t="str">
        <f>'Team and Player Stats'!A89</f>
        <v>Team Ninja</v>
      </c>
      <c r="C96">
        <f>'Team and Player Stats'!C89</f>
        <v>0</v>
      </c>
      <c r="D96">
        <f>'Team and Player Stats'!D89</f>
        <v>0</v>
      </c>
      <c r="E96" s="111">
        <f>'Team and Player Stats'!E89</f>
        <v>0</v>
      </c>
      <c r="F96">
        <f>'Team and Player Stats'!F89</f>
        <v>0</v>
      </c>
      <c r="G96">
        <f>'Team and Player Stats'!G89</f>
        <v>0</v>
      </c>
      <c r="H96">
        <f>'Team and Player Stats'!H89</f>
        <v>0</v>
      </c>
      <c r="I96">
        <f>'Team and Player Stats'!I89</f>
        <v>0</v>
      </c>
      <c r="J96">
        <f>'Team and Player Stats'!J89</f>
        <v>0</v>
      </c>
      <c r="K96" s="112" t="str">
        <f>'Team and Player Stats'!K89</f>
        <v>#DIV/0!</v>
      </c>
      <c r="L96" s="111" t="str">
        <f>'Team and Player Stats'!L89</f>
        <v>#DIV/0!</v>
      </c>
      <c r="M96">
        <f>'Team and Player Stats'!M89</f>
        <v>0</v>
      </c>
      <c r="N96">
        <f>'Team and Player Stats'!N89</f>
        <v>0</v>
      </c>
      <c r="O96" s="113">
        <f>'Team and Player Stats'!O89</f>
        <v>0</v>
      </c>
      <c r="P96">
        <f>'Team and Player Stats'!P89</f>
        <v>0</v>
      </c>
      <c r="Q96">
        <f>'Team and Player Stats'!Q89</f>
        <v>0</v>
      </c>
      <c r="R96">
        <f>'Team and Player Stats'!R89</f>
        <v>0</v>
      </c>
      <c r="S96">
        <f>'Team and Player Stats'!S89</f>
        <v>0</v>
      </c>
      <c r="T96">
        <f>'Team and Player Stats'!T89</f>
        <v>0</v>
      </c>
      <c r="U96">
        <f>'Team and Player Stats'!U89</f>
        <v>0</v>
      </c>
      <c r="V96">
        <f>'Team and Player Stats'!V89</f>
        <v>0</v>
      </c>
      <c r="W96">
        <f>'Team and Player Stats'!W89</f>
        <v>0</v>
      </c>
      <c r="X96">
        <f>'Team and Player Stats'!X89</f>
        <v>0</v>
      </c>
      <c r="Y96">
        <f>'Team and Player Stats'!Y89</f>
        <v>0</v>
      </c>
      <c r="Z96">
        <f>'Team and Player Stats'!Z89</f>
        <v>0</v>
      </c>
      <c r="AA96">
        <f>'Team and Player Stats'!AA89</f>
        <v>0</v>
      </c>
      <c r="AB96">
        <f>'Team and Player Stats'!AB89</f>
        <v>0</v>
      </c>
      <c r="AC96">
        <f>'Team and Player Stats'!AC89</f>
        <v>0</v>
      </c>
      <c r="AD96">
        <f>'Team and Player Stats'!AD89</f>
        <v>0</v>
      </c>
      <c r="AE96">
        <f>'Team and Player Stats'!AE89</f>
        <v>0</v>
      </c>
      <c r="AF96">
        <f>'Team and Player Stats'!AF89</f>
        <v>0</v>
      </c>
      <c r="AG96">
        <f>'Team and Player Stats'!AG89</f>
        <v>0</v>
      </c>
    </row>
    <row r="97">
      <c r="A97" s="107" t="str">
        <f>'Team and Player Stats'!B95</f>
        <v>Yaeger 51</v>
      </c>
      <c r="B97" s="107" t="str">
        <f>'Team and Player Stats'!A95</f>
        <v>PORKCHOP SANDWICHES</v>
      </c>
      <c r="C97" s="107">
        <f>'Team and Player Stats'!C95</f>
        <v>10</v>
      </c>
      <c r="D97" s="107">
        <f>'Team and Player Stats'!D95</f>
        <v>0</v>
      </c>
      <c r="E97" s="108">
        <f>'Team and Player Stats'!E95</f>
        <v>77.26666667</v>
      </c>
      <c r="F97" s="107">
        <f>'Team and Player Stats'!F95</f>
        <v>0</v>
      </c>
      <c r="G97" s="107">
        <f>'Team and Player Stats'!G95</f>
        <v>192</v>
      </c>
      <c r="H97" s="107">
        <f>'Team and Player Stats'!H95</f>
        <v>2</v>
      </c>
      <c r="I97" s="107">
        <f>'Team and Player Stats'!I95</f>
        <v>392</v>
      </c>
      <c r="J97" s="107">
        <f>'Team and Player Stats'!J95</f>
        <v>-200</v>
      </c>
      <c r="K97" s="109">
        <f>'Team and Player Stats'!K95</f>
        <v>0.4897959184</v>
      </c>
      <c r="L97" s="108">
        <f>'Team and Player Stats'!L95</f>
        <v>11.82653061</v>
      </c>
      <c r="M97" s="107">
        <f>'Team and Player Stats'!M95</f>
        <v>220</v>
      </c>
      <c r="N97" s="107">
        <f>'Team and Player Stats'!N95</f>
        <v>10</v>
      </c>
      <c r="O97" s="110">
        <f>'Team and Player Stats'!O95</f>
        <v>73.36666667</v>
      </c>
      <c r="P97" s="107">
        <f>'Team and Player Stats'!P95</f>
        <v>16</v>
      </c>
      <c r="Q97" s="107">
        <f>'Team and Player Stats'!Q95</f>
        <v>1</v>
      </c>
      <c r="R97" s="107">
        <f>'Team and Player Stats'!R95</f>
        <v>7</v>
      </c>
      <c r="S97" s="107">
        <f>'Team and Player Stats'!S95</f>
        <v>10</v>
      </c>
      <c r="T97" s="107">
        <f>'Team and Player Stats'!T95</f>
        <v>17</v>
      </c>
      <c r="U97" s="107">
        <f>'Team and Player Stats'!U95</f>
        <v>3</v>
      </c>
      <c r="V97" s="107">
        <f>'Team and Player Stats'!V95</f>
        <v>2</v>
      </c>
      <c r="W97" s="107">
        <f>'Team and Player Stats'!W95</f>
        <v>1</v>
      </c>
      <c r="X97" s="107">
        <f>'Team and Player Stats'!X95</f>
        <v>0</v>
      </c>
      <c r="Y97" s="107">
        <f>'Team and Player Stats'!Y95</f>
        <v>0</v>
      </c>
      <c r="Z97" s="107">
        <f>'Team and Player Stats'!Z95</f>
        <v>0</v>
      </c>
      <c r="AA97" s="107">
        <f>'Team and Player Stats'!AA95</f>
        <v>0</v>
      </c>
      <c r="AB97" s="107">
        <f>'Team and Player Stats'!AB95</f>
        <v>0</v>
      </c>
      <c r="AC97" s="107">
        <f>'Team and Player Stats'!AC95</f>
        <v>1</v>
      </c>
      <c r="AD97" s="107">
        <f>'Team and Player Stats'!AD95</f>
        <v>0</v>
      </c>
      <c r="AE97" s="107">
        <f>'Team and Player Stats'!AE95</f>
        <v>0</v>
      </c>
      <c r="AF97" s="107">
        <f>'Team and Player Stats'!AF95</f>
        <v>0</v>
      </c>
      <c r="AG97" s="107">
        <f>'Team and Player Stats'!AG95</f>
        <v>0</v>
      </c>
    </row>
    <row r="98">
      <c r="A98" t="str">
        <f>'Team and Player Stats'!B97</f>
        <v>veydhiseth</v>
      </c>
      <c r="B98" t="str">
        <f>'Team and Player Stats'!A97</f>
        <v>PORKCHOP SANDWICHES</v>
      </c>
      <c r="C98">
        <f>'Team and Player Stats'!C97</f>
        <v>4</v>
      </c>
      <c r="D98">
        <f>'Team and Player Stats'!D97</f>
        <v>0</v>
      </c>
      <c r="E98" s="111">
        <f>'Team and Player Stats'!E97</f>
        <v>32.6</v>
      </c>
      <c r="F98">
        <f>'Team and Player Stats'!F97</f>
        <v>0</v>
      </c>
      <c r="G98">
        <f>'Team and Player Stats'!G97</f>
        <v>116</v>
      </c>
      <c r="H98">
        <f>'Team and Player Stats'!H97</f>
        <v>0</v>
      </c>
      <c r="I98">
        <f>'Team and Player Stats'!I97</f>
        <v>130</v>
      </c>
      <c r="J98">
        <f>'Team and Player Stats'!J97</f>
        <v>-14</v>
      </c>
      <c r="K98" s="112">
        <f>'Team and Player Stats'!K97</f>
        <v>0.8923076923</v>
      </c>
      <c r="L98" s="111">
        <f>'Team and Player Stats'!L97</f>
        <v>15.04615385</v>
      </c>
      <c r="M98">
        <f>'Team and Player Stats'!M97</f>
        <v>136</v>
      </c>
      <c r="N98">
        <f>'Team and Player Stats'!N97</f>
        <v>4</v>
      </c>
      <c r="O98" s="113">
        <f>'Team and Player Stats'!O97</f>
        <v>28.76666667</v>
      </c>
      <c r="P98">
        <f>'Team and Player Stats'!P97</f>
        <v>6</v>
      </c>
      <c r="Q98">
        <f>'Team and Player Stats'!Q97</f>
        <v>5</v>
      </c>
      <c r="R98">
        <f>'Team and Player Stats'!R97</f>
        <v>2</v>
      </c>
      <c r="S98">
        <f>'Team and Player Stats'!S97</f>
        <v>2</v>
      </c>
      <c r="T98">
        <f>'Team and Player Stats'!T97</f>
        <v>10</v>
      </c>
      <c r="U98">
        <f>'Team and Player Stats'!U97</f>
        <v>2</v>
      </c>
      <c r="V98">
        <f>'Team and Player Stats'!V97</f>
        <v>0</v>
      </c>
      <c r="W98">
        <f>'Team and Player Stats'!W97</f>
        <v>0</v>
      </c>
      <c r="X98">
        <f>'Team and Player Stats'!X97</f>
        <v>0</v>
      </c>
      <c r="Y98">
        <f>'Team and Player Stats'!Y97</f>
        <v>0</v>
      </c>
      <c r="Z98">
        <f>'Team and Player Stats'!Z97</f>
        <v>0</v>
      </c>
      <c r="AA98">
        <f>'Team and Player Stats'!AA97</f>
        <v>0</v>
      </c>
      <c r="AB98">
        <f>'Team and Player Stats'!AB97</f>
        <v>0</v>
      </c>
      <c r="AC98">
        <f>'Team and Player Stats'!AC97</f>
        <v>2</v>
      </c>
      <c r="AD98">
        <f>'Team and Player Stats'!AD97</f>
        <v>0</v>
      </c>
      <c r="AE98">
        <f>'Team and Player Stats'!AE97</f>
        <v>0</v>
      </c>
      <c r="AF98">
        <f>'Team and Player Stats'!AF97</f>
        <v>0</v>
      </c>
      <c r="AG98">
        <f>'Team and Player Stats'!AG97</f>
        <v>0</v>
      </c>
    </row>
    <row r="99">
      <c r="A99" s="107" t="str">
        <f>'Team and Player Stats'!B98</f>
        <v>LiquideNitrogin</v>
      </c>
      <c r="B99" s="107" t="str">
        <f>'Team and Player Stats'!A98</f>
        <v>PORKCHOP SANDWICHES</v>
      </c>
      <c r="C99" s="107">
        <f>'Team and Player Stats'!C98</f>
        <v>1</v>
      </c>
      <c r="D99" s="107">
        <f>'Team and Player Stats'!D98</f>
        <v>0</v>
      </c>
      <c r="E99" s="108">
        <f>'Team and Player Stats'!E98</f>
        <v>3.333333333</v>
      </c>
      <c r="F99" s="107">
        <f>'Team and Player Stats'!F98</f>
        <v>0</v>
      </c>
      <c r="G99" s="107">
        <f>'Team and Player Stats'!G98</f>
        <v>18</v>
      </c>
      <c r="H99" s="107">
        <f>'Team and Player Stats'!H98</f>
        <v>0</v>
      </c>
      <c r="I99" s="107">
        <f>'Team and Player Stats'!I98</f>
        <v>25</v>
      </c>
      <c r="J99" s="107">
        <f>'Team and Player Stats'!J98</f>
        <v>-7</v>
      </c>
      <c r="K99" s="109">
        <f>'Team and Player Stats'!K98</f>
        <v>0.72</v>
      </c>
      <c r="L99" s="108">
        <f>'Team and Player Stats'!L98</f>
        <v>8</v>
      </c>
      <c r="M99" s="107">
        <f>'Team and Player Stats'!M98</f>
        <v>28</v>
      </c>
      <c r="N99" s="107">
        <f>'Team and Player Stats'!N98</f>
        <v>1</v>
      </c>
      <c r="O99" s="110">
        <f>'Team and Player Stats'!O98</f>
        <v>3.333333333</v>
      </c>
      <c r="P99" s="107">
        <f>'Team and Player Stats'!P98</f>
        <v>2</v>
      </c>
      <c r="Q99" s="107">
        <f>'Team and Player Stats'!Q98</f>
        <v>0</v>
      </c>
      <c r="R99" s="107">
        <f>'Team and Player Stats'!R98</f>
        <v>3</v>
      </c>
      <c r="S99" s="107">
        <f>'Team and Player Stats'!S98</f>
        <v>0</v>
      </c>
      <c r="T99" s="107">
        <f>'Team and Player Stats'!T98</f>
        <v>3</v>
      </c>
      <c r="U99" s="107">
        <f>'Team and Player Stats'!U98</f>
        <v>1</v>
      </c>
      <c r="V99" s="107">
        <f>'Team and Player Stats'!V98</f>
        <v>0</v>
      </c>
      <c r="W99" s="107">
        <f>'Team and Player Stats'!W98</f>
        <v>0</v>
      </c>
      <c r="X99" s="107">
        <f>'Team and Player Stats'!X98</f>
        <v>0</v>
      </c>
      <c r="Y99" s="107">
        <f>'Team and Player Stats'!Y98</f>
        <v>0</v>
      </c>
      <c r="Z99" s="107">
        <f>'Team and Player Stats'!Z98</f>
        <v>0</v>
      </c>
      <c r="AA99" s="107">
        <f>'Team and Player Stats'!AA98</f>
        <v>0</v>
      </c>
      <c r="AB99" s="107">
        <f>'Team and Player Stats'!AB98</f>
        <v>0</v>
      </c>
      <c r="AC99" s="107">
        <f>'Team and Player Stats'!AC98</f>
        <v>1</v>
      </c>
      <c r="AD99" s="107">
        <f>'Team and Player Stats'!AD98</f>
        <v>0</v>
      </c>
      <c r="AE99" s="107">
        <f>'Team and Player Stats'!AE98</f>
        <v>0</v>
      </c>
      <c r="AF99" s="107">
        <f>'Team and Player Stats'!AF98</f>
        <v>0</v>
      </c>
      <c r="AG99" s="107">
        <f>'Team and Player Stats'!AG98</f>
        <v>0</v>
      </c>
    </row>
    <row r="100">
      <c r="A100" t="str">
        <f>'Team and Player Stats'!B100</f>
        <v>iTREE</v>
      </c>
      <c r="B100" t="str">
        <f>'Team and Player Stats'!A100</f>
        <v>Sub</v>
      </c>
      <c r="C100">
        <f>'Team and Player Stats'!C100</f>
        <v>1</v>
      </c>
      <c r="D100">
        <f>'Team and Player Stats'!D100</f>
        <v>0</v>
      </c>
      <c r="E100" s="111">
        <f>'Team and Player Stats'!E100</f>
        <v>6</v>
      </c>
      <c r="F100">
        <f>'Team and Player Stats'!F100</f>
        <v>0</v>
      </c>
      <c r="G100">
        <f>'Team and Player Stats'!G100</f>
        <v>14</v>
      </c>
      <c r="H100">
        <f>'Team and Player Stats'!H100</f>
        <v>0</v>
      </c>
      <c r="I100">
        <f>'Team and Player Stats'!I100</f>
        <v>22</v>
      </c>
      <c r="J100">
        <f>'Team and Player Stats'!J100</f>
        <v>-8</v>
      </c>
      <c r="K100" s="112">
        <f>'Team and Player Stats'!K100</f>
        <v>0.6363636364</v>
      </c>
      <c r="L100" s="111">
        <f>'Team and Player Stats'!L100</f>
        <v>16.36363636</v>
      </c>
      <c r="M100">
        <f>'Team and Player Stats'!M100</f>
        <v>15</v>
      </c>
      <c r="N100">
        <f>'Team and Player Stats'!N100</f>
        <v>1</v>
      </c>
      <c r="O100" s="113">
        <f>'Team and Player Stats'!O100</f>
        <v>5.133333333</v>
      </c>
      <c r="P100">
        <f>'Team and Player Stats'!P100</f>
        <v>0</v>
      </c>
      <c r="Q100">
        <f>'Team and Player Stats'!Q100</f>
        <v>0</v>
      </c>
      <c r="R100">
        <f>'Team and Player Stats'!R100</f>
        <v>0</v>
      </c>
      <c r="S100">
        <f>'Team and Player Stats'!S100</f>
        <v>0</v>
      </c>
      <c r="T100">
        <f>'Team and Player Stats'!T100</f>
        <v>1</v>
      </c>
      <c r="U100">
        <f>'Team and Player Stats'!U100</f>
        <v>0</v>
      </c>
      <c r="V100">
        <f>'Team and Player Stats'!V100</f>
        <v>0</v>
      </c>
      <c r="W100">
        <f>'Team and Player Stats'!W100</f>
        <v>0</v>
      </c>
      <c r="X100">
        <f>'Team and Player Stats'!X100</f>
        <v>0</v>
      </c>
      <c r="Y100">
        <f>'Team and Player Stats'!Y100</f>
        <v>0</v>
      </c>
      <c r="Z100">
        <f>'Team and Player Stats'!Z100</f>
        <v>0</v>
      </c>
      <c r="AA100">
        <f>'Team and Player Stats'!AA100</f>
        <v>0</v>
      </c>
      <c r="AB100">
        <f>'Team and Player Stats'!AB100</f>
        <v>0</v>
      </c>
      <c r="AC100">
        <f>'Team and Player Stats'!AC100</f>
        <v>0</v>
      </c>
      <c r="AD100">
        <f>'Team and Player Stats'!AD100</f>
        <v>0</v>
      </c>
      <c r="AE100">
        <f>'Team and Player Stats'!AE100</f>
        <v>0</v>
      </c>
      <c r="AF100">
        <f>'Team and Player Stats'!AF100</f>
        <v>0</v>
      </c>
      <c r="AG100">
        <f>'Team and Player Stats'!AG100</f>
        <v>0</v>
      </c>
    </row>
    <row r="101">
      <c r="A101" s="107" t="str">
        <f>'Team and Player Stats'!B134</f>
        <v>Gay Fork</v>
      </c>
      <c r="B101" s="107" t="str">
        <f>'Team and Player Stats'!A134</f>
        <v>Lumbridge White Knights</v>
      </c>
      <c r="C101" s="107">
        <f>'Team and Player Stats'!C134</f>
        <v>0</v>
      </c>
      <c r="D101" s="107">
        <f>'Team and Player Stats'!D134</f>
        <v>0</v>
      </c>
      <c r="E101" s="108">
        <f>'Team and Player Stats'!E134</f>
        <v>0</v>
      </c>
      <c r="F101" s="107">
        <f>'Team and Player Stats'!F134</f>
        <v>0</v>
      </c>
      <c r="G101" s="107">
        <f>'Team and Player Stats'!G134</f>
        <v>0</v>
      </c>
      <c r="H101" s="107">
        <f>'Team and Player Stats'!H134</f>
        <v>0</v>
      </c>
      <c r="I101" s="107">
        <f>'Team and Player Stats'!I134</f>
        <v>0</v>
      </c>
      <c r="J101" s="107">
        <f>'Team and Player Stats'!J134</f>
        <v>0</v>
      </c>
      <c r="K101" s="109" t="str">
        <f>'Team and Player Stats'!K134</f>
        <v>#DIV/0!</v>
      </c>
      <c r="L101" s="108" t="str">
        <f>'Team and Player Stats'!L134</f>
        <v>#DIV/0!</v>
      </c>
      <c r="M101" s="107">
        <f>'Team and Player Stats'!M134</f>
        <v>0</v>
      </c>
      <c r="N101" s="107">
        <f>'Team and Player Stats'!N134</f>
        <v>0</v>
      </c>
      <c r="O101" s="110">
        <f>'Team and Player Stats'!O134</f>
        <v>0</v>
      </c>
      <c r="P101" s="107">
        <f>'Team and Player Stats'!P134</f>
        <v>0</v>
      </c>
      <c r="Q101" s="107">
        <f>'Team and Player Stats'!Q134</f>
        <v>0</v>
      </c>
      <c r="R101" s="107">
        <f>'Team and Player Stats'!R134</f>
        <v>0</v>
      </c>
      <c r="S101" s="107">
        <f>'Team and Player Stats'!S134</f>
        <v>0</v>
      </c>
      <c r="T101" s="107">
        <f>'Team and Player Stats'!T134</f>
        <v>0</v>
      </c>
      <c r="U101" s="107">
        <f>'Team and Player Stats'!U134</f>
        <v>0</v>
      </c>
      <c r="V101" s="107">
        <f>'Team and Player Stats'!V134</f>
        <v>0</v>
      </c>
      <c r="W101" s="107">
        <f>'Team and Player Stats'!W134</f>
        <v>0</v>
      </c>
      <c r="X101" s="107">
        <f>'Team and Player Stats'!X134</f>
        <v>0</v>
      </c>
      <c r="Y101" s="107">
        <f>'Team and Player Stats'!Y134</f>
        <v>0</v>
      </c>
      <c r="Z101" s="107">
        <f>'Team and Player Stats'!Z134</f>
        <v>0</v>
      </c>
      <c r="AA101" s="107">
        <f>'Team and Player Stats'!AA134</f>
        <v>0</v>
      </c>
      <c r="AB101" s="107">
        <f>'Team and Player Stats'!AB134</f>
        <v>0</v>
      </c>
      <c r="AC101" s="107">
        <f>'Team and Player Stats'!AC134</f>
        <v>0</v>
      </c>
      <c r="AD101" s="107">
        <f>'Team and Player Stats'!AD134</f>
        <v>0</v>
      </c>
      <c r="AE101" s="107">
        <f>'Team and Player Stats'!AE134</f>
        <v>0</v>
      </c>
      <c r="AF101" s="107">
        <f>'Team and Player Stats'!AF134</f>
        <v>0</v>
      </c>
      <c r="AG101" s="107">
        <f>'Team and Player Stats'!AG134</f>
        <v>0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111">
        <f>'Team and Player Stats'!E135</f>
        <v>0</v>
      </c>
      <c r="F102">
        <f>'Team and Player Stats'!F135</f>
        <v>0</v>
      </c>
      <c r="G102">
        <f>'Team and Player Stats'!G135</f>
        <v>0</v>
      </c>
      <c r="H102">
        <f>'Team and Player Stats'!H135</f>
        <v>0</v>
      </c>
      <c r="I102">
        <f>'Team and Player Stats'!I135</f>
        <v>0</v>
      </c>
      <c r="J102">
        <f>'Team and Player Stats'!J135</f>
        <v>0</v>
      </c>
      <c r="K102" s="112" t="str">
        <f>'Team and Player Stats'!K135</f>
        <v>#DIV/0!</v>
      </c>
      <c r="L102" s="111" t="str">
        <f>'Team and Player Stats'!L135</f>
        <v>#DIV/0!</v>
      </c>
      <c r="M102">
        <f>'Team and Player Stats'!M135</f>
        <v>0</v>
      </c>
      <c r="N102">
        <f>'Team and Player Stats'!N135</f>
        <v>0</v>
      </c>
      <c r="O102" s="113">
        <f>'Team and Player Stats'!O135</f>
        <v>0</v>
      </c>
      <c r="P102">
        <f>'Team and Player Stats'!P135</f>
        <v>0</v>
      </c>
      <c r="Q102">
        <f>'Team and Player Stats'!Q135</f>
        <v>0</v>
      </c>
      <c r="R102">
        <f>'Team and Player Stats'!R135</f>
        <v>0</v>
      </c>
      <c r="S102">
        <f>'Team and Player Stats'!S135</f>
        <v>0</v>
      </c>
      <c r="T102">
        <f>'Team and Player Stats'!T135</f>
        <v>0</v>
      </c>
      <c r="U102">
        <f>'Team and Player Stats'!U135</f>
        <v>0</v>
      </c>
      <c r="V102">
        <f>'Team and Player Stats'!V135</f>
        <v>0</v>
      </c>
      <c r="W102">
        <f>'Team and Player Stats'!W135</f>
        <v>0</v>
      </c>
      <c r="X102">
        <f>'Team and Player Stats'!X135</f>
        <v>0</v>
      </c>
      <c r="Y102">
        <f>'Team and Player Stats'!Y135</f>
        <v>0</v>
      </c>
      <c r="Z102">
        <f>'Team and Player Stats'!Z135</f>
        <v>0</v>
      </c>
      <c r="AA102">
        <f>'Team and Player Stats'!AA135</f>
        <v>0</v>
      </c>
      <c r="AB102">
        <f>'Team and Player Stats'!AB135</f>
        <v>0</v>
      </c>
      <c r="AC102">
        <f>'Team and Player Stats'!AC135</f>
        <v>0</v>
      </c>
      <c r="AD102">
        <f>'Team and Player Stats'!AD135</f>
        <v>0</v>
      </c>
      <c r="AE102">
        <f>'Team and Player Stats'!AE135</f>
        <v>0</v>
      </c>
      <c r="AF102">
        <f>'Team and Player Stats'!AF135</f>
        <v>0</v>
      </c>
      <c r="AG102">
        <f>'Team and Player Stats'!AG135</f>
        <v>0</v>
      </c>
    </row>
  </sheetData>
  <mergeCells count="1">
    <mergeCell ref="A1:A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376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t="str">
        <f>'Team and Player Stats'!B107</f>
        <v>Rage More Nerd</v>
      </c>
      <c r="B3" t="str">
        <f>'Team and Player Stats'!A107</f>
        <v>Shadow Realm</v>
      </c>
      <c r="C3">
        <f>'Team and Player Stats'!C107</f>
        <v>18</v>
      </c>
      <c r="D3">
        <f>'Team and Player Stats'!D107</f>
        <v>12</v>
      </c>
      <c r="E3" s="111">
        <f>'Team and Player Stats'!E107</f>
        <v>302.5333333</v>
      </c>
      <c r="F3">
        <f>'Team and Player Stats'!F107</f>
        <v>6</v>
      </c>
      <c r="G3">
        <f>'Team and Player Stats'!G107</f>
        <v>1490</v>
      </c>
      <c r="H3">
        <f>'Team and Player Stats'!H107</f>
        <v>2</v>
      </c>
      <c r="I3">
        <f>'Team and Player Stats'!I107</f>
        <v>992</v>
      </c>
      <c r="J3">
        <f>'Team and Player Stats'!J107</f>
        <v>498</v>
      </c>
      <c r="K3" s="112">
        <f>'Team and Player Stats'!K107</f>
        <v>1.502016129</v>
      </c>
      <c r="L3" s="111">
        <f>'Team and Player Stats'!L107</f>
        <v>18.2983871</v>
      </c>
      <c r="M3">
        <f>'Team and Player Stats'!M107</f>
        <v>1935</v>
      </c>
      <c r="N3">
        <f>'Team and Player Stats'!N107</f>
        <v>18</v>
      </c>
      <c r="O3" s="113">
        <f>'Team and Player Stats'!O107</f>
        <v>296.6</v>
      </c>
      <c r="P3">
        <f>'Team and Player Stats'!P107</f>
        <v>39</v>
      </c>
      <c r="Q3">
        <f>'Team and Player Stats'!Q107</f>
        <v>24</v>
      </c>
      <c r="R3">
        <f>'Team and Player Stats'!R107</f>
        <v>137</v>
      </c>
      <c r="S3">
        <f>'Team and Player Stats'!S107</f>
        <v>15</v>
      </c>
      <c r="T3">
        <f>'Team and Player Stats'!T107</f>
        <v>236</v>
      </c>
      <c r="U3">
        <f>'Team and Player Stats'!U107</f>
        <v>58</v>
      </c>
      <c r="V3">
        <f>'Team and Player Stats'!V107</f>
        <v>20</v>
      </c>
      <c r="W3">
        <f>'Team and Player Stats'!W107</f>
        <v>7</v>
      </c>
      <c r="X3">
        <f>'Team and Player Stats'!X107</f>
        <v>2</v>
      </c>
      <c r="Y3">
        <f>'Team and Player Stats'!Y107</f>
        <v>1</v>
      </c>
      <c r="Z3">
        <f>'Team and Player Stats'!Z107</f>
        <v>0</v>
      </c>
      <c r="AA3">
        <f>'Team and Player Stats'!AA107</f>
        <v>0</v>
      </c>
      <c r="AB3">
        <f>'Team and Player Stats'!AB107</f>
        <v>0</v>
      </c>
      <c r="AC3">
        <f>'Team and Player Stats'!AC107</f>
        <v>60</v>
      </c>
      <c r="AD3">
        <f>'Team and Player Stats'!AD107</f>
        <v>5</v>
      </c>
      <c r="AE3">
        <f>'Team and Player Stats'!AE107</f>
        <v>0</v>
      </c>
      <c r="AF3">
        <f>'Team and Player Stats'!AF107</f>
        <v>0</v>
      </c>
      <c r="AG3">
        <f>'Team and Player Stats'!AG107</f>
        <v>2</v>
      </c>
    </row>
    <row r="4">
      <c r="A4" s="107" t="str">
        <f>'Team and Player Stats'!B120</f>
        <v>imShad (c)</v>
      </c>
      <c r="B4" s="107" t="str">
        <f>'Team and Player Stats'!A120</f>
        <v>Our Lady Tuna</v>
      </c>
      <c r="C4" s="107">
        <f>'Team and Player Stats'!C120</f>
        <v>19</v>
      </c>
      <c r="D4" s="107">
        <f>'Team and Player Stats'!D120</f>
        <v>11</v>
      </c>
      <c r="E4" s="108">
        <f>'Team and Player Stats'!E120</f>
        <v>304.1666667</v>
      </c>
      <c r="F4" s="107">
        <f>'Team and Player Stats'!F120</f>
        <v>3</v>
      </c>
      <c r="G4" s="107">
        <f>'Team and Player Stats'!G120</f>
        <v>1395</v>
      </c>
      <c r="H4" s="107">
        <f>'Team and Player Stats'!H120</f>
        <v>5</v>
      </c>
      <c r="I4" s="107">
        <f>'Team and Player Stats'!I120</f>
        <v>965</v>
      </c>
      <c r="J4" s="107">
        <f>'Team and Player Stats'!J120</f>
        <v>430</v>
      </c>
      <c r="K4" s="109">
        <f>'Team and Player Stats'!K120</f>
        <v>1.445595855</v>
      </c>
      <c r="L4" s="108">
        <f>'Team and Player Stats'!L120</f>
        <v>18.9119171</v>
      </c>
      <c r="M4" s="107">
        <f>'Team and Player Stats'!M120</f>
        <v>1764</v>
      </c>
      <c r="N4" s="107">
        <f>'Team and Player Stats'!N120</f>
        <v>18</v>
      </c>
      <c r="O4" s="110">
        <f>'Team and Player Stats'!O120</f>
        <v>281.0666667</v>
      </c>
      <c r="P4" s="107">
        <f>'Team and Player Stats'!P120</f>
        <v>51</v>
      </c>
      <c r="Q4" s="107">
        <f>'Team and Player Stats'!Q120</f>
        <v>16</v>
      </c>
      <c r="R4" s="107">
        <f>'Team and Player Stats'!R120</f>
        <v>131</v>
      </c>
      <c r="S4" s="107">
        <f>'Team and Player Stats'!S120</f>
        <v>20</v>
      </c>
      <c r="T4" s="107">
        <f>'Team and Player Stats'!T120</f>
        <v>183</v>
      </c>
      <c r="U4" s="107">
        <f>'Team and Player Stats'!U120</f>
        <v>37</v>
      </c>
      <c r="V4" s="107">
        <f>'Team and Player Stats'!V120</f>
        <v>9</v>
      </c>
      <c r="W4" s="107">
        <f>'Team and Player Stats'!W120</f>
        <v>5</v>
      </c>
      <c r="X4" s="107">
        <f>'Team and Player Stats'!X120</f>
        <v>4</v>
      </c>
      <c r="Y4" s="107">
        <f>'Team and Player Stats'!Y120</f>
        <v>1</v>
      </c>
      <c r="Z4" s="107">
        <f>'Team and Player Stats'!Z120</f>
        <v>0</v>
      </c>
      <c r="AA4" s="107">
        <f>'Team and Player Stats'!AA120</f>
        <v>0</v>
      </c>
      <c r="AB4" s="107">
        <f>'Team and Player Stats'!AB120</f>
        <v>0</v>
      </c>
      <c r="AC4" s="107">
        <f>'Team and Player Stats'!AC120</f>
        <v>44</v>
      </c>
      <c r="AD4" s="107">
        <f>'Team and Player Stats'!AD120</f>
        <v>1</v>
      </c>
      <c r="AE4" s="107">
        <f>'Team and Player Stats'!AE120</f>
        <v>0</v>
      </c>
      <c r="AF4" s="107">
        <f>'Team and Player Stats'!AF120</f>
        <v>0</v>
      </c>
      <c r="AG4" s="107">
        <f>'Team and Player Stats'!AG120</f>
        <v>0</v>
      </c>
    </row>
    <row r="5">
      <c r="A5" t="str">
        <f>'Team and Player Stats'!B50</f>
        <v>DIGITAL PAIN</v>
      </c>
      <c r="B5" t="str">
        <f>'Team and Player Stats'!A50</f>
        <v>Way to Fail</v>
      </c>
      <c r="C5">
        <f>'Team and Player Stats'!C50</f>
        <v>20</v>
      </c>
      <c r="D5">
        <f>'Team and Player Stats'!D50</f>
        <v>13</v>
      </c>
      <c r="E5" s="111">
        <f>'Team and Player Stats'!E50</f>
        <v>336.8833333</v>
      </c>
      <c r="F5">
        <f>'Team and Player Stats'!F50</f>
        <v>13</v>
      </c>
      <c r="G5">
        <f>'Team and Player Stats'!G50</f>
        <v>1490</v>
      </c>
      <c r="H5">
        <f>'Team and Player Stats'!H50</f>
        <v>6</v>
      </c>
      <c r="I5">
        <f>'Team and Player Stats'!I50</f>
        <v>1109</v>
      </c>
      <c r="J5">
        <f>'Team and Player Stats'!J50</f>
        <v>381</v>
      </c>
      <c r="K5" s="112">
        <f>'Team and Player Stats'!K50</f>
        <v>1.34355275</v>
      </c>
      <c r="L5" s="111">
        <f>'Team and Player Stats'!L50</f>
        <v>18.22633003</v>
      </c>
      <c r="M5">
        <f>'Team and Player Stats'!M50</f>
        <v>2045</v>
      </c>
      <c r="N5">
        <f>'Team and Player Stats'!N50</f>
        <v>18</v>
      </c>
      <c r="O5" s="113">
        <f>'Team and Player Stats'!O50</f>
        <v>289.4666667</v>
      </c>
      <c r="P5">
        <f>'Team and Player Stats'!P50</f>
        <v>60</v>
      </c>
      <c r="Q5">
        <f>'Team and Player Stats'!Q50</f>
        <v>30</v>
      </c>
      <c r="R5">
        <f>'Team and Player Stats'!R50</f>
        <v>146</v>
      </c>
      <c r="S5">
        <f>'Team and Player Stats'!S50</f>
        <v>18</v>
      </c>
      <c r="T5">
        <f>'Team and Player Stats'!T50</f>
        <v>224</v>
      </c>
      <c r="U5">
        <f>'Team and Player Stats'!U50</f>
        <v>51</v>
      </c>
      <c r="V5">
        <f>'Team and Player Stats'!V50</f>
        <v>8</v>
      </c>
      <c r="W5">
        <f>'Team and Player Stats'!W50</f>
        <v>3</v>
      </c>
      <c r="X5">
        <f>'Team and Player Stats'!X50</f>
        <v>0</v>
      </c>
      <c r="Y5">
        <f>'Team and Player Stats'!Y50</f>
        <v>0</v>
      </c>
      <c r="Z5">
        <f>'Team and Player Stats'!Z50</f>
        <v>0</v>
      </c>
      <c r="AA5">
        <f>'Team and Player Stats'!AA50</f>
        <v>0</v>
      </c>
      <c r="AB5">
        <f>'Team and Player Stats'!AB50</f>
        <v>0</v>
      </c>
      <c r="AC5">
        <f>'Team and Player Stats'!AC50</f>
        <v>39</v>
      </c>
      <c r="AD5">
        <f>'Team and Player Stats'!AD50</f>
        <v>3</v>
      </c>
      <c r="AE5">
        <f>'Team and Player Stats'!AE50</f>
        <v>0</v>
      </c>
      <c r="AF5">
        <f>'Team and Player Stats'!AF50</f>
        <v>0</v>
      </c>
      <c r="AG5">
        <f>'Team and Player Stats'!AG50</f>
        <v>0</v>
      </c>
    </row>
    <row r="6">
      <c r="A6" s="107" t="str">
        <f>'Team and Player Stats'!B113</f>
        <v>Silva (c)</v>
      </c>
      <c r="B6" s="107" t="str">
        <f>'Team and Player Stats'!A113</f>
        <v>Rooster Bux to Blow</v>
      </c>
      <c r="C6" s="107">
        <f>'Team and Player Stats'!C113</f>
        <v>18</v>
      </c>
      <c r="D6" s="107">
        <f>'Team and Player Stats'!D113</f>
        <v>16</v>
      </c>
      <c r="E6" s="108">
        <f>'Team and Player Stats'!E113</f>
        <v>329.55</v>
      </c>
      <c r="F6" s="107">
        <f>'Team and Player Stats'!F113</f>
        <v>20</v>
      </c>
      <c r="G6" s="107">
        <f>'Team and Player Stats'!G113</f>
        <v>1489</v>
      </c>
      <c r="H6" s="107">
        <f>'Team and Player Stats'!H113</f>
        <v>4</v>
      </c>
      <c r="I6" s="107">
        <f>'Team and Player Stats'!I113</f>
        <v>1137</v>
      </c>
      <c r="J6" s="107">
        <f>'Team and Player Stats'!J113</f>
        <v>352</v>
      </c>
      <c r="K6" s="109">
        <f>'Team and Player Stats'!K113</f>
        <v>1.309586631</v>
      </c>
      <c r="L6" s="108">
        <f>'Team and Player Stats'!L113</f>
        <v>17.39050132</v>
      </c>
      <c r="M6" s="107">
        <f>'Team and Player Stats'!M113</f>
        <v>1912</v>
      </c>
      <c r="N6" s="107">
        <f>'Team and Player Stats'!N113</f>
        <v>18</v>
      </c>
      <c r="O6" s="110">
        <f>'Team and Player Stats'!O113</f>
        <v>329.55</v>
      </c>
      <c r="P6" s="107">
        <f>'Team and Player Stats'!P113</f>
        <v>74</v>
      </c>
      <c r="Q6" s="107">
        <f>'Team and Player Stats'!Q113</f>
        <v>20</v>
      </c>
      <c r="R6" s="107">
        <f>'Team and Player Stats'!R113</f>
        <v>101</v>
      </c>
      <c r="S6" s="107">
        <f>'Team and Player Stats'!S113</f>
        <v>19</v>
      </c>
      <c r="T6" s="107">
        <f>'Team and Player Stats'!T113</f>
        <v>255</v>
      </c>
      <c r="U6" s="107">
        <f>'Team and Player Stats'!U113</f>
        <v>65</v>
      </c>
      <c r="V6" s="107">
        <f>'Team and Player Stats'!V113</f>
        <v>21</v>
      </c>
      <c r="W6" s="107">
        <f>'Team and Player Stats'!W113</f>
        <v>8</v>
      </c>
      <c r="X6" s="107">
        <f>'Team and Player Stats'!X113</f>
        <v>1</v>
      </c>
      <c r="Y6" s="107">
        <f>'Team and Player Stats'!Y113</f>
        <v>1</v>
      </c>
      <c r="Z6" s="107">
        <f>'Team and Player Stats'!Z113</f>
        <v>0</v>
      </c>
      <c r="AA6" s="107">
        <f>'Team and Player Stats'!AA113</f>
        <v>0</v>
      </c>
      <c r="AB6" s="107">
        <f>'Team and Player Stats'!AB113</f>
        <v>0</v>
      </c>
      <c r="AC6" s="107">
        <f>'Team and Player Stats'!AC113</f>
        <v>56</v>
      </c>
      <c r="AD6" s="107">
        <f>'Team and Player Stats'!AD113</f>
        <v>1</v>
      </c>
      <c r="AE6" s="107">
        <f>'Team and Player Stats'!AE113</f>
        <v>0</v>
      </c>
      <c r="AF6" s="107">
        <f>'Team and Player Stats'!AF113</f>
        <v>0</v>
      </c>
      <c r="AG6" s="107">
        <f>'Team and Player Stats'!AG113</f>
        <v>2</v>
      </c>
    </row>
    <row r="7">
      <c r="A7" t="str">
        <f>'Team and Player Stats'!B41</f>
        <v>I TRICKK I</v>
      </c>
      <c r="B7" t="str">
        <f>'Team and Player Stats'!A41</f>
        <v>We Respect Hoez</v>
      </c>
      <c r="C7">
        <f>'Team and Player Stats'!C41</f>
        <v>18</v>
      </c>
      <c r="D7">
        <f>'Team and Player Stats'!D41</f>
        <v>14</v>
      </c>
      <c r="E7" s="111">
        <f>'Team and Player Stats'!E41</f>
        <v>288.55</v>
      </c>
      <c r="F7">
        <f>'Team and Player Stats'!F41</f>
        <v>5</v>
      </c>
      <c r="G7">
        <f>'Team and Player Stats'!G41</f>
        <v>1345</v>
      </c>
      <c r="H7">
        <f>'Team and Player Stats'!H41</f>
        <v>13</v>
      </c>
      <c r="I7">
        <f>'Team and Player Stats'!I41</f>
        <v>1042</v>
      </c>
      <c r="J7">
        <f>'Team and Player Stats'!J41</f>
        <v>303</v>
      </c>
      <c r="K7" s="112">
        <f>'Team and Player Stats'!K41</f>
        <v>1.290786948</v>
      </c>
      <c r="L7" s="111">
        <f>'Team and Player Stats'!L41</f>
        <v>16.61516315</v>
      </c>
      <c r="M7">
        <f>'Team and Player Stats'!M41</f>
        <v>1597</v>
      </c>
      <c r="N7">
        <f>'Team and Player Stats'!N41</f>
        <v>18</v>
      </c>
      <c r="O7" s="113">
        <f>'Team and Player Stats'!O41</f>
        <v>282.3</v>
      </c>
      <c r="P7">
        <f>'Team and Player Stats'!P41</f>
        <v>40</v>
      </c>
      <c r="Q7">
        <f>'Team and Player Stats'!Q41</f>
        <v>31</v>
      </c>
      <c r="R7">
        <f>'Team and Player Stats'!R41</f>
        <v>98</v>
      </c>
      <c r="S7">
        <f>'Team and Player Stats'!S41</f>
        <v>15</v>
      </c>
      <c r="T7">
        <f>'Team and Player Stats'!T41</f>
        <v>218</v>
      </c>
      <c r="U7">
        <f>'Team and Player Stats'!U41</f>
        <v>50</v>
      </c>
      <c r="V7">
        <f>'Team and Player Stats'!V41</f>
        <v>12</v>
      </c>
      <c r="W7">
        <f>'Team and Player Stats'!W41</f>
        <v>5</v>
      </c>
      <c r="X7">
        <f>'Team and Player Stats'!X41</f>
        <v>1</v>
      </c>
      <c r="Y7">
        <f>'Team and Player Stats'!Y41</f>
        <v>1</v>
      </c>
      <c r="Z7">
        <f>'Team and Player Stats'!Z41</f>
        <v>0</v>
      </c>
      <c r="AA7">
        <f>'Team and Player Stats'!AA41</f>
        <v>0</v>
      </c>
      <c r="AB7">
        <f>'Team and Player Stats'!AB41</f>
        <v>0</v>
      </c>
      <c r="AC7">
        <f>'Team and Player Stats'!AC41</f>
        <v>45</v>
      </c>
      <c r="AD7">
        <f>'Team and Player Stats'!AD41</f>
        <v>1</v>
      </c>
      <c r="AE7">
        <f>'Team and Player Stats'!AE41</f>
        <v>0</v>
      </c>
      <c r="AF7">
        <f>'Team and Player Stats'!AF41</f>
        <v>0</v>
      </c>
      <c r="AG7">
        <f>'Team and Player Stats'!AG41</f>
        <v>2</v>
      </c>
    </row>
    <row r="8">
      <c r="A8" s="107" t="str">
        <f>'Team and Player Stats'!B123</f>
        <v>Saintz The God</v>
      </c>
      <c r="B8" s="107" t="str">
        <f>'Team and Player Stats'!A123</f>
        <v>Our Lady Tuna</v>
      </c>
      <c r="C8" s="107">
        <f>'Team and Player Stats'!C123</f>
        <v>17</v>
      </c>
      <c r="D8" s="107">
        <f>'Team and Player Stats'!D123</f>
        <v>10</v>
      </c>
      <c r="E8" s="108">
        <f>'Team and Player Stats'!E123</f>
        <v>242.0833333</v>
      </c>
      <c r="F8" s="107">
        <f>'Team and Player Stats'!F123</f>
        <v>8</v>
      </c>
      <c r="G8" s="107">
        <f>'Team and Player Stats'!G123</f>
        <v>1245</v>
      </c>
      <c r="H8" s="107">
        <f>'Team and Player Stats'!H123</f>
        <v>5</v>
      </c>
      <c r="I8" s="107">
        <f>'Team and Player Stats'!I123</f>
        <v>978</v>
      </c>
      <c r="J8" s="107">
        <f>'Team and Player Stats'!J123</f>
        <v>267</v>
      </c>
      <c r="K8" s="109">
        <f>'Team and Player Stats'!K123</f>
        <v>1.273006135</v>
      </c>
      <c r="L8" s="108">
        <f>'Team and Player Stats'!L123</f>
        <v>14.85173824</v>
      </c>
      <c r="M8" s="107">
        <f>'Team and Player Stats'!M123</f>
        <v>1537</v>
      </c>
      <c r="N8" s="107">
        <f>'Team and Player Stats'!N123</f>
        <v>16</v>
      </c>
      <c r="O8" s="110">
        <f>'Team and Player Stats'!O123</f>
        <v>225.2833333</v>
      </c>
      <c r="P8" s="107">
        <f>'Team and Player Stats'!P123</f>
        <v>33</v>
      </c>
      <c r="Q8" s="107">
        <f>'Team and Player Stats'!Q123</f>
        <v>19</v>
      </c>
      <c r="R8" s="107">
        <f>'Team and Player Stats'!R123</f>
        <v>84</v>
      </c>
      <c r="S8" s="107">
        <f>'Team and Player Stats'!S123</f>
        <v>10</v>
      </c>
      <c r="T8" s="107">
        <f>'Team and Player Stats'!T123</f>
        <v>189</v>
      </c>
      <c r="U8" s="107">
        <f>'Team and Player Stats'!U123</f>
        <v>49</v>
      </c>
      <c r="V8" s="107">
        <f>'Team and Player Stats'!V123</f>
        <v>17</v>
      </c>
      <c r="W8" s="107">
        <f>'Team and Player Stats'!W123</f>
        <v>5</v>
      </c>
      <c r="X8" s="107">
        <f>'Team and Player Stats'!X123</f>
        <v>1</v>
      </c>
      <c r="Y8" s="107">
        <f>'Team and Player Stats'!Y123</f>
        <v>0</v>
      </c>
      <c r="Z8" s="107">
        <f>'Team and Player Stats'!Z123</f>
        <v>0</v>
      </c>
      <c r="AA8" s="107">
        <f>'Team and Player Stats'!AA123</f>
        <v>0</v>
      </c>
      <c r="AB8" s="107">
        <f>'Team and Player Stats'!AB123</f>
        <v>0</v>
      </c>
      <c r="AC8" s="107">
        <f>'Team and Player Stats'!AC123</f>
        <v>26</v>
      </c>
      <c r="AD8" s="107">
        <f>'Team and Player Stats'!AD123</f>
        <v>0</v>
      </c>
      <c r="AE8" s="107">
        <f>'Team and Player Stats'!AE123</f>
        <v>0</v>
      </c>
      <c r="AF8" s="107">
        <f>'Team and Player Stats'!AF123</f>
        <v>0</v>
      </c>
      <c r="AG8" s="107">
        <f>'Team and Player Stats'!AG123</f>
        <v>1</v>
      </c>
    </row>
    <row r="9">
      <c r="A9" t="str">
        <f>'Team and Player Stats'!B114</f>
        <v>AJ DaJuiceMayne</v>
      </c>
      <c r="B9" t="str">
        <f>'Team and Player Stats'!A114</f>
        <v>Rooster Bux to Blow</v>
      </c>
      <c r="C9">
        <f>'Team and Player Stats'!C114</f>
        <v>15</v>
      </c>
      <c r="D9">
        <f>'Team and Player Stats'!D114</f>
        <v>14</v>
      </c>
      <c r="E9" s="111">
        <f>'Team and Player Stats'!E114</f>
        <v>239.0166667</v>
      </c>
      <c r="F9">
        <f>'Team and Player Stats'!F114</f>
        <v>12</v>
      </c>
      <c r="G9">
        <f>'Team and Player Stats'!G114</f>
        <v>1169</v>
      </c>
      <c r="H9">
        <f>'Team and Player Stats'!H114</f>
        <v>6</v>
      </c>
      <c r="I9">
        <f>'Team and Player Stats'!I114</f>
        <v>950</v>
      </c>
      <c r="J9">
        <f>'Team and Player Stats'!J114</f>
        <v>219</v>
      </c>
      <c r="K9" s="112">
        <f>'Team and Player Stats'!K114</f>
        <v>1.230526316</v>
      </c>
      <c r="L9" s="111">
        <f>'Team and Player Stats'!L114</f>
        <v>15.09578947</v>
      </c>
      <c r="M9">
        <f>'Team and Player Stats'!M114</f>
        <v>1492</v>
      </c>
      <c r="N9">
        <f>'Team and Player Stats'!N114</f>
        <v>15</v>
      </c>
      <c r="O9" s="113">
        <f>'Team and Player Stats'!O114</f>
        <v>239.0166667</v>
      </c>
      <c r="P9">
        <f>'Team and Player Stats'!P114</f>
        <v>39</v>
      </c>
      <c r="Q9">
        <f>'Team and Player Stats'!Q114</f>
        <v>17</v>
      </c>
      <c r="R9">
        <f>'Team and Player Stats'!R114</f>
        <v>100</v>
      </c>
      <c r="S9">
        <f>'Team and Player Stats'!S114</f>
        <v>8</v>
      </c>
      <c r="T9">
        <f>'Team and Player Stats'!T114</f>
        <v>211</v>
      </c>
      <c r="U9">
        <f>'Team and Player Stats'!U114</f>
        <v>65</v>
      </c>
      <c r="V9">
        <f>'Team and Player Stats'!V114</f>
        <v>21</v>
      </c>
      <c r="W9">
        <f>'Team and Player Stats'!W114</f>
        <v>6</v>
      </c>
      <c r="X9">
        <f>'Team and Player Stats'!X114</f>
        <v>3</v>
      </c>
      <c r="Y9">
        <f>'Team and Player Stats'!Y114</f>
        <v>1</v>
      </c>
      <c r="Z9">
        <f>'Team and Player Stats'!Z114</f>
        <v>0</v>
      </c>
      <c r="AA9">
        <f>'Team and Player Stats'!AA114</f>
        <v>0</v>
      </c>
      <c r="AB9">
        <f>'Team and Player Stats'!AB114</f>
        <v>0</v>
      </c>
      <c r="AC9">
        <f>'Team and Player Stats'!AC114</f>
        <v>45</v>
      </c>
      <c r="AD9">
        <f>'Team and Player Stats'!AD114</f>
        <v>1</v>
      </c>
      <c r="AE9">
        <f>'Team and Player Stats'!AE114</f>
        <v>0</v>
      </c>
      <c r="AF9">
        <f>'Team and Player Stats'!AF114</f>
        <v>0</v>
      </c>
      <c r="AG9">
        <f>'Team and Player Stats'!AG114</f>
        <v>2</v>
      </c>
    </row>
    <row r="10">
      <c r="A10" s="107" t="str">
        <f>'Team and Player Stats'!B105</f>
        <v>ActiveHate (c)</v>
      </c>
      <c r="B10" s="107" t="str">
        <f>'Team and Player Stats'!A105</f>
        <v>Shadow Realm</v>
      </c>
      <c r="C10" s="107">
        <f>'Team and Player Stats'!C105</f>
        <v>17</v>
      </c>
      <c r="D10" s="107">
        <f>'Team and Player Stats'!D105</f>
        <v>12</v>
      </c>
      <c r="E10" s="108">
        <f>'Team and Player Stats'!E105</f>
        <v>288.6</v>
      </c>
      <c r="F10" s="107">
        <f>'Team and Player Stats'!F105</f>
        <v>1</v>
      </c>
      <c r="G10" s="107">
        <f>'Team and Player Stats'!G105</f>
        <v>1469</v>
      </c>
      <c r="H10" s="107">
        <f>'Team and Player Stats'!H105</f>
        <v>2</v>
      </c>
      <c r="I10" s="107">
        <f>'Team and Player Stats'!I105</f>
        <v>1268</v>
      </c>
      <c r="J10" s="107">
        <f>'Team and Player Stats'!J105</f>
        <v>201</v>
      </c>
      <c r="K10" s="109">
        <f>'Team and Player Stats'!K105</f>
        <v>1.15851735</v>
      </c>
      <c r="L10" s="108">
        <f>'Team and Player Stats'!L105</f>
        <v>13.65615142</v>
      </c>
      <c r="M10" s="107">
        <f>'Team and Player Stats'!M105</f>
        <v>1925</v>
      </c>
      <c r="N10" s="107">
        <f>'Team and Player Stats'!N105</f>
        <v>17</v>
      </c>
      <c r="O10" s="110">
        <f>'Team and Player Stats'!O105</f>
        <v>281.2</v>
      </c>
      <c r="P10" s="107">
        <f>'Team and Player Stats'!P105</f>
        <v>35</v>
      </c>
      <c r="Q10" s="107">
        <f>'Team and Player Stats'!Q105</f>
        <v>11</v>
      </c>
      <c r="R10" s="107">
        <f>'Team and Player Stats'!R105</f>
        <v>117</v>
      </c>
      <c r="S10" s="107">
        <f>'Team and Player Stats'!S105</f>
        <v>25</v>
      </c>
      <c r="T10" s="107">
        <f>'Team and Player Stats'!T105</f>
        <v>250</v>
      </c>
      <c r="U10" s="107">
        <f>'Team and Player Stats'!U105</f>
        <v>65</v>
      </c>
      <c r="V10" s="107">
        <f>'Team and Player Stats'!V105</f>
        <v>18</v>
      </c>
      <c r="W10" s="107">
        <f>'Team and Player Stats'!W105</f>
        <v>3</v>
      </c>
      <c r="X10" s="107">
        <f>'Team and Player Stats'!X105</f>
        <v>0</v>
      </c>
      <c r="Y10" s="107">
        <f>'Team and Player Stats'!Y105</f>
        <v>0</v>
      </c>
      <c r="Z10" s="107">
        <f>'Team and Player Stats'!Z105</f>
        <v>0</v>
      </c>
      <c r="AA10" s="107">
        <f>'Team and Player Stats'!AA105</f>
        <v>0</v>
      </c>
      <c r="AB10" s="107">
        <f>'Team and Player Stats'!AB105</f>
        <v>0</v>
      </c>
      <c r="AC10" s="107">
        <f>'Team and Player Stats'!AC105</f>
        <v>33</v>
      </c>
      <c r="AD10" s="107">
        <f>'Team and Player Stats'!AD105</f>
        <v>1</v>
      </c>
      <c r="AE10" s="107">
        <f>'Team and Player Stats'!AE105</f>
        <v>0</v>
      </c>
      <c r="AF10" s="107">
        <f>'Team and Player Stats'!AF105</f>
        <v>0</v>
      </c>
      <c r="AG10" s="107">
        <f>'Team and Player Stats'!AG105</f>
        <v>1</v>
      </c>
    </row>
    <row r="11">
      <c r="A11" t="str">
        <f>'Team and Player Stats'!B43</f>
        <v>TnTaylor</v>
      </c>
      <c r="B11" t="str">
        <f>'Team and Player Stats'!A43</f>
        <v>We Respect Hoez</v>
      </c>
      <c r="C11">
        <f>'Team and Player Stats'!C43</f>
        <v>15</v>
      </c>
      <c r="D11">
        <f>'Team and Player Stats'!D43</f>
        <v>11</v>
      </c>
      <c r="E11" s="111">
        <f>'Team and Player Stats'!E43</f>
        <v>234.3</v>
      </c>
      <c r="F11">
        <f>'Team and Player Stats'!F43</f>
        <v>8</v>
      </c>
      <c r="G11">
        <f>'Team and Player Stats'!G43</f>
        <v>965</v>
      </c>
      <c r="H11">
        <f>'Team and Player Stats'!H43</f>
        <v>2</v>
      </c>
      <c r="I11">
        <f>'Team and Player Stats'!I43</f>
        <v>786</v>
      </c>
      <c r="J11">
        <f>'Team and Player Stats'!J43</f>
        <v>179</v>
      </c>
      <c r="K11" s="112">
        <f>'Team and Player Stats'!K43</f>
        <v>1.227735369</v>
      </c>
      <c r="L11" s="111">
        <f>'Team and Player Stats'!L43</f>
        <v>17.88549618</v>
      </c>
      <c r="M11">
        <f>'Team and Player Stats'!M43</f>
        <v>1117</v>
      </c>
      <c r="N11">
        <f>'Team and Player Stats'!N43</f>
        <v>15</v>
      </c>
      <c r="O11" s="113">
        <f>'Team and Player Stats'!O43</f>
        <v>227.7333333</v>
      </c>
      <c r="P11">
        <f>'Team and Player Stats'!P43</f>
        <v>42</v>
      </c>
      <c r="Q11">
        <f>'Team and Player Stats'!Q43</f>
        <v>17</v>
      </c>
      <c r="R11">
        <f>'Team and Player Stats'!R43</f>
        <v>76</v>
      </c>
      <c r="S11">
        <f>'Team and Player Stats'!S43</f>
        <v>14</v>
      </c>
      <c r="T11">
        <f>'Team and Player Stats'!T43</f>
        <v>121</v>
      </c>
      <c r="U11">
        <f>'Team and Player Stats'!U43</f>
        <v>20</v>
      </c>
      <c r="V11">
        <f>'Team and Player Stats'!V43</f>
        <v>4</v>
      </c>
      <c r="W11">
        <f>'Team and Player Stats'!W43</f>
        <v>1</v>
      </c>
      <c r="X11">
        <f>'Team and Player Stats'!X43</f>
        <v>0</v>
      </c>
      <c r="Y11">
        <f>'Team and Player Stats'!Y43</f>
        <v>0</v>
      </c>
      <c r="Z11">
        <f>'Team and Player Stats'!Z43</f>
        <v>0</v>
      </c>
      <c r="AA11">
        <f>'Team and Player Stats'!AA43</f>
        <v>0</v>
      </c>
      <c r="AB11">
        <f>'Team and Player Stats'!AB43</f>
        <v>0</v>
      </c>
      <c r="AC11">
        <f>'Team and Player Stats'!AC43</f>
        <v>25</v>
      </c>
      <c r="AD11">
        <f>'Team and Player Stats'!AD43</f>
        <v>1</v>
      </c>
      <c r="AE11">
        <f>'Team and Player Stats'!AE43</f>
        <v>0</v>
      </c>
      <c r="AF11">
        <f>'Team and Player Stats'!AF43</f>
        <v>0</v>
      </c>
      <c r="AG11">
        <f>'Team and Player Stats'!AG43</f>
        <v>0</v>
      </c>
    </row>
    <row r="12">
      <c r="A12" s="107" t="str">
        <f>'Team and Player Stats'!B115</f>
        <v>T RICH Da King</v>
      </c>
      <c r="B12" s="107" t="str">
        <f>'Team and Player Stats'!A115</f>
        <v>Rooster Bux to Blow</v>
      </c>
      <c r="C12" s="107">
        <f>'Team and Player Stats'!C115</f>
        <v>15</v>
      </c>
      <c r="D12" s="107">
        <f>'Team and Player Stats'!D115</f>
        <v>13</v>
      </c>
      <c r="E12" s="108">
        <f>'Team and Player Stats'!E115</f>
        <v>240.4833333</v>
      </c>
      <c r="F12" s="107">
        <f>'Team and Player Stats'!F115</f>
        <v>13</v>
      </c>
      <c r="G12" s="107">
        <f>'Team and Player Stats'!G115</f>
        <v>894</v>
      </c>
      <c r="H12" s="107">
        <f>'Team and Player Stats'!H115</f>
        <v>3</v>
      </c>
      <c r="I12" s="107">
        <f>'Team and Player Stats'!I115</f>
        <v>741</v>
      </c>
      <c r="J12" s="107">
        <f>'Team and Player Stats'!J115</f>
        <v>153</v>
      </c>
      <c r="K12" s="109">
        <f>'Team and Player Stats'!K115</f>
        <v>1.206477733</v>
      </c>
      <c r="L12" s="108">
        <f>'Team and Player Stats'!L115</f>
        <v>19.47233468</v>
      </c>
      <c r="M12" s="107">
        <f>'Team and Player Stats'!M115</f>
        <v>1007</v>
      </c>
      <c r="N12" s="107">
        <f>'Team and Player Stats'!N115</f>
        <v>15</v>
      </c>
      <c r="O12" s="110">
        <f>'Team and Player Stats'!O115</f>
        <v>240.4833333</v>
      </c>
      <c r="P12" s="107">
        <f>'Team and Player Stats'!P115</f>
        <v>26</v>
      </c>
      <c r="Q12" s="107">
        <f>'Team and Player Stats'!Q115</f>
        <v>21</v>
      </c>
      <c r="R12" s="107">
        <f>'Team and Player Stats'!R115</f>
        <v>69</v>
      </c>
      <c r="S12" s="107">
        <f>'Team and Player Stats'!S115</f>
        <v>8</v>
      </c>
      <c r="T12" s="107">
        <f>'Team and Player Stats'!T115</f>
        <v>123</v>
      </c>
      <c r="U12" s="107">
        <f>'Team and Player Stats'!U115</f>
        <v>24</v>
      </c>
      <c r="V12" s="107">
        <f>'Team and Player Stats'!V115</f>
        <v>10</v>
      </c>
      <c r="W12" s="107">
        <f>'Team and Player Stats'!W115</f>
        <v>2</v>
      </c>
      <c r="X12" s="107">
        <f>'Team and Player Stats'!X115</f>
        <v>1</v>
      </c>
      <c r="Y12" s="107">
        <f>'Team and Player Stats'!Y115</f>
        <v>0</v>
      </c>
      <c r="Z12" s="107">
        <f>'Team and Player Stats'!Z115</f>
        <v>0</v>
      </c>
      <c r="AA12" s="107">
        <f>'Team and Player Stats'!AA115</f>
        <v>0</v>
      </c>
      <c r="AB12" s="107">
        <f>'Team and Player Stats'!AB115</f>
        <v>0</v>
      </c>
      <c r="AC12" s="107">
        <f>'Team and Player Stats'!AC115</f>
        <v>23</v>
      </c>
      <c r="AD12" s="107">
        <f>'Team and Player Stats'!AD115</f>
        <v>0</v>
      </c>
      <c r="AE12" s="107">
        <f>'Team and Player Stats'!AE115</f>
        <v>0</v>
      </c>
      <c r="AF12" s="107">
        <f>'Team and Player Stats'!AF115</f>
        <v>0</v>
      </c>
      <c r="AG12" s="107">
        <f>'Team and Player Stats'!AG115</f>
        <v>1</v>
      </c>
    </row>
    <row r="13">
      <c r="A13" t="str">
        <f>'Team and Player Stats'!B49</f>
        <v>Man Canon</v>
      </c>
      <c r="B13" t="str">
        <f>'Team and Player Stats'!A49</f>
        <v>Way to Fail</v>
      </c>
      <c r="C13">
        <f>'Team and Player Stats'!C49</f>
        <v>19</v>
      </c>
      <c r="D13">
        <f>'Team and Player Stats'!D49</f>
        <v>12</v>
      </c>
      <c r="E13" s="111">
        <f>'Team and Player Stats'!E49</f>
        <v>333.0666667</v>
      </c>
      <c r="F13">
        <f>'Team and Player Stats'!F49</f>
        <v>8</v>
      </c>
      <c r="G13">
        <f>'Team and Player Stats'!G49</f>
        <v>1200</v>
      </c>
      <c r="H13">
        <f>'Team and Player Stats'!H49</f>
        <v>9</v>
      </c>
      <c r="I13">
        <f>'Team and Player Stats'!I49</f>
        <v>1047</v>
      </c>
      <c r="J13">
        <f>'Team and Player Stats'!J49</f>
        <v>153</v>
      </c>
      <c r="K13" s="112">
        <f>'Team and Player Stats'!K49</f>
        <v>1.146131805</v>
      </c>
      <c r="L13" s="111">
        <f>'Team and Player Stats'!L49</f>
        <v>19.086915</v>
      </c>
      <c r="M13">
        <f>'Team and Player Stats'!M49</f>
        <v>1586</v>
      </c>
      <c r="N13">
        <f>'Team and Player Stats'!N49</f>
        <v>17</v>
      </c>
      <c r="O13" s="113">
        <f>'Team and Player Stats'!O49</f>
        <v>283.2333333</v>
      </c>
      <c r="P13">
        <f>'Team and Player Stats'!P49</f>
        <v>38</v>
      </c>
      <c r="Q13">
        <f>'Team and Player Stats'!Q49</f>
        <v>17</v>
      </c>
      <c r="R13">
        <f>'Team and Player Stats'!R49</f>
        <v>117</v>
      </c>
      <c r="S13">
        <f>'Team and Player Stats'!S49</f>
        <v>14</v>
      </c>
      <c r="T13">
        <f>'Team and Player Stats'!T49</f>
        <v>163</v>
      </c>
      <c r="U13">
        <f>'Team and Player Stats'!U49</f>
        <v>30</v>
      </c>
      <c r="V13">
        <f>'Team and Player Stats'!V49</f>
        <v>6</v>
      </c>
      <c r="W13">
        <f>'Team and Player Stats'!W49</f>
        <v>1</v>
      </c>
      <c r="X13">
        <f>'Team and Player Stats'!X49</f>
        <v>0</v>
      </c>
      <c r="Y13">
        <f>'Team and Player Stats'!Y49</f>
        <v>0</v>
      </c>
      <c r="Z13">
        <f>'Team and Player Stats'!Z49</f>
        <v>0</v>
      </c>
      <c r="AA13">
        <f>'Team and Player Stats'!AA49</f>
        <v>0</v>
      </c>
      <c r="AB13">
        <f>'Team and Player Stats'!AB49</f>
        <v>0</v>
      </c>
      <c r="AC13">
        <f>'Team and Player Stats'!AC49</f>
        <v>23</v>
      </c>
      <c r="AD13">
        <f>'Team and Player Stats'!AD49</f>
        <v>1</v>
      </c>
      <c r="AE13">
        <f>'Team and Player Stats'!AE49</f>
        <v>0</v>
      </c>
      <c r="AF13">
        <f>'Team and Player Stats'!AF49</f>
        <v>0</v>
      </c>
      <c r="AG13">
        <f>'Team and Player Stats'!AG49</f>
        <v>0</v>
      </c>
    </row>
    <row r="14">
      <c r="A14" s="107" t="str">
        <f>'Team and Player Stats'!B5</f>
        <v>Blootzy</v>
      </c>
      <c r="B14" s="107" t="str">
        <f>'Team and Player Stats'!A5</f>
        <v>Never Let Go</v>
      </c>
      <c r="C14" s="107">
        <f>'Team and Player Stats'!C5</f>
        <v>18</v>
      </c>
      <c r="D14" s="107">
        <f>'Team and Player Stats'!D5</f>
        <v>9</v>
      </c>
      <c r="E14" s="108">
        <f>'Team and Player Stats'!E5</f>
        <v>216.1333333</v>
      </c>
      <c r="F14" s="107">
        <f>'Team and Player Stats'!F5</f>
        <v>9</v>
      </c>
      <c r="G14" s="107">
        <f>'Team and Player Stats'!G5</f>
        <v>1147</v>
      </c>
      <c r="H14" s="107">
        <f>'Team and Player Stats'!H5</f>
        <v>8</v>
      </c>
      <c r="I14" s="107">
        <f>'Team and Player Stats'!I5</f>
        <v>997</v>
      </c>
      <c r="J14" s="107">
        <f>'Team and Player Stats'!J5</f>
        <v>150</v>
      </c>
      <c r="K14" s="109">
        <f>'Team and Player Stats'!K5</f>
        <v>1.150451354</v>
      </c>
      <c r="L14" s="108">
        <f>'Team and Player Stats'!L5</f>
        <v>13.00702106</v>
      </c>
      <c r="M14" s="107">
        <f>'Team and Player Stats'!M5</f>
        <v>1470</v>
      </c>
      <c r="N14" s="107">
        <f>'Team and Player Stats'!N5</f>
        <v>17</v>
      </c>
      <c r="O14" s="110">
        <f>'Team and Player Stats'!O5</f>
        <v>210.4333333</v>
      </c>
      <c r="P14" s="107">
        <f>'Team and Player Stats'!P5</f>
        <v>34</v>
      </c>
      <c r="Q14" s="107">
        <f>'Team and Player Stats'!Q5</f>
        <v>23</v>
      </c>
      <c r="R14" s="107">
        <f>'Team and Player Stats'!R5</f>
        <v>66</v>
      </c>
      <c r="S14" s="107">
        <f>'Team and Player Stats'!S5</f>
        <v>18</v>
      </c>
      <c r="T14" s="107">
        <f>'Team and Player Stats'!T5</f>
        <v>164</v>
      </c>
      <c r="U14" s="107">
        <f>'Team and Player Stats'!U5</f>
        <v>48</v>
      </c>
      <c r="V14" s="107">
        <f>'Team and Player Stats'!V5</f>
        <v>9</v>
      </c>
      <c r="W14" s="107">
        <f>'Team and Player Stats'!W5</f>
        <v>5</v>
      </c>
      <c r="X14" s="107">
        <f>'Team and Player Stats'!X5</f>
        <v>1</v>
      </c>
      <c r="Y14" s="107">
        <f>'Team and Player Stats'!Y5</f>
        <v>0</v>
      </c>
      <c r="Z14" s="107">
        <f>'Team and Player Stats'!Z5</f>
        <v>0</v>
      </c>
      <c r="AA14" s="107">
        <f>'Team and Player Stats'!AA5</f>
        <v>0</v>
      </c>
      <c r="AB14" s="107">
        <f>'Team and Player Stats'!AB5</f>
        <v>3</v>
      </c>
      <c r="AC14" s="107">
        <f>'Team and Player Stats'!AC5</f>
        <v>15</v>
      </c>
      <c r="AD14" s="107">
        <f>'Team and Player Stats'!AD5</f>
        <v>1</v>
      </c>
      <c r="AE14" s="107">
        <f>'Team and Player Stats'!AE5</f>
        <v>0</v>
      </c>
      <c r="AF14" s="107">
        <f>'Team and Player Stats'!AF5</f>
        <v>0</v>
      </c>
      <c r="AG14" s="107">
        <f>'Team and Player Stats'!AG5</f>
        <v>1</v>
      </c>
    </row>
    <row r="15">
      <c r="A15" t="str">
        <f>'Team and Player Stats'!B40</f>
        <v>iTree (c)</v>
      </c>
      <c r="B15" t="str">
        <f>'Team and Player Stats'!A40</f>
        <v>We Respect Hoez</v>
      </c>
      <c r="C15">
        <f>'Team and Player Stats'!C40</f>
        <v>15</v>
      </c>
      <c r="D15">
        <f>'Team and Player Stats'!D40</f>
        <v>11</v>
      </c>
      <c r="E15" s="111">
        <f>'Team and Player Stats'!E40</f>
        <v>259.5333333</v>
      </c>
      <c r="F15">
        <f>'Team and Player Stats'!F40</f>
        <v>8</v>
      </c>
      <c r="G15">
        <f>'Team and Player Stats'!G40</f>
        <v>1025</v>
      </c>
      <c r="H15">
        <f>'Team and Player Stats'!H40</f>
        <v>6</v>
      </c>
      <c r="I15">
        <f>'Team and Player Stats'!I40</f>
        <v>892</v>
      </c>
      <c r="J15">
        <f>'Team and Player Stats'!J40</f>
        <v>133</v>
      </c>
      <c r="K15" s="112">
        <f>'Team and Player Stats'!K40</f>
        <v>1.149103139</v>
      </c>
      <c r="L15" s="111">
        <f>'Team and Player Stats'!L40</f>
        <v>17.4573991</v>
      </c>
      <c r="M15">
        <f>'Team and Player Stats'!M40</f>
        <v>1065</v>
      </c>
      <c r="N15">
        <f>'Team and Player Stats'!N40</f>
        <v>15</v>
      </c>
      <c r="O15" s="113">
        <f>'Team and Player Stats'!O40</f>
        <v>251.5333333</v>
      </c>
      <c r="P15">
        <f>'Team and Player Stats'!P40</f>
        <v>29</v>
      </c>
      <c r="Q15">
        <f>'Team and Player Stats'!Q40</f>
        <v>17</v>
      </c>
      <c r="R15">
        <f>'Team and Player Stats'!R40</f>
        <v>76</v>
      </c>
      <c r="S15">
        <f>'Team and Player Stats'!S40</f>
        <v>12</v>
      </c>
      <c r="T15">
        <f>'Team and Player Stats'!T40</f>
        <v>140</v>
      </c>
      <c r="U15">
        <f>'Team and Player Stats'!U40</f>
        <v>24</v>
      </c>
      <c r="V15">
        <f>'Team and Player Stats'!V40</f>
        <v>7</v>
      </c>
      <c r="W15">
        <f>'Team and Player Stats'!W40</f>
        <v>0</v>
      </c>
      <c r="X15">
        <f>'Team and Player Stats'!X40</f>
        <v>0</v>
      </c>
      <c r="Y15">
        <f>'Team and Player Stats'!Y40</f>
        <v>0</v>
      </c>
      <c r="Z15">
        <f>'Team and Player Stats'!Z40</f>
        <v>0</v>
      </c>
      <c r="AA15">
        <f>'Team and Player Stats'!AA40</f>
        <v>0</v>
      </c>
      <c r="AB15">
        <f>'Team and Player Stats'!AB40</f>
        <v>0</v>
      </c>
      <c r="AC15">
        <f>'Team and Player Stats'!AC40</f>
        <v>15</v>
      </c>
      <c r="AD15">
        <f>'Team and Player Stats'!AD40</f>
        <v>0</v>
      </c>
      <c r="AE15">
        <f>'Team and Player Stats'!AE40</f>
        <v>0</v>
      </c>
      <c r="AF15">
        <f>'Team and Player Stats'!AF40</f>
        <v>0</v>
      </c>
      <c r="AG15">
        <f>'Team and Player Stats'!AG40</f>
        <v>1</v>
      </c>
    </row>
    <row r="16">
      <c r="A16" s="107" t="str">
        <f>'Team and Player Stats'!B117</f>
        <v>oScet</v>
      </c>
      <c r="B16" s="107" t="str">
        <f>'Team and Player Stats'!A117</f>
        <v>Rooster Bux to Blow</v>
      </c>
      <c r="C16" s="107">
        <f>'Team and Player Stats'!C117</f>
        <v>13</v>
      </c>
      <c r="D16" s="107">
        <f>'Team and Player Stats'!D117</f>
        <v>11</v>
      </c>
      <c r="E16" s="108">
        <f>'Team and Player Stats'!E117</f>
        <v>267.1166667</v>
      </c>
      <c r="F16" s="107">
        <f>'Team and Player Stats'!F117</f>
        <v>16</v>
      </c>
      <c r="G16" s="107">
        <f>'Team and Player Stats'!G117</f>
        <v>939</v>
      </c>
      <c r="H16" s="107">
        <f>'Team and Player Stats'!H117</f>
        <v>4</v>
      </c>
      <c r="I16" s="107">
        <f>'Team and Player Stats'!I117</f>
        <v>810</v>
      </c>
      <c r="J16" s="107">
        <f>'Team and Player Stats'!J117</f>
        <v>129</v>
      </c>
      <c r="K16" s="109">
        <f>'Team and Player Stats'!K117</f>
        <v>1.159259259</v>
      </c>
      <c r="L16" s="108">
        <f>'Team and Player Stats'!L117</f>
        <v>19.78641975</v>
      </c>
      <c r="M16" s="107">
        <f>'Team and Player Stats'!M117</f>
        <v>1276</v>
      </c>
      <c r="N16" s="107">
        <f>'Team and Player Stats'!N117</f>
        <v>13</v>
      </c>
      <c r="O16" s="110">
        <f>'Team and Player Stats'!O117</f>
        <v>267.1166667</v>
      </c>
      <c r="P16" s="107">
        <f>'Team and Player Stats'!P117</f>
        <v>45</v>
      </c>
      <c r="Q16" s="107">
        <f>'Team and Player Stats'!Q117</f>
        <v>22</v>
      </c>
      <c r="R16" s="107">
        <f>'Team and Player Stats'!R117</f>
        <v>78</v>
      </c>
      <c r="S16" s="107">
        <f>'Team and Player Stats'!S117</f>
        <v>14</v>
      </c>
      <c r="T16" s="107">
        <f>'Team and Player Stats'!T117</f>
        <v>151</v>
      </c>
      <c r="U16" s="107">
        <f>'Team and Player Stats'!U117</f>
        <v>36</v>
      </c>
      <c r="V16" s="107">
        <f>'Team and Player Stats'!V117</f>
        <v>8</v>
      </c>
      <c r="W16" s="107">
        <f>'Team and Player Stats'!W117</f>
        <v>1</v>
      </c>
      <c r="X16" s="107">
        <f>'Team and Player Stats'!X117</f>
        <v>1</v>
      </c>
      <c r="Y16" s="107">
        <f>'Team and Player Stats'!Y117</f>
        <v>0</v>
      </c>
      <c r="Z16" s="107">
        <f>'Team and Player Stats'!Z117</f>
        <v>0</v>
      </c>
      <c r="AA16" s="107">
        <f>'Team and Player Stats'!AA117</f>
        <v>0</v>
      </c>
      <c r="AB16" s="107">
        <f>'Team and Player Stats'!AB117</f>
        <v>0</v>
      </c>
      <c r="AC16" s="107">
        <f>'Team and Player Stats'!AC117</f>
        <v>30</v>
      </c>
      <c r="AD16" s="107">
        <f>'Team and Player Stats'!AD117</f>
        <v>2</v>
      </c>
      <c r="AE16" s="107">
        <f>'Team and Player Stats'!AE117</f>
        <v>0</v>
      </c>
      <c r="AF16" s="107">
        <f>'Team and Player Stats'!AF117</f>
        <v>0</v>
      </c>
      <c r="AG16" s="107">
        <f>'Team and Player Stats'!AG117</f>
        <v>0</v>
      </c>
    </row>
    <row r="17">
      <c r="A17" t="str">
        <f>'Team and Player Stats'!B71</f>
        <v>Its Rainin MenZ (c)</v>
      </c>
      <c r="B17" t="str">
        <f>'Team and Player Stats'!A71</f>
        <v>TBD</v>
      </c>
      <c r="C17">
        <f>'Team and Player Stats'!C71</f>
        <v>15</v>
      </c>
      <c r="D17">
        <f>'Team and Player Stats'!D71</f>
        <v>5</v>
      </c>
      <c r="E17" s="111">
        <f>'Team and Player Stats'!E71</f>
        <v>197.0166667</v>
      </c>
      <c r="F17">
        <f>'Team and Player Stats'!F71</f>
        <v>6</v>
      </c>
      <c r="G17">
        <f>'Team and Player Stats'!G71</f>
        <v>962</v>
      </c>
      <c r="H17">
        <f>'Team and Player Stats'!H71</f>
        <v>2</v>
      </c>
      <c r="I17">
        <f>'Team and Player Stats'!I71</f>
        <v>834</v>
      </c>
      <c r="J17">
        <f>'Team and Player Stats'!J71</f>
        <v>128</v>
      </c>
      <c r="K17" s="112">
        <f>'Team and Player Stats'!K71</f>
        <v>1.153477218</v>
      </c>
      <c r="L17" s="111">
        <f>'Team and Player Stats'!L71</f>
        <v>14.17386091</v>
      </c>
      <c r="M17">
        <f>'Team and Player Stats'!M71</f>
        <v>1246</v>
      </c>
      <c r="N17">
        <f>'Team and Player Stats'!N71</f>
        <v>15</v>
      </c>
      <c r="O17" s="113">
        <f>'Team and Player Stats'!O71</f>
        <v>197.0166667</v>
      </c>
      <c r="P17">
        <f>'Team and Player Stats'!P71</f>
        <v>47</v>
      </c>
      <c r="Q17">
        <f>'Team and Player Stats'!Q71</f>
        <v>27</v>
      </c>
      <c r="R17">
        <f>'Team and Player Stats'!R71</f>
        <v>61</v>
      </c>
      <c r="S17">
        <f>'Team and Player Stats'!S71</f>
        <v>24</v>
      </c>
      <c r="T17">
        <f>'Team and Player Stats'!T71</f>
        <v>127</v>
      </c>
      <c r="U17">
        <f>'Team and Player Stats'!U71</f>
        <v>32</v>
      </c>
      <c r="V17">
        <f>'Team and Player Stats'!V71</f>
        <v>6</v>
      </c>
      <c r="W17">
        <f>'Team and Player Stats'!W71</f>
        <v>4</v>
      </c>
      <c r="X17">
        <f>'Team and Player Stats'!X71</f>
        <v>1</v>
      </c>
      <c r="Y17">
        <f>'Team and Player Stats'!Y71</f>
        <v>0</v>
      </c>
      <c r="Z17">
        <f>'Team and Player Stats'!Z71</f>
        <v>0</v>
      </c>
      <c r="AA17">
        <f>'Team and Player Stats'!AA71</f>
        <v>0</v>
      </c>
      <c r="AB17">
        <f>'Team and Player Stats'!AB71</f>
        <v>0</v>
      </c>
      <c r="AC17">
        <f>'Team and Player Stats'!AC71</f>
        <v>21</v>
      </c>
      <c r="AD17">
        <f>'Team and Player Stats'!AD71</f>
        <v>0</v>
      </c>
      <c r="AE17">
        <f>'Team and Player Stats'!AE71</f>
        <v>0</v>
      </c>
      <c r="AF17">
        <f>'Team and Player Stats'!AF71</f>
        <v>0</v>
      </c>
      <c r="AG17">
        <f>'Team and Player Stats'!AG71</f>
        <v>0</v>
      </c>
    </row>
    <row r="18">
      <c r="A18" s="107" t="str">
        <f>'Team and Player Stats'!B36</f>
        <v>Sabasauros Rex</v>
      </c>
      <c r="B18" s="107" t="str">
        <f>'Team and Player Stats'!A36</f>
        <v>Str8 Griffin</v>
      </c>
      <c r="C18" s="107">
        <f>'Team and Player Stats'!C36</f>
        <v>18</v>
      </c>
      <c r="D18" s="107">
        <f>'Team and Player Stats'!D36</f>
        <v>17</v>
      </c>
      <c r="E18" s="108">
        <f>'Team and Player Stats'!E36</f>
        <v>237.8166667</v>
      </c>
      <c r="F18" s="107">
        <f>'Team and Player Stats'!F36</f>
        <v>12</v>
      </c>
      <c r="G18" s="107">
        <f>'Team and Player Stats'!G36</f>
        <v>1118</v>
      </c>
      <c r="H18" s="107">
        <f>'Team and Player Stats'!H36</f>
        <v>8</v>
      </c>
      <c r="I18" s="107">
        <f>'Team and Player Stats'!I36</f>
        <v>994</v>
      </c>
      <c r="J18" s="107">
        <f>'Team and Player Stats'!J36</f>
        <v>124</v>
      </c>
      <c r="K18" s="109">
        <f>'Team and Player Stats'!K36</f>
        <v>1.124748491</v>
      </c>
      <c r="L18" s="108">
        <f>'Team and Player Stats'!L36</f>
        <v>14.35513078</v>
      </c>
      <c r="M18" s="107">
        <f>'Team and Player Stats'!M36</f>
        <v>1438</v>
      </c>
      <c r="N18" s="107">
        <f>'Team and Player Stats'!N36</f>
        <v>17</v>
      </c>
      <c r="O18" s="110">
        <f>'Team and Player Stats'!O36</f>
        <v>234.0666667</v>
      </c>
      <c r="P18" s="107">
        <f>'Team and Player Stats'!P36</f>
        <v>45</v>
      </c>
      <c r="Q18" s="107">
        <f>'Team and Player Stats'!Q36</f>
        <v>15</v>
      </c>
      <c r="R18" s="107">
        <f>'Team and Player Stats'!R36</f>
        <v>64</v>
      </c>
      <c r="S18" s="107">
        <f>'Team and Player Stats'!S36</f>
        <v>22</v>
      </c>
      <c r="T18" s="107">
        <f>'Team and Player Stats'!T36</f>
        <v>178</v>
      </c>
      <c r="U18" s="107">
        <f>'Team and Player Stats'!U36</f>
        <v>38</v>
      </c>
      <c r="V18" s="107">
        <f>'Team and Player Stats'!V36</f>
        <v>11</v>
      </c>
      <c r="W18" s="107">
        <f>'Team and Player Stats'!W36</f>
        <v>6</v>
      </c>
      <c r="X18" s="107">
        <f>'Team and Player Stats'!X36</f>
        <v>2</v>
      </c>
      <c r="Y18" s="107">
        <f>'Team and Player Stats'!Y36</f>
        <v>2</v>
      </c>
      <c r="Z18" s="107">
        <f>'Team and Player Stats'!Z36</f>
        <v>1</v>
      </c>
      <c r="AA18" s="107">
        <f>'Team and Player Stats'!AA36</f>
        <v>0</v>
      </c>
      <c r="AB18" s="107">
        <f>'Team and Player Stats'!AB36</f>
        <v>0</v>
      </c>
      <c r="AC18" s="107">
        <f>'Team and Player Stats'!AC36</f>
        <v>22</v>
      </c>
      <c r="AD18" s="107">
        <f>'Team and Player Stats'!AD36</f>
        <v>2</v>
      </c>
      <c r="AE18" s="107">
        <f>'Team and Player Stats'!AE36</f>
        <v>0</v>
      </c>
      <c r="AF18" s="107">
        <f>'Team and Player Stats'!AF36</f>
        <v>0</v>
      </c>
      <c r="AG18" s="107">
        <f>'Team and Player Stats'!AG36</f>
        <v>2</v>
      </c>
    </row>
    <row r="19">
      <c r="A19" t="str">
        <f>'Team and Player Stats'!B53</f>
        <v>halfbreed105</v>
      </c>
      <c r="B19" t="str">
        <f>'Team and Player Stats'!A53</f>
        <v>Way to Fail</v>
      </c>
      <c r="C19">
        <f>'Team and Player Stats'!C53</f>
        <v>10</v>
      </c>
      <c r="D19">
        <f>'Team and Player Stats'!D53</f>
        <v>6</v>
      </c>
      <c r="E19" s="111">
        <f>'Team and Player Stats'!E53</f>
        <v>133.8333333</v>
      </c>
      <c r="F19">
        <f>'Team and Player Stats'!F53</f>
        <v>4</v>
      </c>
      <c r="G19">
        <f>'Team and Player Stats'!G53</f>
        <v>628</v>
      </c>
      <c r="H19">
        <f>'Team and Player Stats'!H53</f>
        <v>3</v>
      </c>
      <c r="I19">
        <f>'Team and Player Stats'!I53</f>
        <v>526</v>
      </c>
      <c r="J19">
        <f>'Team and Player Stats'!J53</f>
        <v>102</v>
      </c>
      <c r="K19" s="112">
        <f>'Team and Player Stats'!K53</f>
        <v>1.19391635</v>
      </c>
      <c r="L19" s="111">
        <f>'Team and Player Stats'!L53</f>
        <v>15.2661597</v>
      </c>
      <c r="M19">
        <f>'Team and Player Stats'!M53</f>
        <v>803</v>
      </c>
      <c r="N19">
        <f>'Team and Player Stats'!N53</f>
        <v>9</v>
      </c>
      <c r="O19" s="113">
        <f>'Team and Player Stats'!O53</f>
        <v>121.65</v>
      </c>
      <c r="P19">
        <f>'Team and Player Stats'!P53</f>
        <v>16</v>
      </c>
      <c r="Q19">
        <f>'Team and Player Stats'!Q53</f>
        <v>6</v>
      </c>
      <c r="R19">
        <f>'Team and Player Stats'!R53</f>
        <v>40</v>
      </c>
      <c r="S19">
        <f>'Team and Player Stats'!S53</f>
        <v>4</v>
      </c>
      <c r="T19">
        <f>'Team and Player Stats'!T53</f>
        <v>88</v>
      </c>
      <c r="U19">
        <f>'Team and Player Stats'!U53</f>
        <v>15</v>
      </c>
      <c r="V19">
        <f>'Team and Player Stats'!V53</f>
        <v>2</v>
      </c>
      <c r="W19">
        <f>'Team and Player Stats'!W53</f>
        <v>1</v>
      </c>
      <c r="X19">
        <f>'Team and Player Stats'!X53</f>
        <v>0</v>
      </c>
      <c r="Y19">
        <f>'Team and Player Stats'!Y53</f>
        <v>0</v>
      </c>
      <c r="Z19">
        <f>'Team and Player Stats'!Z53</f>
        <v>0</v>
      </c>
      <c r="AA19">
        <f>'Team and Player Stats'!AA53</f>
        <v>0</v>
      </c>
      <c r="AB19">
        <f>'Team and Player Stats'!AB53</f>
        <v>0</v>
      </c>
      <c r="AC19">
        <f>'Team and Player Stats'!AC53</f>
        <v>12</v>
      </c>
      <c r="AD19">
        <f>'Team and Player Stats'!AD53</f>
        <v>1</v>
      </c>
      <c r="AE19">
        <f>'Team and Player Stats'!AE53</f>
        <v>0</v>
      </c>
      <c r="AF19">
        <f>'Team and Player Stats'!AF53</f>
        <v>0</v>
      </c>
      <c r="AG19">
        <f>'Team and Player Stats'!AG53</f>
        <v>0</v>
      </c>
    </row>
    <row r="20">
      <c r="A20" s="107" t="str">
        <f>'Team and Player Stats'!B15</f>
        <v>EIementary</v>
      </c>
      <c r="B20" s="107" t="str">
        <f>'Team and Player Stats'!A15</f>
        <v>Collateral Damage</v>
      </c>
      <c r="C20" s="107">
        <f>'Team and Player Stats'!C15</f>
        <v>8</v>
      </c>
      <c r="D20" s="107">
        <f>'Team and Player Stats'!D15</f>
        <v>2</v>
      </c>
      <c r="E20" s="108">
        <f>'Team and Player Stats'!E15</f>
        <v>92.18333333</v>
      </c>
      <c r="F20" s="107">
        <f>'Team and Player Stats'!F15</f>
        <v>3</v>
      </c>
      <c r="G20" s="107">
        <f>'Team and Player Stats'!G15</f>
        <v>515</v>
      </c>
      <c r="H20" s="107">
        <f>'Team and Player Stats'!H15</f>
        <v>3</v>
      </c>
      <c r="I20" s="107">
        <f>'Team and Player Stats'!I15</f>
        <v>454</v>
      </c>
      <c r="J20" s="107">
        <f>'Team and Player Stats'!J15</f>
        <v>61</v>
      </c>
      <c r="K20" s="109">
        <f>'Team and Player Stats'!K15</f>
        <v>1.134361233</v>
      </c>
      <c r="L20" s="108">
        <f>'Team and Player Stats'!L15</f>
        <v>12.18281938</v>
      </c>
      <c r="M20" s="107">
        <f>'Team and Player Stats'!M15</f>
        <v>488</v>
      </c>
      <c r="N20" s="107">
        <f>'Team and Player Stats'!N15</f>
        <v>5</v>
      </c>
      <c r="O20" s="110">
        <f>'Team and Player Stats'!O15</f>
        <v>42.36666667</v>
      </c>
      <c r="P20" s="107">
        <f>'Team and Player Stats'!P15</f>
        <v>22</v>
      </c>
      <c r="Q20" s="107">
        <f>'Team and Player Stats'!Q15</f>
        <v>4</v>
      </c>
      <c r="R20" s="107">
        <f>'Team and Player Stats'!R15</f>
        <v>21</v>
      </c>
      <c r="S20" s="107">
        <f>'Team and Player Stats'!S15</f>
        <v>4</v>
      </c>
      <c r="T20" s="107">
        <f>'Team and Player Stats'!T15</f>
        <v>48</v>
      </c>
      <c r="U20" s="107">
        <f>'Team and Player Stats'!U15</f>
        <v>9</v>
      </c>
      <c r="V20" s="107">
        <f>'Team and Player Stats'!V15</f>
        <v>2</v>
      </c>
      <c r="W20" s="107">
        <f>'Team and Player Stats'!W15</f>
        <v>1</v>
      </c>
      <c r="X20" s="107">
        <f>'Team and Player Stats'!X15</f>
        <v>0</v>
      </c>
      <c r="Y20" s="107">
        <f>'Team and Player Stats'!Y15</f>
        <v>0</v>
      </c>
      <c r="Z20" s="107">
        <f>'Team and Player Stats'!Z15</f>
        <v>0</v>
      </c>
      <c r="AA20" s="107">
        <f>'Team and Player Stats'!AA15</f>
        <v>0</v>
      </c>
      <c r="AB20" s="107">
        <f>'Team and Player Stats'!AB15</f>
        <v>0</v>
      </c>
      <c r="AC20" s="107">
        <f>'Team and Player Stats'!AC15</f>
        <v>8</v>
      </c>
      <c r="AD20" s="107">
        <f>'Team and Player Stats'!AD15</f>
        <v>0</v>
      </c>
      <c r="AE20" s="107">
        <f>'Team and Player Stats'!AE15</f>
        <v>0</v>
      </c>
      <c r="AF20" s="107">
        <f>'Team and Player Stats'!AF15</f>
        <v>0</v>
      </c>
      <c r="AG20" s="107">
        <f>'Team and Player Stats'!AG15</f>
        <v>0</v>
      </c>
    </row>
    <row r="21">
      <c r="A21" t="str">
        <f>'Team and Player Stats'!B118</f>
        <v>Regresser</v>
      </c>
      <c r="B21" t="str">
        <f>'Team and Player Stats'!A118</f>
        <v>Rooster Bux to Blow</v>
      </c>
      <c r="C21">
        <f>'Team and Player Stats'!C118</f>
        <v>14</v>
      </c>
      <c r="D21">
        <f>'Team and Player Stats'!D118</f>
        <v>13</v>
      </c>
      <c r="E21" s="111">
        <f>'Team and Player Stats'!E118</f>
        <v>205.7</v>
      </c>
      <c r="F21">
        <f>'Team and Player Stats'!F118</f>
        <v>34</v>
      </c>
      <c r="G21">
        <f>'Team and Player Stats'!G118</f>
        <v>698</v>
      </c>
      <c r="H21">
        <f>'Team and Player Stats'!H118</f>
        <v>3</v>
      </c>
      <c r="I21">
        <f>'Team and Player Stats'!I118</f>
        <v>648</v>
      </c>
      <c r="J21">
        <f>'Team and Player Stats'!J118</f>
        <v>50</v>
      </c>
      <c r="K21" s="112">
        <f>'Team and Player Stats'!K118</f>
        <v>1.077160494</v>
      </c>
      <c r="L21" s="111">
        <f>'Team and Player Stats'!L118</f>
        <v>19.0462963</v>
      </c>
      <c r="M21">
        <f>'Team and Player Stats'!M118</f>
        <v>839</v>
      </c>
      <c r="N21">
        <f>'Team and Player Stats'!N118</f>
        <v>14</v>
      </c>
      <c r="O21" s="113">
        <f>'Team and Player Stats'!O118</f>
        <v>205.7</v>
      </c>
      <c r="P21">
        <f>'Team and Player Stats'!P118</f>
        <v>32</v>
      </c>
      <c r="Q21">
        <f>'Team and Player Stats'!Q118</f>
        <v>14</v>
      </c>
      <c r="R21">
        <f>'Team and Player Stats'!R118</f>
        <v>41</v>
      </c>
      <c r="S21">
        <f>'Team and Player Stats'!S118</f>
        <v>7</v>
      </c>
      <c r="T21">
        <f>'Team and Player Stats'!T118</f>
        <v>91</v>
      </c>
      <c r="U21">
        <f>'Team and Player Stats'!U118</f>
        <v>31</v>
      </c>
      <c r="V21">
        <f>'Team and Player Stats'!V118</f>
        <v>7</v>
      </c>
      <c r="W21">
        <f>'Team and Player Stats'!W118</f>
        <v>2</v>
      </c>
      <c r="X21">
        <f>'Team and Player Stats'!X118</f>
        <v>0</v>
      </c>
      <c r="Y21">
        <f>'Team and Player Stats'!Y118</f>
        <v>0</v>
      </c>
      <c r="Z21">
        <f>'Team and Player Stats'!Z118</f>
        <v>0</v>
      </c>
      <c r="AA21">
        <f>'Team and Player Stats'!AA118</f>
        <v>0</v>
      </c>
      <c r="AB21">
        <f>'Team and Player Stats'!AB118</f>
        <v>0</v>
      </c>
      <c r="AC21">
        <f>'Team and Player Stats'!AC118</f>
        <v>18</v>
      </c>
      <c r="AD21">
        <f>'Team and Player Stats'!AD118</f>
        <v>0</v>
      </c>
      <c r="AE21">
        <f>'Team and Player Stats'!AE118</f>
        <v>0</v>
      </c>
      <c r="AF21">
        <f>'Team and Player Stats'!AF118</f>
        <v>0</v>
      </c>
      <c r="AG21">
        <f>'Team and Player Stats'!AG118</f>
        <v>0</v>
      </c>
    </row>
    <row r="22">
      <c r="A22" s="107" t="str">
        <f>'Team and Player Stats'!B8</f>
        <v>Liion Wiinz</v>
      </c>
      <c r="B22" s="107" t="str">
        <f>'Team and Player Stats'!A8</f>
        <v>Never Let Go</v>
      </c>
      <c r="C22" s="107">
        <f>'Team and Player Stats'!C8</f>
        <v>13</v>
      </c>
      <c r="D22" s="107">
        <f>'Team and Player Stats'!D8</f>
        <v>6</v>
      </c>
      <c r="E22" s="108">
        <f>'Team and Player Stats'!E8</f>
        <v>151.4333333</v>
      </c>
      <c r="F22" s="107">
        <f>'Team and Player Stats'!F8</f>
        <v>3</v>
      </c>
      <c r="G22" s="107">
        <f>'Team and Player Stats'!G8</f>
        <v>669</v>
      </c>
      <c r="H22" s="107">
        <f>'Team and Player Stats'!H8</f>
        <v>3</v>
      </c>
      <c r="I22" s="107">
        <f>'Team and Player Stats'!I8</f>
        <v>622</v>
      </c>
      <c r="J22" s="107">
        <f>'Team and Player Stats'!J8</f>
        <v>47</v>
      </c>
      <c r="K22" s="109">
        <f>'Team and Player Stats'!K8</f>
        <v>1.075562701</v>
      </c>
      <c r="L22" s="108">
        <f>'Team and Player Stats'!L8</f>
        <v>14.60771704</v>
      </c>
      <c r="M22" s="107">
        <f>'Team and Player Stats'!M8</f>
        <v>762</v>
      </c>
      <c r="N22" s="107">
        <f>'Team and Player Stats'!N8</f>
        <v>12</v>
      </c>
      <c r="O22" s="110">
        <f>'Team and Player Stats'!O8</f>
        <v>144.5833333</v>
      </c>
      <c r="P22" s="107">
        <f>'Team and Player Stats'!P8</f>
        <v>20</v>
      </c>
      <c r="Q22" s="107">
        <f>'Team and Player Stats'!Q8</f>
        <v>6</v>
      </c>
      <c r="R22" s="107">
        <f>'Team and Player Stats'!R8</f>
        <v>29</v>
      </c>
      <c r="S22" s="107">
        <f>'Team and Player Stats'!S8</f>
        <v>12</v>
      </c>
      <c r="T22" s="107">
        <f>'Team and Player Stats'!T8</f>
        <v>84</v>
      </c>
      <c r="U22" s="107">
        <f>'Team and Player Stats'!U8</f>
        <v>11</v>
      </c>
      <c r="V22" s="107">
        <f>'Team and Player Stats'!V8</f>
        <v>5</v>
      </c>
      <c r="W22" s="107">
        <f>'Team and Player Stats'!W8</f>
        <v>1</v>
      </c>
      <c r="X22" s="107">
        <f>'Team and Player Stats'!X8</f>
        <v>0</v>
      </c>
      <c r="Y22" s="107">
        <f>'Team and Player Stats'!Y8</f>
        <v>0</v>
      </c>
      <c r="Z22" s="107">
        <f>'Team and Player Stats'!Z8</f>
        <v>0</v>
      </c>
      <c r="AA22" s="107">
        <f>'Team and Player Stats'!AA8</f>
        <v>0</v>
      </c>
      <c r="AB22" s="107">
        <f>'Team and Player Stats'!AB8</f>
        <v>0</v>
      </c>
      <c r="AC22" s="107">
        <f>'Team and Player Stats'!AC8</f>
        <v>14</v>
      </c>
      <c r="AD22" s="107">
        <f>'Team and Player Stats'!AD8</f>
        <v>0</v>
      </c>
      <c r="AE22" s="107">
        <f>'Team and Player Stats'!AE8</f>
        <v>0</v>
      </c>
      <c r="AF22" s="107">
        <f>'Team and Player Stats'!AF8</f>
        <v>0</v>
      </c>
      <c r="AG22" s="107">
        <f>'Team and Player Stats'!AG8</f>
        <v>0</v>
      </c>
    </row>
    <row r="23">
      <c r="A23" t="str">
        <f>'Team and Player Stats'!B34</f>
        <v>Gilded Grams</v>
      </c>
      <c r="B23" t="str">
        <f>'Team and Player Stats'!A34</f>
        <v>Str8 Griffin</v>
      </c>
      <c r="C23">
        <f>'Team and Player Stats'!C34</f>
        <v>17</v>
      </c>
      <c r="D23">
        <f>'Team and Player Stats'!D34</f>
        <v>16</v>
      </c>
      <c r="E23" s="111">
        <f>'Team and Player Stats'!E34</f>
        <v>233.4666667</v>
      </c>
      <c r="F23">
        <f>'Team and Player Stats'!F34</f>
        <v>8</v>
      </c>
      <c r="G23">
        <f>'Team and Player Stats'!G34</f>
        <v>1009</v>
      </c>
      <c r="H23">
        <f>'Team and Player Stats'!H34</f>
        <v>7</v>
      </c>
      <c r="I23">
        <f>'Team and Player Stats'!I34</f>
        <v>967</v>
      </c>
      <c r="J23">
        <f>'Team and Player Stats'!J34</f>
        <v>42</v>
      </c>
      <c r="K23" s="112">
        <f>'Team and Player Stats'!K34</f>
        <v>1.043433299</v>
      </c>
      <c r="L23" s="111">
        <f>'Team and Player Stats'!L34</f>
        <v>14.4860393</v>
      </c>
      <c r="M23">
        <f>'Team and Player Stats'!M34</f>
        <v>1247</v>
      </c>
      <c r="N23">
        <f>'Team and Player Stats'!N34</f>
        <v>17</v>
      </c>
      <c r="O23" s="113">
        <f>'Team and Player Stats'!O34</f>
        <v>233.4666667</v>
      </c>
      <c r="P23">
        <f>'Team and Player Stats'!P34</f>
        <v>25</v>
      </c>
      <c r="Q23">
        <f>'Team and Player Stats'!Q34</f>
        <v>23</v>
      </c>
      <c r="R23">
        <f>'Team and Player Stats'!R34</f>
        <v>46</v>
      </c>
      <c r="S23">
        <f>'Team and Player Stats'!S34</f>
        <v>16</v>
      </c>
      <c r="T23">
        <f>'Team and Player Stats'!T34</f>
        <v>158</v>
      </c>
      <c r="U23">
        <f>'Team and Player Stats'!U34</f>
        <v>31</v>
      </c>
      <c r="V23">
        <f>'Team and Player Stats'!V34</f>
        <v>7</v>
      </c>
      <c r="W23">
        <f>'Team and Player Stats'!W34</f>
        <v>2</v>
      </c>
      <c r="X23">
        <f>'Team and Player Stats'!X34</f>
        <v>1</v>
      </c>
      <c r="Y23">
        <f>'Team and Player Stats'!Y34</f>
        <v>0</v>
      </c>
      <c r="Z23">
        <f>'Team and Player Stats'!Z34</f>
        <v>0</v>
      </c>
      <c r="AA23">
        <f>'Team and Player Stats'!AA34</f>
        <v>0</v>
      </c>
      <c r="AB23">
        <f>'Team and Player Stats'!AB34</f>
        <v>0</v>
      </c>
      <c r="AC23">
        <f>'Team and Player Stats'!AC34</f>
        <v>20</v>
      </c>
      <c r="AD23">
        <f>'Team and Player Stats'!AD34</f>
        <v>0</v>
      </c>
      <c r="AE23">
        <f>'Team and Player Stats'!AE34</f>
        <v>0</v>
      </c>
      <c r="AF23">
        <f>'Team and Player Stats'!AF34</f>
        <v>0</v>
      </c>
      <c r="AG23">
        <f>'Team and Player Stats'!AG34</f>
        <v>2</v>
      </c>
    </row>
    <row r="24">
      <c r="A24" s="107" t="str">
        <f>'Team and Player Stats'!B38</f>
        <v>Twitchtvsnipezz</v>
      </c>
      <c r="B24" s="107" t="str">
        <f>'Team and Player Stats'!A38</f>
        <v>Str8 Griffin</v>
      </c>
      <c r="C24" s="107">
        <f>'Team and Player Stats'!C38</f>
        <v>5</v>
      </c>
      <c r="D24" s="107">
        <f>'Team and Player Stats'!D38</f>
        <v>5</v>
      </c>
      <c r="E24" s="108">
        <f>'Team and Player Stats'!E38</f>
        <v>48.33333333</v>
      </c>
      <c r="F24" s="107">
        <f>'Team and Player Stats'!F38</f>
        <v>3</v>
      </c>
      <c r="G24" s="107">
        <f>'Team and Player Stats'!G38</f>
        <v>231</v>
      </c>
      <c r="H24" s="107">
        <f>'Team and Player Stats'!H38</f>
        <v>3</v>
      </c>
      <c r="I24" s="107">
        <f>'Team and Player Stats'!I38</f>
        <v>190</v>
      </c>
      <c r="J24" s="107">
        <f>'Team and Player Stats'!J38</f>
        <v>41</v>
      </c>
      <c r="K24" s="109">
        <f>'Team and Player Stats'!K38</f>
        <v>1.215789474</v>
      </c>
      <c r="L24" s="108">
        <f>'Team and Player Stats'!L38</f>
        <v>15.26315789</v>
      </c>
      <c r="M24" s="107">
        <f>'Team and Player Stats'!M38</f>
        <v>287</v>
      </c>
      <c r="N24" s="107">
        <f>'Team and Player Stats'!N38</f>
        <v>4</v>
      </c>
      <c r="O24" s="110">
        <f>'Team and Player Stats'!O38</f>
        <v>44.6</v>
      </c>
      <c r="P24" s="107">
        <f>'Team and Player Stats'!P38</f>
        <v>7</v>
      </c>
      <c r="Q24" s="107">
        <f>'Team and Player Stats'!Q38</f>
        <v>1</v>
      </c>
      <c r="R24" s="107">
        <f>'Team and Player Stats'!R38</f>
        <v>13</v>
      </c>
      <c r="S24" s="107">
        <f>'Team and Player Stats'!S38</f>
        <v>1</v>
      </c>
      <c r="T24" s="107">
        <f>'Team and Player Stats'!T38</f>
        <v>33</v>
      </c>
      <c r="U24" s="107">
        <f>'Team and Player Stats'!U38</f>
        <v>10</v>
      </c>
      <c r="V24" s="107">
        <f>'Team and Player Stats'!V38</f>
        <v>0</v>
      </c>
      <c r="W24" s="107">
        <f>'Team and Player Stats'!W38</f>
        <v>0</v>
      </c>
      <c r="X24" s="107">
        <f>'Team and Player Stats'!X38</f>
        <v>0</v>
      </c>
      <c r="Y24" s="107">
        <f>'Team and Player Stats'!Y38</f>
        <v>0</v>
      </c>
      <c r="Z24" s="107">
        <f>'Team and Player Stats'!Z38</f>
        <v>0</v>
      </c>
      <c r="AA24" s="107">
        <f>'Team and Player Stats'!AA38</f>
        <v>0</v>
      </c>
      <c r="AB24" s="107">
        <f>'Team and Player Stats'!AB38</f>
        <v>0</v>
      </c>
      <c r="AC24" s="107">
        <f>'Team and Player Stats'!AC38</f>
        <v>4</v>
      </c>
      <c r="AD24" s="107">
        <f>'Team and Player Stats'!AD38</f>
        <v>0</v>
      </c>
      <c r="AE24" s="107">
        <f>'Team and Player Stats'!AE38</f>
        <v>0</v>
      </c>
      <c r="AF24" s="107">
        <f>'Team and Player Stats'!AF38</f>
        <v>0</v>
      </c>
      <c r="AG24" s="107">
        <f>'Team and Player Stats'!AG38</f>
        <v>0</v>
      </c>
    </row>
    <row r="25">
      <c r="A25" t="str">
        <f>'Team and Player Stats'!B108</f>
        <v>ACE B S1lentND1</v>
      </c>
      <c r="B25" t="str">
        <f>'Team and Player Stats'!A108</f>
        <v>Shadow Realm</v>
      </c>
      <c r="C25">
        <f>'Team and Player Stats'!C108</f>
        <v>19</v>
      </c>
      <c r="D25">
        <f>'Team and Player Stats'!D108</f>
        <v>13</v>
      </c>
      <c r="E25" s="111">
        <f>'Team and Player Stats'!E108</f>
        <v>311</v>
      </c>
      <c r="F25">
        <f>'Team and Player Stats'!F108</f>
        <v>18</v>
      </c>
      <c r="G25">
        <f>'Team and Player Stats'!G108</f>
        <v>1208</v>
      </c>
      <c r="H25">
        <f>'Team and Player Stats'!H108</f>
        <v>7</v>
      </c>
      <c r="I25">
        <f>'Team and Player Stats'!I108</f>
        <v>1181</v>
      </c>
      <c r="J25">
        <f>'Team and Player Stats'!J108</f>
        <v>27</v>
      </c>
      <c r="K25" s="112">
        <f>'Team and Player Stats'!K108</f>
        <v>1.022861981</v>
      </c>
      <c r="L25" s="111">
        <f>'Team and Player Stats'!L108</f>
        <v>15.80016935</v>
      </c>
      <c r="M25">
        <f>'Team and Player Stats'!M108</f>
        <v>1572</v>
      </c>
      <c r="N25">
        <f>'Team and Player Stats'!N108</f>
        <v>19</v>
      </c>
      <c r="O25" s="113">
        <f>'Team and Player Stats'!O108</f>
        <v>306.4</v>
      </c>
      <c r="P25">
        <f>'Team and Player Stats'!P108</f>
        <v>61</v>
      </c>
      <c r="Q25">
        <f>'Team and Player Stats'!Q108</f>
        <v>31</v>
      </c>
      <c r="R25">
        <f>'Team and Player Stats'!R108</f>
        <v>103</v>
      </c>
      <c r="S25">
        <f>'Team and Player Stats'!S108</f>
        <v>18</v>
      </c>
      <c r="T25">
        <f>'Team and Player Stats'!T108</f>
        <v>177</v>
      </c>
      <c r="U25">
        <f>'Team and Player Stats'!U108</f>
        <v>40</v>
      </c>
      <c r="V25">
        <f>'Team and Player Stats'!V108</f>
        <v>11</v>
      </c>
      <c r="W25">
        <f>'Team and Player Stats'!W108</f>
        <v>2</v>
      </c>
      <c r="X25">
        <f>'Team and Player Stats'!X108</f>
        <v>1</v>
      </c>
      <c r="Y25">
        <f>'Team and Player Stats'!Y108</f>
        <v>1</v>
      </c>
      <c r="Z25">
        <f>'Team and Player Stats'!Z108</f>
        <v>1</v>
      </c>
      <c r="AA25">
        <f>'Team and Player Stats'!AA108</f>
        <v>0</v>
      </c>
      <c r="AB25">
        <f>'Team and Player Stats'!AB108</f>
        <v>0</v>
      </c>
      <c r="AC25">
        <f>'Team and Player Stats'!AC108</f>
        <v>33</v>
      </c>
      <c r="AD25">
        <f>'Team and Player Stats'!AD108</f>
        <v>1</v>
      </c>
      <c r="AE25">
        <f>'Team and Player Stats'!AE108</f>
        <v>0</v>
      </c>
      <c r="AF25">
        <f>'Team and Player Stats'!AF108</f>
        <v>0</v>
      </c>
      <c r="AG25">
        <f>'Team and Player Stats'!AG108</f>
        <v>1</v>
      </c>
    </row>
    <row r="26">
      <c r="A26" s="107" t="str">
        <f>'Team and Player Stats'!B79</f>
        <v>El Diablo x230x (c)</v>
      </c>
      <c r="B26" s="107" t="str">
        <f>'Team and Player Stats'!A79</f>
        <v>SML08 All Stars + Kazink</v>
      </c>
      <c r="C26" s="107">
        <f>'Team and Player Stats'!C79</f>
        <v>19</v>
      </c>
      <c r="D26" s="107">
        <f>'Team and Player Stats'!D79</f>
        <v>9</v>
      </c>
      <c r="E26" s="108">
        <f>'Team and Player Stats'!E79</f>
        <v>335.7833333</v>
      </c>
      <c r="F26" s="107">
        <f>'Team and Player Stats'!F79</f>
        <v>18</v>
      </c>
      <c r="G26" s="107">
        <f>'Team and Player Stats'!G79</f>
        <v>1537</v>
      </c>
      <c r="H26" s="107">
        <f>'Team and Player Stats'!H79</f>
        <v>6</v>
      </c>
      <c r="I26" s="107">
        <f>'Team and Player Stats'!I79</f>
        <v>1520</v>
      </c>
      <c r="J26" s="107">
        <f>'Team and Player Stats'!J79</f>
        <v>17</v>
      </c>
      <c r="K26" s="109">
        <f>'Team and Player Stats'!K79</f>
        <v>1.011184211</v>
      </c>
      <c r="L26" s="108">
        <f>'Team and Player Stats'!L79</f>
        <v>13.25460526</v>
      </c>
      <c r="M26" s="107">
        <f>'Team and Player Stats'!M79</f>
        <v>2045</v>
      </c>
      <c r="N26" s="107">
        <f>'Team and Player Stats'!N79</f>
        <v>19</v>
      </c>
      <c r="O26" s="110">
        <f>'Team and Player Stats'!O79</f>
        <v>325.6166667</v>
      </c>
      <c r="P26" s="107">
        <f>'Team and Player Stats'!P79</f>
        <v>89</v>
      </c>
      <c r="Q26" s="107">
        <f>'Team and Player Stats'!Q79</f>
        <v>28</v>
      </c>
      <c r="R26" s="107">
        <f>'Team and Player Stats'!R79</f>
        <v>92</v>
      </c>
      <c r="S26" s="107">
        <f>'Team and Player Stats'!S79</f>
        <v>46</v>
      </c>
      <c r="T26" s="107">
        <f>'Team and Player Stats'!T79</f>
        <v>242</v>
      </c>
      <c r="U26" s="107">
        <f>'Team and Player Stats'!U79</f>
        <v>36</v>
      </c>
      <c r="V26" s="107">
        <f>'Team and Player Stats'!V79</f>
        <v>7</v>
      </c>
      <c r="W26" s="107">
        <f>'Team and Player Stats'!W79</f>
        <v>4</v>
      </c>
      <c r="X26" s="107">
        <f>'Team and Player Stats'!X79</f>
        <v>2</v>
      </c>
      <c r="Y26" s="107">
        <f>'Team and Player Stats'!Y79</f>
        <v>0</v>
      </c>
      <c r="Z26" s="107">
        <f>'Team and Player Stats'!Z79</f>
        <v>0</v>
      </c>
      <c r="AA26" s="107">
        <f>'Team and Player Stats'!AA79</f>
        <v>0</v>
      </c>
      <c r="AB26" s="107">
        <f>'Team and Player Stats'!AB79</f>
        <v>0</v>
      </c>
      <c r="AC26" s="107">
        <f>'Team and Player Stats'!AC79</f>
        <v>28</v>
      </c>
      <c r="AD26" s="107">
        <f>'Team and Player Stats'!AD79</f>
        <v>0</v>
      </c>
      <c r="AE26" s="107">
        <f>'Team and Player Stats'!AE79</f>
        <v>0</v>
      </c>
      <c r="AF26" s="107">
        <f>'Team and Player Stats'!AF79</f>
        <v>0</v>
      </c>
      <c r="AG26" s="107">
        <f>'Team and Player Stats'!AG79</f>
        <v>0</v>
      </c>
    </row>
    <row r="27">
      <c r="A27" t="str">
        <f>'Team and Player Stats'!B132</f>
        <v>Doc Status</v>
      </c>
      <c r="B27" t="str">
        <f>'Team and Player Stats'!A132</f>
        <v>Lumbridge White Knights</v>
      </c>
      <c r="C27">
        <f>'Team and Player Stats'!C132</f>
        <v>16</v>
      </c>
      <c r="D27">
        <f>'Team and Player Stats'!D132</f>
        <v>6</v>
      </c>
      <c r="E27" s="111">
        <f>'Team and Player Stats'!E132</f>
        <v>261.1166667</v>
      </c>
      <c r="F27">
        <f>'Team and Player Stats'!F132</f>
        <v>16</v>
      </c>
      <c r="G27">
        <f>'Team and Player Stats'!G132</f>
        <v>944</v>
      </c>
      <c r="H27">
        <f>'Team and Player Stats'!H132</f>
        <v>7</v>
      </c>
      <c r="I27">
        <f>'Team and Player Stats'!I132</f>
        <v>937</v>
      </c>
      <c r="J27">
        <f>'Team and Player Stats'!J132</f>
        <v>7</v>
      </c>
      <c r="K27" s="112">
        <f>'Team and Player Stats'!K132</f>
        <v>1.007470651</v>
      </c>
      <c r="L27" s="111">
        <f>'Team and Player Stats'!L132</f>
        <v>16.7203842</v>
      </c>
      <c r="M27">
        <f>'Team and Player Stats'!M132</f>
        <v>1057</v>
      </c>
      <c r="N27">
        <f>'Team and Player Stats'!N132</f>
        <v>15</v>
      </c>
      <c r="O27" s="113">
        <f>'Team and Player Stats'!O132</f>
        <v>258.45</v>
      </c>
      <c r="P27">
        <f>'Team and Player Stats'!P132</f>
        <v>44</v>
      </c>
      <c r="Q27">
        <f>'Team and Player Stats'!Q132</f>
        <v>32</v>
      </c>
      <c r="R27">
        <f>'Team and Player Stats'!R132</f>
        <v>41</v>
      </c>
      <c r="S27">
        <f>'Team and Player Stats'!S132</f>
        <v>16</v>
      </c>
      <c r="T27">
        <f>'Team and Player Stats'!T132</f>
        <v>115</v>
      </c>
      <c r="U27">
        <f>'Team and Player Stats'!U132</f>
        <v>16</v>
      </c>
      <c r="V27">
        <f>'Team and Player Stats'!V132</f>
        <v>7</v>
      </c>
      <c r="W27">
        <f>'Team and Player Stats'!W132</f>
        <v>3</v>
      </c>
      <c r="X27">
        <f>'Team and Player Stats'!X132</f>
        <v>2</v>
      </c>
      <c r="Y27">
        <f>'Team and Player Stats'!Y132</f>
        <v>1</v>
      </c>
      <c r="Z27">
        <f>'Team and Player Stats'!Z132</f>
        <v>0</v>
      </c>
      <c r="AA27">
        <f>'Team and Player Stats'!AA132</f>
        <v>0</v>
      </c>
      <c r="AB27">
        <f>'Team and Player Stats'!AB132</f>
        <v>0</v>
      </c>
      <c r="AC27">
        <f>'Team and Player Stats'!AC132</f>
        <v>15</v>
      </c>
      <c r="AD27">
        <f>'Team and Player Stats'!AD132</f>
        <v>0</v>
      </c>
      <c r="AE27">
        <f>'Team and Player Stats'!AE132</f>
        <v>0</v>
      </c>
      <c r="AF27">
        <f>'Team and Player Stats'!AF132</f>
        <v>0</v>
      </c>
      <c r="AG27">
        <f>'Team and Player Stats'!AG132</f>
        <v>0</v>
      </c>
    </row>
    <row r="28">
      <c r="A28" s="107" t="str">
        <f>'Team and Player Stats'!B20</f>
        <v>Bynumator</v>
      </c>
      <c r="B28" s="107" t="str">
        <f>'Team and Player Stats'!A20</f>
        <v>Stat Padders United</v>
      </c>
      <c r="C28" s="107">
        <f>'Team and Player Stats'!C20</f>
        <v>3</v>
      </c>
      <c r="D28" s="107">
        <f>'Team and Player Stats'!D20</f>
        <v>0</v>
      </c>
      <c r="E28" s="108">
        <f>'Team and Player Stats'!E20</f>
        <v>31.1</v>
      </c>
      <c r="F28" s="107">
        <f>'Team and Player Stats'!F20</f>
        <v>0</v>
      </c>
      <c r="G28" s="107">
        <f>'Team and Player Stats'!G20</f>
        <v>135</v>
      </c>
      <c r="H28" s="107">
        <f>'Team and Player Stats'!H20</f>
        <v>1</v>
      </c>
      <c r="I28" s="107">
        <f>'Team and Player Stats'!I20</f>
        <v>131</v>
      </c>
      <c r="J28" s="107">
        <f>'Team and Player Stats'!J20</f>
        <v>4</v>
      </c>
      <c r="K28" s="109">
        <f>'Team and Player Stats'!K20</f>
        <v>1.030534351</v>
      </c>
      <c r="L28" s="108">
        <f>'Team and Player Stats'!L20</f>
        <v>14.24427481</v>
      </c>
      <c r="M28" s="107">
        <f>'Team and Player Stats'!M20</f>
        <v>173</v>
      </c>
      <c r="N28" s="107">
        <f>'Team and Player Stats'!N20</f>
        <v>2</v>
      </c>
      <c r="O28" s="110">
        <f>'Team and Player Stats'!O20</f>
        <v>23.1</v>
      </c>
      <c r="P28" s="107">
        <f>'Team and Player Stats'!P20</f>
        <v>5</v>
      </c>
      <c r="Q28" s="107">
        <f>'Team and Player Stats'!Q20</f>
        <v>0</v>
      </c>
      <c r="R28" s="107">
        <f>'Team and Player Stats'!R20</f>
        <v>12</v>
      </c>
      <c r="S28" s="107">
        <f>'Team and Player Stats'!S20</f>
        <v>2</v>
      </c>
      <c r="T28" s="107">
        <f>'Team and Player Stats'!T20</f>
        <v>8</v>
      </c>
      <c r="U28" s="107">
        <f>'Team and Player Stats'!U20</f>
        <v>0</v>
      </c>
      <c r="V28" s="107">
        <f>'Team and Player Stats'!V20</f>
        <v>0</v>
      </c>
      <c r="W28" s="107">
        <f>'Team and Player Stats'!W20</f>
        <v>0</v>
      </c>
      <c r="X28" s="107">
        <f>'Team and Player Stats'!X20</f>
        <v>0</v>
      </c>
      <c r="Y28" s="107">
        <f>'Team and Player Stats'!Y20</f>
        <v>0</v>
      </c>
      <c r="Z28" s="107">
        <f>'Team and Player Stats'!Z20</f>
        <v>0</v>
      </c>
      <c r="AA28" s="107">
        <f>'Team and Player Stats'!AA20</f>
        <v>0</v>
      </c>
      <c r="AB28" s="107">
        <f>'Team and Player Stats'!AB20</f>
        <v>0</v>
      </c>
      <c r="AC28" s="107">
        <f>'Team and Player Stats'!AC20</f>
        <v>3</v>
      </c>
      <c r="AD28" s="107">
        <f>'Team and Player Stats'!AD20</f>
        <v>0</v>
      </c>
      <c r="AE28" s="107">
        <f>'Team and Player Stats'!AE20</f>
        <v>0</v>
      </c>
      <c r="AF28" s="107">
        <f>'Team and Player Stats'!AF20</f>
        <v>0</v>
      </c>
      <c r="AG28" s="107">
        <f>'Team and Player Stats'!AG20</f>
        <v>0</v>
      </c>
    </row>
    <row r="29">
      <c r="A29" t="str">
        <f>'Team and Player Stats'!B37</f>
        <v>Perturbingly</v>
      </c>
      <c r="B29" t="str">
        <f>'Team and Player Stats'!A37</f>
        <v>Str8 Griffin</v>
      </c>
      <c r="C29">
        <f>'Team and Player Stats'!C37</f>
        <v>4</v>
      </c>
      <c r="D29">
        <f>'Team and Player Stats'!D37</f>
        <v>4</v>
      </c>
      <c r="E29" s="111">
        <f>'Team and Player Stats'!E37</f>
        <v>73.93333333</v>
      </c>
      <c r="F29">
        <f>'Team and Player Stats'!F37</f>
        <v>1</v>
      </c>
      <c r="G29">
        <f>'Team and Player Stats'!G37</f>
        <v>255</v>
      </c>
      <c r="H29">
        <f>'Team and Player Stats'!H37</f>
        <v>1</v>
      </c>
      <c r="I29">
        <f>'Team and Player Stats'!I37</f>
        <v>251</v>
      </c>
      <c r="J29">
        <f>'Team and Player Stats'!J37</f>
        <v>4</v>
      </c>
      <c r="K29" s="112">
        <f>'Team and Player Stats'!K37</f>
        <v>1.015936255</v>
      </c>
      <c r="L29" s="111">
        <f>'Team and Player Stats'!L37</f>
        <v>17.67330677</v>
      </c>
      <c r="M29">
        <f>'Team and Player Stats'!M37</f>
        <v>323</v>
      </c>
      <c r="N29">
        <f>'Team and Player Stats'!N37</f>
        <v>3</v>
      </c>
      <c r="O29" s="113">
        <f>'Team and Player Stats'!O37</f>
        <v>70.1</v>
      </c>
      <c r="P29">
        <f>'Team and Player Stats'!P37</f>
        <v>11</v>
      </c>
      <c r="Q29">
        <f>'Team and Player Stats'!Q37</f>
        <v>5</v>
      </c>
      <c r="R29">
        <f>'Team and Player Stats'!R37</f>
        <v>23</v>
      </c>
      <c r="S29">
        <f>'Team and Player Stats'!S37</f>
        <v>5</v>
      </c>
      <c r="T29">
        <f>'Team and Player Stats'!T37</f>
        <v>27</v>
      </c>
      <c r="U29">
        <f>'Team and Player Stats'!U37</f>
        <v>3</v>
      </c>
      <c r="V29">
        <f>'Team and Player Stats'!V37</f>
        <v>0</v>
      </c>
      <c r="W29">
        <f>'Team and Player Stats'!W37</f>
        <v>0</v>
      </c>
      <c r="X29">
        <f>'Team and Player Stats'!X37</f>
        <v>0</v>
      </c>
      <c r="Y29">
        <f>'Team and Player Stats'!Y37</f>
        <v>0</v>
      </c>
      <c r="Z29">
        <f>'Team and Player Stats'!Z37</f>
        <v>0</v>
      </c>
      <c r="AA29">
        <f>'Team and Player Stats'!AA37</f>
        <v>0</v>
      </c>
      <c r="AB29">
        <f>'Team and Player Stats'!AB37</f>
        <v>0</v>
      </c>
      <c r="AC29">
        <f>'Team and Player Stats'!AC37</f>
        <v>1</v>
      </c>
      <c r="AD29">
        <f>'Team and Player Stats'!AD37</f>
        <v>0</v>
      </c>
      <c r="AE29">
        <f>'Team and Player Stats'!AE37</f>
        <v>0</v>
      </c>
      <c r="AF29">
        <f>'Team and Player Stats'!AF37</f>
        <v>0</v>
      </c>
      <c r="AG29">
        <f>'Team and Player Stats'!AG37</f>
        <v>0</v>
      </c>
    </row>
    <row r="30">
      <c r="A30" s="107" t="str">
        <f>'Team and Player Stats'!B110</f>
        <v>juc</v>
      </c>
      <c r="B30" s="107" t="str">
        <f>'Team and Player Stats'!A110</f>
        <v>Shadow Realm</v>
      </c>
      <c r="C30" s="107">
        <f>'Team and Player Stats'!C110</f>
        <v>4</v>
      </c>
      <c r="D30" s="107">
        <f>'Team and Player Stats'!D110</f>
        <v>4</v>
      </c>
      <c r="E30" s="108">
        <f>'Team and Player Stats'!E110</f>
        <v>40.95</v>
      </c>
      <c r="F30" s="107">
        <f>'Team and Player Stats'!F110</f>
        <v>4</v>
      </c>
      <c r="G30" s="107">
        <f>'Team and Player Stats'!G110</f>
        <v>179</v>
      </c>
      <c r="H30" s="107">
        <f>'Team and Player Stats'!H110</f>
        <v>1</v>
      </c>
      <c r="I30" s="107">
        <f>'Team and Player Stats'!I110</f>
        <v>176</v>
      </c>
      <c r="J30" s="107">
        <f>'Team and Player Stats'!J110</f>
        <v>3</v>
      </c>
      <c r="K30" s="109">
        <f>'Team and Player Stats'!K110</f>
        <v>1.017045455</v>
      </c>
      <c r="L30" s="108">
        <f>'Team and Player Stats'!L110</f>
        <v>13.96022727</v>
      </c>
      <c r="M30" s="107">
        <f>'Team and Player Stats'!M110</f>
        <v>245</v>
      </c>
      <c r="N30" s="107">
        <f>'Team and Player Stats'!N110</f>
        <v>4</v>
      </c>
      <c r="O30" s="110">
        <f>'Team and Player Stats'!O110</f>
        <v>40.95</v>
      </c>
      <c r="P30" s="107">
        <f>'Team and Player Stats'!P110</f>
        <v>10</v>
      </c>
      <c r="Q30" s="107">
        <f>'Team and Player Stats'!Q110</f>
        <v>2</v>
      </c>
      <c r="R30" s="107">
        <f>'Team and Player Stats'!R110</f>
        <v>15</v>
      </c>
      <c r="S30" s="107">
        <f>'Team and Player Stats'!S110</f>
        <v>1</v>
      </c>
      <c r="T30" s="107">
        <f>'Team and Player Stats'!T110</f>
        <v>27</v>
      </c>
      <c r="U30" s="107">
        <f>'Team and Player Stats'!U110</f>
        <v>8</v>
      </c>
      <c r="V30" s="107">
        <f>'Team and Player Stats'!V110</f>
        <v>2</v>
      </c>
      <c r="W30" s="107">
        <f>'Team and Player Stats'!W110</f>
        <v>1</v>
      </c>
      <c r="X30" s="107">
        <f>'Team and Player Stats'!X110</f>
        <v>1</v>
      </c>
      <c r="Y30" s="107">
        <f>'Team and Player Stats'!Y110</f>
        <v>0</v>
      </c>
      <c r="Z30" s="107">
        <f>'Team and Player Stats'!Z110</f>
        <v>0</v>
      </c>
      <c r="AA30" s="107">
        <f>'Team and Player Stats'!AA110</f>
        <v>0</v>
      </c>
      <c r="AB30" s="107">
        <f>'Team and Player Stats'!AB110</f>
        <v>0</v>
      </c>
      <c r="AC30" s="107">
        <f>'Team and Player Stats'!AC110</f>
        <v>7</v>
      </c>
      <c r="AD30" s="107">
        <f>'Team and Player Stats'!AD110</f>
        <v>0</v>
      </c>
      <c r="AE30" s="107">
        <f>'Team and Player Stats'!AE110</f>
        <v>0</v>
      </c>
      <c r="AF30" s="107">
        <f>'Team and Player Stats'!AF110</f>
        <v>0</v>
      </c>
      <c r="AG30" s="107">
        <f>'Team and Player Stats'!AG110</f>
        <v>0</v>
      </c>
    </row>
    <row r="31">
      <c r="A31" t="str">
        <f>'Team and Player Stats'!B99</f>
        <v>oScet</v>
      </c>
      <c r="B31" t="str">
        <f>'Team and Player Stats'!A99</f>
        <v>Sub</v>
      </c>
      <c r="C31">
        <f>'Team and Player Stats'!C99</f>
        <v>1</v>
      </c>
      <c r="D31">
        <f>'Team and Player Stats'!D99</f>
        <v>0</v>
      </c>
      <c r="E31" s="111">
        <f>'Team and Player Stats'!E99</f>
        <v>7.883333333</v>
      </c>
      <c r="F31">
        <f>'Team and Player Stats'!F99</f>
        <v>2</v>
      </c>
      <c r="G31">
        <f>'Team and Player Stats'!G99</f>
        <v>45</v>
      </c>
      <c r="H31">
        <f>'Team and Player Stats'!H99</f>
        <v>2</v>
      </c>
      <c r="I31">
        <f>'Team and Player Stats'!I99</f>
        <v>43</v>
      </c>
      <c r="J31">
        <f>'Team and Player Stats'!J99</f>
        <v>2</v>
      </c>
      <c r="K31" s="112">
        <f>'Team and Player Stats'!K99</f>
        <v>1.046511628</v>
      </c>
      <c r="L31" s="111">
        <f>'Team and Player Stats'!L99</f>
        <v>11</v>
      </c>
      <c r="M31">
        <f>'Team and Player Stats'!M99</f>
        <v>61</v>
      </c>
      <c r="N31">
        <f>'Team and Player Stats'!N99</f>
        <v>1</v>
      </c>
      <c r="O31" s="113">
        <f>'Team and Player Stats'!O99</f>
        <v>7.883333333</v>
      </c>
      <c r="P31">
        <f>'Team and Player Stats'!P99</f>
        <v>1</v>
      </c>
      <c r="Q31">
        <f>'Team and Player Stats'!Q99</f>
        <v>1</v>
      </c>
      <c r="R31">
        <f>'Team and Player Stats'!R99</f>
        <v>2</v>
      </c>
      <c r="S31">
        <f>'Team and Player Stats'!S99</f>
        <v>2</v>
      </c>
      <c r="T31">
        <f>'Team and Player Stats'!T99</f>
        <v>9</v>
      </c>
      <c r="U31">
        <f>'Team and Player Stats'!U99</f>
        <v>2</v>
      </c>
      <c r="V31">
        <f>'Team and Player Stats'!V99</f>
        <v>0</v>
      </c>
      <c r="W31">
        <f>'Team and Player Stats'!W99</f>
        <v>0</v>
      </c>
      <c r="X31">
        <f>'Team and Player Stats'!X99</f>
        <v>0</v>
      </c>
      <c r="Y31">
        <f>'Team and Player Stats'!Y99</f>
        <v>0</v>
      </c>
      <c r="Z31">
        <f>'Team and Player Stats'!Z99</f>
        <v>0</v>
      </c>
      <c r="AA31">
        <f>'Team and Player Stats'!AA99</f>
        <v>0</v>
      </c>
      <c r="AB31">
        <f>'Team and Player Stats'!AB99</f>
        <v>0</v>
      </c>
      <c r="AC31">
        <f>'Team and Player Stats'!AC99</f>
        <v>1</v>
      </c>
      <c r="AD31">
        <f>'Team and Player Stats'!AD99</f>
        <v>0</v>
      </c>
      <c r="AE31">
        <f>'Team and Player Stats'!AE99</f>
        <v>0</v>
      </c>
      <c r="AF31">
        <f>'Team and Player Stats'!AF99</f>
        <v>0</v>
      </c>
      <c r="AG31">
        <f>'Team and Player Stats'!AG99</f>
        <v>0</v>
      </c>
    </row>
    <row r="32">
      <c r="A32" s="107" t="str">
        <f>'Team and Player Stats'!B45</f>
        <v>blim</v>
      </c>
      <c r="B32" s="107" t="str">
        <f>'Team and Player Stats'!A45</f>
        <v>Sub</v>
      </c>
      <c r="C32" s="107">
        <f>'Team and Player Stats'!C45</f>
        <v>2</v>
      </c>
      <c r="D32" s="107">
        <f>'Team and Player Stats'!D45</f>
        <v>2</v>
      </c>
      <c r="E32" s="108">
        <f>'Team and Player Stats'!E45</f>
        <v>11.71666667</v>
      </c>
      <c r="F32" s="107">
        <f>'Team and Player Stats'!F45</f>
        <v>2</v>
      </c>
      <c r="G32" s="107">
        <f>'Team and Player Stats'!G45</f>
        <v>49</v>
      </c>
      <c r="H32" s="107">
        <f>'Team and Player Stats'!H45</f>
        <v>0</v>
      </c>
      <c r="I32" s="107">
        <f>'Team and Player Stats'!I45</f>
        <v>48</v>
      </c>
      <c r="J32" s="107">
        <f>'Team and Player Stats'!J45</f>
        <v>1</v>
      </c>
      <c r="K32" s="109">
        <f>'Team and Player Stats'!K45</f>
        <v>1.020833333</v>
      </c>
      <c r="L32" s="108">
        <f>'Team and Player Stats'!L45</f>
        <v>14.64583333</v>
      </c>
      <c r="M32" s="107">
        <f>'Team and Player Stats'!M45</f>
        <v>60</v>
      </c>
      <c r="N32" s="107">
        <f>'Team and Player Stats'!N45</f>
        <v>2</v>
      </c>
      <c r="O32" s="110">
        <f>'Team and Player Stats'!O45</f>
        <v>11.71666667</v>
      </c>
      <c r="P32" s="107">
        <f>'Team and Player Stats'!P45</f>
        <v>2</v>
      </c>
      <c r="Q32" s="107">
        <f>'Team and Player Stats'!Q45</f>
        <v>2</v>
      </c>
      <c r="R32" s="107">
        <f>'Team and Player Stats'!R45</f>
        <v>4</v>
      </c>
      <c r="S32" s="107">
        <f>'Team and Player Stats'!S45</f>
        <v>0</v>
      </c>
      <c r="T32" s="107">
        <f>'Team and Player Stats'!T45</f>
        <v>8</v>
      </c>
      <c r="U32" s="107">
        <f>'Team and Player Stats'!U45</f>
        <v>1</v>
      </c>
      <c r="V32" s="107">
        <f>'Team and Player Stats'!V45</f>
        <v>1</v>
      </c>
      <c r="W32" s="107">
        <f>'Team and Player Stats'!W45</f>
        <v>1</v>
      </c>
      <c r="X32" s="107">
        <f>'Team and Player Stats'!X45</f>
        <v>0</v>
      </c>
      <c r="Y32" s="107">
        <f>'Team and Player Stats'!Y45</f>
        <v>0</v>
      </c>
      <c r="Z32" s="107">
        <f>'Team and Player Stats'!Z45</f>
        <v>0</v>
      </c>
      <c r="AA32" s="107">
        <f>'Team and Player Stats'!AA45</f>
        <v>0</v>
      </c>
      <c r="AB32" s="107">
        <f>'Team and Player Stats'!AB45</f>
        <v>0</v>
      </c>
      <c r="AC32" s="107">
        <f>'Team and Player Stats'!AC45</f>
        <v>1</v>
      </c>
      <c r="AD32" s="107">
        <f>'Team and Player Stats'!AD45</f>
        <v>0</v>
      </c>
      <c r="AE32" s="107">
        <f>'Team and Player Stats'!AE45</f>
        <v>0</v>
      </c>
      <c r="AF32" s="107">
        <f>'Team and Player Stats'!AF45</f>
        <v>0</v>
      </c>
      <c r="AG32" s="107">
        <f>'Team and Player Stats'!AG45</f>
        <v>1</v>
      </c>
    </row>
    <row r="33">
      <c r="A33" t="str">
        <f>'Team and Player Stats'!B130</f>
        <v>blim (c)</v>
      </c>
      <c r="B33" t="str">
        <f>'Team and Player Stats'!A130</f>
        <v>Lumbridge White Knights</v>
      </c>
      <c r="C33">
        <f>'Team and Player Stats'!C130</f>
        <v>19</v>
      </c>
      <c r="D33">
        <f>'Team and Player Stats'!D130</f>
        <v>9</v>
      </c>
      <c r="E33" s="111">
        <f>'Team and Player Stats'!E130</f>
        <v>290.7</v>
      </c>
      <c r="F33">
        <f>'Team and Player Stats'!F130</f>
        <v>13</v>
      </c>
      <c r="G33">
        <f>'Team and Player Stats'!G130</f>
        <v>1258</v>
      </c>
      <c r="H33">
        <f>'Team and Player Stats'!H130</f>
        <v>7</v>
      </c>
      <c r="I33">
        <f>'Team and Player Stats'!I130</f>
        <v>1257</v>
      </c>
      <c r="J33">
        <f>'Team and Player Stats'!J130</f>
        <v>1</v>
      </c>
      <c r="K33" s="112">
        <f>'Team and Player Stats'!K130</f>
        <v>1.000795545</v>
      </c>
      <c r="L33" s="111">
        <f>'Team and Player Stats'!L130</f>
        <v>13.87589499</v>
      </c>
      <c r="M33">
        <f>'Team and Player Stats'!M130</f>
        <v>1361</v>
      </c>
      <c r="N33">
        <f>'Team and Player Stats'!N130</f>
        <v>18</v>
      </c>
      <c r="O33" s="113">
        <f>'Team and Player Stats'!O130</f>
        <v>287.3</v>
      </c>
      <c r="P33">
        <f>'Team and Player Stats'!P130</f>
        <v>56</v>
      </c>
      <c r="Q33">
        <f>'Team and Player Stats'!Q130</f>
        <v>35</v>
      </c>
      <c r="R33">
        <f>'Team and Player Stats'!R130</f>
        <v>63</v>
      </c>
      <c r="S33">
        <f>'Team and Player Stats'!S130</f>
        <v>20</v>
      </c>
      <c r="T33">
        <f>'Team and Player Stats'!T130</f>
        <v>188</v>
      </c>
      <c r="U33">
        <f>'Team and Player Stats'!U130</f>
        <v>37</v>
      </c>
      <c r="V33">
        <f>'Team and Player Stats'!V130</f>
        <v>8</v>
      </c>
      <c r="W33">
        <f>'Team and Player Stats'!W130</f>
        <v>4</v>
      </c>
      <c r="X33">
        <f>'Team and Player Stats'!X130</f>
        <v>0</v>
      </c>
      <c r="Y33">
        <f>'Team and Player Stats'!Y130</f>
        <v>0</v>
      </c>
      <c r="Z33">
        <f>'Team and Player Stats'!Z130</f>
        <v>0</v>
      </c>
      <c r="AA33">
        <f>'Team and Player Stats'!AA130</f>
        <v>0</v>
      </c>
      <c r="AB33">
        <f>'Team and Player Stats'!AB130</f>
        <v>0</v>
      </c>
      <c r="AC33">
        <f>'Team and Player Stats'!AC130</f>
        <v>22</v>
      </c>
      <c r="AD33">
        <f>'Team and Player Stats'!AD130</f>
        <v>0</v>
      </c>
      <c r="AE33">
        <f>'Team and Player Stats'!AE130</f>
        <v>0</v>
      </c>
      <c r="AF33">
        <f>'Team and Player Stats'!AF130</f>
        <v>0</v>
      </c>
      <c r="AG33">
        <f>'Team and Player Stats'!AG130</f>
        <v>1</v>
      </c>
    </row>
    <row r="34">
      <c r="A34" s="107" t="str">
        <f>'Team and Player Stats'!B91</f>
        <v>BlackKnight026</v>
      </c>
      <c r="B34" s="107" t="str">
        <f>'Team and Player Stats'!A91</f>
        <v>Team Ninja</v>
      </c>
      <c r="C34" s="107">
        <f>'Team and Player Stats'!C91</f>
        <v>14</v>
      </c>
      <c r="D34" s="107">
        <f>'Team and Player Stats'!D91</f>
        <v>3</v>
      </c>
      <c r="E34" s="108">
        <f>'Team and Player Stats'!E91</f>
        <v>112.0833333</v>
      </c>
      <c r="F34" s="107">
        <f>'Team and Player Stats'!F91</f>
        <v>2</v>
      </c>
      <c r="G34" s="107">
        <f>'Team and Player Stats'!G91</f>
        <v>508</v>
      </c>
      <c r="H34" s="107">
        <f>'Team and Player Stats'!H91</f>
        <v>3</v>
      </c>
      <c r="I34" s="107">
        <f>'Team and Player Stats'!I91</f>
        <v>508</v>
      </c>
      <c r="J34" s="107">
        <f>'Team and Player Stats'!J91</f>
        <v>0</v>
      </c>
      <c r="K34" s="109">
        <f>'Team and Player Stats'!K91</f>
        <v>1</v>
      </c>
      <c r="L34" s="108">
        <f>'Team and Player Stats'!L91</f>
        <v>13.23818898</v>
      </c>
      <c r="M34" s="107">
        <f>'Team and Player Stats'!M91</f>
        <v>637</v>
      </c>
      <c r="N34" s="107">
        <f>'Team and Player Stats'!N91</f>
        <v>13</v>
      </c>
      <c r="O34" s="110">
        <f>'Team and Player Stats'!O91</f>
        <v>109</v>
      </c>
      <c r="P34" s="107">
        <f>'Team and Player Stats'!P91</f>
        <v>24</v>
      </c>
      <c r="Q34" s="107">
        <f>'Team and Player Stats'!Q91</f>
        <v>14</v>
      </c>
      <c r="R34" s="107">
        <f>'Team and Player Stats'!R91</f>
        <v>33</v>
      </c>
      <c r="S34" s="107">
        <f>'Team and Player Stats'!S91</f>
        <v>17</v>
      </c>
      <c r="T34" s="107">
        <f>'Team and Player Stats'!T91</f>
        <v>59</v>
      </c>
      <c r="U34" s="107">
        <f>'Team and Player Stats'!U91</f>
        <v>9</v>
      </c>
      <c r="V34" s="107">
        <f>'Team and Player Stats'!V91</f>
        <v>3</v>
      </c>
      <c r="W34" s="107">
        <f>'Team and Player Stats'!W91</f>
        <v>0</v>
      </c>
      <c r="X34" s="107">
        <f>'Team and Player Stats'!X91</f>
        <v>0</v>
      </c>
      <c r="Y34" s="107">
        <f>'Team and Player Stats'!Y91</f>
        <v>0</v>
      </c>
      <c r="Z34" s="107">
        <f>'Team and Player Stats'!Z91</f>
        <v>0</v>
      </c>
      <c r="AA34" s="107">
        <f>'Team and Player Stats'!AA91</f>
        <v>0</v>
      </c>
      <c r="AB34" s="107">
        <f>'Team and Player Stats'!AB91</f>
        <v>0</v>
      </c>
      <c r="AC34" s="107">
        <f>'Team and Player Stats'!AC91</f>
        <v>10</v>
      </c>
      <c r="AD34" s="107">
        <f>'Team and Player Stats'!AD91</f>
        <v>0</v>
      </c>
      <c r="AE34" s="107">
        <f>'Team and Player Stats'!AE91</f>
        <v>0</v>
      </c>
      <c r="AF34" s="107">
        <f>'Team and Player Stats'!AF91</f>
        <v>0</v>
      </c>
      <c r="AG34" s="107">
        <f>'Team and Player Stats'!AG91</f>
        <v>0</v>
      </c>
    </row>
    <row r="35">
      <c r="A35" t="str">
        <f>'Team and Player Stats'!B13</f>
        <v>Acniphyde43</v>
      </c>
      <c r="B35" t="str">
        <f>'Team and Player Stats'!A13</f>
        <v>Collateral Damage</v>
      </c>
      <c r="C35">
        <f>'Team and Player Stats'!C13</f>
        <v>0</v>
      </c>
      <c r="D35">
        <f>'Team and Player Stats'!D13</f>
        <v>0</v>
      </c>
      <c r="E35" s="111">
        <f>'Team and Player Stats'!E13</f>
        <v>0</v>
      </c>
      <c r="F35">
        <f>'Team and Player Stats'!F13</f>
        <v>0</v>
      </c>
      <c r="G35">
        <f>'Team and Player Stats'!G13</f>
        <v>0</v>
      </c>
      <c r="H35">
        <f>'Team and Player Stats'!H13</f>
        <v>0</v>
      </c>
      <c r="I35">
        <f>'Team and Player Stats'!I13</f>
        <v>0</v>
      </c>
      <c r="J35">
        <f>'Team and Player Stats'!J13</f>
        <v>0</v>
      </c>
      <c r="K35" s="112" t="str">
        <f>'Team and Player Stats'!K13</f>
        <v>#DIV/0!</v>
      </c>
      <c r="L35" s="111" t="str">
        <f>'Team and Player Stats'!L13</f>
        <v>#DIV/0!</v>
      </c>
      <c r="M35">
        <f>'Team and Player Stats'!M13</f>
        <v>0</v>
      </c>
      <c r="N35">
        <f>'Team and Player Stats'!N13</f>
        <v>0</v>
      </c>
      <c r="O35" s="113">
        <f>'Team and Player Stats'!O13</f>
        <v>0</v>
      </c>
      <c r="P35">
        <f>'Team and Player Stats'!P13</f>
        <v>0</v>
      </c>
      <c r="Q35">
        <f>'Team and Player Stats'!Q13</f>
        <v>0</v>
      </c>
      <c r="R35">
        <f>'Team and Player Stats'!R13</f>
        <v>0</v>
      </c>
      <c r="S35">
        <f>'Team and Player Stats'!S13</f>
        <v>0</v>
      </c>
      <c r="T35">
        <f>'Team and Player Stats'!T13</f>
        <v>0</v>
      </c>
      <c r="U35">
        <f>'Team and Player Stats'!U13</f>
        <v>0</v>
      </c>
      <c r="V35">
        <f>'Team and Player Stats'!V13</f>
        <v>0</v>
      </c>
      <c r="W35">
        <f>'Team and Player Stats'!W13</f>
        <v>0</v>
      </c>
      <c r="X35">
        <f>'Team and Player Stats'!X13</f>
        <v>0</v>
      </c>
      <c r="Y35">
        <f>'Team and Player Stats'!Y13</f>
        <v>0</v>
      </c>
      <c r="Z35">
        <f>'Team and Player Stats'!Z13</f>
        <v>0</v>
      </c>
      <c r="AA35">
        <f>'Team and Player Stats'!AA13</f>
        <v>0</v>
      </c>
      <c r="AB35">
        <f>'Team and Player Stats'!AB13</f>
        <v>0</v>
      </c>
      <c r="AC35">
        <f>'Team and Player Stats'!AC13</f>
        <v>0</v>
      </c>
      <c r="AD35">
        <f>'Team and Player Stats'!AD13</f>
        <v>0</v>
      </c>
      <c r="AE35">
        <f>'Team and Player Stats'!AE13</f>
        <v>0</v>
      </c>
      <c r="AF35">
        <f>'Team and Player Stats'!AF13</f>
        <v>0</v>
      </c>
      <c r="AG35">
        <f>'Team and Player Stats'!AG13</f>
        <v>0</v>
      </c>
    </row>
    <row r="36">
      <c r="A36" s="107" t="str">
        <f>'Team and Player Stats'!B23</f>
        <v>MsKittiK4t</v>
      </c>
      <c r="B36" s="107" t="str">
        <f>'Team and Player Stats'!A23</f>
        <v>Stat Padders United</v>
      </c>
      <c r="C36" s="107">
        <f>'Team and Player Stats'!C23</f>
        <v>0</v>
      </c>
      <c r="D36" s="107">
        <f>'Team and Player Stats'!D23</f>
        <v>0</v>
      </c>
      <c r="E36" s="108">
        <f>'Team and Player Stats'!E23</f>
        <v>0</v>
      </c>
      <c r="F36" s="107">
        <f>'Team and Player Stats'!F23</f>
        <v>0</v>
      </c>
      <c r="G36" s="107">
        <f>'Team and Player Stats'!G23</f>
        <v>0</v>
      </c>
      <c r="H36" s="107">
        <f>'Team and Player Stats'!H23</f>
        <v>0</v>
      </c>
      <c r="I36" s="107">
        <f>'Team and Player Stats'!I23</f>
        <v>0</v>
      </c>
      <c r="J36" s="107">
        <f>'Team and Player Stats'!J23</f>
        <v>0</v>
      </c>
      <c r="K36" s="109" t="str">
        <f>'Team and Player Stats'!K23</f>
        <v>#DIV/0!</v>
      </c>
      <c r="L36" s="108" t="str">
        <f>'Team and Player Stats'!L23</f>
        <v>#DIV/0!</v>
      </c>
      <c r="M36" s="107">
        <f>'Team and Player Stats'!M23</f>
        <v>0</v>
      </c>
      <c r="N36" s="107">
        <f>'Team and Player Stats'!N23</f>
        <v>0</v>
      </c>
      <c r="O36" s="110">
        <f>'Team and Player Stats'!O23</f>
        <v>0</v>
      </c>
      <c r="P36" s="107">
        <f>'Team and Player Stats'!P23</f>
        <v>0</v>
      </c>
      <c r="Q36" s="107">
        <f>'Team and Player Stats'!Q23</f>
        <v>0</v>
      </c>
      <c r="R36" s="107">
        <f>'Team and Player Stats'!R23</f>
        <v>0</v>
      </c>
      <c r="S36" s="107">
        <f>'Team and Player Stats'!S23</f>
        <v>0</v>
      </c>
      <c r="T36" s="107">
        <f>'Team and Player Stats'!T23</f>
        <v>0</v>
      </c>
      <c r="U36" s="107">
        <f>'Team and Player Stats'!U23</f>
        <v>0</v>
      </c>
      <c r="V36" s="107">
        <f>'Team and Player Stats'!V23</f>
        <v>0</v>
      </c>
      <c r="W36" s="107">
        <f>'Team and Player Stats'!W23</f>
        <v>0</v>
      </c>
      <c r="X36" s="107">
        <f>'Team and Player Stats'!X23</f>
        <v>0</v>
      </c>
      <c r="Y36" s="107">
        <f>'Team and Player Stats'!Y23</f>
        <v>0</v>
      </c>
      <c r="Z36" s="107">
        <f>'Team and Player Stats'!Z23</f>
        <v>0</v>
      </c>
      <c r="AA36" s="107">
        <f>'Team and Player Stats'!AA23</f>
        <v>0</v>
      </c>
      <c r="AB36" s="107">
        <f>'Team and Player Stats'!AB23</f>
        <v>0</v>
      </c>
      <c r="AC36" s="107">
        <f>'Team and Player Stats'!AC23</f>
        <v>0</v>
      </c>
      <c r="AD36" s="107">
        <f>'Team and Player Stats'!AD23</f>
        <v>0</v>
      </c>
      <c r="AE36" s="107">
        <f>'Team and Player Stats'!AE23</f>
        <v>0</v>
      </c>
      <c r="AF36" s="107">
        <f>'Team and Player Stats'!AF23</f>
        <v>0</v>
      </c>
      <c r="AG36" s="107">
        <f>'Team and Player Stats'!AG23</f>
        <v>0</v>
      </c>
    </row>
    <row r="37">
      <c r="A37" t="str">
        <f>'Team and Player Stats'!B30</f>
        <v/>
      </c>
      <c r="B37" t="str">
        <f>'Team and Player Stats'!A30</f>
        <v>NecroBonk</v>
      </c>
      <c r="C37">
        <f>'Team and Player Stats'!C30</f>
        <v>0</v>
      </c>
      <c r="D37">
        <f>'Team and Player Stats'!D30</f>
        <v>0</v>
      </c>
      <c r="E37" s="111">
        <f>'Team and Player Stats'!E30</f>
        <v>0</v>
      </c>
      <c r="F37">
        <f>'Team and Player Stats'!F30</f>
        <v>0</v>
      </c>
      <c r="G37">
        <f>'Team and Player Stats'!G30</f>
        <v>0</v>
      </c>
      <c r="H37">
        <f>'Team and Player Stats'!H30</f>
        <v>0</v>
      </c>
      <c r="I37">
        <f>'Team and Player Stats'!I30</f>
        <v>0</v>
      </c>
      <c r="J37">
        <f>'Team and Player Stats'!J30</f>
        <v>0</v>
      </c>
      <c r="K37" s="112" t="str">
        <f>'Team and Player Stats'!K30</f>
        <v>#DIV/0!</v>
      </c>
      <c r="L37" s="111" t="str">
        <f>'Team and Player Stats'!L30</f>
        <v>#DIV/0!</v>
      </c>
      <c r="M37">
        <f>'Team and Player Stats'!M30</f>
        <v>0</v>
      </c>
      <c r="N37">
        <f>'Team and Player Stats'!N30</f>
        <v>0</v>
      </c>
      <c r="O37" s="113">
        <f>'Team and Player Stats'!O30</f>
        <v>0</v>
      </c>
      <c r="P37">
        <f>'Team and Player Stats'!P30</f>
        <v>0</v>
      </c>
      <c r="Q37">
        <f>'Team and Player Stats'!Q30</f>
        <v>0</v>
      </c>
      <c r="R37">
        <f>'Team and Player Stats'!R30</f>
        <v>0</v>
      </c>
      <c r="S37">
        <f>'Team and Player Stats'!S30</f>
        <v>0</v>
      </c>
      <c r="T37">
        <f>'Team and Player Stats'!T30</f>
        <v>0</v>
      </c>
      <c r="U37">
        <f>'Team and Player Stats'!U30</f>
        <v>0</v>
      </c>
      <c r="V37">
        <f>'Team and Player Stats'!V30</f>
        <v>0</v>
      </c>
      <c r="W37">
        <f>'Team and Player Stats'!W30</f>
        <v>0</v>
      </c>
      <c r="X37">
        <f>'Team and Player Stats'!X30</f>
        <v>0</v>
      </c>
      <c r="Y37">
        <f>'Team and Player Stats'!Y30</f>
        <v>0</v>
      </c>
      <c r="Z37">
        <f>'Team and Player Stats'!Z30</f>
        <v>0</v>
      </c>
      <c r="AA37">
        <f>'Team and Player Stats'!AA30</f>
        <v>0</v>
      </c>
      <c r="AB37">
        <f>'Team and Player Stats'!AB30</f>
        <v>0</v>
      </c>
      <c r="AC37">
        <f>'Team and Player Stats'!AC30</f>
        <v>0</v>
      </c>
      <c r="AD37">
        <f>'Team and Player Stats'!AD30</f>
        <v>0</v>
      </c>
      <c r="AE37">
        <f>'Team and Player Stats'!AE30</f>
        <v>0</v>
      </c>
      <c r="AF37">
        <f>'Team and Player Stats'!AF30</f>
        <v>0</v>
      </c>
      <c r="AG37">
        <f>'Team and Player Stats'!AG30</f>
        <v>0</v>
      </c>
    </row>
    <row r="38">
      <c r="A38" s="107" t="str">
        <f>'Team and Player Stats'!B31</f>
        <v/>
      </c>
      <c r="B38" s="107" t="str">
        <f>'Team and Player Stats'!A31</f>
        <v>NecroBonk</v>
      </c>
      <c r="C38" s="107">
        <f>'Team and Player Stats'!C31</f>
        <v>0</v>
      </c>
      <c r="D38" s="107">
        <f>'Team and Player Stats'!D31</f>
        <v>0</v>
      </c>
      <c r="E38" s="108">
        <f>'Team and Player Stats'!E31</f>
        <v>0</v>
      </c>
      <c r="F38" s="107">
        <f>'Team and Player Stats'!F31</f>
        <v>0</v>
      </c>
      <c r="G38" s="107">
        <f>'Team and Player Stats'!G31</f>
        <v>0</v>
      </c>
      <c r="H38" s="107">
        <f>'Team and Player Stats'!H31</f>
        <v>0</v>
      </c>
      <c r="I38" s="107">
        <f>'Team and Player Stats'!I31</f>
        <v>0</v>
      </c>
      <c r="J38" s="107">
        <f>'Team and Player Stats'!J31</f>
        <v>0</v>
      </c>
      <c r="K38" s="109" t="str">
        <f>'Team and Player Stats'!K31</f>
        <v>#DIV/0!</v>
      </c>
      <c r="L38" s="108" t="str">
        <f>'Team and Player Stats'!L31</f>
        <v>#DIV/0!</v>
      </c>
      <c r="M38" s="107">
        <f>'Team and Player Stats'!M31</f>
        <v>0</v>
      </c>
      <c r="N38" s="107">
        <f>'Team and Player Stats'!N31</f>
        <v>0</v>
      </c>
      <c r="O38" s="110">
        <f>'Team and Player Stats'!O31</f>
        <v>0</v>
      </c>
      <c r="P38" s="107">
        <f>'Team and Player Stats'!P31</f>
        <v>0</v>
      </c>
      <c r="Q38" s="107">
        <f>'Team and Player Stats'!Q31</f>
        <v>0</v>
      </c>
      <c r="R38" s="107">
        <f>'Team and Player Stats'!R31</f>
        <v>0</v>
      </c>
      <c r="S38" s="107">
        <f>'Team and Player Stats'!S31</f>
        <v>0</v>
      </c>
      <c r="T38" s="107">
        <f>'Team and Player Stats'!T31</f>
        <v>0</v>
      </c>
      <c r="U38" s="107">
        <f>'Team and Player Stats'!U31</f>
        <v>0</v>
      </c>
      <c r="V38" s="107">
        <f>'Team and Player Stats'!V31</f>
        <v>0</v>
      </c>
      <c r="W38" s="107">
        <f>'Team and Player Stats'!W31</f>
        <v>0</v>
      </c>
      <c r="X38" s="107">
        <f>'Team and Player Stats'!X31</f>
        <v>0</v>
      </c>
      <c r="Y38" s="107">
        <f>'Team and Player Stats'!Y31</f>
        <v>0</v>
      </c>
      <c r="Z38" s="107">
        <f>'Team and Player Stats'!Z31</f>
        <v>0</v>
      </c>
      <c r="AA38" s="107">
        <f>'Team and Player Stats'!AA31</f>
        <v>0</v>
      </c>
      <c r="AB38" s="107">
        <f>'Team and Player Stats'!AB31</f>
        <v>0</v>
      </c>
      <c r="AC38" s="107">
        <f>'Team and Player Stats'!AC31</f>
        <v>0</v>
      </c>
      <c r="AD38" s="107">
        <f>'Team and Player Stats'!AD31</f>
        <v>0</v>
      </c>
      <c r="AE38" s="107">
        <f>'Team and Player Stats'!AE31</f>
        <v>0</v>
      </c>
      <c r="AF38" s="107">
        <f>'Team and Player Stats'!AF31</f>
        <v>0</v>
      </c>
      <c r="AG38" s="107">
        <f>'Team and Player Stats'!AG31</f>
        <v>0</v>
      </c>
    </row>
    <row r="39">
      <c r="A39" t="str">
        <f>'Team and Player Stats'!B58</f>
        <v>Tariq TE</v>
      </c>
      <c r="B39" t="str">
        <f>'Team and Player Stats'!A58</f>
        <v>Paradox Warriors</v>
      </c>
      <c r="C39">
        <f>'Team and Player Stats'!C58</f>
        <v>0</v>
      </c>
      <c r="D39">
        <f>'Team and Player Stats'!D58</f>
        <v>0</v>
      </c>
      <c r="E39" s="111">
        <f>'Team and Player Stats'!E58</f>
        <v>0</v>
      </c>
      <c r="F39">
        <f>'Team and Player Stats'!F58</f>
        <v>0</v>
      </c>
      <c r="G39">
        <f>'Team and Player Stats'!G58</f>
        <v>0</v>
      </c>
      <c r="H39">
        <f>'Team and Player Stats'!H58</f>
        <v>0</v>
      </c>
      <c r="I39">
        <f>'Team and Player Stats'!I58</f>
        <v>0</v>
      </c>
      <c r="J39">
        <f>'Team and Player Stats'!J58</f>
        <v>0</v>
      </c>
      <c r="K39" s="112" t="str">
        <f>'Team and Player Stats'!K58</f>
        <v>#DIV/0!</v>
      </c>
      <c r="L39" s="111" t="str">
        <f>'Team and Player Stats'!L58</f>
        <v>#DIV/0!</v>
      </c>
      <c r="M39">
        <f>'Team and Player Stats'!M58</f>
        <v>0</v>
      </c>
      <c r="N39">
        <f>'Team and Player Stats'!N58</f>
        <v>0</v>
      </c>
      <c r="O39" s="113">
        <f>'Team and Player Stats'!O58</f>
        <v>0</v>
      </c>
      <c r="P39">
        <f>'Team and Player Stats'!P58</f>
        <v>0</v>
      </c>
      <c r="Q39">
        <f>'Team and Player Stats'!Q58</f>
        <v>0</v>
      </c>
      <c r="R39">
        <f>'Team and Player Stats'!R58</f>
        <v>0</v>
      </c>
      <c r="S39">
        <f>'Team and Player Stats'!S58</f>
        <v>0</v>
      </c>
      <c r="T39">
        <f>'Team and Player Stats'!T58</f>
        <v>0</v>
      </c>
      <c r="U39">
        <f>'Team and Player Stats'!U58</f>
        <v>0</v>
      </c>
      <c r="V39">
        <f>'Team and Player Stats'!V58</f>
        <v>0</v>
      </c>
      <c r="W39">
        <f>'Team and Player Stats'!W58</f>
        <v>0</v>
      </c>
      <c r="X39">
        <f>'Team and Player Stats'!X58</f>
        <v>0</v>
      </c>
      <c r="Y39">
        <f>'Team and Player Stats'!Y58</f>
        <v>0</v>
      </c>
      <c r="Z39">
        <f>'Team and Player Stats'!Z58</f>
        <v>0</v>
      </c>
      <c r="AA39">
        <f>'Team and Player Stats'!AA58</f>
        <v>0</v>
      </c>
      <c r="AB39">
        <f>'Team and Player Stats'!AB58</f>
        <v>0</v>
      </c>
      <c r="AC39">
        <f>'Team and Player Stats'!AC58</f>
        <v>0</v>
      </c>
      <c r="AD39">
        <f>'Team and Player Stats'!AD58</f>
        <v>0</v>
      </c>
      <c r="AE39">
        <f>'Team and Player Stats'!AE58</f>
        <v>0</v>
      </c>
      <c r="AF39">
        <f>'Team and Player Stats'!AF58</f>
        <v>0</v>
      </c>
      <c r="AG39">
        <f>'Team and Player Stats'!AG58</f>
        <v>0</v>
      </c>
    </row>
    <row r="40">
      <c r="A40" s="107" t="str">
        <f>'Team and Player Stats'!B89</f>
        <v>GI Bad Dog</v>
      </c>
      <c r="B40" s="107" t="str">
        <f>'Team and Player Stats'!A89</f>
        <v>Team Ninja</v>
      </c>
      <c r="C40" s="107">
        <f>'Team and Player Stats'!C89</f>
        <v>0</v>
      </c>
      <c r="D40" s="107">
        <f>'Team and Player Stats'!D89</f>
        <v>0</v>
      </c>
      <c r="E40" s="108">
        <f>'Team and Player Stats'!E89</f>
        <v>0</v>
      </c>
      <c r="F40" s="107">
        <f>'Team and Player Stats'!F89</f>
        <v>0</v>
      </c>
      <c r="G40" s="107">
        <f>'Team and Player Stats'!G89</f>
        <v>0</v>
      </c>
      <c r="H40" s="107">
        <f>'Team and Player Stats'!H89</f>
        <v>0</v>
      </c>
      <c r="I40" s="107">
        <f>'Team and Player Stats'!I89</f>
        <v>0</v>
      </c>
      <c r="J40" s="107">
        <f>'Team and Player Stats'!J89</f>
        <v>0</v>
      </c>
      <c r="K40" s="109" t="str">
        <f>'Team and Player Stats'!K89</f>
        <v>#DIV/0!</v>
      </c>
      <c r="L40" s="108" t="str">
        <f>'Team and Player Stats'!L89</f>
        <v>#DIV/0!</v>
      </c>
      <c r="M40" s="107">
        <f>'Team and Player Stats'!M89</f>
        <v>0</v>
      </c>
      <c r="N40" s="107">
        <f>'Team and Player Stats'!N89</f>
        <v>0</v>
      </c>
      <c r="O40" s="110">
        <f>'Team and Player Stats'!O89</f>
        <v>0</v>
      </c>
      <c r="P40" s="107">
        <f>'Team and Player Stats'!P89</f>
        <v>0</v>
      </c>
      <c r="Q40" s="107">
        <f>'Team and Player Stats'!Q89</f>
        <v>0</v>
      </c>
      <c r="R40" s="107">
        <f>'Team and Player Stats'!R89</f>
        <v>0</v>
      </c>
      <c r="S40" s="107">
        <f>'Team and Player Stats'!S89</f>
        <v>0</v>
      </c>
      <c r="T40" s="107">
        <f>'Team and Player Stats'!T89</f>
        <v>0</v>
      </c>
      <c r="U40" s="107">
        <f>'Team and Player Stats'!U89</f>
        <v>0</v>
      </c>
      <c r="V40" s="107">
        <f>'Team and Player Stats'!V89</f>
        <v>0</v>
      </c>
      <c r="W40" s="107">
        <f>'Team and Player Stats'!W89</f>
        <v>0</v>
      </c>
      <c r="X40" s="107">
        <f>'Team and Player Stats'!X89</f>
        <v>0</v>
      </c>
      <c r="Y40" s="107">
        <f>'Team and Player Stats'!Y89</f>
        <v>0</v>
      </c>
      <c r="Z40" s="107">
        <f>'Team and Player Stats'!Z89</f>
        <v>0</v>
      </c>
      <c r="AA40" s="107">
        <f>'Team and Player Stats'!AA89</f>
        <v>0</v>
      </c>
      <c r="AB40" s="107">
        <f>'Team and Player Stats'!AB89</f>
        <v>0</v>
      </c>
      <c r="AC40" s="107">
        <f>'Team and Player Stats'!AC89</f>
        <v>0</v>
      </c>
      <c r="AD40" s="107">
        <f>'Team and Player Stats'!AD89</f>
        <v>0</v>
      </c>
      <c r="AE40" s="107">
        <f>'Team and Player Stats'!AE89</f>
        <v>0</v>
      </c>
      <c r="AF40" s="107">
        <f>'Team and Player Stats'!AF89</f>
        <v>0</v>
      </c>
      <c r="AG40" s="107">
        <f>'Team and Player Stats'!AG89</f>
        <v>0</v>
      </c>
    </row>
    <row r="41">
      <c r="A41" t="str">
        <f>'Team and Player Stats'!B134</f>
        <v>Gay Fork</v>
      </c>
      <c r="B41" t="str">
        <f>'Team and Player Stats'!A134</f>
        <v>Lumbridge White Knights</v>
      </c>
      <c r="C41">
        <f>'Team and Player Stats'!C134</f>
        <v>0</v>
      </c>
      <c r="D41">
        <f>'Team and Player Stats'!D134</f>
        <v>0</v>
      </c>
      <c r="E41" s="111">
        <f>'Team and Player Stats'!E134</f>
        <v>0</v>
      </c>
      <c r="F41">
        <f>'Team and Player Stats'!F134</f>
        <v>0</v>
      </c>
      <c r="G41">
        <f>'Team and Player Stats'!G134</f>
        <v>0</v>
      </c>
      <c r="H41">
        <f>'Team and Player Stats'!H134</f>
        <v>0</v>
      </c>
      <c r="I41">
        <f>'Team and Player Stats'!I134</f>
        <v>0</v>
      </c>
      <c r="J41">
        <f>'Team and Player Stats'!J134</f>
        <v>0</v>
      </c>
      <c r="K41" s="112" t="str">
        <f>'Team and Player Stats'!K134</f>
        <v>#DIV/0!</v>
      </c>
      <c r="L41" s="111" t="str">
        <f>'Team and Player Stats'!L134</f>
        <v>#DIV/0!</v>
      </c>
      <c r="M41">
        <f>'Team and Player Stats'!M134</f>
        <v>0</v>
      </c>
      <c r="N41">
        <f>'Team and Player Stats'!N134</f>
        <v>0</v>
      </c>
      <c r="O41" s="113">
        <f>'Team and Player Stats'!O134</f>
        <v>0</v>
      </c>
      <c r="P41">
        <f>'Team and Player Stats'!P134</f>
        <v>0</v>
      </c>
      <c r="Q41">
        <f>'Team and Player Stats'!Q134</f>
        <v>0</v>
      </c>
      <c r="R41">
        <f>'Team and Player Stats'!R134</f>
        <v>0</v>
      </c>
      <c r="S41">
        <f>'Team and Player Stats'!S134</f>
        <v>0</v>
      </c>
      <c r="T41">
        <f>'Team and Player Stats'!T134</f>
        <v>0</v>
      </c>
      <c r="U41">
        <f>'Team and Player Stats'!U134</f>
        <v>0</v>
      </c>
      <c r="V41">
        <f>'Team and Player Stats'!V134</f>
        <v>0</v>
      </c>
      <c r="W41">
        <f>'Team and Player Stats'!W134</f>
        <v>0</v>
      </c>
      <c r="X41">
        <f>'Team and Player Stats'!X134</f>
        <v>0</v>
      </c>
      <c r="Y41">
        <f>'Team and Player Stats'!Y134</f>
        <v>0</v>
      </c>
      <c r="Z41">
        <f>'Team and Player Stats'!Z134</f>
        <v>0</v>
      </c>
      <c r="AA41">
        <f>'Team and Player Stats'!AA134</f>
        <v>0</v>
      </c>
      <c r="AB41">
        <f>'Team and Player Stats'!AB134</f>
        <v>0</v>
      </c>
      <c r="AC41">
        <f>'Team and Player Stats'!AC134</f>
        <v>0</v>
      </c>
      <c r="AD41">
        <f>'Team and Player Stats'!AD134</f>
        <v>0</v>
      </c>
      <c r="AE41">
        <f>'Team and Player Stats'!AE134</f>
        <v>0</v>
      </c>
      <c r="AF41">
        <f>'Team and Player Stats'!AF134</f>
        <v>0</v>
      </c>
      <c r="AG41">
        <f>'Team and Player Stats'!AG134</f>
        <v>0</v>
      </c>
    </row>
    <row r="42">
      <c r="A42" s="107" t="str">
        <f>'Team and Player Stats'!B135</f>
        <v>LeafyTV</v>
      </c>
      <c r="B42" s="107" t="str">
        <f>'Team and Player Stats'!A135</f>
        <v>Lumbridge White Knights</v>
      </c>
      <c r="C42" s="107">
        <f>'Team and Player Stats'!C135</f>
        <v>0</v>
      </c>
      <c r="D42" s="107">
        <f>'Team and Player Stats'!D135</f>
        <v>0</v>
      </c>
      <c r="E42" s="108">
        <f>'Team and Player Stats'!E135</f>
        <v>0</v>
      </c>
      <c r="F42" s="107">
        <f>'Team and Player Stats'!F135</f>
        <v>0</v>
      </c>
      <c r="G42" s="107">
        <f>'Team and Player Stats'!G135</f>
        <v>0</v>
      </c>
      <c r="H42" s="107">
        <f>'Team and Player Stats'!H135</f>
        <v>0</v>
      </c>
      <c r="I42" s="107">
        <f>'Team and Player Stats'!I135</f>
        <v>0</v>
      </c>
      <c r="J42" s="107">
        <f>'Team and Player Stats'!J135</f>
        <v>0</v>
      </c>
      <c r="K42" s="109" t="str">
        <f>'Team and Player Stats'!K135</f>
        <v>#DIV/0!</v>
      </c>
      <c r="L42" s="108" t="str">
        <f>'Team and Player Stats'!L135</f>
        <v>#DIV/0!</v>
      </c>
      <c r="M42" s="107">
        <f>'Team and Player Stats'!M135</f>
        <v>0</v>
      </c>
      <c r="N42" s="107">
        <f>'Team and Player Stats'!N135</f>
        <v>0</v>
      </c>
      <c r="O42" s="110">
        <f>'Team and Player Stats'!O135</f>
        <v>0</v>
      </c>
      <c r="P42" s="107">
        <f>'Team and Player Stats'!P135</f>
        <v>0</v>
      </c>
      <c r="Q42" s="107">
        <f>'Team and Player Stats'!Q135</f>
        <v>0</v>
      </c>
      <c r="R42" s="107">
        <f>'Team and Player Stats'!R135</f>
        <v>0</v>
      </c>
      <c r="S42" s="107">
        <f>'Team and Player Stats'!S135</f>
        <v>0</v>
      </c>
      <c r="T42" s="107">
        <f>'Team and Player Stats'!T135</f>
        <v>0</v>
      </c>
      <c r="U42" s="107">
        <f>'Team and Player Stats'!U135</f>
        <v>0</v>
      </c>
      <c r="V42" s="107">
        <f>'Team and Player Stats'!V135</f>
        <v>0</v>
      </c>
      <c r="W42" s="107">
        <f>'Team and Player Stats'!W135</f>
        <v>0</v>
      </c>
      <c r="X42" s="107">
        <f>'Team and Player Stats'!X135</f>
        <v>0</v>
      </c>
      <c r="Y42" s="107">
        <f>'Team and Player Stats'!Y135</f>
        <v>0</v>
      </c>
      <c r="Z42" s="107">
        <f>'Team and Player Stats'!Z135</f>
        <v>0</v>
      </c>
      <c r="AA42" s="107">
        <f>'Team and Player Stats'!AA135</f>
        <v>0</v>
      </c>
      <c r="AB42" s="107">
        <f>'Team and Player Stats'!AB135</f>
        <v>0</v>
      </c>
      <c r="AC42" s="107">
        <f>'Team and Player Stats'!AC135</f>
        <v>0</v>
      </c>
      <c r="AD42" s="107">
        <f>'Team and Player Stats'!AD135</f>
        <v>0</v>
      </c>
      <c r="AE42" s="107">
        <f>'Team and Player Stats'!AE135</f>
        <v>0</v>
      </c>
      <c r="AF42" s="107">
        <f>'Team and Player Stats'!AF135</f>
        <v>0</v>
      </c>
      <c r="AG42" s="107">
        <f>'Team and Player Stats'!AG135</f>
        <v>0</v>
      </c>
    </row>
    <row r="43">
      <c r="A43" t="str">
        <f>'Team and Player Stats'!B83</f>
        <v>Truthless IHero</v>
      </c>
      <c r="B43" t="str">
        <f>'Team and Player Stats'!A83</f>
        <v>SML08 All Stars + Kazink</v>
      </c>
      <c r="C43">
        <f>'Team and Player Stats'!C83</f>
        <v>17</v>
      </c>
      <c r="D43">
        <f>'Team and Player Stats'!D83</f>
        <v>8</v>
      </c>
      <c r="E43" s="111">
        <f>'Team and Player Stats'!E83</f>
        <v>306.95</v>
      </c>
      <c r="F43">
        <f>'Team and Player Stats'!F83</f>
        <v>8</v>
      </c>
      <c r="G43">
        <f>'Team and Player Stats'!G83</f>
        <v>1218</v>
      </c>
      <c r="H43">
        <f>'Team and Player Stats'!H83</f>
        <v>10</v>
      </c>
      <c r="I43">
        <f>'Team and Player Stats'!I83</f>
        <v>1223</v>
      </c>
      <c r="J43">
        <f>'Team and Player Stats'!J83</f>
        <v>-5</v>
      </c>
      <c r="K43" s="112">
        <f>'Team and Player Stats'!K83</f>
        <v>0.9959116926</v>
      </c>
      <c r="L43" s="111">
        <f>'Team and Player Stats'!L83</f>
        <v>15.05887163</v>
      </c>
      <c r="M43">
        <f>'Team and Player Stats'!M83</f>
        <v>1556</v>
      </c>
      <c r="N43">
        <f>'Team and Player Stats'!N83</f>
        <v>16</v>
      </c>
      <c r="O43" s="113">
        <f>'Team and Player Stats'!O83</f>
        <v>299.4833333</v>
      </c>
      <c r="P43">
        <f>'Team and Player Stats'!P83</f>
        <v>46</v>
      </c>
      <c r="Q43">
        <f>'Team and Player Stats'!Q83</f>
        <v>27</v>
      </c>
      <c r="R43">
        <f>'Team and Player Stats'!R83</f>
        <v>64</v>
      </c>
      <c r="S43">
        <f>'Team and Player Stats'!S83</f>
        <v>43</v>
      </c>
      <c r="T43">
        <f>'Team and Player Stats'!T83</f>
        <v>171</v>
      </c>
      <c r="U43">
        <f>'Team and Player Stats'!U83</f>
        <v>34</v>
      </c>
      <c r="V43">
        <f>'Team and Player Stats'!V83</f>
        <v>8</v>
      </c>
      <c r="W43">
        <f>'Team and Player Stats'!W83</f>
        <v>4</v>
      </c>
      <c r="X43">
        <f>'Team and Player Stats'!X83</f>
        <v>1</v>
      </c>
      <c r="Y43">
        <f>'Team and Player Stats'!Y83</f>
        <v>1</v>
      </c>
      <c r="Z43">
        <f>'Team and Player Stats'!Z83</f>
        <v>0</v>
      </c>
      <c r="AA43">
        <f>'Team and Player Stats'!AA83</f>
        <v>0</v>
      </c>
      <c r="AB43">
        <f>'Team and Player Stats'!AB83</f>
        <v>0</v>
      </c>
      <c r="AC43">
        <f>'Team and Player Stats'!AC83</f>
        <v>29</v>
      </c>
      <c r="AD43">
        <f>'Team and Player Stats'!AD83</f>
        <v>0</v>
      </c>
      <c r="AE43">
        <f>'Team and Player Stats'!AE83</f>
        <v>0</v>
      </c>
      <c r="AF43">
        <f>'Team and Player Stats'!AF83</f>
        <v>0</v>
      </c>
      <c r="AG43">
        <f>'Team and Player Stats'!AG83</f>
        <v>0</v>
      </c>
    </row>
    <row r="44">
      <c r="A44" s="107" t="str">
        <f>'Team and Player Stats'!B98</f>
        <v>LiquideNitrogin</v>
      </c>
      <c r="B44" s="107" t="str">
        <f>'Team and Player Stats'!A98</f>
        <v>PORKCHOP SANDWICHES</v>
      </c>
      <c r="C44" s="107">
        <f>'Team and Player Stats'!C98</f>
        <v>1</v>
      </c>
      <c r="D44" s="107">
        <f>'Team and Player Stats'!D98</f>
        <v>0</v>
      </c>
      <c r="E44" s="108">
        <f>'Team and Player Stats'!E98</f>
        <v>3.333333333</v>
      </c>
      <c r="F44" s="107">
        <f>'Team and Player Stats'!F98</f>
        <v>0</v>
      </c>
      <c r="G44" s="107">
        <f>'Team and Player Stats'!G98</f>
        <v>18</v>
      </c>
      <c r="H44" s="107">
        <f>'Team and Player Stats'!H98</f>
        <v>0</v>
      </c>
      <c r="I44" s="107">
        <f>'Team and Player Stats'!I98</f>
        <v>25</v>
      </c>
      <c r="J44" s="107">
        <f>'Team and Player Stats'!J98</f>
        <v>-7</v>
      </c>
      <c r="K44" s="109">
        <f>'Team and Player Stats'!K98</f>
        <v>0.72</v>
      </c>
      <c r="L44" s="108">
        <f>'Team and Player Stats'!L98</f>
        <v>8</v>
      </c>
      <c r="M44" s="107">
        <f>'Team and Player Stats'!M98</f>
        <v>28</v>
      </c>
      <c r="N44" s="107">
        <f>'Team and Player Stats'!N98</f>
        <v>1</v>
      </c>
      <c r="O44" s="110">
        <f>'Team and Player Stats'!O98</f>
        <v>3.333333333</v>
      </c>
      <c r="P44" s="107">
        <f>'Team and Player Stats'!P98</f>
        <v>2</v>
      </c>
      <c r="Q44" s="107">
        <f>'Team and Player Stats'!Q98</f>
        <v>0</v>
      </c>
      <c r="R44" s="107">
        <f>'Team and Player Stats'!R98</f>
        <v>3</v>
      </c>
      <c r="S44" s="107">
        <f>'Team and Player Stats'!S98</f>
        <v>0</v>
      </c>
      <c r="T44" s="107">
        <f>'Team and Player Stats'!T98</f>
        <v>3</v>
      </c>
      <c r="U44" s="107">
        <f>'Team and Player Stats'!U98</f>
        <v>1</v>
      </c>
      <c r="V44" s="107">
        <f>'Team and Player Stats'!V98</f>
        <v>0</v>
      </c>
      <c r="W44" s="107">
        <f>'Team and Player Stats'!W98</f>
        <v>0</v>
      </c>
      <c r="X44" s="107">
        <f>'Team and Player Stats'!X98</f>
        <v>0</v>
      </c>
      <c r="Y44" s="107">
        <f>'Team and Player Stats'!Y98</f>
        <v>0</v>
      </c>
      <c r="Z44" s="107">
        <f>'Team and Player Stats'!Z98</f>
        <v>0</v>
      </c>
      <c r="AA44" s="107">
        <f>'Team and Player Stats'!AA98</f>
        <v>0</v>
      </c>
      <c r="AB44" s="107">
        <f>'Team and Player Stats'!AB98</f>
        <v>0</v>
      </c>
      <c r="AC44" s="107">
        <f>'Team and Player Stats'!AC98</f>
        <v>1</v>
      </c>
      <c r="AD44" s="107">
        <f>'Team and Player Stats'!AD98</f>
        <v>0</v>
      </c>
      <c r="AE44" s="107">
        <f>'Team and Player Stats'!AE98</f>
        <v>0</v>
      </c>
      <c r="AF44" s="107">
        <f>'Team and Player Stats'!AF98</f>
        <v>0</v>
      </c>
      <c r="AG44" s="107">
        <f>'Team and Player Stats'!AG98</f>
        <v>0</v>
      </c>
    </row>
    <row r="45">
      <c r="A45" t="str">
        <f>'Team and Player Stats'!B100</f>
        <v>iTREE</v>
      </c>
      <c r="B45" t="str">
        <f>'Team and Player Stats'!A100</f>
        <v>Sub</v>
      </c>
      <c r="C45">
        <f>'Team and Player Stats'!C100</f>
        <v>1</v>
      </c>
      <c r="D45">
        <f>'Team and Player Stats'!D100</f>
        <v>0</v>
      </c>
      <c r="E45" s="111">
        <f>'Team and Player Stats'!E100</f>
        <v>6</v>
      </c>
      <c r="F45">
        <f>'Team and Player Stats'!F100</f>
        <v>0</v>
      </c>
      <c r="G45">
        <f>'Team and Player Stats'!G100</f>
        <v>14</v>
      </c>
      <c r="H45">
        <f>'Team and Player Stats'!H100</f>
        <v>0</v>
      </c>
      <c r="I45">
        <f>'Team and Player Stats'!I100</f>
        <v>22</v>
      </c>
      <c r="J45">
        <f>'Team and Player Stats'!J100</f>
        <v>-8</v>
      </c>
      <c r="K45" s="112">
        <f>'Team and Player Stats'!K100</f>
        <v>0.6363636364</v>
      </c>
      <c r="L45" s="111">
        <f>'Team and Player Stats'!L100</f>
        <v>16.36363636</v>
      </c>
      <c r="M45">
        <f>'Team and Player Stats'!M100</f>
        <v>15</v>
      </c>
      <c r="N45">
        <f>'Team and Player Stats'!N100</f>
        <v>1</v>
      </c>
      <c r="O45" s="113">
        <f>'Team and Player Stats'!O100</f>
        <v>5.133333333</v>
      </c>
      <c r="P45">
        <f>'Team and Player Stats'!P100</f>
        <v>0</v>
      </c>
      <c r="Q45">
        <f>'Team and Player Stats'!Q100</f>
        <v>0</v>
      </c>
      <c r="R45">
        <f>'Team and Player Stats'!R100</f>
        <v>0</v>
      </c>
      <c r="S45">
        <f>'Team and Player Stats'!S100</f>
        <v>0</v>
      </c>
      <c r="T45">
        <f>'Team and Player Stats'!T100</f>
        <v>1</v>
      </c>
      <c r="U45">
        <f>'Team and Player Stats'!U100</f>
        <v>0</v>
      </c>
      <c r="V45">
        <f>'Team and Player Stats'!V100</f>
        <v>0</v>
      </c>
      <c r="W45">
        <f>'Team and Player Stats'!W100</f>
        <v>0</v>
      </c>
      <c r="X45">
        <f>'Team and Player Stats'!X100</f>
        <v>0</v>
      </c>
      <c r="Y45">
        <f>'Team and Player Stats'!Y100</f>
        <v>0</v>
      </c>
      <c r="Z45">
        <f>'Team and Player Stats'!Z100</f>
        <v>0</v>
      </c>
      <c r="AA45">
        <f>'Team and Player Stats'!AA100</f>
        <v>0</v>
      </c>
      <c r="AB45">
        <f>'Team and Player Stats'!AB100</f>
        <v>0</v>
      </c>
      <c r="AC45">
        <f>'Team and Player Stats'!AC100</f>
        <v>0</v>
      </c>
      <c r="AD45">
        <f>'Team and Player Stats'!AD100</f>
        <v>0</v>
      </c>
      <c r="AE45">
        <f>'Team and Player Stats'!AE100</f>
        <v>0</v>
      </c>
      <c r="AF45">
        <f>'Team and Player Stats'!AF100</f>
        <v>0</v>
      </c>
      <c r="AG45">
        <f>'Team and Player Stats'!AG100</f>
        <v>0</v>
      </c>
    </row>
    <row r="46">
      <c r="A46" s="107" t="str">
        <f>'Team and Player Stats'!B7</f>
        <v>Mystical Novice</v>
      </c>
      <c r="B46" s="107" t="str">
        <f>'Team and Player Stats'!A7</f>
        <v>Never Let Go</v>
      </c>
      <c r="C46" s="107">
        <f>'Team and Player Stats'!C7</f>
        <v>2</v>
      </c>
      <c r="D46" s="107">
        <f>'Team and Player Stats'!D7</f>
        <v>1</v>
      </c>
      <c r="E46" s="108">
        <f>'Team and Player Stats'!E7</f>
        <v>18.53333333</v>
      </c>
      <c r="F46" s="107">
        <f>'Team and Player Stats'!F7</f>
        <v>1</v>
      </c>
      <c r="G46" s="107">
        <f>'Team and Player Stats'!G7</f>
        <v>73</v>
      </c>
      <c r="H46" s="107">
        <f>'Team and Player Stats'!H7</f>
        <v>2</v>
      </c>
      <c r="I46" s="107">
        <f>'Team and Player Stats'!I7</f>
        <v>83</v>
      </c>
      <c r="J46" s="107">
        <f>'Team and Player Stats'!J7</f>
        <v>-10</v>
      </c>
      <c r="K46" s="109">
        <f>'Team and Player Stats'!K7</f>
        <v>0.8795180723</v>
      </c>
      <c r="L46" s="108">
        <f>'Team and Player Stats'!L7</f>
        <v>13.39759036</v>
      </c>
      <c r="M46" s="107">
        <f>'Team and Player Stats'!M7</f>
        <v>91</v>
      </c>
      <c r="N46" s="107">
        <f>'Team and Player Stats'!N7</f>
        <v>2</v>
      </c>
      <c r="O46" s="110">
        <f>'Team and Player Stats'!O7</f>
        <v>18.53333333</v>
      </c>
      <c r="P46" s="107">
        <f>'Team and Player Stats'!P7</f>
        <v>6</v>
      </c>
      <c r="Q46" s="107">
        <f>'Team and Player Stats'!Q7</f>
        <v>4</v>
      </c>
      <c r="R46" s="107">
        <f>'Team and Player Stats'!R7</f>
        <v>4</v>
      </c>
      <c r="S46" s="107">
        <f>'Team and Player Stats'!S7</f>
        <v>1</v>
      </c>
      <c r="T46" s="107">
        <f>'Team and Player Stats'!T7</f>
        <v>11</v>
      </c>
      <c r="U46" s="107">
        <f>'Team and Player Stats'!U7</f>
        <v>1</v>
      </c>
      <c r="V46" s="107">
        <f>'Team and Player Stats'!V7</f>
        <v>0</v>
      </c>
      <c r="W46" s="107">
        <f>'Team and Player Stats'!W7</f>
        <v>0</v>
      </c>
      <c r="X46" s="107">
        <f>'Team and Player Stats'!X7</f>
        <v>0</v>
      </c>
      <c r="Y46" s="107">
        <f>'Team and Player Stats'!Y7</f>
        <v>0</v>
      </c>
      <c r="Z46" s="107">
        <f>'Team and Player Stats'!Z7</f>
        <v>0</v>
      </c>
      <c r="AA46" s="107">
        <f>'Team and Player Stats'!AA7</f>
        <v>0</v>
      </c>
      <c r="AB46" s="107">
        <f>'Team and Player Stats'!AB7</f>
        <v>0</v>
      </c>
      <c r="AC46" s="107">
        <f>'Team and Player Stats'!AC7</f>
        <v>1</v>
      </c>
      <c r="AD46" s="107">
        <f>'Team and Player Stats'!AD7</f>
        <v>0</v>
      </c>
      <c r="AE46" s="107">
        <f>'Team and Player Stats'!AE7</f>
        <v>0</v>
      </c>
      <c r="AF46" s="107">
        <f>'Team and Player Stats'!AF7</f>
        <v>0</v>
      </c>
      <c r="AG46" s="107">
        <f>'Team and Player Stats'!AG7</f>
        <v>0</v>
      </c>
    </row>
    <row r="47">
      <c r="A47" t="str">
        <f>'Team and Player Stats'!B63</f>
        <v>NOPLEX</v>
      </c>
      <c r="B47" t="str">
        <f>'Team and Player Stats'!A63</f>
        <v>Sub</v>
      </c>
      <c r="C47">
        <f>'Team and Player Stats'!C63</f>
        <v>1</v>
      </c>
      <c r="D47">
        <f>'Team and Player Stats'!D63</f>
        <v>0</v>
      </c>
      <c r="E47" s="111">
        <f>'Team and Player Stats'!E63</f>
        <v>7.8</v>
      </c>
      <c r="F47">
        <f>'Team and Player Stats'!F63</f>
        <v>0</v>
      </c>
      <c r="G47">
        <f>'Team and Player Stats'!G63</f>
        <v>23</v>
      </c>
      <c r="H47">
        <f>'Team and Player Stats'!H63</f>
        <v>0</v>
      </c>
      <c r="I47">
        <f>'Team and Player Stats'!I63</f>
        <v>36</v>
      </c>
      <c r="J47">
        <f>'Team and Player Stats'!J63</f>
        <v>-13</v>
      </c>
      <c r="K47" s="112">
        <f>'Team and Player Stats'!K63</f>
        <v>0.6388888889</v>
      </c>
      <c r="L47" s="111">
        <f>'Team and Player Stats'!L63</f>
        <v>13</v>
      </c>
      <c r="M47">
        <f>'Team and Player Stats'!M63</f>
        <v>27</v>
      </c>
      <c r="N47">
        <f>'Team and Player Stats'!N63</f>
        <v>0</v>
      </c>
      <c r="O47" s="113">
        <f>'Team and Player Stats'!O63</f>
        <v>0</v>
      </c>
      <c r="P47">
        <f>'Team and Player Stats'!P63</f>
        <v>0</v>
      </c>
      <c r="Q47">
        <f>'Team and Player Stats'!Q63</f>
        <v>0</v>
      </c>
      <c r="R47">
        <f>'Team and Player Stats'!R63</f>
        <v>0</v>
      </c>
      <c r="S47">
        <f>'Team and Player Stats'!S63</f>
        <v>0</v>
      </c>
      <c r="T47">
        <f>'Team and Player Stats'!T63</f>
        <v>0</v>
      </c>
      <c r="U47">
        <f>'Team and Player Stats'!U63</f>
        <v>0</v>
      </c>
      <c r="V47">
        <f>'Team and Player Stats'!V63</f>
        <v>0</v>
      </c>
      <c r="W47">
        <f>'Team and Player Stats'!W63</f>
        <v>0</v>
      </c>
      <c r="X47">
        <f>'Team and Player Stats'!X63</f>
        <v>0</v>
      </c>
      <c r="Y47">
        <f>'Team and Player Stats'!Y63</f>
        <v>0</v>
      </c>
      <c r="Z47">
        <f>'Team and Player Stats'!Z63</f>
        <v>0</v>
      </c>
      <c r="AA47">
        <f>'Team and Player Stats'!AA63</f>
        <v>0</v>
      </c>
      <c r="AB47">
        <f>'Team and Player Stats'!AB63</f>
        <v>0</v>
      </c>
      <c r="AC47">
        <f>'Team and Player Stats'!AC63</f>
        <v>0</v>
      </c>
      <c r="AD47">
        <f>'Team and Player Stats'!AD63</f>
        <v>0</v>
      </c>
      <c r="AE47">
        <f>'Team and Player Stats'!AE63</f>
        <v>0</v>
      </c>
      <c r="AF47">
        <f>'Team and Player Stats'!AF63</f>
        <v>0</v>
      </c>
      <c r="AG47">
        <f>'Team and Player Stats'!AG63</f>
        <v>0</v>
      </c>
    </row>
    <row r="48">
      <c r="A48" s="107" t="str">
        <f>'Team and Player Stats'!B97</f>
        <v>veydhiseth</v>
      </c>
      <c r="B48" s="107" t="str">
        <f>'Team and Player Stats'!A97</f>
        <v>PORKCHOP SANDWICHES</v>
      </c>
      <c r="C48" s="107">
        <f>'Team and Player Stats'!C97</f>
        <v>4</v>
      </c>
      <c r="D48" s="107">
        <f>'Team and Player Stats'!D97</f>
        <v>0</v>
      </c>
      <c r="E48" s="108">
        <f>'Team and Player Stats'!E97</f>
        <v>32.6</v>
      </c>
      <c r="F48" s="107">
        <f>'Team and Player Stats'!F97</f>
        <v>0</v>
      </c>
      <c r="G48" s="107">
        <f>'Team and Player Stats'!G97</f>
        <v>116</v>
      </c>
      <c r="H48" s="107">
        <f>'Team and Player Stats'!H97</f>
        <v>0</v>
      </c>
      <c r="I48" s="107">
        <f>'Team and Player Stats'!I97</f>
        <v>130</v>
      </c>
      <c r="J48" s="107">
        <f>'Team and Player Stats'!J97</f>
        <v>-14</v>
      </c>
      <c r="K48" s="109">
        <f>'Team and Player Stats'!K97</f>
        <v>0.8923076923</v>
      </c>
      <c r="L48" s="108">
        <f>'Team and Player Stats'!L97</f>
        <v>15.04615385</v>
      </c>
      <c r="M48" s="107">
        <f>'Team and Player Stats'!M97</f>
        <v>136</v>
      </c>
      <c r="N48" s="107">
        <f>'Team and Player Stats'!N97</f>
        <v>4</v>
      </c>
      <c r="O48" s="110">
        <f>'Team and Player Stats'!O97</f>
        <v>28.76666667</v>
      </c>
      <c r="P48" s="107">
        <f>'Team and Player Stats'!P97</f>
        <v>6</v>
      </c>
      <c r="Q48" s="107">
        <f>'Team and Player Stats'!Q97</f>
        <v>5</v>
      </c>
      <c r="R48" s="107">
        <f>'Team and Player Stats'!R97</f>
        <v>2</v>
      </c>
      <c r="S48" s="107">
        <f>'Team and Player Stats'!S97</f>
        <v>2</v>
      </c>
      <c r="T48" s="107">
        <f>'Team and Player Stats'!T97</f>
        <v>10</v>
      </c>
      <c r="U48" s="107">
        <f>'Team and Player Stats'!U97</f>
        <v>2</v>
      </c>
      <c r="V48" s="107">
        <f>'Team and Player Stats'!V97</f>
        <v>0</v>
      </c>
      <c r="W48" s="107">
        <f>'Team and Player Stats'!W97</f>
        <v>0</v>
      </c>
      <c r="X48" s="107">
        <f>'Team and Player Stats'!X97</f>
        <v>0</v>
      </c>
      <c r="Y48" s="107">
        <f>'Team and Player Stats'!Y97</f>
        <v>0</v>
      </c>
      <c r="Z48" s="107">
        <f>'Team and Player Stats'!Z97</f>
        <v>0</v>
      </c>
      <c r="AA48" s="107">
        <f>'Team and Player Stats'!AA97</f>
        <v>0</v>
      </c>
      <c r="AB48" s="107">
        <f>'Team and Player Stats'!AB97</f>
        <v>0</v>
      </c>
      <c r="AC48" s="107">
        <f>'Team and Player Stats'!AC97</f>
        <v>2</v>
      </c>
      <c r="AD48" s="107">
        <f>'Team and Player Stats'!AD97</f>
        <v>0</v>
      </c>
      <c r="AE48" s="107">
        <f>'Team and Player Stats'!AE97</f>
        <v>0</v>
      </c>
      <c r="AF48" s="107">
        <f>'Team and Player Stats'!AF97</f>
        <v>0</v>
      </c>
      <c r="AG48" s="107">
        <f>'Team and Player Stats'!AG97</f>
        <v>0</v>
      </c>
    </row>
    <row r="49">
      <c r="A49" t="str">
        <f>'Team and Player Stats'!B62</f>
        <v>nakano</v>
      </c>
      <c r="B49" t="str">
        <f>'Team and Player Stats'!A62</f>
        <v>Sub</v>
      </c>
      <c r="C49">
        <f>'Team and Player Stats'!C62</f>
        <v>2</v>
      </c>
      <c r="D49">
        <f>'Team and Player Stats'!D62</f>
        <v>0</v>
      </c>
      <c r="E49" s="111">
        <f>'Team and Player Stats'!E62</f>
        <v>11.55</v>
      </c>
      <c r="F49">
        <f>'Team and Player Stats'!F62</f>
        <v>0</v>
      </c>
      <c r="G49">
        <f>'Team and Player Stats'!G62</f>
        <v>56</v>
      </c>
      <c r="H49">
        <f>'Team and Player Stats'!H62</f>
        <v>1</v>
      </c>
      <c r="I49">
        <f>'Team and Player Stats'!I62</f>
        <v>70</v>
      </c>
      <c r="J49">
        <f>'Team and Player Stats'!J62</f>
        <v>-14</v>
      </c>
      <c r="K49" s="112">
        <f>'Team and Player Stats'!K62</f>
        <v>0.8</v>
      </c>
      <c r="L49" s="111">
        <f>'Team and Player Stats'!L62</f>
        <v>9.9</v>
      </c>
      <c r="M49">
        <f>'Team and Player Stats'!M62</f>
        <v>63</v>
      </c>
      <c r="N49">
        <f>'Team and Player Stats'!N62</f>
        <v>1</v>
      </c>
      <c r="O49" s="113">
        <f>'Team and Player Stats'!O62</f>
        <v>4.2</v>
      </c>
      <c r="P49">
        <f>'Team and Player Stats'!P62</f>
        <v>1</v>
      </c>
      <c r="Q49">
        <f>'Team and Player Stats'!Q62</f>
        <v>1</v>
      </c>
      <c r="R49">
        <f>'Team and Player Stats'!R62</f>
        <v>1</v>
      </c>
      <c r="S49">
        <f>'Team and Player Stats'!S62</f>
        <v>1</v>
      </c>
      <c r="T49">
        <f>'Team and Player Stats'!T62</f>
        <v>3</v>
      </c>
      <c r="U49">
        <f>'Team and Player Stats'!U62</f>
        <v>0</v>
      </c>
      <c r="V49">
        <f>'Team and Player Stats'!V62</f>
        <v>0</v>
      </c>
      <c r="W49">
        <f>'Team and Player Stats'!W62</f>
        <v>0</v>
      </c>
      <c r="X49">
        <f>'Team and Player Stats'!X62</f>
        <v>0</v>
      </c>
      <c r="Y49">
        <f>'Team and Player Stats'!Y62</f>
        <v>0</v>
      </c>
      <c r="Z49">
        <f>'Team and Player Stats'!Z62</f>
        <v>0</v>
      </c>
      <c r="AA49">
        <f>'Team and Player Stats'!AA62</f>
        <v>0</v>
      </c>
      <c r="AB49">
        <f>'Team and Player Stats'!AB62</f>
        <v>0</v>
      </c>
      <c r="AC49">
        <f>'Team and Player Stats'!AC62</f>
        <v>0</v>
      </c>
      <c r="AD49">
        <f>'Team and Player Stats'!AD62</f>
        <v>0</v>
      </c>
      <c r="AE49">
        <f>'Team and Player Stats'!AE62</f>
        <v>0</v>
      </c>
      <c r="AF49">
        <f>'Team and Player Stats'!AF62</f>
        <v>0</v>
      </c>
      <c r="AG49">
        <f>'Team and Player Stats'!AG62</f>
        <v>0</v>
      </c>
    </row>
    <row r="50">
      <c r="A50" s="107" t="str">
        <f>'Team and Player Stats'!B52</f>
        <v>OVERweightGOAT</v>
      </c>
      <c r="B50" s="107" t="str">
        <f>'Team and Player Stats'!A52</f>
        <v>Way to Fail</v>
      </c>
      <c r="C50" s="107">
        <f>'Team and Player Stats'!C52</f>
        <v>3</v>
      </c>
      <c r="D50" s="107">
        <f>'Team and Player Stats'!D52</f>
        <v>1</v>
      </c>
      <c r="E50" s="108">
        <f>'Team and Player Stats'!E52</f>
        <v>43.58333333</v>
      </c>
      <c r="F50" s="107">
        <f>'Team and Player Stats'!F52</f>
        <v>1</v>
      </c>
      <c r="G50" s="107">
        <f>'Team and Player Stats'!G52</f>
        <v>166</v>
      </c>
      <c r="H50" s="107">
        <f>'Team and Player Stats'!H52</f>
        <v>1</v>
      </c>
      <c r="I50" s="107">
        <f>'Team and Player Stats'!I52</f>
        <v>181</v>
      </c>
      <c r="J50" s="107">
        <f>'Team and Player Stats'!J52</f>
        <v>-15</v>
      </c>
      <c r="K50" s="109">
        <f>'Team and Player Stats'!K52</f>
        <v>0.9171270718</v>
      </c>
      <c r="L50" s="108">
        <f>'Team and Player Stats'!L52</f>
        <v>14.44751381</v>
      </c>
      <c r="M50" s="107">
        <f>'Team and Player Stats'!M52</f>
        <v>223</v>
      </c>
      <c r="N50" s="107">
        <f>'Team and Player Stats'!N52</f>
        <v>3</v>
      </c>
      <c r="O50" s="110">
        <f>'Team and Player Stats'!O52</f>
        <v>43.58333333</v>
      </c>
      <c r="P50" s="107">
        <f>'Team and Player Stats'!P52</f>
        <v>7</v>
      </c>
      <c r="Q50" s="107">
        <f>'Team and Player Stats'!Q52</f>
        <v>3</v>
      </c>
      <c r="R50" s="107">
        <f>'Team and Player Stats'!R52</f>
        <v>15</v>
      </c>
      <c r="S50" s="107">
        <f>'Team and Player Stats'!S52</f>
        <v>1</v>
      </c>
      <c r="T50" s="107">
        <f>'Team and Player Stats'!T52</f>
        <v>24</v>
      </c>
      <c r="U50" s="107">
        <f>'Team and Player Stats'!U52</f>
        <v>7</v>
      </c>
      <c r="V50" s="107">
        <f>'Team and Player Stats'!V52</f>
        <v>2</v>
      </c>
      <c r="W50" s="107">
        <f>'Team and Player Stats'!W52</f>
        <v>1</v>
      </c>
      <c r="X50" s="107">
        <f>'Team and Player Stats'!X52</f>
        <v>0</v>
      </c>
      <c r="Y50" s="107">
        <f>'Team and Player Stats'!Y52</f>
        <v>0</v>
      </c>
      <c r="Z50" s="107">
        <f>'Team and Player Stats'!Z52</f>
        <v>0</v>
      </c>
      <c r="AA50" s="107">
        <f>'Team and Player Stats'!AA52</f>
        <v>0</v>
      </c>
      <c r="AB50" s="107">
        <f>'Team and Player Stats'!AB52</f>
        <v>0</v>
      </c>
      <c r="AC50" s="107">
        <f>'Team and Player Stats'!AC52</f>
        <v>5</v>
      </c>
      <c r="AD50" s="107">
        <f>'Team and Player Stats'!AD52</f>
        <v>0</v>
      </c>
      <c r="AE50" s="107">
        <f>'Team and Player Stats'!AE52</f>
        <v>0</v>
      </c>
      <c r="AF50" s="107">
        <f>'Team and Player Stats'!AF52</f>
        <v>0</v>
      </c>
      <c r="AG50" s="107">
        <f>'Team and Player Stats'!AG52</f>
        <v>0</v>
      </c>
    </row>
    <row r="51">
      <c r="A51" t="str">
        <f>'Team and Player Stats'!B27</f>
        <v>Cofrog</v>
      </c>
      <c r="B51" t="str">
        <f>'Team and Player Stats'!A27</f>
        <v>NecroBonk</v>
      </c>
      <c r="C51">
        <f>'Team and Player Stats'!C27</f>
        <v>7</v>
      </c>
      <c r="D51">
        <f>'Team and Player Stats'!D27</f>
        <v>3</v>
      </c>
      <c r="E51" s="111">
        <f>'Team and Player Stats'!E27</f>
        <v>62.21666667</v>
      </c>
      <c r="F51">
        <f>'Team and Player Stats'!F27</f>
        <v>1</v>
      </c>
      <c r="G51">
        <f>'Team and Player Stats'!G27</f>
        <v>234</v>
      </c>
      <c r="H51">
        <f>'Team and Player Stats'!H27</f>
        <v>0</v>
      </c>
      <c r="I51">
        <f>'Team and Player Stats'!I27</f>
        <v>255</v>
      </c>
      <c r="J51">
        <f>'Team and Player Stats'!J27</f>
        <v>-21</v>
      </c>
      <c r="K51" s="112">
        <f>'Team and Player Stats'!K27</f>
        <v>0.9176470588</v>
      </c>
      <c r="L51" s="111">
        <f>'Team and Player Stats'!L27</f>
        <v>14.63921569</v>
      </c>
      <c r="M51">
        <f>'Team and Player Stats'!M27</f>
        <v>298</v>
      </c>
      <c r="N51">
        <f>'Team and Player Stats'!N27</f>
        <v>6</v>
      </c>
      <c r="O51" s="113">
        <f>'Team and Player Stats'!O27</f>
        <v>58.56666667</v>
      </c>
      <c r="P51">
        <f>'Team and Player Stats'!P27</f>
        <v>7</v>
      </c>
      <c r="Q51">
        <f>'Team and Player Stats'!Q27</f>
        <v>4</v>
      </c>
      <c r="R51">
        <f>'Team and Player Stats'!R27</f>
        <v>17</v>
      </c>
      <c r="S51">
        <f>'Team and Player Stats'!S27</f>
        <v>8</v>
      </c>
      <c r="T51">
        <f>'Team and Player Stats'!T27</f>
        <v>26</v>
      </c>
      <c r="U51">
        <f>'Team and Player Stats'!U27</f>
        <v>0</v>
      </c>
      <c r="V51">
        <f>'Team and Player Stats'!V27</f>
        <v>0</v>
      </c>
      <c r="W51">
        <f>'Team and Player Stats'!W27</f>
        <v>0</v>
      </c>
      <c r="X51">
        <f>'Team and Player Stats'!X27</f>
        <v>0</v>
      </c>
      <c r="Y51">
        <f>'Team and Player Stats'!Y27</f>
        <v>0</v>
      </c>
      <c r="Z51">
        <f>'Team and Player Stats'!Z27</f>
        <v>0</v>
      </c>
      <c r="AA51">
        <f>'Team and Player Stats'!AA27</f>
        <v>0</v>
      </c>
      <c r="AB51">
        <f>'Team and Player Stats'!AB27</f>
        <v>0</v>
      </c>
      <c r="AC51">
        <f>'Team and Player Stats'!AC27</f>
        <v>6</v>
      </c>
      <c r="AD51">
        <f>'Team and Player Stats'!AD27</f>
        <v>0</v>
      </c>
      <c r="AE51">
        <f>'Team and Player Stats'!AE27</f>
        <v>0</v>
      </c>
      <c r="AF51">
        <f>'Team and Player Stats'!AF27</f>
        <v>0</v>
      </c>
      <c r="AG51">
        <f>'Team and Player Stats'!AG27</f>
        <v>0</v>
      </c>
    </row>
    <row r="52">
      <c r="A52" s="107" t="str">
        <f>'Team and Player Stats'!B19</f>
        <v>A Baby Tortoise (c)</v>
      </c>
      <c r="B52" s="107" t="str">
        <f>'Team and Player Stats'!A19</f>
        <v>Stat Padders United</v>
      </c>
      <c r="C52" s="107">
        <f>'Team and Player Stats'!C19</f>
        <v>3</v>
      </c>
      <c r="D52" s="107">
        <f>'Team and Player Stats'!D19</f>
        <v>0</v>
      </c>
      <c r="E52" s="108">
        <f>'Team and Player Stats'!E19</f>
        <v>31.26666667</v>
      </c>
      <c r="F52" s="107">
        <f>'Team and Player Stats'!F19</f>
        <v>1</v>
      </c>
      <c r="G52" s="107">
        <f>'Team and Player Stats'!G19</f>
        <v>100</v>
      </c>
      <c r="H52" s="107">
        <f>'Team and Player Stats'!H19</f>
        <v>0</v>
      </c>
      <c r="I52" s="107">
        <f>'Team and Player Stats'!I19</f>
        <v>122</v>
      </c>
      <c r="J52" s="107">
        <f>'Team and Player Stats'!J19</f>
        <v>-22</v>
      </c>
      <c r="K52" s="109">
        <f>'Team and Player Stats'!K19</f>
        <v>0.8196721311</v>
      </c>
      <c r="L52" s="108">
        <f>'Team and Player Stats'!L19</f>
        <v>15.37704918</v>
      </c>
      <c r="M52" s="107">
        <f>'Team and Player Stats'!M19</f>
        <v>123</v>
      </c>
      <c r="N52" s="107">
        <f>'Team and Player Stats'!N19</f>
        <v>2</v>
      </c>
      <c r="O52" s="110">
        <f>'Team and Player Stats'!O19</f>
        <v>23.01666667</v>
      </c>
      <c r="P52" s="107">
        <f>'Team and Player Stats'!P19</f>
        <v>8</v>
      </c>
      <c r="Q52" s="107">
        <f>'Team and Player Stats'!Q19</f>
        <v>1</v>
      </c>
      <c r="R52" s="107">
        <f>'Team and Player Stats'!R19</f>
        <v>3</v>
      </c>
      <c r="S52" s="107">
        <f>'Team and Player Stats'!S19</f>
        <v>4</v>
      </c>
      <c r="T52" s="107">
        <f>'Team and Player Stats'!T19</f>
        <v>7</v>
      </c>
      <c r="U52" s="107">
        <f>'Team and Player Stats'!U19</f>
        <v>0</v>
      </c>
      <c r="V52" s="107">
        <f>'Team and Player Stats'!V19</f>
        <v>0</v>
      </c>
      <c r="W52" s="107">
        <f>'Team and Player Stats'!W19</f>
        <v>0</v>
      </c>
      <c r="X52" s="107">
        <f>'Team and Player Stats'!X19</f>
        <v>0</v>
      </c>
      <c r="Y52" s="107">
        <f>'Team and Player Stats'!Y19</f>
        <v>0</v>
      </c>
      <c r="Z52" s="107">
        <f>'Team and Player Stats'!Z19</f>
        <v>0</v>
      </c>
      <c r="AA52" s="107">
        <f>'Team and Player Stats'!AA19</f>
        <v>0</v>
      </c>
      <c r="AB52" s="107">
        <f>'Team and Player Stats'!AB19</f>
        <v>0</v>
      </c>
      <c r="AC52" s="107">
        <f>'Team and Player Stats'!AC19</f>
        <v>3</v>
      </c>
      <c r="AD52" s="107">
        <f>'Team and Player Stats'!AD19</f>
        <v>0</v>
      </c>
      <c r="AE52" s="107">
        <f>'Team and Player Stats'!AE19</f>
        <v>0</v>
      </c>
      <c r="AF52" s="107">
        <f>'Team and Player Stats'!AF19</f>
        <v>0</v>
      </c>
      <c r="AG52" s="107">
        <f>'Team and Player Stats'!AG19</f>
        <v>0</v>
      </c>
    </row>
    <row r="53">
      <c r="A53" t="str">
        <f>'Team and Player Stats'!B61</f>
        <v>The Eastbrook</v>
      </c>
      <c r="B53" t="str">
        <f>'Team and Player Stats'!A61</f>
        <v>Sub</v>
      </c>
      <c r="C53">
        <f>'Team and Player Stats'!C61</f>
        <v>2</v>
      </c>
      <c r="D53">
        <f>'Team and Player Stats'!D61</f>
        <v>0</v>
      </c>
      <c r="E53" s="111">
        <f>'Team and Player Stats'!E61</f>
        <v>18.5</v>
      </c>
      <c r="F53">
        <f>'Team and Player Stats'!F61</f>
        <v>2</v>
      </c>
      <c r="G53">
        <f>'Team and Player Stats'!G61</f>
        <v>37</v>
      </c>
      <c r="H53">
        <f>'Team and Player Stats'!H61</f>
        <v>0</v>
      </c>
      <c r="I53">
        <f>'Team and Player Stats'!I61</f>
        <v>60</v>
      </c>
      <c r="J53">
        <f>'Team and Player Stats'!J61</f>
        <v>-23</v>
      </c>
      <c r="K53" s="112">
        <f>'Team and Player Stats'!K61</f>
        <v>0.6166666667</v>
      </c>
      <c r="L53" s="111">
        <f>'Team and Player Stats'!L61</f>
        <v>18.5</v>
      </c>
      <c r="M53">
        <f>'Team and Player Stats'!M61</f>
        <v>50</v>
      </c>
      <c r="N53">
        <f>'Team and Player Stats'!N61</f>
        <v>1</v>
      </c>
      <c r="O53" s="113">
        <f>'Team and Player Stats'!O61</f>
        <v>18.5</v>
      </c>
      <c r="P53">
        <f>'Team and Player Stats'!P61</f>
        <v>1</v>
      </c>
      <c r="Q53">
        <f>'Team and Player Stats'!Q61</f>
        <v>1</v>
      </c>
      <c r="R53">
        <f>'Team and Player Stats'!R61</f>
        <v>0</v>
      </c>
      <c r="S53">
        <f>'Team and Player Stats'!S61</f>
        <v>0</v>
      </c>
      <c r="T53">
        <f>'Team and Player Stats'!T61</f>
        <v>1</v>
      </c>
      <c r="U53">
        <f>'Team and Player Stats'!U61</f>
        <v>0</v>
      </c>
      <c r="V53">
        <f>'Team and Player Stats'!V61</f>
        <v>0</v>
      </c>
      <c r="W53">
        <f>'Team and Player Stats'!W61</f>
        <v>0</v>
      </c>
      <c r="X53">
        <f>'Team and Player Stats'!X61</f>
        <v>0</v>
      </c>
      <c r="Y53">
        <f>'Team and Player Stats'!Y61</f>
        <v>0</v>
      </c>
      <c r="Z53">
        <f>'Team and Player Stats'!Z61</f>
        <v>0</v>
      </c>
      <c r="AA53">
        <f>'Team and Player Stats'!AA61</f>
        <v>0</v>
      </c>
      <c r="AB53">
        <f>'Team and Player Stats'!AB61</f>
        <v>0</v>
      </c>
      <c r="AC53">
        <f>'Team and Player Stats'!AC61</f>
        <v>0</v>
      </c>
      <c r="AD53">
        <f>'Team and Player Stats'!AD61</f>
        <v>0</v>
      </c>
      <c r="AE53">
        <f>'Team and Player Stats'!AE61</f>
        <v>0</v>
      </c>
      <c r="AF53">
        <f>'Team and Player Stats'!AF61</f>
        <v>0</v>
      </c>
      <c r="AG53">
        <f>'Team and Player Stats'!AG61</f>
        <v>0</v>
      </c>
    </row>
    <row r="54">
      <c r="A54" s="107" t="str">
        <f>'Team and Player Stats'!B22</f>
        <v>Flymonkeys</v>
      </c>
      <c r="B54" s="107" t="str">
        <f>'Team and Player Stats'!A22</f>
        <v>Stat Padders United</v>
      </c>
      <c r="C54" s="107">
        <f>'Team and Player Stats'!C22</f>
        <v>2</v>
      </c>
      <c r="D54" s="107">
        <f>'Team and Player Stats'!D22</f>
        <v>0</v>
      </c>
      <c r="E54" s="108">
        <f>'Team and Player Stats'!E22</f>
        <v>17.93333333</v>
      </c>
      <c r="F54" s="107">
        <f>'Team and Player Stats'!F22</f>
        <v>1</v>
      </c>
      <c r="G54" s="107">
        <f>'Team and Player Stats'!G22</f>
        <v>60</v>
      </c>
      <c r="H54" s="107">
        <f>'Team and Player Stats'!H22</f>
        <v>2</v>
      </c>
      <c r="I54" s="107">
        <f>'Team and Player Stats'!I22</f>
        <v>84</v>
      </c>
      <c r="J54" s="107">
        <f>'Team and Player Stats'!J22</f>
        <v>-24</v>
      </c>
      <c r="K54" s="109">
        <f>'Team and Player Stats'!K22</f>
        <v>0.7142857143</v>
      </c>
      <c r="L54" s="108">
        <f>'Team and Player Stats'!L22</f>
        <v>12.80952381</v>
      </c>
      <c r="M54" s="107">
        <f>'Team and Player Stats'!M22</f>
        <v>65</v>
      </c>
      <c r="N54" s="107">
        <f>'Team and Player Stats'!N22</f>
        <v>1</v>
      </c>
      <c r="O54" s="110">
        <f>'Team and Player Stats'!O22</f>
        <v>10</v>
      </c>
      <c r="P54" s="107">
        <f>'Team and Player Stats'!P22</f>
        <v>1</v>
      </c>
      <c r="Q54" s="107">
        <f>'Team and Player Stats'!Q22</f>
        <v>0</v>
      </c>
      <c r="R54" s="107">
        <f>'Team and Player Stats'!R22</f>
        <v>1</v>
      </c>
      <c r="S54" s="107">
        <f>'Team and Player Stats'!S22</f>
        <v>2</v>
      </c>
      <c r="T54" s="107">
        <f>'Team and Player Stats'!T22</f>
        <v>1</v>
      </c>
      <c r="U54" s="107">
        <f>'Team and Player Stats'!U22</f>
        <v>0</v>
      </c>
      <c r="V54" s="107">
        <f>'Team and Player Stats'!V22</f>
        <v>0</v>
      </c>
      <c r="W54" s="107">
        <f>'Team and Player Stats'!W22</f>
        <v>0</v>
      </c>
      <c r="X54" s="107">
        <f>'Team and Player Stats'!X22</f>
        <v>0</v>
      </c>
      <c r="Y54" s="107">
        <f>'Team and Player Stats'!Y22</f>
        <v>0</v>
      </c>
      <c r="Z54" s="107">
        <f>'Team and Player Stats'!Z22</f>
        <v>0</v>
      </c>
      <c r="AA54" s="107">
        <f>'Team and Player Stats'!AA22</f>
        <v>0</v>
      </c>
      <c r="AB54" s="107">
        <f>'Team and Player Stats'!AB22</f>
        <v>0</v>
      </c>
      <c r="AC54" s="107">
        <f>'Team and Player Stats'!AC22</f>
        <v>0</v>
      </c>
      <c r="AD54" s="107">
        <f>'Team and Player Stats'!AD22</f>
        <v>0</v>
      </c>
      <c r="AE54" s="107">
        <f>'Team and Player Stats'!AE22</f>
        <v>0</v>
      </c>
      <c r="AF54" s="107">
        <f>'Team and Player Stats'!AF22</f>
        <v>0</v>
      </c>
      <c r="AG54" s="107">
        <f>'Team and Player Stats'!AG22</f>
        <v>0</v>
      </c>
    </row>
    <row r="55">
      <c r="A55" t="str">
        <f>'Team and Player Stats'!B124</f>
        <v>Blade B48</v>
      </c>
      <c r="B55" t="str">
        <f>'Team and Player Stats'!A124</f>
        <v>Our Lady Tuna</v>
      </c>
      <c r="C55">
        <f>'Team and Player Stats'!C124</f>
        <v>2</v>
      </c>
      <c r="D55">
        <f>'Team and Player Stats'!D124</f>
        <v>1</v>
      </c>
      <c r="E55" s="111">
        <f>'Team and Player Stats'!E124</f>
        <v>15.05</v>
      </c>
      <c r="F55">
        <f>'Team and Player Stats'!F124</f>
        <v>2</v>
      </c>
      <c r="G55">
        <f>'Team and Player Stats'!G124</f>
        <v>31</v>
      </c>
      <c r="H55">
        <f>'Team and Player Stats'!H124</f>
        <v>1</v>
      </c>
      <c r="I55">
        <f>'Team and Player Stats'!I124</f>
        <v>57</v>
      </c>
      <c r="J55">
        <f>'Team and Player Stats'!J124</f>
        <v>-26</v>
      </c>
      <c r="K55" s="112">
        <f>'Team and Player Stats'!K124</f>
        <v>0.5438596491</v>
      </c>
      <c r="L55" s="111">
        <f>'Team and Player Stats'!L124</f>
        <v>15.84210526</v>
      </c>
      <c r="M55">
        <f>'Team and Player Stats'!M124</f>
        <v>34</v>
      </c>
      <c r="N55">
        <f>'Team and Player Stats'!N124</f>
        <v>2</v>
      </c>
      <c r="O55" s="113">
        <f>'Team and Player Stats'!O124</f>
        <v>15.05</v>
      </c>
      <c r="P55">
        <f>'Team and Player Stats'!P124</f>
        <v>1</v>
      </c>
      <c r="Q55">
        <f>'Team and Player Stats'!Q124</f>
        <v>2</v>
      </c>
      <c r="R55">
        <f>'Team and Player Stats'!R124</f>
        <v>1</v>
      </c>
      <c r="S55">
        <f>'Team and Player Stats'!S124</f>
        <v>0</v>
      </c>
      <c r="T55">
        <f>'Team and Player Stats'!T124</f>
        <v>3</v>
      </c>
      <c r="U55">
        <f>'Team and Player Stats'!U124</f>
        <v>0</v>
      </c>
      <c r="V55">
        <f>'Team and Player Stats'!V124</f>
        <v>0</v>
      </c>
      <c r="W55">
        <f>'Team and Player Stats'!W124</f>
        <v>0</v>
      </c>
      <c r="X55">
        <f>'Team and Player Stats'!X124</f>
        <v>0</v>
      </c>
      <c r="Y55">
        <f>'Team and Player Stats'!Y124</f>
        <v>0</v>
      </c>
      <c r="Z55">
        <f>'Team and Player Stats'!Z124</f>
        <v>0</v>
      </c>
      <c r="AA55">
        <f>'Team and Player Stats'!AA124</f>
        <v>0</v>
      </c>
      <c r="AB55">
        <f>'Team and Player Stats'!AB124</f>
        <v>0</v>
      </c>
      <c r="AC55">
        <f>'Team and Player Stats'!AC124</f>
        <v>0</v>
      </c>
      <c r="AD55">
        <f>'Team and Player Stats'!AD124</f>
        <v>0</v>
      </c>
      <c r="AE55">
        <f>'Team and Player Stats'!AE124</f>
        <v>0</v>
      </c>
      <c r="AF55">
        <f>'Team and Player Stats'!AF124</f>
        <v>0</v>
      </c>
      <c r="AG55">
        <f>'Team and Player Stats'!AG124</f>
        <v>0</v>
      </c>
    </row>
    <row r="56">
      <c r="A56" s="107" t="str">
        <f>'Team and Player Stats'!B116</f>
        <v>Rockys12</v>
      </c>
      <c r="B56" s="107" t="str">
        <f>'Team and Player Stats'!A116</f>
        <v>Rooster Bux to Blow</v>
      </c>
      <c r="C56" s="107">
        <f>'Team and Player Stats'!C116</f>
        <v>5</v>
      </c>
      <c r="D56" s="107">
        <f>'Team and Player Stats'!D116</f>
        <v>5</v>
      </c>
      <c r="E56" s="108">
        <f>'Team and Player Stats'!E116</f>
        <v>97.9</v>
      </c>
      <c r="F56" s="107">
        <f>'Team and Player Stats'!F116</f>
        <v>1</v>
      </c>
      <c r="G56" s="107">
        <f>'Team and Player Stats'!G116</f>
        <v>253</v>
      </c>
      <c r="H56" s="107">
        <f>'Team and Player Stats'!H116</f>
        <v>1</v>
      </c>
      <c r="I56" s="107">
        <f>'Team and Player Stats'!I116</f>
        <v>280</v>
      </c>
      <c r="J56" s="107">
        <f>'Team and Player Stats'!J116</f>
        <v>-27</v>
      </c>
      <c r="K56" s="109">
        <f>'Team and Player Stats'!K116</f>
        <v>0.9035714286</v>
      </c>
      <c r="L56" s="108">
        <f>'Team and Player Stats'!L116</f>
        <v>20.97857143</v>
      </c>
      <c r="M56" s="107">
        <f>'Team and Player Stats'!M116</f>
        <v>318</v>
      </c>
      <c r="N56" s="107">
        <f>'Team and Player Stats'!N116</f>
        <v>5</v>
      </c>
      <c r="O56" s="110">
        <f>'Team and Player Stats'!O116</f>
        <v>97.9</v>
      </c>
      <c r="P56" s="107">
        <f>'Team and Player Stats'!P116</f>
        <v>8</v>
      </c>
      <c r="Q56" s="107">
        <f>'Team and Player Stats'!Q116</f>
        <v>6</v>
      </c>
      <c r="R56" s="107">
        <f>'Team and Player Stats'!R116</f>
        <v>12</v>
      </c>
      <c r="S56" s="107">
        <f>'Team and Player Stats'!S116</f>
        <v>10</v>
      </c>
      <c r="T56" s="107">
        <f>'Team and Player Stats'!T116</f>
        <v>30</v>
      </c>
      <c r="U56" s="107">
        <f>'Team and Player Stats'!U116</f>
        <v>7</v>
      </c>
      <c r="V56" s="107">
        <f>'Team and Player Stats'!V116</f>
        <v>2</v>
      </c>
      <c r="W56" s="107">
        <f>'Team and Player Stats'!W116</f>
        <v>1</v>
      </c>
      <c r="X56" s="107">
        <f>'Team and Player Stats'!X116</f>
        <v>0</v>
      </c>
      <c r="Y56" s="107">
        <f>'Team and Player Stats'!Y116</f>
        <v>0</v>
      </c>
      <c r="Z56" s="107">
        <f>'Team and Player Stats'!Z116</f>
        <v>0</v>
      </c>
      <c r="AA56" s="107">
        <f>'Team and Player Stats'!AA116</f>
        <v>0</v>
      </c>
      <c r="AB56" s="107">
        <f>'Team and Player Stats'!AB116</f>
        <v>0</v>
      </c>
      <c r="AC56" s="107">
        <f>'Team and Player Stats'!AC116</f>
        <v>7</v>
      </c>
      <c r="AD56" s="107">
        <f>'Team and Player Stats'!AD116</f>
        <v>0</v>
      </c>
      <c r="AE56" s="107">
        <f>'Team and Player Stats'!AE116</f>
        <v>0</v>
      </c>
      <c r="AF56" s="107">
        <f>'Team and Player Stats'!AF116</f>
        <v>0</v>
      </c>
      <c r="AG56" s="107">
        <f>'Team and Player Stats'!AG116</f>
        <v>0</v>
      </c>
    </row>
    <row r="57">
      <c r="A57" t="str">
        <f>'Team and Player Stats'!B73</f>
        <v>Lord Stanley2</v>
      </c>
      <c r="B57" t="str">
        <f>'Team and Player Stats'!A73</f>
        <v>TBD</v>
      </c>
      <c r="C57">
        <f>'Team and Player Stats'!C73</f>
        <v>4</v>
      </c>
      <c r="D57">
        <f>'Team and Player Stats'!D73</f>
        <v>1</v>
      </c>
      <c r="E57" s="111">
        <f>'Team and Player Stats'!E73</f>
        <v>33.96666667</v>
      </c>
      <c r="F57">
        <f>'Team and Player Stats'!F73</f>
        <v>4</v>
      </c>
      <c r="G57">
        <f>'Team and Player Stats'!G73</f>
        <v>73</v>
      </c>
      <c r="H57">
        <f>'Team and Player Stats'!H73</f>
        <v>0</v>
      </c>
      <c r="I57">
        <f>'Team and Player Stats'!I73</f>
        <v>102</v>
      </c>
      <c r="J57">
        <f>'Team and Player Stats'!J73</f>
        <v>-29</v>
      </c>
      <c r="K57" s="112">
        <f>'Team and Player Stats'!K73</f>
        <v>0.7156862745</v>
      </c>
      <c r="L57" s="111">
        <f>'Team and Player Stats'!L73</f>
        <v>19.98039216</v>
      </c>
      <c r="M57">
        <f>'Team and Player Stats'!M73</f>
        <v>100</v>
      </c>
      <c r="N57">
        <f>'Team and Player Stats'!N73</f>
        <v>4</v>
      </c>
      <c r="O57" s="113">
        <f>'Team and Player Stats'!O73</f>
        <v>33.96666667</v>
      </c>
      <c r="P57">
        <f>'Team and Player Stats'!P73</f>
        <v>9</v>
      </c>
      <c r="Q57">
        <f>'Team and Player Stats'!Q73</f>
        <v>2</v>
      </c>
      <c r="R57">
        <f>'Team and Player Stats'!R73</f>
        <v>2</v>
      </c>
      <c r="S57">
        <f>'Team and Player Stats'!S73</f>
        <v>1</v>
      </c>
      <c r="T57">
        <f>'Team and Player Stats'!T73</f>
        <v>9</v>
      </c>
      <c r="U57">
        <f>'Team and Player Stats'!U73</f>
        <v>2</v>
      </c>
      <c r="V57">
        <f>'Team and Player Stats'!V73</f>
        <v>0</v>
      </c>
      <c r="W57">
        <f>'Team and Player Stats'!W73</f>
        <v>0</v>
      </c>
      <c r="X57">
        <f>'Team and Player Stats'!X73</f>
        <v>0</v>
      </c>
      <c r="Y57">
        <f>'Team and Player Stats'!Y73</f>
        <v>0</v>
      </c>
      <c r="Z57">
        <f>'Team and Player Stats'!Z73</f>
        <v>0</v>
      </c>
      <c r="AA57">
        <f>'Team and Player Stats'!AA73</f>
        <v>0</v>
      </c>
      <c r="AB57">
        <f>'Team and Player Stats'!AB73</f>
        <v>0</v>
      </c>
      <c r="AC57">
        <f>'Team and Player Stats'!AC73</f>
        <v>0</v>
      </c>
      <c r="AD57">
        <f>'Team and Player Stats'!AD73</f>
        <v>0</v>
      </c>
      <c r="AE57">
        <f>'Team and Player Stats'!AE73</f>
        <v>0</v>
      </c>
      <c r="AF57">
        <f>'Team and Player Stats'!AF73</f>
        <v>0</v>
      </c>
      <c r="AG57">
        <f>'Team and Player Stats'!AG73</f>
        <v>0</v>
      </c>
    </row>
    <row r="58">
      <c r="A58" s="107" t="str">
        <f>'Team and Player Stats'!B72</f>
        <v>caleb loves you</v>
      </c>
      <c r="B58" s="107" t="str">
        <f>'Team and Player Stats'!A72</f>
        <v>TBD</v>
      </c>
      <c r="C58" s="107">
        <f>'Team and Player Stats'!C72</f>
        <v>8</v>
      </c>
      <c r="D58" s="107">
        <f>'Team and Player Stats'!D72</f>
        <v>2</v>
      </c>
      <c r="E58" s="108">
        <f>'Team and Player Stats'!E72</f>
        <v>110.6833333</v>
      </c>
      <c r="F58" s="107">
        <f>'Team and Player Stats'!F72</f>
        <v>7</v>
      </c>
      <c r="G58" s="107">
        <f>'Team and Player Stats'!G72</f>
        <v>264</v>
      </c>
      <c r="H58" s="107">
        <f>'Team and Player Stats'!H72</f>
        <v>1</v>
      </c>
      <c r="I58" s="107">
        <f>'Team and Player Stats'!I72</f>
        <v>294</v>
      </c>
      <c r="J58" s="107">
        <f>'Team and Player Stats'!J72</f>
        <v>-30</v>
      </c>
      <c r="K58" s="109">
        <f>'Team and Player Stats'!K72</f>
        <v>0.8979591837</v>
      </c>
      <c r="L58" s="108">
        <f>'Team and Player Stats'!L72</f>
        <v>22.58843537</v>
      </c>
      <c r="M58" s="107">
        <f>'Team and Player Stats'!M72</f>
        <v>334</v>
      </c>
      <c r="N58" s="107">
        <f>'Team and Player Stats'!N72</f>
        <v>8</v>
      </c>
      <c r="O58" s="110">
        <f>'Team and Player Stats'!O72</f>
        <v>110.6833333</v>
      </c>
      <c r="P58" s="107">
        <f>'Team and Player Stats'!P72</f>
        <v>13</v>
      </c>
      <c r="Q58" s="107">
        <f>'Team and Player Stats'!Q72</f>
        <v>4</v>
      </c>
      <c r="R58" s="107">
        <f>'Team and Player Stats'!R72</f>
        <v>16</v>
      </c>
      <c r="S58" s="107">
        <f>'Team and Player Stats'!S72</f>
        <v>7</v>
      </c>
      <c r="T58" s="107">
        <f>'Team and Player Stats'!T72</f>
        <v>30</v>
      </c>
      <c r="U58" s="107">
        <f>'Team and Player Stats'!U72</f>
        <v>4</v>
      </c>
      <c r="V58" s="107">
        <f>'Team and Player Stats'!V72</f>
        <v>3</v>
      </c>
      <c r="W58" s="107">
        <f>'Team and Player Stats'!W72</f>
        <v>1</v>
      </c>
      <c r="X58" s="107">
        <f>'Team and Player Stats'!X72</f>
        <v>0</v>
      </c>
      <c r="Y58" s="107">
        <f>'Team and Player Stats'!Y72</f>
        <v>0</v>
      </c>
      <c r="Z58" s="107">
        <f>'Team and Player Stats'!Z72</f>
        <v>0</v>
      </c>
      <c r="AA58" s="107">
        <f>'Team and Player Stats'!AA72</f>
        <v>0</v>
      </c>
      <c r="AB58" s="107">
        <f>'Team and Player Stats'!AB72</f>
        <v>0</v>
      </c>
      <c r="AC58" s="107">
        <f>'Team and Player Stats'!AC72</f>
        <v>5</v>
      </c>
      <c r="AD58" s="107">
        <f>'Team and Player Stats'!AD72</f>
        <v>0</v>
      </c>
      <c r="AE58" s="107">
        <f>'Team and Player Stats'!AE72</f>
        <v>0</v>
      </c>
      <c r="AF58" s="107">
        <f>'Team and Player Stats'!AF72</f>
        <v>0</v>
      </c>
      <c r="AG58" s="107">
        <f>'Team and Player Stats'!AG72</f>
        <v>0</v>
      </c>
    </row>
    <row r="59">
      <c r="A59" t="str">
        <f>'Team and Player Stats'!B21</f>
        <v>Frantheman86</v>
      </c>
      <c r="B59" t="str">
        <f>'Team and Player Stats'!A21</f>
        <v>Stat Padders United</v>
      </c>
      <c r="C59">
        <f>'Team and Player Stats'!C21</f>
        <v>2</v>
      </c>
      <c r="D59">
        <f>'Team and Player Stats'!D21</f>
        <v>0</v>
      </c>
      <c r="E59" s="111">
        <f>'Team and Player Stats'!E21</f>
        <v>20.9</v>
      </c>
      <c r="F59">
        <f>'Team and Player Stats'!F21</f>
        <v>1</v>
      </c>
      <c r="G59">
        <f>'Team and Player Stats'!G21</f>
        <v>42</v>
      </c>
      <c r="H59">
        <f>'Team and Player Stats'!H21</f>
        <v>2</v>
      </c>
      <c r="I59">
        <f>'Team and Player Stats'!I21</f>
        <v>73</v>
      </c>
      <c r="J59">
        <f>'Team and Player Stats'!J21</f>
        <v>-31</v>
      </c>
      <c r="K59" s="112">
        <f>'Team and Player Stats'!K21</f>
        <v>0.5753424658</v>
      </c>
      <c r="L59" s="111">
        <f>'Team and Player Stats'!L21</f>
        <v>17.17808219</v>
      </c>
      <c r="M59">
        <f>'Team and Player Stats'!M21</f>
        <v>61</v>
      </c>
      <c r="N59">
        <f>'Team and Player Stats'!N21</f>
        <v>1</v>
      </c>
      <c r="O59" s="113">
        <f>'Team and Player Stats'!O21</f>
        <v>12.9</v>
      </c>
      <c r="P59">
        <f>'Team and Player Stats'!P21</f>
        <v>2</v>
      </c>
      <c r="Q59">
        <f>'Team and Player Stats'!Q21</f>
        <v>0</v>
      </c>
      <c r="R59">
        <f>'Team and Player Stats'!R21</f>
        <v>3</v>
      </c>
      <c r="S59">
        <f>'Team and Player Stats'!S21</f>
        <v>2</v>
      </c>
      <c r="T59">
        <f>'Team and Player Stats'!T21</f>
        <v>3</v>
      </c>
      <c r="U59">
        <f>'Team and Player Stats'!U21</f>
        <v>0</v>
      </c>
      <c r="V59">
        <f>'Team and Player Stats'!V21</f>
        <v>0</v>
      </c>
      <c r="W59">
        <f>'Team and Player Stats'!W21</f>
        <v>0</v>
      </c>
      <c r="X59">
        <f>'Team and Player Stats'!X21</f>
        <v>0</v>
      </c>
      <c r="Y59">
        <f>'Team and Player Stats'!Y21</f>
        <v>0</v>
      </c>
      <c r="Z59">
        <f>'Team and Player Stats'!Z21</f>
        <v>0</v>
      </c>
      <c r="AA59">
        <f>'Team and Player Stats'!AA21</f>
        <v>0</v>
      </c>
      <c r="AB59">
        <f>'Team and Player Stats'!AB21</f>
        <v>0</v>
      </c>
      <c r="AC59">
        <f>'Team and Player Stats'!AC21</f>
        <v>0</v>
      </c>
      <c r="AD59">
        <f>'Team and Player Stats'!AD21</f>
        <v>0</v>
      </c>
      <c r="AE59">
        <f>'Team and Player Stats'!AE21</f>
        <v>0</v>
      </c>
      <c r="AF59">
        <f>'Team and Player Stats'!AF21</f>
        <v>0</v>
      </c>
      <c r="AG59">
        <f>'Team and Player Stats'!AG21</f>
        <v>0</v>
      </c>
    </row>
    <row r="60">
      <c r="A60" s="107" t="str">
        <f>'Team and Player Stats'!B106</f>
        <v>ThumpingHawk</v>
      </c>
      <c r="B60" s="107" t="str">
        <f>'Team and Player Stats'!A106</f>
        <v>Shadow Realm</v>
      </c>
      <c r="C60" s="107">
        <f>'Team and Player Stats'!C106</f>
        <v>8</v>
      </c>
      <c r="D60" s="107">
        <f>'Team and Player Stats'!D106</f>
        <v>4</v>
      </c>
      <c r="E60" s="108">
        <f>'Team and Player Stats'!E106</f>
        <v>169.2166667</v>
      </c>
      <c r="F60" s="107">
        <f>'Team and Player Stats'!F106</f>
        <v>18</v>
      </c>
      <c r="G60" s="107">
        <f>'Team and Player Stats'!G106</f>
        <v>407</v>
      </c>
      <c r="H60" s="107">
        <f>'Team and Player Stats'!H106</f>
        <v>3</v>
      </c>
      <c r="I60" s="107">
        <f>'Team and Player Stats'!I106</f>
        <v>440</v>
      </c>
      <c r="J60" s="107">
        <f>'Team and Player Stats'!J106</f>
        <v>-33</v>
      </c>
      <c r="K60" s="109">
        <f>'Team and Player Stats'!K106</f>
        <v>0.925</v>
      </c>
      <c r="L60" s="108">
        <f>'Team and Player Stats'!L106</f>
        <v>23.075</v>
      </c>
      <c r="M60" s="107">
        <f>'Team and Player Stats'!M106</f>
        <v>496</v>
      </c>
      <c r="N60" s="107">
        <f>'Team and Player Stats'!N106</f>
        <v>8</v>
      </c>
      <c r="O60" s="110">
        <f>'Team and Player Stats'!O106</f>
        <v>165.1666667</v>
      </c>
      <c r="P60" s="107">
        <f>'Team and Player Stats'!P106</f>
        <v>21</v>
      </c>
      <c r="Q60" s="107">
        <f>'Team and Player Stats'!Q106</f>
        <v>13</v>
      </c>
      <c r="R60" s="107">
        <f>'Team and Player Stats'!R106</f>
        <v>21</v>
      </c>
      <c r="S60" s="107">
        <f>'Team and Player Stats'!S106</f>
        <v>14</v>
      </c>
      <c r="T60" s="107">
        <f>'Team and Player Stats'!T106</f>
        <v>48</v>
      </c>
      <c r="U60" s="107">
        <f>'Team and Player Stats'!U106</f>
        <v>8</v>
      </c>
      <c r="V60" s="107">
        <f>'Team and Player Stats'!V106</f>
        <v>1</v>
      </c>
      <c r="W60" s="107">
        <f>'Team and Player Stats'!W106</f>
        <v>1</v>
      </c>
      <c r="X60" s="107">
        <f>'Team and Player Stats'!X106</f>
        <v>0</v>
      </c>
      <c r="Y60" s="107">
        <f>'Team and Player Stats'!Y106</f>
        <v>0</v>
      </c>
      <c r="Z60" s="107">
        <f>'Team and Player Stats'!Z106</f>
        <v>0</v>
      </c>
      <c r="AA60" s="107">
        <f>'Team and Player Stats'!AA106</f>
        <v>0</v>
      </c>
      <c r="AB60" s="107">
        <f>'Team and Player Stats'!AB106</f>
        <v>0</v>
      </c>
      <c r="AC60" s="107">
        <f>'Team and Player Stats'!AC106</f>
        <v>10</v>
      </c>
      <c r="AD60" s="107">
        <f>'Team and Player Stats'!AD106</f>
        <v>1</v>
      </c>
      <c r="AE60" s="107">
        <f>'Team and Player Stats'!AE106</f>
        <v>0</v>
      </c>
      <c r="AF60" s="107">
        <f>'Team and Player Stats'!AF106</f>
        <v>0</v>
      </c>
      <c r="AG60" s="107">
        <f>'Team and Player Stats'!AG106</f>
        <v>0</v>
      </c>
    </row>
    <row r="61">
      <c r="A61" t="str">
        <f>'Team and Player Stats'!B44</f>
        <v>TheOneHawk</v>
      </c>
      <c r="B61" t="str">
        <f>'Team and Player Stats'!A44</f>
        <v>We Respect Hoez</v>
      </c>
      <c r="C61">
        <f>'Team and Player Stats'!C44</f>
        <v>4</v>
      </c>
      <c r="D61">
        <f>'Team and Player Stats'!D44</f>
        <v>4</v>
      </c>
      <c r="E61" s="111">
        <f>'Team and Player Stats'!E44</f>
        <v>85.48333333</v>
      </c>
      <c r="F61">
        <f>'Team and Player Stats'!F44</f>
        <v>1</v>
      </c>
      <c r="G61">
        <f>'Team and Player Stats'!G44</f>
        <v>345</v>
      </c>
      <c r="H61">
        <f>'Team and Player Stats'!H44</f>
        <v>1</v>
      </c>
      <c r="I61">
        <f>'Team and Player Stats'!I44</f>
        <v>382</v>
      </c>
      <c r="J61">
        <f>'Team and Player Stats'!J44</f>
        <v>-37</v>
      </c>
      <c r="K61" s="112">
        <f>'Team and Player Stats'!K44</f>
        <v>0.9031413613</v>
      </c>
      <c r="L61" s="111">
        <f>'Team and Player Stats'!L44</f>
        <v>13.42670157</v>
      </c>
      <c r="M61">
        <f>'Team and Player Stats'!M44</f>
        <v>382</v>
      </c>
      <c r="N61">
        <f>'Team and Player Stats'!N44</f>
        <v>4</v>
      </c>
      <c r="O61" s="113">
        <f>'Team and Player Stats'!O44</f>
        <v>85.48333333</v>
      </c>
      <c r="P61">
        <f>'Team and Player Stats'!P44</f>
        <v>16</v>
      </c>
      <c r="Q61">
        <f>'Team and Player Stats'!Q44</f>
        <v>14</v>
      </c>
      <c r="R61">
        <f>'Team and Player Stats'!R44</f>
        <v>6</v>
      </c>
      <c r="S61">
        <f>'Team and Player Stats'!S44</f>
        <v>3</v>
      </c>
      <c r="T61">
        <f>'Team and Player Stats'!T44</f>
        <v>44</v>
      </c>
      <c r="U61">
        <f>'Team and Player Stats'!U44</f>
        <v>9</v>
      </c>
      <c r="V61">
        <f>'Team and Player Stats'!V44</f>
        <v>0</v>
      </c>
      <c r="W61">
        <f>'Team and Player Stats'!W44</f>
        <v>0</v>
      </c>
      <c r="X61">
        <f>'Team and Player Stats'!X44</f>
        <v>0</v>
      </c>
      <c r="Y61">
        <f>'Team and Player Stats'!Y44</f>
        <v>0</v>
      </c>
      <c r="Z61">
        <f>'Team and Player Stats'!Z44</f>
        <v>0</v>
      </c>
      <c r="AA61">
        <f>'Team and Player Stats'!AA44</f>
        <v>0</v>
      </c>
      <c r="AB61">
        <f>'Team and Player Stats'!AB44</f>
        <v>0</v>
      </c>
      <c r="AC61">
        <f>'Team and Player Stats'!AC44</f>
        <v>7</v>
      </c>
      <c r="AD61">
        <f>'Team and Player Stats'!AD44</f>
        <v>0</v>
      </c>
      <c r="AE61">
        <f>'Team and Player Stats'!AE44</f>
        <v>0</v>
      </c>
      <c r="AF61">
        <f>'Team and Player Stats'!AF44</f>
        <v>0</v>
      </c>
      <c r="AG61">
        <f>'Team and Player Stats'!AG44</f>
        <v>0</v>
      </c>
    </row>
    <row r="62">
      <c r="A62" s="107" t="str">
        <f>'Team and Player Stats'!B76</f>
        <v>x Zeg x</v>
      </c>
      <c r="B62" s="107" t="str">
        <f>'Team and Player Stats'!A76</f>
        <v>TBD</v>
      </c>
      <c r="C62" s="107">
        <f>'Team and Player Stats'!C76</f>
        <v>18</v>
      </c>
      <c r="D62" s="107">
        <f>'Team and Player Stats'!D76</f>
        <v>6</v>
      </c>
      <c r="E62" s="108">
        <f>'Team and Player Stats'!E76</f>
        <v>199.45</v>
      </c>
      <c r="F62" s="107">
        <f>'Team and Player Stats'!F76</f>
        <v>7</v>
      </c>
      <c r="G62" s="107">
        <f>'Team and Player Stats'!G76</f>
        <v>901</v>
      </c>
      <c r="H62" s="107">
        <f>'Team and Player Stats'!H76</f>
        <v>12</v>
      </c>
      <c r="I62" s="107">
        <f>'Team and Player Stats'!I76</f>
        <v>940</v>
      </c>
      <c r="J62" s="107">
        <f>'Team and Player Stats'!J76</f>
        <v>-39</v>
      </c>
      <c r="K62" s="109">
        <f>'Team and Player Stats'!K76</f>
        <v>0.9585106383</v>
      </c>
      <c r="L62" s="108">
        <f>'Team and Player Stats'!L76</f>
        <v>12.73085106</v>
      </c>
      <c r="M62" s="107">
        <f>'Team and Player Stats'!M76</f>
        <v>1155</v>
      </c>
      <c r="N62" s="107">
        <f>'Team and Player Stats'!N76</f>
        <v>18</v>
      </c>
      <c r="O62" s="110">
        <f>'Team and Player Stats'!O76</f>
        <v>199.45</v>
      </c>
      <c r="P62" s="107">
        <f>'Team and Player Stats'!P76</f>
        <v>34</v>
      </c>
      <c r="Q62" s="107">
        <f>'Team and Player Stats'!Q76</f>
        <v>14</v>
      </c>
      <c r="R62" s="107">
        <f>'Team and Player Stats'!R76</f>
        <v>63</v>
      </c>
      <c r="S62" s="107">
        <f>'Team and Player Stats'!S76</f>
        <v>17</v>
      </c>
      <c r="T62" s="107">
        <f>'Team and Player Stats'!T76</f>
        <v>146</v>
      </c>
      <c r="U62" s="107">
        <f>'Team and Player Stats'!U76</f>
        <v>34</v>
      </c>
      <c r="V62" s="107">
        <f>'Team and Player Stats'!V76</f>
        <v>10</v>
      </c>
      <c r="W62" s="107">
        <f>'Team and Player Stats'!W76</f>
        <v>3</v>
      </c>
      <c r="X62" s="107">
        <f>'Team and Player Stats'!X76</f>
        <v>1</v>
      </c>
      <c r="Y62" s="107">
        <f>'Team and Player Stats'!Y76</f>
        <v>1</v>
      </c>
      <c r="Z62" s="107">
        <f>'Team and Player Stats'!Z76</f>
        <v>0</v>
      </c>
      <c r="AA62" s="107">
        <f>'Team and Player Stats'!AA76</f>
        <v>0</v>
      </c>
      <c r="AB62" s="107">
        <f>'Team and Player Stats'!AB76</f>
        <v>0</v>
      </c>
      <c r="AC62" s="107">
        <f>'Team and Player Stats'!AC76</f>
        <v>22</v>
      </c>
      <c r="AD62" s="107">
        <f>'Team and Player Stats'!AD76</f>
        <v>0</v>
      </c>
      <c r="AE62" s="107">
        <f>'Team and Player Stats'!AE76</f>
        <v>0</v>
      </c>
      <c r="AF62" s="107">
        <f>'Team and Player Stats'!AF76</f>
        <v>0</v>
      </c>
      <c r="AG62" s="107">
        <f>'Team and Player Stats'!AG76</f>
        <v>1</v>
      </c>
    </row>
    <row r="63">
      <c r="A63" t="str">
        <f>'Team and Player Stats'!B29</f>
        <v>H20 Camper</v>
      </c>
      <c r="B63" t="str">
        <f>'Team and Player Stats'!A29</f>
        <v>NecroBonk</v>
      </c>
      <c r="C63">
        <f>'Team and Player Stats'!C29</f>
        <v>7</v>
      </c>
      <c r="D63">
        <f>'Team and Player Stats'!D29</f>
        <v>3</v>
      </c>
      <c r="E63" s="111">
        <f>'Team and Player Stats'!E29</f>
        <v>61.48333333</v>
      </c>
      <c r="F63">
        <f>'Team and Player Stats'!F29</f>
        <v>0</v>
      </c>
      <c r="G63">
        <f>'Team and Player Stats'!G29</f>
        <v>219</v>
      </c>
      <c r="H63">
        <f>'Team and Player Stats'!H29</f>
        <v>0</v>
      </c>
      <c r="I63">
        <f>'Team and Player Stats'!I29</f>
        <v>259</v>
      </c>
      <c r="J63">
        <f>'Team and Player Stats'!J29</f>
        <v>-40</v>
      </c>
      <c r="K63" s="112">
        <f>'Team and Player Stats'!K29</f>
        <v>0.8455598456</v>
      </c>
      <c r="L63" s="111">
        <f>'Team and Player Stats'!L29</f>
        <v>14.24324324</v>
      </c>
      <c r="M63">
        <f>'Team and Player Stats'!M29</f>
        <v>254</v>
      </c>
      <c r="N63">
        <f>'Team and Player Stats'!N29</f>
        <v>6</v>
      </c>
      <c r="O63" s="113">
        <f>'Team and Player Stats'!O29</f>
        <v>57.83333333</v>
      </c>
      <c r="P63">
        <f>'Team and Player Stats'!P29</f>
        <v>5</v>
      </c>
      <c r="Q63">
        <f>'Team and Player Stats'!Q29</f>
        <v>4</v>
      </c>
      <c r="R63">
        <f>'Team and Player Stats'!R29</f>
        <v>10</v>
      </c>
      <c r="S63">
        <f>'Team and Player Stats'!S29</f>
        <v>6</v>
      </c>
      <c r="T63">
        <f>'Team and Player Stats'!T29</f>
        <v>17</v>
      </c>
      <c r="U63">
        <f>'Team and Player Stats'!U29</f>
        <v>2</v>
      </c>
      <c r="V63">
        <f>'Team and Player Stats'!V29</f>
        <v>0</v>
      </c>
      <c r="W63">
        <f>'Team and Player Stats'!W29</f>
        <v>0</v>
      </c>
      <c r="X63">
        <f>'Team and Player Stats'!X29</f>
        <v>0</v>
      </c>
      <c r="Y63">
        <f>'Team and Player Stats'!Y29</f>
        <v>0</v>
      </c>
      <c r="Z63">
        <f>'Team and Player Stats'!Z29</f>
        <v>0</v>
      </c>
      <c r="AA63">
        <f>'Team and Player Stats'!AA29</f>
        <v>0</v>
      </c>
      <c r="AB63">
        <f>'Team and Player Stats'!AB29</f>
        <v>0</v>
      </c>
      <c r="AC63">
        <f>'Team and Player Stats'!AC29</f>
        <v>2</v>
      </c>
      <c r="AD63">
        <f>'Team and Player Stats'!AD29</f>
        <v>0</v>
      </c>
      <c r="AE63">
        <f>'Team and Player Stats'!AE29</f>
        <v>0</v>
      </c>
      <c r="AF63">
        <f>'Team and Player Stats'!AF29</f>
        <v>0</v>
      </c>
      <c r="AG63">
        <f>'Team and Player Stats'!AG29</f>
        <v>0</v>
      </c>
    </row>
    <row r="64">
      <c r="A64" s="107" t="str">
        <f>'Team and Player Stats'!B125</f>
        <v>NetsPride15</v>
      </c>
      <c r="B64" s="107" t="str">
        <f>'Team and Player Stats'!A125</f>
        <v>Our Lady Tuna</v>
      </c>
      <c r="C64" s="107">
        <f>'Team and Player Stats'!C125</f>
        <v>4</v>
      </c>
      <c r="D64" s="107">
        <f>'Team and Player Stats'!D125</f>
        <v>2</v>
      </c>
      <c r="E64" s="108">
        <f>'Team and Player Stats'!E125</f>
        <v>87.56666667</v>
      </c>
      <c r="F64" s="107">
        <f>'Team and Player Stats'!F125</f>
        <v>2</v>
      </c>
      <c r="G64" s="107">
        <f>'Team and Player Stats'!G125</f>
        <v>359</v>
      </c>
      <c r="H64" s="107">
        <f>'Team and Player Stats'!H125</f>
        <v>1</v>
      </c>
      <c r="I64" s="107">
        <f>'Team and Player Stats'!I125</f>
        <v>400</v>
      </c>
      <c r="J64" s="107">
        <f>'Team and Player Stats'!J125</f>
        <v>-41</v>
      </c>
      <c r="K64" s="109">
        <f>'Team and Player Stats'!K125</f>
        <v>0.8975</v>
      </c>
      <c r="L64" s="108">
        <f>'Team and Player Stats'!L125</f>
        <v>13.135</v>
      </c>
      <c r="M64" s="107">
        <f>'Team and Player Stats'!M125</f>
        <v>488</v>
      </c>
      <c r="N64" s="107">
        <f>'Team and Player Stats'!N125</f>
        <v>4</v>
      </c>
      <c r="O64" s="110">
        <f>'Team and Player Stats'!O125</f>
        <v>81.36666667</v>
      </c>
      <c r="P64" s="107">
        <f>'Team and Player Stats'!P125</f>
        <v>20</v>
      </c>
      <c r="Q64" s="107">
        <f>'Team and Player Stats'!Q125</f>
        <v>6</v>
      </c>
      <c r="R64" s="107">
        <f>'Team and Player Stats'!R125</f>
        <v>32</v>
      </c>
      <c r="S64" s="107">
        <f>'Team and Player Stats'!S125</f>
        <v>6</v>
      </c>
      <c r="T64" s="107">
        <f>'Team and Player Stats'!T125</f>
        <v>58</v>
      </c>
      <c r="U64" s="107">
        <f>'Team and Player Stats'!U125</f>
        <v>11</v>
      </c>
      <c r="V64" s="107">
        <f>'Team and Player Stats'!V125</f>
        <v>2</v>
      </c>
      <c r="W64" s="107">
        <f>'Team and Player Stats'!W125</f>
        <v>2</v>
      </c>
      <c r="X64" s="107">
        <f>'Team and Player Stats'!X125</f>
        <v>0</v>
      </c>
      <c r="Y64" s="107">
        <f>'Team and Player Stats'!Y125</f>
        <v>0</v>
      </c>
      <c r="Z64" s="107">
        <f>'Team and Player Stats'!Z125</f>
        <v>0</v>
      </c>
      <c r="AA64" s="107">
        <f>'Team and Player Stats'!AA125</f>
        <v>0</v>
      </c>
      <c r="AB64" s="107">
        <f>'Team and Player Stats'!AB125</f>
        <v>0</v>
      </c>
      <c r="AC64" s="107">
        <f>'Team and Player Stats'!AC125</f>
        <v>10</v>
      </c>
      <c r="AD64" s="107">
        <f>'Team and Player Stats'!AD125</f>
        <v>1</v>
      </c>
      <c r="AE64" s="107">
        <f>'Team and Player Stats'!AE125</f>
        <v>0</v>
      </c>
      <c r="AF64" s="107">
        <f>'Team and Player Stats'!AF125</f>
        <v>0</v>
      </c>
      <c r="AG64" s="107">
        <f>'Team and Player Stats'!AG125</f>
        <v>0</v>
      </c>
    </row>
    <row r="65">
      <c r="A65" t="str">
        <f>'Team and Player Stats'!B26</f>
        <v>xxRebs (c)</v>
      </c>
      <c r="B65" t="str">
        <f>'Team and Player Stats'!A26</f>
        <v>NecroBonk</v>
      </c>
      <c r="C65">
        <f>'Team and Player Stats'!C26</f>
        <v>7</v>
      </c>
      <c r="D65">
        <f>'Team and Player Stats'!D26</f>
        <v>3</v>
      </c>
      <c r="E65" s="111">
        <f>'Team and Player Stats'!E26</f>
        <v>60.23333333</v>
      </c>
      <c r="F65">
        <f>'Team and Player Stats'!F26</f>
        <v>2</v>
      </c>
      <c r="G65">
        <f>'Team and Player Stats'!G26</f>
        <v>264</v>
      </c>
      <c r="H65">
        <f>'Team and Player Stats'!H26</f>
        <v>0</v>
      </c>
      <c r="I65">
        <f>'Team and Player Stats'!I26</f>
        <v>305</v>
      </c>
      <c r="J65">
        <f>'Team and Player Stats'!J26</f>
        <v>-41</v>
      </c>
      <c r="K65" s="112">
        <f>'Team and Player Stats'!K26</f>
        <v>0.8655737705</v>
      </c>
      <c r="L65" s="111">
        <f>'Team and Player Stats'!L26</f>
        <v>11.84918033</v>
      </c>
      <c r="M65">
        <f>'Team and Player Stats'!M26</f>
        <v>348</v>
      </c>
      <c r="N65">
        <f>'Team and Player Stats'!N26</f>
        <v>6</v>
      </c>
      <c r="O65" s="113">
        <f>'Team and Player Stats'!O26</f>
        <v>56.06666667</v>
      </c>
      <c r="P65">
        <f>'Team and Player Stats'!P26</f>
        <v>12</v>
      </c>
      <c r="Q65">
        <f>'Team and Player Stats'!Q26</f>
        <v>3</v>
      </c>
      <c r="R65">
        <f>'Team and Player Stats'!R26</f>
        <v>26</v>
      </c>
      <c r="S65">
        <f>'Team and Player Stats'!S26</f>
        <v>0</v>
      </c>
      <c r="T65">
        <f>'Team and Player Stats'!T26</f>
        <v>31</v>
      </c>
      <c r="U65">
        <f>'Team and Player Stats'!U26</f>
        <v>5</v>
      </c>
      <c r="V65">
        <f>'Team and Player Stats'!V26</f>
        <v>1</v>
      </c>
      <c r="W65">
        <f>'Team and Player Stats'!W26</f>
        <v>0</v>
      </c>
      <c r="X65">
        <f>'Team and Player Stats'!X26</f>
        <v>0</v>
      </c>
      <c r="Y65">
        <f>'Team and Player Stats'!Y26</f>
        <v>0</v>
      </c>
      <c r="Z65">
        <f>'Team and Player Stats'!Z26</f>
        <v>0</v>
      </c>
      <c r="AA65">
        <f>'Team and Player Stats'!AA26</f>
        <v>0</v>
      </c>
      <c r="AB65">
        <f>'Team and Player Stats'!AB26</f>
        <v>0</v>
      </c>
      <c r="AC65">
        <f>'Team and Player Stats'!AC26</f>
        <v>2</v>
      </c>
      <c r="AD65">
        <f>'Team and Player Stats'!AD26</f>
        <v>0</v>
      </c>
      <c r="AE65">
        <f>'Team and Player Stats'!AE26</f>
        <v>0</v>
      </c>
      <c r="AF65">
        <f>'Team and Player Stats'!AF26</f>
        <v>0</v>
      </c>
      <c r="AG65">
        <f>'Team and Player Stats'!AG26</f>
        <v>0</v>
      </c>
    </row>
    <row r="66">
      <c r="A66" s="107" t="str">
        <f>'Team and Player Stats'!B75</f>
        <v>x Greenthumb</v>
      </c>
      <c r="B66" s="107" t="str">
        <f>'Team and Player Stats'!A75</f>
        <v>TBD</v>
      </c>
      <c r="C66" s="107">
        <f>'Team and Player Stats'!C75</f>
        <v>16</v>
      </c>
      <c r="D66" s="107">
        <f>'Team and Player Stats'!D75</f>
        <v>6</v>
      </c>
      <c r="E66" s="108">
        <f>'Team and Player Stats'!E75</f>
        <v>201.2</v>
      </c>
      <c r="F66" s="107">
        <f>'Team and Player Stats'!F75</f>
        <v>6</v>
      </c>
      <c r="G66" s="107">
        <f>'Team and Player Stats'!G75</f>
        <v>933</v>
      </c>
      <c r="H66" s="107">
        <f>'Team and Player Stats'!H75</f>
        <v>4</v>
      </c>
      <c r="I66" s="107">
        <f>'Team and Player Stats'!I75</f>
        <v>987</v>
      </c>
      <c r="J66" s="107">
        <f>'Team and Player Stats'!J75</f>
        <v>-54</v>
      </c>
      <c r="K66" s="109">
        <f>'Team and Player Stats'!K75</f>
        <v>0.9452887538</v>
      </c>
      <c r="L66" s="108">
        <f>'Team and Player Stats'!L75</f>
        <v>12.23100304</v>
      </c>
      <c r="M66" s="107">
        <f>'Team and Player Stats'!M75</f>
        <v>1244</v>
      </c>
      <c r="N66" s="107">
        <f>'Team and Player Stats'!N75</f>
        <v>16</v>
      </c>
      <c r="O66" s="110">
        <f>'Team and Player Stats'!O75</f>
        <v>201.2</v>
      </c>
      <c r="P66" s="107">
        <f>'Team and Player Stats'!P75</f>
        <v>40</v>
      </c>
      <c r="Q66" s="107">
        <f>'Team and Player Stats'!Q75</f>
        <v>16</v>
      </c>
      <c r="R66" s="107">
        <f>'Team and Player Stats'!R75</f>
        <v>57</v>
      </c>
      <c r="S66" s="107">
        <f>'Team and Player Stats'!S75</f>
        <v>16</v>
      </c>
      <c r="T66" s="107">
        <f>'Team and Player Stats'!T75</f>
        <v>148</v>
      </c>
      <c r="U66" s="107">
        <f>'Team and Player Stats'!U75</f>
        <v>51</v>
      </c>
      <c r="V66" s="107">
        <f>'Team and Player Stats'!V75</f>
        <v>10</v>
      </c>
      <c r="W66" s="107">
        <f>'Team and Player Stats'!W75</f>
        <v>2</v>
      </c>
      <c r="X66" s="107">
        <f>'Team and Player Stats'!X75</f>
        <v>1</v>
      </c>
      <c r="Y66" s="107">
        <f>'Team and Player Stats'!Y75</f>
        <v>1</v>
      </c>
      <c r="Z66" s="107">
        <f>'Team and Player Stats'!Z75</f>
        <v>1</v>
      </c>
      <c r="AA66" s="107">
        <f>'Team and Player Stats'!AA75</f>
        <v>0</v>
      </c>
      <c r="AB66" s="107">
        <f>'Team and Player Stats'!AB75</f>
        <v>0</v>
      </c>
      <c r="AC66" s="107">
        <f>'Team and Player Stats'!AC75</f>
        <v>18</v>
      </c>
      <c r="AD66" s="107">
        <f>'Team and Player Stats'!AD75</f>
        <v>0</v>
      </c>
      <c r="AE66" s="107">
        <f>'Team and Player Stats'!AE75</f>
        <v>0</v>
      </c>
      <c r="AF66" s="107">
        <f>'Team and Player Stats'!AF75</f>
        <v>0</v>
      </c>
      <c r="AG66" s="107">
        <f>'Team and Player Stats'!AG75</f>
        <v>2</v>
      </c>
    </row>
    <row r="67">
      <c r="A67" t="str">
        <f>'Team and Player Stats'!B35</f>
        <v>Invayda Zim</v>
      </c>
      <c r="B67" t="str">
        <f>'Team and Player Stats'!A35</f>
        <v>Str8 Griffin</v>
      </c>
      <c r="C67">
        <f>'Team and Player Stats'!C35</f>
        <v>10</v>
      </c>
      <c r="D67">
        <f>'Team and Player Stats'!D35</f>
        <v>9</v>
      </c>
      <c r="E67" s="111">
        <f>'Team and Player Stats'!E35</f>
        <v>118.9166667</v>
      </c>
      <c r="F67">
        <f>'Team and Player Stats'!F35</f>
        <v>3</v>
      </c>
      <c r="G67">
        <f>'Team and Player Stats'!G35</f>
        <v>512</v>
      </c>
      <c r="H67">
        <f>'Team and Player Stats'!H35</f>
        <v>1</v>
      </c>
      <c r="I67">
        <f>'Team and Player Stats'!I35</f>
        <v>567</v>
      </c>
      <c r="J67">
        <f>'Team and Player Stats'!J35</f>
        <v>-55</v>
      </c>
      <c r="K67" s="112">
        <f>'Team and Player Stats'!K35</f>
        <v>0.9029982363</v>
      </c>
      <c r="L67" s="111">
        <f>'Team and Player Stats'!L35</f>
        <v>12.58377425</v>
      </c>
      <c r="M67">
        <f>'Team and Player Stats'!M35</f>
        <v>641</v>
      </c>
      <c r="N67">
        <f>'Team and Player Stats'!N35</f>
        <v>10</v>
      </c>
      <c r="O67" s="113">
        <f>'Team and Player Stats'!O35</f>
        <v>118.9166667</v>
      </c>
      <c r="P67">
        <f>'Team and Player Stats'!P35</f>
        <v>18</v>
      </c>
      <c r="Q67">
        <f>'Team and Player Stats'!Q35</f>
        <v>12</v>
      </c>
      <c r="R67">
        <f>'Team and Player Stats'!R35</f>
        <v>29</v>
      </c>
      <c r="S67">
        <f>'Team and Player Stats'!S35</f>
        <v>13</v>
      </c>
      <c r="T67">
        <f>'Team and Player Stats'!T35</f>
        <v>84</v>
      </c>
      <c r="U67">
        <f>'Team and Player Stats'!U35</f>
        <v>17</v>
      </c>
      <c r="V67">
        <f>'Team and Player Stats'!V35</f>
        <v>5</v>
      </c>
      <c r="W67">
        <f>'Team and Player Stats'!W35</f>
        <v>4</v>
      </c>
      <c r="X67">
        <f>'Team and Player Stats'!X35</f>
        <v>1</v>
      </c>
      <c r="Y67">
        <f>'Team and Player Stats'!Y35</f>
        <v>1</v>
      </c>
      <c r="Z67">
        <f>'Team and Player Stats'!Z35</f>
        <v>0</v>
      </c>
      <c r="AA67">
        <f>'Team and Player Stats'!AA35</f>
        <v>0</v>
      </c>
      <c r="AB67">
        <f>'Team and Player Stats'!AB35</f>
        <v>0</v>
      </c>
      <c r="AC67">
        <f>'Team and Player Stats'!AC35</f>
        <v>15</v>
      </c>
      <c r="AD67">
        <f>'Team and Player Stats'!AD35</f>
        <v>0</v>
      </c>
      <c r="AE67">
        <f>'Team and Player Stats'!AE35</f>
        <v>0</v>
      </c>
      <c r="AF67">
        <f>'Team and Player Stats'!AF35</f>
        <v>0</v>
      </c>
      <c r="AG67">
        <f>'Team and Player Stats'!AG35</f>
        <v>2</v>
      </c>
    </row>
    <row r="68">
      <c r="A68" s="107" t="str">
        <f>'Team and Player Stats'!B3</f>
        <v>AtoneMilitant (c)</v>
      </c>
      <c r="B68" s="107" t="str">
        <f>'Team and Player Stats'!A3</f>
        <v>Never Let Go</v>
      </c>
      <c r="C68" s="107">
        <f>'Team and Player Stats'!C3</f>
        <v>17</v>
      </c>
      <c r="D68" s="107">
        <f>'Team and Player Stats'!D3</f>
        <v>9</v>
      </c>
      <c r="E68" s="108">
        <f>'Team and Player Stats'!E3</f>
        <v>203.5166667</v>
      </c>
      <c r="F68" s="107">
        <f>'Team and Player Stats'!F3</f>
        <v>10</v>
      </c>
      <c r="G68" s="107">
        <f>'Team and Player Stats'!G3</f>
        <v>853</v>
      </c>
      <c r="H68" s="107">
        <f>'Team and Player Stats'!H3</f>
        <v>2</v>
      </c>
      <c r="I68" s="107">
        <f>'Team and Player Stats'!I3</f>
        <v>908</v>
      </c>
      <c r="J68" s="107">
        <f>'Team and Player Stats'!J3</f>
        <v>-55</v>
      </c>
      <c r="K68" s="109">
        <f>'Team and Player Stats'!K3</f>
        <v>0.9394273128</v>
      </c>
      <c r="L68" s="108">
        <f>'Team and Player Stats'!L3</f>
        <v>13.44823789</v>
      </c>
      <c r="M68" s="107">
        <f>'Team and Player Stats'!M3</f>
        <v>1029</v>
      </c>
      <c r="N68" s="107">
        <f>'Team and Player Stats'!N3</f>
        <v>17</v>
      </c>
      <c r="O68" s="110">
        <f>'Team and Player Stats'!O3</f>
        <v>196.0833333</v>
      </c>
      <c r="P68" s="107">
        <f>'Team and Player Stats'!P3</f>
        <v>30</v>
      </c>
      <c r="Q68" s="107">
        <f>'Team and Player Stats'!Q3</f>
        <v>14</v>
      </c>
      <c r="R68" s="107">
        <f>'Team and Player Stats'!R3</f>
        <v>63</v>
      </c>
      <c r="S68" s="107">
        <f>'Team and Player Stats'!S3</f>
        <v>19</v>
      </c>
      <c r="T68" s="107">
        <f>'Team and Player Stats'!T3</f>
        <v>114</v>
      </c>
      <c r="U68" s="107">
        <f>'Team and Player Stats'!U3</f>
        <v>15</v>
      </c>
      <c r="V68" s="107">
        <f>'Team and Player Stats'!V3</f>
        <v>7</v>
      </c>
      <c r="W68" s="107">
        <f>'Team and Player Stats'!W3</f>
        <v>2</v>
      </c>
      <c r="X68" s="107">
        <f>'Team and Player Stats'!X3</f>
        <v>1</v>
      </c>
      <c r="Y68" s="107">
        <f>'Team and Player Stats'!Y3</f>
        <v>0</v>
      </c>
      <c r="Z68" s="107">
        <f>'Team and Player Stats'!Z3</f>
        <v>0</v>
      </c>
      <c r="AA68" s="107">
        <f>'Team and Player Stats'!AA3</f>
        <v>0</v>
      </c>
      <c r="AB68" s="107">
        <f>'Team and Player Stats'!AB3</f>
        <v>0</v>
      </c>
      <c r="AC68" s="107">
        <f>'Team and Player Stats'!AC3</f>
        <v>14</v>
      </c>
      <c r="AD68" s="107">
        <f>'Team and Player Stats'!AD3</f>
        <v>0</v>
      </c>
      <c r="AE68" s="107">
        <f>'Team and Player Stats'!AE3</f>
        <v>0</v>
      </c>
      <c r="AF68" s="107">
        <f>'Team and Player Stats'!AF3</f>
        <v>0</v>
      </c>
      <c r="AG68" s="107">
        <f>'Team and Player Stats'!AG3</f>
        <v>0</v>
      </c>
    </row>
    <row r="69">
      <c r="A69" t="str">
        <f>'Team and Player Stats'!B94</f>
        <v>HoboSaaz (c)</v>
      </c>
      <c r="B69" t="str">
        <f>'Team and Player Stats'!A94</f>
        <v>PORKCHOP SANDWICHES</v>
      </c>
      <c r="C69">
        <f>'Team and Player Stats'!C94</f>
        <v>9</v>
      </c>
      <c r="D69">
        <f>'Team and Player Stats'!D94</f>
        <v>0</v>
      </c>
      <c r="E69" s="111">
        <f>'Team and Player Stats'!E94</f>
        <v>76.35</v>
      </c>
      <c r="F69">
        <f>'Team and Player Stats'!F94</f>
        <v>6</v>
      </c>
      <c r="G69">
        <f>'Team and Player Stats'!G94</f>
        <v>210</v>
      </c>
      <c r="H69">
        <f>'Team and Player Stats'!H94</f>
        <v>1</v>
      </c>
      <c r="I69">
        <f>'Team and Player Stats'!I94</f>
        <v>270</v>
      </c>
      <c r="J69">
        <f>'Team and Player Stats'!J94</f>
        <v>-60</v>
      </c>
      <c r="K69" s="112">
        <f>'Team and Player Stats'!K94</f>
        <v>0.7777777778</v>
      </c>
      <c r="L69" s="111">
        <f>'Team and Player Stats'!L94</f>
        <v>16.96666667</v>
      </c>
      <c r="M69">
        <f>'Team and Player Stats'!M94</f>
        <v>260</v>
      </c>
      <c r="N69">
        <f>'Team and Player Stats'!N94</f>
        <v>9</v>
      </c>
      <c r="O69" s="113">
        <f>'Team and Player Stats'!O94</f>
        <v>73.75</v>
      </c>
      <c r="P69">
        <f>'Team and Player Stats'!P94</f>
        <v>21</v>
      </c>
      <c r="Q69">
        <f>'Team and Player Stats'!Q94</f>
        <v>4</v>
      </c>
      <c r="R69">
        <f>'Team and Player Stats'!R94</f>
        <v>12</v>
      </c>
      <c r="S69">
        <f>'Team and Player Stats'!S94</f>
        <v>7</v>
      </c>
      <c r="T69">
        <f>'Team and Player Stats'!T94</f>
        <v>30</v>
      </c>
      <c r="U69">
        <f>'Team and Player Stats'!U94</f>
        <v>1</v>
      </c>
      <c r="V69">
        <f>'Team and Player Stats'!V94</f>
        <v>0</v>
      </c>
      <c r="W69">
        <f>'Team and Player Stats'!W94</f>
        <v>0</v>
      </c>
      <c r="X69">
        <f>'Team and Player Stats'!X94</f>
        <v>0</v>
      </c>
      <c r="Y69">
        <f>'Team and Player Stats'!Y94</f>
        <v>0</v>
      </c>
      <c r="Z69">
        <f>'Team and Player Stats'!Z94</f>
        <v>0</v>
      </c>
      <c r="AA69">
        <f>'Team and Player Stats'!AA94</f>
        <v>0</v>
      </c>
      <c r="AB69">
        <f>'Team and Player Stats'!AB94</f>
        <v>0</v>
      </c>
      <c r="AC69">
        <f>'Team and Player Stats'!AC94</f>
        <v>2</v>
      </c>
      <c r="AD69">
        <f>'Team and Player Stats'!AD94</f>
        <v>1</v>
      </c>
      <c r="AE69">
        <f>'Team and Player Stats'!AE94</f>
        <v>0</v>
      </c>
      <c r="AF69">
        <f>'Team and Player Stats'!AF94</f>
        <v>0</v>
      </c>
      <c r="AG69">
        <f>'Team and Player Stats'!AG94</f>
        <v>0</v>
      </c>
    </row>
    <row r="70">
      <c r="A70" s="107" t="str">
        <f>'Team and Player Stats'!B24</f>
        <v>MrJocobo360</v>
      </c>
      <c r="B70" s="107" t="str">
        <f>'Team and Player Stats'!A24</f>
        <v>Stat Padders United</v>
      </c>
      <c r="C70" s="107">
        <f>'Team and Player Stats'!C24</f>
        <v>2</v>
      </c>
      <c r="D70" s="107">
        <f>'Team and Player Stats'!D24</f>
        <v>0</v>
      </c>
      <c r="E70" s="108">
        <f>'Team and Player Stats'!E24</f>
        <v>20.85</v>
      </c>
      <c r="F70" s="107">
        <f>'Team and Player Stats'!F24</f>
        <v>0</v>
      </c>
      <c r="G70" s="107">
        <f>'Team and Player Stats'!G24</f>
        <v>76</v>
      </c>
      <c r="H70" s="107">
        <f>'Team and Player Stats'!H24</f>
        <v>0</v>
      </c>
      <c r="I70" s="107">
        <f>'Team and Player Stats'!I24</f>
        <v>139</v>
      </c>
      <c r="J70" s="107">
        <f>'Team and Player Stats'!J24</f>
        <v>-63</v>
      </c>
      <c r="K70" s="109">
        <f>'Team and Player Stats'!K24</f>
        <v>0.5467625899</v>
      </c>
      <c r="L70" s="108">
        <f>'Team and Player Stats'!L24</f>
        <v>9</v>
      </c>
      <c r="M70" s="107">
        <f>'Team and Player Stats'!M24</f>
        <v>86</v>
      </c>
      <c r="N70" s="107">
        <f>'Team and Player Stats'!N24</f>
        <v>2</v>
      </c>
      <c r="O70" s="110">
        <f>'Team and Player Stats'!O24</f>
        <v>20.85</v>
      </c>
      <c r="P70" s="107">
        <f>'Team and Player Stats'!P24</f>
        <v>1</v>
      </c>
      <c r="Q70" s="107">
        <f>'Team and Player Stats'!Q24</f>
        <v>4</v>
      </c>
      <c r="R70" s="107">
        <f>'Team and Player Stats'!R24</f>
        <v>3</v>
      </c>
      <c r="S70" s="107">
        <f>'Team and Player Stats'!S24</f>
        <v>1</v>
      </c>
      <c r="T70" s="107">
        <f>'Team and Player Stats'!T24</f>
        <v>6</v>
      </c>
      <c r="U70" s="107">
        <f>'Team and Player Stats'!U24</f>
        <v>0</v>
      </c>
      <c r="V70" s="107">
        <f>'Team and Player Stats'!V24</f>
        <v>0</v>
      </c>
      <c r="W70" s="107">
        <f>'Team and Player Stats'!W24</f>
        <v>0</v>
      </c>
      <c r="X70" s="107">
        <f>'Team and Player Stats'!X24</f>
        <v>0</v>
      </c>
      <c r="Y70" s="107">
        <f>'Team and Player Stats'!Y24</f>
        <v>0</v>
      </c>
      <c r="Z70" s="107">
        <f>'Team and Player Stats'!Z24</f>
        <v>0</v>
      </c>
      <c r="AA70" s="107">
        <f>'Team and Player Stats'!AA24</f>
        <v>0</v>
      </c>
      <c r="AB70" s="107">
        <f>'Team and Player Stats'!AB24</f>
        <v>0</v>
      </c>
      <c r="AC70" s="107">
        <f>'Team and Player Stats'!AC24</f>
        <v>1</v>
      </c>
      <c r="AD70" s="107">
        <f>'Team and Player Stats'!AD24</f>
        <v>0</v>
      </c>
      <c r="AE70" s="107">
        <f>'Team and Player Stats'!AE24</f>
        <v>0</v>
      </c>
      <c r="AF70" s="107">
        <f>'Team and Player Stats'!AF24</f>
        <v>0</v>
      </c>
      <c r="AG70" s="107">
        <f>'Team and Player Stats'!AG24</f>
        <v>0</v>
      </c>
    </row>
    <row r="71">
      <c r="A71" t="str">
        <f>'Team and Player Stats'!B59</f>
        <v>ixPanthro</v>
      </c>
      <c r="B71" t="str">
        <f>'Team and Player Stats'!A59</f>
        <v>Paradox Warriors</v>
      </c>
      <c r="C71">
        <f>'Team and Player Stats'!C59</f>
        <v>8</v>
      </c>
      <c r="D71">
        <f>'Team and Player Stats'!D59</f>
        <v>0</v>
      </c>
      <c r="E71" s="111">
        <f>'Team and Player Stats'!E59</f>
        <v>56.25</v>
      </c>
      <c r="F71">
        <f>'Team and Player Stats'!F59</f>
        <v>2</v>
      </c>
      <c r="G71">
        <f>'Team and Player Stats'!G59</f>
        <v>200</v>
      </c>
      <c r="H71">
        <f>'Team and Player Stats'!H59</f>
        <v>1</v>
      </c>
      <c r="I71">
        <f>'Team and Player Stats'!I59</f>
        <v>270</v>
      </c>
      <c r="J71">
        <f>'Team and Player Stats'!J59</f>
        <v>-70</v>
      </c>
      <c r="K71" s="112">
        <f>'Team and Player Stats'!K59</f>
        <v>0.7407407407</v>
      </c>
      <c r="L71" s="111">
        <f>'Team and Player Stats'!L59</f>
        <v>12.5</v>
      </c>
      <c r="M71">
        <f>'Team and Player Stats'!M59</f>
        <v>248</v>
      </c>
      <c r="N71">
        <f>'Team and Player Stats'!N59</f>
        <v>8</v>
      </c>
      <c r="O71" s="113">
        <f>'Team and Player Stats'!O59</f>
        <v>56.25</v>
      </c>
      <c r="P71">
        <f>'Team and Player Stats'!P59</f>
        <v>12</v>
      </c>
      <c r="Q71">
        <f>'Team and Player Stats'!Q59</f>
        <v>6</v>
      </c>
      <c r="R71">
        <f>'Team and Player Stats'!R59</f>
        <v>12</v>
      </c>
      <c r="S71">
        <f>'Team and Player Stats'!S59</f>
        <v>16</v>
      </c>
      <c r="T71">
        <f>'Team and Player Stats'!T59</f>
        <v>21</v>
      </c>
      <c r="U71">
        <f>'Team and Player Stats'!U59</f>
        <v>3</v>
      </c>
      <c r="V71">
        <f>'Team and Player Stats'!V59</f>
        <v>0</v>
      </c>
      <c r="W71">
        <f>'Team and Player Stats'!W59</f>
        <v>0</v>
      </c>
      <c r="X71">
        <f>'Team and Player Stats'!X59</f>
        <v>0</v>
      </c>
      <c r="Y71">
        <f>'Team and Player Stats'!Y59</f>
        <v>0</v>
      </c>
      <c r="Z71">
        <f>'Team and Player Stats'!Z59</f>
        <v>0</v>
      </c>
      <c r="AA71">
        <f>'Team and Player Stats'!AA59</f>
        <v>0</v>
      </c>
      <c r="AB71">
        <f>'Team and Player Stats'!AB59</f>
        <v>0</v>
      </c>
      <c r="AC71">
        <f>'Team and Player Stats'!AC59</f>
        <v>1</v>
      </c>
      <c r="AD71">
        <f>'Team and Player Stats'!AD59</f>
        <v>0</v>
      </c>
      <c r="AE71">
        <f>'Team and Player Stats'!AE59</f>
        <v>0</v>
      </c>
      <c r="AF71">
        <f>'Team and Player Stats'!AF59</f>
        <v>0</v>
      </c>
      <c r="AG71">
        <f>'Team and Player Stats'!AG59</f>
        <v>0</v>
      </c>
    </row>
    <row r="72">
      <c r="A72" s="107" t="str">
        <f>'Team and Player Stats'!B92</f>
        <v>DisterDan</v>
      </c>
      <c r="B72" s="107" t="str">
        <f>'Team and Player Stats'!A92</f>
        <v>Team Ninja</v>
      </c>
      <c r="C72" s="107">
        <f>'Team and Player Stats'!C92</f>
        <v>20</v>
      </c>
      <c r="D72" s="107">
        <f>'Team and Player Stats'!D92</f>
        <v>3</v>
      </c>
      <c r="E72" s="108">
        <f>'Team and Player Stats'!E92</f>
        <v>144.3833333</v>
      </c>
      <c r="F72" s="107">
        <f>'Team and Player Stats'!F92</f>
        <v>9</v>
      </c>
      <c r="G72" s="107">
        <f>'Team and Player Stats'!G92</f>
        <v>759</v>
      </c>
      <c r="H72" s="107">
        <f>'Team and Player Stats'!H92</f>
        <v>7</v>
      </c>
      <c r="I72" s="107">
        <f>'Team and Player Stats'!I92</f>
        <v>832</v>
      </c>
      <c r="J72" s="107">
        <f>'Team and Player Stats'!J92</f>
        <v>-73</v>
      </c>
      <c r="K72" s="109">
        <f>'Team and Player Stats'!K92</f>
        <v>0.9122596154</v>
      </c>
      <c r="L72" s="108">
        <f>'Team and Player Stats'!L92</f>
        <v>10.41225962</v>
      </c>
      <c r="M72" s="107">
        <f>'Team and Player Stats'!M92</f>
        <v>975</v>
      </c>
      <c r="N72" s="107">
        <f>'Team and Player Stats'!N92</f>
        <v>19</v>
      </c>
      <c r="O72" s="110">
        <f>'Team and Player Stats'!O92</f>
        <v>141.2166667</v>
      </c>
      <c r="P72" s="107">
        <f>'Team and Player Stats'!P92</f>
        <v>59</v>
      </c>
      <c r="Q72" s="107">
        <f>'Team and Player Stats'!Q92</f>
        <v>18</v>
      </c>
      <c r="R72" s="107">
        <f>'Team and Player Stats'!R92</f>
        <v>38</v>
      </c>
      <c r="S72" s="107">
        <f>'Team and Player Stats'!S92</f>
        <v>24</v>
      </c>
      <c r="T72" s="107">
        <f>'Team and Player Stats'!T92</f>
        <v>118</v>
      </c>
      <c r="U72" s="107">
        <f>'Team and Player Stats'!U92</f>
        <v>19</v>
      </c>
      <c r="V72" s="107">
        <f>'Team and Player Stats'!V92</f>
        <v>4</v>
      </c>
      <c r="W72" s="107">
        <f>'Team and Player Stats'!W92</f>
        <v>2</v>
      </c>
      <c r="X72" s="107">
        <f>'Team and Player Stats'!X92</f>
        <v>0</v>
      </c>
      <c r="Y72" s="107">
        <f>'Team and Player Stats'!Y92</f>
        <v>0</v>
      </c>
      <c r="Z72" s="107">
        <f>'Team and Player Stats'!Z92</f>
        <v>0</v>
      </c>
      <c r="AA72" s="107">
        <f>'Team and Player Stats'!AA92</f>
        <v>0</v>
      </c>
      <c r="AB72" s="107">
        <f>'Team and Player Stats'!AB92</f>
        <v>0</v>
      </c>
      <c r="AC72" s="107">
        <f>'Team and Player Stats'!AC92</f>
        <v>14</v>
      </c>
      <c r="AD72" s="107">
        <f>'Team and Player Stats'!AD92</f>
        <v>0</v>
      </c>
      <c r="AE72" s="107">
        <f>'Team and Player Stats'!AE92</f>
        <v>0</v>
      </c>
      <c r="AF72" s="107">
        <f>'Team and Player Stats'!AF92</f>
        <v>0</v>
      </c>
      <c r="AG72" s="107">
        <f>'Team and Player Stats'!AG92</f>
        <v>1</v>
      </c>
    </row>
    <row r="73">
      <c r="A73" t="str">
        <f>'Team and Player Stats'!B109</f>
        <v>Almighty Tycoon</v>
      </c>
      <c r="B73" t="str">
        <f>'Team and Player Stats'!A109</f>
        <v>Shadow Realm</v>
      </c>
      <c r="C73">
        <f>'Team and Player Stats'!C109</f>
        <v>9</v>
      </c>
      <c r="D73">
        <f>'Team and Player Stats'!D109</f>
        <v>6</v>
      </c>
      <c r="E73" s="111">
        <f>'Team and Player Stats'!E109</f>
        <v>126.9666667</v>
      </c>
      <c r="F73">
        <f>'Team and Player Stats'!F109</f>
        <v>24</v>
      </c>
      <c r="G73">
        <f>'Team and Player Stats'!G109</f>
        <v>324</v>
      </c>
      <c r="H73">
        <f>'Team and Player Stats'!H109</f>
        <v>3</v>
      </c>
      <c r="I73">
        <f>'Team and Player Stats'!I109</f>
        <v>399</v>
      </c>
      <c r="J73">
        <f>'Team and Player Stats'!J109</f>
        <v>-75</v>
      </c>
      <c r="K73" s="112">
        <f>'Team and Player Stats'!K109</f>
        <v>0.8120300752</v>
      </c>
      <c r="L73" s="111">
        <f>'Team and Player Stats'!L109</f>
        <v>19.09273183</v>
      </c>
      <c r="M73">
        <f>'Team and Player Stats'!M109</f>
        <v>373</v>
      </c>
      <c r="N73">
        <f>'Team and Player Stats'!N109</f>
        <v>9</v>
      </c>
      <c r="O73" s="113">
        <f>'Team and Player Stats'!O109</f>
        <v>126.9666667</v>
      </c>
      <c r="P73">
        <f>'Team and Player Stats'!P109</f>
        <v>24</v>
      </c>
      <c r="Q73">
        <f>'Team and Player Stats'!Q109</f>
        <v>10</v>
      </c>
      <c r="R73">
        <f>'Team and Player Stats'!R109</f>
        <v>11</v>
      </c>
      <c r="S73">
        <f>'Team and Player Stats'!S109</f>
        <v>5</v>
      </c>
      <c r="T73">
        <f>'Team and Player Stats'!T109</f>
        <v>25</v>
      </c>
      <c r="U73">
        <f>'Team and Player Stats'!U109</f>
        <v>5</v>
      </c>
      <c r="V73">
        <f>'Team and Player Stats'!V109</f>
        <v>1</v>
      </c>
      <c r="W73">
        <f>'Team and Player Stats'!W109</f>
        <v>0</v>
      </c>
      <c r="X73">
        <f>'Team and Player Stats'!X109</f>
        <v>0</v>
      </c>
      <c r="Y73">
        <f>'Team and Player Stats'!Y109</f>
        <v>0</v>
      </c>
      <c r="Z73">
        <f>'Team and Player Stats'!Z109</f>
        <v>0</v>
      </c>
      <c r="AA73">
        <f>'Team and Player Stats'!AA109</f>
        <v>0</v>
      </c>
      <c r="AB73">
        <f>'Team and Player Stats'!AB109</f>
        <v>0</v>
      </c>
      <c r="AC73">
        <f>'Team and Player Stats'!AC109</f>
        <v>1</v>
      </c>
      <c r="AD73">
        <f>'Team and Player Stats'!AD109</f>
        <v>0</v>
      </c>
      <c r="AE73">
        <f>'Team and Player Stats'!AE109</f>
        <v>0</v>
      </c>
      <c r="AF73">
        <f>'Team and Player Stats'!AF109</f>
        <v>0</v>
      </c>
      <c r="AG73">
        <f>'Team and Player Stats'!AG109</f>
        <v>0</v>
      </c>
    </row>
    <row r="74">
      <c r="A74" s="107" t="str">
        <f>'Team and Player Stats'!B56</f>
        <v>DCleak</v>
      </c>
      <c r="B74" s="107" t="str">
        <f>'Team and Player Stats'!A56</f>
        <v>Paradox Warriors</v>
      </c>
      <c r="C74" s="107">
        <f>'Team and Player Stats'!C56</f>
        <v>6</v>
      </c>
      <c r="D74" s="107">
        <f>'Team and Player Stats'!D56</f>
        <v>0</v>
      </c>
      <c r="E74" s="108">
        <f>'Team and Player Stats'!E56</f>
        <v>28.01666667</v>
      </c>
      <c r="F74" s="107">
        <f>'Team and Player Stats'!F56</f>
        <v>0</v>
      </c>
      <c r="G74" s="107">
        <f>'Team and Player Stats'!G56</f>
        <v>117</v>
      </c>
      <c r="H74" s="107">
        <f>'Team and Player Stats'!H56</f>
        <v>1</v>
      </c>
      <c r="I74" s="107">
        <f>'Team and Player Stats'!I56</f>
        <v>192</v>
      </c>
      <c r="J74" s="107">
        <f>'Team and Player Stats'!J56</f>
        <v>-75</v>
      </c>
      <c r="K74" s="109">
        <f>'Team and Player Stats'!K56</f>
        <v>0.609375</v>
      </c>
      <c r="L74" s="108">
        <f>'Team and Player Stats'!L56</f>
        <v>8.755208333</v>
      </c>
      <c r="M74" s="107">
        <f>'Team and Player Stats'!M56</f>
        <v>146</v>
      </c>
      <c r="N74" s="107">
        <f>'Team and Player Stats'!N56</f>
        <v>6</v>
      </c>
      <c r="O74" s="110">
        <f>'Team and Player Stats'!O56</f>
        <v>28.01666667</v>
      </c>
      <c r="P74" s="107">
        <f>'Team and Player Stats'!P56</f>
        <v>16</v>
      </c>
      <c r="Q74" s="107">
        <f>'Team and Player Stats'!Q56</f>
        <v>2</v>
      </c>
      <c r="R74" s="107">
        <f>'Team and Player Stats'!R56</f>
        <v>5</v>
      </c>
      <c r="S74" s="107">
        <f>'Team and Player Stats'!S56</f>
        <v>2</v>
      </c>
      <c r="T74" s="107">
        <f>'Team and Player Stats'!T56</f>
        <v>11</v>
      </c>
      <c r="U74" s="107">
        <f>'Team and Player Stats'!U56</f>
        <v>0</v>
      </c>
      <c r="V74" s="107">
        <f>'Team and Player Stats'!V56</f>
        <v>0</v>
      </c>
      <c r="W74" s="107">
        <f>'Team and Player Stats'!W56</f>
        <v>0</v>
      </c>
      <c r="X74" s="107">
        <f>'Team and Player Stats'!X56</f>
        <v>0</v>
      </c>
      <c r="Y74" s="107">
        <f>'Team and Player Stats'!Y56</f>
        <v>0</v>
      </c>
      <c r="Z74" s="107">
        <f>'Team and Player Stats'!Z56</f>
        <v>0</v>
      </c>
      <c r="AA74" s="107">
        <f>'Team and Player Stats'!AA56</f>
        <v>0</v>
      </c>
      <c r="AB74" s="107">
        <f>'Team and Player Stats'!AB56</f>
        <v>0</v>
      </c>
      <c r="AC74" s="107">
        <f>'Team and Player Stats'!AC56</f>
        <v>0</v>
      </c>
      <c r="AD74" s="107">
        <f>'Team and Player Stats'!AD56</f>
        <v>0</v>
      </c>
      <c r="AE74" s="107">
        <f>'Team and Player Stats'!AE56</f>
        <v>0</v>
      </c>
      <c r="AF74" s="107">
        <f>'Team and Player Stats'!AF56</f>
        <v>0</v>
      </c>
      <c r="AG74" s="107">
        <f>'Team and Player Stats'!AG56</f>
        <v>0</v>
      </c>
    </row>
    <row r="75">
      <c r="A75" t="str">
        <f>'Team and Player Stats'!B4</f>
        <v>Melvishdon</v>
      </c>
      <c r="B75" t="str">
        <f>'Team and Player Stats'!A4</f>
        <v>Never Let Go</v>
      </c>
      <c r="C75">
        <f>'Team and Player Stats'!C4</f>
        <v>12</v>
      </c>
      <c r="D75">
        <f>'Team and Player Stats'!D4</f>
        <v>8</v>
      </c>
      <c r="E75" s="111">
        <f>'Team and Player Stats'!E4</f>
        <v>121.8333333</v>
      </c>
      <c r="F75">
        <f>'Team and Player Stats'!F4</f>
        <v>12</v>
      </c>
      <c r="G75">
        <f>'Team and Player Stats'!G4</f>
        <v>469</v>
      </c>
      <c r="H75">
        <f>'Team and Player Stats'!H4</f>
        <v>2</v>
      </c>
      <c r="I75">
        <f>'Team and Player Stats'!I4</f>
        <v>551</v>
      </c>
      <c r="J75">
        <f>'Team and Player Stats'!J4</f>
        <v>-82</v>
      </c>
      <c r="K75" s="112">
        <f>'Team and Player Stats'!K4</f>
        <v>0.8511796733</v>
      </c>
      <c r="L75" s="111">
        <f>'Team and Player Stats'!L4</f>
        <v>13.26678766</v>
      </c>
      <c r="M75">
        <f>'Team and Player Stats'!M4</f>
        <v>641</v>
      </c>
      <c r="N75">
        <f>'Team and Player Stats'!N4</f>
        <v>12</v>
      </c>
      <c r="O75" s="113">
        <f>'Team and Player Stats'!O4</f>
        <v>121.8333333</v>
      </c>
      <c r="P75">
        <f>'Team and Player Stats'!P4</f>
        <v>24</v>
      </c>
      <c r="Q75">
        <f>'Team and Player Stats'!Q4</f>
        <v>12</v>
      </c>
      <c r="R75">
        <f>'Team and Player Stats'!R4</f>
        <v>27</v>
      </c>
      <c r="S75">
        <f>'Team and Player Stats'!S4</f>
        <v>7</v>
      </c>
      <c r="T75">
        <f>'Team and Player Stats'!T4</f>
        <v>80</v>
      </c>
      <c r="U75">
        <f>'Team and Player Stats'!U4</f>
        <v>13</v>
      </c>
      <c r="V75">
        <f>'Team and Player Stats'!V4</f>
        <v>3</v>
      </c>
      <c r="W75">
        <f>'Team and Player Stats'!W4</f>
        <v>1</v>
      </c>
      <c r="X75">
        <f>'Team and Player Stats'!X4</f>
        <v>1</v>
      </c>
      <c r="Y75">
        <f>'Team and Player Stats'!Y4</f>
        <v>0</v>
      </c>
      <c r="Z75">
        <f>'Team and Player Stats'!Z4</f>
        <v>0</v>
      </c>
      <c r="AA75">
        <f>'Team and Player Stats'!AA4</f>
        <v>0</v>
      </c>
      <c r="AB75">
        <f>'Team and Player Stats'!AB4</f>
        <v>0</v>
      </c>
      <c r="AC75">
        <f>'Team and Player Stats'!AC4</f>
        <v>3</v>
      </c>
      <c r="AD75">
        <f>'Team and Player Stats'!AD4</f>
        <v>0</v>
      </c>
      <c r="AE75">
        <f>'Team and Player Stats'!AE4</f>
        <v>0</v>
      </c>
      <c r="AF75">
        <f>'Team and Player Stats'!AF4</f>
        <v>0</v>
      </c>
      <c r="AG75">
        <f>'Team and Player Stats'!AG4</f>
        <v>0</v>
      </c>
    </row>
    <row r="76">
      <c r="A76" s="107" t="str">
        <f>'Team and Player Stats'!B16</f>
        <v>Noplex</v>
      </c>
      <c r="B76" s="107" t="str">
        <f>'Team and Player Stats'!A16</f>
        <v>Collateral Damage</v>
      </c>
      <c r="C76" s="107">
        <f>'Team and Player Stats'!C16</f>
        <v>7</v>
      </c>
      <c r="D76" s="107">
        <f>'Team and Player Stats'!D16</f>
        <v>0</v>
      </c>
      <c r="E76" s="108">
        <f>'Team and Player Stats'!E16</f>
        <v>40.21666667</v>
      </c>
      <c r="F76" s="107">
        <f>'Team and Player Stats'!F16</f>
        <v>0</v>
      </c>
      <c r="G76" s="107">
        <f>'Team and Player Stats'!G16</f>
        <v>152</v>
      </c>
      <c r="H76" s="107">
        <f>'Team and Player Stats'!H16</f>
        <v>3</v>
      </c>
      <c r="I76" s="107">
        <f>'Team and Player Stats'!I16</f>
        <v>258</v>
      </c>
      <c r="J76" s="107">
        <f>'Team and Player Stats'!J16</f>
        <v>-106</v>
      </c>
      <c r="K76" s="109">
        <f>'Team and Player Stats'!K16</f>
        <v>0.5891472868</v>
      </c>
      <c r="L76" s="108">
        <f>'Team and Player Stats'!L16</f>
        <v>9.352713178</v>
      </c>
      <c r="M76" s="107">
        <f>'Team and Player Stats'!M16</f>
        <v>180</v>
      </c>
      <c r="N76" s="107">
        <f>'Team and Player Stats'!N16</f>
        <v>7</v>
      </c>
      <c r="O76" s="110">
        <f>'Team and Player Stats'!O16</f>
        <v>40.21666667</v>
      </c>
      <c r="P76" s="107">
        <f>'Team and Player Stats'!P16</f>
        <v>12</v>
      </c>
      <c r="Q76" s="107">
        <f>'Team and Player Stats'!Q16</f>
        <v>3</v>
      </c>
      <c r="R76" s="107">
        <f>'Team and Player Stats'!R16</f>
        <v>7</v>
      </c>
      <c r="S76" s="107">
        <f>'Team and Player Stats'!S16</f>
        <v>6</v>
      </c>
      <c r="T76" s="107">
        <f>'Team and Player Stats'!T16</f>
        <v>16</v>
      </c>
      <c r="U76" s="107">
        <f>'Team and Player Stats'!U16</f>
        <v>2</v>
      </c>
      <c r="V76" s="107">
        <f>'Team and Player Stats'!V16</f>
        <v>0</v>
      </c>
      <c r="W76" s="107">
        <f>'Team and Player Stats'!W16</f>
        <v>0</v>
      </c>
      <c r="X76" s="107">
        <f>'Team and Player Stats'!X16</f>
        <v>0</v>
      </c>
      <c r="Y76" s="107">
        <f>'Team and Player Stats'!Y16</f>
        <v>0</v>
      </c>
      <c r="Z76" s="107">
        <f>'Team and Player Stats'!Z16</f>
        <v>0</v>
      </c>
      <c r="AA76" s="107">
        <f>'Team and Player Stats'!AA16</f>
        <v>0</v>
      </c>
      <c r="AB76" s="107">
        <f>'Team and Player Stats'!AB16</f>
        <v>0</v>
      </c>
      <c r="AC76" s="107">
        <f>'Team and Player Stats'!AC16</f>
        <v>1</v>
      </c>
      <c r="AD76" s="107">
        <f>'Team and Player Stats'!AD16</f>
        <v>0</v>
      </c>
      <c r="AE76" s="107">
        <f>'Team and Player Stats'!AE16</f>
        <v>0</v>
      </c>
      <c r="AF76" s="107">
        <f>'Team and Player Stats'!AF16</f>
        <v>0</v>
      </c>
      <c r="AG76" s="107">
        <f>'Team and Player Stats'!AG16</f>
        <v>0</v>
      </c>
    </row>
    <row r="77">
      <c r="A77" t="str">
        <f>'Team and Player Stats'!B133</f>
        <v>PhD SpaZ</v>
      </c>
      <c r="B77" t="str">
        <f>'Team and Player Stats'!A133</f>
        <v>Lumbridge White Knights</v>
      </c>
      <c r="C77">
        <f>'Team and Player Stats'!C133</f>
        <v>16</v>
      </c>
      <c r="D77">
        <f>'Team and Player Stats'!D133</f>
        <v>8</v>
      </c>
      <c r="E77" s="111">
        <f>'Team and Player Stats'!E133</f>
        <v>262.15</v>
      </c>
      <c r="F77">
        <f>'Team and Player Stats'!F133</f>
        <v>11</v>
      </c>
      <c r="G77">
        <f>'Team and Player Stats'!G133</f>
        <v>1016</v>
      </c>
      <c r="H77">
        <f>'Team and Player Stats'!H133</f>
        <v>2</v>
      </c>
      <c r="I77">
        <f>'Team and Player Stats'!I133</f>
        <v>1123</v>
      </c>
      <c r="J77">
        <f>'Team and Player Stats'!J133</f>
        <v>-107</v>
      </c>
      <c r="K77" s="112">
        <f>'Team and Player Stats'!K133</f>
        <v>0.9047195013</v>
      </c>
      <c r="L77" s="111">
        <f>'Team and Player Stats'!L133</f>
        <v>14.0062333</v>
      </c>
      <c r="M77">
        <f>'Team and Player Stats'!M133</f>
        <v>1267</v>
      </c>
      <c r="N77">
        <f>'Team and Player Stats'!N133</f>
        <v>15</v>
      </c>
      <c r="O77" s="113">
        <f>'Team and Player Stats'!O133</f>
        <v>258.3</v>
      </c>
      <c r="P77">
        <f>'Team and Player Stats'!P133</f>
        <v>52</v>
      </c>
      <c r="Q77">
        <f>'Team and Player Stats'!Q133</f>
        <v>19</v>
      </c>
      <c r="R77">
        <f>'Team and Player Stats'!R133</f>
        <v>43</v>
      </c>
      <c r="S77">
        <f>'Team and Player Stats'!S133</f>
        <v>16</v>
      </c>
      <c r="T77">
        <f>'Team and Player Stats'!T133</f>
        <v>137</v>
      </c>
      <c r="U77">
        <f>'Team and Player Stats'!U133</f>
        <v>29</v>
      </c>
      <c r="V77">
        <f>'Team and Player Stats'!V133</f>
        <v>12</v>
      </c>
      <c r="W77">
        <f>'Team and Player Stats'!W133</f>
        <v>4</v>
      </c>
      <c r="X77">
        <f>'Team and Player Stats'!X133</f>
        <v>1</v>
      </c>
      <c r="Y77">
        <f>'Team and Player Stats'!Y133</f>
        <v>1</v>
      </c>
      <c r="Z77">
        <f>'Team and Player Stats'!Z133</f>
        <v>0</v>
      </c>
      <c r="AA77">
        <f>'Team and Player Stats'!AA133</f>
        <v>0</v>
      </c>
      <c r="AB77">
        <f>'Team and Player Stats'!AB133</f>
        <v>0</v>
      </c>
      <c r="AC77">
        <f>'Team and Player Stats'!AC133</f>
        <v>25</v>
      </c>
      <c r="AD77">
        <f>'Team and Player Stats'!AD133</f>
        <v>0</v>
      </c>
      <c r="AE77">
        <f>'Team and Player Stats'!AE133</f>
        <v>0</v>
      </c>
      <c r="AF77">
        <f>'Team and Player Stats'!AF133</f>
        <v>0</v>
      </c>
      <c r="AG77">
        <f>'Team and Player Stats'!AG133</f>
        <v>2</v>
      </c>
    </row>
    <row r="78">
      <c r="A78" s="107" t="str">
        <f>'Team and Player Stats'!B28</f>
        <v>Anubis1632</v>
      </c>
      <c r="B78" s="107" t="str">
        <f>'Team and Player Stats'!A28</f>
        <v>NecroBonk</v>
      </c>
      <c r="C78" s="107">
        <f>'Team and Player Stats'!C28</f>
        <v>7</v>
      </c>
      <c r="D78" s="107">
        <f>'Team and Player Stats'!D28</f>
        <v>3</v>
      </c>
      <c r="E78" s="108">
        <f>'Team and Player Stats'!E28</f>
        <v>64.03333333</v>
      </c>
      <c r="F78" s="107">
        <f>'Team and Player Stats'!F28</f>
        <v>12</v>
      </c>
      <c r="G78" s="107">
        <f>'Team and Player Stats'!G28</f>
        <v>103</v>
      </c>
      <c r="H78" s="107">
        <f>'Team and Player Stats'!H28</f>
        <v>3</v>
      </c>
      <c r="I78" s="107">
        <f>'Team and Player Stats'!I28</f>
        <v>221</v>
      </c>
      <c r="J78" s="107">
        <f>'Team and Player Stats'!J28</f>
        <v>-118</v>
      </c>
      <c r="K78" s="109">
        <f>'Team and Player Stats'!K28</f>
        <v>0.4660633484</v>
      </c>
      <c r="L78" s="108">
        <f>'Team and Player Stats'!L28</f>
        <v>17.38461538</v>
      </c>
      <c r="M78" s="107">
        <f>'Team and Player Stats'!M28</f>
        <v>141</v>
      </c>
      <c r="N78" s="107">
        <f>'Team and Player Stats'!N28</f>
        <v>6</v>
      </c>
      <c r="O78" s="110">
        <f>'Team and Player Stats'!O28</f>
        <v>61.28333333</v>
      </c>
      <c r="P78" s="107">
        <f>'Team and Player Stats'!P28</f>
        <v>8</v>
      </c>
      <c r="Q78" s="107">
        <f>'Team and Player Stats'!Q28</f>
        <v>3</v>
      </c>
      <c r="R78" s="107">
        <f>'Team and Player Stats'!R28</f>
        <v>6</v>
      </c>
      <c r="S78" s="107">
        <f>'Team and Player Stats'!S28</f>
        <v>4</v>
      </c>
      <c r="T78" s="107">
        <f>'Team and Player Stats'!T28</f>
        <v>11</v>
      </c>
      <c r="U78" s="107">
        <f>'Team and Player Stats'!U28</f>
        <v>1</v>
      </c>
      <c r="V78" s="107">
        <f>'Team and Player Stats'!V28</f>
        <v>1</v>
      </c>
      <c r="W78" s="107">
        <f>'Team and Player Stats'!W28</f>
        <v>0</v>
      </c>
      <c r="X78" s="107">
        <f>'Team and Player Stats'!X28</f>
        <v>0</v>
      </c>
      <c r="Y78" s="107">
        <f>'Team and Player Stats'!Y28</f>
        <v>0</v>
      </c>
      <c r="Z78" s="107">
        <f>'Team and Player Stats'!Z28</f>
        <v>0</v>
      </c>
      <c r="AA78" s="107">
        <f>'Team and Player Stats'!AA28</f>
        <v>0</v>
      </c>
      <c r="AB78" s="107">
        <f>'Team and Player Stats'!AB28</f>
        <v>0</v>
      </c>
      <c r="AC78" s="107">
        <f>'Team and Player Stats'!AC28</f>
        <v>1</v>
      </c>
      <c r="AD78" s="107">
        <f>'Team and Player Stats'!AD28</f>
        <v>0</v>
      </c>
      <c r="AE78" s="107">
        <f>'Team and Player Stats'!AE28</f>
        <v>0</v>
      </c>
      <c r="AF78" s="107">
        <f>'Team and Player Stats'!AF28</f>
        <v>0</v>
      </c>
      <c r="AG78" s="107">
        <f>'Team and Player Stats'!AG28</f>
        <v>0</v>
      </c>
    </row>
    <row r="79">
      <c r="A79" t="str">
        <f>'Team and Player Stats'!B12</f>
        <v>xI Tin Tin Ix</v>
      </c>
      <c r="B79" t="str">
        <f>'Team and Player Stats'!A12</f>
        <v>Collateral Damage</v>
      </c>
      <c r="C79">
        <f>'Team and Player Stats'!C12</f>
        <v>14</v>
      </c>
      <c r="D79">
        <f>'Team and Player Stats'!D12</f>
        <v>3</v>
      </c>
      <c r="E79" s="111">
        <f>'Team and Player Stats'!E12</f>
        <v>156.1666667</v>
      </c>
      <c r="F79">
        <f>'Team and Player Stats'!F12</f>
        <v>1</v>
      </c>
      <c r="G79">
        <f>'Team and Player Stats'!G12</f>
        <v>680</v>
      </c>
      <c r="H79">
        <f>'Team and Player Stats'!H12</f>
        <v>5</v>
      </c>
      <c r="I79">
        <f>'Team and Player Stats'!I12</f>
        <v>801</v>
      </c>
      <c r="J79">
        <f>'Team and Player Stats'!J12</f>
        <v>-121</v>
      </c>
      <c r="K79" s="112">
        <f>'Team and Player Stats'!K12</f>
        <v>0.8489388265</v>
      </c>
      <c r="L79" s="111">
        <f>'Team and Player Stats'!L12</f>
        <v>11.69787765</v>
      </c>
      <c r="M79">
        <f>'Team and Player Stats'!M12</f>
        <v>719</v>
      </c>
      <c r="N79">
        <f>'Team and Player Stats'!N12</f>
        <v>11</v>
      </c>
      <c r="O79" s="113">
        <f>'Team and Player Stats'!O12</f>
        <v>105.8666667</v>
      </c>
      <c r="P79">
        <f>'Team and Player Stats'!P12</f>
        <v>27</v>
      </c>
      <c r="Q79">
        <f>'Team and Player Stats'!Q12</f>
        <v>15</v>
      </c>
      <c r="R79">
        <f>'Team and Player Stats'!R12</f>
        <v>35</v>
      </c>
      <c r="S79">
        <f>'Team and Player Stats'!S12</f>
        <v>11</v>
      </c>
      <c r="T79">
        <f>'Team and Player Stats'!T12</f>
        <v>60</v>
      </c>
      <c r="U79">
        <f>'Team and Player Stats'!U12</f>
        <v>6</v>
      </c>
      <c r="V79">
        <f>'Team and Player Stats'!V12</f>
        <v>2</v>
      </c>
      <c r="W79">
        <f>'Team and Player Stats'!W12</f>
        <v>1</v>
      </c>
      <c r="X79">
        <f>'Team and Player Stats'!X12</f>
        <v>1</v>
      </c>
      <c r="Y79">
        <f>'Team and Player Stats'!Y12</f>
        <v>0</v>
      </c>
      <c r="Z79">
        <f>'Team and Player Stats'!Z12</f>
        <v>0</v>
      </c>
      <c r="AA79">
        <f>'Team and Player Stats'!AA12</f>
        <v>0</v>
      </c>
      <c r="AB79">
        <f>'Team and Player Stats'!AB12</f>
        <v>0</v>
      </c>
      <c r="AC79">
        <f>'Team and Player Stats'!AC12</f>
        <v>6</v>
      </c>
      <c r="AD79">
        <f>'Team and Player Stats'!AD12</f>
        <v>0</v>
      </c>
      <c r="AE79">
        <f>'Team and Player Stats'!AE12</f>
        <v>0</v>
      </c>
      <c r="AF79">
        <f>'Team and Player Stats'!AF12</f>
        <v>0</v>
      </c>
      <c r="AG79">
        <f>'Team and Player Stats'!AG12</f>
        <v>0</v>
      </c>
    </row>
    <row r="80">
      <c r="A80" s="107" t="str">
        <f>'Team and Player Stats'!B96</f>
        <v>Hoffa 88</v>
      </c>
      <c r="B80" s="107" t="str">
        <f>'Team and Player Stats'!A96</f>
        <v>PORKCHOP SANDWICHES</v>
      </c>
      <c r="C80" s="107">
        <f>'Team and Player Stats'!C96</f>
        <v>10</v>
      </c>
      <c r="D80" s="107">
        <f>'Team and Player Stats'!D96</f>
        <v>0</v>
      </c>
      <c r="E80" s="108">
        <f>'Team and Player Stats'!E96</f>
        <v>75.61666667</v>
      </c>
      <c r="F80" s="107">
        <f>'Team and Player Stats'!F96</f>
        <v>1</v>
      </c>
      <c r="G80" s="107">
        <f>'Team and Player Stats'!G96</f>
        <v>289</v>
      </c>
      <c r="H80" s="107">
        <f>'Team and Player Stats'!H96</f>
        <v>2</v>
      </c>
      <c r="I80" s="107">
        <f>'Team and Player Stats'!I96</f>
        <v>420</v>
      </c>
      <c r="J80" s="107">
        <f>'Team and Player Stats'!J96</f>
        <v>-131</v>
      </c>
      <c r="K80" s="109">
        <f>'Team and Player Stats'!K96</f>
        <v>0.6880952381</v>
      </c>
      <c r="L80" s="108">
        <f>'Team and Player Stats'!L96</f>
        <v>10.80238095</v>
      </c>
      <c r="M80" s="107">
        <f>'Team and Player Stats'!M96</f>
        <v>355</v>
      </c>
      <c r="N80" s="107">
        <f>'Team and Player Stats'!N96</f>
        <v>10</v>
      </c>
      <c r="O80" s="110">
        <f>'Team and Player Stats'!O96</f>
        <v>72.05</v>
      </c>
      <c r="P80" s="107">
        <f>'Team and Player Stats'!P96</f>
        <v>22</v>
      </c>
      <c r="Q80" s="107">
        <f>'Team and Player Stats'!Q96</f>
        <v>8</v>
      </c>
      <c r="R80" s="107">
        <f>'Team and Player Stats'!R96</f>
        <v>7</v>
      </c>
      <c r="S80" s="107">
        <f>'Team and Player Stats'!S96</f>
        <v>13</v>
      </c>
      <c r="T80" s="107">
        <f>'Team and Player Stats'!T96</f>
        <v>39</v>
      </c>
      <c r="U80" s="107">
        <f>'Team and Player Stats'!U96</f>
        <v>6</v>
      </c>
      <c r="V80" s="107">
        <f>'Team and Player Stats'!V96</f>
        <v>1</v>
      </c>
      <c r="W80" s="107">
        <f>'Team and Player Stats'!W96</f>
        <v>0</v>
      </c>
      <c r="X80" s="107">
        <f>'Team and Player Stats'!X96</f>
        <v>0</v>
      </c>
      <c r="Y80" s="107">
        <f>'Team and Player Stats'!Y96</f>
        <v>0</v>
      </c>
      <c r="Z80" s="107">
        <f>'Team and Player Stats'!Z96</f>
        <v>0</v>
      </c>
      <c r="AA80" s="107">
        <f>'Team and Player Stats'!AA96</f>
        <v>0</v>
      </c>
      <c r="AB80" s="107">
        <f>'Team and Player Stats'!AB96</f>
        <v>0</v>
      </c>
      <c r="AC80" s="107">
        <f>'Team and Player Stats'!AC96</f>
        <v>1</v>
      </c>
      <c r="AD80" s="107">
        <f>'Team and Player Stats'!AD96</f>
        <v>0</v>
      </c>
      <c r="AE80" s="107">
        <f>'Team and Player Stats'!AE96</f>
        <v>0</v>
      </c>
      <c r="AF80" s="107">
        <f>'Team and Player Stats'!AF96</f>
        <v>0</v>
      </c>
      <c r="AG80" s="107">
        <f>'Team and Player Stats'!AG96</f>
        <v>0</v>
      </c>
    </row>
    <row r="81">
      <c r="A81" t="str">
        <f>'Team and Player Stats'!B55</f>
        <v>PoisonxPoptart (c)</v>
      </c>
      <c r="B81" t="str">
        <f>'Team and Player Stats'!A55</f>
        <v>Paradox Warriors</v>
      </c>
      <c r="C81">
        <f>'Team and Player Stats'!C55</f>
        <v>16</v>
      </c>
      <c r="D81">
        <f>'Team and Player Stats'!D55</f>
        <v>0</v>
      </c>
      <c r="E81" s="111">
        <f>'Team and Player Stats'!E55</f>
        <v>129.85</v>
      </c>
      <c r="F81">
        <f>'Team and Player Stats'!F55</f>
        <v>2</v>
      </c>
      <c r="G81">
        <f>'Team and Player Stats'!G55</f>
        <v>423</v>
      </c>
      <c r="H81">
        <f>'Team and Player Stats'!H55</f>
        <v>3</v>
      </c>
      <c r="I81">
        <f>'Team and Player Stats'!I55</f>
        <v>555</v>
      </c>
      <c r="J81">
        <f>'Team and Player Stats'!J55</f>
        <v>-132</v>
      </c>
      <c r="K81" s="112">
        <f>'Team and Player Stats'!K55</f>
        <v>0.7621621622</v>
      </c>
      <c r="L81" s="111">
        <f>'Team and Player Stats'!L55</f>
        <v>14.03783784</v>
      </c>
      <c r="M81">
        <f>'Team and Player Stats'!M55</f>
        <v>504</v>
      </c>
      <c r="N81">
        <f>'Team and Player Stats'!N55</f>
        <v>14</v>
      </c>
      <c r="O81" s="113">
        <f>'Team and Player Stats'!O55</f>
        <v>119.7</v>
      </c>
      <c r="P81">
        <f>'Team and Player Stats'!P55</f>
        <v>19</v>
      </c>
      <c r="Q81">
        <f>'Team and Player Stats'!Q55</f>
        <v>7</v>
      </c>
      <c r="R81">
        <f>'Team and Player Stats'!R55</f>
        <v>9</v>
      </c>
      <c r="S81">
        <f>'Team and Player Stats'!S55</f>
        <v>13</v>
      </c>
      <c r="T81">
        <f>'Team and Player Stats'!T55</f>
        <v>40</v>
      </c>
      <c r="U81">
        <f>'Team and Player Stats'!U55</f>
        <v>2</v>
      </c>
      <c r="V81">
        <f>'Team and Player Stats'!V55</f>
        <v>1</v>
      </c>
      <c r="W81">
        <f>'Team and Player Stats'!W55</f>
        <v>0</v>
      </c>
      <c r="X81">
        <f>'Team and Player Stats'!X55</f>
        <v>0</v>
      </c>
      <c r="Y81">
        <f>'Team and Player Stats'!Y55</f>
        <v>0</v>
      </c>
      <c r="Z81">
        <f>'Team and Player Stats'!Z55</f>
        <v>0</v>
      </c>
      <c r="AA81">
        <f>'Team and Player Stats'!AA55</f>
        <v>0</v>
      </c>
      <c r="AB81">
        <f>'Team and Player Stats'!AB55</f>
        <v>0</v>
      </c>
      <c r="AC81">
        <f>'Team and Player Stats'!AC55</f>
        <v>4</v>
      </c>
      <c r="AD81">
        <f>'Team and Player Stats'!AD55</f>
        <v>0</v>
      </c>
      <c r="AE81">
        <f>'Team and Player Stats'!AE55</f>
        <v>0</v>
      </c>
      <c r="AF81">
        <f>'Team and Player Stats'!AF55</f>
        <v>0</v>
      </c>
      <c r="AG81">
        <f>'Team and Player Stats'!AG55</f>
        <v>0</v>
      </c>
    </row>
    <row r="82">
      <c r="A82" s="107" t="str">
        <f>'Team and Player Stats'!B57</f>
        <v>Sherbetshake</v>
      </c>
      <c r="B82" s="107" t="str">
        <f>'Team and Player Stats'!A57</f>
        <v>Paradox Warriors</v>
      </c>
      <c r="C82" s="107">
        <f>'Team and Player Stats'!C57</f>
        <v>12</v>
      </c>
      <c r="D82" s="107">
        <f>'Team and Player Stats'!D57</f>
        <v>0</v>
      </c>
      <c r="E82" s="108">
        <f>'Team and Player Stats'!E57</f>
        <v>97.9</v>
      </c>
      <c r="F82" s="107">
        <f>'Team and Player Stats'!F57</f>
        <v>0</v>
      </c>
      <c r="G82" s="107">
        <f>'Team and Player Stats'!G57</f>
        <v>296</v>
      </c>
      <c r="H82" s="107">
        <f>'Team and Player Stats'!H57</f>
        <v>3</v>
      </c>
      <c r="I82" s="107">
        <f>'Team and Player Stats'!I57</f>
        <v>429</v>
      </c>
      <c r="J82" s="107">
        <f>'Team and Player Stats'!J57</f>
        <v>-133</v>
      </c>
      <c r="K82" s="109">
        <f>'Team and Player Stats'!K57</f>
        <v>0.68997669</v>
      </c>
      <c r="L82" s="108">
        <f>'Team and Player Stats'!L57</f>
        <v>13.69230769</v>
      </c>
      <c r="M82" s="107">
        <f>'Team and Player Stats'!M57</f>
        <v>340</v>
      </c>
      <c r="N82" s="107">
        <f>'Team and Player Stats'!N57</f>
        <v>10</v>
      </c>
      <c r="O82" s="110">
        <f>'Team and Player Stats'!O57</f>
        <v>89.06666667</v>
      </c>
      <c r="P82" s="107">
        <f>'Team and Player Stats'!P57</f>
        <v>9</v>
      </c>
      <c r="Q82" s="107">
        <f>'Team and Player Stats'!Q57</f>
        <v>7</v>
      </c>
      <c r="R82" s="107">
        <f>'Team and Player Stats'!R57</f>
        <v>12</v>
      </c>
      <c r="S82" s="107">
        <f>'Team and Player Stats'!S57</f>
        <v>2</v>
      </c>
      <c r="T82" s="107">
        <f>'Team and Player Stats'!T57</f>
        <v>26</v>
      </c>
      <c r="U82" s="107">
        <f>'Team and Player Stats'!U57</f>
        <v>3</v>
      </c>
      <c r="V82" s="107">
        <f>'Team and Player Stats'!V57</f>
        <v>2</v>
      </c>
      <c r="W82" s="107">
        <f>'Team and Player Stats'!W57</f>
        <v>0</v>
      </c>
      <c r="X82" s="107">
        <f>'Team and Player Stats'!X57</f>
        <v>0</v>
      </c>
      <c r="Y82" s="107">
        <f>'Team and Player Stats'!Y57</f>
        <v>0</v>
      </c>
      <c r="Z82" s="107">
        <f>'Team and Player Stats'!Z57</f>
        <v>0</v>
      </c>
      <c r="AA82" s="107">
        <f>'Team and Player Stats'!AA57</f>
        <v>0</v>
      </c>
      <c r="AB82" s="107">
        <f>'Team and Player Stats'!AB57</f>
        <v>0</v>
      </c>
      <c r="AC82" s="107">
        <f>'Team and Player Stats'!AC57</f>
        <v>2</v>
      </c>
      <c r="AD82" s="107">
        <f>'Team and Player Stats'!AD57</f>
        <v>0</v>
      </c>
      <c r="AE82" s="107">
        <f>'Team and Player Stats'!AE57</f>
        <v>0</v>
      </c>
      <c r="AF82" s="107">
        <f>'Team and Player Stats'!AF57</f>
        <v>0</v>
      </c>
      <c r="AG82" s="107">
        <f>'Team and Player Stats'!AG57</f>
        <v>0</v>
      </c>
    </row>
    <row r="83">
      <c r="A83" t="str">
        <f>'Team and Player Stats'!B51</f>
        <v>THEXILEDDRAGON</v>
      </c>
      <c r="B83" t="str">
        <f>'Team and Player Stats'!A51</f>
        <v>Way to Fail</v>
      </c>
      <c r="C83">
        <f>'Team and Player Stats'!C51</f>
        <v>9</v>
      </c>
      <c r="D83">
        <f>'Team and Player Stats'!D51</f>
        <v>7</v>
      </c>
      <c r="E83" s="111">
        <f>'Team and Player Stats'!E51</f>
        <v>189.6333333</v>
      </c>
      <c r="F83">
        <f>'Team and Player Stats'!F51</f>
        <v>5</v>
      </c>
      <c r="G83">
        <f>'Team and Player Stats'!G51</f>
        <v>504</v>
      </c>
      <c r="H83">
        <f>'Team and Player Stats'!H51</f>
        <v>2</v>
      </c>
      <c r="I83">
        <f>'Team and Player Stats'!I51</f>
        <v>646</v>
      </c>
      <c r="J83">
        <f>'Team and Player Stats'!J51</f>
        <v>-142</v>
      </c>
      <c r="K83" s="112">
        <f>'Team and Player Stats'!K51</f>
        <v>0.7801857585</v>
      </c>
      <c r="L83" s="111">
        <f>'Team and Player Stats'!L51</f>
        <v>17.6130031</v>
      </c>
      <c r="M83">
        <f>'Team and Player Stats'!M51</f>
        <v>659</v>
      </c>
      <c r="N83">
        <f>'Team and Player Stats'!N51</f>
        <v>8</v>
      </c>
      <c r="O83" s="113">
        <f>'Team and Player Stats'!O51</f>
        <v>150.7833333</v>
      </c>
      <c r="P83">
        <f>'Team and Player Stats'!P51</f>
        <v>9</v>
      </c>
      <c r="Q83">
        <f>'Team and Player Stats'!Q51</f>
        <v>4</v>
      </c>
      <c r="R83">
        <f>'Team and Player Stats'!R51</f>
        <v>47</v>
      </c>
      <c r="S83">
        <f>'Team and Player Stats'!S51</f>
        <v>9</v>
      </c>
      <c r="T83">
        <f>'Team and Player Stats'!T51</f>
        <v>54</v>
      </c>
      <c r="U83">
        <f>'Team and Player Stats'!U51</f>
        <v>14</v>
      </c>
      <c r="V83">
        <f>'Team and Player Stats'!V51</f>
        <v>2</v>
      </c>
      <c r="W83">
        <f>'Team and Player Stats'!W51</f>
        <v>0</v>
      </c>
      <c r="X83">
        <f>'Team and Player Stats'!X51</f>
        <v>0</v>
      </c>
      <c r="Y83">
        <f>'Team and Player Stats'!Y51</f>
        <v>0</v>
      </c>
      <c r="Z83">
        <f>'Team and Player Stats'!Z51</f>
        <v>0</v>
      </c>
      <c r="AA83">
        <f>'Team and Player Stats'!AA51</f>
        <v>0</v>
      </c>
      <c r="AB83">
        <f>'Team and Player Stats'!AB51</f>
        <v>0</v>
      </c>
      <c r="AC83">
        <f>'Team and Player Stats'!AC51</f>
        <v>4</v>
      </c>
      <c r="AD83">
        <f>'Team and Player Stats'!AD51</f>
        <v>0</v>
      </c>
      <c r="AE83">
        <f>'Team and Player Stats'!AE51</f>
        <v>0</v>
      </c>
      <c r="AF83">
        <f>'Team and Player Stats'!AF51</f>
        <v>0</v>
      </c>
      <c r="AG83">
        <f>'Team and Player Stats'!AG51</f>
        <v>1</v>
      </c>
    </row>
    <row r="84">
      <c r="A84" s="107" t="str">
        <f>'Team and Player Stats'!B60</f>
        <v>Myst the Cold</v>
      </c>
      <c r="B84" s="107" t="str">
        <f>'Team and Player Stats'!A60</f>
        <v>Paradox Warriors</v>
      </c>
      <c r="C84" s="107">
        <f>'Team and Player Stats'!C60</f>
        <v>12</v>
      </c>
      <c r="D84" s="107">
        <f>'Team and Player Stats'!D60</f>
        <v>0</v>
      </c>
      <c r="E84" s="108">
        <f>'Team and Player Stats'!E60</f>
        <v>101.4666667</v>
      </c>
      <c r="F84" s="107">
        <f>'Team and Player Stats'!F60</f>
        <v>1</v>
      </c>
      <c r="G84" s="107">
        <f>'Team and Player Stats'!G60</f>
        <v>328</v>
      </c>
      <c r="H84" s="107">
        <f>'Team and Player Stats'!H60</f>
        <v>3</v>
      </c>
      <c r="I84" s="107">
        <f>'Team and Player Stats'!I60</f>
        <v>491</v>
      </c>
      <c r="J84" s="107">
        <f>'Team and Player Stats'!J60</f>
        <v>-147</v>
      </c>
      <c r="K84" s="109">
        <f>'Team and Player Stats'!K60</f>
        <v>0.6680244399</v>
      </c>
      <c r="L84" s="108">
        <f>'Team and Player Stats'!L60</f>
        <v>12.39918534</v>
      </c>
      <c r="M84" s="107">
        <f>'Team and Player Stats'!M60</f>
        <v>399</v>
      </c>
      <c r="N84" s="107">
        <f>'Team and Player Stats'!N60</f>
        <v>11</v>
      </c>
      <c r="O84" s="110">
        <f>'Team and Player Stats'!O60</f>
        <v>100.05</v>
      </c>
      <c r="P84" s="107">
        <f>'Team and Player Stats'!P60</f>
        <v>24</v>
      </c>
      <c r="Q84" s="107">
        <f>'Team and Player Stats'!Q60</f>
        <v>10</v>
      </c>
      <c r="R84" s="107">
        <f>'Team and Player Stats'!R60</f>
        <v>8</v>
      </c>
      <c r="S84" s="107">
        <f>'Team and Player Stats'!S60</f>
        <v>3</v>
      </c>
      <c r="T84" s="107">
        <f>'Team and Player Stats'!T60</f>
        <v>23</v>
      </c>
      <c r="U84" s="107">
        <f>'Team and Player Stats'!U60</f>
        <v>1</v>
      </c>
      <c r="V84" s="107">
        <f>'Team and Player Stats'!V60</f>
        <v>1</v>
      </c>
      <c r="W84" s="107">
        <f>'Team and Player Stats'!W60</f>
        <v>1</v>
      </c>
      <c r="X84" s="107">
        <f>'Team and Player Stats'!X60</f>
        <v>0</v>
      </c>
      <c r="Y84" s="107">
        <f>'Team and Player Stats'!Y60</f>
        <v>0</v>
      </c>
      <c r="Z84" s="107">
        <f>'Team and Player Stats'!Z60</f>
        <v>0</v>
      </c>
      <c r="AA84" s="107">
        <f>'Team and Player Stats'!AA60</f>
        <v>0</v>
      </c>
      <c r="AB84" s="107">
        <f>'Team and Player Stats'!AB60</f>
        <v>0</v>
      </c>
      <c r="AC84" s="107">
        <f>'Team and Player Stats'!AC60</f>
        <v>2</v>
      </c>
      <c r="AD84" s="107">
        <f>'Team and Player Stats'!AD60</f>
        <v>0</v>
      </c>
      <c r="AE84" s="107">
        <f>'Team and Player Stats'!AE60</f>
        <v>0</v>
      </c>
      <c r="AF84" s="107">
        <f>'Team and Player Stats'!AF60</f>
        <v>0</v>
      </c>
      <c r="AG84" s="107">
        <f>'Team and Player Stats'!AG60</f>
        <v>0</v>
      </c>
    </row>
    <row r="85">
      <c r="A85" t="str">
        <f>'Team and Player Stats'!B33</f>
        <v>irobot9000 (c)</v>
      </c>
      <c r="B85" t="str">
        <f>'Team and Player Stats'!A33</f>
        <v>Str8 Griffin</v>
      </c>
      <c r="C85">
        <f>'Team and Player Stats'!C33</f>
        <v>18</v>
      </c>
      <c r="D85">
        <f>'Team and Player Stats'!D33</f>
        <v>17</v>
      </c>
      <c r="E85" s="111">
        <f>'Team and Player Stats'!E33</f>
        <v>243.8833333</v>
      </c>
      <c r="F85">
        <f>'Team and Player Stats'!F33</f>
        <v>60</v>
      </c>
      <c r="G85">
        <f>'Team and Player Stats'!G33</f>
        <v>670</v>
      </c>
      <c r="H85">
        <f>'Team and Player Stats'!H33</f>
        <v>6</v>
      </c>
      <c r="I85">
        <f>'Team and Player Stats'!I33</f>
        <v>821</v>
      </c>
      <c r="J85">
        <f>'Team and Player Stats'!J33</f>
        <v>-151</v>
      </c>
      <c r="K85" s="112">
        <f>'Team and Player Stats'!K33</f>
        <v>0.8160779537</v>
      </c>
      <c r="L85" s="111">
        <f>'Team and Player Stats'!L33</f>
        <v>17.82338611</v>
      </c>
      <c r="M85">
        <f>'Team and Player Stats'!M33</f>
        <v>890</v>
      </c>
      <c r="N85">
        <f>'Team and Player Stats'!N33</f>
        <v>17</v>
      </c>
      <c r="O85" s="113">
        <f>'Team and Player Stats'!O33</f>
        <v>240.15</v>
      </c>
      <c r="P85">
        <f>'Team and Player Stats'!P33</f>
        <v>47</v>
      </c>
      <c r="Q85">
        <f>'Team and Player Stats'!Q33</f>
        <v>16</v>
      </c>
      <c r="R85">
        <f>'Team and Player Stats'!R33</f>
        <v>12</v>
      </c>
      <c r="S85">
        <f>'Team and Player Stats'!S33</f>
        <v>22</v>
      </c>
      <c r="T85">
        <f>'Team and Player Stats'!T33</f>
        <v>83</v>
      </c>
      <c r="U85">
        <f>'Team and Player Stats'!U33</f>
        <v>15</v>
      </c>
      <c r="V85">
        <f>'Team and Player Stats'!V33</f>
        <v>4</v>
      </c>
      <c r="W85">
        <f>'Team and Player Stats'!W33</f>
        <v>1</v>
      </c>
      <c r="X85">
        <f>'Team and Player Stats'!X33</f>
        <v>0</v>
      </c>
      <c r="Y85">
        <f>'Team and Player Stats'!Y33</f>
        <v>0</v>
      </c>
      <c r="Z85">
        <f>'Team and Player Stats'!Z33</f>
        <v>0</v>
      </c>
      <c r="AA85">
        <f>'Team and Player Stats'!AA33</f>
        <v>0</v>
      </c>
      <c r="AB85">
        <f>'Team and Player Stats'!AB33</f>
        <v>0</v>
      </c>
      <c r="AC85">
        <f>'Team and Player Stats'!AC33</f>
        <v>8</v>
      </c>
      <c r="AD85">
        <f>'Team and Player Stats'!AD33</f>
        <v>0</v>
      </c>
      <c r="AE85">
        <f>'Team and Player Stats'!AE33</f>
        <v>0</v>
      </c>
      <c r="AF85">
        <f>'Team and Player Stats'!AF33</f>
        <v>0</v>
      </c>
      <c r="AG85">
        <f>'Team and Player Stats'!AG33</f>
        <v>1</v>
      </c>
    </row>
    <row r="86">
      <c r="A86" s="107" t="str">
        <f>'Team and Player Stats'!B84</f>
        <v>Blade B48</v>
      </c>
      <c r="B86" s="107" t="str">
        <f>'Team and Player Stats'!A84</f>
        <v>SML08 All Stars + Kazink</v>
      </c>
      <c r="C86" s="107">
        <f>'Team and Player Stats'!C84</f>
        <v>5</v>
      </c>
      <c r="D86" s="107">
        <f>'Team and Player Stats'!D84</f>
        <v>1</v>
      </c>
      <c r="E86" s="108">
        <f>'Team and Player Stats'!E84</f>
        <v>74.86666667</v>
      </c>
      <c r="F86" s="107">
        <f>'Team and Player Stats'!F84</f>
        <v>5</v>
      </c>
      <c r="G86" s="107">
        <f>'Team and Player Stats'!G84</f>
        <v>157</v>
      </c>
      <c r="H86" s="107">
        <f>'Team and Player Stats'!H84</f>
        <v>0</v>
      </c>
      <c r="I86" s="107">
        <f>'Team and Player Stats'!I84</f>
        <v>311</v>
      </c>
      <c r="J86" s="107">
        <f>'Team and Player Stats'!J84</f>
        <v>-154</v>
      </c>
      <c r="K86" s="109">
        <f>'Team and Player Stats'!K84</f>
        <v>0.5048231511</v>
      </c>
      <c r="L86" s="108">
        <f>'Team and Player Stats'!L84</f>
        <v>14.4437299</v>
      </c>
      <c r="M86" s="107">
        <f>'Team and Player Stats'!M84</f>
        <v>202</v>
      </c>
      <c r="N86" s="107">
        <f>'Team and Player Stats'!N84</f>
        <v>4</v>
      </c>
      <c r="O86" s="110">
        <f>'Team and Player Stats'!O84</f>
        <v>69.55</v>
      </c>
      <c r="P86" s="107">
        <f>'Team and Player Stats'!P84</f>
        <v>11</v>
      </c>
      <c r="Q86" s="107">
        <f>'Team and Player Stats'!Q84</f>
        <v>5</v>
      </c>
      <c r="R86" s="107">
        <f>'Team and Player Stats'!R84</f>
        <v>13</v>
      </c>
      <c r="S86" s="107">
        <f>'Team and Player Stats'!S84</f>
        <v>2</v>
      </c>
      <c r="T86" s="107">
        <f>'Team and Player Stats'!T84</f>
        <v>17</v>
      </c>
      <c r="U86" s="107">
        <f>'Team and Player Stats'!U84</f>
        <v>3</v>
      </c>
      <c r="V86" s="107">
        <f>'Team and Player Stats'!V84</f>
        <v>1</v>
      </c>
      <c r="W86" s="107">
        <f>'Team and Player Stats'!W84</f>
        <v>0</v>
      </c>
      <c r="X86" s="107">
        <f>'Team and Player Stats'!X84</f>
        <v>0</v>
      </c>
      <c r="Y86" s="107">
        <f>'Team and Player Stats'!Y84</f>
        <v>0</v>
      </c>
      <c r="Z86" s="107">
        <f>'Team and Player Stats'!Z84</f>
        <v>0</v>
      </c>
      <c r="AA86" s="107">
        <f>'Team and Player Stats'!AA84</f>
        <v>0</v>
      </c>
      <c r="AB86" s="107">
        <f>'Team and Player Stats'!AB84</f>
        <v>0</v>
      </c>
      <c r="AC86" s="107">
        <f>'Team and Player Stats'!AC84</f>
        <v>1</v>
      </c>
      <c r="AD86" s="107">
        <f>'Team and Player Stats'!AD84</f>
        <v>0</v>
      </c>
      <c r="AE86" s="107">
        <f>'Team and Player Stats'!AE84</f>
        <v>0</v>
      </c>
      <c r="AF86" s="107">
        <f>'Team and Player Stats'!AF84</f>
        <v>0</v>
      </c>
      <c r="AG86" s="107">
        <f>'Team and Player Stats'!AG84</f>
        <v>0</v>
      </c>
    </row>
    <row r="87">
      <c r="A87" t="str">
        <f>'Team and Player Stats'!B11</f>
        <v>godwit1ivy (c)</v>
      </c>
      <c r="B87" t="str">
        <f>'Team and Player Stats'!A11</f>
        <v>Collateral Damage</v>
      </c>
      <c r="C87">
        <f>'Team and Player Stats'!C11</f>
        <v>12</v>
      </c>
      <c r="D87">
        <f>'Team and Player Stats'!D11</f>
        <v>3</v>
      </c>
      <c r="E87" s="111">
        <f>'Team and Player Stats'!E11</f>
        <v>150.3333333</v>
      </c>
      <c r="F87">
        <f>'Team and Player Stats'!F11</f>
        <v>0</v>
      </c>
      <c r="G87">
        <f>'Team and Player Stats'!G11</f>
        <v>494</v>
      </c>
      <c r="H87">
        <f>'Team and Player Stats'!H11</f>
        <v>5</v>
      </c>
      <c r="I87">
        <f>'Team and Player Stats'!I11</f>
        <v>667</v>
      </c>
      <c r="J87">
        <f>'Team and Player Stats'!J11</f>
        <v>-173</v>
      </c>
      <c r="K87" s="112">
        <f>'Team and Player Stats'!K11</f>
        <v>0.7406296852</v>
      </c>
      <c r="L87" s="111">
        <f>'Team and Player Stats'!L11</f>
        <v>13.52323838</v>
      </c>
      <c r="M87">
        <f>'Team and Player Stats'!M11</f>
        <v>520</v>
      </c>
      <c r="N87">
        <f>'Team and Player Stats'!N11</f>
        <v>9</v>
      </c>
      <c r="O87" s="113">
        <f>'Team and Player Stats'!O11</f>
        <v>99.35</v>
      </c>
      <c r="P87">
        <f>'Team and Player Stats'!P11</f>
        <v>14</v>
      </c>
      <c r="Q87">
        <f>'Team and Player Stats'!Q11</f>
        <v>3</v>
      </c>
      <c r="R87">
        <f>'Team and Player Stats'!R11</f>
        <v>17</v>
      </c>
      <c r="S87">
        <f>'Team and Player Stats'!S11</f>
        <v>7</v>
      </c>
      <c r="T87">
        <f>'Team and Player Stats'!T11</f>
        <v>39</v>
      </c>
      <c r="U87">
        <f>'Team and Player Stats'!U11</f>
        <v>4</v>
      </c>
      <c r="V87">
        <f>'Team and Player Stats'!V11</f>
        <v>1</v>
      </c>
      <c r="W87">
        <f>'Team and Player Stats'!W11</f>
        <v>0</v>
      </c>
      <c r="X87">
        <f>'Team and Player Stats'!X11</f>
        <v>0</v>
      </c>
      <c r="Y87">
        <f>'Team and Player Stats'!Y11</f>
        <v>0</v>
      </c>
      <c r="Z87">
        <f>'Team and Player Stats'!Z11</f>
        <v>0</v>
      </c>
      <c r="AA87">
        <f>'Team and Player Stats'!AA11</f>
        <v>0</v>
      </c>
      <c r="AB87">
        <f>'Team and Player Stats'!AB11</f>
        <v>0</v>
      </c>
      <c r="AC87">
        <f>'Team and Player Stats'!AC11</f>
        <v>3</v>
      </c>
      <c r="AD87">
        <f>'Team and Player Stats'!AD11</f>
        <v>0</v>
      </c>
      <c r="AE87">
        <f>'Team and Player Stats'!AE11</f>
        <v>0</v>
      </c>
      <c r="AF87">
        <f>'Team and Player Stats'!AF11</f>
        <v>0</v>
      </c>
      <c r="AG87">
        <f>'Team and Player Stats'!AG11</f>
        <v>1</v>
      </c>
    </row>
    <row r="88">
      <c r="A88" s="107" t="str">
        <f>'Team and Player Stats'!B42</f>
        <v>The Corn Ninja</v>
      </c>
      <c r="B88" s="107" t="str">
        <f>'Team and Player Stats'!A42</f>
        <v>We Respect Hoez</v>
      </c>
      <c r="C88" s="107">
        <f>'Team and Player Stats'!C42</f>
        <v>17</v>
      </c>
      <c r="D88" s="107">
        <f>'Team and Player Stats'!D42</f>
        <v>13</v>
      </c>
      <c r="E88" s="108">
        <f>'Team and Player Stats'!E42</f>
        <v>286.0333333</v>
      </c>
      <c r="F88" s="107">
        <f>'Team and Player Stats'!F42</f>
        <v>58</v>
      </c>
      <c r="G88" s="107">
        <f>'Team and Player Stats'!G42</f>
        <v>747</v>
      </c>
      <c r="H88" s="107">
        <f>'Team and Player Stats'!H42</f>
        <v>5</v>
      </c>
      <c r="I88" s="107">
        <f>'Team and Player Stats'!I42</f>
        <v>921</v>
      </c>
      <c r="J88" s="107">
        <f>'Team and Player Stats'!J42</f>
        <v>-174</v>
      </c>
      <c r="K88" s="109">
        <f>'Team and Player Stats'!K42</f>
        <v>0.8110749186</v>
      </c>
      <c r="L88" s="108">
        <f>'Team and Player Stats'!L42</f>
        <v>18.63409338</v>
      </c>
      <c r="M88" s="107">
        <f>'Team and Player Stats'!M42</f>
        <v>829</v>
      </c>
      <c r="N88" s="107">
        <f>'Team and Player Stats'!N42</f>
        <v>17</v>
      </c>
      <c r="O88" s="110">
        <f>'Team and Player Stats'!O42</f>
        <v>279.6333333</v>
      </c>
      <c r="P88" s="107">
        <f>'Team and Player Stats'!P42</f>
        <v>46</v>
      </c>
      <c r="Q88" s="107">
        <f>'Team and Player Stats'!Q42</f>
        <v>22</v>
      </c>
      <c r="R88" s="107">
        <f>'Team and Player Stats'!R42</f>
        <v>8</v>
      </c>
      <c r="S88" s="107">
        <f>'Team and Player Stats'!S42</f>
        <v>15</v>
      </c>
      <c r="T88" s="107">
        <f>'Team and Player Stats'!T42</f>
        <v>73</v>
      </c>
      <c r="U88" s="107">
        <f>'Team and Player Stats'!U42</f>
        <v>6</v>
      </c>
      <c r="V88" s="107">
        <f>'Team and Player Stats'!V42</f>
        <v>2</v>
      </c>
      <c r="W88" s="107">
        <f>'Team and Player Stats'!W42</f>
        <v>0</v>
      </c>
      <c r="X88" s="107">
        <f>'Team and Player Stats'!X42</f>
        <v>0</v>
      </c>
      <c r="Y88" s="107">
        <f>'Team and Player Stats'!Y42</f>
        <v>0</v>
      </c>
      <c r="Z88" s="107">
        <f>'Team and Player Stats'!Z42</f>
        <v>0</v>
      </c>
      <c r="AA88" s="107">
        <f>'Team and Player Stats'!AA42</f>
        <v>0</v>
      </c>
      <c r="AB88" s="107">
        <f>'Team and Player Stats'!AB42</f>
        <v>0</v>
      </c>
      <c r="AC88" s="107">
        <f>'Team and Player Stats'!AC42</f>
        <v>6</v>
      </c>
      <c r="AD88" s="107">
        <f>'Team and Player Stats'!AD42</f>
        <v>0</v>
      </c>
      <c r="AE88" s="107">
        <f>'Team and Player Stats'!AE42</f>
        <v>0</v>
      </c>
      <c r="AF88" s="107">
        <f>'Team and Player Stats'!AF42</f>
        <v>0</v>
      </c>
      <c r="AG88" s="107">
        <f>'Team and Player Stats'!AG42</f>
        <v>0</v>
      </c>
    </row>
    <row r="89">
      <c r="A89" t="str">
        <f>'Team and Player Stats'!B131</f>
        <v>xo Super</v>
      </c>
      <c r="B89" t="str">
        <f>'Team and Player Stats'!A131</f>
        <v>Lumbridge White Knights</v>
      </c>
      <c r="C89">
        <f>'Team and Player Stats'!C131</f>
        <v>19</v>
      </c>
      <c r="D89">
        <f>'Team and Player Stats'!D131</f>
        <v>9</v>
      </c>
      <c r="E89" s="111">
        <f>'Team and Player Stats'!E131</f>
        <v>291.3333333</v>
      </c>
      <c r="F89">
        <f>'Team and Player Stats'!F131</f>
        <v>13</v>
      </c>
      <c r="G89">
        <f>'Team and Player Stats'!G131</f>
        <v>1058</v>
      </c>
      <c r="H89">
        <f>'Team and Player Stats'!H131</f>
        <v>6</v>
      </c>
      <c r="I89">
        <f>'Team and Player Stats'!I131</f>
        <v>1234</v>
      </c>
      <c r="J89">
        <f>'Team and Player Stats'!J131</f>
        <v>-176</v>
      </c>
      <c r="K89" s="112">
        <f>'Team and Player Stats'!K131</f>
        <v>0.8573743922</v>
      </c>
      <c r="L89" s="111">
        <f>'Team and Player Stats'!L131</f>
        <v>14.16531605</v>
      </c>
      <c r="M89">
        <f>'Team and Player Stats'!M131</f>
        <v>1171</v>
      </c>
      <c r="N89">
        <f>'Team and Player Stats'!N131</f>
        <v>18</v>
      </c>
      <c r="O89" s="113">
        <f>'Team and Player Stats'!O131</f>
        <v>288.3333333</v>
      </c>
      <c r="P89">
        <f>'Team and Player Stats'!P131</f>
        <v>55</v>
      </c>
      <c r="Q89">
        <f>'Team and Player Stats'!Q131</f>
        <v>28</v>
      </c>
      <c r="R89">
        <f>'Team and Player Stats'!R131</f>
        <v>53</v>
      </c>
      <c r="S89">
        <f>'Team and Player Stats'!S131</f>
        <v>22</v>
      </c>
      <c r="T89">
        <f>'Team and Player Stats'!T131</f>
        <v>129</v>
      </c>
      <c r="U89">
        <f>'Team and Player Stats'!U131</f>
        <v>21</v>
      </c>
      <c r="V89">
        <f>'Team and Player Stats'!V131</f>
        <v>3</v>
      </c>
      <c r="W89">
        <f>'Team and Player Stats'!W131</f>
        <v>0</v>
      </c>
      <c r="X89">
        <f>'Team and Player Stats'!X131</f>
        <v>0</v>
      </c>
      <c r="Y89">
        <f>'Team and Player Stats'!Y131</f>
        <v>0</v>
      </c>
      <c r="Z89">
        <f>'Team and Player Stats'!Z131</f>
        <v>0</v>
      </c>
      <c r="AA89">
        <f>'Team and Player Stats'!AA131</f>
        <v>0</v>
      </c>
      <c r="AB89">
        <f>'Team and Player Stats'!AB131</f>
        <v>0</v>
      </c>
      <c r="AC89">
        <f>'Team and Player Stats'!AC131</f>
        <v>20</v>
      </c>
      <c r="AD89">
        <f>'Team and Player Stats'!AD131</f>
        <v>0</v>
      </c>
      <c r="AE89">
        <f>'Team and Player Stats'!AE131</f>
        <v>0</v>
      </c>
      <c r="AF89">
        <f>'Team and Player Stats'!AF131</f>
        <v>0</v>
      </c>
      <c r="AG89">
        <f>'Team and Player Stats'!AG131</f>
        <v>0</v>
      </c>
    </row>
    <row r="90">
      <c r="A90" s="107" t="str">
        <f>'Team and Player Stats'!B90</f>
        <v>Doomrunner7</v>
      </c>
      <c r="B90" s="107" t="str">
        <f>'Team and Player Stats'!A90</f>
        <v>Team Ninja</v>
      </c>
      <c r="C90" s="107">
        <f>'Team and Player Stats'!C90</f>
        <v>13</v>
      </c>
      <c r="D90" s="107">
        <f>'Team and Player Stats'!D90</f>
        <v>2</v>
      </c>
      <c r="E90" s="108">
        <f>'Team and Player Stats'!E90</f>
        <v>81</v>
      </c>
      <c r="F90" s="107">
        <f>'Team and Player Stats'!F90</f>
        <v>5</v>
      </c>
      <c r="G90" s="107">
        <f>'Team and Player Stats'!G90</f>
        <v>208</v>
      </c>
      <c r="H90" s="107">
        <f>'Team and Player Stats'!H90</f>
        <v>3</v>
      </c>
      <c r="I90" s="107">
        <f>'Team and Player Stats'!I90</f>
        <v>387</v>
      </c>
      <c r="J90" s="107">
        <f>'Team and Player Stats'!J90</f>
        <v>-179</v>
      </c>
      <c r="K90" s="109">
        <f>'Team and Player Stats'!K90</f>
        <v>0.5374677003</v>
      </c>
      <c r="L90" s="108">
        <f>'Team and Player Stats'!L90</f>
        <v>12.55813953</v>
      </c>
      <c r="M90" s="107">
        <f>'Team and Player Stats'!M90</f>
        <v>231</v>
      </c>
      <c r="N90" s="107">
        <f>'Team and Player Stats'!N90</f>
        <v>12</v>
      </c>
      <c r="O90" s="110">
        <f>'Team and Player Stats'!O90</f>
        <v>81</v>
      </c>
      <c r="P90" s="107">
        <f>'Team and Player Stats'!P90</f>
        <v>13</v>
      </c>
      <c r="Q90" s="107">
        <f>'Team and Player Stats'!Q90</f>
        <v>3</v>
      </c>
      <c r="R90" s="107">
        <f>'Team and Player Stats'!R90</f>
        <v>10</v>
      </c>
      <c r="S90" s="107">
        <f>'Team and Player Stats'!S90</f>
        <v>13</v>
      </c>
      <c r="T90" s="107">
        <f>'Team and Player Stats'!T90</f>
        <v>20</v>
      </c>
      <c r="U90" s="107">
        <f>'Team and Player Stats'!U90</f>
        <v>2</v>
      </c>
      <c r="V90" s="107">
        <f>'Team and Player Stats'!V90</f>
        <v>0</v>
      </c>
      <c r="W90" s="107">
        <f>'Team and Player Stats'!W90</f>
        <v>0</v>
      </c>
      <c r="X90" s="107">
        <f>'Team and Player Stats'!X90</f>
        <v>0</v>
      </c>
      <c r="Y90" s="107">
        <f>'Team and Player Stats'!Y90</f>
        <v>0</v>
      </c>
      <c r="Z90" s="107">
        <f>'Team and Player Stats'!Z90</f>
        <v>0</v>
      </c>
      <c r="AA90" s="107">
        <f>'Team and Player Stats'!AA90</f>
        <v>0</v>
      </c>
      <c r="AB90" s="107">
        <f>'Team and Player Stats'!AB90</f>
        <v>0</v>
      </c>
      <c r="AC90" s="107">
        <f>'Team and Player Stats'!AC90</f>
        <v>0</v>
      </c>
      <c r="AD90" s="107">
        <f>'Team and Player Stats'!AD90</f>
        <v>0</v>
      </c>
      <c r="AE90" s="107">
        <f>'Team and Player Stats'!AE90</f>
        <v>0</v>
      </c>
      <c r="AF90" s="107">
        <f>'Team and Player Stats'!AF90</f>
        <v>0</v>
      </c>
      <c r="AG90" s="107">
        <f>'Team and Player Stats'!AG90</f>
        <v>0</v>
      </c>
    </row>
    <row r="91">
      <c r="A91" t="str">
        <f>'Team and Player Stats'!B87</f>
        <v>thestash19 (c)</v>
      </c>
      <c r="B91" t="str">
        <f>'Team and Player Stats'!A87</f>
        <v>Team Ninja</v>
      </c>
      <c r="C91">
        <f>'Team and Player Stats'!C87</f>
        <v>20</v>
      </c>
      <c r="D91">
        <f>'Team and Player Stats'!D87</f>
        <v>3</v>
      </c>
      <c r="E91" s="111">
        <f>'Team and Player Stats'!E87</f>
        <v>147.8833333</v>
      </c>
      <c r="F91">
        <f>'Team and Player Stats'!F87</f>
        <v>9</v>
      </c>
      <c r="G91">
        <f>'Team and Player Stats'!G87</f>
        <v>562</v>
      </c>
      <c r="H91">
        <f>'Team and Player Stats'!H87</f>
        <v>7</v>
      </c>
      <c r="I91">
        <f>'Team and Player Stats'!I87</f>
        <v>741</v>
      </c>
      <c r="J91">
        <f>'Team and Player Stats'!J87</f>
        <v>-179</v>
      </c>
      <c r="K91" s="112">
        <f>'Team and Player Stats'!K87</f>
        <v>0.7584345479</v>
      </c>
      <c r="L91" s="111">
        <f>'Team and Player Stats'!L87</f>
        <v>11.97435897</v>
      </c>
      <c r="M91">
        <f>'Team and Player Stats'!M87</f>
        <v>677</v>
      </c>
      <c r="N91">
        <f>'Team and Player Stats'!N87</f>
        <v>19</v>
      </c>
      <c r="O91" s="113">
        <f>'Team and Player Stats'!O87</f>
        <v>144.7166667</v>
      </c>
      <c r="P91">
        <f>'Team and Player Stats'!P87</f>
        <v>40</v>
      </c>
      <c r="Q91">
        <f>'Team and Player Stats'!Q87</f>
        <v>16</v>
      </c>
      <c r="R91">
        <f>'Team and Player Stats'!R87</f>
        <v>25</v>
      </c>
      <c r="S91">
        <f>'Team and Player Stats'!S87</f>
        <v>16</v>
      </c>
      <c r="T91">
        <f>'Team and Player Stats'!T87</f>
        <v>62</v>
      </c>
      <c r="U91">
        <f>'Team and Player Stats'!U87</f>
        <v>5</v>
      </c>
      <c r="V91">
        <f>'Team and Player Stats'!V87</f>
        <v>0</v>
      </c>
      <c r="W91">
        <f>'Team and Player Stats'!W87</f>
        <v>0</v>
      </c>
      <c r="X91">
        <f>'Team and Player Stats'!X87</f>
        <v>0</v>
      </c>
      <c r="Y91">
        <f>'Team and Player Stats'!Y87</f>
        <v>0</v>
      </c>
      <c r="Z91">
        <f>'Team and Player Stats'!Z87</f>
        <v>0</v>
      </c>
      <c r="AA91">
        <f>'Team and Player Stats'!AA87</f>
        <v>0</v>
      </c>
      <c r="AB91">
        <f>'Team and Player Stats'!AB87</f>
        <v>0</v>
      </c>
      <c r="AC91">
        <f>'Team and Player Stats'!AC87</f>
        <v>6</v>
      </c>
      <c r="AD91">
        <f>'Team and Player Stats'!AD87</f>
        <v>1</v>
      </c>
      <c r="AE91">
        <f>'Team and Player Stats'!AE87</f>
        <v>0</v>
      </c>
      <c r="AF91">
        <f>'Team and Player Stats'!AF87</f>
        <v>0</v>
      </c>
      <c r="AG91">
        <f>'Team and Player Stats'!AG87</f>
        <v>0</v>
      </c>
    </row>
    <row r="92">
      <c r="A92" s="107" t="str">
        <f>'Team and Player Stats'!B6</f>
        <v>TITAN MAN23</v>
      </c>
      <c r="B92" s="107" t="str">
        <f>'Team and Player Stats'!A6</f>
        <v>Never Let Go</v>
      </c>
      <c r="C92" s="107">
        <f>'Team and Player Stats'!C6</f>
        <v>10</v>
      </c>
      <c r="D92" s="107">
        <f>'Team and Player Stats'!D6</f>
        <v>7</v>
      </c>
      <c r="E92" s="108">
        <f>'Team and Player Stats'!E6</f>
        <v>141.75</v>
      </c>
      <c r="F92" s="107">
        <f>'Team and Player Stats'!F6</f>
        <v>29</v>
      </c>
      <c r="G92" s="107">
        <f>'Team and Player Stats'!G6</f>
        <v>355</v>
      </c>
      <c r="H92" s="107">
        <f>'Team and Player Stats'!H6</f>
        <v>2</v>
      </c>
      <c r="I92" s="107">
        <f>'Team and Player Stats'!I6</f>
        <v>541</v>
      </c>
      <c r="J92" s="107">
        <f>'Team and Player Stats'!J6</f>
        <v>-186</v>
      </c>
      <c r="K92" s="109">
        <f>'Team and Player Stats'!K6</f>
        <v>0.6561922366</v>
      </c>
      <c r="L92" s="108">
        <f>'Team and Player Stats'!L6</f>
        <v>15.72088725</v>
      </c>
      <c r="M92" s="107">
        <f>'Team and Player Stats'!M6</f>
        <v>413</v>
      </c>
      <c r="N92" s="107">
        <f>'Team and Player Stats'!N6</f>
        <v>10</v>
      </c>
      <c r="O92" s="110">
        <f>'Team and Player Stats'!O6</f>
        <v>138.5833333</v>
      </c>
      <c r="P92" s="107">
        <f>'Team and Player Stats'!P6</f>
        <v>31</v>
      </c>
      <c r="Q92" s="107">
        <f>'Team and Player Stats'!Q6</f>
        <v>7</v>
      </c>
      <c r="R92" s="107">
        <f>'Team and Player Stats'!R6</f>
        <v>5</v>
      </c>
      <c r="S92" s="107">
        <f>'Team and Player Stats'!S6</f>
        <v>8</v>
      </c>
      <c r="T92" s="107">
        <f>'Team and Player Stats'!T6</f>
        <v>30</v>
      </c>
      <c r="U92" s="107">
        <f>'Team and Player Stats'!U6</f>
        <v>7</v>
      </c>
      <c r="V92" s="107">
        <f>'Team and Player Stats'!V6</f>
        <v>0</v>
      </c>
      <c r="W92" s="107">
        <f>'Team and Player Stats'!W6</f>
        <v>0</v>
      </c>
      <c r="X92" s="107">
        <f>'Team and Player Stats'!X6</f>
        <v>0</v>
      </c>
      <c r="Y92" s="107">
        <f>'Team and Player Stats'!Y6</f>
        <v>0</v>
      </c>
      <c r="Z92" s="107">
        <f>'Team and Player Stats'!Z6</f>
        <v>0</v>
      </c>
      <c r="AA92" s="107">
        <f>'Team and Player Stats'!AA6</f>
        <v>0</v>
      </c>
      <c r="AB92" s="107">
        <f>'Team and Player Stats'!AB6</f>
        <v>0</v>
      </c>
      <c r="AC92" s="107">
        <f>'Team and Player Stats'!AC6</f>
        <v>0</v>
      </c>
      <c r="AD92" s="107">
        <f>'Team and Player Stats'!AD6</f>
        <v>0</v>
      </c>
      <c r="AE92" s="107">
        <f>'Team and Player Stats'!AE6</f>
        <v>0</v>
      </c>
      <c r="AF92" s="107">
        <f>'Team and Player Stats'!AF6</f>
        <v>0</v>
      </c>
      <c r="AG92" s="107">
        <f>'Team and Player Stats'!AG6</f>
        <v>0</v>
      </c>
    </row>
    <row r="93">
      <c r="A93" t="str">
        <f>'Team and Player Stats'!B82</f>
        <v>Kazink</v>
      </c>
      <c r="B93" t="str">
        <f>'Team and Player Stats'!A82</f>
        <v>SML08 All Stars + Kazink</v>
      </c>
      <c r="C93">
        <f>'Team and Player Stats'!C82</f>
        <v>8</v>
      </c>
      <c r="D93">
        <f>'Team and Player Stats'!D82</f>
        <v>5</v>
      </c>
      <c r="E93" s="111">
        <f>'Team and Player Stats'!E82</f>
        <v>152.6833333</v>
      </c>
      <c r="F93">
        <f>'Team and Player Stats'!F82</f>
        <v>6</v>
      </c>
      <c r="G93">
        <f>'Team and Player Stats'!G82</f>
        <v>451</v>
      </c>
      <c r="H93">
        <f>'Team and Player Stats'!H82</f>
        <v>0</v>
      </c>
      <c r="I93">
        <f>'Team and Player Stats'!I82</f>
        <v>640</v>
      </c>
      <c r="J93">
        <f>'Team and Player Stats'!J82</f>
        <v>-189</v>
      </c>
      <c r="K93" s="112">
        <f>'Team and Player Stats'!K82</f>
        <v>0.7046875</v>
      </c>
      <c r="L93" s="111">
        <f>'Team and Player Stats'!L82</f>
        <v>14.3140625</v>
      </c>
      <c r="M93">
        <f>'Team and Player Stats'!M82</f>
        <v>576</v>
      </c>
      <c r="N93">
        <f>'Team and Player Stats'!N82</f>
        <v>9</v>
      </c>
      <c r="O93" s="113">
        <f>'Team and Player Stats'!O82</f>
        <v>151.1833333</v>
      </c>
      <c r="P93">
        <f>'Team and Player Stats'!P82</f>
        <v>25</v>
      </c>
      <c r="Q93">
        <f>'Team and Player Stats'!Q82</f>
        <v>10</v>
      </c>
      <c r="R93">
        <f>'Team and Player Stats'!R82</f>
        <v>14</v>
      </c>
      <c r="S93">
        <f>'Team and Player Stats'!S82</f>
        <v>9</v>
      </c>
      <c r="T93">
        <f>'Team and Player Stats'!T82</f>
        <v>64</v>
      </c>
      <c r="U93">
        <f>'Team and Player Stats'!U82</f>
        <v>17</v>
      </c>
      <c r="V93">
        <f>'Team and Player Stats'!V82</f>
        <v>3</v>
      </c>
      <c r="W93">
        <f>'Team and Player Stats'!W82</f>
        <v>0</v>
      </c>
      <c r="X93">
        <f>'Team and Player Stats'!X82</f>
        <v>0</v>
      </c>
      <c r="Y93">
        <f>'Team and Player Stats'!Y82</f>
        <v>0</v>
      </c>
      <c r="Z93">
        <f>'Team and Player Stats'!Z82</f>
        <v>0</v>
      </c>
      <c r="AA93">
        <f>'Team and Player Stats'!AA82</f>
        <v>0</v>
      </c>
      <c r="AB93">
        <f>'Team and Player Stats'!AB82</f>
        <v>0</v>
      </c>
      <c r="AC93">
        <f>'Team and Player Stats'!AC82</f>
        <v>6</v>
      </c>
      <c r="AD93">
        <f>'Team and Player Stats'!AD82</f>
        <v>0</v>
      </c>
      <c r="AE93">
        <f>'Team and Player Stats'!AE82</f>
        <v>0</v>
      </c>
      <c r="AF93">
        <f>'Team and Player Stats'!AF82</f>
        <v>0</v>
      </c>
      <c r="AG93">
        <f>'Team and Player Stats'!AG82</f>
        <v>1</v>
      </c>
    </row>
    <row r="94">
      <c r="A94" s="107" t="str">
        <f>'Team and Player Stats'!B88</f>
        <v>The OG GaryOak</v>
      </c>
      <c r="B94" s="107" t="str">
        <f>'Team and Player Stats'!A88</f>
        <v>Team Ninja</v>
      </c>
      <c r="C94" s="107">
        <f>'Team and Player Stats'!C88</f>
        <v>13</v>
      </c>
      <c r="D94" s="107">
        <f>'Team and Player Stats'!D88</f>
        <v>1</v>
      </c>
      <c r="E94" s="108">
        <f>'Team and Player Stats'!E88</f>
        <v>106.45</v>
      </c>
      <c r="F94" s="107">
        <f>'Team and Player Stats'!F88</f>
        <v>2</v>
      </c>
      <c r="G94" s="107">
        <f>'Team and Player Stats'!G88</f>
        <v>264</v>
      </c>
      <c r="H94" s="107">
        <f>'Team and Player Stats'!H88</f>
        <v>4</v>
      </c>
      <c r="I94" s="107">
        <f>'Team and Player Stats'!I88</f>
        <v>460</v>
      </c>
      <c r="J94" s="107">
        <f>'Team and Player Stats'!J88</f>
        <v>-196</v>
      </c>
      <c r="K94" s="109">
        <f>'Team and Player Stats'!K88</f>
        <v>0.5739130435</v>
      </c>
      <c r="L94" s="108">
        <f>'Team and Player Stats'!L88</f>
        <v>13.88478261</v>
      </c>
      <c r="M94" s="107">
        <f>'Team and Player Stats'!M88</f>
        <v>305</v>
      </c>
      <c r="N94" s="107">
        <f>'Team and Player Stats'!N88</f>
        <v>13</v>
      </c>
      <c r="O94" s="110">
        <f>'Team and Player Stats'!O88</f>
        <v>104.25</v>
      </c>
      <c r="P94" s="107">
        <f>'Team and Player Stats'!P88</f>
        <v>18</v>
      </c>
      <c r="Q94" s="107">
        <f>'Team and Player Stats'!Q88</f>
        <v>3</v>
      </c>
      <c r="R94" s="107">
        <f>'Team and Player Stats'!R88</f>
        <v>22</v>
      </c>
      <c r="S94" s="107">
        <f>'Team and Player Stats'!S88</f>
        <v>8</v>
      </c>
      <c r="T94" s="107">
        <f>'Team and Player Stats'!T88</f>
        <v>15</v>
      </c>
      <c r="U94" s="107">
        <f>'Team and Player Stats'!U88</f>
        <v>2</v>
      </c>
      <c r="V94" s="107">
        <f>'Team and Player Stats'!V88</f>
        <v>0</v>
      </c>
      <c r="W94" s="107">
        <f>'Team and Player Stats'!W88</f>
        <v>0</v>
      </c>
      <c r="X94" s="107">
        <f>'Team and Player Stats'!X88</f>
        <v>0</v>
      </c>
      <c r="Y94" s="107">
        <f>'Team and Player Stats'!Y88</f>
        <v>0</v>
      </c>
      <c r="Z94" s="107">
        <f>'Team and Player Stats'!Z88</f>
        <v>0</v>
      </c>
      <c r="AA94" s="107">
        <f>'Team and Player Stats'!AA88</f>
        <v>0</v>
      </c>
      <c r="AB94" s="107">
        <f>'Team and Player Stats'!AB88</f>
        <v>0</v>
      </c>
      <c r="AC94" s="107">
        <f>'Team and Player Stats'!AC88</f>
        <v>0</v>
      </c>
      <c r="AD94" s="107">
        <f>'Team and Player Stats'!AD88</f>
        <v>0</v>
      </c>
      <c r="AE94" s="107">
        <f>'Team and Player Stats'!AE88</f>
        <v>0</v>
      </c>
      <c r="AF94" s="107">
        <f>'Team and Player Stats'!AF88</f>
        <v>0</v>
      </c>
      <c r="AG94" s="107">
        <f>'Team and Player Stats'!AG88</f>
        <v>0</v>
      </c>
    </row>
    <row r="95">
      <c r="A95" t="str">
        <f>'Team and Player Stats'!B48</f>
        <v>Priest XYZ (c)</v>
      </c>
      <c r="B95" t="str">
        <f>'Team and Player Stats'!A48</f>
        <v>Way to Fail</v>
      </c>
      <c r="C95">
        <f>'Team and Player Stats'!C48</f>
        <v>19</v>
      </c>
      <c r="D95">
        <f>'Team and Player Stats'!D48</f>
        <v>13</v>
      </c>
      <c r="E95" s="111">
        <f>'Team and Player Stats'!E48</f>
        <v>310.7333333</v>
      </c>
      <c r="F95">
        <f>'Team and Player Stats'!F48</f>
        <v>47</v>
      </c>
      <c r="G95">
        <f>'Team and Player Stats'!G48</f>
        <v>593</v>
      </c>
      <c r="H95">
        <f>'Team and Player Stats'!H48</f>
        <v>4</v>
      </c>
      <c r="I95">
        <f>'Team and Player Stats'!I48</f>
        <v>791</v>
      </c>
      <c r="J95">
        <f>'Team and Player Stats'!J48</f>
        <v>-198</v>
      </c>
      <c r="K95" s="112">
        <f>'Team and Player Stats'!K48</f>
        <v>0.7496839444</v>
      </c>
      <c r="L95" s="111">
        <f>'Team and Player Stats'!L48</f>
        <v>23.57016435</v>
      </c>
      <c r="M95">
        <f>'Team and Player Stats'!M48</f>
        <v>771</v>
      </c>
      <c r="N95">
        <f>'Team and Player Stats'!N48</f>
        <v>17</v>
      </c>
      <c r="O95" s="113">
        <f>'Team and Player Stats'!O48</f>
        <v>267.3166667</v>
      </c>
      <c r="P95">
        <f>'Team and Player Stats'!P48</f>
        <v>33</v>
      </c>
      <c r="Q95">
        <f>'Team and Player Stats'!Q48</f>
        <v>19</v>
      </c>
      <c r="R95">
        <f>'Team and Player Stats'!R48</f>
        <v>15</v>
      </c>
      <c r="S95">
        <f>'Team and Player Stats'!S48</f>
        <v>14</v>
      </c>
      <c r="T95">
        <f>'Team and Player Stats'!T48</f>
        <v>57</v>
      </c>
      <c r="U95">
        <f>'Team and Player Stats'!U48</f>
        <v>8</v>
      </c>
      <c r="V95">
        <f>'Team and Player Stats'!V48</f>
        <v>2</v>
      </c>
      <c r="W95">
        <f>'Team and Player Stats'!W48</f>
        <v>0</v>
      </c>
      <c r="X95">
        <f>'Team and Player Stats'!X48</f>
        <v>0</v>
      </c>
      <c r="Y95">
        <f>'Team and Player Stats'!Y48</f>
        <v>0</v>
      </c>
      <c r="Z95">
        <f>'Team and Player Stats'!Z48</f>
        <v>0</v>
      </c>
      <c r="AA95">
        <f>'Team and Player Stats'!AA48</f>
        <v>0</v>
      </c>
      <c r="AB95">
        <f>'Team and Player Stats'!AB48</f>
        <v>0</v>
      </c>
      <c r="AC95">
        <f>'Team and Player Stats'!AC48</f>
        <v>7</v>
      </c>
      <c r="AD95">
        <f>'Team and Player Stats'!AD48</f>
        <v>0</v>
      </c>
      <c r="AE95">
        <f>'Team and Player Stats'!AE48</f>
        <v>0</v>
      </c>
      <c r="AF95">
        <f>'Team and Player Stats'!AF48</f>
        <v>0</v>
      </c>
      <c r="AG95">
        <f>'Team and Player Stats'!AG48</f>
        <v>1</v>
      </c>
    </row>
    <row r="96">
      <c r="A96" s="107" t="str">
        <f>'Team and Player Stats'!B80</f>
        <v>Pimpindacrib</v>
      </c>
      <c r="B96" s="107" t="str">
        <f>'Team and Player Stats'!A80</f>
        <v>SML08 All Stars + Kazink</v>
      </c>
      <c r="C96" s="107">
        <f>'Team and Player Stats'!C80</f>
        <v>19</v>
      </c>
      <c r="D96" s="107">
        <f>'Team and Player Stats'!D80</f>
        <v>9</v>
      </c>
      <c r="E96" s="108">
        <f>'Team and Player Stats'!E80</f>
        <v>351.7666667</v>
      </c>
      <c r="F96" s="107">
        <f>'Team and Player Stats'!F80</f>
        <v>26</v>
      </c>
      <c r="G96" s="107">
        <f>'Team and Player Stats'!G80</f>
        <v>961</v>
      </c>
      <c r="H96" s="107">
        <f>'Team and Player Stats'!H80</f>
        <v>11</v>
      </c>
      <c r="I96" s="107">
        <f>'Team and Player Stats'!I80</f>
        <v>1161</v>
      </c>
      <c r="J96" s="107">
        <f>'Team and Player Stats'!J80</f>
        <v>-200</v>
      </c>
      <c r="K96" s="109">
        <f>'Team and Player Stats'!K80</f>
        <v>0.8277347115</v>
      </c>
      <c r="L96" s="108">
        <f>'Team and Player Stats'!L80</f>
        <v>18.1791559</v>
      </c>
      <c r="M96" s="107">
        <f>'Team and Player Stats'!M80</f>
        <v>1207</v>
      </c>
      <c r="N96" s="107">
        <f>'Team and Player Stats'!N80</f>
        <v>19</v>
      </c>
      <c r="O96" s="110">
        <f>'Team and Player Stats'!O80</f>
        <v>343.6166667</v>
      </c>
      <c r="P96" s="107">
        <f>'Team and Player Stats'!P80</f>
        <v>47</v>
      </c>
      <c r="Q96" s="107">
        <f>'Team and Player Stats'!Q80</f>
        <v>17</v>
      </c>
      <c r="R96" s="107">
        <f>'Team and Player Stats'!R80</f>
        <v>49</v>
      </c>
      <c r="S96" s="107">
        <f>'Team and Player Stats'!S80</f>
        <v>23</v>
      </c>
      <c r="T96" s="107">
        <f>'Team and Player Stats'!T80</f>
        <v>112</v>
      </c>
      <c r="U96" s="107">
        <f>'Team and Player Stats'!U80</f>
        <v>31</v>
      </c>
      <c r="V96" s="107">
        <f>'Team and Player Stats'!V80</f>
        <v>7</v>
      </c>
      <c r="W96" s="107">
        <f>'Team and Player Stats'!W80</f>
        <v>1</v>
      </c>
      <c r="X96" s="107">
        <f>'Team and Player Stats'!X80</f>
        <v>0</v>
      </c>
      <c r="Y96" s="107">
        <f>'Team and Player Stats'!Y80</f>
        <v>0</v>
      </c>
      <c r="Z96" s="107">
        <f>'Team and Player Stats'!Z80</f>
        <v>0</v>
      </c>
      <c r="AA96" s="107">
        <f>'Team and Player Stats'!AA80</f>
        <v>0</v>
      </c>
      <c r="AB96" s="107">
        <f>'Team and Player Stats'!AB80</f>
        <v>0</v>
      </c>
      <c r="AC96" s="107">
        <f>'Team and Player Stats'!AC80</f>
        <v>16</v>
      </c>
      <c r="AD96" s="107">
        <f>'Team and Player Stats'!AD80</f>
        <v>0</v>
      </c>
      <c r="AE96" s="107">
        <f>'Team and Player Stats'!AE80</f>
        <v>0</v>
      </c>
      <c r="AF96" s="107">
        <f>'Team and Player Stats'!AF80</f>
        <v>0</v>
      </c>
      <c r="AG96" s="107">
        <f>'Team and Player Stats'!AG80</f>
        <v>0</v>
      </c>
    </row>
    <row r="97">
      <c r="A97" t="str">
        <f>'Team and Player Stats'!B95</f>
        <v>Yaeger 51</v>
      </c>
      <c r="B97" t="str">
        <f>'Team and Player Stats'!A95</f>
        <v>PORKCHOP SANDWICHES</v>
      </c>
      <c r="C97">
        <f>'Team and Player Stats'!C95</f>
        <v>10</v>
      </c>
      <c r="D97">
        <f>'Team and Player Stats'!D95</f>
        <v>0</v>
      </c>
      <c r="E97" s="111">
        <f>'Team and Player Stats'!E95</f>
        <v>77.26666667</v>
      </c>
      <c r="F97">
        <f>'Team and Player Stats'!F95</f>
        <v>0</v>
      </c>
      <c r="G97">
        <f>'Team and Player Stats'!G95</f>
        <v>192</v>
      </c>
      <c r="H97">
        <f>'Team and Player Stats'!H95</f>
        <v>2</v>
      </c>
      <c r="I97">
        <f>'Team and Player Stats'!I95</f>
        <v>392</v>
      </c>
      <c r="J97">
        <f>'Team and Player Stats'!J95</f>
        <v>-200</v>
      </c>
      <c r="K97" s="112">
        <f>'Team and Player Stats'!K95</f>
        <v>0.4897959184</v>
      </c>
      <c r="L97" s="111">
        <f>'Team and Player Stats'!L95</f>
        <v>11.82653061</v>
      </c>
      <c r="M97">
        <f>'Team and Player Stats'!M95</f>
        <v>220</v>
      </c>
      <c r="N97">
        <f>'Team and Player Stats'!N95</f>
        <v>10</v>
      </c>
      <c r="O97" s="113">
        <f>'Team and Player Stats'!O95</f>
        <v>73.36666667</v>
      </c>
      <c r="P97">
        <f>'Team and Player Stats'!P95</f>
        <v>16</v>
      </c>
      <c r="Q97">
        <f>'Team and Player Stats'!Q95</f>
        <v>1</v>
      </c>
      <c r="R97">
        <f>'Team and Player Stats'!R95</f>
        <v>7</v>
      </c>
      <c r="S97">
        <f>'Team and Player Stats'!S95</f>
        <v>10</v>
      </c>
      <c r="T97">
        <f>'Team and Player Stats'!T95</f>
        <v>17</v>
      </c>
      <c r="U97">
        <f>'Team and Player Stats'!U95</f>
        <v>3</v>
      </c>
      <c r="V97">
        <f>'Team and Player Stats'!V95</f>
        <v>2</v>
      </c>
      <c r="W97">
        <f>'Team and Player Stats'!W95</f>
        <v>1</v>
      </c>
      <c r="X97">
        <f>'Team and Player Stats'!X95</f>
        <v>0</v>
      </c>
      <c r="Y97">
        <f>'Team and Player Stats'!Y95</f>
        <v>0</v>
      </c>
      <c r="Z97">
        <f>'Team and Player Stats'!Z95</f>
        <v>0</v>
      </c>
      <c r="AA97">
        <f>'Team and Player Stats'!AA95</f>
        <v>0</v>
      </c>
      <c r="AB97">
        <f>'Team and Player Stats'!AB95</f>
        <v>0</v>
      </c>
      <c r="AC97">
        <f>'Team and Player Stats'!AC95</f>
        <v>1</v>
      </c>
      <c r="AD97">
        <f>'Team and Player Stats'!AD95</f>
        <v>0</v>
      </c>
      <c r="AE97">
        <f>'Team and Player Stats'!AE95</f>
        <v>0</v>
      </c>
      <c r="AF97">
        <f>'Team and Player Stats'!AF95</f>
        <v>0</v>
      </c>
      <c r="AG97">
        <f>'Team and Player Stats'!AG95</f>
        <v>0</v>
      </c>
    </row>
    <row r="98">
      <c r="A98" s="107" t="str">
        <f>'Team and Player Stats'!B121</f>
        <v>Rayzyr</v>
      </c>
      <c r="B98" s="107" t="str">
        <f>'Team and Player Stats'!A121</f>
        <v>Our Lady Tuna</v>
      </c>
      <c r="C98" s="107">
        <f>'Team and Player Stats'!C121</f>
        <v>13</v>
      </c>
      <c r="D98" s="107">
        <f>'Team and Player Stats'!D121</f>
        <v>9</v>
      </c>
      <c r="E98" s="108">
        <f>'Team and Player Stats'!E121</f>
        <v>232.3166667</v>
      </c>
      <c r="F98" s="107">
        <f>'Team and Player Stats'!F121</f>
        <v>40</v>
      </c>
      <c r="G98" s="107">
        <f>'Team and Player Stats'!G121</f>
        <v>495</v>
      </c>
      <c r="H98" s="107">
        <f>'Team and Player Stats'!H121</f>
        <v>4</v>
      </c>
      <c r="I98" s="107">
        <f>'Team and Player Stats'!I121</f>
        <v>695</v>
      </c>
      <c r="J98" s="107">
        <f>'Team and Player Stats'!J121</f>
        <v>-200</v>
      </c>
      <c r="K98" s="109">
        <f>'Team and Player Stats'!K121</f>
        <v>0.7122302158</v>
      </c>
      <c r="L98" s="108">
        <f>'Team and Player Stats'!L121</f>
        <v>20.05611511</v>
      </c>
      <c r="M98" s="107">
        <f>'Team and Player Stats'!M121</f>
        <v>631</v>
      </c>
      <c r="N98" s="107">
        <f>'Team and Player Stats'!N121</f>
        <v>12</v>
      </c>
      <c r="O98" s="110">
        <f>'Team and Player Stats'!O121</f>
        <v>210.75</v>
      </c>
      <c r="P98" s="107">
        <f>'Team and Player Stats'!P121</f>
        <v>24</v>
      </c>
      <c r="Q98" s="107">
        <f>'Team and Player Stats'!Q121</f>
        <v>12</v>
      </c>
      <c r="R98" s="107">
        <f>'Team and Player Stats'!R121</f>
        <v>14</v>
      </c>
      <c r="S98" s="107">
        <f>'Team and Player Stats'!S121</f>
        <v>12</v>
      </c>
      <c r="T98" s="107">
        <f>'Team and Player Stats'!T121</f>
        <v>40</v>
      </c>
      <c r="U98" s="107">
        <f>'Team and Player Stats'!U121</f>
        <v>2</v>
      </c>
      <c r="V98" s="107">
        <f>'Team and Player Stats'!V121</f>
        <v>1</v>
      </c>
      <c r="W98" s="107">
        <f>'Team and Player Stats'!W121</f>
        <v>0</v>
      </c>
      <c r="X98" s="107">
        <f>'Team and Player Stats'!X121</f>
        <v>0</v>
      </c>
      <c r="Y98" s="107">
        <f>'Team and Player Stats'!Y121</f>
        <v>0</v>
      </c>
      <c r="Z98" s="107">
        <f>'Team and Player Stats'!Z121</f>
        <v>0</v>
      </c>
      <c r="AA98" s="107">
        <f>'Team and Player Stats'!AA121</f>
        <v>0</v>
      </c>
      <c r="AB98" s="107">
        <f>'Team and Player Stats'!AB121</f>
        <v>0</v>
      </c>
      <c r="AC98" s="107">
        <f>'Team and Player Stats'!AC121</f>
        <v>4</v>
      </c>
      <c r="AD98" s="107">
        <f>'Team and Player Stats'!AD121</f>
        <v>0</v>
      </c>
      <c r="AE98" s="107">
        <f>'Team and Player Stats'!AE121</f>
        <v>0</v>
      </c>
      <c r="AF98" s="107">
        <f>'Team and Player Stats'!AF121</f>
        <v>0</v>
      </c>
      <c r="AG98" s="107">
        <f>'Team and Player Stats'!AG121</f>
        <v>0</v>
      </c>
    </row>
    <row r="99">
      <c r="A99" t="str">
        <f>'Team and Player Stats'!B74</f>
        <v>nkotb4evah</v>
      </c>
      <c r="B99" t="str">
        <f>'Team and Player Stats'!A74</f>
        <v>TBD</v>
      </c>
      <c r="C99">
        <f>'Team and Player Stats'!C74</f>
        <v>14</v>
      </c>
      <c r="D99">
        <f>'Team and Player Stats'!D74</f>
        <v>4</v>
      </c>
      <c r="E99" s="111">
        <f>'Team and Player Stats'!E74</f>
        <v>164.6833333</v>
      </c>
      <c r="F99">
        <f>'Team and Player Stats'!F74</f>
        <v>20</v>
      </c>
      <c r="G99">
        <f>'Team and Player Stats'!G74</f>
        <v>568</v>
      </c>
      <c r="H99">
        <f>'Team and Player Stats'!H74</f>
        <v>5</v>
      </c>
      <c r="I99">
        <f>'Team and Player Stats'!I74</f>
        <v>782</v>
      </c>
      <c r="J99">
        <f>'Team and Player Stats'!J74</f>
        <v>-214</v>
      </c>
      <c r="K99" s="112">
        <f>'Team and Player Stats'!K74</f>
        <v>0.726342711</v>
      </c>
      <c r="L99" s="111">
        <f>'Team and Player Stats'!L74</f>
        <v>12.63554987</v>
      </c>
      <c r="M99">
        <f>'Team and Player Stats'!M74</f>
        <v>733</v>
      </c>
      <c r="N99">
        <f>'Team and Player Stats'!N74</f>
        <v>14</v>
      </c>
      <c r="O99" s="113">
        <f>'Team and Player Stats'!O74</f>
        <v>164.6833333</v>
      </c>
      <c r="P99">
        <f>'Team and Player Stats'!P74</f>
        <v>41</v>
      </c>
      <c r="Q99">
        <f>'Team and Player Stats'!Q74</f>
        <v>18</v>
      </c>
      <c r="R99">
        <f>'Team and Player Stats'!R74</f>
        <v>12</v>
      </c>
      <c r="S99">
        <f>'Team and Player Stats'!S74</f>
        <v>14</v>
      </c>
      <c r="T99">
        <f>'Team and Player Stats'!T74</f>
        <v>70</v>
      </c>
      <c r="U99">
        <f>'Team and Player Stats'!U74</f>
        <v>11</v>
      </c>
      <c r="V99">
        <f>'Team and Player Stats'!V74</f>
        <v>3</v>
      </c>
      <c r="W99">
        <f>'Team and Player Stats'!W74</f>
        <v>0</v>
      </c>
      <c r="X99">
        <f>'Team and Player Stats'!X74</f>
        <v>0</v>
      </c>
      <c r="Y99">
        <f>'Team and Player Stats'!Y74</f>
        <v>0</v>
      </c>
      <c r="Z99">
        <f>'Team and Player Stats'!Z74</f>
        <v>0</v>
      </c>
      <c r="AA99">
        <f>'Team and Player Stats'!AA74</f>
        <v>0</v>
      </c>
      <c r="AB99">
        <f>'Team and Player Stats'!AB74</f>
        <v>0</v>
      </c>
      <c r="AC99">
        <f>'Team and Player Stats'!AC74</f>
        <v>8</v>
      </c>
      <c r="AD99">
        <f>'Team and Player Stats'!AD74</f>
        <v>0</v>
      </c>
      <c r="AE99">
        <f>'Team and Player Stats'!AE74</f>
        <v>0</v>
      </c>
      <c r="AF99">
        <f>'Team and Player Stats'!AF74</f>
        <v>0</v>
      </c>
      <c r="AG99">
        <f>'Team and Player Stats'!AG74</f>
        <v>0</v>
      </c>
    </row>
    <row r="100">
      <c r="A100" s="107" t="str">
        <f>'Team and Player Stats'!B14</f>
        <v>Neomalkin</v>
      </c>
      <c r="B100" s="107" t="str">
        <f>'Team and Player Stats'!A14</f>
        <v>Collateral Damage</v>
      </c>
      <c r="C100" s="107">
        <f>'Team and Player Stats'!C14</f>
        <v>14</v>
      </c>
      <c r="D100" s="107">
        <f>'Team and Player Stats'!D14</f>
        <v>3</v>
      </c>
      <c r="E100" s="108">
        <f>'Team and Player Stats'!E14</f>
        <v>160.8666667</v>
      </c>
      <c r="F100" s="107">
        <f>'Team and Player Stats'!F14</f>
        <v>17</v>
      </c>
      <c r="G100" s="107">
        <f>'Team and Player Stats'!G14</f>
        <v>325</v>
      </c>
      <c r="H100" s="107">
        <f>'Team and Player Stats'!H14</f>
        <v>4</v>
      </c>
      <c r="I100" s="107">
        <f>'Team and Player Stats'!I14</f>
        <v>542</v>
      </c>
      <c r="J100" s="107">
        <f>'Team and Player Stats'!J14</f>
        <v>-217</v>
      </c>
      <c r="K100" s="109">
        <f>'Team and Player Stats'!K14</f>
        <v>0.5996309963</v>
      </c>
      <c r="L100" s="108">
        <f>'Team and Player Stats'!L14</f>
        <v>17.80811808</v>
      </c>
      <c r="M100" s="107">
        <f>'Team and Player Stats'!M14</f>
        <v>352</v>
      </c>
      <c r="N100" s="107">
        <f>'Team and Player Stats'!N14</f>
        <v>11</v>
      </c>
      <c r="O100" s="110">
        <f>'Team and Player Stats'!O14</f>
        <v>113.6833333</v>
      </c>
      <c r="P100" s="107">
        <f>'Team and Player Stats'!P14</f>
        <v>16</v>
      </c>
      <c r="Q100" s="107">
        <f>'Team and Player Stats'!Q14</f>
        <v>6</v>
      </c>
      <c r="R100" s="107">
        <f>'Team and Player Stats'!R14</f>
        <v>9</v>
      </c>
      <c r="S100" s="107">
        <f>'Team and Player Stats'!S14</f>
        <v>7</v>
      </c>
      <c r="T100" s="107">
        <f>'Team and Player Stats'!T14</f>
        <v>18</v>
      </c>
      <c r="U100" s="107">
        <f>'Team and Player Stats'!U14</f>
        <v>3</v>
      </c>
      <c r="V100" s="107">
        <f>'Team and Player Stats'!V14</f>
        <v>0</v>
      </c>
      <c r="W100" s="107">
        <f>'Team and Player Stats'!W14</f>
        <v>0</v>
      </c>
      <c r="X100" s="107">
        <f>'Team and Player Stats'!X14</f>
        <v>0</v>
      </c>
      <c r="Y100" s="107">
        <f>'Team and Player Stats'!Y14</f>
        <v>0</v>
      </c>
      <c r="Z100" s="107">
        <f>'Team and Player Stats'!Z14</f>
        <v>0</v>
      </c>
      <c r="AA100" s="107">
        <f>'Team and Player Stats'!AA14</f>
        <v>0</v>
      </c>
      <c r="AB100" s="107">
        <f>'Team and Player Stats'!AB14</f>
        <v>0</v>
      </c>
      <c r="AC100" s="107">
        <f>'Team and Player Stats'!AC14</f>
        <v>2</v>
      </c>
      <c r="AD100" s="107">
        <f>'Team and Player Stats'!AD14</f>
        <v>0</v>
      </c>
      <c r="AE100" s="107">
        <f>'Team and Player Stats'!AE14</f>
        <v>0</v>
      </c>
      <c r="AF100" s="107">
        <f>'Team and Player Stats'!AF14</f>
        <v>0</v>
      </c>
      <c r="AG100" s="107">
        <f>'Team and Player Stats'!AG14</f>
        <v>0</v>
      </c>
    </row>
    <row r="101">
      <c r="A101" t="str">
        <f>'Team and Player Stats'!B122</f>
        <v>Mungo Pungo</v>
      </c>
      <c r="B101" t="str">
        <f>'Team and Player Stats'!A122</f>
        <v>Our Lady Tuna</v>
      </c>
      <c r="C101">
        <f>'Team and Player Stats'!C122</f>
        <v>14</v>
      </c>
      <c r="D101">
        <f>'Team and Player Stats'!D122</f>
        <v>8</v>
      </c>
      <c r="E101" s="111">
        <f>'Team and Player Stats'!E122</f>
        <v>203.8166667</v>
      </c>
      <c r="F101">
        <f>'Team and Player Stats'!F122</f>
        <v>3</v>
      </c>
      <c r="G101">
        <f>'Team and Player Stats'!G122</f>
        <v>877</v>
      </c>
      <c r="H101">
        <f>'Team and Player Stats'!H122</f>
        <v>3</v>
      </c>
      <c r="I101">
        <f>'Team and Player Stats'!I122</f>
        <v>1135</v>
      </c>
      <c r="J101">
        <f>'Team and Player Stats'!J122</f>
        <v>-258</v>
      </c>
      <c r="K101" s="112">
        <f>'Team and Player Stats'!K122</f>
        <v>0.7726872247</v>
      </c>
      <c r="L101" s="111">
        <f>'Team and Player Stats'!L122</f>
        <v>10.77444934</v>
      </c>
      <c r="M101">
        <f>'Team and Player Stats'!M122</f>
        <v>1070</v>
      </c>
      <c r="N101">
        <f>'Team and Player Stats'!N122</f>
        <v>13</v>
      </c>
      <c r="O101" s="113">
        <f>'Team and Player Stats'!O122</f>
        <v>180.6</v>
      </c>
      <c r="P101">
        <f>'Team and Player Stats'!P122</f>
        <v>19</v>
      </c>
      <c r="Q101">
        <f>'Team and Player Stats'!Q122</f>
        <v>14</v>
      </c>
      <c r="R101">
        <f>'Team and Player Stats'!R122</f>
        <v>77</v>
      </c>
      <c r="S101">
        <f>'Team and Player Stats'!S122</f>
        <v>15</v>
      </c>
      <c r="T101">
        <f>'Team and Player Stats'!T122</f>
        <v>99</v>
      </c>
      <c r="U101">
        <f>'Team and Player Stats'!U122</f>
        <v>11</v>
      </c>
      <c r="V101">
        <f>'Team and Player Stats'!V122</f>
        <v>4</v>
      </c>
      <c r="W101">
        <f>'Team and Player Stats'!W122</f>
        <v>3</v>
      </c>
      <c r="X101">
        <f>'Team and Player Stats'!X122</f>
        <v>2</v>
      </c>
      <c r="Y101">
        <f>'Team and Player Stats'!Y122</f>
        <v>0</v>
      </c>
      <c r="Z101">
        <f>'Team and Player Stats'!Z122</f>
        <v>0</v>
      </c>
      <c r="AA101">
        <f>'Team and Player Stats'!AA122</f>
        <v>0</v>
      </c>
      <c r="AB101">
        <f>'Team and Player Stats'!AB122</f>
        <v>0</v>
      </c>
      <c r="AC101">
        <f>'Team and Player Stats'!AC122</f>
        <v>7</v>
      </c>
      <c r="AD101">
        <f>'Team and Player Stats'!AD122</f>
        <v>0</v>
      </c>
      <c r="AE101">
        <f>'Team and Player Stats'!AE122</f>
        <v>0</v>
      </c>
      <c r="AF101">
        <f>'Team and Player Stats'!AF122</f>
        <v>0</v>
      </c>
      <c r="AG101">
        <f>'Team and Player Stats'!AG122</f>
        <v>0</v>
      </c>
    </row>
    <row r="102">
      <c r="A102" s="107" t="str">
        <f>'Team and Player Stats'!B81</f>
        <v>xcoriantumrx</v>
      </c>
      <c r="B102" s="107" t="str">
        <f>'Team and Player Stats'!A81</f>
        <v>SML08 All Stars + Kazink</v>
      </c>
      <c r="C102" s="107">
        <f>'Team and Player Stats'!C81</f>
        <v>7</v>
      </c>
      <c r="D102" s="107">
        <f>'Team and Player Stats'!D81</f>
        <v>3</v>
      </c>
      <c r="E102" s="108">
        <f>'Team and Player Stats'!E81</f>
        <v>128.5833333</v>
      </c>
      <c r="F102" s="107">
        <f>'Team and Player Stats'!F81</f>
        <v>0</v>
      </c>
      <c r="G102" s="107">
        <f>'Team and Player Stats'!G81</f>
        <v>366</v>
      </c>
      <c r="H102" s="107">
        <f>'Team and Player Stats'!H81</f>
        <v>2</v>
      </c>
      <c r="I102" s="107">
        <f>'Team and Player Stats'!I81</f>
        <v>666</v>
      </c>
      <c r="J102" s="107">
        <f>'Team and Player Stats'!J81</f>
        <v>-300</v>
      </c>
      <c r="K102" s="109">
        <f>'Team and Player Stats'!K81</f>
        <v>0.5495495495</v>
      </c>
      <c r="L102" s="108">
        <f>'Team and Player Stats'!L81</f>
        <v>11.58408408</v>
      </c>
      <c r="M102" s="107">
        <f>'Team and Player Stats'!M81</f>
        <v>431</v>
      </c>
      <c r="N102" s="107">
        <f>'Team and Player Stats'!N81</f>
        <v>7</v>
      </c>
      <c r="O102" s="110">
        <f>'Team and Player Stats'!O81</f>
        <v>123.6166667</v>
      </c>
      <c r="P102" s="107">
        <f>'Team and Player Stats'!P81</f>
        <v>16</v>
      </c>
      <c r="Q102" s="107">
        <f>'Team and Player Stats'!Q81</f>
        <v>8</v>
      </c>
      <c r="R102" s="107">
        <f>'Team and Player Stats'!R81</f>
        <v>15</v>
      </c>
      <c r="S102" s="107">
        <f>'Team and Player Stats'!S81</f>
        <v>12</v>
      </c>
      <c r="T102" s="107">
        <f>'Team and Player Stats'!T81</f>
        <v>40</v>
      </c>
      <c r="U102" s="107">
        <f>'Team and Player Stats'!U81</f>
        <v>4</v>
      </c>
      <c r="V102" s="107">
        <f>'Team and Player Stats'!V81</f>
        <v>0</v>
      </c>
      <c r="W102" s="107">
        <f>'Team and Player Stats'!W81</f>
        <v>0</v>
      </c>
      <c r="X102" s="107">
        <f>'Team and Player Stats'!X81</f>
        <v>0</v>
      </c>
      <c r="Y102" s="107">
        <f>'Team and Player Stats'!Y81</f>
        <v>0</v>
      </c>
      <c r="Z102" s="107">
        <f>'Team and Player Stats'!Z81</f>
        <v>0</v>
      </c>
      <c r="AA102" s="107">
        <f>'Team and Player Stats'!AA81</f>
        <v>0</v>
      </c>
      <c r="AB102" s="107">
        <f>'Team and Player Stats'!AB81</f>
        <v>0</v>
      </c>
      <c r="AC102" s="107">
        <f>'Team and Player Stats'!AC81</f>
        <v>1</v>
      </c>
      <c r="AD102" s="107">
        <f>'Team and Player Stats'!AD81</f>
        <v>0</v>
      </c>
      <c r="AE102" s="107">
        <f>'Team and Player Stats'!AE81</f>
        <v>0</v>
      </c>
      <c r="AF102" s="107">
        <f>'Team and Player Stats'!AF81</f>
        <v>0</v>
      </c>
      <c r="AG102" s="107">
        <f>'Team and Player Stats'!AG81</f>
        <v>0</v>
      </c>
    </row>
  </sheetData>
  <mergeCells count="1">
    <mergeCell ref="A1:AG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377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s="107" t="str">
        <f>'Team and Player Stats'!B107</f>
        <v>Rage More Nerd</v>
      </c>
      <c r="B3" s="107" t="str">
        <f>'Team and Player Stats'!A107</f>
        <v>Shadow Realm</v>
      </c>
      <c r="C3" s="107">
        <f>'Team and Player Stats'!C107</f>
        <v>18</v>
      </c>
      <c r="D3" s="107">
        <f>'Team and Player Stats'!D107</f>
        <v>12</v>
      </c>
      <c r="E3" s="108">
        <f>'Team and Player Stats'!E107</f>
        <v>302.5333333</v>
      </c>
      <c r="F3" s="107">
        <f>'Team and Player Stats'!F107</f>
        <v>6</v>
      </c>
      <c r="G3" s="107">
        <f>'Team and Player Stats'!G107</f>
        <v>1490</v>
      </c>
      <c r="H3" s="107">
        <f>'Team and Player Stats'!H107</f>
        <v>2</v>
      </c>
      <c r="I3" s="107">
        <f>'Team and Player Stats'!I107</f>
        <v>992</v>
      </c>
      <c r="J3" s="107">
        <f>'Team and Player Stats'!J107</f>
        <v>498</v>
      </c>
      <c r="K3" s="109">
        <f>'Team and Player Stats'!K107</f>
        <v>1.502016129</v>
      </c>
      <c r="L3" s="108">
        <f>'Team and Player Stats'!L107</f>
        <v>18.2983871</v>
      </c>
      <c r="M3" s="107">
        <f>'Team and Player Stats'!M107</f>
        <v>1935</v>
      </c>
      <c r="N3" s="107">
        <f>'Team and Player Stats'!N107</f>
        <v>18</v>
      </c>
      <c r="O3" s="110">
        <f>'Team and Player Stats'!O107</f>
        <v>296.6</v>
      </c>
      <c r="P3" s="107">
        <f>'Team and Player Stats'!P107</f>
        <v>39</v>
      </c>
      <c r="Q3" s="107">
        <f>'Team and Player Stats'!Q107</f>
        <v>24</v>
      </c>
      <c r="R3" s="107">
        <f>'Team and Player Stats'!R107</f>
        <v>137</v>
      </c>
      <c r="S3" s="107">
        <f>'Team and Player Stats'!S107</f>
        <v>15</v>
      </c>
      <c r="T3" s="107">
        <f>'Team and Player Stats'!T107</f>
        <v>236</v>
      </c>
      <c r="U3" s="107">
        <f>'Team and Player Stats'!U107</f>
        <v>58</v>
      </c>
      <c r="V3" s="107">
        <f>'Team and Player Stats'!V107</f>
        <v>20</v>
      </c>
      <c r="W3" s="107">
        <f>'Team and Player Stats'!W107</f>
        <v>7</v>
      </c>
      <c r="X3" s="107">
        <f>'Team and Player Stats'!X107</f>
        <v>2</v>
      </c>
      <c r="Y3" s="107">
        <f>'Team and Player Stats'!Y107</f>
        <v>1</v>
      </c>
      <c r="Z3" s="107">
        <f>'Team and Player Stats'!Z107</f>
        <v>0</v>
      </c>
      <c r="AA3" s="107">
        <f>'Team and Player Stats'!AA107</f>
        <v>0</v>
      </c>
      <c r="AB3" s="107">
        <f>'Team and Player Stats'!AB107</f>
        <v>0</v>
      </c>
      <c r="AC3" s="107">
        <f>'Team and Player Stats'!AC107</f>
        <v>60</v>
      </c>
      <c r="AD3" s="107">
        <f>'Team and Player Stats'!AD107</f>
        <v>5</v>
      </c>
      <c r="AE3" s="107">
        <f>'Team and Player Stats'!AE107</f>
        <v>0</v>
      </c>
      <c r="AF3" s="107">
        <f>'Team and Player Stats'!AF107</f>
        <v>0</v>
      </c>
      <c r="AG3" s="107">
        <f>'Team and Player Stats'!AG107</f>
        <v>2</v>
      </c>
    </row>
    <row r="4">
      <c r="A4" t="str">
        <f>'Team and Player Stats'!B120</f>
        <v>imShad (c)</v>
      </c>
      <c r="B4" t="str">
        <f>'Team and Player Stats'!A120</f>
        <v>Our Lady Tuna</v>
      </c>
      <c r="C4">
        <f>'Team and Player Stats'!C120</f>
        <v>19</v>
      </c>
      <c r="D4">
        <f>'Team and Player Stats'!D120</f>
        <v>11</v>
      </c>
      <c r="E4" s="111">
        <f>'Team and Player Stats'!E120</f>
        <v>304.1666667</v>
      </c>
      <c r="F4">
        <f>'Team and Player Stats'!F120</f>
        <v>3</v>
      </c>
      <c r="G4">
        <f>'Team and Player Stats'!G120</f>
        <v>1395</v>
      </c>
      <c r="H4">
        <f>'Team and Player Stats'!H120</f>
        <v>5</v>
      </c>
      <c r="I4">
        <f>'Team and Player Stats'!I120</f>
        <v>965</v>
      </c>
      <c r="J4">
        <f>'Team and Player Stats'!J120</f>
        <v>430</v>
      </c>
      <c r="K4" s="112">
        <f>'Team and Player Stats'!K120</f>
        <v>1.445595855</v>
      </c>
      <c r="L4" s="111">
        <f>'Team and Player Stats'!L120</f>
        <v>18.9119171</v>
      </c>
      <c r="M4">
        <f>'Team and Player Stats'!M120</f>
        <v>1764</v>
      </c>
      <c r="N4">
        <f>'Team and Player Stats'!N120</f>
        <v>18</v>
      </c>
      <c r="O4" s="113">
        <f>'Team and Player Stats'!O120</f>
        <v>281.0666667</v>
      </c>
      <c r="P4">
        <f>'Team and Player Stats'!P120</f>
        <v>51</v>
      </c>
      <c r="Q4">
        <f>'Team and Player Stats'!Q120</f>
        <v>16</v>
      </c>
      <c r="R4">
        <f>'Team and Player Stats'!R120</f>
        <v>131</v>
      </c>
      <c r="S4">
        <f>'Team and Player Stats'!S120</f>
        <v>20</v>
      </c>
      <c r="T4">
        <f>'Team and Player Stats'!T120</f>
        <v>183</v>
      </c>
      <c r="U4">
        <f>'Team and Player Stats'!U120</f>
        <v>37</v>
      </c>
      <c r="V4">
        <f>'Team and Player Stats'!V120</f>
        <v>9</v>
      </c>
      <c r="W4">
        <f>'Team and Player Stats'!W120</f>
        <v>5</v>
      </c>
      <c r="X4">
        <f>'Team and Player Stats'!X120</f>
        <v>4</v>
      </c>
      <c r="Y4">
        <f>'Team and Player Stats'!Y120</f>
        <v>1</v>
      </c>
      <c r="Z4">
        <f>'Team and Player Stats'!Z120</f>
        <v>0</v>
      </c>
      <c r="AA4">
        <f>'Team and Player Stats'!AA120</f>
        <v>0</v>
      </c>
      <c r="AB4">
        <f>'Team and Player Stats'!AB120</f>
        <v>0</v>
      </c>
      <c r="AC4">
        <f>'Team and Player Stats'!AC120</f>
        <v>44</v>
      </c>
      <c r="AD4">
        <f>'Team and Player Stats'!AD120</f>
        <v>1</v>
      </c>
      <c r="AE4">
        <f>'Team and Player Stats'!AE120</f>
        <v>0</v>
      </c>
      <c r="AF4">
        <f>'Team and Player Stats'!AF120</f>
        <v>0</v>
      </c>
      <c r="AG4">
        <f>'Team and Player Stats'!AG120</f>
        <v>0</v>
      </c>
    </row>
    <row r="5">
      <c r="A5" s="107" t="str">
        <f>'Team and Player Stats'!B50</f>
        <v>DIGITAL PAIN</v>
      </c>
      <c r="B5" s="107" t="str">
        <f>'Team and Player Stats'!A50</f>
        <v>Way to Fail</v>
      </c>
      <c r="C5" s="107">
        <f>'Team and Player Stats'!C50</f>
        <v>20</v>
      </c>
      <c r="D5" s="107">
        <f>'Team and Player Stats'!D50</f>
        <v>13</v>
      </c>
      <c r="E5" s="108">
        <f>'Team and Player Stats'!E50</f>
        <v>336.8833333</v>
      </c>
      <c r="F5" s="107">
        <f>'Team and Player Stats'!F50</f>
        <v>13</v>
      </c>
      <c r="G5" s="107">
        <f>'Team and Player Stats'!G50</f>
        <v>1490</v>
      </c>
      <c r="H5" s="107">
        <f>'Team and Player Stats'!H50</f>
        <v>6</v>
      </c>
      <c r="I5" s="107">
        <f>'Team and Player Stats'!I50</f>
        <v>1109</v>
      </c>
      <c r="J5" s="107">
        <f>'Team and Player Stats'!J50</f>
        <v>381</v>
      </c>
      <c r="K5" s="109">
        <f>'Team and Player Stats'!K50</f>
        <v>1.34355275</v>
      </c>
      <c r="L5" s="108">
        <f>'Team and Player Stats'!L50</f>
        <v>18.22633003</v>
      </c>
      <c r="M5" s="107">
        <f>'Team and Player Stats'!M50</f>
        <v>2045</v>
      </c>
      <c r="N5" s="107">
        <f>'Team and Player Stats'!N50</f>
        <v>18</v>
      </c>
      <c r="O5" s="110">
        <f>'Team and Player Stats'!O50</f>
        <v>289.4666667</v>
      </c>
      <c r="P5" s="107">
        <f>'Team and Player Stats'!P50</f>
        <v>60</v>
      </c>
      <c r="Q5" s="107">
        <f>'Team and Player Stats'!Q50</f>
        <v>30</v>
      </c>
      <c r="R5" s="107">
        <f>'Team and Player Stats'!R50</f>
        <v>146</v>
      </c>
      <c r="S5" s="107">
        <f>'Team and Player Stats'!S50</f>
        <v>18</v>
      </c>
      <c r="T5" s="107">
        <f>'Team and Player Stats'!T50</f>
        <v>224</v>
      </c>
      <c r="U5" s="107">
        <f>'Team and Player Stats'!U50</f>
        <v>51</v>
      </c>
      <c r="V5" s="107">
        <f>'Team and Player Stats'!V50</f>
        <v>8</v>
      </c>
      <c r="W5" s="107">
        <f>'Team and Player Stats'!W50</f>
        <v>3</v>
      </c>
      <c r="X5" s="107">
        <f>'Team and Player Stats'!X50</f>
        <v>0</v>
      </c>
      <c r="Y5" s="107">
        <f>'Team and Player Stats'!Y50</f>
        <v>0</v>
      </c>
      <c r="Z5" s="107">
        <f>'Team and Player Stats'!Z50</f>
        <v>0</v>
      </c>
      <c r="AA5" s="107">
        <f>'Team and Player Stats'!AA50</f>
        <v>0</v>
      </c>
      <c r="AB5" s="107">
        <f>'Team and Player Stats'!AB50</f>
        <v>0</v>
      </c>
      <c r="AC5" s="107">
        <f>'Team and Player Stats'!AC50</f>
        <v>39</v>
      </c>
      <c r="AD5" s="107">
        <f>'Team and Player Stats'!AD50</f>
        <v>3</v>
      </c>
      <c r="AE5" s="107">
        <f>'Team and Player Stats'!AE50</f>
        <v>0</v>
      </c>
      <c r="AF5" s="107">
        <f>'Team and Player Stats'!AF50</f>
        <v>0</v>
      </c>
      <c r="AG5" s="107">
        <f>'Team and Player Stats'!AG50</f>
        <v>0</v>
      </c>
    </row>
    <row r="6">
      <c r="A6" t="str">
        <f>'Team and Player Stats'!B113</f>
        <v>Silva (c)</v>
      </c>
      <c r="B6" t="str">
        <f>'Team and Player Stats'!A113</f>
        <v>Rooster Bux to Blow</v>
      </c>
      <c r="C6">
        <f>'Team and Player Stats'!C113</f>
        <v>18</v>
      </c>
      <c r="D6">
        <f>'Team and Player Stats'!D113</f>
        <v>16</v>
      </c>
      <c r="E6" s="111">
        <f>'Team and Player Stats'!E113</f>
        <v>329.55</v>
      </c>
      <c r="F6">
        <f>'Team and Player Stats'!F113</f>
        <v>20</v>
      </c>
      <c r="G6">
        <f>'Team and Player Stats'!G113</f>
        <v>1489</v>
      </c>
      <c r="H6">
        <f>'Team and Player Stats'!H113</f>
        <v>4</v>
      </c>
      <c r="I6">
        <f>'Team and Player Stats'!I113</f>
        <v>1137</v>
      </c>
      <c r="J6">
        <f>'Team and Player Stats'!J113</f>
        <v>352</v>
      </c>
      <c r="K6" s="112">
        <f>'Team and Player Stats'!K113</f>
        <v>1.309586631</v>
      </c>
      <c r="L6" s="111">
        <f>'Team and Player Stats'!L113</f>
        <v>17.39050132</v>
      </c>
      <c r="M6">
        <f>'Team and Player Stats'!M113</f>
        <v>1912</v>
      </c>
      <c r="N6">
        <f>'Team and Player Stats'!N113</f>
        <v>18</v>
      </c>
      <c r="O6" s="113">
        <f>'Team and Player Stats'!O113</f>
        <v>329.55</v>
      </c>
      <c r="P6">
        <f>'Team and Player Stats'!P113</f>
        <v>74</v>
      </c>
      <c r="Q6">
        <f>'Team and Player Stats'!Q113</f>
        <v>20</v>
      </c>
      <c r="R6">
        <f>'Team and Player Stats'!R113</f>
        <v>101</v>
      </c>
      <c r="S6">
        <f>'Team and Player Stats'!S113</f>
        <v>19</v>
      </c>
      <c r="T6">
        <f>'Team and Player Stats'!T113</f>
        <v>255</v>
      </c>
      <c r="U6">
        <f>'Team and Player Stats'!U113</f>
        <v>65</v>
      </c>
      <c r="V6">
        <f>'Team and Player Stats'!V113</f>
        <v>21</v>
      </c>
      <c r="W6">
        <f>'Team and Player Stats'!W113</f>
        <v>8</v>
      </c>
      <c r="X6">
        <f>'Team and Player Stats'!X113</f>
        <v>1</v>
      </c>
      <c r="Y6">
        <f>'Team and Player Stats'!Y113</f>
        <v>1</v>
      </c>
      <c r="Z6">
        <f>'Team and Player Stats'!Z113</f>
        <v>0</v>
      </c>
      <c r="AA6">
        <f>'Team and Player Stats'!AA113</f>
        <v>0</v>
      </c>
      <c r="AB6">
        <f>'Team and Player Stats'!AB113</f>
        <v>0</v>
      </c>
      <c r="AC6">
        <f>'Team and Player Stats'!AC113</f>
        <v>56</v>
      </c>
      <c r="AD6">
        <f>'Team and Player Stats'!AD113</f>
        <v>1</v>
      </c>
      <c r="AE6">
        <f>'Team and Player Stats'!AE113</f>
        <v>0</v>
      </c>
      <c r="AF6">
        <f>'Team and Player Stats'!AF113</f>
        <v>0</v>
      </c>
      <c r="AG6">
        <f>'Team and Player Stats'!AG113</f>
        <v>2</v>
      </c>
    </row>
    <row r="7">
      <c r="A7" s="107" t="str">
        <f>'Team and Player Stats'!B41</f>
        <v>I TRICKK I</v>
      </c>
      <c r="B7" s="107" t="str">
        <f>'Team and Player Stats'!A41</f>
        <v>We Respect Hoez</v>
      </c>
      <c r="C7" s="107">
        <f>'Team and Player Stats'!C41</f>
        <v>18</v>
      </c>
      <c r="D7" s="107">
        <f>'Team and Player Stats'!D41</f>
        <v>14</v>
      </c>
      <c r="E7" s="108">
        <f>'Team and Player Stats'!E41</f>
        <v>288.55</v>
      </c>
      <c r="F7" s="107">
        <f>'Team and Player Stats'!F41</f>
        <v>5</v>
      </c>
      <c r="G7" s="107">
        <f>'Team and Player Stats'!G41</f>
        <v>1345</v>
      </c>
      <c r="H7" s="107">
        <f>'Team and Player Stats'!H41</f>
        <v>13</v>
      </c>
      <c r="I7" s="107">
        <f>'Team and Player Stats'!I41</f>
        <v>1042</v>
      </c>
      <c r="J7" s="107">
        <f>'Team and Player Stats'!J41</f>
        <v>303</v>
      </c>
      <c r="K7" s="109">
        <f>'Team and Player Stats'!K41</f>
        <v>1.290786948</v>
      </c>
      <c r="L7" s="108">
        <f>'Team and Player Stats'!L41</f>
        <v>16.61516315</v>
      </c>
      <c r="M7" s="107">
        <f>'Team and Player Stats'!M41</f>
        <v>1597</v>
      </c>
      <c r="N7" s="107">
        <f>'Team and Player Stats'!N41</f>
        <v>18</v>
      </c>
      <c r="O7" s="110">
        <f>'Team and Player Stats'!O41</f>
        <v>282.3</v>
      </c>
      <c r="P7" s="107">
        <f>'Team and Player Stats'!P41</f>
        <v>40</v>
      </c>
      <c r="Q7" s="107">
        <f>'Team and Player Stats'!Q41</f>
        <v>31</v>
      </c>
      <c r="R7" s="107">
        <f>'Team and Player Stats'!R41</f>
        <v>98</v>
      </c>
      <c r="S7" s="107">
        <f>'Team and Player Stats'!S41</f>
        <v>15</v>
      </c>
      <c r="T7" s="107">
        <f>'Team and Player Stats'!T41</f>
        <v>218</v>
      </c>
      <c r="U7" s="107">
        <f>'Team and Player Stats'!U41</f>
        <v>50</v>
      </c>
      <c r="V7" s="107">
        <f>'Team and Player Stats'!V41</f>
        <v>12</v>
      </c>
      <c r="W7" s="107">
        <f>'Team and Player Stats'!W41</f>
        <v>5</v>
      </c>
      <c r="X7" s="107">
        <f>'Team and Player Stats'!X41</f>
        <v>1</v>
      </c>
      <c r="Y7" s="107">
        <f>'Team and Player Stats'!Y41</f>
        <v>1</v>
      </c>
      <c r="Z7" s="107">
        <f>'Team and Player Stats'!Z41</f>
        <v>0</v>
      </c>
      <c r="AA7" s="107">
        <f>'Team and Player Stats'!AA41</f>
        <v>0</v>
      </c>
      <c r="AB7" s="107">
        <f>'Team and Player Stats'!AB41</f>
        <v>0</v>
      </c>
      <c r="AC7" s="107">
        <f>'Team and Player Stats'!AC41</f>
        <v>45</v>
      </c>
      <c r="AD7" s="107">
        <f>'Team and Player Stats'!AD41</f>
        <v>1</v>
      </c>
      <c r="AE7" s="107">
        <f>'Team and Player Stats'!AE41</f>
        <v>0</v>
      </c>
      <c r="AF7" s="107">
        <f>'Team and Player Stats'!AF41</f>
        <v>0</v>
      </c>
      <c r="AG7" s="107">
        <f>'Team and Player Stats'!AG41</f>
        <v>2</v>
      </c>
    </row>
    <row r="8">
      <c r="A8" t="str">
        <f>'Team and Player Stats'!B123</f>
        <v>Saintz The God</v>
      </c>
      <c r="B8" t="str">
        <f>'Team and Player Stats'!A123</f>
        <v>Our Lady Tuna</v>
      </c>
      <c r="C8">
        <f>'Team and Player Stats'!C123</f>
        <v>17</v>
      </c>
      <c r="D8">
        <f>'Team and Player Stats'!D123</f>
        <v>10</v>
      </c>
      <c r="E8" s="111">
        <f>'Team and Player Stats'!E123</f>
        <v>242.0833333</v>
      </c>
      <c r="F8">
        <f>'Team and Player Stats'!F123</f>
        <v>8</v>
      </c>
      <c r="G8">
        <f>'Team and Player Stats'!G123</f>
        <v>1245</v>
      </c>
      <c r="H8">
        <f>'Team and Player Stats'!H123</f>
        <v>5</v>
      </c>
      <c r="I8">
        <f>'Team and Player Stats'!I123</f>
        <v>978</v>
      </c>
      <c r="J8">
        <f>'Team and Player Stats'!J123</f>
        <v>267</v>
      </c>
      <c r="K8" s="112">
        <f>'Team and Player Stats'!K123</f>
        <v>1.273006135</v>
      </c>
      <c r="L8" s="111">
        <f>'Team and Player Stats'!L123</f>
        <v>14.85173824</v>
      </c>
      <c r="M8">
        <f>'Team and Player Stats'!M123</f>
        <v>1537</v>
      </c>
      <c r="N8">
        <f>'Team and Player Stats'!N123</f>
        <v>16</v>
      </c>
      <c r="O8" s="113">
        <f>'Team and Player Stats'!O123</f>
        <v>225.2833333</v>
      </c>
      <c r="P8">
        <f>'Team and Player Stats'!P123</f>
        <v>33</v>
      </c>
      <c r="Q8">
        <f>'Team and Player Stats'!Q123</f>
        <v>19</v>
      </c>
      <c r="R8">
        <f>'Team and Player Stats'!R123</f>
        <v>84</v>
      </c>
      <c r="S8">
        <f>'Team and Player Stats'!S123</f>
        <v>10</v>
      </c>
      <c r="T8">
        <f>'Team and Player Stats'!T123</f>
        <v>189</v>
      </c>
      <c r="U8">
        <f>'Team and Player Stats'!U123</f>
        <v>49</v>
      </c>
      <c r="V8">
        <f>'Team and Player Stats'!V123</f>
        <v>17</v>
      </c>
      <c r="W8">
        <f>'Team and Player Stats'!W123</f>
        <v>5</v>
      </c>
      <c r="X8">
        <f>'Team and Player Stats'!X123</f>
        <v>1</v>
      </c>
      <c r="Y8">
        <f>'Team and Player Stats'!Y123</f>
        <v>0</v>
      </c>
      <c r="Z8">
        <f>'Team and Player Stats'!Z123</f>
        <v>0</v>
      </c>
      <c r="AA8">
        <f>'Team and Player Stats'!AA123</f>
        <v>0</v>
      </c>
      <c r="AB8">
        <f>'Team and Player Stats'!AB123</f>
        <v>0</v>
      </c>
      <c r="AC8">
        <f>'Team and Player Stats'!AC123</f>
        <v>26</v>
      </c>
      <c r="AD8">
        <f>'Team and Player Stats'!AD123</f>
        <v>0</v>
      </c>
      <c r="AE8">
        <f>'Team and Player Stats'!AE123</f>
        <v>0</v>
      </c>
      <c r="AF8">
        <f>'Team and Player Stats'!AF123</f>
        <v>0</v>
      </c>
      <c r="AG8">
        <f>'Team and Player Stats'!AG123</f>
        <v>1</v>
      </c>
    </row>
    <row r="9">
      <c r="A9" s="107" t="str">
        <f>'Team and Player Stats'!B114</f>
        <v>AJ DaJuiceMayne</v>
      </c>
      <c r="B9" s="107" t="str">
        <f>'Team and Player Stats'!A114</f>
        <v>Rooster Bux to Blow</v>
      </c>
      <c r="C9" s="107">
        <f>'Team and Player Stats'!C114</f>
        <v>15</v>
      </c>
      <c r="D9" s="107">
        <f>'Team and Player Stats'!D114</f>
        <v>14</v>
      </c>
      <c r="E9" s="108">
        <f>'Team and Player Stats'!E114</f>
        <v>239.0166667</v>
      </c>
      <c r="F9" s="107">
        <f>'Team and Player Stats'!F114</f>
        <v>12</v>
      </c>
      <c r="G9" s="107">
        <f>'Team and Player Stats'!G114</f>
        <v>1169</v>
      </c>
      <c r="H9" s="107">
        <f>'Team and Player Stats'!H114</f>
        <v>6</v>
      </c>
      <c r="I9" s="107">
        <f>'Team and Player Stats'!I114</f>
        <v>950</v>
      </c>
      <c r="J9" s="107">
        <f>'Team and Player Stats'!J114</f>
        <v>219</v>
      </c>
      <c r="K9" s="109">
        <f>'Team and Player Stats'!K114</f>
        <v>1.230526316</v>
      </c>
      <c r="L9" s="108">
        <f>'Team and Player Stats'!L114</f>
        <v>15.09578947</v>
      </c>
      <c r="M9" s="107">
        <f>'Team and Player Stats'!M114</f>
        <v>1492</v>
      </c>
      <c r="N9" s="107">
        <f>'Team and Player Stats'!N114</f>
        <v>15</v>
      </c>
      <c r="O9" s="110">
        <f>'Team and Player Stats'!O114</f>
        <v>239.0166667</v>
      </c>
      <c r="P9" s="107">
        <f>'Team and Player Stats'!P114</f>
        <v>39</v>
      </c>
      <c r="Q9" s="107">
        <f>'Team and Player Stats'!Q114</f>
        <v>17</v>
      </c>
      <c r="R9" s="107">
        <f>'Team and Player Stats'!R114</f>
        <v>100</v>
      </c>
      <c r="S9" s="107">
        <f>'Team and Player Stats'!S114</f>
        <v>8</v>
      </c>
      <c r="T9" s="107">
        <f>'Team and Player Stats'!T114</f>
        <v>211</v>
      </c>
      <c r="U9" s="107">
        <f>'Team and Player Stats'!U114</f>
        <v>65</v>
      </c>
      <c r="V9" s="107">
        <f>'Team and Player Stats'!V114</f>
        <v>21</v>
      </c>
      <c r="W9" s="107">
        <f>'Team and Player Stats'!W114</f>
        <v>6</v>
      </c>
      <c r="X9" s="107">
        <f>'Team and Player Stats'!X114</f>
        <v>3</v>
      </c>
      <c r="Y9" s="107">
        <f>'Team and Player Stats'!Y114</f>
        <v>1</v>
      </c>
      <c r="Z9" s="107">
        <f>'Team and Player Stats'!Z114</f>
        <v>0</v>
      </c>
      <c r="AA9" s="107">
        <f>'Team and Player Stats'!AA114</f>
        <v>0</v>
      </c>
      <c r="AB9" s="107">
        <f>'Team and Player Stats'!AB114</f>
        <v>0</v>
      </c>
      <c r="AC9" s="107">
        <f>'Team and Player Stats'!AC114</f>
        <v>45</v>
      </c>
      <c r="AD9" s="107">
        <f>'Team and Player Stats'!AD114</f>
        <v>1</v>
      </c>
      <c r="AE9" s="107">
        <f>'Team and Player Stats'!AE114</f>
        <v>0</v>
      </c>
      <c r="AF9" s="107">
        <f>'Team and Player Stats'!AF114</f>
        <v>0</v>
      </c>
      <c r="AG9" s="107">
        <f>'Team and Player Stats'!AG114</f>
        <v>2</v>
      </c>
    </row>
    <row r="10">
      <c r="A10" t="str">
        <f>'Team and Player Stats'!B43</f>
        <v>TnTaylor</v>
      </c>
      <c r="B10" t="str">
        <f>'Team and Player Stats'!A43</f>
        <v>We Respect Hoez</v>
      </c>
      <c r="C10">
        <f>'Team and Player Stats'!C43</f>
        <v>15</v>
      </c>
      <c r="D10">
        <f>'Team and Player Stats'!D43</f>
        <v>11</v>
      </c>
      <c r="E10" s="111">
        <f>'Team and Player Stats'!E43</f>
        <v>234.3</v>
      </c>
      <c r="F10">
        <f>'Team and Player Stats'!F43</f>
        <v>8</v>
      </c>
      <c r="G10">
        <f>'Team and Player Stats'!G43</f>
        <v>965</v>
      </c>
      <c r="H10">
        <f>'Team and Player Stats'!H43</f>
        <v>2</v>
      </c>
      <c r="I10">
        <f>'Team and Player Stats'!I43</f>
        <v>786</v>
      </c>
      <c r="J10">
        <f>'Team and Player Stats'!J43</f>
        <v>179</v>
      </c>
      <c r="K10" s="112">
        <f>'Team and Player Stats'!K43</f>
        <v>1.227735369</v>
      </c>
      <c r="L10" s="111">
        <f>'Team and Player Stats'!L43</f>
        <v>17.88549618</v>
      </c>
      <c r="M10">
        <f>'Team and Player Stats'!M43</f>
        <v>1117</v>
      </c>
      <c r="N10">
        <f>'Team and Player Stats'!N43</f>
        <v>15</v>
      </c>
      <c r="O10" s="113">
        <f>'Team and Player Stats'!O43</f>
        <v>227.7333333</v>
      </c>
      <c r="P10">
        <f>'Team and Player Stats'!P43</f>
        <v>42</v>
      </c>
      <c r="Q10">
        <f>'Team and Player Stats'!Q43</f>
        <v>17</v>
      </c>
      <c r="R10">
        <f>'Team and Player Stats'!R43</f>
        <v>76</v>
      </c>
      <c r="S10">
        <f>'Team and Player Stats'!S43</f>
        <v>14</v>
      </c>
      <c r="T10">
        <f>'Team and Player Stats'!T43</f>
        <v>121</v>
      </c>
      <c r="U10">
        <f>'Team and Player Stats'!U43</f>
        <v>20</v>
      </c>
      <c r="V10">
        <f>'Team and Player Stats'!V43</f>
        <v>4</v>
      </c>
      <c r="W10">
        <f>'Team and Player Stats'!W43</f>
        <v>1</v>
      </c>
      <c r="X10">
        <f>'Team and Player Stats'!X43</f>
        <v>0</v>
      </c>
      <c r="Y10">
        <f>'Team and Player Stats'!Y43</f>
        <v>0</v>
      </c>
      <c r="Z10">
        <f>'Team and Player Stats'!Z43</f>
        <v>0</v>
      </c>
      <c r="AA10">
        <f>'Team and Player Stats'!AA43</f>
        <v>0</v>
      </c>
      <c r="AB10">
        <f>'Team and Player Stats'!AB43</f>
        <v>0</v>
      </c>
      <c r="AC10">
        <f>'Team and Player Stats'!AC43</f>
        <v>25</v>
      </c>
      <c r="AD10">
        <f>'Team and Player Stats'!AD43</f>
        <v>1</v>
      </c>
      <c r="AE10">
        <f>'Team and Player Stats'!AE43</f>
        <v>0</v>
      </c>
      <c r="AF10">
        <f>'Team and Player Stats'!AF43</f>
        <v>0</v>
      </c>
      <c r="AG10">
        <f>'Team and Player Stats'!AG43</f>
        <v>0</v>
      </c>
    </row>
    <row r="11">
      <c r="A11" s="107" t="str">
        <f>'Team and Player Stats'!B38</f>
        <v>Twitchtvsnipezz</v>
      </c>
      <c r="B11" s="107" t="str">
        <f>'Team and Player Stats'!A38</f>
        <v>Str8 Griffin</v>
      </c>
      <c r="C11" s="107">
        <f>'Team and Player Stats'!C38</f>
        <v>5</v>
      </c>
      <c r="D11" s="107">
        <f>'Team and Player Stats'!D38</f>
        <v>5</v>
      </c>
      <c r="E11" s="108">
        <f>'Team and Player Stats'!E38</f>
        <v>48.33333333</v>
      </c>
      <c r="F11" s="107">
        <f>'Team and Player Stats'!F38</f>
        <v>3</v>
      </c>
      <c r="G11" s="107">
        <f>'Team and Player Stats'!G38</f>
        <v>231</v>
      </c>
      <c r="H11" s="107">
        <f>'Team and Player Stats'!H38</f>
        <v>3</v>
      </c>
      <c r="I11" s="107">
        <f>'Team and Player Stats'!I38</f>
        <v>190</v>
      </c>
      <c r="J11" s="107">
        <f>'Team and Player Stats'!J38</f>
        <v>41</v>
      </c>
      <c r="K11" s="109">
        <f>'Team and Player Stats'!K38</f>
        <v>1.215789474</v>
      </c>
      <c r="L11" s="108">
        <f>'Team and Player Stats'!L38</f>
        <v>15.26315789</v>
      </c>
      <c r="M11" s="107">
        <f>'Team and Player Stats'!M38</f>
        <v>287</v>
      </c>
      <c r="N11" s="107">
        <f>'Team and Player Stats'!N38</f>
        <v>4</v>
      </c>
      <c r="O11" s="110">
        <f>'Team and Player Stats'!O38</f>
        <v>44.6</v>
      </c>
      <c r="P11" s="107">
        <f>'Team and Player Stats'!P38</f>
        <v>7</v>
      </c>
      <c r="Q11" s="107">
        <f>'Team and Player Stats'!Q38</f>
        <v>1</v>
      </c>
      <c r="R11" s="107">
        <f>'Team and Player Stats'!R38</f>
        <v>13</v>
      </c>
      <c r="S11" s="107">
        <f>'Team and Player Stats'!S38</f>
        <v>1</v>
      </c>
      <c r="T11" s="107">
        <f>'Team and Player Stats'!T38</f>
        <v>33</v>
      </c>
      <c r="U11" s="107">
        <f>'Team and Player Stats'!U38</f>
        <v>10</v>
      </c>
      <c r="V11" s="107">
        <f>'Team and Player Stats'!V38</f>
        <v>0</v>
      </c>
      <c r="W11" s="107">
        <f>'Team and Player Stats'!W38</f>
        <v>0</v>
      </c>
      <c r="X11" s="107">
        <f>'Team and Player Stats'!X38</f>
        <v>0</v>
      </c>
      <c r="Y11" s="107">
        <f>'Team and Player Stats'!Y38</f>
        <v>0</v>
      </c>
      <c r="Z11" s="107">
        <f>'Team and Player Stats'!Z38</f>
        <v>0</v>
      </c>
      <c r="AA11" s="107">
        <f>'Team and Player Stats'!AA38</f>
        <v>0</v>
      </c>
      <c r="AB11" s="107">
        <f>'Team and Player Stats'!AB38</f>
        <v>0</v>
      </c>
      <c r="AC11" s="107">
        <f>'Team and Player Stats'!AC38</f>
        <v>4</v>
      </c>
      <c r="AD11" s="107">
        <f>'Team and Player Stats'!AD38</f>
        <v>0</v>
      </c>
      <c r="AE11" s="107">
        <f>'Team and Player Stats'!AE38</f>
        <v>0</v>
      </c>
      <c r="AF11" s="107">
        <f>'Team and Player Stats'!AF38</f>
        <v>0</v>
      </c>
      <c r="AG11" s="107">
        <f>'Team and Player Stats'!AG38</f>
        <v>0</v>
      </c>
    </row>
    <row r="12">
      <c r="A12" t="str">
        <f>'Team and Player Stats'!B115</f>
        <v>T RICH Da King</v>
      </c>
      <c r="B12" t="str">
        <f>'Team and Player Stats'!A115</f>
        <v>Rooster Bux to Blow</v>
      </c>
      <c r="C12">
        <f>'Team and Player Stats'!C115</f>
        <v>15</v>
      </c>
      <c r="D12">
        <f>'Team and Player Stats'!D115</f>
        <v>13</v>
      </c>
      <c r="E12" s="111">
        <f>'Team and Player Stats'!E115</f>
        <v>240.4833333</v>
      </c>
      <c r="F12">
        <f>'Team and Player Stats'!F115</f>
        <v>13</v>
      </c>
      <c r="G12">
        <f>'Team and Player Stats'!G115</f>
        <v>894</v>
      </c>
      <c r="H12">
        <f>'Team and Player Stats'!H115</f>
        <v>3</v>
      </c>
      <c r="I12">
        <f>'Team and Player Stats'!I115</f>
        <v>741</v>
      </c>
      <c r="J12">
        <f>'Team and Player Stats'!J115</f>
        <v>153</v>
      </c>
      <c r="K12" s="112">
        <f>'Team and Player Stats'!K115</f>
        <v>1.206477733</v>
      </c>
      <c r="L12" s="111">
        <f>'Team and Player Stats'!L115</f>
        <v>19.47233468</v>
      </c>
      <c r="M12">
        <f>'Team and Player Stats'!M115</f>
        <v>1007</v>
      </c>
      <c r="N12">
        <f>'Team and Player Stats'!N115</f>
        <v>15</v>
      </c>
      <c r="O12" s="113">
        <f>'Team and Player Stats'!O115</f>
        <v>240.4833333</v>
      </c>
      <c r="P12">
        <f>'Team and Player Stats'!P115</f>
        <v>26</v>
      </c>
      <c r="Q12">
        <f>'Team and Player Stats'!Q115</f>
        <v>21</v>
      </c>
      <c r="R12">
        <f>'Team and Player Stats'!R115</f>
        <v>69</v>
      </c>
      <c r="S12">
        <f>'Team and Player Stats'!S115</f>
        <v>8</v>
      </c>
      <c r="T12">
        <f>'Team and Player Stats'!T115</f>
        <v>123</v>
      </c>
      <c r="U12">
        <f>'Team and Player Stats'!U115</f>
        <v>24</v>
      </c>
      <c r="V12">
        <f>'Team and Player Stats'!V115</f>
        <v>10</v>
      </c>
      <c r="W12">
        <f>'Team and Player Stats'!W115</f>
        <v>2</v>
      </c>
      <c r="X12">
        <f>'Team and Player Stats'!X115</f>
        <v>1</v>
      </c>
      <c r="Y12">
        <f>'Team and Player Stats'!Y115</f>
        <v>0</v>
      </c>
      <c r="Z12">
        <f>'Team and Player Stats'!Z115</f>
        <v>0</v>
      </c>
      <c r="AA12">
        <f>'Team and Player Stats'!AA115</f>
        <v>0</v>
      </c>
      <c r="AB12">
        <f>'Team and Player Stats'!AB115</f>
        <v>0</v>
      </c>
      <c r="AC12">
        <f>'Team and Player Stats'!AC115</f>
        <v>23</v>
      </c>
      <c r="AD12">
        <f>'Team and Player Stats'!AD115</f>
        <v>0</v>
      </c>
      <c r="AE12">
        <f>'Team and Player Stats'!AE115</f>
        <v>0</v>
      </c>
      <c r="AF12">
        <f>'Team and Player Stats'!AF115</f>
        <v>0</v>
      </c>
      <c r="AG12">
        <f>'Team and Player Stats'!AG115</f>
        <v>1</v>
      </c>
    </row>
    <row r="13">
      <c r="A13" s="107" t="str">
        <f>'Team and Player Stats'!B53</f>
        <v>halfbreed105</v>
      </c>
      <c r="B13" s="107" t="str">
        <f>'Team and Player Stats'!A53</f>
        <v>Way to Fail</v>
      </c>
      <c r="C13" s="107">
        <f>'Team and Player Stats'!C53</f>
        <v>10</v>
      </c>
      <c r="D13" s="107">
        <f>'Team and Player Stats'!D53</f>
        <v>6</v>
      </c>
      <c r="E13" s="108">
        <f>'Team and Player Stats'!E53</f>
        <v>133.8333333</v>
      </c>
      <c r="F13" s="107">
        <f>'Team and Player Stats'!F53</f>
        <v>4</v>
      </c>
      <c r="G13" s="107">
        <f>'Team and Player Stats'!G53</f>
        <v>628</v>
      </c>
      <c r="H13" s="107">
        <f>'Team and Player Stats'!H53</f>
        <v>3</v>
      </c>
      <c r="I13" s="107">
        <f>'Team and Player Stats'!I53</f>
        <v>526</v>
      </c>
      <c r="J13" s="107">
        <f>'Team and Player Stats'!J53</f>
        <v>102</v>
      </c>
      <c r="K13" s="109">
        <f>'Team and Player Stats'!K53</f>
        <v>1.19391635</v>
      </c>
      <c r="L13" s="108">
        <f>'Team and Player Stats'!L53</f>
        <v>15.2661597</v>
      </c>
      <c r="M13" s="107">
        <f>'Team and Player Stats'!M53</f>
        <v>803</v>
      </c>
      <c r="N13" s="107">
        <f>'Team and Player Stats'!N53</f>
        <v>9</v>
      </c>
      <c r="O13" s="110">
        <f>'Team and Player Stats'!O53</f>
        <v>121.65</v>
      </c>
      <c r="P13" s="107">
        <f>'Team and Player Stats'!P53</f>
        <v>16</v>
      </c>
      <c r="Q13" s="107">
        <f>'Team and Player Stats'!Q53</f>
        <v>6</v>
      </c>
      <c r="R13" s="107">
        <f>'Team and Player Stats'!R53</f>
        <v>40</v>
      </c>
      <c r="S13" s="107">
        <f>'Team and Player Stats'!S53</f>
        <v>4</v>
      </c>
      <c r="T13" s="107">
        <f>'Team and Player Stats'!T53</f>
        <v>88</v>
      </c>
      <c r="U13" s="107">
        <f>'Team and Player Stats'!U53</f>
        <v>15</v>
      </c>
      <c r="V13" s="107">
        <f>'Team and Player Stats'!V53</f>
        <v>2</v>
      </c>
      <c r="W13" s="107">
        <f>'Team and Player Stats'!W53</f>
        <v>1</v>
      </c>
      <c r="X13" s="107">
        <f>'Team and Player Stats'!X53</f>
        <v>0</v>
      </c>
      <c r="Y13" s="107">
        <f>'Team and Player Stats'!Y53</f>
        <v>0</v>
      </c>
      <c r="Z13" s="107">
        <f>'Team and Player Stats'!Z53</f>
        <v>0</v>
      </c>
      <c r="AA13" s="107">
        <f>'Team and Player Stats'!AA53</f>
        <v>0</v>
      </c>
      <c r="AB13" s="107">
        <f>'Team and Player Stats'!AB53</f>
        <v>0</v>
      </c>
      <c r="AC13" s="107">
        <f>'Team and Player Stats'!AC53</f>
        <v>12</v>
      </c>
      <c r="AD13" s="107">
        <f>'Team and Player Stats'!AD53</f>
        <v>1</v>
      </c>
      <c r="AE13" s="107">
        <f>'Team and Player Stats'!AE53</f>
        <v>0</v>
      </c>
      <c r="AF13" s="107">
        <f>'Team and Player Stats'!AF53</f>
        <v>0</v>
      </c>
      <c r="AG13" s="107">
        <f>'Team and Player Stats'!AG53</f>
        <v>0</v>
      </c>
    </row>
    <row r="14">
      <c r="A14" t="str">
        <f>'Team and Player Stats'!B117</f>
        <v>oScet</v>
      </c>
      <c r="B14" t="str">
        <f>'Team and Player Stats'!A117</f>
        <v>Rooster Bux to Blow</v>
      </c>
      <c r="C14">
        <f>'Team and Player Stats'!C117</f>
        <v>13</v>
      </c>
      <c r="D14">
        <f>'Team and Player Stats'!D117</f>
        <v>11</v>
      </c>
      <c r="E14" s="111">
        <f>'Team and Player Stats'!E117</f>
        <v>267.1166667</v>
      </c>
      <c r="F14">
        <f>'Team and Player Stats'!F117</f>
        <v>16</v>
      </c>
      <c r="G14">
        <f>'Team and Player Stats'!G117</f>
        <v>939</v>
      </c>
      <c r="H14">
        <f>'Team and Player Stats'!H117</f>
        <v>4</v>
      </c>
      <c r="I14">
        <f>'Team and Player Stats'!I117</f>
        <v>810</v>
      </c>
      <c r="J14">
        <f>'Team and Player Stats'!J117</f>
        <v>129</v>
      </c>
      <c r="K14" s="112">
        <f>'Team and Player Stats'!K117</f>
        <v>1.159259259</v>
      </c>
      <c r="L14" s="111">
        <f>'Team and Player Stats'!L117</f>
        <v>19.78641975</v>
      </c>
      <c r="M14">
        <f>'Team and Player Stats'!M117</f>
        <v>1276</v>
      </c>
      <c r="N14">
        <f>'Team and Player Stats'!N117</f>
        <v>13</v>
      </c>
      <c r="O14" s="113">
        <f>'Team and Player Stats'!O117</f>
        <v>267.1166667</v>
      </c>
      <c r="P14">
        <f>'Team and Player Stats'!P117</f>
        <v>45</v>
      </c>
      <c r="Q14">
        <f>'Team and Player Stats'!Q117</f>
        <v>22</v>
      </c>
      <c r="R14">
        <f>'Team and Player Stats'!R117</f>
        <v>78</v>
      </c>
      <c r="S14">
        <f>'Team and Player Stats'!S117</f>
        <v>14</v>
      </c>
      <c r="T14">
        <f>'Team and Player Stats'!T117</f>
        <v>151</v>
      </c>
      <c r="U14">
        <f>'Team and Player Stats'!U117</f>
        <v>36</v>
      </c>
      <c r="V14">
        <f>'Team and Player Stats'!V117</f>
        <v>8</v>
      </c>
      <c r="W14">
        <f>'Team and Player Stats'!W117</f>
        <v>1</v>
      </c>
      <c r="X14">
        <f>'Team and Player Stats'!X117</f>
        <v>1</v>
      </c>
      <c r="Y14">
        <f>'Team and Player Stats'!Y117</f>
        <v>0</v>
      </c>
      <c r="Z14">
        <f>'Team and Player Stats'!Z117</f>
        <v>0</v>
      </c>
      <c r="AA14">
        <f>'Team and Player Stats'!AA117</f>
        <v>0</v>
      </c>
      <c r="AB14">
        <f>'Team and Player Stats'!AB117</f>
        <v>0</v>
      </c>
      <c r="AC14">
        <f>'Team and Player Stats'!AC117</f>
        <v>30</v>
      </c>
      <c r="AD14">
        <f>'Team and Player Stats'!AD117</f>
        <v>2</v>
      </c>
      <c r="AE14">
        <f>'Team and Player Stats'!AE117</f>
        <v>0</v>
      </c>
      <c r="AF14">
        <f>'Team and Player Stats'!AF117</f>
        <v>0</v>
      </c>
      <c r="AG14">
        <f>'Team and Player Stats'!AG117</f>
        <v>0</v>
      </c>
    </row>
    <row r="15">
      <c r="A15" s="107" t="str">
        <f>'Team and Player Stats'!B105</f>
        <v>ActiveHate (c)</v>
      </c>
      <c r="B15" s="107" t="str">
        <f>'Team and Player Stats'!A105</f>
        <v>Shadow Realm</v>
      </c>
      <c r="C15" s="107">
        <f>'Team and Player Stats'!C105</f>
        <v>17</v>
      </c>
      <c r="D15" s="107">
        <f>'Team and Player Stats'!D105</f>
        <v>12</v>
      </c>
      <c r="E15" s="108">
        <f>'Team and Player Stats'!E105</f>
        <v>288.6</v>
      </c>
      <c r="F15" s="107">
        <f>'Team and Player Stats'!F105</f>
        <v>1</v>
      </c>
      <c r="G15" s="107">
        <f>'Team and Player Stats'!G105</f>
        <v>1469</v>
      </c>
      <c r="H15" s="107">
        <f>'Team and Player Stats'!H105</f>
        <v>2</v>
      </c>
      <c r="I15" s="107">
        <f>'Team and Player Stats'!I105</f>
        <v>1268</v>
      </c>
      <c r="J15" s="107">
        <f>'Team and Player Stats'!J105</f>
        <v>201</v>
      </c>
      <c r="K15" s="109">
        <f>'Team and Player Stats'!K105</f>
        <v>1.15851735</v>
      </c>
      <c r="L15" s="108">
        <f>'Team and Player Stats'!L105</f>
        <v>13.65615142</v>
      </c>
      <c r="M15" s="107">
        <f>'Team and Player Stats'!M105</f>
        <v>1925</v>
      </c>
      <c r="N15" s="107">
        <f>'Team and Player Stats'!N105</f>
        <v>17</v>
      </c>
      <c r="O15" s="110">
        <f>'Team and Player Stats'!O105</f>
        <v>281.2</v>
      </c>
      <c r="P15" s="107">
        <f>'Team and Player Stats'!P105</f>
        <v>35</v>
      </c>
      <c r="Q15" s="107">
        <f>'Team and Player Stats'!Q105</f>
        <v>11</v>
      </c>
      <c r="R15" s="107">
        <f>'Team and Player Stats'!R105</f>
        <v>117</v>
      </c>
      <c r="S15" s="107">
        <f>'Team and Player Stats'!S105</f>
        <v>25</v>
      </c>
      <c r="T15" s="107">
        <f>'Team and Player Stats'!T105</f>
        <v>250</v>
      </c>
      <c r="U15" s="107">
        <f>'Team and Player Stats'!U105</f>
        <v>65</v>
      </c>
      <c r="V15" s="107">
        <f>'Team and Player Stats'!V105</f>
        <v>18</v>
      </c>
      <c r="W15" s="107">
        <f>'Team and Player Stats'!W105</f>
        <v>3</v>
      </c>
      <c r="X15" s="107">
        <f>'Team and Player Stats'!X105</f>
        <v>0</v>
      </c>
      <c r="Y15" s="107">
        <f>'Team and Player Stats'!Y105</f>
        <v>0</v>
      </c>
      <c r="Z15" s="107">
        <f>'Team and Player Stats'!Z105</f>
        <v>0</v>
      </c>
      <c r="AA15" s="107">
        <f>'Team and Player Stats'!AA105</f>
        <v>0</v>
      </c>
      <c r="AB15" s="107">
        <f>'Team and Player Stats'!AB105</f>
        <v>0</v>
      </c>
      <c r="AC15" s="107">
        <f>'Team and Player Stats'!AC105</f>
        <v>33</v>
      </c>
      <c r="AD15" s="107">
        <f>'Team and Player Stats'!AD105</f>
        <v>1</v>
      </c>
      <c r="AE15" s="107">
        <f>'Team and Player Stats'!AE105</f>
        <v>0</v>
      </c>
      <c r="AF15" s="107">
        <f>'Team and Player Stats'!AF105</f>
        <v>0</v>
      </c>
      <c r="AG15" s="107">
        <f>'Team and Player Stats'!AG105</f>
        <v>1</v>
      </c>
    </row>
    <row r="16">
      <c r="A16" t="str">
        <f>'Team and Player Stats'!B71</f>
        <v>Its Rainin MenZ (c)</v>
      </c>
      <c r="B16" t="str">
        <f>'Team and Player Stats'!A71</f>
        <v>TBD</v>
      </c>
      <c r="C16">
        <f>'Team and Player Stats'!C71</f>
        <v>15</v>
      </c>
      <c r="D16">
        <f>'Team and Player Stats'!D71</f>
        <v>5</v>
      </c>
      <c r="E16" s="111">
        <f>'Team and Player Stats'!E71</f>
        <v>197.0166667</v>
      </c>
      <c r="F16">
        <f>'Team and Player Stats'!F71</f>
        <v>6</v>
      </c>
      <c r="G16">
        <f>'Team and Player Stats'!G71</f>
        <v>962</v>
      </c>
      <c r="H16">
        <f>'Team and Player Stats'!H71</f>
        <v>2</v>
      </c>
      <c r="I16">
        <f>'Team and Player Stats'!I71</f>
        <v>834</v>
      </c>
      <c r="J16">
        <f>'Team and Player Stats'!J71</f>
        <v>128</v>
      </c>
      <c r="K16" s="112">
        <f>'Team and Player Stats'!K71</f>
        <v>1.153477218</v>
      </c>
      <c r="L16" s="111">
        <f>'Team and Player Stats'!L71</f>
        <v>14.17386091</v>
      </c>
      <c r="M16">
        <f>'Team and Player Stats'!M71</f>
        <v>1246</v>
      </c>
      <c r="N16">
        <f>'Team and Player Stats'!N71</f>
        <v>15</v>
      </c>
      <c r="O16" s="113">
        <f>'Team and Player Stats'!O71</f>
        <v>197.0166667</v>
      </c>
      <c r="P16">
        <f>'Team and Player Stats'!P71</f>
        <v>47</v>
      </c>
      <c r="Q16">
        <f>'Team and Player Stats'!Q71</f>
        <v>27</v>
      </c>
      <c r="R16">
        <f>'Team and Player Stats'!R71</f>
        <v>61</v>
      </c>
      <c r="S16">
        <f>'Team and Player Stats'!S71</f>
        <v>24</v>
      </c>
      <c r="T16">
        <f>'Team and Player Stats'!T71</f>
        <v>127</v>
      </c>
      <c r="U16">
        <f>'Team and Player Stats'!U71</f>
        <v>32</v>
      </c>
      <c r="V16">
        <f>'Team and Player Stats'!V71</f>
        <v>6</v>
      </c>
      <c r="W16">
        <f>'Team and Player Stats'!W71</f>
        <v>4</v>
      </c>
      <c r="X16">
        <f>'Team and Player Stats'!X71</f>
        <v>1</v>
      </c>
      <c r="Y16">
        <f>'Team and Player Stats'!Y71</f>
        <v>0</v>
      </c>
      <c r="Z16">
        <f>'Team and Player Stats'!Z71</f>
        <v>0</v>
      </c>
      <c r="AA16">
        <f>'Team and Player Stats'!AA71</f>
        <v>0</v>
      </c>
      <c r="AB16">
        <f>'Team and Player Stats'!AB71</f>
        <v>0</v>
      </c>
      <c r="AC16">
        <f>'Team and Player Stats'!AC71</f>
        <v>21</v>
      </c>
      <c r="AD16">
        <f>'Team and Player Stats'!AD71</f>
        <v>0</v>
      </c>
      <c r="AE16">
        <f>'Team and Player Stats'!AE71</f>
        <v>0</v>
      </c>
      <c r="AF16">
        <f>'Team and Player Stats'!AF71</f>
        <v>0</v>
      </c>
      <c r="AG16">
        <f>'Team and Player Stats'!AG71</f>
        <v>0</v>
      </c>
    </row>
    <row r="17">
      <c r="A17" s="107" t="str">
        <f>'Team and Player Stats'!B5</f>
        <v>Blootzy</v>
      </c>
      <c r="B17" s="107" t="str">
        <f>'Team and Player Stats'!A5</f>
        <v>Never Let Go</v>
      </c>
      <c r="C17" s="107">
        <f>'Team and Player Stats'!C5</f>
        <v>18</v>
      </c>
      <c r="D17" s="107">
        <f>'Team and Player Stats'!D5</f>
        <v>9</v>
      </c>
      <c r="E17" s="108">
        <f>'Team and Player Stats'!E5</f>
        <v>216.1333333</v>
      </c>
      <c r="F17" s="107">
        <f>'Team and Player Stats'!F5</f>
        <v>9</v>
      </c>
      <c r="G17" s="107">
        <f>'Team and Player Stats'!G5</f>
        <v>1147</v>
      </c>
      <c r="H17" s="107">
        <f>'Team and Player Stats'!H5</f>
        <v>8</v>
      </c>
      <c r="I17" s="107">
        <f>'Team and Player Stats'!I5</f>
        <v>997</v>
      </c>
      <c r="J17" s="107">
        <f>'Team and Player Stats'!J5</f>
        <v>150</v>
      </c>
      <c r="K17" s="109">
        <f>'Team and Player Stats'!K5</f>
        <v>1.150451354</v>
      </c>
      <c r="L17" s="108">
        <f>'Team and Player Stats'!L5</f>
        <v>13.00702106</v>
      </c>
      <c r="M17" s="107">
        <f>'Team and Player Stats'!M5</f>
        <v>1470</v>
      </c>
      <c r="N17" s="107">
        <f>'Team and Player Stats'!N5</f>
        <v>17</v>
      </c>
      <c r="O17" s="110">
        <f>'Team and Player Stats'!O5</f>
        <v>210.4333333</v>
      </c>
      <c r="P17" s="107">
        <f>'Team and Player Stats'!P5</f>
        <v>34</v>
      </c>
      <c r="Q17" s="107">
        <f>'Team and Player Stats'!Q5</f>
        <v>23</v>
      </c>
      <c r="R17" s="107">
        <f>'Team and Player Stats'!R5</f>
        <v>66</v>
      </c>
      <c r="S17" s="107">
        <f>'Team and Player Stats'!S5</f>
        <v>18</v>
      </c>
      <c r="T17" s="107">
        <f>'Team and Player Stats'!T5</f>
        <v>164</v>
      </c>
      <c r="U17" s="107">
        <f>'Team and Player Stats'!U5</f>
        <v>48</v>
      </c>
      <c r="V17" s="107">
        <f>'Team and Player Stats'!V5</f>
        <v>9</v>
      </c>
      <c r="W17" s="107">
        <f>'Team and Player Stats'!W5</f>
        <v>5</v>
      </c>
      <c r="X17" s="107">
        <f>'Team and Player Stats'!X5</f>
        <v>1</v>
      </c>
      <c r="Y17" s="107">
        <f>'Team and Player Stats'!Y5</f>
        <v>0</v>
      </c>
      <c r="Z17" s="107">
        <f>'Team and Player Stats'!Z5</f>
        <v>0</v>
      </c>
      <c r="AA17" s="107">
        <f>'Team and Player Stats'!AA5</f>
        <v>0</v>
      </c>
      <c r="AB17" s="107">
        <f>'Team and Player Stats'!AB5</f>
        <v>3</v>
      </c>
      <c r="AC17" s="107">
        <f>'Team and Player Stats'!AC5</f>
        <v>15</v>
      </c>
      <c r="AD17" s="107">
        <f>'Team and Player Stats'!AD5</f>
        <v>1</v>
      </c>
      <c r="AE17" s="107">
        <f>'Team and Player Stats'!AE5</f>
        <v>0</v>
      </c>
      <c r="AF17" s="107">
        <f>'Team and Player Stats'!AF5</f>
        <v>0</v>
      </c>
      <c r="AG17" s="107">
        <f>'Team and Player Stats'!AG5</f>
        <v>1</v>
      </c>
    </row>
    <row r="18">
      <c r="A18" t="str">
        <f>'Team and Player Stats'!B40</f>
        <v>iTree (c)</v>
      </c>
      <c r="B18" t="str">
        <f>'Team and Player Stats'!A40</f>
        <v>We Respect Hoez</v>
      </c>
      <c r="C18">
        <f>'Team and Player Stats'!C40</f>
        <v>15</v>
      </c>
      <c r="D18">
        <f>'Team and Player Stats'!D40</f>
        <v>11</v>
      </c>
      <c r="E18" s="111">
        <f>'Team and Player Stats'!E40</f>
        <v>259.5333333</v>
      </c>
      <c r="F18">
        <f>'Team and Player Stats'!F40</f>
        <v>8</v>
      </c>
      <c r="G18">
        <f>'Team and Player Stats'!G40</f>
        <v>1025</v>
      </c>
      <c r="H18">
        <f>'Team and Player Stats'!H40</f>
        <v>6</v>
      </c>
      <c r="I18">
        <f>'Team and Player Stats'!I40</f>
        <v>892</v>
      </c>
      <c r="J18">
        <f>'Team and Player Stats'!J40</f>
        <v>133</v>
      </c>
      <c r="K18" s="112">
        <f>'Team and Player Stats'!K40</f>
        <v>1.149103139</v>
      </c>
      <c r="L18" s="111">
        <f>'Team and Player Stats'!L40</f>
        <v>17.4573991</v>
      </c>
      <c r="M18">
        <f>'Team and Player Stats'!M40</f>
        <v>1065</v>
      </c>
      <c r="N18">
        <f>'Team and Player Stats'!N40</f>
        <v>15</v>
      </c>
      <c r="O18" s="113">
        <f>'Team and Player Stats'!O40</f>
        <v>251.5333333</v>
      </c>
      <c r="P18">
        <f>'Team and Player Stats'!P40</f>
        <v>29</v>
      </c>
      <c r="Q18">
        <f>'Team and Player Stats'!Q40</f>
        <v>17</v>
      </c>
      <c r="R18">
        <f>'Team and Player Stats'!R40</f>
        <v>76</v>
      </c>
      <c r="S18">
        <f>'Team and Player Stats'!S40</f>
        <v>12</v>
      </c>
      <c r="T18">
        <f>'Team and Player Stats'!T40</f>
        <v>140</v>
      </c>
      <c r="U18">
        <f>'Team and Player Stats'!U40</f>
        <v>24</v>
      </c>
      <c r="V18">
        <f>'Team and Player Stats'!V40</f>
        <v>7</v>
      </c>
      <c r="W18">
        <f>'Team and Player Stats'!W40</f>
        <v>0</v>
      </c>
      <c r="X18">
        <f>'Team and Player Stats'!X40</f>
        <v>0</v>
      </c>
      <c r="Y18">
        <f>'Team and Player Stats'!Y40</f>
        <v>0</v>
      </c>
      <c r="Z18">
        <f>'Team and Player Stats'!Z40</f>
        <v>0</v>
      </c>
      <c r="AA18">
        <f>'Team and Player Stats'!AA40</f>
        <v>0</v>
      </c>
      <c r="AB18">
        <f>'Team and Player Stats'!AB40</f>
        <v>0</v>
      </c>
      <c r="AC18">
        <f>'Team and Player Stats'!AC40</f>
        <v>15</v>
      </c>
      <c r="AD18">
        <f>'Team and Player Stats'!AD40</f>
        <v>0</v>
      </c>
      <c r="AE18">
        <f>'Team and Player Stats'!AE40</f>
        <v>0</v>
      </c>
      <c r="AF18">
        <f>'Team and Player Stats'!AF40</f>
        <v>0</v>
      </c>
      <c r="AG18">
        <f>'Team and Player Stats'!AG40</f>
        <v>1</v>
      </c>
    </row>
    <row r="19">
      <c r="A19" s="107" t="str">
        <f>'Team and Player Stats'!B49</f>
        <v>Man Canon</v>
      </c>
      <c r="B19" s="107" t="str">
        <f>'Team and Player Stats'!A49</f>
        <v>Way to Fail</v>
      </c>
      <c r="C19" s="107">
        <f>'Team and Player Stats'!C49</f>
        <v>19</v>
      </c>
      <c r="D19" s="107">
        <f>'Team and Player Stats'!D49</f>
        <v>12</v>
      </c>
      <c r="E19" s="108">
        <f>'Team and Player Stats'!E49</f>
        <v>333.0666667</v>
      </c>
      <c r="F19" s="107">
        <f>'Team and Player Stats'!F49</f>
        <v>8</v>
      </c>
      <c r="G19" s="107">
        <f>'Team and Player Stats'!G49</f>
        <v>1200</v>
      </c>
      <c r="H19" s="107">
        <f>'Team and Player Stats'!H49</f>
        <v>9</v>
      </c>
      <c r="I19" s="107">
        <f>'Team and Player Stats'!I49</f>
        <v>1047</v>
      </c>
      <c r="J19" s="107">
        <f>'Team and Player Stats'!J49</f>
        <v>153</v>
      </c>
      <c r="K19" s="109">
        <f>'Team and Player Stats'!K49</f>
        <v>1.146131805</v>
      </c>
      <c r="L19" s="108">
        <f>'Team and Player Stats'!L49</f>
        <v>19.086915</v>
      </c>
      <c r="M19" s="107">
        <f>'Team and Player Stats'!M49</f>
        <v>1586</v>
      </c>
      <c r="N19" s="107">
        <f>'Team and Player Stats'!N49</f>
        <v>17</v>
      </c>
      <c r="O19" s="110">
        <f>'Team and Player Stats'!O49</f>
        <v>283.2333333</v>
      </c>
      <c r="P19" s="107">
        <f>'Team and Player Stats'!P49</f>
        <v>38</v>
      </c>
      <c r="Q19" s="107">
        <f>'Team and Player Stats'!Q49</f>
        <v>17</v>
      </c>
      <c r="R19" s="107">
        <f>'Team and Player Stats'!R49</f>
        <v>117</v>
      </c>
      <c r="S19" s="107">
        <f>'Team and Player Stats'!S49</f>
        <v>14</v>
      </c>
      <c r="T19" s="107">
        <f>'Team and Player Stats'!T49</f>
        <v>163</v>
      </c>
      <c r="U19" s="107">
        <f>'Team and Player Stats'!U49</f>
        <v>30</v>
      </c>
      <c r="V19" s="107">
        <f>'Team and Player Stats'!V49</f>
        <v>6</v>
      </c>
      <c r="W19" s="107">
        <f>'Team and Player Stats'!W49</f>
        <v>1</v>
      </c>
      <c r="X19" s="107">
        <f>'Team and Player Stats'!X49</f>
        <v>0</v>
      </c>
      <c r="Y19" s="107">
        <f>'Team and Player Stats'!Y49</f>
        <v>0</v>
      </c>
      <c r="Z19" s="107">
        <f>'Team and Player Stats'!Z49</f>
        <v>0</v>
      </c>
      <c r="AA19" s="107">
        <f>'Team and Player Stats'!AA49</f>
        <v>0</v>
      </c>
      <c r="AB19" s="107">
        <f>'Team and Player Stats'!AB49</f>
        <v>0</v>
      </c>
      <c r="AC19" s="107">
        <f>'Team and Player Stats'!AC49</f>
        <v>23</v>
      </c>
      <c r="AD19" s="107">
        <f>'Team and Player Stats'!AD49</f>
        <v>1</v>
      </c>
      <c r="AE19" s="107">
        <f>'Team and Player Stats'!AE49</f>
        <v>0</v>
      </c>
      <c r="AF19" s="107">
        <f>'Team and Player Stats'!AF49</f>
        <v>0</v>
      </c>
      <c r="AG19" s="107">
        <f>'Team and Player Stats'!AG49</f>
        <v>0</v>
      </c>
    </row>
    <row r="20">
      <c r="A20" t="str">
        <f>'Team and Player Stats'!B15</f>
        <v>EIementary</v>
      </c>
      <c r="B20" t="str">
        <f>'Team and Player Stats'!A15</f>
        <v>Collateral Damage</v>
      </c>
      <c r="C20">
        <f>'Team and Player Stats'!C15</f>
        <v>8</v>
      </c>
      <c r="D20">
        <f>'Team and Player Stats'!D15</f>
        <v>2</v>
      </c>
      <c r="E20" s="111">
        <f>'Team and Player Stats'!E15</f>
        <v>92.18333333</v>
      </c>
      <c r="F20">
        <f>'Team and Player Stats'!F15</f>
        <v>3</v>
      </c>
      <c r="G20">
        <f>'Team and Player Stats'!G15</f>
        <v>515</v>
      </c>
      <c r="H20">
        <f>'Team and Player Stats'!H15</f>
        <v>3</v>
      </c>
      <c r="I20">
        <f>'Team and Player Stats'!I15</f>
        <v>454</v>
      </c>
      <c r="J20">
        <f>'Team and Player Stats'!J15</f>
        <v>61</v>
      </c>
      <c r="K20" s="112">
        <f>'Team and Player Stats'!K15</f>
        <v>1.134361233</v>
      </c>
      <c r="L20" s="111">
        <f>'Team and Player Stats'!L15</f>
        <v>12.18281938</v>
      </c>
      <c r="M20">
        <f>'Team and Player Stats'!M15</f>
        <v>488</v>
      </c>
      <c r="N20">
        <f>'Team and Player Stats'!N15</f>
        <v>5</v>
      </c>
      <c r="O20" s="113">
        <f>'Team and Player Stats'!O15</f>
        <v>42.36666667</v>
      </c>
      <c r="P20">
        <f>'Team and Player Stats'!P15</f>
        <v>22</v>
      </c>
      <c r="Q20">
        <f>'Team and Player Stats'!Q15</f>
        <v>4</v>
      </c>
      <c r="R20">
        <f>'Team and Player Stats'!R15</f>
        <v>21</v>
      </c>
      <c r="S20">
        <f>'Team and Player Stats'!S15</f>
        <v>4</v>
      </c>
      <c r="T20">
        <f>'Team and Player Stats'!T15</f>
        <v>48</v>
      </c>
      <c r="U20">
        <f>'Team and Player Stats'!U15</f>
        <v>9</v>
      </c>
      <c r="V20">
        <f>'Team and Player Stats'!V15</f>
        <v>2</v>
      </c>
      <c r="W20">
        <f>'Team and Player Stats'!W15</f>
        <v>1</v>
      </c>
      <c r="X20">
        <f>'Team and Player Stats'!X15</f>
        <v>0</v>
      </c>
      <c r="Y20">
        <f>'Team and Player Stats'!Y15</f>
        <v>0</v>
      </c>
      <c r="Z20">
        <f>'Team and Player Stats'!Z15</f>
        <v>0</v>
      </c>
      <c r="AA20">
        <f>'Team and Player Stats'!AA15</f>
        <v>0</v>
      </c>
      <c r="AB20">
        <f>'Team and Player Stats'!AB15</f>
        <v>0</v>
      </c>
      <c r="AC20">
        <f>'Team and Player Stats'!AC15</f>
        <v>8</v>
      </c>
      <c r="AD20">
        <f>'Team and Player Stats'!AD15</f>
        <v>0</v>
      </c>
      <c r="AE20">
        <f>'Team and Player Stats'!AE15</f>
        <v>0</v>
      </c>
      <c r="AF20">
        <f>'Team and Player Stats'!AF15</f>
        <v>0</v>
      </c>
      <c r="AG20">
        <f>'Team and Player Stats'!AG15</f>
        <v>0</v>
      </c>
    </row>
    <row r="21">
      <c r="A21" s="107" t="str">
        <f>'Team and Player Stats'!B36</f>
        <v>Sabasauros Rex</v>
      </c>
      <c r="B21" s="107" t="str">
        <f>'Team and Player Stats'!A36</f>
        <v>Str8 Griffin</v>
      </c>
      <c r="C21" s="107">
        <f>'Team and Player Stats'!C36</f>
        <v>18</v>
      </c>
      <c r="D21" s="107">
        <f>'Team and Player Stats'!D36</f>
        <v>17</v>
      </c>
      <c r="E21" s="108">
        <f>'Team and Player Stats'!E36</f>
        <v>237.8166667</v>
      </c>
      <c r="F21" s="107">
        <f>'Team and Player Stats'!F36</f>
        <v>12</v>
      </c>
      <c r="G21" s="107">
        <f>'Team and Player Stats'!G36</f>
        <v>1118</v>
      </c>
      <c r="H21" s="107">
        <f>'Team and Player Stats'!H36</f>
        <v>8</v>
      </c>
      <c r="I21" s="107">
        <f>'Team and Player Stats'!I36</f>
        <v>994</v>
      </c>
      <c r="J21" s="107">
        <f>'Team and Player Stats'!J36</f>
        <v>124</v>
      </c>
      <c r="K21" s="109">
        <f>'Team and Player Stats'!K36</f>
        <v>1.124748491</v>
      </c>
      <c r="L21" s="108">
        <f>'Team and Player Stats'!L36</f>
        <v>14.35513078</v>
      </c>
      <c r="M21" s="107">
        <f>'Team and Player Stats'!M36</f>
        <v>1438</v>
      </c>
      <c r="N21" s="107">
        <f>'Team and Player Stats'!N36</f>
        <v>17</v>
      </c>
      <c r="O21" s="110">
        <f>'Team and Player Stats'!O36</f>
        <v>234.0666667</v>
      </c>
      <c r="P21" s="107">
        <f>'Team and Player Stats'!P36</f>
        <v>45</v>
      </c>
      <c r="Q21" s="107">
        <f>'Team and Player Stats'!Q36</f>
        <v>15</v>
      </c>
      <c r="R21" s="107">
        <f>'Team and Player Stats'!R36</f>
        <v>64</v>
      </c>
      <c r="S21" s="107">
        <f>'Team and Player Stats'!S36</f>
        <v>22</v>
      </c>
      <c r="T21" s="107">
        <f>'Team and Player Stats'!T36</f>
        <v>178</v>
      </c>
      <c r="U21" s="107">
        <f>'Team and Player Stats'!U36</f>
        <v>38</v>
      </c>
      <c r="V21" s="107">
        <f>'Team and Player Stats'!V36</f>
        <v>11</v>
      </c>
      <c r="W21" s="107">
        <f>'Team and Player Stats'!W36</f>
        <v>6</v>
      </c>
      <c r="X21" s="107">
        <f>'Team and Player Stats'!X36</f>
        <v>2</v>
      </c>
      <c r="Y21" s="107">
        <f>'Team and Player Stats'!Y36</f>
        <v>2</v>
      </c>
      <c r="Z21" s="107">
        <f>'Team and Player Stats'!Z36</f>
        <v>1</v>
      </c>
      <c r="AA21" s="107">
        <f>'Team and Player Stats'!AA36</f>
        <v>0</v>
      </c>
      <c r="AB21" s="107">
        <f>'Team and Player Stats'!AB36</f>
        <v>0</v>
      </c>
      <c r="AC21" s="107">
        <f>'Team and Player Stats'!AC36</f>
        <v>22</v>
      </c>
      <c r="AD21" s="107">
        <f>'Team and Player Stats'!AD36</f>
        <v>2</v>
      </c>
      <c r="AE21" s="107">
        <f>'Team and Player Stats'!AE36</f>
        <v>0</v>
      </c>
      <c r="AF21" s="107">
        <f>'Team and Player Stats'!AF36</f>
        <v>0</v>
      </c>
      <c r="AG21" s="107">
        <f>'Team and Player Stats'!AG36</f>
        <v>2</v>
      </c>
    </row>
    <row r="22">
      <c r="A22" t="str">
        <f>'Team and Player Stats'!B118</f>
        <v>Regresser</v>
      </c>
      <c r="B22" t="str">
        <f>'Team and Player Stats'!A118</f>
        <v>Rooster Bux to Blow</v>
      </c>
      <c r="C22">
        <f>'Team and Player Stats'!C118</f>
        <v>14</v>
      </c>
      <c r="D22">
        <f>'Team and Player Stats'!D118</f>
        <v>13</v>
      </c>
      <c r="E22" s="111">
        <f>'Team and Player Stats'!E118</f>
        <v>205.7</v>
      </c>
      <c r="F22">
        <f>'Team and Player Stats'!F118</f>
        <v>34</v>
      </c>
      <c r="G22">
        <f>'Team and Player Stats'!G118</f>
        <v>698</v>
      </c>
      <c r="H22">
        <f>'Team and Player Stats'!H118</f>
        <v>3</v>
      </c>
      <c r="I22">
        <f>'Team and Player Stats'!I118</f>
        <v>648</v>
      </c>
      <c r="J22">
        <f>'Team and Player Stats'!J118</f>
        <v>50</v>
      </c>
      <c r="K22" s="112">
        <f>'Team and Player Stats'!K118</f>
        <v>1.077160494</v>
      </c>
      <c r="L22" s="111">
        <f>'Team and Player Stats'!L118</f>
        <v>19.0462963</v>
      </c>
      <c r="M22">
        <f>'Team and Player Stats'!M118</f>
        <v>839</v>
      </c>
      <c r="N22">
        <f>'Team and Player Stats'!N118</f>
        <v>14</v>
      </c>
      <c r="O22" s="113">
        <f>'Team and Player Stats'!O118</f>
        <v>205.7</v>
      </c>
      <c r="P22">
        <f>'Team and Player Stats'!P118</f>
        <v>32</v>
      </c>
      <c r="Q22">
        <f>'Team and Player Stats'!Q118</f>
        <v>14</v>
      </c>
      <c r="R22">
        <f>'Team and Player Stats'!R118</f>
        <v>41</v>
      </c>
      <c r="S22">
        <f>'Team and Player Stats'!S118</f>
        <v>7</v>
      </c>
      <c r="T22">
        <f>'Team and Player Stats'!T118</f>
        <v>91</v>
      </c>
      <c r="U22">
        <f>'Team and Player Stats'!U118</f>
        <v>31</v>
      </c>
      <c r="V22">
        <f>'Team and Player Stats'!V118</f>
        <v>7</v>
      </c>
      <c r="W22">
        <f>'Team and Player Stats'!W118</f>
        <v>2</v>
      </c>
      <c r="X22">
        <f>'Team and Player Stats'!X118</f>
        <v>0</v>
      </c>
      <c r="Y22">
        <f>'Team and Player Stats'!Y118</f>
        <v>0</v>
      </c>
      <c r="Z22">
        <f>'Team and Player Stats'!Z118</f>
        <v>0</v>
      </c>
      <c r="AA22">
        <f>'Team and Player Stats'!AA118</f>
        <v>0</v>
      </c>
      <c r="AB22">
        <f>'Team and Player Stats'!AB118</f>
        <v>0</v>
      </c>
      <c r="AC22">
        <f>'Team and Player Stats'!AC118</f>
        <v>18</v>
      </c>
      <c r="AD22">
        <f>'Team and Player Stats'!AD118</f>
        <v>0</v>
      </c>
      <c r="AE22">
        <f>'Team and Player Stats'!AE118</f>
        <v>0</v>
      </c>
      <c r="AF22">
        <f>'Team and Player Stats'!AF118</f>
        <v>0</v>
      </c>
      <c r="AG22">
        <f>'Team and Player Stats'!AG118</f>
        <v>0</v>
      </c>
    </row>
    <row r="23">
      <c r="A23" s="107" t="str">
        <f>'Team and Player Stats'!B8</f>
        <v>Liion Wiinz</v>
      </c>
      <c r="B23" s="107" t="str">
        <f>'Team and Player Stats'!A8</f>
        <v>Never Let Go</v>
      </c>
      <c r="C23" s="107">
        <f>'Team and Player Stats'!C8</f>
        <v>13</v>
      </c>
      <c r="D23" s="107">
        <f>'Team and Player Stats'!D8</f>
        <v>6</v>
      </c>
      <c r="E23" s="108">
        <f>'Team and Player Stats'!E8</f>
        <v>151.4333333</v>
      </c>
      <c r="F23" s="107">
        <f>'Team and Player Stats'!F8</f>
        <v>3</v>
      </c>
      <c r="G23" s="107">
        <f>'Team and Player Stats'!G8</f>
        <v>669</v>
      </c>
      <c r="H23" s="107">
        <f>'Team and Player Stats'!H8</f>
        <v>3</v>
      </c>
      <c r="I23" s="107">
        <f>'Team and Player Stats'!I8</f>
        <v>622</v>
      </c>
      <c r="J23" s="107">
        <f>'Team and Player Stats'!J8</f>
        <v>47</v>
      </c>
      <c r="K23" s="109">
        <f>'Team and Player Stats'!K8</f>
        <v>1.075562701</v>
      </c>
      <c r="L23" s="108">
        <f>'Team and Player Stats'!L8</f>
        <v>14.60771704</v>
      </c>
      <c r="M23" s="107">
        <f>'Team and Player Stats'!M8</f>
        <v>762</v>
      </c>
      <c r="N23" s="107">
        <f>'Team and Player Stats'!N8</f>
        <v>12</v>
      </c>
      <c r="O23" s="110">
        <f>'Team and Player Stats'!O8</f>
        <v>144.5833333</v>
      </c>
      <c r="P23" s="107">
        <f>'Team and Player Stats'!P8</f>
        <v>20</v>
      </c>
      <c r="Q23" s="107">
        <f>'Team and Player Stats'!Q8</f>
        <v>6</v>
      </c>
      <c r="R23" s="107">
        <f>'Team and Player Stats'!R8</f>
        <v>29</v>
      </c>
      <c r="S23" s="107">
        <f>'Team and Player Stats'!S8</f>
        <v>12</v>
      </c>
      <c r="T23" s="107">
        <f>'Team and Player Stats'!T8</f>
        <v>84</v>
      </c>
      <c r="U23" s="107">
        <f>'Team and Player Stats'!U8</f>
        <v>11</v>
      </c>
      <c r="V23" s="107">
        <f>'Team and Player Stats'!V8</f>
        <v>5</v>
      </c>
      <c r="W23" s="107">
        <f>'Team and Player Stats'!W8</f>
        <v>1</v>
      </c>
      <c r="X23" s="107">
        <f>'Team and Player Stats'!X8</f>
        <v>0</v>
      </c>
      <c r="Y23" s="107">
        <f>'Team and Player Stats'!Y8</f>
        <v>0</v>
      </c>
      <c r="Z23" s="107">
        <f>'Team and Player Stats'!Z8</f>
        <v>0</v>
      </c>
      <c r="AA23" s="107">
        <f>'Team and Player Stats'!AA8</f>
        <v>0</v>
      </c>
      <c r="AB23" s="107">
        <f>'Team and Player Stats'!AB8</f>
        <v>0</v>
      </c>
      <c r="AC23" s="107">
        <f>'Team and Player Stats'!AC8</f>
        <v>14</v>
      </c>
      <c r="AD23" s="107">
        <f>'Team and Player Stats'!AD8</f>
        <v>0</v>
      </c>
      <c r="AE23" s="107">
        <f>'Team and Player Stats'!AE8</f>
        <v>0</v>
      </c>
      <c r="AF23" s="107">
        <f>'Team and Player Stats'!AF8</f>
        <v>0</v>
      </c>
      <c r="AG23" s="107">
        <f>'Team and Player Stats'!AG8</f>
        <v>0</v>
      </c>
    </row>
    <row r="24">
      <c r="A24" t="str">
        <f>'Team and Player Stats'!B99</f>
        <v>oScet</v>
      </c>
      <c r="B24" t="str">
        <f>'Team and Player Stats'!A99</f>
        <v>Sub</v>
      </c>
      <c r="C24">
        <f>'Team and Player Stats'!C99</f>
        <v>1</v>
      </c>
      <c r="D24">
        <f>'Team and Player Stats'!D99</f>
        <v>0</v>
      </c>
      <c r="E24" s="111">
        <f>'Team and Player Stats'!E99</f>
        <v>7.883333333</v>
      </c>
      <c r="F24">
        <f>'Team and Player Stats'!F99</f>
        <v>2</v>
      </c>
      <c r="G24">
        <f>'Team and Player Stats'!G99</f>
        <v>45</v>
      </c>
      <c r="H24">
        <f>'Team and Player Stats'!H99</f>
        <v>2</v>
      </c>
      <c r="I24">
        <f>'Team and Player Stats'!I99</f>
        <v>43</v>
      </c>
      <c r="J24">
        <f>'Team and Player Stats'!J99</f>
        <v>2</v>
      </c>
      <c r="K24" s="112">
        <f>'Team and Player Stats'!K99</f>
        <v>1.046511628</v>
      </c>
      <c r="L24" s="111">
        <f>'Team and Player Stats'!L99</f>
        <v>11</v>
      </c>
      <c r="M24">
        <f>'Team and Player Stats'!M99</f>
        <v>61</v>
      </c>
      <c r="N24">
        <f>'Team and Player Stats'!N99</f>
        <v>1</v>
      </c>
      <c r="O24" s="113">
        <f>'Team and Player Stats'!O99</f>
        <v>7.883333333</v>
      </c>
      <c r="P24">
        <f>'Team and Player Stats'!P99</f>
        <v>1</v>
      </c>
      <c r="Q24">
        <f>'Team and Player Stats'!Q99</f>
        <v>1</v>
      </c>
      <c r="R24">
        <f>'Team and Player Stats'!R99</f>
        <v>2</v>
      </c>
      <c r="S24">
        <f>'Team and Player Stats'!S99</f>
        <v>2</v>
      </c>
      <c r="T24">
        <f>'Team and Player Stats'!T99</f>
        <v>9</v>
      </c>
      <c r="U24">
        <f>'Team and Player Stats'!U99</f>
        <v>2</v>
      </c>
      <c r="V24">
        <f>'Team and Player Stats'!V99</f>
        <v>0</v>
      </c>
      <c r="W24">
        <f>'Team and Player Stats'!W99</f>
        <v>0</v>
      </c>
      <c r="X24">
        <f>'Team and Player Stats'!X99</f>
        <v>0</v>
      </c>
      <c r="Y24">
        <f>'Team and Player Stats'!Y99</f>
        <v>0</v>
      </c>
      <c r="Z24">
        <f>'Team and Player Stats'!Z99</f>
        <v>0</v>
      </c>
      <c r="AA24">
        <f>'Team and Player Stats'!AA99</f>
        <v>0</v>
      </c>
      <c r="AB24">
        <f>'Team and Player Stats'!AB99</f>
        <v>0</v>
      </c>
      <c r="AC24">
        <f>'Team and Player Stats'!AC99</f>
        <v>1</v>
      </c>
      <c r="AD24">
        <f>'Team and Player Stats'!AD99</f>
        <v>0</v>
      </c>
      <c r="AE24">
        <f>'Team and Player Stats'!AE99</f>
        <v>0</v>
      </c>
      <c r="AF24">
        <f>'Team and Player Stats'!AF99</f>
        <v>0</v>
      </c>
      <c r="AG24">
        <f>'Team and Player Stats'!AG99</f>
        <v>0</v>
      </c>
    </row>
    <row r="25">
      <c r="A25" s="107" t="str">
        <f>'Team and Player Stats'!B34</f>
        <v>Gilded Grams</v>
      </c>
      <c r="B25" s="107" t="str">
        <f>'Team and Player Stats'!A34</f>
        <v>Str8 Griffin</v>
      </c>
      <c r="C25" s="107">
        <f>'Team and Player Stats'!C34</f>
        <v>17</v>
      </c>
      <c r="D25" s="107">
        <f>'Team and Player Stats'!D34</f>
        <v>16</v>
      </c>
      <c r="E25" s="108">
        <f>'Team and Player Stats'!E34</f>
        <v>233.4666667</v>
      </c>
      <c r="F25" s="107">
        <f>'Team and Player Stats'!F34</f>
        <v>8</v>
      </c>
      <c r="G25" s="107">
        <f>'Team and Player Stats'!G34</f>
        <v>1009</v>
      </c>
      <c r="H25" s="107">
        <f>'Team and Player Stats'!H34</f>
        <v>7</v>
      </c>
      <c r="I25" s="107">
        <f>'Team and Player Stats'!I34</f>
        <v>967</v>
      </c>
      <c r="J25" s="107">
        <f>'Team and Player Stats'!J34</f>
        <v>42</v>
      </c>
      <c r="K25" s="109">
        <f>'Team and Player Stats'!K34</f>
        <v>1.043433299</v>
      </c>
      <c r="L25" s="108">
        <f>'Team and Player Stats'!L34</f>
        <v>14.4860393</v>
      </c>
      <c r="M25" s="107">
        <f>'Team and Player Stats'!M34</f>
        <v>1247</v>
      </c>
      <c r="N25" s="107">
        <f>'Team and Player Stats'!N34</f>
        <v>17</v>
      </c>
      <c r="O25" s="110">
        <f>'Team and Player Stats'!O34</f>
        <v>233.4666667</v>
      </c>
      <c r="P25" s="107">
        <f>'Team and Player Stats'!P34</f>
        <v>25</v>
      </c>
      <c r="Q25" s="107">
        <f>'Team and Player Stats'!Q34</f>
        <v>23</v>
      </c>
      <c r="R25" s="107">
        <f>'Team and Player Stats'!R34</f>
        <v>46</v>
      </c>
      <c r="S25" s="107">
        <f>'Team and Player Stats'!S34</f>
        <v>16</v>
      </c>
      <c r="T25" s="107">
        <f>'Team and Player Stats'!T34</f>
        <v>158</v>
      </c>
      <c r="U25" s="107">
        <f>'Team and Player Stats'!U34</f>
        <v>31</v>
      </c>
      <c r="V25" s="107">
        <f>'Team and Player Stats'!V34</f>
        <v>7</v>
      </c>
      <c r="W25" s="107">
        <f>'Team and Player Stats'!W34</f>
        <v>2</v>
      </c>
      <c r="X25" s="107">
        <f>'Team and Player Stats'!X34</f>
        <v>1</v>
      </c>
      <c r="Y25" s="107">
        <f>'Team and Player Stats'!Y34</f>
        <v>0</v>
      </c>
      <c r="Z25" s="107">
        <f>'Team and Player Stats'!Z34</f>
        <v>0</v>
      </c>
      <c r="AA25" s="107">
        <f>'Team and Player Stats'!AA34</f>
        <v>0</v>
      </c>
      <c r="AB25" s="107">
        <f>'Team and Player Stats'!AB34</f>
        <v>0</v>
      </c>
      <c r="AC25" s="107">
        <f>'Team and Player Stats'!AC34</f>
        <v>20</v>
      </c>
      <c r="AD25" s="107">
        <f>'Team and Player Stats'!AD34</f>
        <v>0</v>
      </c>
      <c r="AE25" s="107">
        <f>'Team and Player Stats'!AE34</f>
        <v>0</v>
      </c>
      <c r="AF25" s="107">
        <f>'Team and Player Stats'!AF34</f>
        <v>0</v>
      </c>
      <c r="AG25" s="107">
        <f>'Team and Player Stats'!AG34</f>
        <v>2</v>
      </c>
    </row>
    <row r="26">
      <c r="A26" t="str">
        <f>'Team and Player Stats'!B20</f>
        <v>Bynumator</v>
      </c>
      <c r="B26" t="str">
        <f>'Team and Player Stats'!A20</f>
        <v>Stat Padders United</v>
      </c>
      <c r="C26">
        <f>'Team and Player Stats'!C20</f>
        <v>3</v>
      </c>
      <c r="D26">
        <f>'Team and Player Stats'!D20</f>
        <v>0</v>
      </c>
      <c r="E26" s="111">
        <f>'Team and Player Stats'!E20</f>
        <v>31.1</v>
      </c>
      <c r="F26">
        <f>'Team and Player Stats'!F20</f>
        <v>0</v>
      </c>
      <c r="G26">
        <f>'Team and Player Stats'!G20</f>
        <v>135</v>
      </c>
      <c r="H26">
        <f>'Team and Player Stats'!H20</f>
        <v>1</v>
      </c>
      <c r="I26">
        <f>'Team and Player Stats'!I20</f>
        <v>131</v>
      </c>
      <c r="J26">
        <f>'Team and Player Stats'!J20</f>
        <v>4</v>
      </c>
      <c r="K26" s="112">
        <f>'Team and Player Stats'!K20</f>
        <v>1.030534351</v>
      </c>
      <c r="L26" s="111">
        <f>'Team and Player Stats'!L20</f>
        <v>14.24427481</v>
      </c>
      <c r="M26">
        <f>'Team and Player Stats'!M20</f>
        <v>173</v>
      </c>
      <c r="N26">
        <f>'Team and Player Stats'!N20</f>
        <v>2</v>
      </c>
      <c r="O26" s="113">
        <f>'Team and Player Stats'!O20</f>
        <v>23.1</v>
      </c>
      <c r="P26">
        <f>'Team and Player Stats'!P20</f>
        <v>5</v>
      </c>
      <c r="Q26">
        <f>'Team and Player Stats'!Q20</f>
        <v>0</v>
      </c>
      <c r="R26">
        <f>'Team and Player Stats'!R20</f>
        <v>12</v>
      </c>
      <c r="S26">
        <f>'Team and Player Stats'!S20</f>
        <v>2</v>
      </c>
      <c r="T26">
        <f>'Team and Player Stats'!T20</f>
        <v>8</v>
      </c>
      <c r="U26">
        <f>'Team and Player Stats'!U20</f>
        <v>0</v>
      </c>
      <c r="V26">
        <f>'Team and Player Stats'!V20</f>
        <v>0</v>
      </c>
      <c r="W26">
        <f>'Team and Player Stats'!W20</f>
        <v>0</v>
      </c>
      <c r="X26">
        <f>'Team and Player Stats'!X20</f>
        <v>0</v>
      </c>
      <c r="Y26">
        <f>'Team and Player Stats'!Y20</f>
        <v>0</v>
      </c>
      <c r="Z26">
        <f>'Team and Player Stats'!Z20</f>
        <v>0</v>
      </c>
      <c r="AA26">
        <f>'Team and Player Stats'!AA20</f>
        <v>0</v>
      </c>
      <c r="AB26">
        <f>'Team and Player Stats'!AB20</f>
        <v>0</v>
      </c>
      <c r="AC26">
        <f>'Team and Player Stats'!AC20</f>
        <v>3</v>
      </c>
      <c r="AD26">
        <f>'Team and Player Stats'!AD20</f>
        <v>0</v>
      </c>
      <c r="AE26">
        <f>'Team and Player Stats'!AE20</f>
        <v>0</v>
      </c>
      <c r="AF26">
        <f>'Team and Player Stats'!AF20</f>
        <v>0</v>
      </c>
      <c r="AG26">
        <f>'Team and Player Stats'!AG20</f>
        <v>0</v>
      </c>
    </row>
    <row r="27">
      <c r="A27" s="107" t="str">
        <f>'Team and Player Stats'!B108</f>
        <v>ACE B S1lentND1</v>
      </c>
      <c r="B27" s="107" t="str">
        <f>'Team and Player Stats'!A108</f>
        <v>Shadow Realm</v>
      </c>
      <c r="C27" s="107">
        <f>'Team and Player Stats'!C108</f>
        <v>19</v>
      </c>
      <c r="D27" s="107">
        <f>'Team and Player Stats'!D108</f>
        <v>13</v>
      </c>
      <c r="E27" s="108">
        <f>'Team and Player Stats'!E108</f>
        <v>311</v>
      </c>
      <c r="F27" s="107">
        <f>'Team and Player Stats'!F108</f>
        <v>18</v>
      </c>
      <c r="G27" s="107">
        <f>'Team and Player Stats'!G108</f>
        <v>1208</v>
      </c>
      <c r="H27" s="107">
        <f>'Team and Player Stats'!H108</f>
        <v>7</v>
      </c>
      <c r="I27" s="107">
        <f>'Team and Player Stats'!I108</f>
        <v>1181</v>
      </c>
      <c r="J27" s="107">
        <f>'Team and Player Stats'!J108</f>
        <v>27</v>
      </c>
      <c r="K27" s="109">
        <f>'Team and Player Stats'!K108</f>
        <v>1.022861981</v>
      </c>
      <c r="L27" s="108">
        <f>'Team and Player Stats'!L108</f>
        <v>15.80016935</v>
      </c>
      <c r="M27" s="107">
        <f>'Team and Player Stats'!M108</f>
        <v>1572</v>
      </c>
      <c r="N27" s="107">
        <f>'Team and Player Stats'!N108</f>
        <v>19</v>
      </c>
      <c r="O27" s="110">
        <f>'Team and Player Stats'!O108</f>
        <v>306.4</v>
      </c>
      <c r="P27" s="107">
        <f>'Team and Player Stats'!P108</f>
        <v>61</v>
      </c>
      <c r="Q27" s="107">
        <f>'Team and Player Stats'!Q108</f>
        <v>31</v>
      </c>
      <c r="R27" s="107">
        <f>'Team and Player Stats'!R108</f>
        <v>103</v>
      </c>
      <c r="S27" s="107">
        <f>'Team and Player Stats'!S108</f>
        <v>18</v>
      </c>
      <c r="T27" s="107">
        <f>'Team and Player Stats'!T108</f>
        <v>177</v>
      </c>
      <c r="U27" s="107">
        <f>'Team and Player Stats'!U108</f>
        <v>40</v>
      </c>
      <c r="V27" s="107">
        <f>'Team and Player Stats'!V108</f>
        <v>11</v>
      </c>
      <c r="W27" s="107">
        <f>'Team and Player Stats'!W108</f>
        <v>2</v>
      </c>
      <c r="X27" s="107">
        <f>'Team and Player Stats'!X108</f>
        <v>1</v>
      </c>
      <c r="Y27" s="107">
        <f>'Team and Player Stats'!Y108</f>
        <v>1</v>
      </c>
      <c r="Z27" s="107">
        <f>'Team and Player Stats'!Z108</f>
        <v>1</v>
      </c>
      <c r="AA27" s="107">
        <f>'Team and Player Stats'!AA108</f>
        <v>0</v>
      </c>
      <c r="AB27" s="107">
        <f>'Team and Player Stats'!AB108</f>
        <v>0</v>
      </c>
      <c r="AC27" s="107">
        <f>'Team and Player Stats'!AC108</f>
        <v>33</v>
      </c>
      <c r="AD27" s="107">
        <f>'Team and Player Stats'!AD108</f>
        <v>1</v>
      </c>
      <c r="AE27" s="107">
        <f>'Team and Player Stats'!AE108</f>
        <v>0</v>
      </c>
      <c r="AF27" s="107">
        <f>'Team and Player Stats'!AF108</f>
        <v>0</v>
      </c>
      <c r="AG27" s="107">
        <f>'Team and Player Stats'!AG108</f>
        <v>1</v>
      </c>
    </row>
    <row r="28">
      <c r="A28" t="str">
        <f>'Team and Player Stats'!B45</f>
        <v>blim</v>
      </c>
      <c r="B28" t="str">
        <f>'Team and Player Stats'!A45</f>
        <v>Sub</v>
      </c>
      <c r="C28">
        <f>'Team and Player Stats'!C45</f>
        <v>2</v>
      </c>
      <c r="D28">
        <f>'Team and Player Stats'!D45</f>
        <v>2</v>
      </c>
      <c r="E28" s="111">
        <f>'Team and Player Stats'!E45</f>
        <v>11.71666667</v>
      </c>
      <c r="F28">
        <f>'Team and Player Stats'!F45</f>
        <v>2</v>
      </c>
      <c r="G28">
        <f>'Team and Player Stats'!G45</f>
        <v>49</v>
      </c>
      <c r="H28">
        <f>'Team and Player Stats'!H45</f>
        <v>0</v>
      </c>
      <c r="I28">
        <f>'Team and Player Stats'!I45</f>
        <v>48</v>
      </c>
      <c r="J28">
        <f>'Team and Player Stats'!J45</f>
        <v>1</v>
      </c>
      <c r="K28" s="112">
        <f>'Team and Player Stats'!K45</f>
        <v>1.020833333</v>
      </c>
      <c r="L28" s="111">
        <f>'Team and Player Stats'!L45</f>
        <v>14.64583333</v>
      </c>
      <c r="M28">
        <f>'Team and Player Stats'!M45</f>
        <v>60</v>
      </c>
      <c r="N28">
        <f>'Team and Player Stats'!N45</f>
        <v>2</v>
      </c>
      <c r="O28" s="113">
        <f>'Team and Player Stats'!O45</f>
        <v>11.71666667</v>
      </c>
      <c r="P28">
        <f>'Team and Player Stats'!P45</f>
        <v>2</v>
      </c>
      <c r="Q28">
        <f>'Team and Player Stats'!Q45</f>
        <v>2</v>
      </c>
      <c r="R28">
        <f>'Team and Player Stats'!R45</f>
        <v>4</v>
      </c>
      <c r="S28">
        <f>'Team and Player Stats'!S45</f>
        <v>0</v>
      </c>
      <c r="T28">
        <f>'Team and Player Stats'!T45</f>
        <v>8</v>
      </c>
      <c r="U28">
        <f>'Team and Player Stats'!U45</f>
        <v>1</v>
      </c>
      <c r="V28">
        <f>'Team and Player Stats'!V45</f>
        <v>1</v>
      </c>
      <c r="W28">
        <f>'Team and Player Stats'!W45</f>
        <v>1</v>
      </c>
      <c r="X28">
        <f>'Team and Player Stats'!X45</f>
        <v>0</v>
      </c>
      <c r="Y28">
        <f>'Team and Player Stats'!Y45</f>
        <v>0</v>
      </c>
      <c r="Z28">
        <f>'Team and Player Stats'!Z45</f>
        <v>0</v>
      </c>
      <c r="AA28">
        <f>'Team and Player Stats'!AA45</f>
        <v>0</v>
      </c>
      <c r="AB28">
        <f>'Team and Player Stats'!AB45</f>
        <v>0</v>
      </c>
      <c r="AC28">
        <f>'Team and Player Stats'!AC45</f>
        <v>1</v>
      </c>
      <c r="AD28">
        <f>'Team and Player Stats'!AD45</f>
        <v>0</v>
      </c>
      <c r="AE28">
        <f>'Team and Player Stats'!AE45</f>
        <v>0</v>
      </c>
      <c r="AF28">
        <f>'Team and Player Stats'!AF45</f>
        <v>0</v>
      </c>
      <c r="AG28">
        <f>'Team and Player Stats'!AG45</f>
        <v>1</v>
      </c>
    </row>
    <row r="29">
      <c r="A29" s="107" t="str">
        <f>'Team and Player Stats'!B110</f>
        <v>juc</v>
      </c>
      <c r="B29" s="107" t="str">
        <f>'Team and Player Stats'!A110</f>
        <v>Shadow Realm</v>
      </c>
      <c r="C29" s="107">
        <f>'Team and Player Stats'!C110</f>
        <v>4</v>
      </c>
      <c r="D29" s="107">
        <f>'Team and Player Stats'!D110</f>
        <v>4</v>
      </c>
      <c r="E29" s="108">
        <f>'Team and Player Stats'!E110</f>
        <v>40.95</v>
      </c>
      <c r="F29" s="107">
        <f>'Team and Player Stats'!F110</f>
        <v>4</v>
      </c>
      <c r="G29" s="107">
        <f>'Team and Player Stats'!G110</f>
        <v>179</v>
      </c>
      <c r="H29" s="107">
        <f>'Team and Player Stats'!H110</f>
        <v>1</v>
      </c>
      <c r="I29" s="107">
        <f>'Team and Player Stats'!I110</f>
        <v>176</v>
      </c>
      <c r="J29" s="107">
        <f>'Team and Player Stats'!J110</f>
        <v>3</v>
      </c>
      <c r="K29" s="109">
        <f>'Team and Player Stats'!K110</f>
        <v>1.017045455</v>
      </c>
      <c r="L29" s="108">
        <f>'Team and Player Stats'!L110</f>
        <v>13.96022727</v>
      </c>
      <c r="M29" s="107">
        <f>'Team and Player Stats'!M110</f>
        <v>245</v>
      </c>
      <c r="N29" s="107">
        <f>'Team and Player Stats'!N110</f>
        <v>4</v>
      </c>
      <c r="O29" s="110">
        <f>'Team and Player Stats'!O110</f>
        <v>40.95</v>
      </c>
      <c r="P29" s="107">
        <f>'Team and Player Stats'!P110</f>
        <v>10</v>
      </c>
      <c r="Q29" s="107">
        <f>'Team and Player Stats'!Q110</f>
        <v>2</v>
      </c>
      <c r="R29" s="107">
        <f>'Team and Player Stats'!R110</f>
        <v>15</v>
      </c>
      <c r="S29" s="107">
        <f>'Team and Player Stats'!S110</f>
        <v>1</v>
      </c>
      <c r="T29" s="107">
        <f>'Team and Player Stats'!T110</f>
        <v>27</v>
      </c>
      <c r="U29" s="107">
        <f>'Team and Player Stats'!U110</f>
        <v>8</v>
      </c>
      <c r="V29" s="107">
        <f>'Team and Player Stats'!V110</f>
        <v>2</v>
      </c>
      <c r="W29" s="107">
        <f>'Team and Player Stats'!W110</f>
        <v>1</v>
      </c>
      <c r="X29" s="107">
        <f>'Team and Player Stats'!X110</f>
        <v>1</v>
      </c>
      <c r="Y29" s="107">
        <f>'Team and Player Stats'!Y110</f>
        <v>0</v>
      </c>
      <c r="Z29" s="107">
        <f>'Team and Player Stats'!Z110</f>
        <v>0</v>
      </c>
      <c r="AA29" s="107">
        <f>'Team and Player Stats'!AA110</f>
        <v>0</v>
      </c>
      <c r="AB29" s="107">
        <f>'Team and Player Stats'!AB110</f>
        <v>0</v>
      </c>
      <c r="AC29" s="107">
        <f>'Team and Player Stats'!AC110</f>
        <v>7</v>
      </c>
      <c r="AD29" s="107">
        <f>'Team and Player Stats'!AD110</f>
        <v>0</v>
      </c>
      <c r="AE29" s="107">
        <f>'Team and Player Stats'!AE110</f>
        <v>0</v>
      </c>
      <c r="AF29" s="107">
        <f>'Team and Player Stats'!AF110</f>
        <v>0</v>
      </c>
      <c r="AG29" s="107">
        <f>'Team and Player Stats'!AG110</f>
        <v>0</v>
      </c>
    </row>
    <row r="30">
      <c r="A30" t="str">
        <f>'Team and Player Stats'!B37</f>
        <v>Perturbingly</v>
      </c>
      <c r="B30" t="str">
        <f>'Team and Player Stats'!A37</f>
        <v>Str8 Griffin</v>
      </c>
      <c r="C30">
        <f>'Team and Player Stats'!C37</f>
        <v>4</v>
      </c>
      <c r="D30">
        <f>'Team and Player Stats'!D37</f>
        <v>4</v>
      </c>
      <c r="E30" s="111">
        <f>'Team and Player Stats'!E37</f>
        <v>73.93333333</v>
      </c>
      <c r="F30">
        <f>'Team and Player Stats'!F37</f>
        <v>1</v>
      </c>
      <c r="G30">
        <f>'Team and Player Stats'!G37</f>
        <v>255</v>
      </c>
      <c r="H30">
        <f>'Team and Player Stats'!H37</f>
        <v>1</v>
      </c>
      <c r="I30">
        <f>'Team and Player Stats'!I37</f>
        <v>251</v>
      </c>
      <c r="J30">
        <f>'Team and Player Stats'!J37</f>
        <v>4</v>
      </c>
      <c r="K30" s="112">
        <f>'Team and Player Stats'!K37</f>
        <v>1.015936255</v>
      </c>
      <c r="L30" s="111">
        <f>'Team and Player Stats'!L37</f>
        <v>17.67330677</v>
      </c>
      <c r="M30">
        <f>'Team and Player Stats'!M37</f>
        <v>323</v>
      </c>
      <c r="N30">
        <f>'Team and Player Stats'!N37</f>
        <v>3</v>
      </c>
      <c r="O30" s="113">
        <f>'Team and Player Stats'!O37</f>
        <v>70.1</v>
      </c>
      <c r="P30">
        <f>'Team and Player Stats'!P37</f>
        <v>11</v>
      </c>
      <c r="Q30">
        <f>'Team and Player Stats'!Q37</f>
        <v>5</v>
      </c>
      <c r="R30">
        <f>'Team and Player Stats'!R37</f>
        <v>23</v>
      </c>
      <c r="S30">
        <f>'Team and Player Stats'!S37</f>
        <v>5</v>
      </c>
      <c r="T30">
        <f>'Team and Player Stats'!T37</f>
        <v>27</v>
      </c>
      <c r="U30">
        <f>'Team and Player Stats'!U37</f>
        <v>3</v>
      </c>
      <c r="V30">
        <f>'Team and Player Stats'!V37</f>
        <v>0</v>
      </c>
      <c r="W30">
        <f>'Team and Player Stats'!W37</f>
        <v>0</v>
      </c>
      <c r="X30">
        <f>'Team and Player Stats'!X37</f>
        <v>0</v>
      </c>
      <c r="Y30">
        <f>'Team and Player Stats'!Y37</f>
        <v>0</v>
      </c>
      <c r="Z30">
        <f>'Team and Player Stats'!Z37</f>
        <v>0</v>
      </c>
      <c r="AA30">
        <f>'Team and Player Stats'!AA37</f>
        <v>0</v>
      </c>
      <c r="AB30">
        <f>'Team and Player Stats'!AB37</f>
        <v>0</v>
      </c>
      <c r="AC30">
        <f>'Team and Player Stats'!AC37</f>
        <v>1</v>
      </c>
      <c r="AD30">
        <f>'Team and Player Stats'!AD37</f>
        <v>0</v>
      </c>
      <c r="AE30">
        <f>'Team and Player Stats'!AE37</f>
        <v>0</v>
      </c>
      <c r="AF30">
        <f>'Team and Player Stats'!AF37</f>
        <v>0</v>
      </c>
      <c r="AG30">
        <f>'Team and Player Stats'!AG37</f>
        <v>0</v>
      </c>
    </row>
    <row r="31">
      <c r="A31" s="107" t="str">
        <f>'Team and Player Stats'!B79</f>
        <v>El Diablo x230x (c)</v>
      </c>
      <c r="B31" s="107" t="str">
        <f>'Team and Player Stats'!A79</f>
        <v>SML08 All Stars + Kazink</v>
      </c>
      <c r="C31" s="107">
        <f>'Team and Player Stats'!C79</f>
        <v>19</v>
      </c>
      <c r="D31" s="107">
        <f>'Team and Player Stats'!D79</f>
        <v>9</v>
      </c>
      <c r="E31" s="108">
        <f>'Team and Player Stats'!E79</f>
        <v>335.7833333</v>
      </c>
      <c r="F31" s="107">
        <f>'Team and Player Stats'!F79</f>
        <v>18</v>
      </c>
      <c r="G31" s="107">
        <f>'Team and Player Stats'!G79</f>
        <v>1537</v>
      </c>
      <c r="H31" s="107">
        <f>'Team and Player Stats'!H79</f>
        <v>6</v>
      </c>
      <c r="I31" s="107">
        <f>'Team and Player Stats'!I79</f>
        <v>1520</v>
      </c>
      <c r="J31" s="107">
        <f>'Team and Player Stats'!J79</f>
        <v>17</v>
      </c>
      <c r="K31" s="109">
        <f>'Team and Player Stats'!K79</f>
        <v>1.011184211</v>
      </c>
      <c r="L31" s="108">
        <f>'Team and Player Stats'!L79</f>
        <v>13.25460526</v>
      </c>
      <c r="M31" s="107">
        <f>'Team and Player Stats'!M79</f>
        <v>2045</v>
      </c>
      <c r="N31" s="107">
        <f>'Team and Player Stats'!N79</f>
        <v>19</v>
      </c>
      <c r="O31" s="110">
        <f>'Team and Player Stats'!O79</f>
        <v>325.6166667</v>
      </c>
      <c r="P31" s="107">
        <f>'Team and Player Stats'!P79</f>
        <v>89</v>
      </c>
      <c r="Q31" s="107">
        <f>'Team and Player Stats'!Q79</f>
        <v>28</v>
      </c>
      <c r="R31" s="107">
        <f>'Team and Player Stats'!R79</f>
        <v>92</v>
      </c>
      <c r="S31" s="107">
        <f>'Team and Player Stats'!S79</f>
        <v>46</v>
      </c>
      <c r="T31" s="107">
        <f>'Team and Player Stats'!T79</f>
        <v>242</v>
      </c>
      <c r="U31" s="107">
        <f>'Team and Player Stats'!U79</f>
        <v>36</v>
      </c>
      <c r="V31" s="107">
        <f>'Team and Player Stats'!V79</f>
        <v>7</v>
      </c>
      <c r="W31" s="107">
        <f>'Team and Player Stats'!W79</f>
        <v>4</v>
      </c>
      <c r="X31" s="107">
        <f>'Team and Player Stats'!X79</f>
        <v>2</v>
      </c>
      <c r="Y31" s="107">
        <f>'Team and Player Stats'!Y79</f>
        <v>0</v>
      </c>
      <c r="Z31" s="107">
        <f>'Team and Player Stats'!Z79</f>
        <v>0</v>
      </c>
      <c r="AA31" s="107">
        <f>'Team and Player Stats'!AA79</f>
        <v>0</v>
      </c>
      <c r="AB31" s="107">
        <f>'Team and Player Stats'!AB79</f>
        <v>0</v>
      </c>
      <c r="AC31" s="107">
        <f>'Team and Player Stats'!AC79</f>
        <v>28</v>
      </c>
      <c r="AD31" s="107">
        <f>'Team and Player Stats'!AD79</f>
        <v>0</v>
      </c>
      <c r="AE31" s="107">
        <f>'Team and Player Stats'!AE79</f>
        <v>0</v>
      </c>
      <c r="AF31" s="107">
        <f>'Team and Player Stats'!AF79</f>
        <v>0</v>
      </c>
      <c r="AG31" s="107">
        <f>'Team and Player Stats'!AG79</f>
        <v>0</v>
      </c>
    </row>
    <row r="32">
      <c r="A32" t="str">
        <f>'Team and Player Stats'!B132</f>
        <v>Doc Status</v>
      </c>
      <c r="B32" t="str">
        <f>'Team and Player Stats'!A132</f>
        <v>Lumbridge White Knights</v>
      </c>
      <c r="C32">
        <f>'Team and Player Stats'!C132</f>
        <v>16</v>
      </c>
      <c r="D32">
        <f>'Team and Player Stats'!D132</f>
        <v>6</v>
      </c>
      <c r="E32" s="111">
        <f>'Team and Player Stats'!E132</f>
        <v>261.1166667</v>
      </c>
      <c r="F32">
        <f>'Team and Player Stats'!F132</f>
        <v>16</v>
      </c>
      <c r="G32">
        <f>'Team and Player Stats'!G132</f>
        <v>944</v>
      </c>
      <c r="H32">
        <f>'Team and Player Stats'!H132</f>
        <v>7</v>
      </c>
      <c r="I32">
        <f>'Team and Player Stats'!I132</f>
        <v>937</v>
      </c>
      <c r="J32">
        <f>'Team and Player Stats'!J132</f>
        <v>7</v>
      </c>
      <c r="K32" s="112">
        <f>'Team and Player Stats'!K132</f>
        <v>1.007470651</v>
      </c>
      <c r="L32" s="111">
        <f>'Team and Player Stats'!L132</f>
        <v>16.7203842</v>
      </c>
      <c r="M32">
        <f>'Team and Player Stats'!M132</f>
        <v>1057</v>
      </c>
      <c r="N32">
        <f>'Team and Player Stats'!N132</f>
        <v>15</v>
      </c>
      <c r="O32" s="113">
        <f>'Team and Player Stats'!O132</f>
        <v>258.45</v>
      </c>
      <c r="P32">
        <f>'Team and Player Stats'!P132</f>
        <v>44</v>
      </c>
      <c r="Q32">
        <f>'Team and Player Stats'!Q132</f>
        <v>32</v>
      </c>
      <c r="R32">
        <f>'Team and Player Stats'!R132</f>
        <v>41</v>
      </c>
      <c r="S32">
        <f>'Team and Player Stats'!S132</f>
        <v>16</v>
      </c>
      <c r="T32">
        <f>'Team and Player Stats'!T132</f>
        <v>115</v>
      </c>
      <c r="U32">
        <f>'Team and Player Stats'!U132</f>
        <v>16</v>
      </c>
      <c r="V32">
        <f>'Team and Player Stats'!V132</f>
        <v>7</v>
      </c>
      <c r="W32">
        <f>'Team and Player Stats'!W132</f>
        <v>3</v>
      </c>
      <c r="X32">
        <f>'Team and Player Stats'!X132</f>
        <v>2</v>
      </c>
      <c r="Y32">
        <f>'Team and Player Stats'!Y132</f>
        <v>1</v>
      </c>
      <c r="Z32">
        <f>'Team and Player Stats'!Z132</f>
        <v>0</v>
      </c>
      <c r="AA32">
        <f>'Team and Player Stats'!AA132</f>
        <v>0</v>
      </c>
      <c r="AB32">
        <f>'Team and Player Stats'!AB132</f>
        <v>0</v>
      </c>
      <c r="AC32">
        <f>'Team and Player Stats'!AC132</f>
        <v>15</v>
      </c>
      <c r="AD32">
        <f>'Team and Player Stats'!AD132</f>
        <v>0</v>
      </c>
      <c r="AE32">
        <f>'Team and Player Stats'!AE132</f>
        <v>0</v>
      </c>
      <c r="AF32">
        <f>'Team and Player Stats'!AF132</f>
        <v>0</v>
      </c>
      <c r="AG32">
        <f>'Team and Player Stats'!AG132</f>
        <v>0</v>
      </c>
    </row>
    <row r="33">
      <c r="A33" s="107" t="str">
        <f>'Team and Player Stats'!B130</f>
        <v>blim (c)</v>
      </c>
      <c r="B33" s="107" t="str">
        <f>'Team and Player Stats'!A130</f>
        <v>Lumbridge White Knights</v>
      </c>
      <c r="C33" s="107">
        <f>'Team and Player Stats'!C130</f>
        <v>19</v>
      </c>
      <c r="D33" s="107">
        <f>'Team and Player Stats'!D130</f>
        <v>9</v>
      </c>
      <c r="E33" s="108">
        <f>'Team and Player Stats'!E130</f>
        <v>290.7</v>
      </c>
      <c r="F33" s="107">
        <f>'Team and Player Stats'!F130</f>
        <v>13</v>
      </c>
      <c r="G33" s="107">
        <f>'Team and Player Stats'!G130</f>
        <v>1258</v>
      </c>
      <c r="H33" s="107">
        <f>'Team and Player Stats'!H130</f>
        <v>7</v>
      </c>
      <c r="I33" s="107">
        <f>'Team and Player Stats'!I130</f>
        <v>1257</v>
      </c>
      <c r="J33" s="107">
        <f>'Team and Player Stats'!J130</f>
        <v>1</v>
      </c>
      <c r="K33" s="109">
        <f>'Team and Player Stats'!K130</f>
        <v>1.000795545</v>
      </c>
      <c r="L33" s="108">
        <f>'Team and Player Stats'!L130</f>
        <v>13.87589499</v>
      </c>
      <c r="M33" s="107">
        <f>'Team and Player Stats'!M130</f>
        <v>1361</v>
      </c>
      <c r="N33" s="107">
        <f>'Team and Player Stats'!N130</f>
        <v>18</v>
      </c>
      <c r="O33" s="110">
        <f>'Team and Player Stats'!O130</f>
        <v>287.3</v>
      </c>
      <c r="P33" s="107">
        <f>'Team and Player Stats'!P130</f>
        <v>56</v>
      </c>
      <c r="Q33" s="107">
        <f>'Team and Player Stats'!Q130</f>
        <v>35</v>
      </c>
      <c r="R33" s="107">
        <f>'Team and Player Stats'!R130</f>
        <v>63</v>
      </c>
      <c r="S33" s="107">
        <f>'Team and Player Stats'!S130</f>
        <v>20</v>
      </c>
      <c r="T33" s="107">
        <f>'Team and Player Stats'!T130</f>
        <v>188</v>
      </c>
      <c r="U33" s="107">
        <f>'Team and Player Stats'!U130</f>
        <v>37</v>
      </c>
      <c r="V33" s="107">
        <f>'Team and Player Stats'!V130</f>
        <v>8</v>
      </c>
      <c r="W33" s="107">
        <f>'Team and Player Stats'!W130</f>
        <v>4</v>
      </c>
      <c r="X33" s="107">
        <f>'Team and Player Stats'!X130</f>
        <v>0</v>
      </c>
      <c r="Y33" s="107">
        <f>'Team and Player Stats'!Y130</f>
        <v>0</v>
      </c>
      <c r="Z33" s="107">
        <f>'Team and Player Stats'!Z130</f>
        <v>0</v>
      </c>
      <c r="AA33" s="107">
        <f>'Team and Player Stats'!AA130</f>
        <v>0</v>
      </c>
      <c r="AB33" s="107">
        <f>'Team and Player Stats'!AB130</f>
        <v>0</v>
      </c>
      <c r="AC33" s="107">
        <f>'Team and Player Stats'!AC130</f>
        <v>22</v>
      </c>
      <c r="AD33" s="107">
        <f>'Team and Player Stats'!AD130</f>
        <v>0</v>
      </c>
      <c r="AE33" s="107">
        <f>'Team and Player Stats'!AE130</f>
        <v>0</v>
      </c>
      <c r="AF33" s="107">
        <f>'Team and Player Stats'!AF130</f>
        <v>0</v>
      </c>
      <c r="AG33" s="107">
        <f>'Team and Player Stats'!AG130</f>
        <v>1</v>
      </c>
    </row>
    <row r="34">
      <c r="A34" t="str">
        <f>'Team and Player Stats'!B91</f>
        <v>BlackKnight026</v>
      </c>
      <c r="B34" t="str">
        <f>'Team and Player Stats'!A91</f>
        <v>Team Ninja</v>
      </c>
      <c r="C34">
        <f>'Team and Player Stats'!C91</f>
        <v>14</v>
      </c>
      <c r="D34">
        <f>'Team and Player Stats'!D91</f>
        <v>3</v>
      </c>
      <c r="E34" s="111">
        <f>'Team and Player Stats'!E91</f>
        <v>112.0833333</v>
      </c>
      <c r="F34">
        <f>'Team and Player Stats'!F91</f>
        <v>2</v>
      </c>
      <c r="G34">
        <f>'Team and Player Stats'!G91</f>
        <v>508</v>
      </c>
      <c r="H34">
        <f>'Team and Player Stats'!H91</f>
        <v>3</v>
      </c>
      <c r="I34">
        <f>'Team and Player Stats'!I91</f>
        <v>508</v>
      </c>
      <c r="J34">
        <f>'Team and Player Stats'!J91</f>
        <v>0</v>
      </c>
      <c r="K34" s="112">
        <f>'Team and Player Stats'!K91</f>
        <v>1</v>
      </c>
      <c r="L34" s="111">
        <f>'Team and Player Stats'!L91</f>
        <v>13.23818898</v>
      </c>
      <c r="M34">
        <f>'Team and Player Stats'!M91</f>
        <v>637</v>
      </c>
      <c r="N34">
        <f>'Team and Player Stats'!N91</f>
        <v>13</v>
      </c>
      <c r="O34" s="113">
        <f>'Team and Player Stats'!O91</f>
        <v>109</v>
      </c>
      <c r="P34">
        <f>'Team and Player Stats'!P91</f>
        <v>24</v>
      </c>
      <c r="Q34">
        <f>'Team and Player Stats'!Q91</f>
        <v>14</v>
      </c>
      <c r="R34">
        <f>'Team and Player Stats'!R91</f>
        <v>33</v>
      </c>
      <c r="S34">
        <f>'Team and Player Stats'!S91</f>
        <v>17</v>
      </c>
      <c r="T34">
        <f>'Team and Player Stats'!T91</f>
        <v>59</v>
      </c>
      <c r="U34">
        <f>'Team and Player Stats'!U91</f>
        <v>9</v>
      </c>
      <c r="V34">
        <f>'Team and Player Stats'!V91</f>
        <v>3</v>
      </c>
      <c r="W34">
        <f>'Team and Player Stats'!W91</f>
        <v>0</v>
      </c>
      <c r="X34">
        <f>'Team and Player Stats'!X91</f>
        <v>0</v>
      </c>
      <c r="Y34">
        <f>'Team and Player Stats'!Y91</f>
        <v>0</v>
      </c>
      <c r="Z34">
        <f>'Team and Player Stats'!Z91</f>
        <v>0</v>
      </c>
      <c r="AA34">
        <f>'Team and Player Stats'!AA91</f>
        <v>0</v>
      </c>
      <c r="AB34">
        <f>'Team and Player Stats'!AB91</f>
        <v>0</v>
      </c>
      <c r="AC34">
        <f>'Team and Player Stats'!AC91</f>
        <v>10</v>
      </c>
      <c r="AD34">
        <f>'Team and Player Stats'!AD91</f>
        <v>0</v>
      </c>
      <c r="AE34">
        <f>'Team and Player Stats'!AE91</f>
        <v>0</v>
      </c>
      <c r="AF34">
        <f>'Team and Player Stats'!AF91</f>
        <v>0</v>
      </c>
      <c r="AG34">
        <f>'Team and Player Stats'!AG91</f>
        <v>0</v>
      </c>
    </row>
    <row r="35">
      <c r="A35" s="107" t="str">
        <f>'Team and Player Stats'!B83</f>
        <v>Truthless IHero</v>
      </c>
      <c r="B35" s="107" t="str">
        <f>'Team and Player Stats'!A83</f>
        <v>SML08 All Stars + Kazink</v>
      </c>
      <c r="C35" s="107">
        <f>'Team and Player Stats'!C83</f>
        <v>17</v>
      </c>
      <c r="D35" s="107">
        <f>'Team and Player Stats'!D83</f>
        <v>8</v>
      </c>
      <c r="E35" s="108">
        <f>'Team and Player Stats'!E83</f>
        <v>306.95</v>
      </c>
      <c r="F35" s="107">
        <f>'Team and Player Stats'!F83</f>
        <v>8</v>
      </c>
      <c r="G35" s="107">
        <f>'Team and Player Stats'!G83</f>
        <v>1218</v>
      </c>
      <c r="H35" s="107">
        <f>'Team and Player Stats'!H83</f>
        <v>10</v>
      </c>
      <c r="I35" s="107">
        <f>'Team and Player Stats'!I83</f>
        <v>1223</v>
      </c>
      <c r="J35" s="107">
        <f>'Team and Player Stats'!J83</f>
        <v>-5</v>
      </c>
      <c r="K35" s="109">
        <f>'Team and Player Stats'!K83</f>
        <v>0.9959116926</v>
      </c>
      <c r="L35" s="108">
        <f>'Team and Player Stats'!L83</f>
        <v>15.05887163</v>
      </c>
      <c r="M35" s="107">
        <f>'Team and Player Stats'!M83</f>
        <v>1556</v>
      </c>
      <c r="N35" s="107">
        <f>'Team and Player Stats'!N83</f>
        <v>16</v>
      </c>
      <c r="O35" s="110">
        <f>'Team and Player Stats'!O83</f>
        <v>299.4833333</v>
      </c>
      <c r="P35" s="107">
        <f>'Team and Player Stats'!P83</f>
        <v>46</v>
      </c>
      <c r="Q35" s="107">
        <f>'Team and Player Stats'!Q83</f>
        <v>27</v>
      </c>
      <c r="R35" s="107">
        <f>'Team and Player Stats'!R83</f>
        <v>64</v>
      </c>
      <c r="S35" s="107">
        <f>'Team and Player Stats'!S83</f>
        <v>43</v>
      </c>
      <c r="T35" s="107">
        <f>'Team and Player Stats'!T83</f>
        <v>171</v>
      </c>
      <c r="U35" s="107">
        <f>'Team and Player Stats'!U83</f>
        <v>34</v>
      </c>
      <c r="V35" s="107">
        <f>'Team and Player Stats'!V83</f>
        <v>8</v>
      </c>
      <c r="W35" s="107">
        <f>'Team and Player Stats'!W83</f>
        <v>4</v>
      </c>
      <c r="X35" s="107">
        <f>'Team and Player Stats'!X83</f>
        <v>1</v>
      </c>
      <c r="Y35" s="107">
        <f>'Team and Player Stats'!Y83</f>
        <v>1</v>
      </c>
      <c r="Z35" s="107">
        <f>'Team and Player Stats'!Z83</f>
        <v>0</v>
      </c>
      <c r="AA35" s="107">
        <f>'Team and Player Stats'!AA83</f>
        <v>0</v>
      </c>
      <c r="AB35" s="107">
        <f>'Team and Player Stats'!AB83</f>
        <v>0</v>
      </c>
      <c r="AC35" s="107">
        <f>'Team and Player Stats'!AC83</f>
        <v>29</v>
      </c>
      <c r="AD35" s="107">
        <f>'Team and Player Stats'!AD83</f>
        <v>0</v>
      </c>
      <c r="AE35" s="107">
        <f>'Team and Player Stats'!AE83</f>
        <v>0</v>
      </c>
      <c r="AF35" s="107">
        <f>'Team and Player Stats'!AF83</f>
        <v>0</v>
      </c>
      <c r="AG35" s="107">
        <f>'Team and Player Stats'!AG83</f>
        <v>0</v>
      </c>
    </row>
    <row r="36">
      <c r="A36" t="str">
        <f>'Team and Player Stats'!B76</f>
        <v>x Zeg x</v>
      </c>
      <c r="B36" t="str">
        <f>'Team and Player Stats'!A76</f>
        <v>TBD</v>
      </c>
      <c r="C36">
        <f>'Team and Player Stats'!C76</f>
        <v>18</v>
      </c>
      <c r="D36">
        <f>'Team and Player Stats'!D76</f>
        <v>6</v>
      </c>
      <c r="E36" s="111">
        <f>'Team and Player Stats'!E76</f>
        <v>199.45</v>
      </c>
      <c r="F36">
        <f>'Team and Player Stats'!F76</f>
        <v>7</v>
      </c>
      <c r="G36">
        <f>'Team and Player Stats'!G76</f>
        <v>901</v>
      </c>
      <c r="H36">
        <f>'Team and Player Stats'!H76</f>
        <v>12</v>
      </c>
      <c r="I36">
        <f>'Team and Player Stats'!I76</f>
        <v>940</v>
      </c>
      <c r="J36">
        <f>'Team and Player Stats'!J76</f>
        <v>-39</v>
      </c>
      <c r="K36" s="112">
        <f>'Team and Player Stats'!K76</f>
        <v>0.9585106383</v>
      </c>
      <c r="L36" s="111">
        <f>'Team and Player Stats'!L76</f>
        <v>12.73085106</v>
      </c>
      <c r="M36">
        <f>'Team and Player Stats'!M76</f>
        <v>1155</v>
      </c>
      <c r="N36">
        <f>'Team and Player Stats'!N76</f>
        <v>18</v>
      </c>
      <c r="O36" s="113">
        <f>'Team and Player Stats'!O76</f>
        <v>199.45</v>
      </c>
      <c r="P36">
        <f>'Team and Player Stats'!P76</f>
        <v>34</v>
      </c>
      <c r="Q36">
        <f>'Team and Player Stats'!Q76</f>
        <v>14</v>
      </c>
      <c r="R36">
        <f>'Team and Player Stats'!R76</f>
        <v>63</v>
      </c>
      <c r="S36">
        <f>'Team and Player Stats'!S76</f>
        <v>17</v>
      </c>
      <c r="T36">
        <f>'Team and Player Stats'!T76</f>
        <v>146</v>
      </c>
      <c r="U36">
        <f>'Team and Player Stats'!U76</f>
        <v>34</v>
      </c>
      <c r="V36">
        <f>'Team and Player Stats'!V76</f>
        <v>10</v>
      </c>
      <c r="W36">
        <f>'Team and Player Stats'!W76</f>
        <v>3</v>
      </c>
      <c r="X36">
        <f>'Team and Player Stats'!X76</f>
        <v>1</v>
      </c>
      <c r="Y36">
        <f>'Team and Player Stats'!Y76</f>
        <v>1</v>
      </c>
      <c r="Z36">
        <f>'Team and Player Stats'!Z76</f>
        <v>0</v>
      </c>
      <c r="AA36">
        <f>'Team and Player Stats'!AA76</f>
        <v>0</v>
      </c>
      <c r="AB36">
        <f>'Team and Player Stats'!AB76</f>
        <v>0</v>
      </c>
      <c r="AC36">
        <f>'Team and Player Stats'!AC76</f>
        <v>22</v>
      </c>
      <c r="AD36">
        <f>'Team and Player Stats'!AD76</f>
        <v>0</v>
      </c>
      <c r="AE36">
        <f>'Team and Player Stats'!AE76</f>
        <v>0</v>
      </c>
      <c r="AF36">
        <f>'Team and Player Stats'!AF76</f>
        <v>0</v>
      </c>
      <c r="AG36">
        <f>'Team and Player Stats'!AG76</f>
        <v>1</v>
      </c>
    </row>
    <row r="37">
      <c r="A37" s="107" t="str">
        <f>'Team and Player Stats'!B75</f>
        <v>x Greenthumb</v>
      </c>
      <c r="B37" s="107" t="str">
        <f>'Team and Player Stats'!A75</f>
        <v>TBD</v>
      </c>
      <c r="C37" s="107">
        <f>'Team and Player Stats'!C75</f>
        <v>16</v>
      </c>
      <c r="D37" s="107">
        <f>'Team and Player Stats'!D75</f>
        <v>6</v>
      </c>
      <c r="E37" s="108">
        <f>'Team and Player Stats'!E75</f>
        <v>201.2</v>
      </c>
      <c r="F37" s="107">
        <f>'Team and Player Stats'!F75</f>
        <v>6</v>
      </c>
      <c r="G37" s="107">
        <f>'Team and Player Stats'!G75</f>
        <v>933</v>
      </c>
      <c r="H37" s="107">
        <f>'Team and Player Stats'!H75</f>
        <v>4</v>
      </c>
      <c r="I37" s="107">
        <f>'Team and Player Stats'!I75</f>
        <v>987</v>
      </c>
      <c r="J37" s="107">
        <f>'Team and Player Stats'!J75</f>
        <v>-54</v>
      </c>
      <c r="K37" s="109">
        <f>'Team and Player Stats'!K75</f>
        <v>0.9452887538</v>
      </c>
      <c r="L37" s="108">
        <f>'Team and Player Stats'!L75</f>
        <v>12.23100304</v>
      </c>
      <c r="M37" s="107">
        <f>'Team and Player Stats'!M75</f>
        <v>1244</v>
      </c>
      <c r="N37" s="107">
        <f>'Team and Player Stats'!N75</f>
        <v>16</v>
      </c>
      <c r="O37" s="110">
        <f>'Team and Player Stats'!O75</f>
        <v>201.2</v>
      </c>
      <c r="P37" s="107">
        <f>'Team and Player Stats'!P75</f>
        <v>40</v>
      </c>
      <c r="Q37" s="107">
        <f>'Team and Player Stats'!Q75</f>
        <v>16</v>
      </c>
      <c r="R37" s="107">
        <f>'Team and Player Stats'!R75</f>
        <v>57</v>
      </c>
      <c r="S37" s="107">
        <f>'Team and Player Stats'!S75</f>
        <v>16</v>
      </c>
      <c r="T37" s="107">
        <f>'Team and Player Stats'!T75</f>
        <v>148</v>
      </c>
      <c r="U37" s="107">
        <f>'Team and Player Stats'!U75</f>
        <v>51</v>
      </c>
      <c r="V37" s="107">
        <f>'Team and Player Stats'!V75</f>
        <v>10</v>
      </c>
      <c r="W37" s="107">
        <f>'Team and Player Stats'!W75</f>
        <v>2</v>
      </c>
      <c r="X37" s="107">
        <f>'Team and Player Stats'!X75</f>
        <v>1</v>
      </c>
      <c r="Y37" s="107">
        <f>'Team and Player Stats'!Y75</f>
        <v>1</v>
      </c>
      <c r="Z37" s="107">
        <f>'Team and Player Stats'!Z75</f>
        <v>1</v>
      </c>
      <c r="AA37" s="107">
        <f>'Team and Player Stats'!AA75</f>
        <v>0</v>
      </c>
      <c r="AB37" s="107">
        <f>'Team and Player Stats'!AB75</f>
        <v>0</v>
      </c>
      <c r="AC37" s="107">
        <f>'Team and Player Stats'!AC75</f>
        <v>18</v>
      </c>
      <c r="AD37" s="107">
        <f>'Team and Player Stats'!AD75</f>
        <v>0</v>
      </c>
      <c r="AE37" s="107">
        <f>'Team and Player Stats'!AE75</f>
        <v>0</v>
      </c>
      <c r="AF37" s="107">
        <f>'Team and Player Stats'!AF75</f>
        <v>0</v>
      </c>
      <c r="AG37" s="107">
        <f>'Team and Player Stats'!AG75</f>
        <v>2</v>
      </c>
    </row>
    <row r="38">
      <c r="A38" t="str">
        <f>'Team and Player Stats'!B3</f>
        <v>AtoneMilitant (c)</v>
      </c>
      <c r="B38" t="str">
        <f>'Team and Player Stats'!A3</f>
        <v>Never Let Go</v>
      </c>
      <c r="C38">
        <f>'Team and Player Stats'!C3</f>
        <v>17</v>
      </c>
      <c r="D38">
        <f>'Team and Player Stats'!D3</f>
        <v>9</v>
      </c>
      <c r="E38" s="111">
        <f>'Team and Player Stats'!E3</f>
        <v>203.5166667</v>
      </c>
      <c r="F38">
        <f>'Team and Player Stats'!F3</f>
        <v>10</v>
      </c>
      <c r="G38">
        <f>'Team and Player Stats'!G3</f>
        <v>853</v>
      </c>
      <c r="H38">
        <f>'Team and Player Stats'!H3</f>
        <v>2</v>
      </c>
      <c r="I38">
        <f>'Team and Player Stats'!I3</f>
        <v>908</v>
      </c>
      <c r="J38">
        <f>'Team and Player Stats'!J3</f>
        <v>-55</v>
      </c>
      <c r="K38" s="112">
        <f>'Team and Player Stats'!K3</f>
        <v>0.9394273128</v>
      </c>
      <c r="L38" s="111">
        <f>'Team and Player Stats'!L3</f>
        <v>13.44823789</v>
      </c>
      <c r="M38">
        <f>'Team and Player Stats'!M3</f>
        <v>1029</v>
      </c>
      <c r="N38">
        <f>'Team and Player Stats'!N3</f>
        <v>17</v>
      </c>
      <c r="O38" s="113">
        <f>'Team and Player Stats'!O3</f>
        <v>196.0833333</v>
      </c>
      <c r="P38">
        <f>'Team and Player Stats'!P3</f>
        <v>30</v>
      </c>
      <c r="Q38">
        <f>'Team and Player Stats'!Q3</f>
        <v>14</v>
      </c>
      <c r="R38">
        <f>'Team and Player Stats'!R3</f>
        <v>63</v>
      </c>
      <c r="S38">
        <f>'Team and Player Stats'!S3</f>
        <v>19</v>
      </c>
      <c r="T38">
        <f>'Team and Player Stats'!T3</f>
        <v>114</v>
      </c>
      <c r="U38">
        <f>'Team and Player Stats'!U3</f>
        <v>15</v>
      </c>
      <c r="V38">
        <f>'Team and Player Stats'!V3</f>
        <v>7</v>
      </c>
      <c r="W38">
        <f>'Team and Player Stats'!W3</f>
        <v>2</v>
      </c>
      <c r="X38">
        <f>'Team and Player Stats'!X3</f>
        <v>1</v>
      </c>
      <c r="Y38">
        <f>'Team and Player Stats'!Y3</f>
        <v>0</v>
      </c>
      <c r="Z38">
        <f>'Team and Player Stats'!Z3</f>
        <v>0</v>
      </c>
      <c r="AA38">
        <f>'Team and Player Stats'!AA3</f>
        <v>0</v>
      </c>
      <c r="AB38">
        <f>'Team and Player Stats'!AB3</f>
        <v>0</v>
      </c>
      <c r="AC38">
        <f>'Team and Player Stats'!AC3</f>
        <v>14</v>
      </c>
      <c r="AD38">
        <f>'Team and Player Stats'!AD3</f>
        <v>0</v>
      </c>
      <c r="AE38">
        <f>'Team and Player Stats'!AE3</f>
        <v>0</v>
      </c>
      <c r="AF38">
        <f>'Team and Player Stats'!AF3</f>
        <v>0</v>
      </c>
      <c r="AG38">
        <f>'Team and Player Stats'!AG3</f>
        <v>0</v>
      </c>
    </row>
    <row r="39">
      <c r="A39" s="107" t="str">
        <f>'Team and Player Stats'!B106</f>
        <v>ThumpingHawk</v>
      </c>
      <c r="B39" s="107" t="str">
        <f>'Team and Player Stats'!A106</f>
        <v>Shadow Realm</v>
      </c>
      <c r="C39" s="107">
        <f>'Team and Player Stats'!C106</f>
        <v>8</v>
      </c>
      <c r="D39" s="107">
        <f>'Team and Player Stats'!D106</f>
        <v>4</v>
      </c>
      <c r="E39" s="108">
        <f>'Team and Player Stats'!E106</f>
        <v>169.2166667</v>
      </c>
      <c r="F39" s="107">
        <f>'Team and Player Stats'!F106</f>
        <v>18</v>
      </c>
      <c r="G39" s="107">
        <f>'Team and Player Stats'!G106</f>
        <v>407</v>
      </c>
      <c r="H39" s="107">
        <f>'Team and Player Stats'!H106</f>
        <v>3</v>
      </c>
      <c r="I39" s="107">
        <f>'Team and Player Stats'!I106</f>
        <v>440</v>
      </c>
      <c r="J39" s="107">
        <f>'Team and Player Stats'!J106</f>
        <v>-33</v>
      </c>
      <c r="K39" s="109">
        <f>'Team and Player Stats'!K106</f>
        <v>0.925</v>
      </c>
      <c r="L39" s="108">
        <f>'Team and Player Stats'!L106</f>
        <v>23.075</v>
      </c>
      <c r="M39" s="107">
        <f>'Team and Player Stats'!M106</f>
        <v>496</v>
      </c>
      <c r="N39" s="107">
        <f>'Team and Player Stats'!N106</f>
        <v>8</v>
      </c>
      <c r="O39" s="110">
        <f>'Team and Player Stats'!O106</f>
        <v>165.1666667</v>
      </c>
      <c r="P39" s="107">
        <f>'Team and Player Stats'!P106</f>
        <v>21</v>
      </c>
      <c r="Q39" s="107">
        <f>'Team and Player Stats'!Q106</f>
        <v>13</v>
      </c>
      <c r="R39" s="107">
        <f>'Team and Player Stats'!R106</f>
        <v>21</v>
      </c>
      <c r="S39" s="107">
        <f>'Team and Player Stats'!S106</f>
        <v>14</v>
      </c>
      <c r="T39" s="107">
        <f>'Team and Player Stats'!T106</f>
        <v>48</v>
      </c>
      <c r="U39" s="107">
        <f>'Team and Player Stats'!U106</f>
        <v>8</v>
      </c>
      <c r="V39" s="107">
        <f>'Team and Player Stats'!V106</f>
        <v>1</v>
      </c>
      <c r="W39" s="107">
        <f>'Team and Player Stats'!W106</f>
        <v>1</v>
      </c>
      <c r="X39" s="107">
        <f>'Team and Player Stats'!X106</f>
        <v>0</v>
      </c>
      <c r="Y39" s="107">
        <f>'Team and Player Stats'!Y106</f>
        <v>0</v>
      </c>
      <c r="Z39" s="107">
        <f>'Team and Player Stats'!Z106</f>
        <v>0</v>
      </c>
      <c r="AA39" s="107">
        <f>'Team and Player Stats'!AA106</f>
        <v>0</v>
      </c>
      <c r="AB39" s="107">
        <f>'Team and Player Stats'!AB106</f>
        <v>0</v>
      </c>
      <c r="AC39" s="107">
        <f>'Team and Player Stats'!AC106</f>
        <v>10</v>
      </c>
      <c r="AD39" s="107">
        <f>'Team and Player Stats'!AD106</f>
        <v>1</v>
      </c>
      <c r="AE39" s="107">
        <f>'Team and Player Stats'!AE106</f>
        <v>0</v>
      </c>
      <c r="AF39" s="107">
        <f>'Team and Player Stats'!AF106</f>
        <v>0</v>
      </c>
      <c r="AG39" s="107">
        <f>'Team and Player Stats'!AG106</f>
        <v>0</v>
      </c>
    </row>
    <row r="40">
      <c r="A40" t="str">
        <f>'Team and Player Stats'!B27</f>
        <v>Cofrog</v>
      </c>
      <c r="B40" t="str">
        <f>'Team and Player Stats'!A27</f>
        <v>NecroBonk</v>
      </c>
      <c r="C40">
        <f>'Team and Player Stats'!C27</f>
        <v>7</v>
      </c>
      <c r="D40">
        <f>'Team and Player Stats'!D27</f>
        <v>3</v>
      </c>
      <c r="E40" s="111">
        <f>'Team and Player Stats'!E27</f>
        <v>62.21666667</v>
      </c>
      <c r="F40">
        <f>'Team and Player Stats'!F27</f>
        <v>1</v>
      </c>
      <c r="G40">
        <f>'Team and Player Stats'!G27</f>
        <v>234</v>
      </c>
      <c r="H40">
        <f>'Team and Player Stats'!H27</f>
        <v>0</v>
      </c>
      <c r="I40">
        <f>'Team and Player Stats'!I27</f>
        <v>255</v>
      </c>
      <c r="J40">
        <f>'Team and Player Stats'!J27</f>
        <v>-21</v>
      </c>
      <c r="K40" s="112">
        <f>'Team and Player Stats'!K27</f>
        <v>0.9176470588</v>
      </c>
      <c r="L40" s="111">
        <f>'Team and Player Stats'!L27</f>
        <v>14.63921569</v>
      </c>
      <c r="M40">
        <f>'Team and Player Stats'!M27</f>
        <v>298</v>
      </c>
      <c r="N40">
        <f>'Team and Player Stats'!N27</f>
        <v>6</v>
      </c>
      <c r="O40" s="113">
        <f>'Team and Player Stats'!O27</f>
        <v>58.56666667</v>
      </c>
      <c r="P40">
        <f>'Team and Player Stats'!P27</f>
        <v>7</v>
      </c>
      <c r="Q40">
        <f>'Team and Player Stats'!Q27</f>
        <v>4</v>
      </c>
      <c r="R40">
        <f>'Team and Player Stats'!R27</f>
        <v>17</v>
      </c>
      <c r="S40">
        <f>'Team and Player Stats'!S27</f>
        <v>8</v>
      </c>
      <c r="T40">
        <f>'Team and Player Stats'!T27</f>
        <v>26</v>
      </c>
      <c r="U40">
        <f>'Team and Player Stats'!U27</f>
        <v>0</v>
      </c>
      <c r="V40">
        <f>'Team and Player Stats'!V27</f>
        <v>0</v>
      </c>
      <c r="W40">
        <f>'Team and Player Stats'!W27</f>
        <v>0</v>
      </c>
      <c r="X40">
        <f>'Team and Player Stats'!X27</f>
        <v>0</v>
      </c>
      <c r="Y40">
        <f>'Team and Player Stats'!Y27</f>
        <v>0</v>
      </c>
      <c r="Z40">
        <f>'Team and Player Stats'!Z27</f>
        <v>0</v>
      </c>
      <c r="AA40">
        <f>'Team and Player Stats'!AA27</f>
        <v>0</v>
      </c>
      <c r="AB40">
        <f>'Team and Player Stats'!AB27</f>
        <v>0</v>
      </c>
      <c r="AC40">
        <f>'Team and Player Stats'!AC27</f>
        <v>6</v>
      </c>
      <c r="AD40">
        <f>'Team and Player Stats'!AD27</f>
        <v>0</v>
      </c>
      <c r="AE40">
        <f>'Team and Player Stats'!AE27</f>
        <v>0</v>
      </c>
      <c r="AF40">
        <f>'Team and Player Stats'!AF27</f>
        <v>0</v>
      </c>
      <c r="AG40">
        <f>'Team and Player Stats'!AG27</f>
        <v>0</v>
      </c>
    </row>
    <row r="41">
      <c r="A41" s="107" t="str">
        <f>'Team and Player Stats'!B52</f>
        <v>OVERweightGOAT</v>
      </c>
      <c r="B41" s="107" t="str">
        <f>'Team and Player Stats'!A52</f>
        <v>Way to Fail</v>
      </c>
      <c r="C41" s="107">
        <f>'Team and Player Stats'!C52</f>
        <v>3</v>
      </c>
      <c r="D41" s="107">
        <f>'Team and Player Stats'!D52</f>
        <v>1</v>
      </c>
      <c r="E41" s="108">
        <f>'Team and Player Stats'!E52</f>
        <v>43.58333333</v>
      </c>
      <c r="F41" s="107">
        <f>'Team and Player Stats'!F52</f>
        <v>1</v>
      </c>
      <c r="G41" s="107">
        <f>'Team and Player Stats'!G52</f>
        <v>166</v>
      </c>
      <c r="H41" s="107">
        <f>'Team and Player Stats'!H52</f>
        <v>1</v>
      </c>
      <c r="I41" s="107">
        <f>'Team and Player Stats'!I52</f>
        <v>181</v>
      </c>
      <c r="J41" s="107">
        <f>'Team and Player Stats'!J52</f>
        <v>-15</v>
      </c>
      <c r="K41" s="109">
        <f>'Team and Player Stats'!K52</f>
        <v>0.9171270718</v>
      </c>
      <c r="L41" s="108">
        <f>'Team and Player Stats'!L52</f>
        <v>14.44751381</v>
      </c>
      <c r="M41" s="107">
        <f>'Team and Player Stats'!M52</f>
        <v>223</v>
      </c>
      <c r="N41" s="107">
        <f>'Team and Player Stats'!N52</f>
        <v>3</v>
      </c>
      <c r="O41" s="110">
        <f>'Team and Player Stats'!O52</f>
        <v>43.58333333</v>
      </c>
      <c r="P41" s="107">
        <f>'Team and Player Stats'!P52</f>
        <v>7</v>
      </c>
      <c r="Q41" s="107">
        <f>'Team and Player Stats'!Q52</f>
        <v>3</v>
      </c>
      <c r="R41" s="107">
        <f>'Team and Player Stats'!R52</f>
        <v>15</v>
      </c>
      <c r="S41" s="107">
        <f>'Team and Player Stats'!S52</f>
        <v>1</v>
      </c>
      <c r="T41" s="107">
        <f>'Team and Player Stats'!T52</f>
        <v>24</v>
      </c>
      <c r="U41" s="107">
        <f>'Team and Player Stats'!U52</f>
        <v>7</v>
      </c>
      <c r="V41" s="107">
        <f>'Team and Player Stats'!V52</f>
        <v>2</v>
      </c>
      <c r="W41" s="107">
        <f>'Team and Player Stats'!W52</f>
        <v>1</v>
      </c>
      <c r="X41" s="107">
        <f>'Team and Player Stats'!X52</f>
        <v>0</v>
      </c>
      <c r="Y41" s="107">
        <f>'Team and Player Stats'!Y52</f>
        <v>0</v>
      </c>
      <c r="Z41" s="107">
        <f>'Team and Player Stats'!Z52</f>
        <v>0</v>
      </c>
      <c r="AA41" s="107">
        <f>'Team and Player Stats'!AA52</f>
        <v>0</v>
      </c>
      <c r="AB41" s="107">
        <f>'Team and Player Stats'!AB52</f>
        <v>0</v>
      </c>
      <c r="AC41" s="107">
        <f>'Team and Player Stats'!AC52</f>
        <v>5</v>
      </c>
      <c r="AD41" s="107">
        <f>'Team and Player Stats'!AD52</f>
        <v>0</v>
      </c>
      <c r="AE41" s="107">
        <f>'Team and Player Stats'!AE52</f>
        <v>0</v>
      </c>
      <c r="AF41" s="107">
        <f>'Team and Player Stats'!AF52</f>
        <v>0</v>
      </c>
      <c r="AG41" s="107">
        <f>'Team and Player Stats'!AG52</f>
        <v>0</v>
      </c>
    </row>
    <row r="42">
      <c r="A42" t="str">
        <f>'Team and Player Stats'!B92</f>
        <v>DisterDan</v>
      </c>
      <c r="B42" t="str">
        <f>'Team and Player Stats'!A92</f>
        <v>Team Ninja</v>
      </c>
      <c r="C42">
        <f>'Team and Player Stats'!C92</f>
        <v>20</v>
      </c>
      <c r="D42">
        <f>'Team and Player Stats'!D92</f>
        <v>3</v>
      </c>
      <c r="E42" s="111">
        <f>'Team and Player Stats'!E92</f>
        <v>144.3833333</v>
      </c>
      <c r="F42">
        <f>'Team and Player Stats'!F92</f>
        <v>9</v>
      </c>
      <c r="G42">
        <f>'Team and Player Stats'!G92</f>
        <v>759</v>
      </c>
      <c r="H42">
        <f>'Team and Player Stats'!H92</f>
        <v>7</v>
      </c>
      <c r="I42">
        <f>'Team and Player Stats'!I92</f>
        <v>832</v>
      </c>
      <c r="J42">
        <f>'Team and Player Stats'!J92</f>
        <v>-73</v>
      </c>
      <c r="K42" s="112">
        <f>'Team and Player Stats'!K92</f>
        <v>0.9122596154</v>
      </c>
      <c r="L42" s="111">
        <f>'Team and Player Stats'!L92</f>
        <v>10.41225962</v>
      </c>
      <c r="M42">
        <f>'Team and Player Stats'!M92</f>
        <v>975</v>
      </c>
      <c r="N42">
        <f>'Team and Player Stats'!N92</f>
        <v>19</v>
      </c>
      <c r="O42" s="113">
        <f>'Team and Player Stats'!O92</f>
        <v>141.2166667</v>
      </c>
      <c r="P42">
        <f>'Team and Player Stats'!P92</f>
        <v>59</v>
      </c>
      <c r="Q42">
        <f>'Team and Player Stats'!Q92</f>
        <v>18</v>
      </c>
      <c r="R42">
        <f>'Team and Player Stats'!R92</f>
        <v>38</v>
      </c>
      <c r="S42">
        <f>'Team and Player Stats'!S92</f>
        <v>24</v>
      </c>
      <c r="T42">
        <f>'Team and Player Stats'!T92</f>
        <v>118</v>
      </c>
      <c r="U42">
        <f>'Team and Player Stats'!U92</f>
        <v>19</v>
      </c>
      <c r="V42">
        <f>'Team and Player Stats'!V92</f>
        <v>4</v>
      </c>
      <c r="W42">
        <f>'Team and Player Stats'!W92</f>
        <v>2</v>
      </c>
      <c r="X42">
        <f>'Team and Player Stats'!X92</f>
        <v>0</v>
      </c>
      <c r="Y42">
        <f>'Team and Player Stats'!Y92</f>
        <v>0</v>
      </c>
      <c r="Z42">
        <f>'Team and Player Stats'!Z92</f>
        <v>0</v>
      </c>
      <c r="AA42">
        <f>'Team and Player Stats'!AA92</f>
        <v>0</v>
      </c>
      <c r="AB42">
        <f>'Team and Player Stats'!AB92</f>
        <v>0</v>
      </c>
      <c r="AC42">
        <f>'Team and Player Stats'!AC92</f>
        <v>14</v>
      </c>
      <c r="AD42">
        <f>'Team and Player Stats'!AD92</f>
        <v>0</v>
      </c>
      <c r="AE42">
        <f>'Team and Player Stats'!AE92</f>
        <v>0</v>
      </c>
      <c r="AF42">
        <f>'Team and Player Stats'!AF92</f>
        <v>0</v>
      </c>
      <c r="AG42">
        <f>'Team and Player Stats'!AG92</f>
        <v>1</v>
      </c>
    </row>
    <row r="43">
      <c r="A43" s="107" t="str">
        <f>'Team and Player Stats'!B133</f>
        <v>PhD SpaZ</v>
      </c>
      <c r="B43" s="107" t="str">
        <f>'Team and Player Stats'!A133</f>
        <v>Lumbridge White Knights</v>
      </c>
      <c r="C43" s="107">
        <f>'Team and Player Stats'!C133</f>
        <v>16</v>
      </c>
      <c r="D43" s="107">
        <f>'Team and Player Stats'!D133</f>
        <v>8</v>
      </c>
      <c r="E43" s="108">
        <f>'Team and Player Stats'!E133</f>
        <v>262.15</v>
      </c>
      <c r="F43" s="107">
        <f>'Team and Player Stats'!F133</f>
        <v>11</v>
      </c>
      <c r="G43" s="107">
        <f>'Team and Player Stats'!G133</f>
        <v>1016</v>
      </c>
      <c r="H43" s="107">
        <f>'Team and Player Stats'!H133</f>
        <v>2</v>
      </c>
      <c r="I43" s="107">
        <f>'Team and Player Stats'!I133</f>
        <v>1123</v>
      </c>
      <c r="J43" s="107">
        <f>'Team and Player Stats'!J133</f>
        <v>-107</v>
      </c>
      <c r="K43" s="109">
        <f>'Team and Player Stats'!K133</f>
        <v>0.9047195013</v>
      </c>
      <c r="L43" s="108">
        <f>'Team and Player Stats'!L133</f>
        <v>14.0062333</v>
      </c>
      <c r="M43" s="107">
        <f>'Team and Player Stats'!M133</f>
        <v>1267</v>
      </c>
      <c r="N43" s="107">
        <f>'Team and Player Stats'!N133</f>
        <v>15</v>
      </c>
      <c r="O43" s="110">
        <f>'Team and Player Stats'!O133</f>
        <v>258.3</v>
      </c>
      <c r="P43" s="107">
        <f>'Team and Player Stats'!P133</f>
        <v>52</v>
      </c>
      <c r="Q43" s="107">
        <f>'Team and Player Stats'!Q133</f>
        <v>19</v>
      </c>
      <c r="R43" s="107">
        <f>'Team and Player Stats'!R133</f>
        <v>43</v>
      </c>
      <c r="S43" s="107">
        <f>'Team and Player Stats'!S133</f>
        <v>16</v>
      </c>
      <c r="T43" s="107">
        <f>'Team and Player Stats'!T133</f>
        <v>137</v>
      </c>
      <c r="U43" s="107">
        <f>'Team and Player Stats'!U133</f>
        <v>29</v>
      </c>
      <c r="V43" s="107">
        <f>'Team and Player Stats'!V133</f>
        <v>12</v>
      </c>
      <c r="W43" s="107">
        <f>'Team and Player Stats'!W133</f>
        <v>4</v>
      </c>
      <c r="X43" s="107">
        <f>'Team and Player Stats'!X133</f>
        <v>1</v>
      </c>
      <c r="Y43" s="107">
        <f>'Team and Player Stats'!Y133</f>
        <v>1</v>
      </c>
      <c r="Z43" s="107">
        <f>'Team and Player Stats'!Z133</f>
        <v>0</v>
      </c>
      <c r="AA43" s="107">
        <f>'Team and Player Stats'!AA133</f>
        <v>0</v>
      </c>
      <c r="AB43" s="107">
        <f>'Team and Player Stats'!AB133</f>
        <v>0</v>
      </c>
      <c r="AC43" s="107">
        <f>'Team and Player Stats'!AC133</f>
        <v>25</v>
      </c>
      <c r="AD43" s="107">
        <f>'Team and Player Stats'!AD133</f>
        <v>0</v>
      </c>
      <c r="AE43" s="107">
        <f>'Team and Player Stats'!AE133</f>
        <v>0</v>
      </c>
      <c r="AF43" s="107">
        <f>'Team and Player Stats'!AF133</f>
        <v>0</v>
      </c>
      <c r="AG43" s="107">
        <f>'Team and Player Stats'!AG133</f>
        <v>2</v>
      </c>
    </row>
    <row r="44">
      <c r="A44" t="str">
        <f>'Team and Player Stats'!B116</f>
        <v>Rockys12</v>
      </c>
      <c r="B44" t="str">
        <f>'Team and Player Stats'!A116</f>
        <v>Rooster Bux to Blow</v>
      </c>
      <c r="C44">
        <f>'Team and Player Stats'!C116</f>
        <v>5</v>
      </c>
      <c r="D44">
        <f>'Team and Player Stats'!D116</f>
        <v>5</v>
      </c>
      <c r="E44" s="111">
        <f>'Team and Player Stats'!E116</f>
        <v>97.9</v>
      </c>
      <c r="F44">
        <f>'Team and Player Stats'!F116</f>
        <v>1</v>
      </c>
      <c r="G44">
        <f>'Team and Player Stats'!G116</f>
        <v>253</v>
      </c>
      <c r="H44">
        <f>'Team and Player Stats'!H116</f>
        <v>1</v>
      </c>
      <c r="I44">
        <f>'Team and Player Stats'!I116</f>
        <v>280</v>
      </c>
      <c r="J44">
        <f>'Team and Player Stats'!J116</f>
        <v>-27</v>
      </c>
      <c r="K44" s="112">
        <f>'Team and Player Stats'!K116</f>
        <v>0.9035714286</v>
      </c>
      <c r="L44" s="111">
        <f>'Team and Player Stats'!L116</f>
        <v>20.97857143</v>
      </c>
      <c r="M44">
        <f>'Team and Player Stats'!M116</f>
        <v>318</v>
      </c>
      <c r="N44">
        <f>'Team and Player Stats'!N116</f>
        <v>5</v>
      </c>
      <c r="O44" s="113">
        <f>'Team and Player Stats'!O116</f>
        <v>97.9</v>
      </c>
      <c r="P44">
        <f>'Team and Player Stats'!P116</f>
        <v>8</v>
      </c>
      <c r="Q44">
        <f>'Team and Player Stats'!Q116</f>
        <v>6</v>
      </c>
      <c r="R44">
        <f>'Team and Player Stats'!R116</f>
        <v>12</v>
      </c>
      <c r="S44">
        <f>'Team and Player Stats'!S116</f>
        <v>10</v>
      </c>
      <c r="T44">
        <f>'Team and Player Stats'!T116</f>
        <v>30</v>
      </c>
      <c r="U44">
        <f>'Team and Player Stats'!U116</f>
        <v>7</v>
      </c>
      <c r="V44">
        <f>'Team and Player Stats'!V116</f>
        <v>2</v>
      </c>
      <c r="W44">
        <f>'Team and Player Stats'!W116</f>
        <v>1</v>
      </c>
      <c r="X44">
        <f>'Team and Player Stats'!X116</f>
        <v>0</v>
      </c>
      <c r="Y44">
        <f>'Team and Player Stats'!Y116</f>
        <v>0</v>
      </c>
      <c r="Z44">
        <f>'Team and Player Stats'!Z116</f>
        <v>0</v>
      </c>
      <c r="AA44">
        <f>'Team and Player Stats'!AA116</f>
        <v>0</v>
      </c>
      <c r="AB44">
        <f>'Team and Player Stats'!AB116</f>
        <v>0</v>
      </c>
      <c r="AC44">
        <f>'Team and Player Stats'!AC116</f>
        <v>7</v>
      </c>
      <c r="AD44">
        <f>'Team and Player Stats'!AD116</f>
        <v>0</v>
      </c>
      <c r="AE44">
        <f>'Team and Player Stats'!AE116</f>
        <v>0</v>
      </c>
      <c r="AF44">
        <f>'Team and Player Stats'!AF116</f>
        <v>0</v>
      </c>
      <c r="AG44">
        <f>'Team and Player Stats'!AG116</f>
        <v>0</v>
      </c>
    </row>
    <row r="45">
      <c r="A45" s="107" t="str">
        <f>'Team and Player Stats'!B44</f>
        <v>TheOneHawk</v>
      </c>
      <c r="B45" s="107" t="str">
        <f>'Team and Player Stats'!A44</f>
        <v>We Respect Hoez</v>
      </c>
      <c r="C45" s="107">
        <f>'Team and Player Stats'!C44</f>
        <v>4</v>
      </c>
      <c r="D45" s="107">
        <f>'Team and Player Stats'!D44</f>
        <v>4</v>
      </c>
      <c r="E45" s="108">
        <f>'Team and Player Stats'!E44</f>
        <v>85.48333333</v>
      </c>
      <c r="F45" s="107">
        <f>'Team and Player Stats'!F44</f>
        <v>1</v>
      </c>
      <c r="G45" s="107">
        <f>'Team and Player Stats'!G44</f>
        <v>345</v>
      </c>
      <c r="H45" s="107">
        <f>'Team and Player Stats'!H44</f>
        <v>1</v>
      </c>
      <c r="I45" s="107">
        <f>'Team and Player Stats'!I44</f>
        <v>382</v>
      </c>
      <c r="J45" s="107">
        <f>'Team and Player Stats'!J44</f>
        <v>-37</v>
      </c>
      <c r="K45" s="109">
        <f>'Team and Player Stats'!K44</f>
        <v>0.9031413613</v>
      </c>
      <c r="L45" s="108">
        <f>'Team and Player Stats'!L44</f>
        <v>13.42670157</v>
      </c>
      <c r="M45" s="107">
        <f>'Team and Player Stats'!M44</f>
        <v>382</v>
      </c>
      <c r="N45" s="107">
        <f>'Team and Player Stats'!N44</f>
        <v>4</v>
      </c>
      <c r="O45" s="110">
        <f>'Team and Player Stats'!O44</f>
        <v>85.48333333</v>
      </c>
      <c r="P45" s="107">
        <f>'Team and Player Stats'!P44</f>
        <v>16</v>
      </c>
      <c r="Q45" s="107">
        <f>'Team and Player Stats'!Q44</f>
        <v>14</v>
      </c>
      <c r="R45" s="107">
        <f>'Team and Player Stats'!R44</f>
        <v>6</v>
      </c>
      <c r="S45" s="107">
        <f>'Team and Player Stats'!S44</f>
        <v>3</v>
      </c>
      <c r="T45" s="107">
        <f>'Team and Player Stats'!T44</f>
        <v>44</v>
      </c>
      <c r="U45" s="107">
        <f>'Team and Player Stats'!U44</f>
        <v>9</v>
      </c>
      <c r="V45" s="107">
        <f>'Team and Player Stats'!V44</f>
        <v>0</v>
      </c>
      <c r="W45" s="107">
        <f>'Team and Player Stats'!W44</f>
        <v>0</v>
      </c>
      <c r="X45" s="107">
        <f>'Team and Player Stats'!X44</f>
        <v>0</v>
      </c>
      <c r="Y45" s="107">
        <f>'Team and Player Stats'!Y44</f>
        <v>0</v>
      </c>
      <c r="Z45" s="107">
        <f>'Team and Player Stats'!Z44</f>
        <v>0</v>
      </c>
      <c r="AA45" s="107">
        <f>'Team and Player Stats'!AA44</f>
        <v>0</v>
      </c>
      <c r="AB45" s="107">
        <f>'Team and Player Stats'!AB44</f>
        <v>0</v>
      </c>
      <c r="AC45" s="107">
        <f>'Team and Player Stats'!AC44</f>
        <v>7</v>
      </c>
      <c r="AD45" s="107">
        <f>'Team and Player Stats'!AD44</f>
        <v>0</v>
      </c>
      <c r="AE45" s="107">
        <f>'Team and Player Stats'!AE44</f>
        <v>0</v>
      </c>
      <c r="AF45" s="107">
        <f>'Team and Player Stats'!AF44</f>
        <v>0</v>
      </c>
      <c r="AG45" s="107">
        <f>'Team and Player Stats'!AG44</f>
        <v>0</v>
      </c>
    </row>
    <row r="46">
      <c r="A46" t="str">
        <f>'Team and Player Stats'!B35</f>
        <v>Invayda Zim</v>
      </c>
      <c r="B46" t="str">
        <f>'Team and Player Stats'!A35</f>
        <v>Str8 Griffin</v>
      </c>
      <c r="C46">
        <f>'Team and Player Stats'!C35</f>
        <v>10</v>
      </c>
      <c r="D46">
        <f>'Team and Player Stats'!D35</f>
        <v>9</v>
      </c>
      <c r="E46" s="111">
        <f>'Team and Player Stats'!E35</f>
        <v>118.9166667</v>
      </c>
      <c r="F46">
        <f>'Team and Player Stats'!F35</f>
        <v>3</v>
      </c>
      <c r="G46">
        <f>'Team and Player Stats'!G35</f>
        <v>512</v>
      </c>
      <c r="H46">
        <f>'Team and Player Stats'!H35</f>
        <v>1</v>
      </c>
      <c r="I46">
        <f>'Team and Player Stats'!I35</f>
        <v>567</v>
      </c>
      <c r="J46">
        <f>'Team and Player Stats'!J35</f>
        <v>-55</v>
      </c>
      <c r="K46" s="112">
        <f>'Team and Player Stats'!K35</f>
        <v>0.9029982363</v>
      </c>
      <c r="L46" s="111">
        <f>'Team and Player Stats'!L35</f>
        <v>12.58377425</v>
      </c>
      <c r="M46">
        <f>'Team and Player Stats'!M35</f>
        <v>641</v>
      </c>
      <c r="N46">
        <f>'Team and Player Stats'!N35</f>
        <v>10</v>
      </c>
      <c r="O46" s="113">
        <f>'Team and Player Stats'!O35</f>
        <v>118.9166667</v>
      </c>
      <c r="P46">
        <f>'Team and Player Stats'!P35</f>
        <v>18</v>
      </c>
      <c r="Q46">
        <f>'Team and Player Stats'!Q35</f>
        <v>12</v>
      </c>
      <c r="R46">
        <f>'Team and Player Stats'!R35</f>
        <v>29</v>
      </c>
      <c r="S46">
        <f>'Team and Player Stats'!S35</f>
        <v>13</v>
      </c>
      <c r="T46">
        <f>'Team and Player Stats'!T35</f>
        <v>84</v>
      </c>
      <c r="U46">
        <f>'Team and Player Stats'!U35</f>
        <v>17</v>
      </c>
      <c r="V46">
        <f>'Team and Player Stats'!V35</f>
        <v>5</v>
      </c>
      <c r="W46">
        <f>'Team and Player Stats'!W35</f>
        <v>4</v>
      </c>
      <c r="X46">
        <f>'Team and Player Stats'!X35</f>
        <v>1</v>
      </c>
      <c r="Y46">
        <f>'Team and Player Stats'!Y35</f>
        <v>1</v>
      </c>
      <c r="Z46">
        <f>'Team and Player Stats'!Z35</f>
        <v>0</v>
      </c>
      <c r="AA46">
        <f>'Team and Player Stats'!AA35</f>
        <v>0</v>
      </c>
      <c r="AB46">
        <f>'Team and Player Stats'!AB35</f>
        <v>0</v>
      </c>
      <c r="AC46">
        <f>'Team and Player Stats'!AC35</f>
        <v>15</v>
      </c>
      <c r="AD46">
        <f>'Team and Player Stats'!AD35</f>
        <v>0</v>
      </c>
      <c r="AE46">
        <f>'Team and Player Stats'!AE35</f>
        <v>0</v>
      </c>
      <c r="AF46">
        <f>'Team and Player Stats'!AF35</f>
        <v>0</v>
      </c>
      <c r="AG46">
        <f>'Team and Player Stats'!AG35</f>
        <v>2</v>
      </c>
    </row>
    <row r="47">
      <c r="A47" s="107" t="str">
        <f>'Team and Player Stats'!B72</f>
        <v>caleb loves you</v>
      </c>
      <c r="B47" s="107" t="str">
        <f>'Team and Player Stats'!A72</f>
        <v>TBD</v>
      </c>
      <c r="C47" s="107">
        <f>'Team and Player Stats'!C72</f>
        <v>8</v>
      </c>
      <c r="D47" s="107">
        <f>'Team and Player Stats'!D72</f>
        <v>2</v>
      </c>
      <c r="E47" s="108">
        <f>'Team and Player Stats'!E72</f>
        <v>110.6833333</v>
      </c>
      <c r="F47" s="107">
        <f>'Team and Player Stats'!F72</f>
        <v>7</v>
      </c>
      <c r="G47" s="107">
        <f>'Team and Player Stats'!G72</f>
        <v>264</v>
      </c>
      <c r="H47" s="107">
        <f>'Team and Player Stats'!H72</f>
        <v>1</v>
      </c>
      <c r="I47" s="107">
        <f>'Team and Player Stats'!I72</f>
        <v>294</v>
      </c>
      <c r="J47" s="107">
        <f>'Team and Player Stats'!J72</f>
        <v>-30</v>
      </c>
      <c r="K47" s="109">
        <f>'Team and Player Stats'!K72</f>
        <v>0.8979591837</v>
      </c>
      <c r="L47" s="108">
        <f>'Team and Player Stats'!L72</f>
        <v>22.58843537</v>
      </c>
      <c r="M47" s="107">
        <f>'Team and Player Stats'!M72</f>
        <v>334</v>
      </c>
      <c r="N47" s="107">
        <f>'Team and Player Stats'!N72</f>
        <v>8</v>
      </c>
      <c r="O47" s="110">
        <f>'Team and Player Stats'!O72</f>
        <v>110.6833333</v>
      </c>
      <c r="P47" s="107">
        <f>'Team and Player Stats'!P72</f>
        <v>13</v>
      </c>
      <c r="Q47" s="107">
        <f>'Team and Player Stats'!Q72</f>
        <v>4</v>
      </c>
      <c r="R47" s="107">
        <f>'Team and Player Stats'!R72</f>
        <v>16</v>
      </c>
      <c r="S47" s="107">
        <f>'Team and Player Stats'!S72</f>
        <v>7</v>
      </c>
      <c r="T47" s="107">
        <f>'Team and Player Stats'!T72</f>
        <v>30</v>
      </c>
      <c r="U47" s="107">
        <f>'Team and Player Stats'!U72</f>
        <v>4</v>
      </c>
      <c r="V47" s="107">
        <f>'Team and Player Stats'!V72</f>
        <v>3</v>
      </c>
      <c r="W47" s="107">
        <f>'Team and Player Stats'!W72</f>
        <v>1</v>
      </c>
      <c r="X47" s="107">
        <f>'Team and Player Stats'!X72</f>
        <v>0</v>
      </c>
      <c r="Y47" s="107">
        <f>'Team and Player Stats'!Y72</f>
        <v>0</v>
      </c>
      <c r="Z47" s="107">
        <f>'Team and Player Stats'!Z72</f>
        <v>0</v>
      </c>
      <c r="AA47" s="107">
        <f>'Team and Player Stats'!AA72</f>
        <v>0</v>
      </c>
      <c r="AB47" s="107">
        <f>'Team and Player Stats'!AB72</f>
        <v>0</v>
      </c>
      <c r="AC47" s="107">
        <f>'Team and Player Stats'!AC72</f>
        <v>5</v>
      </c>
      <c r="AD47" s="107">
        <f>'Team and Player Stats'!AD72</f>
        <v>0</v>
      </c>
      <c r="AE47" s="107">
        <f>'Team and Player Stats'!AE72</f>
        <v>0</v>
      </c>
      <c r="AF47" s="107">
        <f>'Team and Player Stats'!AF72</f>
        <v>0</v>
      </c>
      <c r="AG47" s="107">
        <f>'Team and Player Stats'!AG72</f>
        <v>0</v>
      </c>
    </row>
    <row r="48">
      <c r="A48" t="str">
        <f>'Team and Player Stats'!B125</f>
        <v>NetsPride15</v>
      </c>
      <c r="B48" t="str">
        <f>'Team and Player Stats'!A125</f>
        <v>Our Lady Tuna</v>
      </c>
      <c r="C48">
        <f>'Team and Player Stats'!C125</f>
        <v>4</v>
      </c>
      <c r="D48">
        <f>'Team and Player Stats'!D125</f>
        <v>2</v>
      </c>
      <c r="E48" s="111">
        <f>'Team and Player Stats'!E125</f>
        <v>87.56666667</v>
      </c>
      <c r="F48">
        <f>'Team and Player Stats'!F125</f>
        <v>2</v>
      </c>
      <c r="G48">
        <f>'Team and Player Stats'!G125</f>
        <v>359</v>
      </c>
      <c r="H48">
        <f>'Team and Player Stats'!H125</f>
        <v>1</v>
      </c>
      <c r="I48">
        <f>'Team and Player Stats'!I125</f>
        <v>400</v>
      </c>
      <c r="J48">
        <f>'Team and Player Stats'!J125</f>
        <v>-41</v>
      </c>
      <c r="K48" s="112">
        <f>'Team and Player Stats'!K125</f>
        <v>0.8975</v>
      </c>
      <c r="L48" s="111">
        <f>'Team and Player Stats'!L125</f>
        <v>13.135</v>
      </c>
      <c r="M48">
        <f>'Team and Player Stats'!M125</f>
        <v>488</v>
      </c>
      <c r="N48">
        <f>'Team and Player Stats'!N125</f>
        <v>4</v>
      </c>
      <c r="O48" s="113">
        <f>'Team and Player Stats'!O125</f>
        <v>81.36666667</v>
      </c>
      <c r="P48">
        <f>'Team and Player Stats'!P125</f>
        <v>20</v>
      </c>
      <c r="Q48">
        <f>'Team and Player Stats'!Q125</f>
        <v>6</v>
      </c>
      <c r="R48">
        <f>'Team and Player Stats'!R125</f>
        <v>32</v>
      </c>
      <c r="S48">
        <f>'Team and Player Stats'!S125</f>
        <v>6</v>
      </c>
      <c r="T48">
        <f>'Team and Player Stats'!T125</f>
        <v>58</v>
      </c>
      <c r="U48">
        <f>'Team and Player Stats'!U125</f>
        <v>11</v>
      </c>
      <c r="V48">
        <f>'Team and Player Stats'!V125</f>
        <v>2</v>
      </c>
      <c r="W48">
        <f>'Team and Player Stats'!W125</f>
        <v>2</v>
      </c>
      <c r="X48">
        <f>'Team and Player Stats'!X125</f>
        <v>0</v>
      </c>
      <c r="Y48">
        <f>'Team and Player Stats'!Y125</f>
        <v>0</v>
      </c>
      <c r="Z48">
        <f>'Team and Player Stats'!Z125</f>
        <v>0</v>
      </c>
      <c r="AA48">
        <f>'Team and Player Stats'!AA125</f>
        <v>0</v>
      </c>
      <c r="AB48">
        <f>'Team and Player Stats'!AB125</f>
        <v>0</v>
      </c>
      <c r="AC48">
        <f>'Team and Player Stats'!AC125</f>
        <v>10</v>
      </c>
      <c r="AD48">
        <f>'Team and Player Stats'!AD125</f>
        <v>1</v>
      </c>
      <c r="AE48">
        <f>'Team and Player Stats'!AE125</f>
        <v>0</v>
      </c>
      <c r="AF48">
        <f>'Team and Player Stats'!AF125</f>
        <v>0</v>
      </c>
      <c r="AG48">
        <f>'Team and Player Stats'!AG125</f>
        <v>0</v>
      </c>
    </row>
    <row r="49">
      <c r="A49" s="107" t="str">
        <f>'Team and Player Stats'!B97</f>
        <v>veydhiseth</v>
      </c>
      <c r="B49" s="107" t="str">
        <f>'Team and Player Stats'!A97</f>
        <v>PORKCHOP SANDWICHES</v>
      </c>
      <c r="C49" s="107">
        <f>'Team and Player Stats'!C97</f>
        <v>4</v>
      </c>
      <c r="D49" s="107">
        <f>'Team and Player Stats'!D97</f>
        <v>0</v>
      </c>
      <c r="E49" s="108">
        <f>'Team and Player Stats'!E97</f>
        <v>32.6</v>
      </c>
      <c r="F49" s="107">
        <f>'Team and Player Stats'!F97</f>
        <v>0</v>
      </c>
      <c r="G49" s="107">
        <f>'Team and Player Stats'!G97</f>
        <v>116</v>
      </c>
      <c r="H49" s="107">
        <f>'Team and Player Stats'!H97</f>
        <v>0</v>
      </c>
      <c r="I49" s="107">
        <f>'Team and Player Stats'!I97</f>
        <v>130</v>
      </c>
      <c r="J49" s="107">
        <f>'Team and Player Stats'!J97</f>
        <v>-14</v>
      </c>
      <c r="K49" s="109">
        <f>'Team and Player Stats'!K97</f>
        <v>0.8923076923</v>
      </c>
      <c r="L49" s="108">
        <f>'Team and Player Stats'!L97</f>
        <v>15.04615385</v>
      </c>
      <c r="M49" s="107">
        <f>'Team and Player Stats'!M97</f>
        <v>136</v>
      </c>
      <c r="N49" s="107">
        <f>'Team and Player Stats'!N97</f>
        <v>4</v>
      </c>
      <c r="O49" s="110">
        <f>'Team and Player Stats'!O97</f>
        <v>28.76666667</v>
      </c>
      <c r="P49" s="107">
        <f>'Team and Player Stats'!P97</f>
        <v>6</v>
      </c>
      <c r="Q49" s="107">
        <f>'Team and Player Stats'!Q97</f>
        <v>5</v>
      </c>
      <c r="R49" s="107">
        <f>'Team and Player Stats'!R97</f>
        <v>2</v>
      </c>
      <c r="S49" s="107">
        <f>'Team and Player Stats'!S97</f>
        <v>2</v>
      </c>
      <c r="T49" s="107">
        <f>'Team and Player Stats'!T97</f>
        <v>10</v>
      </c>
      <c r="U49" s="107">
        <f>'Team and Player Stats'!U97</f>
        <v>2</v>
      </c>
      <c r="V49" s="107">
        <f>'Team and Player Stats'!V97</f>
        <v>0</v>
      </c>
      <c r="W49" s="107">
        <f>'Team and Player Stats'!W97</f>
        <v>0</v>
      </c>
      <c r="X49" s="107">
        <f>'Team and Player Stats'!X97</f>
        <v>0</v>
      </c>
      <c r="Y49" s="107">
        <f>'Team and Player Stats'!Y97</f>
        <v>0</v>
      </c>
      <c r="Z49" s="107">
        <f>'Team and Player Stats'!Z97</f>
        <v>0</v>
      </c>
      <c r="AA49" s="107">
        <f>'Team and Player Stats'!AA97</f>
        <v>0</v>
      </c>
      <c r="AB49" s="107">
        <f>'Team and Player Stats'!AB97</f>
        <v>0</v>
      </c>
      <c r="AC49" s="107">
        <f>'Team and Player Stats'!AC97</f>
        <v>2</v>
      </c>
      <c r="AD49" s="107">
        <f>'Team and Player Stats'!AD97</f>
        <v>0</v>
      </c>
      <c r="AE49" s="107">
        <f>'Team and Player Stats'!AE97</f>
        <v>0</v>
      </c>
      <c r="AF49" s="107">
        <f>'Team and Player Stats'!AF97</f>
        <v>0</v>
      </c>
      <c r="AG49" s="107">
        <f>'Team and Player Stats'!AG97</f>
        <v>0</v>
      </c>
    </row>
    <row r="50">
      <c r="A50" t="str">
        <f>'Team and Player Stats'!B7</f>
        <v>Mystical Novice</v>
      </c>
      <c r="B50" t="str">
        <f>'Team and Player Stats'!A7</f>
        <v>Never Let Go</v>
      </c>
      <c r="C50">
        <f>'Team and Player Stats'!C7</f>
        <v>2</v>
      </c>
      <c r="D50">
        <f>'Team and Player Stats'!D7</f>
        <v>1</v>
      </c>
      <c r="E50" s="111">
        <f>'Team and Player Stats'!E7</f>
        <v>18.53333333</v>
      </c>
      <c r="F50">
        <f>'Team and Player Stats'!F7</f>
        <v>1</v>
      </c>
      <c r="G50">
        <f>'Team and Player Stats'!G7</f>
        <v>73</v>
      </c>
      <c r="H50">
        <f>'Team and Player Stats'!H7</f>
        <v>2</v>
      </c>
      <c r="I50">
        <f>'Team and Player Stats'!I7</f>
        <v>83</v>
      </c>
      <c r="J50">
        <f>'Team and Player Stats'!J7</f>
        <v>-10</v>
      </c>
      <c r="K50" s="112">
        <f>'Team and Player Stats'!K7</f>
        <v>0.8795180723</v>
      </c>
      <c r="L50" s="111">
        <f>'Team and Player Stats'!L7</f>
        <v>13.39759036</v>
      </c>
      <c r="M50">
        <f>'Team and Player Stats'!M7</f>
        <v>91</v>
      </c>
      <c r="N50">
        <f>'Team and Player Stats'!N7</f>
        <v>2</v>
      </c>
      <c r="O50" s="113">
        <f>'Team and Player Stats'!O7</f>
        <v>18.53333333</v>
      </c>
      <c r="P50">
        <f>'Team and Player Stats'!P7</f>
        <v>6</v>
      </c>
      <c r="Q50">
        <f>'Team and Player Stats'!Q7</f>
        <v>4</v>
      </c>
      <c r="R50">
        <f>'Team and Player Stats'!R7</f>
        <v>4</v>
      </c>
      <c r="S50">
        <f>'Team and Player Stats'!S7</f>
        <v>1</v>
      </c>
      <c r="T50">
        <f>'Team and Player Stats'!T7</f>
        <v>11</v>
      </c>
      <c r="U50">
        <f>'Team and Player Stats'!U7</f>
        <v>1</v>
      </c>
      <c r="V50">
        <f>'Team and Player Stats'!V7</f>
        <v>0</v>
      </c>
      <c r="W50">
        <f>'Team and Player Stats'!W7</f>
        <v>0</v>
      </c>
      <c r="X50">
        <f>'Team and Player Stats'!X7</f>
        <v>0</v>
      </c>
      <c r="Y50">
        <f>'Team and Player Stats'!Y7</f>
        <v>0</v>
      </c>
      <c r="Z50">
        <f>'Team and Player Stats'!Z7</f>
        <v>0</v>
      </c>
      <c r="AA50">
        <f>'Team and Player Stats'!AA7</f>
        <v>0</v>
      </c>
      <c r="AB50">
        <f>'Team and Player Stats'!AB7</f>
        <v>0</v>
      </c>
      <c r="AC50">
        <f>'Team and Player Stats'!AC7</f>
        <v>1</v>
      </c>
      <c r="AD50">
        <f>'Team and Player Stats'!AD7</f>
        <v>0</v>
      </c>
      <c r="AE50">
        <f>'Team and Player Stats'!AE7</f>
        <v>0</v>
      </c>
      <c r="AF50">
        <f>'Team and Player Stats'!AF7</f>
        <v>0</v>
      </c>
      <c r="AG50">
        <f>'Team and Player Stats'!AG7</f>
        <v>0</v>
      </c>
    </row>
    <row r="51">
      <c r="A51" s="107" t="str">
        <f>'Team and Player Stats'!B26</f>
        <v>xxRebs (c)</v>
      </c>
      <c r="B51" s="107" t="str">
        <f>'Team and Player Stats'!A26</f>
        <v>NecroBonk</v>
      </c>
      <c r="C51" s="107">
        <f>'Team and Player Stats'!C26</f>
        <v>7</v>
      </c>
      <c r="D51" s="107">
        <f>'Team and Player Stats'!D26</f>
        <v>3</v>
      </c>
      <c r="E51" s="108">
        <f>'Team and Player Stats'!E26</f>
        <v>60.23333333</v>
      </c>
      <c r="F51" s="107">
        <f>'Team and Player Stats'!F26</f>
        <v>2</v>
      </c>
      <c r="G51" s="107">
        <f>'Team and Player Stats'!G26</f>
        <v>264</v>
      </c>
      <c r="H51" s="107">
        <f>'Team and Player Stats'!H26</f>
        <v>0</v>
      </c>
      <c r="I51" s="107">
        <f>'Team and Player Stats'!I26</f>
        <v>305</v>
      </c>
      <c r="J51" s="107">
        <f>'Team and Player Stats'!J26</f>
        <v>-41</v>
      </c>
      <c r="K51" s="109">
        <f>'Team and Player Stats'!K26</f>
        <v>0.8655737705</v>
      </c>
      <c r="L51" s="108">
        <f>'Team and Player Stats'!L26</f>
        <v>11.84918033</v>
      </c>
      <c r="M51" s="107">
        <f>'Team and Player Stats'!M26</f>
        <v>348</v>
      </c>
      <c r="N51" s="107">
        <f>'Team and Player Stats'!N26</f>
        <v>6</v>
      </c>
      <c r="O51" s="110">
        <f>'Team and Player Stats'!O26</f>
        <v>56.06666667</v>
      </c>
      <c r="P51" s="107">
        <f>'Team and Player Stats'!P26</f>
        <v>12</v>
      </c>
      <c r="Q51" s="107">
        <f>'Team and Player Stats'!Q26</f>
        <v>3</v>
      </c>
      <c r="R51" s="107">
        <f>'Team and Player Stats'!R26</f>
        <v>26</v>
      </c>
      <c r="S51" s="107">
        <f>'Team and Player Stats'!S26</f>
        <v>0</v>
      </c>
      <c r="T51" s="107">
        <f>'Team and Player Stats'!T26</f>
        <v>31</v>
      </c>
      <c r="U51" s="107">
        <f>'Team and Player Stats'!U26</f>
        <v>5</v>
      </c>
      <c r="V51" s="107">
        <f>'Team and Player Stats'!V26</f>
        <v>1</v>
      </c>
      <c r="W51" s="107">
        <f>'Team and Player Stats'!W26</f>
        <v>0</v>
      </c>
      <c r="X51" s="107">
        <f>'Team and Player Stats'!X26</f>
        <v>0</v>
      </c>
      <c r="Y51" s="107">
        <f>'Team and Player Stats'!Y26</f>
        <v>0</v>
      </c>
      <c r="Z51" s="107">
        <f>'Team and Player Stats'!Z26</f>
        <v>0</v>
      </c>
      <c r="AA51" s="107">
        <f>'Team and Player Stats'!AA26</f>
        <v>0</v>
      </c>
      <c r="AB51" s="107">
        <f>'Team and Player Stats'!AB26</f>
        <v>0</v>
      </c>
      <c r="AC51" s="107">
        <f>'Team and Player Stats'!AC26</f>
        <v>2</v>
      </c>
      <c r="AD51" s="107">
        <f>'Team and Player Stats'!AD26</f>
        <v>0</v>
      </c>
      <c r="AE51" s="107">
        <f>'Team and Player Stats'!AE26</f>
        <v>0</v>
      </c>
      <c r="AF51" s="107">
        <f>'Team and Player Stats'!AF26</f>
        <v>0</v>
      </c>
      <c r="AG51" s="107">
        <f>'Team and Player Stats'!AG26</f>
        <v>0</v>
      </c>
    </row>
    <row r="52">
      <c r="A52" t="str">
        <f>'Team and Player Stats'!B131</f>
        <v>xo Super</v>
      </c>
      <c r="B52" t="str">
        <f>'Team and Player Stats'!A131</f>
        <v>Lumbridge White Knights</v>
      </c>
      <c r="C52">
        <f>'Team and Player Stats'!C131</f>
        <v>19</v>
      </c>
      <c r="D52">
        <f>'Team and Player Stats'!D131</f>
        <v>9</v>
      </c>
      <c r="E52" s="111">
        <f>'Team and Player Stats'!E131</f>
        <v>291.3333333</v>
      </c>
      <c r="F52">
        <f>'Team and Player Stats'!F131</f>
        <v>13</v>
      </c>
      <c r="G52">
        <f>'Team and Player Stats'!G131</f>
        <v>1058</v>
      </c>
      <c r="H52">
        <f>'Team and Player Stats'!H131</f>
        <v>6</v>
      </c>
      <c r="I52">
        <f>'Team and Player Stats'!I131</f>
        <v>1234</v>
      </c>
      <c r="J52">
        <f>'Team and Player Stats'!J131</f>
        <v>-176</v>
      </c>
      <c r="K52" s="112">
        <f>'Team and Player Stats'!K131</f>
        <v>0.8573743922</v>
      </c>
      <c r="L52" s="111">
        <f>'Team and Player Stats'!L131</f>
        <v>14.16531605</v>
      </c>
      <c r="M52">
        <f>'Team and Player Stats'!M131</f>
        <v>1171</v>
      </c>
      <c r="N52">
        <f>'Team and Player Stats'!N131</f>
        <v>18</v>
      </c>
      <c r="O52" s="113">
        <f>'Team and Player Stats'!O131</f>
        <v>288.3333333</v>
      </c>
      <c r="P52">
        <f>'Team and Player Stats'!P131</f>
        <v>55</v>
      </c>
      <c r="Q52">
        <f>'Team and Player Stats'!Q131</f>
        <v>28</v>
      </c>
      <c r="R52">
        <f>'Team and Player Stats'!R131</f>
        <v>53</v>
      </c>
      <c r="S52">
        <f>'Team and Player Stats'!S131</f>
        <v>22</v>
      </c>
      <c r="T52">
        <f>'Team and Player Stats'!T131</f>
        <v>129</v>
      </c>
      <c r="U52">
        <f>'Team and Player Stats'!U131</f>
        <v>21</v>
      </c>
      <c r="V52">
        <f>'Team and Player Stats'!V131</f>
        <v>3</v>
      </c>
      <c r="W52">
        <f>'Team and Player Stats'!W131</f>
        <v>0</v>
      </c>
      <c r="X52">
        <f>'Team and Player Stats'!X131</f>
        <v>0</v>
      </c>
      <c r="Y52">
        <f>'Team and Player Stats'!Y131</f>
        <v>0</v>
      </c>
      <c r="Z52">
        <f>'Team and Player Stats'!Z131</f>
        <v>0</v>
      </c>
      <c r="AA52">
        <f>'Team and Player Stats'!AA131</f>
        <v>0</v>
      </c>
      <c r="AB52">
        <f>'Team and Player Stats'!AB131</f>
        <v>0</v>
      </c>
      <c r="AC52">
        <f>'Team and Player Stats'!AC131</f>
        <v>20</v>
      </c>
      <c r="AD52">
        <f>'Team and Player Stats'!AD131</f>
        <v>0</v>
      </c>
      <c r="AE52">
        <f>'Team and Player Stats'!AE131</f>
        <v>0</v>
      </c>
      <c r="AF52">
        <f>'Team and Player Stats'!AF131</f>
        <v>0</v>
      </c>
      <c r="AG52">
        <f>'Team and Player Stats'!AG131</f>
        <v>0</v>
      </c>
    </row>
    <row r="53">
      <c r="A53" s="107" t="str">
        <f>'Team and Player Stats'!B4</f>
        <v>Melvishdon</v>
      </c>
      <c r="B53" s="107" t="str">
        <f>'Team and Player Stats'!A4</f>
        <v>Never Let Go</v>
      </c>
      <c r="C53" s="107">
        <f>'Team and Player Stats'!C4</f>
        <v>12</v>
      </c>
      <c r="D53" s="107">
        <f>'Team and Player Stats'!D4</f>
        <v>8</v>
      </c>
      <c r="E53" s="108">
        <f>'Team and Player Stats'!E4</f>
        <v>121.8333333</v>
      </c>
      <c r="F53" s="107">
        <f>'Team and Player Stats'!F4</f>
        <v>12</v>
      </c>
      <c r="G53" s="107">
        <f>'Team and Player Stats'!G4</f>
        <v>469</v>
      </c>
      <c r="H53" s="107">
        <f>'Team and Player Stats'!H4</f>
        <v>2</v>
      </c>
      <c r="I53" s="107">
        <f>'Team and Player Stats'!I4</f>
        <v>551</v>
      </c>
      <c r="J53" s="107">
        <f>'Team and Player Stats'!J4</f>
        <v>-82</v>
      </c>
      <c r="K53" s="109">
        <f>'Team and Player Stats'!K4</f>
        <v>0.8511796733</v>
      </c>
      <c r="L53" s="108">
        <f>'Team and Player Stats'!L4</f>
        <v>13.26678766</v>
      </c>
      <c r="M53" s="107">
        <f>'Team and Player Stats'!M4</f>
        <v>641</v>
      </c>
      <c r="N53" s="107">
        <f>'Team and Player Stats'!N4</f>
        <v>12</v>
      </c>
      <c r="O53" s="110">
        <f>'Team and Player Stats'!O4</f>
        <v>121.8333333</v>
      </c>
      <c r="P53" s="107">
        <f>'Team and Player Stats'!P4</f>
        <v>24</v>
      </c>
      <c r="Q53" s="107">
        <f>'Team and Player Stats'!Q4</f>
        <v>12</v>
      </c>
      <c r="R53" s="107">
        <f>'Team and Player Stats'!R4</f>
        <v>27</v>
      </c>
      <c r="S53" s="107">
        <f>'Team and Player Stats'!S4</f>
        <v>7</v>
      </c>
      <c r="T53" s="107">
        <f>'Team and Player Stats'!T4</f>
        <v>80</v>
      </c>
      <c r="U53" s="107">
        <f>'Team and Player Stats'!U4</f>
        <v>13</v>
      </c>
      <c r="V53" s="107">
        <f>'Team and Player Stats'!V4</f>
        <v>3</v>
      </c>
      <c r="W53" s="107">
        <f>'Team and Player Stats'!W4</f>
        <v>1</v>
      </c>
      <c r="X53" s="107">
        <f>'Team and Player Stats'!X4</f>
        <v>1</v>
      </c>
      <c r="Y53" s="107">
        <f>'Team and Player Stats'!Y4</f>
        <v>0</v>
      </c>
      <c r="Z53" s="107">
        <f>'Team and Player Stats'!Z4</f>
        <v>0</v>
      </c>
      <c r="AA53" s="107">
        <f>'Team and Player Stats'!AA4</f>
        <v>0</v>
      </c>
      <c r="AB53" s="107">
        <f>'Team and Player Stats'!AB4</f>
        <v>0</v>
      </c>
      <c r="AC53" s="107">
        <f>'Team and Player Stats'!AC4</f>
        <v>3</v>
      </c>
      <c r="AD53" s="107">
        <f>'Team and Player Stats'!AD4</f>
        <v>0</v>
      </c>
      <c r="AE53" s="107">
        <f>'Team and Player Stats'!AE4</f>
        <v>0</v>
      </c>
      <c r="AF53" s="107">
        <f>'Team and Player Stats'!AF4</f>
        <v>0</v>
      </c>
      <c r="AG53" s="107">
        <f>'Team and Player Stats'!AG4</f>
        <v>0</v>
      </c>
    </row>
    <row r="54">
      <c r="A54" t="str">
        <f>'Team and Player Stats'!B12</f>
        <v>xI Tin Tin Ix</v>
      </c>
      <c r="B54" t="str">
        <f>'Team and Player Stats'!A12</f>
        <v>Collateral Damage</v>
      </c>
      <c r="C54">
        <f>'Team and Player Stats'!C12</f>
        <v>14</v>
      </c>
      <c r="D54">
        <f>'Team and Player Stats'!D12</f>
        <v>3</v>
      </c>
      <c r="E54" s="111">
        <f>'Team and Player Stats'!E12</f>
        <v>156.1666667</v>
      </c>
      <c r="F54">
        <f>'Team and Player Stats'!F12</f>
        <v>1</v>
      </c>
      <c r="G54">
        <f>'Team and Player Stats'!G12</f>
        <v>680</v>
      </c>
      <c r="H54">
        <f>'Team and Player Stats'!H12</f>
        <v>5</v>
      </c>
      <c r="I54">
        <f>'Team and Player Stats'!I12</f>
        <v>801</v>
      </c>
      <c r="J54">
        <f>'Team and Player Stats'!J12</f>
        <v>-121</v>
      </c>
      <c r="K54" s="112">
        <f>'Team and Player Stats'!K12</f>
        <v>0.8489388265</v>
      </c>
      <c r="L54" s="111">
        <f>'Team and Player Stats'!L12</f>
        <v>11.69787765</v>
      </c>
      <c r="M54">
        <f>'Team and Player Stats'!M12</f>
        <v>719</v>
      </c>
      <c r="N54">
        <f>'Team and Player Stats'!N12</f>
        <v>11</v>
      </c>
      <c r="O54" s="113">
        <f>'Team and Player Stats'!O12</f>
        <v>105.8666667</v>
      </c>
      <c r="P54">
        <f>'Team and Player Stats'!P12</f>
        <v>27</v>
      </c>
      <c r="Q54">
        <f>'Team and Player Stats'!Q12</f>
        <v>15</v>
      </c>
      <c r="R54">
        <f>'Team and Player Stats'!R12</f>
        <v>35</v>
      </c>
      <c r="S54">
        <f>'Team and Player Stats'!S12</f>
        <v>11</v>
      </c>
      <c r="T54">
        <f>'Team and Player Stats'!T12</f>
        <v>60</v>
      </c>
      <c r="U54">
        <f>'Team and Player Stats'!U12</f>
        <v>6</v>
      </c>
      <c r="V54">
        <f>'Team and Player Stats'!V12</f>
        <v>2</v>
      </c>
      <c r="W54">
        <f>'Team and Player Stats'!W12</f>
        <v>1</v>
      </c>
      <c r="X54">
        <f>'Team and Player Stats'!X12</f>
        <v>1</v>
      </c>
      <c r="Y54">
        <f>'Team and Player Stats'!Y12</f>
        <v>0</v>
      </c>
      <c r="Z54">
        <f>'Team and Player Stats'!Z12</f>
        <v>0</v>
      </c>
      <c r="AA54">
        <f>'Team and Player Stats'!AA12</f>
        <v>0</v>
      </c>
      <c r="AB54">
        <f>'Team and Player Stats'!AB12</f>
        <v>0</v>
      </c>
      <c r="AC54">
        <f>'Team and Player Stats'!AC12</f>
        <v>6</v>
      </c>
      <c r="AD54">
        <f>'Team and Player Stats'!AD12</f>
        <v>0</v>
      </c>
      <c r="AE54">
        <f>'Team and Player Stats'!AE12</f>
        <v>0</v>
      </c>
      <c r="AF54">
        <f>'Team and Player Stats'!AF12</f>
        <v>0</v>
      </c>
      <c r="AG54">
        <f>'Team and Player Stats'!AG12</f>
        <v>0</v>
      </c>
    </row>
    <row r="55">
      <c r="A55" s="107" t="str">
        <f>'Team and Player Stats'!B29</f>
        <v>H20 Camper</v>
      </c>
      <c r="B55" s="107" t="str">
        <f>'Team and Player Stats'!A29</f>
        <v>NecroBonk</v>
      </c>
      <c r="C55" s="107">
        <f>'Team and Player Stats'!C29</f>
        <v>7</v>
      </c>
      <c r="D55" s="107">
        <f>'Team and Player Stats'!D29</f>
        <v>3</v>
      </c>
      <c r="E55" s="108">
        <f>'Team and Player Stats'!E29</f>
        <v>61.48333333</v>
      </c>
      <c r="F55" s="107">
        <f>'Team and Player Stats'!F29</f>
        <v>0</v>
      </c>
      <c r="G55" s="107">
        <f>'Team and Player Stats'!G29</f>
        <v>219</v>
      </c>
      <c r="H55" s="107">
        <f>'Team and Player Stats'!H29</f>
        <v>0</v>
      </c>
      <c r="I55" s="107">
        <f>'Team and Player Stats'!I29</f>
        <v>259</v>
      </c>
      <c r="J55" s="107">
        <f>'Team and Player Stats'!J29</f>
        <v>-40</v>
      </c>
      <c r="K55" s="109">
        <f>'Team and Player Stats'!K29</f>
        <v>0.8455598456</v>
      </c>
      <c r="L55" s="108">
        <f>'Team and Player Stats'!L29</f>
        <v>14.24324324</v>
      </c>
      <c r="M55" s="107">
        <f>'Team and Player Stats'!M29</f>
        <v>254</v>
      </c>
      <c r="N55" s="107">
        <f>'Team and Player Stats'!N29</f>
        <v>6</v>
      </c>
      <c r="O55" s="110">
        <f>'Team and Player Stats'!O29</f>
        <v>57.83333333</v>
      </c>
      <c r="P55" s="107">
        <f>'Team and Player Stats'!P29</f>
        <v>5</v>
      </c>
      <c r="Q55" s="107">
        <f>'Team and Player Stats'!Q29</f>
        <v>4</v>
      </c>
      <c r="R55" s="107">
        <f>'Team and Player Stats'!R29</f>
        <v>10</v>
      </c>
      <c r="S55" s="107">
        <f>'Team and Player Stats'!S29</f>
        <v>6</v>
      </c>
      <c r="T55" s="107">
        <f>'Team and Player Stats'!T29</f>
        <v>17</v>
      </c>
      <c r="U55" s="107">
        <f>'Team and Player Stats'!U29</f>
        <v>2</v>
      </c>
      <c r="V55" s="107">
        <f>'Team and Player Stats'!V29</f>
        <v>0</v>
      </c>
      <c r="W55" s="107">
        <f>'Team and Player Stats'!W29</f>
        <v>0</v>
      </c>
      <c r="X55" s="107">
        <f>'Team and Player Stats'!X29</f>
        <v>0</v>
      </c>
      <c r="Y55" s="107">
        <f>'Team and Player Stats'!Y29</f>
        <v>0</v>
      </c>
      <c r="Z55" s="107">
        <f>'Team and Player Stats'!Z29</f>
        <v>0</v>
      </c>
      <c r="AA55" s="107">
        <f>'Team and Player Stats'!AA29</f>
        <v>0</v>
      </c>
      <c r="AB55" s="107">
        <f>'Team and Player Stats'!AB29</f>
        <v>0</v>
      </c>
      <c r="AC55" s="107">
        <f>'Team and Player Stats'!AC29</f>
        <v>2</v>
      </c>
      <c r="AD55" s="107">
        <f>'Team and Player Stats'!AD29</f>
        <v>0</v>
      </c>
      <c r="AE55" s="107">
        <f>'Team and Player Stats'!AE29</f>
        <v>0</v>
      </c>
      <c r="AF55" s="107">
        <f>'Team and Player Stats'!AF29</f>
        <v>0</v>
      </c>
      <c r="AG55" s="107">
        <f>'Team and Player Stats'!AG29</f>
        <v>0</v>
      </c>
    </row>
    <row r="56">
      <c r="A56" t="str">
        <f>'Team and Player Stats'!B80</f>
        <v>Pimpindacrib</v>
      </c>
      <c r="B56" t="str">
        <f>'Team and Player Stats'!A80</f>
        <v>SML08 All Stars + Kazink</v>
      </c>
      <c r="C56">
        <f>'Team and Player Stats'!C80</f>
        <v>19</v>
      </c>
      <c r="D56">
        <f>'Team and Player Stats'!D80</f>
        <v>9</v>
      </c>
      <c r="E56" s="111">
        <f>'Team and Player Stats'!E80</f>
        <v>351.7666667</v>
      </c>
      <c r="F56">
        <f>'Team and Player Stats'!F80</f>
        <v>26</v>
      </c>
      <c r="G56">
        <f>'Team and Player Stats'!G80</f>
        <v>961</v>
      </c>
      <c r="H56">
        <f>'Team and Player Stats'!H80</f>
        <v>11</v>
      </c>
      <c r="I56">
        <f>'Team and Player Stats'!I80</f>
        <v>1161</v>
      </c>
      <c r="J56">
        <f>'Team and Player Stats'!J80</f>
        <v>-200</v>
      </c>
      <c r="K56" s="112">
        <f>'Team and Player Stats'!K80</f>
        <v>0.8277347115</v>
      </c>
      <c r="L56" s="111">
        <f>'Team and Player Stats'!L80</f>
        <v>18.1791559</v>
      </c>
      <c r="M56">
        <f>'Team and Player Stats'!M80</f>
        <v>1207</v>
      </c>
      <c r="N56">
        <f>'Team and Player Stats'!N80</f>
        <v>19</v>
      </c>
      <c r="O56" s="113">
        <f>'Team and Player Stats'!O80</f>
        <v>343.6166667</v>
      </c>
      <c r="P56">
        <f>'Team and Player Stats'!P80</f>
        <v>47</v>
      </c>
      <c r="Q56">
        <f>'Team and Player Stats'!Q80</f>
        <v>17</v>
      </c>
      <c r="R56">
        <f>'Team and Player Stats'!R80</f>
        <v>49</v>
      </c>
      <c r="S56">
        <f>'Team and Player Stats'!S80</f>
        <v>23</v>
      </c>
      <c r="T56">
        <f>'Team and Player Stats'!T80</f>
        <v>112</v>
      </c>
      <c r="U56">
        <f>'Team and Player Stats'!U80</f>
        <v>31</v>
      </c>
      <c r="V56">
        <f>'Team and Player Stats'!V80</f>
        <v>7</v>
      </c>
      <c r="W56">
        <f>'Team and Player Stats'!W80</f>
        <v>1</v>
      </c>
      <c r="X56">
        <f>'Team and Player Stats'!X80</f>
        <v>0</v>
      </c>
      <c r="Y56">
        <f>'Team and Player Stats'!Y80</f>
        <v>0</v>
      </c>
      <c r="Z56">
        <f>'Team and Player Stats'!Z80</f>
        <v>0</v>
      </c>
      <c r="AA56">
        <f>'Team and Player Stats'!AA80</f>
        <v>0</v>
      </c>
      <c r="AB56">
        <f>'Team and Player Stats'!AB80</f>
        <v>0</v>
      </c>
      <c r="AC56">
        <f>'Team and Player Stats'!AC80</f>
        <v>16</v>
      </c>
      <c r="AD56">
        <f>'Team and Player Stats'!AD80</f>
        <v>0</v>
      </c>
      <c r="AE56">
        <f>'Team and Player Stats'!AE80</f>
        <v>0</v>
      </c>
      <c r="AF56">
        <f>'Team and Player Stats'!AF80</f>
        <v>0</v>
      </c>
      <c r="AG56">
        <f>'Team and Player Stats'!AG80</f>
        <v>0</v>
      </c>
    </row>
    <row r="57">
      <c r="A57" s="107" t="str">
        <f>'Team and Player Stats'!B19</f>
        <v>A Baby Tortoise (c)</v>
      </c>
      <c r="B57" s="107" t="str">
        <f>'Team and Player Stats'!A19</f>
        <v>Stat Padders United</v>
      </c>
      <c r="C57" s="107">
        <f>'Team and Player Stats'!C19</f>
        <v>3</v>
      </c>
      <c r="D57" s="107">
        <f>'Team and Player Stats'!D19</f>
        <v>0</v>
      </c>
      <c r="E57" s="108">
        <f>'Team and Player Stats'!E19</f>
        <v>31.26666667</v>
      </c>
      <c r="F57" s="107">
        <f>'Team and Player Stats'!F19</f>
        <v>1</v>
      </c>
      <c r="G57" s="107">
        <f>'Team and Player Stats'!G19</f>
        <v>100</v>
      </c>
      <c r="H57" s="107">
        <f>'Team and Player Stats'!H19</f>
        <v>0</v>
      </c>
      <c r="I57" s="107">
        <f>'Team and Player Stats'!I19</f>
        <v>122</v>
      </c>
      <c r="J57" s="107">
        <f>'Team and Player Stats'!J19</f>
        <v>-22</v>
      </c>
      <c r="K57" s="109">
        <f>'Team and Player Stats'!K19</f>
        <v>0.8196721311</v>
      </c>
      <c r="L57" s="108">
        <f>'Team and Player Stats'!L19</f>
        <v>15.37704918</v>
      </c>
      <c r="M57" s="107">
        <f>'Team and Player Stats'!M19</f>
        <v>123</v>
      </c>
      <c r="N57" s="107">
        <f>'Team and Player Stats'!N19</f>
        <v>2</v>
      </c>
      <c r="O57" s="110">
        <f>'Team and Player Stats'!O19</f>
        <v>23.01666667</v>
      </c>
      <c r="P57" s="107">
        <f>'Team and Player Stats'!P19</f>
        <v>8</v>
      </c>
      <c r="Q57" s="107">
        <f>'Team and Player Stats'!Q19</f>
        <v>1</v>
      </c>
      <c r="R57" s="107">
        <f>'Team and Player Stats'!R19</f>
        <v>3</v>
      </c>
      <c r="S57" s="107">
        <f>'Team and Player Stats'!S19</f>
        <v>4</v>
      </c>
      <c r="T57" s="107">
        <f>'Team and Player Stats'!T19</f>
        <v>7</v>
      </c>
      <c r="U57" s="107">
        <f>'Team and Player Stats'!U19</f>
        <v>0</v>
      </c>
      <c r="V57" s="107">
        <f>'Team and Player Stats'!V19</f>
        <v>0</v>
      </c>
      <c r="W57" s="107">
        <f>'Team and Player Stats'!W19</f>
        <v>0</v>
      </c>
      <c r="X57" s="107">
        <f>'Team and Player Stats'!X19</f>
        <v>0</v>
      </c>
      <c r="Y57" s="107">
        <f>'Team and Player Stats'!Y19</f>
        <v>0</v>
      </c>
      <c r="Z57" s="107">
        <f>'Team and Player Stats'!Z19</f>
        <v>0</v>
      </c>
      <c r="AA57" s="107">
        <f>'Team and Player Stats'!AA19</f>
        <v>0</v>
      </c>
      <c r="AB57" s="107">
        <f>'Team and Player Stats'!AB19</f>
        <v>0</v>
      </c>
      <c r="AC57" s="107">
        <f>'Team and Player Stats'!AC19</f>
        <v>3</v>
      </c>
      <c r="AD57" s="107">
        <f>'Team and Player Stats'!AD19</f>
        <v>0</v>
      </c>
      <c r="AE57" s="107">
        <f>'Team and Player Stats'!AE19</f>
        <v>0</v>
      </c>
      <c r="AF57" s="107">
        <f>'Team and Player Stats'!AF19</f>
        <v>0</v>
      </c>
      <c r="AG57" s="107">
        <f>'Team and Player Stats'!AG19</f>
        <v>0</v>
      </c>
    </row>
    <row r="58">
      <c r="A58" t="str">
        <f>'Team and Player Stats'!B33</f>
        <v>irobot9000 (c)</v>
      </c>
      <c r="B58" t="str">
        <f>'Team and Player Stats'!A33</f>
        <v>Str8 Griffin</v>
      </c>
      <c r="C58">
        <f>'Team and Player Stats'!C33</f>
        <v>18</v>
      </c>
      <c r="D58">
        <f>'Team and Player Stats'!D33</f>
        <v>17</v>
      </c>
      <c r="E58" s="111">
        <f>'Team and Player Stats'!E33</f>
        <v>243.8833333</v>
      </c>
      <c r="F58">
        <f>'Team and Player Stats'!F33</f>
        <v>60</v>
      </c>
      <c r="G58">
        <f>'Team and Player Stats'!G33</f>
        <v>670</v>
      </c>
      <c r="H58">
        <f>'Team and Player Stats'!H33</f>
        <v>6</v>
      </c>
      <c r="I58">
        <f>'Team and Player Stats'!I33</f>
        <v>821</v>
      </c>
      <c r="J58">
        <f>'Team and Player Stats'!J33</f>
        <v>-151</v>
      </c>
      <c r="K58" s="112">
        <f>'Team and Player Stats'!K33</f>
        <v>0.8160779537</v>
      </c>
      <c r="L58" s="111">
        <f>'Team and Player Stats'!L33</f>
        <v>17.82338611</v>
      </c>
      <c r="M58">
        <f>'Team and Player Stats'!M33</f>
        <v>890</v>
      </c>
      <c r="N58">
        <f>'Team and Player Stats'!N33</f>
        <v>17</v>
      </c>
      <c r="O58" s="113">
        <f>'Team and Player Stats'!O33</f>
        <v>240.15</v>
      </c>
      <c r="P58">
        <f>'Team and Player Stats'!P33</f>
        <v>47</v>
      </c>
      <c r="Q58">
        <f>'Team and Player Stats'!Q33</f>
        <v>16</v>
      </c>
      <c r="R58">
        <f>'Team and Player Stats'!R33</f>
        <v>12</v>
      </c>
      <c r="S58">
        <f>'Team and Player Stats'!S33</f>
        <v>22</v>
      </c>
      <c r="T58">
        <f>'Team and Player Stats'!T33</f>
        <v>83</v>
      </c>
      <c r="U58">
        <f>'Team and Player Stats'!U33</f>
        <v>15</v>
      </c>
      <c r="V58">
        <f>'Team and Player Stats'!V33</f>
        <v>4</v>
      </c>
      <c r="W58">
        <f>'Team and Player Stats'!W33</f>
        <v>1</v>
      </c>
      <c r="X58">
        <f>'Team and Player Stats'!X33</f>
        <v>0</v>
      </c>
      <c r="Y58">
        <f>'Team and Player Stats'!Y33</f>
        <v>0</v>
      </c>
      <c r="Z58">
        <f>'Team and Player Stats'!Z33</f>
        <v>0</v>
      </c>
      <c r="AA58">
        <f>'Team and Player Stats'!AA33</f>
        <v>0</v>
      </c>
      <c r="AB58">
        <f>'Team and Player Stats'!AB33</f>
        <v>0</v>
      </c>
      <c r="AC58">
        <f>'Team and Player Stats'!AC33</f>
        <v>8</v>
      </c>
      <c r="AD58">
        <f>'Team and Player Stats'!AD33</f>
        <v>0</v>
      </c>
      <c r="AE58">
        <f>'Team and Player Stats'!AE33</f>
        <v>0</v>
      </c>
      <c r="AF58">
        <f>'Team and Player Stats'!AF33</f>
        <v>0</v>
      </c>
      <c r="AG58">
        <f>'Team and Player Stats'!AG33</f>
        <v>1</v>
      </c>
    </row>
    <row r="59">
      <c r="A59" s="107" t="str">
        <f>'Team and Player Stats'!B109</f>
        <v>Almighty Tycoon</v>
      </c>
      <c r="B59" s="107" t="str">
        <f>'Team and Player Stats'!A109</f>
        <v>Shadow Realm</v>
      </c>
      <c r="C59" s="107">
        <f>'Team and Player Stats'!C109</f>
        <v>9</v>
      </c>
      <c r="D59" s="107">
        <f>'Team and Player Stats'!D109</f>
        <v>6</v>
      </c>
      <c r="E59" s="108">
        <f>'Team and Player Stats'!E109</f>
        <v>126.9666667</v>
      </c>
      <c r="F59" s="107">
        <f>'Team and Player Stats'!F109</f>
        <v>24</v>
      </c>
      <c r="G59" s="107">
        <f>'Team and Player Stats'!G109</f>
        <v>324</v>
      </c>
      <c r="H59" s="107">
        <f>'Team and Player Stats'!H109</f>
        <v>3</v>
      </c>
      <c r="I59" s="107">
        <f>'Team and Player Stats'!I109</f>
        <v>399</v>
      </c>
      <c r="J59" s="107">
        <f>'Team and Player Stats'!J109</f>
        <v>-75</v>
      </c>
      <c r="K59" s="109">
        <f>'Team and Player Stats'!K109</f>
        <v>0.8120300752</v>
      </c>
      <c r="L59" s="108">
        <f>'Team and Player Stats'!L109</f>
        <v>19.09273183</v>
      </c>
      <c r="M59" s="107">
        <f>'Team and Player Stats'!M109</f>
        <v>373</v>
      </c>
      <c r="N59" s="107">
        <f>'Team and Player Stats'!N109</f>
        <v>9</v>
      </c>
      <c r="O59" s="110">
        <f>'Team and Player Stats'!O109</f>
        <v>126.9666667</v>
      </c>
      <c r="P59" s="107">
        <f>'Team and Player Stats'!P109</f>
        <v>24</v>
      </c>
      <c r="Q59" s="107">
        <f>'Team and Player Stats'!Q109</f>
        <v>10</v>
      </c>
      <c r="R59" s="107">
        <f>'Team and Player Stats'!R109</f>
        <v>11</v>
      </c>
      <c r="S59" s="107">
        <f>'Team and Player Stats'!S109</f>
        <v>5</v>
      </c>
      <c r="T59" s="107">
        <f>'Team and Player Stats'!T109</f>
        <v>25</v>
      </c>
      <c r="U59" s="107">
        <f>'Team and Player Stats'!U109</f>
        <v>5</v>
      </c>
      <c r="V59" s="107">
        <f>'Team and Player Stats'!V109</f>
        <v>1</v>
      </c>
      <c r="W59" s="107">
        <f>'Team and Player Stats'!W109</f>
        <v>0</v>
      </c>
      <c r="X59" s="107">
        <f>'Team and Player Stats'!X109</f>
        <v>0</v>
      </c>
      <c r="Y59" s="107">
        <f>'Team and Player Stats'!Y109</f>
        <v>0</v>
      </c>
      <c r="Z59" s="107">
        <f>'Team and Player Stats'!Z109</f>
        <v>0</v>
      </c>
      <c r="AA59" s="107">
        <f>'Team and Player Stats'!AA109</f>
        <v>0</v>
      </c>
      <c r="AB59" s="107">
        <f>'Team and Player Stats'!AB109</f>
        <v>0</v>
      </c>
      <c r="AC59" s="107">
        <f>'Team and Player Stats'!AC109</f>
        <v>1</v>
      </c>
      <c r="AD59" s="107">
        <f>'Team and Player Stats'!AD109</f>
        <v>0</v>
      </c>
      <c r="AE59" s="107">
        <f>'Team and Player Stats'!AE109</f>
        <v>0</v>
      </c>
      <c r="AF59" s="107">
        <f>'Team and Player Stats'!AF109</f>
        <v>0</v>
      </c>
      <c r="AG59" s="107">
        <f>'Team and Player Stats'!AG109</f>
        <v>0</v>
      </c>
    </row>
    <row r="60">
      <c r="A60" t="str">
        <f>'Team and Player Stats'!B42</f>
        <v>The Corn Ninja</v>
      </c>
      <c r="B60" t="str">
        <f>'Team and Player Stats'!A42</f>
        <v>We Respect Hoez</v>
      </c>
      <c r="C60">
        <f>'Team and Player Stats'!C42</f>
        <v>17</v>
      </c>
      <c r="D60">
        <f>'Team and Player Stats'!D42</f>
        <v>13</v>
      </c>
      <c r="E60" s="111">
        <f>'Team and Player Stats'!E42</f>
        <v>286.0333333</v>
      </c>
      <c r="F60">
        <f>'Team and Player Stats'!F42</f>
        <v>58</v>
      </c>
      <c r="G60">
        <f>'Team and Player Stats'!G42</f>
        <v>747</v>
      </c>
      <c r="H60">
        <f>'Team and Player Stats'!H42</f>
        <v>5</v>
      </c>
      <c r="I60">
        <f>'Team and Player Stats'!I42</f>
        <v>921</v>
      </c>
      <c r="J60">
        <f>'Team and Player Stats'!J42</f>
        <v>-174</v>
      </c>
      <c r="K60" s="112">
        <f>'Team and Player Stats'!K42</f>
        <v>0.8110749186</v>
      </c>
      <c r="L60" s="111">
        <f>'Team and Player Stats'!L42</f>
        <v>18.63409338</v>
      </c>
      <c r="M60">
        <f>'Team and Player Stats'!M42</f>
        <v>829</v>
      </c>
      <c r="N60">
        <f>'Team and Player Stats'!N42</f>
        <v>17</v>
      </c>
      <c r="O60" s="113">
        <f>'Team and Player Stats'!O42</f>
        <v>279.6333333</v>
      </c>
      <c r="P60">
        <f>'Team and Player Stats'!P42</f>
        <v>46</v>
      </c>
      <c r="Q60">
        <f>'Team and Player Stats'!Q42</f>
        <v>22</v>
      </c>
      <c r="R60">
        <f>'Team and Player Stats'!R42</f>
        <v>8</v>
      </c>
      <c r="S60">
        <f>'Team and Player Stats'!S42</f>
        <v>15</v>
      </c>
      <c r="T60">
        <f>'Team and Player Stats'!T42</f>
        <v>73</v>
      </c>
      <c r="U60">
        <f>'Team and Player Stats'!U42</f>
        <v>6</v>
      </c>
      <c r="V60">
        <f>'Team and Player Stats'!V42</f>
        <v>2</v>
      </c>
      <c r="W60">
        <f>'Team and Player Stats'!W42</f>
        <v>0</v>
      </c>
      <c r="X60">
        <f>'Team and Player Stats'!X42</f>
        <v>0</v>
      </c>
      <c r="Y60">
        <f>'Team and Player Stats'!Y42</f>
        <v>0</v>
      </c>
      <c r="Z60">
        <f>'Team and Player Stats'!Z42</f>
        <v>0</v>
      </c>
      <c r="AA60">
        <f>'Team and Player Stats'!AA42</f>
        <v>0</v>
      </c>
      <c r="AB60">
        <f>'Team and Player Stats'!AB42</f>
        <v>0</v>
      </c>
      <c r="AC60">
        <f>'Team and Player Stats'!AC42</f>
        <v>6</v>
      </c>
      <c r="AD60">
        <f>'Team and Player Stats'!AD42</f>
        <v>0</v>
      </c>
      <c r="AE60">
        <f>'Team and Player Stats'!AE42</f>
        <v>0</v>
      </c>
      <c r="AF60">
        <f>'Team and Player Stats'!AF42</f>
        <v>0</v>
      </c>
      <c r="AG60">
        <f>'Team and Player Stats'!AG42</f>
        <v>0</v>
      </c>
    </row>
    <row r="61">
      <c r="A61" s="107" t="str">
        <f>'Team and Player Stats'!B62</f>
        <v>nakano</v>
      </c>
      <c r="B61" s="107" t="str">
        <f>'Team and Player Stats'!A62</f>
        <v>Sub</v>
      </c>
      <c r="C61" s="107">
        <f>'Team and Player Stats'!C62</f>
        <v>2</v>
      </c>
      <c r="D61" s="107">
        <f>'Team and Player Stats'!D62</f>
        <v>0</v>
      </c>
      <c r="E61" s="108">
        <f>'Team and Player Stats'!E62</f>
        <v>11.55</v>
      </c>
      <c r="F61" s="107">
        <f>'Team and Player Stats'!F62</f>
        <v>0</v>
      </c>
      <c r="G61" s="107">
        <f>'Team and Player Stats'!G62</f>
        <v>56</v>
      </c>
      <c r="H61" s="107">
        <f>'Team and Player Stats'!H62</f>
        <v>1</v>
      </c>
      <c r="I61" s="107">
        <f>'Team and Player Stats'!I62</f>
        <v>70</v>
      </c>
      <c r="J61" s="107">
        <f>'Team and Player Stats'!J62</f>
        <v>-14</v>
      </c>
      <c r="K61" s="109">
        <f>'Team and Player Stats'!K62</f>
        <v>0.8</v>
      </c>
      <c r="L61" s="108">
        <f>'Team and Player Stats'!L62</f>
        <v>9.9</v>
      </c>
      <c r="M61" s="107">
        <f>'Team and Player Stats'!M62</f>
        <v>63</v>
      </c>
      <c r="N61" s="107">
        <f>'Team and Player Stats'!N62</f>
        <v>1</v>
      </c>
      <c r="O61" s="110">
        <f>'Team and Player Stats'!O62</f>
        <v>4.2</v>
      </c>
      <c r="P61" s="107">
        <f>'Team and Player Stats'!P62</f>
        <v>1</v>
      </c>
      <c r="Q61" s="107">
        <f>'Team and Player Stats'!Q62</f>
        <v>1</v>
      </c>
      <c r="R61" s="107">
        <f>'Team and Player Stats'!R62</f>
        <v>1</v>
      </c>
      <c r="S61" s="107">
        <f>'Team and Player Stats'!S62</f>
        <v>1</v>
      </c>
      <c r="T61" s="107">
        <f>'Team and Player Stats'!T62</f>
        <v>3</v>
      </c>
      <c r="U61" s="107">
        <f>'Team and Player Stats'!U62</f>
        <v>0</v>
      </c>
      <c r="V61" s="107">
        <f>'Team and Player Stats'!V62</f>
        <v>0</v>
      </c>
      <c r="W61" s="107">
        <f>'Team and Player Stats'!W62</f>
        <v>0</v>
      </c>
      <c r="X61" s="107">
        <f>'Team and Player Stats'!X62</f>
        <v>0</v>
      </c>
      <c r="Y61" s="107">
        <f>'Team and Player Stats'!Y62</f>
        <v>0</v>
      </c>
      <c r="Z61" s="107">
        <f>'Team and Player Stats'!Z62</f>
        <v>0</v>
      </c>
      <c r="AA61" s="107">
        <f>'Team and Player Stats'!AA62</f>
        <v>0</v>
      </c>
      <c r="AB61" s="107">
        <f>'Team and Player Stats'!AB62</f>
        <v>0</v>
      </c>
      <c r="AC61" s="107">
        <f>'Team and Player Stats'!AC62</f>
        <v>0</v>
      </c>
      <c r="AD61" s="107">
        <f>'Team and Player Stats'!AD62</f>
        <v>0</v>
      </c>
      <c r="AE61" s="107">
        <f>'Team and Player Stats'!AE62</f>
        <v>0</v>
      </c>
      <c r="AF61" s="107">
        <f>'Team and Player Stats'!AF62</f>
        <v>0</v>
      </c>
      <c r="AG61" s="107">
        <f>'Team and Player Stats'!AG62</f>
        <v>0</v>
      </c>
    </row>
    <row r="62">
      <c r="A62" t="str">
        <f>'Team and Player Stats'!B51</f>
        <v>THEXILEDDRAGON</v>
      </c>
      <c r="B62" t="str">
        <f>'Team and Player Stats'!A51</f>
        <v>Way to Fail</v>
      </c>
      <c r="C62">
        <f>'Team and Player Stats'!C51</f>
        <v>9</v>
      </c>
      <c r="D62">
        <f>'Team and Player Stats'!D51</f>
        <v>7</v>
      </c>
      <c r="E62" s="111">
        <f>'Team and Player Stats'!E51</f>
        <v>189.6333333</v>
      </c>
      <c r="F62">
        <f>'Team and Player Stats'!F51</f>
        <v>5</v>
      </c>
      <c r="G62">
        <f>'Team and Player Stats'!G51</f>
        <v>504</v>
      </c>
      <c r="H62">
        <f>'Team and Player Stats'!H51</f>
        <v>2</v>
      </c>
      <c r="I62">
        <f>'Team and Player Stats'!I51</f>
        <v>646</v>
      </c>
      <c r="J62">
        <f>'Team and Player Stats'!J51</f>
        <v>-142</v>
      </c>
      <c r="K62" s="112">
        <f>'Team and Player Stats'!K51</f>
        <v>0.7801857585</v>
      </c>
      <c r="L62" s="111">
        <f>'Team and Player Stats'!L51</f>
        <v>17.6130031</v>
      </c>
      <c r="M62">
        <f>'Team and Player Stats'!M51</f>
        <v>659</v>
      </c>
      <c r="N62">
        <f>'Team and Player Stats'!N51</f>
        <v>8</v>
      </c>
      <c r="O62" s="113">
        <f>'Team and Player Stats'!O51</f>
        <v>150.7833333</v>
      </c>
      <c r="P62">
        <f>'Team and Player Stats'!P51</f>
        <v>9</v>
      </c>
      <c r="Q62">
        <f>'Team and Player Stats'!Q51</f>
        <v>4</v>
      </c>
      <c r="R62">
        <f>'Team and Player Stats'!R51</f>
        <v>47</v>
      </c>
      <c r="S62">
        <f>'Team and Player Stats'!S51</f>
        <v>9</v>
      </c>
      <c r="T62">
        <f>'Team and Player Stats'!T51</f>
        <v>54</v>
      </c>
      <c r="U62">
        <f>'Team and Player Stats'!U51</f>
        <v>14</v>
      </c>
      <c r="V62">
        <f>'Team and Player Stats'!V51</f>
        <v>2</v>
      </c>
      <c r="W62">
        <f>'Team and Player Stats'!W51</f>
        <v>0</v>
      </c>
      <c r="X62">
        <f>'Team and Player Stats'!X51</f>
        <v>0</v>
      </c>
      <c r="Y62">
        <f>'Team and Player Stats'!Y51</f>
        <v>0</v>
      </c>
      <c r="Z62">
        <f>'Team and Player Stats'!Z51</f>
        <v>0</v>
      </c>
      <c r="AA62">
        <f>'Team and Player Stats'!AA51</f>
        <v>0</v>
      </c>
      <c r="AB62">
        <f>'Team and Player Stats'!AB51</f>
        <v>0</v>
      </c>
      <c r="AC62">
        <f>'Team and Player Stats'!AC51</f>
        <v>4</v>
      </c>
      <c r="AD62">
        <f>'Team and Player Stats'!AD51</f>
        <v>0</v>
      </c>
      <c r="AE62">
        <f>'Team and Player Stats'!AE51</f>
        <v>0</v>
      </c>
      <c r="AF62">
        <f>'Team and Player Stats'!AF51</f>
        <v>0</v>
      </c>
      <c r="AG62">
        <f>'Team and Player Stats'!AG51</f>
        <v>1</v>
      </c>
    </row>
    <row r="63">
      <c r="A63" s="107" t="str">
        <f>'Team and Player Stats'!B94</f>
        <v>HoboSaaz (c)</v>
      </c>
      <c r="B63" s="107" t="str">
        <f>'Team and Player Stats'!A94</f>
        <v>PORKCHOP SANDWICHES</v>
      </c>
      <c r="C63" s="107">
        <f>'Team and Player Stats'!C94</f>
        <v>9</v>
      </c>
      <c r="D63" s="107">
        <f>'Team and Player Stats'!D94</f>
        <v>0</v>
      </c>
      <c r="E63" s="108">
        <f>'Team and Player Stats'!E94</f>
        <v>76.35</v>
      </c>
      <c r="F63" s="107">
        <f>'Team and Player Stats'!F94</f>
        <v>6</v>
      </c>
      <c r="G63" s="107">
        <f>'Team and Player Stats'!G94</f>
        <v>210</v>
      </c>
      <c r="H63" s="107">
        <f>'Team and Player Stats'!H94</f>
        <v>1</v>
      </c>
      <c r="I63" s="107">
        <f>'Team and Player Stats'!I94</f>
        <v>270</v>
      </c>
      <c r="J63" s="107">
        <f>'Team and Player Stats'!J94</f>
        <v>-60</v>
      </c>
      <c r="K63" s="109">
        <f>'Team and Player Stats'!K94</f>
        <v>0.7777777778</v>
      </c>
      <c r="L63" s="108">
        <f>'Team and Player Stats'!L94</f>
        <v>16.96666667</v>
      </c>
      <c r="M63" s="107">
        <f>'Team and Player Stats'!M94</f>
        <v>260</v>
      </c>
      <c r="N63" s="107">
        <f>'Team and Player Stats'!N94</f>
        <v>9</v>
      </c>
      <c r="O63" s="110">
        <f>'Team and Player Stats'!O94</f>
        <v>73.75</v>
      </c>
      <c r="P63" s="107">
        <f>'Team and Player Stats'!P94</f>
        <v>21</v>
      </c>
      <c r="Q63" s="107">
        <f>'Team and Player Stats'!Q94</f>
        <v>4</v>
      </c>
      <c r="R63" s="107">
        <f>'Team and Player Stats'!R94</f>
        <v>12</v>
      </c>
      <c r="S63" s="107">
        <f>'Team and Player Stats'!S94</f>
        <v>7</v>
      </c>
      <c r="T63" s="107">
        <f>'Team and Player Stats'!T94</f>
        <v>30</v>
      </c>
      <c r="U63" s="107">
        <f>'Team and Player Stats'!U94</f>
        <v>1</v>
      </c>
      <c r="V63" s="107">
        <f>'Team and Player Stats'!V94</f>
        <v>0</v>
      </c>
      <c r="W63" s="107">
        <f>'Team and Player Stats'!W94</f>
        <v>0</v>
      </c>
      <c r="X63" s="107">
        <f>'Team and Player Stats'!X94</f>
        <v>0</v>
      </c>
      <c r="Y63" s="107">
        <f>'Team and Player Stats'!Y94</f>
        <v>0</v>
      </c>
      <c r="Z63" s="107">
        <f>'Team and Player Stats'!Z94</f>
        <v>0</v>
      </c>
      <c r="AA63" s="107">
        <f>'Team and Player Stats'!AA94</f>
        <v>0</v>
      </c>
      <c r="AB63" s="107">
        <f>'Team and Player Stats'!AB94</f>
        <v>0</v>
      </c>
      <c r="AC63" s="107">
        <f>'Team and Player Stats'!AC94</f>
        <v>2</v>
      </c>
      <c r="AD63" s="107">
        <f>'Team and Player Stats'!AD94</f>
        <v>1</v>
      </c>
      <c r="AE63" s="107">
        <f>'Team and Player Stats'!AE94</f>
        <v>0</v>
      </c>
      <c r="AF63" s="107">
        <f>'Team and Player Stats'!AF94</f>
        <v>0</v>
      </c>
      <c r="AG63" s="107">
        <f>'Team and Player Stats'!AG94</f>
        <v>0</v>
      </c>
    </row>
    <row r="64">
      <c r="A64" t="str">
        <f>'Team and Player Stats'!B122</f>
        <v>Mungo Pungo</v>
      </c>
      <c r="B64" t="str">
        <f>'Team and Player Stats'!A122</f>
        <v>Our Lady Tuna</v>
      </c>
      <c r="C64">
        <f>'Team and Player Stats'!C122</f>
        <v>14</v>
      </c>
      <c r="D64">
        <f>'Team and Player Stats'!D122</f>
        <v>8</v>
      </c>
      <c r="E64" s="111">
        <f>'Team and Player Stats'!E122</f>
        <v>203.8166667</v>
      </c>
      <c r="F64">
        <f>'Team and Player Stats'!F122</f>
        <v>3</v>
      </c>
      <c r="G64">
        <f>'Team and Player Stats'!G122</f>
        <v>877</v>
      </c>
      <c r="H64">
        <f>'Team and Player Stats'!H122</f>
        <v>3</v>
      </c>
      <c r="I64">
        <f>'Team and Player Stats'!I122</f>
        <v>1135</v>
      </c>
      <c r="J64">
        <f>'Team and Player Stats'!J122</f>
        <v>-258</v>
      </c>
      <c r="K64" s="112">
        <f>'Team and Player Stats'!K122</f>
        <v>0.7726872247</v>
      </c>
      <c r="L64" s="111">
        <f>'Team and Player Stats'!L122</f>
        <v>10.77444934</v>
      </c>
      <c r="M64">
        <f>'Team and Player Stats'!M122</f>
        <v>1070</v>
      </c>
      <c r="N64">
        <f>'Team and Player Stats'!N122</f>
        <v>13</v>
      </c>
      <c r="O64" s="113">
        <f>'Team and Player Stats'!O122</f>
        <v>180.6</v>
      </c>
      <c r="P64">
        <f>'Team and Player Stats'!P122</f>
        <v>19</v>
      </c>
      <c r="Q64">
        <f>'Team and Player Stats'!Q122</f>
        <v>14</v>
      </c>
      <c r="R64">
        <f>'Team and Player Stats'!R122</f>
        <v>77</v>
      </c>
      <c r="S64">
        <f>'Team and Player Stats'!S122</f>
        <v>15</v>
      </c>
      <c r="T64">
        <f>'Team and Player Stats'!T122</f>
        <v>99</v>
      </c>
      <c r="U64">
        <f>'Team and Player Stats'!U122</f>
        <v>11</v>
      </c>
      <c r="V64">
        <f>'Team and Player Stats'!V122</f>
        <v>4</v>
      </c>
      <c r="W64">
        <f>'Team and Player Stats'!W122</f>
        <v>3</v>
      </c>
      <c r="X64">
        <f>'Team and Player Stats'!X122</f>
        <v>2</v>
      </c>
      <c r="Y64">
        <f>'Team and Player Stats'!Y122</f>
        <v>0</v>
      </c>
      <c r="Z64">
        <f>'Team and Player Stats'!Z122</f>
        <v>0</v>
      </c>
      <c r="AA64">
        <f>'Team and Player Stats'!AA122</f>
        <v>0</v>
      </c>
      <c r="AB64">
        <f>'Team and Player Stats'!AB122</f>
        <v>0</v>
      </c>
      <c r="AC64">
        <f>'Team and Player Stats'!AC122</f>
        <v>7</v>
      </c>
      <c r="AD64">
        <f>'Team and Player Stats'!AD122</f>
        <v>0</v>
      </c>
      <c r="AE64">
        <f>'Team and Player Stats'!AE122</f>
        <v>0</v>
      </c>
      <c r="AF64">
        <f>'Team and Player Stats'!AF122</f>
        <v>0</v>
      </c>
      <c r="AG64">
        <f>'Team and Player Stats'!AG122</f>
        <v>0</v>
      </c>
    </row>
    <row r="65">
      <c r="A65" s="107" t="str">
        <f>'Team and Player Stats'!B55</f>
        <v>PoisonxPoptart (c)</v>
      </c>
      <c r="B65" s="107" t="str">
        <f>'Team and Player Stats'!A55</f>
        <v>Paradox Warriors</v>
      </c>
      <c r="C65" s="107">
        <f>'Team and Player Stats'!C55</f>
        <v>16</v>
      </c>
      <c r="D65" s="107">
        <f>'Team and Player Stats'!D55</f>
        <v>0</v>
      </c>
      <c r="E65" s="108">
        <f>'Team and Player Stats'!E55</f>
        <v>129.85</v>
      </c>
      <c r="F65" s="107">
        <f>'Team and Player Stats'!F55</f>
        <v>2</v>
      </c>
      <c r="G65" s="107">
        <f>'Team and Player Stats'!G55</f>
        <v>423</v>
      </c>
      <c r="H65" s="107">
        <f>'Team and Player Stats'!H55</f>
        <v>3</v>
      </c>
      <c r="I65" s="107">
        <f>'Team and Player Stats'!I55</f>
        <v>555</v>
      </c>
      <c r="J65" s="107">
        <f>'Team and Player Stats'!J55</f>
        <v>-132</v>
      </c>
      <c r="K65" s="109">
        <f>'Team and Player Stats'!K55</f>
        <v>0.7621621622</v>
      </c>
      <c r="L65" s="108">
        <f>'Team and Player Stats'!L55</f>
        <v>14.03783784</v>
      </c>
      <c r="M65" s="107">
        <f>'Team and Player Stats'!M55</f>
        <v>504</v>
      </c>
      <c r="N65" s="107">
        <f>'Team and Player Stats'!N55</f>
        <v>14</v>
      </c>
      <c r="O65" s="110">
        <f>'Team and Player Stats'!O55</f>
        <v>119.7</v>
      </c>
      <c r="P65" s="107">
        <f>'Team and Player Stats'!P55</f>
        <v>19</v>
      </c>
      <c r="Q65" s="107">
        <f>'Team and Player Stats'!Q55</f>
        <v>7</v>
      </c>
      <c r="R65" s="107">
        <f>'Team and Player Stats'!R55</f>
        <v>9</v>
      </c>
      <c r="S65" s="107">
        <f>'Team and Player Stats'!S55</f>
        <v>13</v>
      </c>
      <c r="T65" s="107">
        <f>'Team and Player Stats'!T55</f>
        <v>40</v>
      </c>
      <c r="U65" s="107">
        <f>'Team and Player Stats'!U55</f>
        <v>2</v>
      </c>
      <c r="V65" s="107">
        <f>'Team and Player Stats'!V55</f>
        <v>1</v>
      </c>
      <c r="W65" s="107">
        <f>'Team and Player Stats'!W55</f>
        <v>0</v>
      </c>
      <c r="X65" s="107">
        <f>'Team and Player Stats'!X55</f>
        <v>0</v>
      </c>
      <c r="Y65" s="107">
        <f>'Team and Player Stats'!Y55</f>
        <v>0</v>
      </c>
      <c r="Z65" s="107">
        <f>'Team and Player Stats'!Z55</f>
        <v>0</v>
      </c>
      <c r="AA65" s="107">
        <f>'Team and Player Stats'!AA55</f>
        <v>0</v>
      </c>
      <c r="AB65" s="107">
        <f>'Team and Player Stats'!AB55</f>
        <v>0</v>
      </c>
      <c r="AC65" s="107">
        <f>'Team and Player Stats'!AC55</f>
        <v>4</v>
      </c>
      <c r="AD65" s="107">
        <f>'Team and Player Stats'!AD55</f>
        <v>0</v>
      </c>
      <c r="AE65" s="107">
        <f>'Team and Player Stats'!AE55</f>
        <v>0</v>
      </c>
      <c r="AF65" s="107">
        <f>'Team and Player Stats'!AF55</f>
        <v>0</v>
      </c>
      <c r="AG65" s="107">
        <f>'Team and Player Stats'!AG55</f>
        <v>0</v>
      </c>
    </row>
    <row r="66">
      <c r="A66" t="str">
        <f>'Team and Player Stats'!B87</f>
        <v>thestash19 (c)</v>
      </c>
      <c r="B66" t="str">
        <f>'Team and Player Stats'!A87</f>
        <v>Team Ninja</v>
      </c>
      <c r="C66">
        <f>'Team and Player Stats'!C87</f>
        <v>20</v>
      </c>
      <c r="D66">
        <f>'Team and Player Stats'!D87</f>
        <v>3</v>
      </c>
      <c r="E66" s="111">
        <f>'Team and Player Stats'!E87</f>
        <v>147.8833333</v>
      </c>
      <c r="F66">
        <f>'Team and Player Stats'!F87</f>
        <v>9</v>
      </c>
      <c r="G66">
        <f>'Team and Player Stats'!G87</f>
        <v>562</v>
      </c>
      <c r="H66">
        <f>'Team and Player Stats'!H87</f>
        <v>7</v>
      </c>
      <c r="I66">
        <f>'Team and Player Stats'!I87</f>
        <v>741</v>
      </c>
      <c r="J66">
        <f>'Team and Player Stats'!J87</f>
        <v>-179</v>
      </c>
      <c r="K66" s="112">
        <f>'Team and Player Stats'!K87</f>
        <v>0.7584345479</v>
      </c>
      <c r="L66" s="111">
        <f>'Team and Player Stats'!L87</f>
        <v>11.97435897</v>
      </c>
      <c r="M66">
        <f>'Team and Player Stats'!M87</f>
        <v>677</v>
      </c>
      <c r="N66">
        <f>'Team and Player Stats'!N87</f>
        <v>19</v>
      </c>
      <c r="O66" s="113">
        <f>'Team and Player Stats'!O87</f>
        <v>144.7166667</v>
      </c>
      <c r="P66">
        <f>'Team and Player Stats'!P87</f>
        <v>40</v>
      </c>
      <c r="Q66">
        <f>'Team and Player Stats'!Q87</f>
        <v>16</v>
      </c>
      <c r="R66">
        <f>'Team and Player Stats'!R87</f>
        <v>25</v>
      </c>
      <c r="S66">
        <f>'Team and Player Stats'!S87</f>
        <v>16</v>
      </c>
      <c r="T66">
        <f>'Team and Player Stats'!T87</f>
        <v>62</v>
      </c>
      <c r="U66">
        <f>'Team and Player Stats'!U87</f>
        <v>5</v>
      </c>
      <c r="V66">
        <f>'Team and Player Stats'!V87</f>
        <v>0</v>
      </c>
      <c r="W66">
        <f>'Team and Player Stats'!W87</f>
        <v>0</v>
      </c>
      <c r="X66">
        <f>'Team and Player Stats'!X87</f>
        <v>0</v>
      </c>
      <c r="Y66">
        <f>'Team and Player Stats'!Y87</f>
        <v>0</v>
      </c>
      <c r="Z66">
        <f>'Team and Player Stats'!Z87</f>
        <v>0</v>
      </c>
      <c r="AA66">
        <f>'Team and Player Stats'!AA87</f>
        <v>0</v>
      </c>
      <c r="AB66">
        <f>'Team and Player Stats'!AB87</f>
        <v>0</v>
      </c>
      <c r="AC66">
        <f>'Team and Player Stats'!AC87</f>
        <v>6</v>
      </c>
      <c r="AD66">
        <f>'Team and Player Stats'!AD87</f>
        <v>1</v>
      </c>
      <c r="AE66">
        <f>'Team and Player Stats'!AE87</f>
        <v>0</v>
      </c>
      <c r="AF66">
        <f>'Team and Player Stats'!AF87</f>
        <v>0</v>
      </c>
      <c r="AG66">
        <f>'Team and Player Stats'!AG87</f>
        <v>0</v>
      </c>
    </row>
    <row r="67">
      <c r="A67" s="107" t="str">
        <f>'Team and Player Stats'!B48</f>
        <v>Priest XYZ (c)</v>
      </c>
      <c r="B67" s="107" t="str">
        <f>'Team and Player Stats'!A48</f>
        <v>Way to Fail</v>
      </c>
      <c r="C67" s="107">
        <f>'Team and Player Stats'!C48</f>
        <v>19</v>
      </c>
      <c r="D67" s="107">
        <f>'Team and Player Stats'!D48</f>
        <v>13</v>
      </c>
      <c r="E67" s="108">
        <f>'Team and Player Stats'!E48</f>
        <v>310.7333333</v>
      </c>
      <c r="F67" s="107">
        <f>'Team and Player Stats'!F48</f>
        <v>47</v>
      </c>
      <c r="G67" s="107">
        <f>'Team and Player Stats'!G48</f>
        <v>593</v>
      </c>
      <c r="H67" s="107">
        <f>'Team and Player Stats'!H48</f>
        <v>4</v>
      </c>
      <c r="I67" s="107">
        <f>'Team and Player Stats'!I48</f>
        <v>791</v>
      </c>
      <c r="J67" s="107">
        <f>'Team and Player Stats'!J48</f>
        <v>-198</v>
      </c>
      <c r="K67" s="109">
        <f>'Team and Player Stats'!K48</f>
        <v>0.7496839444</v>
      </c>
      <c r="L67" s="108">
        <f>'Team and Player Stats'!L48</f>
        <v>23.57016435</v>
      </c>
      <c r="M67" s="107">
        <f>'Team and Player Stats'!M48</f>
        <v>771</v>
      </c>
      <c r="N67" s="107">
        <f>'Team and Player Stats'!N48</f>
        <v>17</v>
      </c>
      <c r="O67" s="110">
        <f>'Team and Player Stats'!O48</f>
        <v>267.3166667</v>
      </c>
      <c r="P67" s="107">
        <f>'Team and Player Stats'!P48</f>
        <v>33</v>
      </c>
      <c r="Q67" s="107">
        <f>'Team and Player Stats'!Q48</f>
        <v>19</v>
      </c>
      <c r="R67" s="107">
        <f>'Team and Player Stats'!R48</f>
        <v>15</v>
      </c>
      <c r="S67" s="107">
        <f>'Team and Player Stats'!S48</f>
        <v>14</v>
      </c>
      <c r="T67" s="107">
        <f>'Team and Player Stats'!T48</f>
        <v>57</v>
      </c>
      <c r="U67" s="107">
        <f>'Team and Player Stats'!U48</f>
        <v>8</v>
      </c>
      <c r="V67" s="107">
        <f>'Team and Player Stats'!V48</f>
        <v>2</v>
      </c>
      <c r="W67" s="107">
        <f>'Team and Player Stats'!W48</f>
        <v>0</v>
      </c>
      <c r="X67" s="107">
        <f>'Team and Player Stats'!X48</f>
        <v>0</v>
      </c>
      <c r="Y67" s="107">
        <f>'Team and Player Stats'!Y48</f>
        <v>0</v>
      </c>
      <c r="Z67" s="107">
        <f>'Team and Player Stats'!Z48</f>
        <v>0</v>
      </c>
      <c r="AA67" s="107">
        <f>'Team and Player Stats'!AA48</f>
        <v>0</v>
      </c>
      <c r="AB67" s="107">
        <f>'Team and Player Stats'!AB48</f>
        <v>0</v>
      </c>
      <c r="AC67" s="107">
        <f>'Team and Player Stats'!AC48</f>
        <v>7</v>
      </c>
      <c r="AD67" s="107">
        <f>'Team and Player Stats'!AD48</f>
        <v>0</v>
      </c>
      <c r="AE67" s="107">
        <f>'Team and Player Stats'!AE48</f>
        <v>0</v>
      </c>
      <c r="AF67" s="107">
        <f>'Team and Player Stats'!AF48</f>
        <v>0</v>
      </c>
      <c r="AG67" s="107">
        <f>'Team and Player Stats'!AG48</f>
        <v>1</v>
      </c>
    </row>
    <row r="68">
      <c r="A68" t="str">
        <f>'Team and Player Stats'!B59</f>
        <v>ixPanthro</v>
      </c>
      <c r="B68" t="str">
        <f>'Team and Player Stats'!A59</f>
        <v>Paradox Warriors</v>
      </c>
      <c r="C68">
        <f>'Team and Player Stats'!C59</f>
        <v>8</v>
      </c>
      <c r="D68">
        <f>'Team and Player Stats'!D59</f>
        <v>0</v>
      </c>
      <c r="E68" s="111">
        <f>'Team and Player Stats'!E59</f>
        <v>56.25</v>
      </c>
      <c r="F68">
        <f>'Team and Player Stats'!F59</f>
        <v>2</v>
      </c>
      <c r="G68">
        <f>'Team and Player Stats'!G59</f>
        <v>200</v>
      </c>
      <c r="H68">
        <f>'Team and Player Stats'!H59</f>
        <v>1</v>
      </c>
      <c r="I68">
        <f>'Team and Player Stats'!I59</f>
        <v>270</v>
      </c>
      <c r="J68">
        <f>'Team and Player Stats'!J59</f>
        <v>-70</v>
      </c>
      <c r="K68" s="112">
        <f>'Team and Player Stats'!K59</f>
        <v>0.7407407407</v>
      </c>
      <c r="L68" s="111">
        <f>'Team and Player Stats'!L59</f>
        <v>12.5</v>
      </c>
      <c r="M68">
        <f>'Team and Player Stats'!M59</f>
        <v>248</v>
      </c>
      <c r="N68">
        <f>'Team and Player Stats'!N59</f>
        <v>8</v>
      </c>
      <c r="O68" s="113">
        <f>'Team and Player Stats'!O59</f>
        <v>56.25</v>
      </c>
      <c r="P68">
        <f>'Team and Player Stats'!P59</f>
        <v>12</v>
      </c>
      <c r="Q68">
        <f>'Team and Player Stats'!Q59</f>
        <v>6</v>
      </c>
      <c r="R68">
        <f>'Team and Player Stats'!R59</f>
        <v>12</v>
      </c>
      <c r="S68">
        <f>'Team and Player Stats'!S59</f>
        <v>16</v>
      </c>
      <c r="T68">
        <f>'Team and Player Stats'!T59</f>
        <v>21</v>
      </c>
      <c r="U68">
        <f>'Team and Player Stats'!U59</f>
        <v>3</v>
      </c>
      <c r="V68">
        <f>'Team and Player Stats'!V59</f>
        <v>0</v>
      </c>
      <c r="W68">
        <f>'Team and Player Stats'!W59</f>
        <v>0</v>
      </c>
      <c r="X68">
        <f>'Team and Player Stats'!X59</f>
        <v>0</v>
      </c>
      <c r="Y68">
        <f>'Team and Player Stats'!Y59</f>
        <v>0</v>
      </c>
      <c r="Z68">
        <f>'Team and Player Stats'!Z59</f>
        <v>0</v>
      </c>
      <c r="AA68">
        <f>'Team and Player Stats'!AA59</f>
        <v>0</v>
      </c>
      <c r="AB68">
        <f>'Team and Player Stats'!AB59</f>
        <v>0</v>
      </c>
      <c r="AC68">
        <f>'Team and Player Stats'!AC59</f>
        <v>1</v>
      </c>
      <c r="AD68">
        <f>'Team and Player Stats'!AD59</f>
        <v>0</v>
      </c>
      <c r="AE68">
        <f>'Team and Player Stats'!AE59</f>
        <v>0</v>
      </c>
      <c r="AF68">
        <f>'Team and Player Stats'!AF59</f>
        <v>0</v>
      </c>
      <c r="AG68">
        <f>'Team and Player Stats'!AG59</f>
        <v>0</v>
      </c>
    </row>
    <row r="69">
      <c r="A69" s="107" t="str">
        <f>'Team and Player Stats'!B11</f>
        <v>godwit1ivy (c)</v>
      </c>
      <c r="B69" s="107" t="str">
        <f>'Team and Player Stats'!A11</f>
        <v>Collateral Damage</v>
      </c>
      <c r="C69" s="107">
        <f>'Team and Player Stats'!C11</f>
        <v>12</v>
      </c>
      <c r="D69" s="107">
        <f>'Team and Player Stats'!D11</f>
        <v>3</v>
      </c>
      <c r="E69" s="108">
        <f>'Team and Player Stats'!E11</f>
        <v>150.3333333</v>
      </c>
      <c r="F69" s="107">
        <f>'Team and Player Stats'!F11</f>
        <v>0</v>
      </c>
      <c r="G69" s="107">
        <f>'Team and Player Stats'!G11</f>
        <v>494</v>
      </c>
      <c r="H69" s="107">
        <f>'Team and Player Stats'!H11</f>
        <v>5</v>
      </c>
      <c r="I69" s="107">
        <f>'Team and Player Stats'!I11</f>
        <v>667</v>
      </c>
      <c r="J69" s="107">
        <f>'Team and Player Stats'!J11</f>
        <v>-173</v>
      </c>
      <c r="K69" s="109">
        <f>'Team and Player Stats'!K11</f>
        <v>0.7406296852</v>
      </c>
      <c r="L69" s="108">
        <f>'Team and Player Stats'!L11</f>
        <v>13.52323838</v>
      </c>
      <c r="M69" s="107">
        <f>'Team and Player Stats'!M11</f>
        <v>520</v>
      </c>
      <c r="N69" s="107">
        <f>'Team and Player Stats'!N11</f>
        <v>9</v>
      </c>
      <c r="O69" s="110">
        <f>'Team and Player Stats'!O11</f>
        <v>99.35</v>
      </c>
      <c r="P69" s="107">
        <f>'Team and Player Stats'!P11</f>
        <v>14</v>
      </c>
      <c r="Q69" s="107">
        <f>'Team and Player Stats'!Q11</f>
        <v>3</v>
      </c>
      <c r="R69" s="107">
        <f>'Team and Player Stats'!R11</f>
        <v>17</v>
      </c>
      <c r="S69" s="107">
        <f>'Team and Player Stats'!S11</f>
        <v>7</v>
      </c>
      <c r="T69" s="107">
        <f>'Team and Player Stats'!T11</f>
        <v>39</v>
      </c>
      <c r="U69" s="107">
        <f>'Team and Player Stats'!U11</f>
        <v>4</v>
      </c>
      <c r="V69" s="107">
        <f>'Team and Player Stats'!V11</f>
        <v>1</v>
      </c>
      <c r="W69" s="107">
        <f>'Team and Player Stats'!W11</f>
        <v>0</v>
      </c>
      <c r="X69" s="107">
        <f>'Team and Player Stats'!X11</f>
        <v>0</v>
      </c>
      <c r="Y69" s="107">
        <f>'Team and Player Stats'!Y11</f>
        <v>0</v>
      </c>
      <c r="Z69" s="107">
        <f>'Team and Player Stats'!Z11</f>
        <v>0</v>
      </c>
      <c r="AA69" s="107">
        <f>'Team and Player Stats'!AA11</f>
        <v>0</v>
      </c>
      <c r="AB69" s="107">
        <f>'Team and Player Stats'!AB11</f>
        <v>0</v>
      </c>
      <c r="AC69" s="107">
        <f>'Team and Player Stats'!AC11</f>
        <v>3</v>
      </c>
      <c r="AD69" s="107">
        <f>'Team and Player Stats'!AD11</f>
        <v>0</v>
      </c>
      <c r="AE69" s="107">
        <f>'Team and Player Stats'!AE11</f>
        <v>0</v>
      </c>
      <c r="AF69" s="107">
        <f>'Team and Player Stats'!AF11</f>
        <v>0</v>
      </c>
      <c r="AG69" s="107">
        <f>'Team and Player Stats'!AG11</f>
        <v>1</v>
      </c>
    </row>
    <row r="70">
      <c r="A70" t="str">
        <f>'Team and Player Stats'!B74</f>
        <v>nkotb4evah</v>
      </c>
      <c r="B70" t="str">
        <f>'Team and Player Stats'!A74</f>
        <v>TBD</v>
      </c>
      <c r="C70">
        <f>'Team and Player Stats'!C74</f>
        <v>14</v>
      </c>
      <c r="D70">
        <f>'Team and Player Stats'!D74</f>
        <v>4</v>
      </c>
      <c r="E70" s="111">
        <f>'Team and Player Stats'!E74</f>
        <v>164.6833333</v>
      </c>
      <c r="F70">
        <f>'Team and Player Stats'!F74</f>
        <v>20</v>
      </c>
      <c r="G70">
        <f>'Team and Player Stats'!G74</f>
        <v>568</v>
      </c>
      <c r="H70">
        <f>'Team and Player Stats'!H74</f>
        <v>5</v>
      </c>
      <c r="I70">
        <f>'Team and Player Stats'!I74</f>
        <v>782</v>
      </c>
      <c r="J70">
        <f>'Team and Player Stats'!J74</f>
        <v>-214</v>
      </c>
      <c r="K70" s="112">
        <f>'Team and Player Stats'!K74</f>
        <v>0.726342711</v>
      </c>
      <c r="L70" s="111">
        <f>'Team and Player Stats'!L74</f>
        <v>12.63554987</v>
      </c>
      <c r="M70">
        <f>'Team and Player Stats'!M74</f>
        <v>733</v>
      </c>
      <c r="N70">
        <f>'Team and Player Stats'!N74</f>
        <v>14</v>
      </c>
      <c r="O70" s="113">
        <f>'Team and Player Stats'!O74</f>
        <v>164.6833333</v>
      </c>
      <c r="P70">
        <f>'Team and Player Stats'!P74</f>
        <v>41</v>
      </c>
      <c r="Q70">
        <f>'Team and Player Stats'!Q74</f>
        <v>18</v>
      </c>
      <c r="R70">
        <f>'Team and Player Stats'!R74</f>
        <v>12</v>
      </c>
      <c r="S70">
        <f>'Team and Player Stats'!S74</f>
        <v>14</v>
      </c>
      <c r="T70">
        <f>'Team and Player Stats'!T74</f>
        <v>70</v>
      </c>
      <c r="U70">
        <f>'Team and Player Stats'!U74</f>
        <v>11</v>
      </c>
      <c r="V70">
        <f>'Team and Player Stats'!V74</f>
        <v>3</v>
      </c>
      <c r="W70">
        <f>'Team and Player Stats'!W74</f>
        <v>0</v>
      </c>
      <c r="X70">
        <f>'Team and Player Stats'!X74</f>
        <v>0</v>
      </c>
      <c r="Y70">
        <f>'Team and Player Stats'!Y74</f>
        <v>0</v>
      </c>
      <c r="Z70">
        <f>'Team and Player Stats'!Z74</f>
        <v>0</v>
      </c>
      <c r="AA70">
        <f>'Team and Player Stats'!AA74</f>
        <v>0</v>
      </c>
      <c r="AB70">
        <f>'Team and Player Stats'!AB74</f>
        <v>0</v>
      </c>
      <c r="AC70">
        <f>'Team and Player Stats'!AC74</f>
        <v>8</v>
      </c>
      <c r="AD70">
        <f>'Team and Player Stats'!AD74</f>
        <v>0</v>
      </c>
      <c r="AE70">
        <f>'Team and Player Stats'!AE74</f>
        <v>0</v>
      </c>
      <c r="AF70">
        <f>'Team and Player Stats'!AF74</f>
        <v>0</v>
      </c>
      <c r="AG70">
        <f>'Team and Player Stats'!AG74</f>
        <v>0</v>
      </c>
    </row>
    <row r="71">
      <c r="A71" s="107" t="str">
        <f>'Team and Player Stats'!B98</f>
        <v>LiquideNitrogin</v>
      </c>
      <c r="B71" s="107" t="str">
        <f>'Team and Player Stats'!A98</f>
        <v>PORKCHOP SANDWICHES</v>
      </c>
      <c r="C71" s="107">
        <f>'Team and Player Stats'!C98</f>
        <v>1</v>
      </c>
      <c r="D71" s="107">
        <f>'Team and Player Stats'!D98</f>
        <v>0</v>
      </c>
      <c r="E71" s="108">
        <f>'Team and Player Stats'!E98</f>
        <v>3.333333333</v>
      </c>
      <c r="F71" s="107">
        <f>'Team and Player Stats'!F98</f>
        <v>0</v>
      </c>
      <c r="G71" s="107">
        <f>'Team and Player Stats'!G98</f>
        <v>18</v>
      </c>
      <c r="H71" s="107">
        <f>'Team and Player Stats'!H98</f>
        <v>0</v>
      </c>
      <c r="I71" s="107">
        <f>'Team and Player Stats'!I98</f>
        <v>25</v>
      </c>
      <c r="J71" s="107">
        <f>'Team and Player Stats'!J98</f>
        <v>-7</v>
      </c>
      <c r="K71" s="109">
        <f>'Team and Player Stats'!K98</f>
        <v>0.72</v>
      </c>
      <c r="L71" s="108">
        <f>'Team and Player Stats'!L98</f>
        <v>8</v>
      </c>
      <c r="M71" s="107">
        <f>'Team and Player Stats'!M98</f>
        <v>28</v>
      </c>
      <c r="N71" s="107">
        <f>'Team and Player Stats'!N98</f>
        <v>1</v>
      </c>
      <c r="O71" s="110">
        <f>'Team and Player Stats'!O98</f>
        <v>3.333333333</v>
      </c>
      <c r="P71" s="107">
        <f>'Team and Player Stats'!P98</f>
        <v>2</v>
      </c>
      <c r="Q71" s="107">
        <f>'Team and Player Stats'!Q98</f>
        <v>0</v>
      </c>
      <c r="R71" s="107">
        <f>'Team and Player Stats'!R98</f>
        <v>3</v>
      </c>
      <c r="S71" s="107">
        <f>'Team and Player Stats'!S98</f>
        <v>0</v>
      </c>
      <c r="T71" s="107">
        <f>'Team and Player Stats'!T98</f>
        <v>3</v>
      </c>
      <c r="U71" s="107">
        <f>'Team and Player Stats'!U98</f>
        <v>1</v>
      </c>
      <c r="V71" s="107">
        <f>'Team and Player Stats'!V98</f>
        <v>0</v>
      </c>
      <c r="W71" s="107">
        <f>'Team and Player Stats'!W98</f>
        <v>0</v>
      </c>
      <c r="X71" s="107">
        <f>'Team and Player Stats'!X98</f>
        <v>0</v>
      </c>
      <c r="Y71" s="107">
        <f>'Team and Player Stats'!Y98</f>
        <v>0</v>
      </c>
      <c r="Z71" s="107">
        <f>'Team and Player Stats'!Z98</f>
        <v>0</v>
      </c>
      <c r="AA71" s="107">
        <f>'Team and Player Stats'!AA98</f>
        <v>0</v>
      </c>
      <c r="AB71" s="107">
        <f>'Team and Player Stats'!AB98</f>
        <v>0</v>
      </c>
      <c r="AC71" s="107">
        <f>'Team and Player Stats'!AC98</f>
        <v>1</v>
      </c>
      <c r="AD71" s="107">
        <f>'Team and Player Stats'!AD98</f>
        <v>0</v>
      </c>
      <c r="AE71" s="107">
        <f>'Team and Player Stats'!AE98</f>
        <v>0</v>
      </c>
      <c r="AF71" s="107">
        <f>'Team and Player Stats'!AF98</f>
        <v>0</v>
      </c>
      <c r="AG71" s="107">
        <f>'Team and Player Stats'!AG98</f>
        <v>0</v>
      </c>
    </row>
    <row r="72">
      <c r="A72" t="str">
        <f>'Team and Player Stats'!B73</f>
        <v>Lord Stanley2</v>
      </c>
      <c r="B72" t="str">
        <f>'Team and Player Stats'!A73</f>
        <v>TBD</v>
      </c>
      <c r="C72">
        <f>'Team and Player Stats'!C73</f>
        <v>4</v>
      </c>
      <c r="D72">
        <f>'Team and Player Stats'!D73</f>
        <v>1</v>
      </c>
      <c r="E72" s="111">
        <f>'Team and Player Stats'!E73</f>
        <v>33.96666667</v>
      </c>
      <c r="F72">
        <f>'Team and Player Stats'!F73</f>
        <v>4</v>
      </c>
      <c r="G72">
        <f>'Team and Player Stats'!G73</f>
        <v>73</v>
      </c>
      <c r="H72">
        <f>'Team and Player Stats'!H73</f>
        <v>0</v>
      </c>
      <c r="I72">
        <f>'Team and Player Stats'!I73</f>
        <v>102</v>
      </c>
      <c r="J72">
        <f>'Team and Player Stats'!J73</f>
        <v>-29</v>
      </c>
      <c r="K72" s="112">
        <f>'Team and Player Stats'!K73</f>
        <v>0.7156862745</v>
      </c>
      <c r="L72" s="111">
        <f>'Team and Player Stats'!L73</f>
        <v>19.98039216</v>
      </c>
      <c r="M72">
        <f>'Team and Player Stats'!M73</f>
        <v>100</v>
      </c>
      <c r="N72">
        <f>'Team and Player Stats'!N73</f>
        <v>4</v>
      </c>
      <c r="O72" s="113">
        <f>'Team and Player Stats'!O73</f>
        <v>33.96666667</v>
      </c>
      <c r="P72">
        <f>'Team and Player Stats'!P73</f>
        <v>9</v>
      </c>
      <c r="Q72">
        <f>'Team and Player Stats'!Q73</f>
        <v>2</v>
      </c>
      <c r="R72">
        <f>'Team and Player Stats'!R73</f>
        <v>2</v>
      </c>
      <c r="S72">
        <f>'Team and Player Stats'!S73</f>
        <v>1</v>
      </c>
      <c r="T72">
        <f>'Team and Player Stats'!T73</f>
        <v>9</v>
      </c>
      <c r="U72">
        <f>'Team and Player Stats'!U73</f>
        <v>2</v>
      </c>
      <c r="V72">
        <f>'Team and Player Stats'!V73</f>
        <v>0</v>
      </c>
      <c r="W72">
        <f>'Team and Player Stats'!W73</f>
        <v>0</v>
      </c>
      <c r="X72">
        <f>'Team and Player Stats'!X73</f>
        <v>0</v>
      </c>
      <c r="Y72">
        <f>'Team and Player Stats'!Y73</f>
        <v>0</v>
      </c>
      <c r="Z72">
        <f>'Team and Player Stats'!Z73</f>
        <v>0</v>
      </c>
      <c r="AA72">
        <f>'Team and Player Stats'!AA73</f>
        <v>0</v>
      </c>
      <c r="AB72">
        <f>'Team and Player Stats'!AB73</f>
        <v>0</v>
      </c>
      <c r="AC72">
        <f>'Team and Player Stats'!AC73</f>
        <v>0</v>
      </c>
      <c r="AD72">
        <f>'Team and Player Stats'!AD73</f>
        <v>0</v>
      </c>
      <c r="AE72">
        <f>'Team and Player Stats'!AE73</f>
        <v>0</v>
      </c>
      <c r="AF72">
        <f>'Team and Player Stats'!AF73</f>
        <v>0</v>
      </c>
      <c r="AG72">
        <f>'Team and Player Stats'!AG73</f>
        <v>0</v>
      </c>
    </row>
    <row r="73">
      <c r="A73" s="107" t="str">
        <f>'Team and Player Stats'!B22</f>
        <v>Flymonkeys</v>
      </c>
      <c r="B73" s="107" t="str">
        <f>'Team and Player Stats'!A22</f>
        <v>Stat Padders United</v>
      </c>
      <c r="C73" s="107">
        <f>'Team and Player Stats'!C22</f>
        <v>2</v>
      </c>
      <c r="D73" s="107">
        <f>'Team and Player Stats'!D22</f>
        <v>0</v>
      </c>
      <c r="E73" s="108">
        <f>'Team and Player Stats'!E22</f>
        <v>17.93333333</v>
      </c>
      <c r="F73" s="107">
        <f>'Team and Player Stats'!F22</f>
        <v>1</v>
      </c>
      <c r="G73" s="107">
        <f>'Team and Player Stats'!G22</f>
        <v>60</v>
      </c>
      <c r="H73" s="107">
        <f>'Team and Player Stats'!H22</f>
        <v>2</v>
      </c>
      <c r="I73" s="107">
        <f>'Team and Player Stats'!I22</f>
        <v>84</v>
      </c>
      <c r="J73" s="107">
        <f>'Team and Player Stats'!J22</f>
        <v>-24</v>
      </c>
      <c r="K73" s="109">
        <f>'Team and Player Stats'!K22</f>
        <v>0.7142857143</v>
      </c>
      <c r="L73" s="108">
        <f>'Team and Player Stats'!L22</f>
        <v>12.80952381</v>
      </c>
      <c r="M73" s="107">
        <f>'Team and Player Stats'!M22</f>
        <v>65</v>
      </c>
      <c r="N73" s="107">
        <f>'Team and Player Stats'!N22</f>
        <v>1</v>
      </c>
      <c r="O73" s="110">
        <f>'Team and Player Stats'!O22</f>
        <v>10</v>
      </c>
      <c r="P73" s="107">
        <f>'Team and Player Stats'!P22</f>
        <v>1</v>
      </c>
      <c r="Q73" s="107">
        <f>'Team and Player Stats'!Q22</f>
        <v>0</v>
      </c>
      <c r="R73" s="107">
        <f>'Team and Player Stats'!R22</f>
        <v>1</v>
      </c>
      <c r="S73" s="107">
        <f>'Team and Player Stats'!S22</f>
        <v>2</v>
      </c>
      <c r="T73" s="107">
        <f>'Team and Player Stats'!T22</f>
        <v>1</v>
      </c>
      <c r="U73" s="107">
        <f>'Team and Player Stats'!U22</f>
        <v>0</v>
      </c>
      <c r="V73" s="107">
        <f>'Team and Player Stats'!V22</f>
        <v>0</v>
      </c>
      <c r="W73" s="107">
        <f>'Team and Player Stats'!W22</f>
        <v>0</v>
      </c>
      <c r="X73" s="107">
        <f>'Team and Player Stats'!X22</f>
        <v>0</v>
      </c>
      <c r="Y73" s="107">
        <f>'Team and Player Stats'!Y22</f>
        <v>0</v>
      </c>
      <c r="Z73" s="107">
        <f>'Team and Player Stats'!Z22</f>
        <v>0</v>
      </c>
      <c r="AA73" s="107">
        <f>'Team and Player Stats'!AA22</f>
        <v>0</v>
      </c>
      <c r="AB73" s="107">
        <f>'Team and Player Stats'!AB22</f>
        <v>0</v>
      </c>
      <c r="AC73" s="107">
        <f>'Team and Player Stats'!AC22</f>
        <v>0</v>
      </c>
      <c r="AD73" s="107">
        <f>'Team and Player Stats'!AD22</f>
        <v>0</v>
      </c>
      <c r="AE73" s="107">
        <f>'Team and Player Stats'!AE22</f>
        <v>0</v>
      </c>
      <c r="AF73" s="107">
        <f>'Team and Player Stats'!AF22</f>
        <v>0</v>
      </c>
      <c r="AG73" s="107">
        <f>'Team and Player Stats'!AG22</f>
        <v>0</v>
      </c>
    </row>
    <row r="74">
      <c r="A74" t="str">
        <f>'Team and Player Stats'!B121</f>
        <v>Rayzyr</v>
      </c>
      <c r="B74" t="str">
        <f>'Team and Player Stats'!A121</f>
        <v>Our Lady Tuna</v>
      </c>
      <c r="C74">
        <f>'Team and Player Stats'!C121</f>
        <v>13</v>
      </c>
      <c r="D74">
        <f>'Team and Player Stats'!D121</f>
        <v>9</v>
      </c>
      <c r="E74" s="111">
        <f>'Team and Player Stats'!E121</f>
        <v>232.3166667</v>
      </c>
      <c r="F74">
        <f>'Team and Player Stats'!F121</f>
        <v>40</v>
      </c>
      <c r="G74">
        <f>'Team and Player Stats'!G121</f>
        <v>495</v>
      </c>
      <c r="H74">
        <f>'Team and Player Stats'!H121</f>
        <v>4</v>
      </c>
      <c r="I74">
        <f>'Team and Player Stats'!I121</f>
        <v>695</v>
      </c>
      <c r="J74">
        <f>'Team and Player Stats'!J121</f>
        <v>-200</v>
      </c>
      <c r="K74" s="112">
        <f>'Team and Player Stats'!K121</f>
        <v>0.7122302158</v>
      </c>
      <c r="L74" s="111">
        <f>'Team and Player Stats'!L121</f>
        <v>20.05611511</v>
      </c>
      <c r="M74">
        <f>'Team and Player Stats'!M121</f>
        <v>631</v>
      </c>
      <c r="N74">
        <f>'Team and Player Stats'!N121</f>
        <v>12</v>
      </c>
      <c r="O74" s="113">
        <f>'Team and Player Stats'!O121</f>
        <v>210.75</v>
      </c>
      <c r="P74">
        <f>'Team and Player Stats'!P121</f>
        <v>24</v>
      </c>
      <c r="Q74">
        <f>'Team and Player Stats'!Q121</f>
        <v>12</v>
      </c>
      <c r="R74">
        <f>'Team and Player Stats'!R121</f>
        <v>14</v>
      </c>
      <c r="S74">
        <f>'Team and Player Stats'!S121</f>
        <v>12</v>
      </c>
      <c r="T74">
        <f>'Team and Player Stats'!T121</f>
        <v>40</v>
      </c>
      <c r="U74">
        <f>'Team and Player Stats'!U121</f>
        <v>2</v>
      </c>
      <c r="V74">
        <f>'Team and Player Stats'!V121</f>
        <v>1</v>
      </c>
      <c r="W74">
        <f>'Team and Player Stats'!W121</f>
        <v>0</v>
      </c>
      <c r="X74">
        <f>'Team and Player Stats'!X121</f>
        <v>0</v>
      </c>
      <c r="Y74">
        <f>'Team and Player Stats'!Y121</f>
        <v>0</v>
      </c>
      <c r="Z74">
        <f>'Team and Player Stats'!Z121</f>
        <v>0</v>
      </c>
      <c r="AA74">
        <f>'Team and Player Stats'!AA121</f>
        <v>0</v>
      </c>
      <c r="AB74">
        <f>'Team and Player Stats'!AB121</f>
        <v>0</v>
      </c>
      <c r="AC74">
        <f>'Team and Player Stats'!AC121</f>
        <v>4</v>
      </c>
      <c r="AD74">
        <f>'Team and Player Stats'!AD121</f>
        <v>0</v>
      </c>
      <c r="AE74">
        <f>'Team and Player Stats'!AE121</f>
        <v>0</v>
      </c>
      <c r="AF74">
        <f>'Team and Player Stats'!AF121</f>
        <v>0</v>
      </c>
      <c r="AG74">
        <f>'Team and Player Stats'!AG121</f>
        <v>0</v>
      </c>
    </row>
    <row r="75">
      <c r="A75" s="107" t="str">
        <f>'Team and Player Stats'!B82</f>
        <v>Kazink</v>
      </c>
      <c r="B75" s="107" t="str">
        <f>'Team and Player Stats'!A82</f>
        <v>SML08 All Stars + Kazink</v>
      </c>
      <c r="C75" s="107">
        <f>'Team and Player Stats'!C82</f>
        <v>8</v>
      </c>
      <c r="D75" s="107">
        <f>'Team and Player Stats'!D82</f>
        <v>5</v>
      </c>
      <c r="E75" s="108">
        <f>'Team and Player Stats'!E82</f>
        <v>152.6833333</v>
      </c>
      <c r="F75" s="107">
        <f>'Team and Player Stats'!F82</f>
        <v>6</v>
      </c>
      <c r="G75" s="107">
        <f>'Team and Player Stats'!G82</f>
        <v>451</v>
      </c>
      <c r="H75" s="107">
        <f>'Team and Player Stats'!H82</f>
        <v>0</v>
      </c>
      <c r="I75" s="107">
        <f>'Team and Player Stats'!I82</f>
        <v>640</v>
      </c>
      <c r="J75" s="107">
        <f>'Team and Player Stats'!J82</f>
        <v>-189</v>
      </c>
      <c r="K75" s="109">
        <f>'Team and Player Stats'!K82</f>
        <v>0.7046875</v>
      </c>
      <c r="L75" s="108">
        <f>'Team and Player Stats'!L82</f>
        <v>14.3140625</v>
      </c>
      <c r="M75" s="107">
        <f>'Team and Player Stats'!M82</f>
        <v>576</v>
      </c>
      <c r="N75" s="107">
        <f>'Team and Player Stats'!N82</f>
        <v>9</v>
      </c>
      <c r="O75" s="110">
        <f>'Team and Player Stats'!O82</f>
        <v>151.1833333</v>
      </c>
      <c r="P75" s="107">
        <f>'Team and Player Stats'!P82</f>
        <v>25</v>
      </c>
      <c r="Q75" s="107">
        <f>'Team and Player Stats'!Q82</f>
        <v>10</v>
      </c>
      <c r="R75" s="107">
        <f>'Team and Player Stats'!R82</f>
        <v>14</v>
      </c>
      <c r="S75" s="107">
        <f>'Team and Player Stats'!S82</f>
        <v>9</v>
      </c>
      <c r="T75" s="107">
        <f>'Team and Player Stats'!T82</f>
        <v>64</v>
      </c>
      <c r="U75" s="107">
        <f>'Team and Player Stats'!U82</f>
        <v>17</v>
      </c>
      <c r="V75" s="107">
        <f>'Team and Player Stats'!V82</f>
        <v>3</v>
      </c>
      <c r="W75" s="107">
        <f>'Team and Player Stats'!W82</f>
        <v>0</v>
      </c>
      <c r="X75" s="107">
        <f>'Team and Player Stats'!X82</f>
        <v>0</v>
      </c>
      <c r="Y75" s="107">
        <f>'Team and Player Stats'!Y82</f>
        <v>0</v>
      </c>
      <c r="Z75" s="107">
        <f>'Team and Player Stats'!Z82</f>
        <v>0</v>
      </c>
      <c r="AA75" s="107">
        <f>'Team and Player Stats'!AA82</f>
        <v>0</v>
      </c>
      <c r="AB75" s="107">
        <f>'Team and Player Stats'!AB82</f>
        <v>0</v>
      </c>
      <c r="AC75" s="107">
        <f>'Team and Player Stats'!AC82</f>
        <v>6</v>
      </c>
      <c r="AD75" s="107">
        <f>'Team and Player Stats'!AD82</f>
        <v>0</v>
      </c>
      <c r="AE75" s="107">
        <f>'Team and Player Stats'!AE82</f>
        <v>0</v>
      </c>
      <c r="AF75" s="107">
        <f>'Team and Player Stats'!AF82</f>
        <v>0</v>
      </c>
      <c r="AG75" s="107">
        <f>'Team and Player Stats'!AG82</f>
        <v>1</v>
      </c>
    </row>
    <row r="76">
      <c r="A76" t="str">
        <f>'Team and Player Stats'!B57</f>
        <v>Sherbetshake</v>
      </c>
      <c r="B76" t="str">
        <f>'Team and Player Stats'!A57</f>
        <v>Paradox Warriors</v>
      </c>
      <c r="C76">
        <f>'Team and Player Stats'!C57</f>
        <v>12</v>
      </c>
      <c r="D76">
        <f>'Team and Player Stats'!D57</f>
        <v>0</v>
      </c>
      <c r="E76" s="111">
        <f>'Team and Player Stats'!E57</f>
        <v>97.9</v>
      </c>
      <c r="F76">
        <f>'Team and Player Stats'!F57</f>
        <v>0</v>
      </c>
      <c r="G76">
        <f>'Team and Player Stats'!G57</f>
        <v>296</v>
      </c>
      <c r="H76">
        <f>'Team and Player Stats'!H57</f>
        <v>3</v>
      </c>
      <c r="I76">
        <f>'Team and Player Stats'!I57</f>
        <v>429</v>
      </c>
      <c r="J76">
        <f>'Team and Player Stats'!J57</f>
        <v>-133</v>
      </c>
      <c r="K76" s="112">
        <f>'Team and Player Stats'!K57</f>
        <v>0.68997669</v>
      </c>
      <c r="L76" s="111">
        <f>'Team and Player Stats'!L57</f>
        <v>13.69230769</v>
      </c>
      <c r="M76">
        <f>'Team and Player Stats'!M57</f>
        <v>340</v>
      </c>
      <c r="N76">
        <f>'Team and Player Stats'!N57</f>
        <v>10</v>
      </c>
      <c r="O76" s="113">
        <f>'Team and Player Stats'!O57</f>
        <v>89.06666667</v>
      </c>
      <c r="P76">
        <f>'Team and Player Stats'!P57</f>
        <v>9</v>
      </c>
      <c r="Q76">
        <f>'Team and Player Stats'!Q57</f>
        <v>7</v>
      </c>
      <c r="R76">
        <f>'Team and Player Stats'!R57</f>
        <v>12</v>
      </c>
      <c r="S76">
        <f>'Team and Player Stats'!S57</f>
        <v>2</v>
      </c>
      <c r="T76">
        <f>'Team and Player Stats'!T57</f>
        <v>26</v>
      </c>
      <c r="U76">
        <f>'Team and Player Stats'!U57</f>
        <v>3</v>
      </c>
      <c r="V76">
        <f>'Team and Player Stats'!V57</f>
        <v>2</v>
      </c>
      <c r="W76">
        <f>'Team and Player Stats'!W57</f>
        <v>0</v>
      </c>
      <c r="X76">
        <f>'Team and Player Stats'!X57</f>
        <v>0</v>
      </c>
      <c r="Y76">
        <f>'Team and Player Stats'!Y57</f>
        <v>0</v>
      </c>
      <c r="Z76">
        <f>'Team and Player Stats'!Z57</f>
        <v>0</v>
      </c>
      <c r="AA76">
        <f>'Team and Player Stats'!AA57</f>
        <v>0</v>
      </c>
      <c r="AB76">
        <f>'Team and Player Stats'!AB57</f>
        <v>0</v>
      </c>
      <c r="AC76">
        <f>'Team and Player Stats'!AC57</f>
        <v>2</v>
      </c>
      <c r="AD76">
        <f>'Team and Player Stats'!AD57</f>
        <v>0</v>
      </c>
      <c r="AE76">
        <f>'Team and Player Stats'!AE57</f>
        <v>0</v>
      </c>
      <c r="AF76">
        <f>'Team and Player Stats'!AF57</f>
        <v>0</v>
      </c>
      <c r="AG76">
        <f>'Team and Player Stats'!AG57</f>
        <v>0</v>
      </c>
    </row>
    <row r="77">
      <c r="A77" s="107" t="str">
        <f>'Team and Player Stats'!B96</f>
        <v>Hoffa 88</v>
      </c>
      <c r="B77" s="107" t="str">
        <f>'Team and Player Stats'!A96</f>
        <v>PORKCHOP SANDWICHES</v>
      </c>
      <c r="C77" s="107">
        <f>'Team and Player Stats'!C96</f>
        <v>10</v>
      </c>
      <c r="D77" s="107">
        <f>'Team and Player Stats'!D96</f>
        <v>0</v>
      </c>
      <c r="E77" s="108">
        <f>'Team and Player Stats'!E96</f>
        <v>75.61666667</v>
      </c>
      <c r="F77" s="107">
        <f>'Team and Player Stats'!F96</f>
        <v>1</v>
      </c>
      <c r="G77" s="107">
        <f>'Team and Player Stats'!G96</f>
        <v>289</v>
      </c>
      <c r="H77" s="107">
        <f>'Team and Player Stats'!H96</f>
        <v>2</v>
      </c>
      <c r="I77" s="107">
        <f>'Team and Player Stats'!I96</f>
        <v>420</v>
      </c>
      <c r="J77" s="107">
        <f>'Team and Player Stats'!J96</f>
        <v>-131</v>
      </c>
      <c r="K77" s="109">
        <f>'Team and Player Stats'!K96</f>
        <v>0.6880952381</v>
      </c>
      <c r="L77" s="108">
        <f>'Team and Player Stats'!L96</f>
        <v>10.80238095</v>
      </c>
      <c r="M77" s="107">
        <f>'Team and Player Stats'!M96</f>
        <v>355</v>
      </c>
      <c r="N77" s="107">
        <f>'Team and Player Stats'!N96</f>
        <v>10</v>
      </c>
      <c r="O77" s="110">
        <f>'Team and Player Stats'!O96</f>
        <v>72.05</v>
      </c>
      <c r="P77" s="107">
        <f>'Team and Player Stats'!P96</f>
        <v>22</v>
      </c>
      <c r="Q77" s="107">
        <f>'Team and Player Stats'!Q96</f>
        <v>8</v>
      </c>
      <c r="R77" s="107">
        <f>'Team and Player Stats'!R96</f>
        <v>7</v>
      </c>
      <c r="S77" s="107">
        <f>'Team and Player Stats'!S96</f>
        <v>13</v>
      </c>
      <c r="T77" s="107">
        <f>'Team and Player Stats'!T96</f>
        <v>39</v>
      </c>
      <c r="U77" s="107">
        <f>'Team and Player Stats'!U96</f>
        <v>6</v>
      </c>
      <c r="V77" s="107">
        <f>'Team and Player Stats'!V96</f>
        <v>1</v>
      </c>
      <c r="W77" s="107">
        <f>'Team and Player Stats'!W96</f>
        <v>0</v>
      </c>
      <c r="X77" s="107">
        <f>'Team and Player Stats'!X96</f>
        <v>0</v>
      </c>
      <c r="Y77" s="107">
        <f>'Team and Player Stats'!Y96</f>
        <v>0</v>
      </c>
      <c r="Z77" s="107">
        <f>'Team and Player Stats'!Z96</f>
        <v>0</v>
      </c>
      <c r="AA77" s="107">
        <f>'Team and Player Stats'!AA96</f>
        <v>0</v>
      </c>
      <c r="AB77" s="107">
        <f>'Team and Player Stats'!AB96</f>
        <v>0</v>
      </c>
      <c r="AC77" s="107">
        <f>'Team and Player Stats'!AC96</f>
        <v>1</v>
      </c>
      <c r="AD77" s="107">
        <f>'Team and Player Stats'!AD96</f>
        <v>0</v>
      </c>
      <c r="AE77" s="107">
        <f>'Team and Player Stats'!AE96</f>
        <v>0</v>
      </c>
      <c r="AF77" s="107">
        <f>'Team and Player Stats'!AF96</f>
        <v>0</v>
      </c>
      <c r="AG77" s="107">
        <f>'Team and Player Stats'!AG96</f>
        <v>0</v>
      </c>
    </row>
    <row r="78">
      <c r="A78" t="str">
        <f>'Team and Player Stats'!B60</f>
        <v>Myst the Cold</v>
      </c>
      <c r="B78" t="str">
        <f>'Team and Player Stats'!A60</f>
        <v>Paradox Warriors</v>
      </c>
      <c r="C78">
        <f>'Team and Player Stats'!C60</f>
        <v>12</v>
      </c>
      <c r="D78">
        <f>'Team and Player Stats'!D60</f>
        <v>0</v>
      </c>
      <c r="E78" s="111">
        <f>'Team and Player Stats'!E60</f>
        <v>101.4666667</v>
      </c>
      <c r="F78">
        <f>'Team and Player Stats'!F60</f>
        <v>1</v>
      </c>
      <c r="G78">
        <f>'Team and Player Stats'!G60</f>
        <v>328</v>
      </c>
      <c r="H78">
        <f>'Team and Player Stats'!H60</f>
        <v>3</v>
      </c>
      <c r="I78">
        <f>'Team and Player Stats'!I60</f>
        <v>491</v>
      </c>
      <c r="J78">
        <f>'Team and Player Stats'!J60</f>
        <v>-147</v>
      </c>
      <c r="K78" s="112">
        <f>'Team and Player Stats'!K60</f>
        <v>0.6680244399</v>
      </c>
      <c r="L78" s="111">
        <f>'Team and Player Stats'!L60</f>
        <v>12.39918534</v>
      </c>
      <c r="M78">
        <f>'Team and Player Stats'!M60</f>
        <v>399</v>
      </c>
      <c r="N78">
        <f>'Team and Player Stats'!N60</f>
        <v>11</v>
      </c>
      <c r="O78" s="113">
        <f>'Team and Player Stats'!O60</f>
        <v>100.05</v>
      </c>
      <c r="P78">
        <f>'Team and Player Stats'!P60</f>
        <v>24</v>
      </c>
      <c r="Q78">
        <f>'Team and Player Stats'!Q60</f>
        <v>10</v>
      </c>
      <c r="R78">
        <f>'Team and Player Stats'!R60</f>
        <v>8</v>
      </c>
      <c r="S78">
        <f>'Team and Player Stats'!S60</f>
        <v>3</v>
      </c>
      <c r="T78">
        <f>'Team and Player Stats'!T60</f>
        <v>23</v>
      </c>
      <c r="U78">
        <f>'Team and Player Stats'!U60</f>
        <v>1</v>
      </c>
      <c r="V78">
        <f>'Team and Player Stats'!V60</f>
        <v>1</v>
      </c>
      <c r="W78">
        <f>'Team and Player Stats'!W60</f>
        <v>1</v>
      </c>
      <c r="X78">
        <f>'Team and Player Stats'!X60</f>
        <v>0</v>
      </c>
      <c r="Y78">
        <f>'Team and Player Stats'!Y60</f>
        <v>0</v>
      </c>
      <c r="Z78">
        <f>'Team and Player Stats'!Z60</f>
        <v>0</v>
      </c>
      <c r="AA78">
        <f>'Team and Player Stats'!AA60</f>
        <v>0</v>
      </c>
      <c r="AB78">
        <f>'Team and Player Stats'!AB60</f>
        <v>0</v>
      </c>
      <c r="AC78">
        <f>'Team and Player Stats'!AC60</f>
        <v>2</v>
      </c>
      <c r="AD78">
        <f>'Team and Player Stats'!AD60</f>
        <v>0</v>
      </c>
      <c r="AE78">
        <f>'Team and Player Stats'!AE60</f>
        <v>0</v>
      </c>
      <c r="AF78">
        <f>'Team and Player Stats'!AF60</f>
        <v>0</v>
      </c>
      <c r="AG78">
        <f>'Team and Player Stats'!AG60</f>
        <v>0</v>
      </c>
    </row>
    <row r="79">
      <c r="A79" s="107" t="str">
        <f>'Team and Player Stats'!B6</f>
        <v>TITAN MAN23</v>
      </c>
      <c r="B79" s="107" t="str">
        <f>'Team and Player Stats'!A6</f>
        <v>Never Let Go</v>
      </c>
      <c r="C79" s="107">
        <f>'Team and Player Stats'!C6</f>
        <v>10</v>
      </c>
      <c r="D79" s="107">
        <f>'Team and Player Stats'!D6</f>
        <v>7</v>
      </c>
      <c r="E79" s="108">
        <f>'Team and Player Stats'!E6</f>
        <v>141.75</v>
      </c>
      <c r="F79" s="107">
        <f>'Team and Player Stats'!F6</f>
        <v>29</v>
      </c>
      <c r="G79" s="107">
        <f>'Team and Player Stats'!G6</f>
        <v>355</v>
      </c>
      <c r="H79" s="107">
        <f>'Team and Player Stats'!H6</f>
        <v>2</v>
      </c>
      <c r="I79" s="107">
        <f>'Team and Player Stats'!I6</f>
        <v>541</v>
      </c>
      <c r="J79" s="107">
        <f>'Team and Player Stats'!J6</f>
        <v>-186</v>
      </c>
      <c r="K79" s="109">
        <f>'Team and Player Stats'!K6</f>
        <v>0.6561922366</v>
      </c>
      <c r="L79" s="108">
        <f>'Team and Player Stats'!L6</f>
        <v>15.72088725</v>
      </c>
      <c r="M79" s="107">
        <f>'Team and Player Stats'!M6</f>
        <v>413</v>
      </c>
      <c r="N79" s="107">
        <f>'Team and Player Stats'!N6</f>
        <v>10</v>
      </c>
      <c r="O79" s="110">
        <f>'Team and Player Stats'!O6</f>
        <v>138.5833333</v>
      </c>
      <c r="P79" s="107">
        <f>'Team and Player Stats'!P6</f>
        <v>31</v>
      </c>
      <c r="Q79" s="107">
        <f>'Team and Player Stats'!Q6</f>
        <v>7</v>
      </c>
      <c r="R79" s="107">
        <f>'Team and Player Stats'!R6</f>
        <v>5</v>
      </c>
      <c r="S79" s="107">
        <f>'Team and Player Stats'!S6</f>
        <v>8</v>
      </c>
      <c r="T79" s="107">
        <f>'Team and Player Stats'!T6</f>
        <v>30</v>
      </c>
      <c r="U79" s="107">
        <f>'Team and Player Stats'!U6</f>
        <v>7</v>
      </c>
      <c r="V79" s="107">
        <f>'Team and Player Stats'!V6</f>
        <v>0</v>
      </c>
      <c r="W79" s="107">
        <f>'Team and Player Stats'!W6</f>
        <v>0</v>
      </c>
      <c r="X79" s="107">
        <f>'Team and Player Stats'!X6</f>
        <v>0</v>
      </c>
      <c r="Y79" s="107">
        <f>'Team and Player Stats'!Y6</f>
        <v>0</v>
      </c>
      <c r="Z79" s="107">
        <f>'Team and Player Stats'!Z6</f>
        <v>0</v>
      </c>
      <c r="AA79" s="107">
        <f>'Team and Player Stats'!AA6</f>
        <v>0</v>
      </c>
      <c r="AB79" s="107">
        <f>'Team and Player Stats'!AB6</f>
        <v>0</v>
      </c>
      <c r="AC79" s="107">
        <f>'Team and Player Stats'!AC6</f>
        <v>0</v>
      </c>
      <c r="AD79" s="107">
        <f>'Team and Player Stats'!AD6</f>
        <v>0</v>
      </c>
      <c r="AE79" s="107">
        <f>'Team and Player Stats'!AE6</f>
        <v>0</v>
      </c>
      <c r="AF79" s="107">
        <f>'Team and Player Stats'!AF6</f>
        <v>0</v>
      </c>
      <c r="AG79" s="107">
        <f>'Team and Player Stats'!AG6</f>
        <v>0</v>
      </c>
    </row>
    <row r="80">
      <c r="A80" t="str">
        <f>'Team and Player Stats'!B63</f>
        <v>NOPLEX</v>
      </c>
      <c r="B80" t="str">
        <f>'Team and Player Stats'!A63</f>
        <v>Sub</v>
      </c>
      <c r="C80">
        <f>'Team and Player Stats'!C63</f>
        <v>1</v>
      </c>
      <c r="D80">
        <f>'Team and Player Stats'!D63</f>
        <v>0</v>
      </c>
      <c r="E80" s="111">
        <f>'Team and Player Stats'!E63</f>
        <v>7.8</v>
      </c>
      <c r="F80">
        <f>'Team and Player Stats'!F63</f>
        <v>0</v>
      </c>
      <c r="G80">
        <f>'Team and Player Stats'!G63</f>
        <v>23</v>
      </c>
      <c r="H80">
        <f>'Team and Player Stats'!H63</f>
        <v>0</v>
      </c>
      <c r="I80">
        <f>'Team and Player Stats'!I63</f>
        <v>36</v>
      </c>
      <c r="J80">
        <f>'Team and Player Stats'!J63</f>
        <v>-13</v>
      </c>
      <c r="K80" s="112">
        <f>'Team and Player Stats'!K63</f>
        <v>0.6388888889</v>
      </c>
      <c r="L80" s="111">
        <f>'Team and Player Stats'!L63</f>
        <v>13</v>
      </c>
      <c r="M80">
        <f>'Team and Player Stats'!M63</f>
        <v>27</v>
      </c>
      <c r="N80">
        <f>'Team and Player Stats'!N63</f>
        <v>0</v>
      </c>
      <c r="O80" s="113">
        <f>'Team and Player Stats'!O63</f>
        <v>0</v>
      </c>
      <c r="P80">
        <f>'Team and Player Stats'!P63</f>
        <v>0</v>
      </c>
      <c r="Q80">
        <f>'Team and Player Stats'!Q63</f>
        <v>0</v>
      </c>
      <c r="R80">
        <f>'Team and Player Stats'!R63</f>
        <v>0</v>
      </c>
      <c r="S80">
        <f>'Team and Player Stats'!S63</f>
        <v>0</v>
      </c>
      <c r="T80">
        <f>'Team and Player Stats'!T63</f>
        <v>0</v>
      </c>
      <c r="U80">
        <f>'Team and Player Stats'!U63</f>
        <v>0</v>
      </c>
      <c r="V80">
        <f>'Team and Player Stats'!V63</f>
        <v>0</v>
      </c>
      <c r="W80">
        <f>'Team and Player Stats'!W63</f>
        <v>0</v>
      </c>
      <c r="X80">
        <f>'Team and Player Stats'!X63</f>
        <v>0</v>
      </c>
      <c r="Y80">
        <f>'Team and Player Stats'!Y63</f>
        <v>0</v>
      </c>
      <c r="Z80">
        <f>'Team and Player Stats'!Z63</f>
        <v>0</v>
      </c>
      <c r="AA80">
        <f>'Team and Player Stats'!AA63</f>
        <v>0</v>
      </c>
      <c r="AB80">
        <f>'Team and Player Stats'!AB63</f>
        <v>0</v>
      </c>
      <c r="AC80">
        <f>'Team and Player Stats'!AC63</f>
        <v>0</v>
      </c>
      <c r="AD80">
        <f>'Team and Player Stats'!AD63</f>
        <v>0</v>
      </c>
      <c r="AE80">
        <f>'Team and Player Stats'!AE63</f>
        <v>0</v>
      </c>
      <c r="AF80">
        <f>'Team and Player Stats'!AF63</f>
        <v>0</v>
      </c>
      <c r="AG80">
        <f>'Team and Player Stats'!AG63</f>
        <v>0</v>
      </c>
    </row>
    <row r="81">
      <c r="A81" s="107" t="str">
        <f>'Team and Player Stats'!B100</f>
        <v>iTREE</v>
      </c>
      <c r="B81" s="107" t="str">
        <f>'Team and Player Stats'!A100</f>
        <v>Sub</v>
      </c>
      <c r="C81" s="107">
        <f>'Team and Player Stats'!C100</f>
        <v>1</v>
      </c>
      <c r="D81" s="107">
        <f>'Team and Player Stats'!D100</f>
        <v>0</v>
      </c>
      <c r="E81" s="108">
        <f>'Team and Player Stats'!E100</f>
        <v>6</v>
      </c>
      <c r="F81" s="107">
        <f>'Team and Player Stats'!F100</f>
        <v>0</v>
      </c>
      <c r="G81" s="107">
        <f>'Team and Player Stats'!G100</f>
        <v>14</v>
      </c>
      <c r="H81" s="107">
        <f>'Team and Player Stats'!H100</f>
        <v>0</v>
      </c>
      <c r="I81" s="107">
        <f>'Team and Player Stats'!I100</f>
        <v>22</v>
      </c>
      <c r="J81" s="107">
        <f>'Team and Player Stats'!J100</f>
        <v>-8</v>
      </c>
      <c r="K81" s="109">
        <f>'Team and Player Stats'!K100</f>
        <v>0.6363636364</v>
      </c>
      <c r="L81" s="108">
        <f>'Team and Player Stats'!L100</f>
        <v>16.36363636</v>
      </c>
      <c r="M81" s="107">
        <f>'Team and Player Stats'!M100</f>
        <v>15</v>
      </c>
      <c r="N81" s="107">
        <f>'Team and Player Stats'!N100</f>
        <v>1</v>
      </c>
      <c r="O81" s="110">
        <f>'Team and Player Stats'!O100</f>
        <v>5.133333333</v>
      </c>
      <c r="P81" s="107">
        <f>'Team and Player Stats'!P100</f>
        <v>0</v>
      </c>
      <c r="Q81" s="107">
        <f>'Team and Player Stats'!Q100</f>
        <v>0</v>
      </c>
      <c r="R81" s="107">
        <f>'Team and Player Stats'!R100</f>
        <v>0</v>
      </c>
      <c r="S81" s="107">
        <f>'Team and Player Stats'!S100</f>
        <v>0</v>
      </c>
      <c r="T81" s="107">
        <f>'Team and Player Stats'!T100</f>
        <v>1</v>
      </c>
      <c r="U81" s="107">
        <f>'Team and Player Stats'!U100</f>
        <v>0</v>
      </c>
      <c r="V81" s="107">
        <f>'Team and Player Stats'!V100</f>
        <v>0</v>
      </c>
      <c r="W81" s="107">
        <f>'Team and Player Stats'!W100</f>
        <v>0</v>
      </c>
      <c r="X81" s="107">
        <f>'Team and Player Stats'!X100</f>
        <v>0</v>
      </c>
      <c r="Y81" s="107">
        <f>'Team and Player Stats'!Y100</f>
        <v>0</v>
      </c>
      <c r="Z81" s="107">
        <f>'Team and Player Stats'!Z100</f>
        <v>0</v>
      </c>
      <c r="AA81" s="107">
        <f>'Team and Player Stats'!AA100</f>
        <v>0</v>
      </c>
      <c r="AB81" s="107">
        <f>'Team and Player Stats'!AB100</f>
        <v>0</v>
      </c>
      <c r="AC81" s="107">
        <f>'Team and Player Stats'!AC100</f>
        <v>0</v>
      </c>
      <c r="AD81" s="107">
        <f>'Team and Player Stats'!AD100</f>
        <v>0</v>
      </c>
      <c r="AE81" s="107">
        <f>'Team and Player Stats'!AE100</f>
        <v>0</v>
      </c>
      <c r="AF81" s="107">
        <f>'Team and Player Stats'!AF100</f>
        <v>0</v>
      </c>
      <c r="AG81" s="107">
        <f>'Team and Player Stats'!AG100</f>
        <v>0</v>
      </c>
    </row>
    <row r="82">
      <c r="A82" t="str">
        <f>'Team and Player Stats'!B61</f>
        <v>The Eastbrook</v>
      </c>
      <c r="B82" t="str">
        <f>'Team and Player Stats'!A61</f>
        <v>Sub</v>
      </c>
      <c r="C82">
        <f>'Team and Player Stats'!C61</f>
        <v>2</v>
      </c>
      <c r="D82">
        <f>'Team and Player Stats'!D61</f>
        <v>0</v>
      </c>
      <c r="E82" s="111">
        <f>'Team and Player Stats'!E61</f>
        <v>18.5</v>
      </c>
      <c r="F82">
        <f>'Team and Player Stats'!F61</f>
        <v>2</v>
      </c>
      <c r="G82">
        <f>'Team and Player Stats'!G61</f>
        <v>37</v>
      </c>
      <c r="H82">
        <f>'Team and Player Stats'!H61</f>
        <v>0</v>
      </c>
      <c r="I82">
        <f>'Team and Player Stats'!I61</f>
        <v>60</v>
      </c>
      <c r="J82">
        <f>'Team and Player Stats'!J61</f>
        <v>-23</v>
      </c>
      <c r="K82" s="112">
        <f>'Team and Player Stats'!K61</f>
        <v>0.6166666667</v>
      </c>
      <c r="L82" s="111">
        <f>'Team and Player Stats'!L61</f>
        <v>18.5</v>
      </c>
      <c r="M82">
        <f>'Team and Player Stats'!M61</f>
        <v>50</v>
      </c>
      <c r="N82">
        <f>'Team and Player Stats'!N61</f>
        <v>1</v>
      </c>
      <c r="O82" s="113">
        <f>'Team and Player Stats'!O61</f>
        <v>18.5</v>
      </c>
      <c r="P82">
        <f>'Team and Player Stats'!P61</f>
        <v>1</v>
      </c>
      <c r="Q82">
        <f>'Team and Player Stats'!Q61</f>
        <v>1</v>
      </c>
      <c r="R82">
        <f>'Team and Player Stats'!R61</f>
        <v>0</v>
      </c>
      <c r="S82">
        <f>'Team and Player Stats'!S61</f>
        <v>0</v>
      </c>
      <c r="T82">
        <f>'Team and Player Stats'!T61</f>
        <v>1</v>
      </c>
      <c r="U82">
        <f>'Team and Player Stats'!U61</f>
        <v>0</v>
      </c>
      <c r="V82">
        <f>'Team and Player Stats'!V61</f>
        <v>0</v>
      </c>
      <c r="W82">
        <f>'Team and Player Stats'!W61</f>
        <v>0</v>
      </c>
      <c r="X82">
        <f>'Team and Player Stats'!X61</f>
        <v>0</v>
      </c>
      <c r="Y82">
        <f>'Team and Player Stats'!Y61</f>
        <v>0</v>
      </c>
      <c r="Z82">
        <f>'Team and Player Stats'!Z61</f>
        <v>0</v>
      </c>
      <c r="AA82">
        <f>'Team and Player Stats'!AA61</f>
        <v>0</v>
      </c>
      <c r="AB82">
        <f>'Team and Player Stats'!AB61</f>
        <v>0</v>
      </c>
      <c r="AC82">
        <f>'Team and Player Stats'!AC61</f>
        <v>0</v>
      </c>
      <c r="AD82">
        <f>'Team and Player Stats'!AD61</f>
        <v>0</v>
      </c>
      <c r="AE82">
        <f>'Team and Player Stats'!AE61</f>
        <v>0</v>
      </c>
      <c r="AF82">
        <f>'Team and Player Stats'!AF61</f>
        <v>0</v>
      </c>
      <c r="AG82">
        <f>'Team and Player Stats'!AG61</f>
        <v>0</v>
      </c>
    </row>
    <row r="83">
      <c r="A83" s="107" t="str">
        <f>'Team and Player Stats'!B56</f>
        <v>DCleak</v>
      </c>
      <c r="B83" s="107" t="str">
        <f>'Team and Player Stats'!A56</f>
        <v>Paradox Warriors</v>
      </c>
      <c r="C83" s="107">
        <f>'Team and Player Stats'!C56</f>
        <v>6</v>
      </c>
      <c r="D83" s="107">
        <f>'Team and Player Stats'!D56</f>
        <v>0</v>
      </c>
      <c r="E83" s="108">
        <f>'Team and Player Stats'!E56</f>
        <v>28.01666667</v>
      </c>
      <c r="F83" s="107">
        <f>'Team and Player Stats'!F56</f>
        <v>0</v>
      </c>
      <c r="G83" s="107">
        <f>'Team and Player Stats'!G56</f>
        <v>117</v>
      </c>
      <c r="H83" s="107">
        <f>'Team and Player Stats'!H56</f>
        <v>1</v>
      </c>
      <c r="I83" s="107">
        <f>'Team and Player Stats'!I56</f>
        <v>192</v>
      </c>
      <c r="J83" s="107">
        <f>'Team and Player Stats'!J56</f>
        <v>-75</v>
      </c>
      <c r="K83" s="109">
        <f>'Team and Player Stats'!K56</f>
        <v>0.609375</v>
      </c>
      <c r="L83" s="108">
        <f>'Team and Player Stats'!L56</f>
        <v>8.755208333</v>
      </c>
      <c r="M83" s="107">
        <f>'Team and Player Stats'!M56</f>
        <v>146</v>
      </c>
      <c r="N83" s="107">
        <f>'Team and Player Stats'!N56</f>
        <v>6</v>
      </c>
      <c r="O83" s="110">
        <f>'Team and Player Stats'!O56</f>
        <v>28.01666667</v>
      </c>
      <c r="P83" s="107">
        <f>'Team and Player Stats'!P56</f>
        <v>16</v>
      </c>
      <c r="Q83" s="107">
        <f>'Team and Player Stats'!Q56</f>
        <v>2</v>
      </c>
      <c r="R83" s="107">
        <f>'Team and Player Stats'!R56</f>
        <v>5</v>
      </c>
      <c r="S83" s="107">
        <f>'Team and Player Stats'!S56</f>
        <v>2</v>
      </c>
      <c r="T83" s="107">
        <f>'Team and Player Stats'!T56</f>
        <v>11</v>
      </c>
      <c r="U83" s="107">
        <f>'Team and Player Stats'!U56</f>
        <v>0</v>
      </c>
      <c r="V83" s="107">
        <f>'Team and Player Stats'!V56</f>
        <v>0</v>
      </c>
      <c r="W83" s="107">
        <f>'Team and Player Stats'!W56</f>
        <v>0</v>
      </c>
      <c r="X83" s="107">
        <f>'Team and Player Stats'!X56</f>
        <v>0</v>
      </c>
      <c r="Y83" s="107">
        <f>'Team and Player Stats'!Y56</f>
        <v>0</v>
      </c>
      <c r="Z83" s="107">
        <f>'Team and Player Stats'!Z56</f>
        <v>0</v>
      </c>
      <c r="AA83" s="107">
        <f>'Team and Player Stats'!AA56</f>
        <v>0</v>
      </c>
      <c r="AB83" s="107">
        <f>'Team and Player Stats'!AB56</f>
        <v>0</v>
      </c>
      <c r="AC83" s="107">
        <f>'Team and Player Stats'!AC56</f>
        <v>0</v>
      </c>
      <c r="AD83" s="107">
        <f>'Team and Player Stats'!AD56</f>
        <v>0</v>
      </c>
      <c r="AE83" s="107">
        <f>'Team and Player Stats'!AE56</f>
        <v>0</v>
      </c>
      <c r="AF83" s="107">
        <f>'Team and Player Stats'!AF56</f>
        <v>0</v>
      </c>
      <c r="AG83" s="107">
        <f>'Team and Player Stats'!AG56</f>
        <v>0</v>
      </c>
    </row>
    <row r="84">
      <c r="A84" t="str">
        <f>'Team and Player Stats'!B14</f>
        <v>Neomalkin</v>
      </c>
      <c r="B84" t="str">
        <f>'Team and Player Stats'!A14</f>
        <v>Collateral Damage</v>
      </c>
      <c r="C84">
        <f>'Team and Player Stats'!C14</f>
        <v>14</v>
      </c>
      <c r="D84">
        <f>'Team and Player Stats'!D14</f>
        <v>3</v>
      </c>
      <c r="E84" s="111">
        <f>'Team and Player Stats'!E14</f>
        <v>160.8666667</v>
      </c>
      <c r="F84">
        <f>'Team and Player Stats'!F14</f>
        <v>17</v>
      </c>
      <c r="G84">
        <f>'Team and Player Stats'!G14</f>
        <v>325</v>
      </c>
      <c r="H84">
        <f>'Team and Player Stats'!H14</f>
        <v>4</v>
      </c>
      <c r="I84">
        <f>'Team and Player Stats'!I14</f>
        <v>542</v>
      </c>
      <c r="J84">
        <f>'Team and Player Stats'!J14</f>
        <v>-217</v>
      </c>
      <c r="K84" s="112">
        <f>'Team and Player Stats'!K14</f>
        <v>0.5996309963</v>
      </c>
      <c r="L84" s="111">
        <f>'Team and Player Stats'!L14</f>
        <v>17.80811808</v>
      </c>
      <c r="M84">
        <f>'Team and Player Stats'!M14</f>
        <v>352</v>
      </c>
      <c r="N84">
        <f>'Team and Player Stats'!N14</f>
        <v>11</v>
      </c>
      <c r="O84" s="113">
        <f>'Team and Player Stats'!O14</f>
        <v>113.6833333</v>
      </c>
      <c r="P84">
        <f>'Team and Player Stats'!P14</f>
        <v>16</v>
      </c>
      <c r="Q84">
        <f>'Team and Player Stats'!Q14</f>
        <v>6</v>
      </c>
      <c r="R84">
        <f>'Team and Player Stats'!R14</f>
        <v>9</v>
      </c>
      <c r="S84">
        <f>'Team and Player Stats'!S14</f>
        <v>7</v>
      </c>
      <c r="T84">
        <f>'Team and Player Stats'!T14</f>
        <v>18</v>
      </c>
      <c r="U84">
        <f>'Team and Player Stats'!U14</f>
        <v>3</v>
      </c>
      <c r="V84">
        <f>'Team and Player Stats'!V14</f>
        <v>0</v>
      </c>
      <c r="W84">
        <f>'Team and Player Stats'!W14</f>
        <v>0</v>
      </c>
      <c r="X84">
        <f>'Team and Player Stats'!X14</f>
        <v>0</v>
      </c>
      <c r="Y84">
        <f>'Team and Player Stats'!Y14</f>
        <v>0</v>
      </c>
      <c r="Z84">
        <f>'Team and Player Stats'!Z14</f>
        <v>0</v>
      </c>
      <c r="AA84">
        <f>'Team and Player Stats'!AA14</f>
        <v>0</v>
      </c>
      <c r="AB84">
        <f>'Team and Player Stats'!AB14</f>
        <v>0</v>
      </c>
      <c r="AC84">
        <f>'Team and Player Stats'!AC14</f>
        <v>2</v>
      </c>
      <c r="AD84">
        <f>'Team and Player Stats'!AD14</f>
        <v>0</v>
      </c>
      <c r="AE84">
        <f>'Team and Player Stats'!AE14</f>
        <v>0</v>
      </c>
      <c r="AF84">
        <f>'Team and Player Stats'!AF14</f>
        <v>0</v>
      </c>
      <c r="AG84">
        <f>'Team and Player Stats'!AG14</f>
        <v>0</v>
      </c>
    </row>
    <row r="85">
      <c r="A85" s="107" t="str">
        <f>'Team and Player Stats'!B16</f>
        <v>Noplex</v>
      </c>
      <c r="B85" s="107" t="str">
        <f>'Team and Player Stats'!A16</f>
        <v>Collateral Damage</v>
      </c>
      <c r="C85" s="107">
        <f>'Team and Player Stats'!C16</f>
        <v>7</v>
      </c>
      <c r="D85" s="107">
        <f>'Team and Player Stats'!D16</f>
        <v>0</v>
      </c>
      <c r="E85" s="108">
        <f>'Team and Player Stats'!E16</f>
        <v>40.21666667</v>
      </c>
      <c r="F85" s="107">
        <f>'Team and Player Stats'!F16</f>
        <v>0</v>
      </c>
      <c r="G85" s="107">
        <f>'Team and Player Stats'!G16</f>
        <v>152</v>
      </c>
      <c r="H85" s="107">
        <f>'Team and Player Stats'!H16</f>
        <v>3</v>
      </c>
      <c r="I85" s="107">
        <f>'Team and Player Stats'!I16</f>
        <v>258</v>
      </c>
      <c r="J85" s="107">
        <f>'Team and Player Stats'!J16</f>
        <v>-106</v>
      </c>
      <c r="K85" s="109">
        <f>'Team and Player Stats'!K16</f>
        <v>0.5891472868</v>
      </c>
      <c r="L85" s="108">
        <f>'Team and Player Stats'!L16</f>
        <v>9.352713178</v>
      </c>
      <c r="M85" s="107">
        <f>'Team and Player Stats'!M16</f>
        <v>180</v>
      </c>
      <c r="N85" s="107">
        <f>'Team and Player Stats'!N16</f>
        <v>7</v>
      </c>
      <c r="O85" s="110">
        <f>'Team and Player Stats'!O16</f>
        <v>40.21666667</v>
      </c>
      <c r="P85" s="107">
        <f>'Team and Player Stats'!P16</f>
        <v>12</v>
      </c>
      <c r="Q85" s="107">
        <f>'Team and Player Stats'!Q16</f>
        <v>3</v>
      </c>
      <c r="R85" s="107">
        <f>'Team and Player Stats'!R16</f>
        <v>7</v>
      </c>
      <c r="S85" s="107">
        <f>'Team and Player Stats'!S16</f>
        <v>6</v>
      </c>
      <c r="T85" s="107">
        <f>'Team and Player Stats'!T16</f>
        <v>16</v>
      </c>
      <c r="U85" s="107">
        <f>'Team and Player Stats'!U16</f>
        <v>2</v>
      </c>
      <c r="V85" s="107">
        <f>'Team and Player Stats'!V16</f>
        <v>0</v>
      </c>
      <c r="W85" s="107">
        <f>'Team and Player Stats'!W16</f>
        <v>0</v>
      </c>
      <c r="X85" s="107">
        <f>'Team and Player Stats'!X16</f>
        <v>0</v>
      </c>
      <c r="Y85" s="107">
        <f>'Team and Player Stats'!Y16</f>
        <v>0</v>
      </c>
      <c r="Z85" s="107">
        <f>'Team and Player Stats'!Z16</f>
        <v>0</v>
      </c>
      <c r="AA85" s="107">
        <f>'Team and Player Stats'!AA16</f>
        <v>0</v>
      </c>
      <c r="AB85" s="107">
        <f>'Team and Player Stats'!AB16</f>
        <v>0</v>
      </c>
      <c r="AC85" s="107">
        <f>'Team and Player Stats'!AC16</f>
        <v>1</v>
      </c>
      <c r="AD85" s="107">
        <f>'Team and Player Stats'!AD16</f>
        <v>0</v>
      </c>
      <c r="AE85" s="107">
        <f>'Team and Player Stats'!AE16</f>
        <v>0</v>
      </c>
      <c r="AF85" s="107">
        <f>'Team and Player Stats'!AF16</f>
        <v>0</v>
      </c>
      <c r="AG85" s="107">
        <f>'Team and Player Stats'!AG16</f>
        <v>0</v>
      </c>
    </row>
    <row r="86">
      <c r="A86" t="str">
        <f>'Team and Player Stats'!B21</f>
        <v>Frantheman86</v>
      </c>
      <c r="B86" t="str">
        <f>'Team and Player Stats'!A21</f>
        <v>Stat Padders United</v>
      </c>
      <c r="C86">
        <f>'Team and Player Stats'!C21</f>
        <v>2</v>
      </c>
      <c r="D86">
        <f>'Team and Player Stats'!D21</f>
        <v>0</v>
      </c>
      <c r="E86" s="111">
        <f>'Team and Player Stats'!E21</f>
        <v>20.9</v>
      </c>
      <c r="F86">
        <f>'Team and Player Stats'!F21</f>
        <v>1</v>
      </c>
      <c r="G86">
        <f>'Team and Player Stats'!G21</f>
        <v>42</v>
      </c>
      <c r="H86">
        <f>'Team and Player Stats'!H21</f>
        <v>2</v>
      </c>
      <c r="I86">
        <f>'Team and Player Stats'!I21</f>
        <v>73</v>
      </c>
      <c r="J86">
        <f>'Team and Player Stats'!J21</f>
        <v>-31</v>
      </c>
      <c r="K86" s="112">
        <f>'Team and Player Stats'!K21</f>
        <v>0.5753424658</v>
      </c>
      <c r="L86" s="111">
        <f>'Team and Player Stats'!L21</f>
        <v>17.17808219</v>
      </c>
      <c r="M86">
        <f>'Team and Player Stats'!M21</f>
        <v>61</v>
      </c>
      <c r="N86">
        <f>'Team and Player Stats'!N21</f>
        <v>1</v>
      </c>
      <c r="O86" s="113">
        <f>'Team and Player Stats'!O21</f>
        <v>12.9</v>
      </c>
      <c r="P86">
        <f>'Team and Player Stats'!P21</f>
        <v>2</v>
      </c>
      <c r="Q86">
        <f>'Team and Player Stats'!Q21</f>
        <v>0</v>
      </c>
      <c r="R86">
        <f>'Team and Player Stats'!R21</f>
        <v>3</v>
      </c>
      <c r="S86">
        <f>'Team and Player Stats'!S21</f>
        <v>2</v>
      </c>
      <c r="T86">
        <f>'Team and Player Stats'!T21</f>
        <v>3</v>
      </c>
      <c r="U86">
        <f>'Team and Player Stats'!U21</f>
        <v>0</v>
      </c>
      <c r="V86">
        <f>'Team and Player Stats'!V21</f>
        <v>0</v>
      </c>
      <c r="W86">
        <f>'Team and Player Stats'!W21</f>
        <v>0</v>
      </c>
      <c r="X86">
        <f>'Team and Player Stats'!X21</f>
        <v>0</v>
      </c>
      <c r="Y86">
        <f>'Team and Player Stats'!Y21</f>
        <v>0</v>
      </c>
      <c r="Z86">
        <f>'Team and Player Stats'!Z21</f>
        <v>0</v>
      </c>
      <c r="AA86">
        <f>'Team and Player Stats'!AA21</f>
        <v>0</v>
      </c>
      <c r="AB86">
        <f>'Team and Player Stats'!AB21</f>
        <v>0</v>
      </c>
      <c r="AC86">
        <f>'Team and Player Stats'!AC21</f>
        <v>0</v>
      </c>
      <c r="AD86">
        <f>'Team and Player Stats'!AD21</f>
        <v>0</v>
      </c>
      <c r="AE86">
        <f>'Team and Player Stats'!AE21</f>
        <v>0</v>
      </c>
      <c r="AF86">
        <f>'Team and Player Stats'!AF21</f>
        <v>0</v>
      </c>
      <c r="AG86">
        <f>'Team and Player Stats'!AG21</f>
        <v>0</v>
      </c>
    </row>
    <row r="87">
      <c r="A87" s="107" t="str">
        <f>'Team and Player Stats'!B88</f>
        <v>The OG GaryOak</v>
      </c>
      <c r="B87" s="107" t="str">
        <f>'Team and Player Stats'!A88</f>
        <v>Team Ninja</v>
      </c>
      <c r="C87" s="107">
        <f>'Team and Player Stats'!C88</f>
        <v>13</v>
      </c>
      <c r="D87" s="107">
        <f>'Team and Player Stats'!D88</f>
        <v>1</v>
      </c>
      <c r="E87" s="108">
        <f>'Team and Player Stats'!E88</f>
        <v>106.45</v>
      </c>
      <c r="F87" s="107">
        <f>'Team and Player Stats'!F88</f>
        <v>2</v>
      </c>
      <c r="G87" s="107">
        <f>'Team and Player Stats'!G88</f>
        <v>264</v>
      </c>
      <c r="H87" s="107">
        <f>'Team and Player Stats'!H88</f>
        <v>4</v>
      </c>
      <c r="I87" s="107">
        <f>'Team and Player Stats'!I88</f>
        <v>460</v>
      </c>
      <c r="J87" s="107">
        <f>'Team and Player Stats'!J88</f>
        <v>-196</v>
      </c>
      <c r="K87" s="109">
        <f>'Team and Player Stats'!K88</f>
        <v>0.5739130435</v>
      </c>
      <c r="L87" s="108">
        <f>'Team and Player Stats'!L88</f>
        <v>13.88478261</v>
      </c>
      <c r="M87" s="107">
        <f>'Team and Player Stats'!M88</f>
        <v>305</v>
      </c>
      <c r="N87" s="107">
        <f>'Team and Player Stats'!N88</f>
        <v>13</v>
      </c>
      <c r="O87" s="110">
        <f>'Team and Player Stats'!O88</f>
        <v>104.25</v>
      </c>
      <c r="P87" s="107">
        <f>'Team and Player Stats'!P88</f>
        <v>18</v>
      </c>
      <c r="Q87" s="107">
        <f>'Team and Player Stats'!Q88</f>
        <v>3</v>
      </c>
      <c r="R87" s="107">
        <f>'Team and Player Stats'!R88</f>
        <v>22</v>
      </c>
      <c r="S87" s="107">
        <f>'Team and Player Stats'!S88</f>
        <v>8</v>
      </c>
      <c r="T87" s="107">
        <f>'Team and Player Stats'!T88</f>
        <v>15</v>
      </c>
      <c r="U87" s="107">
        <f>'Team and Player Stats'!U88</f>
        <v>2</v>
      </c>
      <c r="V87" s="107">
        <f>'Team and Player Stats'!V88</f>
        <v>0</v>
      </c>
      <c r="W87" s="107">
        <f>'Team and Player Stats'!W88</f>
        <v>0</v>
      </c>
      <c r="X87" s="107">
        <f>'Team and Player Stats'!X88</f>
        <v>0</v>
      </c>
      <c r="Y87" s="107">
        <f>'Team and Player Stats'!Y88</f>
        <v>0</v>
      </c>
      <c r="Z87" s="107">
        <f>'Team and Player Stats'!Z88</f>
        <v>0</v>
      </c>
      <c r="AA87" s="107">
        <f>'Team and Player Stats'!AA88</f>
        <v>0</v>
      </c>
      <c r="AB87" s="107">
        <f>'Team and Player Stats'!AB88</f>
        <v>0</v>
      </c>
      <c r="AC87" s="107">
        <f>'Team and Player Stats'!AC88</f>
        <v>0</v>
      </c>
      <c r="AD87" s="107">
        <f>'Team and Player Stats'!AD88</f>
        <v>0</v>
      </c>
      <c r="AE87" s="107">
        <f>'Team and Player Stats'!AE88</f>
        <v>0</v>
      </c>
      <c r="AF87" s="107">
        <f>'Team and Player Stats'!AF88</f>
        <v>0</v>
      </c>
      <c r="AG87" s="107">
        <f>'Team and Player Stats'!AG88</f>
        <v>0</v>
      </c>
    </row>
    <row r="88">
      <c r="A88" t="str">
        <f>'Team and Player Stats'!B81</f>
        <v>xcoriantumrx</v>
      </c>
      <c r="B88" t="str">
        <f>'Team and Player Stats'!A81</f>
        <v>SML08 All Stars + Kazink</v>
      </c>
      <c r="C88">
        <f>'Team and Player Stats'!C81</f>
        <v>7</v>
      </c>
      <c r="D88">
        <f>'Team and Player Stats'!D81</f>
        <v>3</v>
      </c>
      <c r="E88" s="111">
        <f>'Team and Player Stats'!E81</f>
        <v>128.5833333</v>
      </c>
      <c r="F88">
        <f>'Team and Player Stats'!F81</f>
        <v>0</v>
      </c>
      <c r="G88">
        <f>'Team and Player Stats'!G81</f>
        <v>366</v>
      </c>
      <c r="H88">
        <f>'Team and Player Stats'!H81</f>
        <v>2</v>
      </c>
      <c r="I88">
        <f>'Team and Player Stats'!I81</f>
        <v>666</v>
      </c>
      <c r="J88">
        <f>'Team and Player Stats'!J81</f>
        <v>-300</v>
      </c>
      <c r="K88" s="112">
        <f>'Team and Player Stats'!K81</f>
        <v>0.5495495495</v>
      </c>
      <c r="L88" s="111">
        <f>'Team and Player Stats'!L81</f>
        <v>11.58408408</v>
      </c>
      <c r="M88">
        <f>'Team and Player Stats'!M81</f>
        <v>431</v>
      </c>
      <c r="N88">
        <f>'Team and Player Stats'!N81</f>
        <v>7</v>
      </c>
      <c r="O88" s="113">
        <f>'Team and Player Stats'!O81</f>
        <v>123.6166667</v>
      </c>
      <c r="P88">
        <f>'Team and Player Stats'!P81</f>
        <v>16</v>
      </c>
      <c r="Q88">
        <f>'Team and Player Stats'!Q81</f>
        <v>8</v>
      </c>
      <c r="R88">
        <f>'Team and Player Stats'!R81</f>
        <v>15</v>
      </c>
      <c r="S88">
        <f>'Team and Player Stats'!S81</f>
        <v>12</v>
      </c>
      <c r="T88">
        <f>'Team and Player Stats'!T81</f>
        <v>40</v>
      </c>
      <c r="U88">
        <f>'Team and Player Stats'!U81</f>
        <v>4</v>
      </c>
      <c r="V88">
        <f>'Team and Player Stats'!V81</f>
        <v>0</v>
      </c>
      <c r="W88">
        <f>'Team and Player Stats'!W81</f>
        <v>0</v>
      </c>
      <c r="X88">
        <f>'Team and Player Stats'!X81</f>
        <v>0</v>
      </c>
      <c r="Y88">
        <f>'Team and Player Stats'!Y81</f>
        <v>0</v>
      </c>
      <c r="Z88">
        <f>'Team and Player Stats'!Z81</f>
        <v>0</v>
      </c>
      <c r="AA88">
        <f>'Team and Player Stats'!AA81</f>
        <v>0</v>
      </c>
      <c r="AB88">
        <f>'Team and Player Stats'!AB81</f>
        <v>0</v>
      </c>
      <c r="AC88">
        <f>'Team and Player Stats'!AC81</f>
        <v>1</v>
      </c>
      <c r="AD88">
        <f>'Team and Player Stats'!AD81</f>
        <v>0</v>
      </c>
      <c r="AE88">
        <f>'Team and Player Stats'!AE81</f>
        <v>0</v>
      </c>
      <c r="AF88">
        <f>'Team and Player Stats'!AF81</f>
        <v>0</v>
      </c>
      <c r="AG88">
        <f>'Team and Player Stats'!AG81</f>
        <v>0</v>
      </c>
    </row>
    <row r="89">
      <c r="A89" s="107" t="str">
        <f>'Team and Player Stats'!B24</f>
        <v>MrJocobo360</v>
      </c>
      <c r="B89" s="107" t="str">
        <f>'Team and Player Stats'!A24</f>
        <v>Stat Padders United</v>
      </c>
      <c r="C89" s="107">
        <f>'Team and Player Stats'!C24</f>
        <v>2</v>
      </c>
      <c r="D89" s="107">
        <f>'Team and Player Stats'!D24</f>
        <v>0</v>
      </c>
      <c r="E89" s="108">
        <f>'Team and Player Stats'!E24</f>
        <v>20.85</v>
      </c>
      <c r="F89" s="107">
        <f>'Team and Player Stats'!F24</f>
        <v>0</v>
      </c>
      <c r="G89" s="107">
        <f>'Team and Player Stats'!G24</f>
        <v>76</v>
      </c>
      <c r="H89" s="107">
        <f>'Team and Player Stats'!H24</f>
        <v>0</v>
      </c>
      <c r="I89" s="107">
        <f>'Team and Player Stats'!I24</f>
        <v>139</v>
      </c>
      <c r="J89" s="107">
        <f>'Team and Player Stats'!J24</f>
        <v>-63</v>
      </c>
      <c r="K89" s="109">
        <f>'Team and Player Stats'!K24</f>
        <v>0.5467625899</v>
      </c>
      <c r="L89" s="108">
        <f>'Team and Player Stats'!L24</f>
        <v>9</v>
      </c>
      <c r="M89" s="107">
        <f>'Team and Player Stats'!M24</f>
        <v>86</v>
      </c>
      <c r="N89" s="107">
        <f>'Team and Player Stats'!N24</f>
        <v>2</v>
      </c>
      <c r="O89" s="110">
        <f>'Team and Player Stats'!O24</f>
        <v>20.85</v>
      </c>
      <c r="P89" s="107">
        <f>'Team and Player Stats'!P24</f>
        <v>1</v>
      </c>
      <c r="Q89" s="107">
        <f>'Team and Player Stats'!Q24</f>
        <v>4</v>
      </c>
      <c r="R89" s="107">
        <f>'Team and Player Stats'!R24</f>
        <v>3</v>
      </c>
      <c r="S89" s="107">
        <f>'Team and Player Stats'!S24</f>
        <v>1</v>
      </c>
      <c r="T89" s="107">
        <f>'Team and Player Stats'!T24</f>
        <v>6</v>
      </c>
      <c r="U89" s="107">
        <f>'Team and Player Stats'!U24</f>
        <v>0</v>
      </c>
      <c r="V89" s="107">
        <f>'Team and Player Stats'!V24</f>
        <v>0</v>
      </c>
      <c r="W89" s="107">
        <f>'Team and Player Stats'!W24</f>
        <v>0</v>
      </c>
      <c r="X89" s="107">
        <f>'Team and Player Stats'!X24</f>
        <v>0</v>
      </c>
      <c r="Y89" s="107">
        <f>'Team and Player Stats'!Y24</f>
        <v>0</v>
      </c>
      <c r="Z89" s="107">
        <f>'Team and Player Stats'!Z24</f>
        <v>0</v>
      </c>
      <c r="AA89" s="107">
        <f>'Team and Player Stats'!AA24</f>
        <v>0</v>
      </c>
      <c r="AB89" s="107">
        <f>'Team and Player Stats'!AB24</f>
        <v>0</v>
      </c>
      <c r="AC89" s="107">
        <f>'Team and Player Stats'!AC24</f>
        <v>1</v>
      </c>
      <c r="AD89" s="107">
        <f>'Team and Player Stats'!AD24</f>
        <v>0</v>
      </c>
      <c r="AE89" s="107">
        <f>'Team and Player Stats'!AE24</f>
        <v>0</v>
      </c>
      <c r="AF89" s="107">
        <f>'Team and Player Stats'!AF24</f>
        <v>0</v>
      </c>
      <c r="AG89" s="107">
        <f>'Team and Player Stats'!AG24</f>
        <v>0</v>
      </c>
    </row>
    <row r="90">
      <c r="A90" t="str">
        <f>'Team and Player Stats'!B124</f>
        <v>Blade B48</v>
      </c>
      <c r="B90" t="str">
        <f>'Team and Player Stats'!A124</f>
        <v>Our Lady Tuna</v>
      </c>
      <c r="C90">
        <f>'Team and Player Stats'!C124</f>
        <v>2</v>
      </c>
      <c r="D90">
        <f>'Team and Player Stats'!D124</f>
        <v>1</v>
      </c>
      <c r="E90" s="111">
        <f>'Team and Player Stats'!E124</f>
        <v>15.05</v>
      </c>
      <c r="F90">
        <f>'Team and Player Stats'!F124</f>
        <v>2</v>
      </c>
      <c r="G90">
        <f>'Team and Player Stats'!G124</f>
        <v>31</v>
      </c>
      <c r="H90">
        <f>'Team and Player Stats'!H124</f>
        <v>1</v>
      </c>
      <c r="I90">
        <f>'Team and Player Stats'!I124</f>
        <v>57</v>
      </c>
      <c r="J90">
        <f>'Team and Player Stats'!J124</f>
        <v>-26</v>
      </c>
      <c r="K90" s="112">
        <f>'Team and Player Stats'!K124</f>
        <v>0.5438596491</v>
      </c>
      <c r="L90" s="111">
        <f>'Team and Player Stats'!L124</f>
        <v>15.84210526</v>
      </c>
      <c r="M90">
        <f>'Team and Player Stats'!M124</f>
        <v>34</v>
      </c>
      <c r="N90">
        <f>'Team and Player Stats'!N124</f>
        <v>2</v>
      </c>
      <c r="O90" s="113">
        <f>'Team and Player Stats'!O124</f>
        <v>15.05</v>
      </c>
      <c r="P90">
        <f>'Team and Player Stats'!P124</f>
        <v>1</v>
      </c>
      <c r="Q90">
        <f>'Team and Player Stats'!Q124</f>
        <v>2</v>
      </c>
      <c r="R90">
        <f>'Team and Player Stats'!R124</f>
        <v>1</v>
      </c>
      <c r="S90">
        <f>'Team and Player Stats'!S124</f>
        <v>0</v>
      </c>
      <c r="T90">
        <f>'Team and Player Stats'!T124</f>
        <v>3</v>
      </c>
      <c r="U90">
        <f>'Team and Player Stats'!U124</f>
        <v>0</v>
      </c>
      <c r="V90">
        <f>'Team and Player Stats'!V124</f>
        <v>0</v>
      </c>
      <c r="W90">
        <f>'Team and Player Stats'!W124</f>
        <v>0</v>
      </c>
      <c r="X90">
        <f>'Team and Player Stats'!X124</f>
        <v>0</v>
      </c>
      <c r="Y90">
        <f>'Team and Player Stats'!Y124</f>
        <v>0</v>
      </c>
      <c r="Z90">
        <f>'Team and Player Stats'!Z124</f>
        <v>0</v>
      </c>
      <c r="AA90">
        <f>'Team and Player Stats'!AA124</f>
        <v>0</v>
      </c>
      <c r="AB90">
        <f>'Team and Player Stats'!AB124</f>
        <v>0</v>
      </c>
      <c r="AC90">
        <f>'Team and Player Stats'!AC124</f>
        <v>0</v>
      </c>
      <c r="AD90">
        <f>'Team and Player Stats'!AD124</f>
        <v>0</v>
      </c>
      <c r="AE90">
        <f>'Team and Player Stats'!AE124</f>
        <v>0</v>
      </c>
      <c r="AF90">
        <f>'Team and Player Stats'!AF124</f>
        <v>0</v>
      </c>
      <c r="AG90">
        <f>'Team and Player Stats'!AG124</f>
        <v>0</v>
      </c>
    </row>
    <row r="91">
      <c r="A91" s="107" t="str">
        <f>'Team and Player Stats'!B90</f>
        <v>Doomrunner7</v>
      </c>
      <c r="B91" s="107" t="str">
        <f>'Team and Player Stats'!A90</f>
        <v>Team Ninja</v>
      </c>
      <c r="C91" s="107">
        <f>'Team and Player Stats'!C90</f>
        <v>13</v>
      </c>
      <c r="D91" s="107">
        <f>'Team and Player Stats'!D90</f>
        <v>2</v>
      </c>
      <c r="E91" s="108">
        <f>'Team and Player Stats'!E90</f>
        <v>81</v>
      </c>
      <c r="F91" s="107">
        <f>'Team and Player Stats'!F90</f>
        <v>5</v>
      </c>
      <c r="G91" s="107">
        <f>'Team and Player Stats'!G90</f>
        <v>208</v>
      </c>
      <c r="H91" s="107">
        <f>'Team and Player Stats'!H90</f>
        <v>3</v>
      </c>
      <c r="I91" s="107">
        <f>'Team and Player Stats'!I90</f>
        <v>387</v>
      </c>
      <c r="J91" s="107">
        <f>'Team and Player Stats'!J90</f>
        <v>-179</v>
      </c>
      <c r="K91" s="109">
        <f>'Team and Player Stats'!K90</f>
        <v>0.5374677003</v>
      </c>
      <c r="L91" s="108">
        <f>'Team and Player Stats'!L90</f>
        <v>12.55813953</v>
      </c>
      <c r="M91" s="107">
        <f>'Team and Player Stats'!M90</f>
        <v>231</v>
      </c>
      <c r="N91" s="107">
        <f>'Team and Player Stats'!N90</f>
        <v>12</v>
      </c>
      <c r="O91" s="110">
        <f>'Team and Player Stats'!O90</f>
        <v>81</v>
      </c>
      <c r="P91" s="107">
        <f>'Team and Player Stats'!P90</f>
        <v>13</v>
      </c>
      <c r="Q91" s="107">
        <f>'Team and Player Stats'!Q90</f>
        <v>3</v>
      </c>
      <c r="R91" s="107">
        <f>'Team and Player Stats'!R90</f>
        <v>10</v>
      </c>
      <c r="S91" s="107">
        <f>'Team and Player Stats'!S90</f>
        <v>13</v>
      </c>
      <c r="T91" s="107">
        <f>'Team and Player Stats'!T90</f>
        <v>20</v>
      </c>
      <c r="U91" s="107">
        <f>'Team and Player Stats'!U90</f>
        <v>2</v>
      </c>
      <c r="V91" s="107">
        <f>'Team and Player Stats'!V90</f>
        <v>0</v>
      </c>
      <c r="W91" s="107">
        <f>'Team and Player Stats'!W90</f>
        <v>0</v>
      </c>
      <c r="X91" s="107">
        <f>'Team and Player Stats'!X90</f>
        <v>0</v>
      </c>
      <c r="Y91" s="107">
        <f>'Team and Player Stats'!Y90</f>
        <v>0</v>
      </c>
      <c r="Z91" s="107">
        <f>'Team and Player Stats'!Z90</f>
        <v>0</v>
      </c>
      <c r="AA91" s="107">
        <f>'Team and Player Stats'!AA90</f>
        <v>0</v>
      </c>
      <c r="AB91" s="107">
        <f>'Team and Player Stats'!AB90</f>
        <v>0</v>
      </c>
      <c r="AC91" s="107">
        <f>'Team and Player Stats'!AC90</f>
        <v>0</v>
      </c>
      <c r="AD91" s="107">
        <f>'Team and Player Stats'!AD90</f>
        <v>0</v>
      </c>
      <c r="AE91" s="107">
        <f>'Team and Player Stats'!AE90</f>
        <v>0</v>
      </c>
      <c r="AF91" s="107">
        <f>'Team and Player Stats'!AF90</f>
        <v>0</v>
      </c>
      <c r="AG91" s="107">
        <f>'Team and Player Stats'!AG90</f>
        <v>0</v>
      </c>
    </row>
    <row r="92">
      <c r="A92" t="str">
        <f>'Team and Player Stats'!B84</f>
        <v>Blade B48</v>
      </c>
      <c r="B92" t="str">
        <f>'Team and Player Stats'!A84</f>
        <v>SML08 All Stars + Kazink</v>
      </c>
      <c r="C92">
        <f>'Team and Player Stats'!C84</f>
        <v>5</v>
      </c>
      <c r="D92">
        <f>'Team and Player Stats'!D84</f>
        <v>1</v>
      </c>
      <c r="E92" s="111">
        <f>'Team and Player Stats'!E84</f>
        <v>74.86666667</v>
      </c>
      <c r="F92">
        <f>'Team and Player Stats'!F84</f>
        <v>5</v>
      </c>
      <c r="G92">
        <f>'Team and Player Stats'!G84</f>
        <v>157</v>
      </c>
      <c r="H92">
        <f>'Team and Player Stats'!H84</f>
        <v>0</v>
      </c>
      <c r="I92">
        <f>'Team and Player Stats'!I84</f>
        <v>311</v>
      </c>
      <c r="J92">
        <f>'Team and Player Stats'!J84</f>
        <v>-154</v>
      </c>
      <c r="K92" s="112">
        <f>'Team and Player Stats'!K84</f>
        <v>0.5048231511</v>
      </c>
      <c r="L92" s="111">
        <f>'Team and Player Stats'!L84</f>
        <v>14.4437299</v>
      </c>
      <c r="M92">
        <f>'Team and Player Stats'!M84</f>
        <v>202</v>
      </c>
      <c r="N92">
        <f>'Team and Player Stats'!N84</f>
        <v>4</v>
      </c>
      <c r="O92" s="113">
        <f>'Team and Player Stats'!O84</f>
        <v>69.55</v>
      </c>
      <c r="P92">
        <f>'Team and Player Stats'!P84</f>
        <v>11</v>
      </c>
      <c r="Q92">
        <f>'Team and Player Stats'!Q84</f>
        <v>5</v>
      </c>
      <c r="R92">
        <f>'Team and Player Stats'!R84</f>
        <v>13</v>
      </c>
      <c r="S92">
        <f>'Team and Player Stats'!S84</f>
        <v>2</v>
      </c>
      <c r="T92">
        <f>'Team and Player Stats'!T84</f>
        <v>17</v>
      </c>
      <c r="U92">
        <f>'Team and Player Stats'!U84</f>
        <v>3</v>
      </c>
      <c r="V92">
        <f>'Team and Player Stats'!V84</f>
        <v>1</v>
      </c>
      <c r="W92">
        <f>'Team and Player Stats'!W84</f>
        <v>0</v>
      </c>
      <c r="X92">
        <f>'Team and Player Stats'!X84</f>
        <v>0</v>
      </c>
      <c r="Y92">
        <f>'Team and Player Stats'!Y84</f>
        <v>0</v>
      </c>
      <c r="Z92">
        <f>'Team and Player Stats'!Z84</f>
        <v>0</v>
      </c>
      <c r="AA92">
        <f>'Team and Player Stats'!AA84</f>
        <v>0</v>
      </c>
      <c r="AB92">
        <f>'Team and Player Stats'!AB84</f>
        <v>0</v>
      </c>
      <c r="AC92">
        <f>'Team and Player Stats'!AC84</f>
        <v>1</v>
      </c>
      <c r="AD92">
        <f>'Team and Player Stats'!AD84</f>
        <v>0</v>
      </c>
      <c r="AE92">
        <f>'Team and Player Stats'!AE84</f>
        <v>0</v>
      </c>
      <c r="AF92">
        <f>'Team and Player Stats'!AF84</f>
        <v>0</v>
      </c>
      <c r="AG92">
        <f>'Team and Player Stats'!AG84</f>
        <v>0</v>
      </c>
    </row>
    <row r="93">
      <c r="A93" s="107" t="str">
        <f>'Team and Player Stats'!B95</f>
        <v>Yaeger 51</v>
      </c>
      <c r="B93" s="107" t="str">
        <f>'Team and Player Stats'!A95</f>
        <v>PORKCHOP SANDWICHES</v>
      </c>
      <c r="C93" s="107">
        <f>'Team and Player Stats'!C95</f>
        <v>10</v>
      </c>
      <c r="D93" s="107">
        <f>'Team and Player Stats'!D95</f>
        <v>0</v>
      </c>
      <c r="E93" s="108">
        <f>'Team and Player Stats'!E95</f>
        <v>77.26666667</v>
      </c>
      <c r="F93" s="107">
        <f>'Team and Player Stats'!F95</f>
        <v>0</v>
      </c>
      <c r="G93" s="107">
        <f>'Team and Player Stats'!G95</f>
        <v>192</v>
      </c>
      <c r="H93" s="107">
        <f>'Team and Player Stats'!H95</f>
        <v>2</v>
      </c>
      <c r="I93" s="107">
        <f>'Team and Player Stats'!I95</f>
        <v>392</v>
      </c>
      <c r="J93" s="107">
        <f>'Team and Player Stats'!J95</f>
        <v>-200</v>
      </c>
      <c r="K93" s="109">
        <f>'Team and Player Stats'!K95</f>
        <v>0.4897959184</v>
      </c>
      <c r="L93" s="108">
        <f>'Team and Player Stats'!L95</f>
        <v>11.82653061</v>
      </c>
      <c r="M93" s="107">
        <f>'Team and Player Stats'!M95</f>
        <v>220</v>
      </c>
      <c r="N93" s="107">
        <f>'Team and Player Stats'!N95</f>
        <v>10</v>
      </c>
      <c r="O93" s="110">
        <f>'Team and Player Stats'!O95</f>
        <v>73.36666667</v>
      </c>
      <c r="P93" s="107">
        <f>'Team and Player Stats'!P95</f>
        <v>16</v>
      </c>
      <c r="Q93" s="107">
        <f>'Team and Player Stats'!Q95</f>
        <v>1</v>
      </c>
      <c r="R93" s="107">
        <f>'Team and Player Stats'!R95</f>
        <v>7</v>
      </c>
      <c r="S93" s="107">
        <f>'Team and Player Stats'!S95</f>
        <v>10</v>
      </c>
      <c r="T93" s="107">
        <f>'Team and Player Stats'!T95</f>
        <v>17</v>
      </c>
      <c r="U93" s="107">
        <f>'Team and Player Stats'!U95</f>
        <v>3</v>
      </c>
      <c r="V93" s="107">
        <f>'Team and Player Stats'!V95</f>
        <v>2</v>
      </c>
      <c r="W93" s="107">
        <f>'Team and Player Stats'!W95</f>
        <v>1</v>
      </c>
      <c r="X93" s="107">
        <f>'Team and Player Stats'!X95</f>
        <v>0</v>
      </c>
      <c r="Y93" s="107">
        <f>'Team and Player Stats'!Y95</f>
        <v>0</v>
      </c>
      <c r="Z93" s="107">
        <f>'Team and Player Stats'!Z95</f>
        <v>0</v>
      </c>
      <c r="AA93" s="107">
        <f>'Team and Player Stats'!AA95</f>
        <v>0</v>
      </c>
      <c r="AB93" s="107">
        <f>'Team and Player Stats'!AB95</f>
        <v>0</v>
      </c>
      <c r="AC93" s="107">
        <f>'Team and Player Stats'!AC95</f>
        <v>1</v>
      </c>
      <c r="AD93" s="107">
        <f>'Team and Player Stats'!AD95</f>
        <v>0</v>
      </c>
      <c r="AE93" s="107">
        <f>'Team and Player Stats'!AE95</f>
        <v>0</v>
      </c>
      <c r="AF93" s="107">
        <f>'Team and Player Stats'!AF95</f>
        <v>0</v>
      </c>
      <c r="AG93" s="107">
        <f>'Team and Player Stats'!AG95</f>
        <v>0</v>
      </c>
    </row>
    <row r="94">
      <c r="A94" t="str">
        <f>'Team and Player Stats'!B28</f>
        <v>Anubis1632</v>
      </c>
      <c r="B94" t="str">
        <f>'Team and Player Stats'!A28</f>
        <v>NecroBonk</v>
      </c>
      <c r="C94">
        <f>'Team and Player Stats'!C28</f>
        <v>7</v>
      </c>
      <c r="D94">
        <f>'Team and Player Stats'!D28</f>
        <v>3</v>
      </c>
      <c r="E94" s="111">
        <f>'Team and Player Stats'!E28</f>
        <v>64.03333333</v>
      </c>
      <c r="F94">
        <f>'Team and Player Stats'!F28</f>
        <v>12</v>
      </c>
      <c r="G94">
        <f>'Team and Player Stats'!G28</f>
        <v>103</v>
      </c>
      <c r="H94">
        <f>'Team and Player Stats'!H28</f>
        <v>3</v>
      </c>
      <c r="I94">
        <f>'Team and Player Stats'!I28</f>
        <v>221</v>
      </c>
      <c r="J94">
        <f>'Team and Player Stats'!J28</f>
        <v>-118</v>
      </c>
      <c r="K94" s="112">
        <f>'Team and Player Stats'!K28</f>
        <v>0.4660633484</v>
      </c>
      <c r="L94" s="111">
        <f>'Team and Player Stats'!L28</f>
        <v>17.38461538</v>
      </c>
      <c r="M94">
        <f>'Team and Player Stats'!M28</f>
        <v>141</v>
      </c>
      <c r="N94">
        <f>'Team and Player Stats'!N28</f>
        <v>6</v>
      </c>
      <c r="O94" s="113">
        <f>'Team and Player Stats'!O28</f>
        <v>61.28333333</v>
      </c>
      <c r="P94">
        <f>'Team and Player Stats'!P28</f>
        <v>8</v>
      </c>
      <c r="Q94">
        <f>'Team and Player Stats'!Q28</f>
        <v>3</v>
      </c>
      <c r="R94">
        <f>'Team and Player Stats'!R28</f>
        <v>6</v>
      </c>
      <c r="S94">
        <f>'Team and Player Stats'!S28</f>
        <v>4</v>
      </c>
      <c r="T94">
        <f>'Team and Player Stats'!T28</f>
        <v>11</v>
      </c>
      <c r="U94">
        <f>'Team and Player Stats'!U28</f>
        <v>1</v>
      </c>
      <c r="V94">
        <f>'Team and Player Stats'!V28</f>
        <v>1</v>
      </c>
      <c r="W94">
        <f>'Team and Player Stats'!W28</f>
        <v>0</v>
      </c>
      <c r="X94">
        <f>'Team and Player Stats'!X28</f>
        <v>0</v>
      </c>
      <c r="Y94">
        <f>'Team and Player Stats'!Y28</f>
        <v>0</v>
      </c>
      <c r="Z94">
        <f>'Team and Player Stats'!Z28</f>
        <v>0</v>
      </c>
      <c r="AA94">
        <f>'Team and Player Stats'!AA28</f>
        <v>0</v>
      </c>
      <c r="AB94">
        <f>'Team and Player Stats'!AB28</f>
        <v>0</v>
      </c>
      <c r="AC94">
        <f>'Team and Player Stats'!AC28</f>
        <v>1</v>
      </c>
      <c r="AD94">
        <f>'Team and Player Stats'!AD28</f>
        <v>0</v>
      </c>
      <c r="AE94">
        <f>'Team and Player Stats'!AE28</f>
        <v>0</v>
      </c>
      <c r="AF94">
        <f>'Team and Player Stats'!AF28</f>
        <v>0</v>
      </c>
      <c r="AG94">
        <f>'Team and Player Stats'!AG28</f>
        <v>0</v>
      </c>
    </row>
    <row r="95">
      <c r="A95" s="107" t="str">
        <f>'Team and Player Stats'!B13</f>
        <v>Acniphyde43</v>
      </c>
      <c r="B95" s="107" t="str">
        <f>'Team and Player Stats'!A13</f>
        <v>Collateral Damage</v>
      </c>
      <c r="C95" s="107">
        <f>'Team and Player Stats'!C13</f>
        <v>0</v>
      </c>
      <c r="D95" s="107">
        <f>'Team and Player Stats'!D13</f>
        <v>0</v>
      </c>
      <c r="E95" s="108">
        <f>'Team and Player Stats'!E13</f>
        <v>0</v>
      </c>
      <c r="F95" s="107">
        <f>'Team and Player Stats'!F13</f>
        <v>0</v>
      </c>
      <c r="G95" s="107">
        <f>'Team and Player Stats'!G13</f>
        <v>0</v>
      </c>
      <c r="H95" s="107">
        <f>'Team and Player Stats'!H13</f>
        <v>0</v>
      </c>
      <c r="I95" s="107">
        <f>'Team and Player Stats'!I13</f>
        <v>0</v>
      </c>
      <c r="J95" s="107">
        <f>'Team and Player Stats'!J13</f>
        <v>0</v>
      </c>
      <c r="K95" s="109" t="str">
        <f>'Team and Player Stats'!K13</f>
        <v>#DIV/0!</v>
      </c>
      <c r="L95" s="108" t="str">
        <f>'Team and Player Stats'!L13</f>
        <v>#DIV/0!</v>
      </c>
      <c r="M95" s="107">
        <f>'Team and Player Stats'!M13</f>
        <v>0</v>
      </c>
      <c r="N95" s="107">
        <f>'Team and Player Stats'!N13</f>
        <v>0</v>
      </c>
      <c r="O95" s="110">
        <f>'Team and Player Stats'!O13</f>
        <v>0</v>
      </c>
      <c r="P95" s="107">
        <f>'Team and Player Stats'!P13</f>
        <v>0</v>
      </c>
      <c r="Q95" s="107">
        <f>'Team and Player Stats'!Q13</f>
        <v>0</v>
      </c>
      <c r="R95" s="107">
        <f>'Team and Player Stats'!R13</f>
        <v>0</v>
      </c>
      <c r="S95" s="107">
        <f>'Team and Player Stats'!S13</f>
        <v>0</v>
      </c>
      <c r="T95" s="107">
        <f>'Team and Player Stats'!T13</f>
        <v>0</v>
      </c>
      <c r="U95" s="107">
        <f>'Team and Player Stats'!U13</f>
        <v>0</v>
      </c>
      <c r="V95" s="107">
        <f>'Team and Player Stats'!V13</f>
        <v>0</v>
      </c>
      <c r="W95" s="107">
        <f>'Team and Player Stats'!W13</f>
        <v>0</v>
      </c>
      <c r="X95" s="107">
        <f>'Team and Player Stats'!X13</f>
        <v>0</v>
      </c>
      <c r="Y95" s="107">
        <f>'Team and Player Stats'!Y13</f>
        <v>0</v>
      </c>
      <c r="Z95" s="107">
        <f>'Team and Player Stats'!Z13</f>
        <v>0</v>
      </c>
      <c r="AA95" s="107">
        <f>'Team and Player Stats'!AA13</f>
        <v>0</v>
      </c>
      <c r="AB95" s="107">
        <f>'Team and Player Stats'!AB13</f>
        <v>0</v>
      </c>
      <c r="AC95" s="107">
        <f>'Team and Player Stats'!AC13</f>
        <v>0</v>
      </c>
      <c r="AD95" s="107">
        <f>'Team and Player Stats'!AD13</f>
        <v>0</v>
      </c>
      <c r="AE95" s="107">
        <f>'Team and Player Stats'!AE13</f>
        <v>0</v>
      </c>
      <c r="AF95" s="107">
        <f>'Team and Player Stats'!AF13</f>
        <v>0</v>
      </c>
      <c r="AG95" s="107">
        <f>'Team and Player Stats'!AG13</f>
        <v>0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111">
        <f>'Team and Player Stats'!E23</f>
        <v>0</v>
      </c>
      <c r="F96">
        <f>'Team and Player Stats'!F23</f>
        <v>0</v>
      </c>
      <c r="G96">
        <f>'Team and Player Stats'!G23</f>
        <v>0</v>
      </c>
      <c r="H96">
        <f>'Team and Player Stats'!H23</f>
        <v>0</v>
      </c>
      <c r="I96">
        <f>'Team and Player Stats'!I23</f>
        <v>0</v>
      </c>
      <c r="J96">
        <f>'Team and Player Stats'!J23</f>
        <v>0</v>
      </c>
      <c r="K96" s="112" t="str">
        <f>'Team and Player Stats'!K23</f>
        <v>#DIV/0!</v>
      </c>
      <c r="L96" s="111" t="str">
        <f>'Team and Player Stats'!L23</f>
        <v>#DIV/0!</v>
      </c>
      <c r="M96">
        <f>'Team and Player Stats'!M23</f>
        <v>0</v>
      </c>
      <c r="N96">
        <f>'Team and Player Stats'!N23</f>
        <v>0</v>
      </c>
      <c r="O96" s="113">
        <f>'Team and Player Stats'!O23</f>
        <v>0</v>
      </c>
      <c r="P96">
        <f>'Team and Player Stats'!P23</f>
        <v>0</v>
      </c>
      <c r="Q96">
        <f>'Team and Player Stats'!Q23</f>
        <v>0</v>
      </c>
      <c r="R96">
        <f>'Team and Player Stats'!R23</f>
        <v>0</v>
      </c>
      <c r="S96">
        <f>'Team and Player Stats'!S23</f>
        <v>0</v>
      </c>
      <c r="T96">
        <f>'Team and Player Stats'!T23</f>
        <v>0</v>
      </c>
      <c r="U96">
        <f>'Team and Player Stats'!U23</f>
        <v>0</v>
      </c>
      <c r="V96">
        <f>'Team and Player Stats'!V23</f>
        <v>0</v>
      </c>
      <c r="W96">
        <f>'Team and Player Stats'!W23</f>
        <v>0</v>
      </c>
      <c r="X96">
        <f>'Team and Player Stats'!X23</f>
        <v>0</v>
      </c>
      <c r="Y96">
        <f>'Team and Player Stats'!Y23</f>
        <v>0</v>
      </c>
      <c r="Z96">
        <f>'Team and Player Stats'!Z23</f>
        <v>0</v>
      </c>
      <c r="AA96">
        <f>'Team and Player Stats'!AA23</f>
        <v>0</v>
      </c>
      <c r="AB96">
        <f>'Team and Player Stats'!AB23</f>
        <v>0</v>
      </c>
      <c r="AC96">
        <f>'Team and Player Stats'!AC23</f>
        <v>0</v>
      </c>
      <c r="AD96">
        <f>'Team and Player Stats'!AD23</f>
        <v>0</v>
      </c>
      <c r="AE96">
        <f>'Team and Player Stats'!AE23</f>
        <v>0</v>
      </c>
      <c r="AF96">
        <f>'Team and Player Stats'!AF23</f>
        <v>0</v>
      </c>
      <c r="AG96">
        <f>'Team and Player Stats'!AG23</f>
        <v>0</v>
      </c>
    </row>
    <row r="97">
      <c r="A97" s="107" t="str">
        <f>'Team and Player Stats'!B30</f>
        <v/>
      </c>
      <c r="B97" s="107" t="str">
        <f>'Team and Player Stats'!A30</f>
        <v>NecroBonk</v>
      </c>
      <c r="C97" s="107">
        <f>'Team and Player Stats'!C30</f>
        <v>0</v>
      </c>
      <c r="D97" s="107">
        <f>'Team and Player Stats'!D30</f>
        <v>0</v>
      </c>
      <c r="E97" s="108">
        <f>'Team and Player Stats'!E30</f>
        <v>0</v>
      </c>
      <c r="F97" s="107">
        <f>'Team and Player Stats'!F30</f>
        <v>0</v>
      </c>
      <c r="G97" s="107">
        <f>'Team and Player Stats'!G30</f>
        <v>0</v>
      </c>
      <c r="H97" s="107">
        <f>'Team and Player Stats'!H30</f>
        <v>0</v>
      </c>
      <c r="I97" s="107">
        <f>'Team and Player Stats'!I30</f>
        <v>0</v>
      </c>
      <c r="J97" s="107">
        <f>'Team and Player Stats'!J30</f>
        <v>0</v>
      </c>
      <c r="K97" s="109" t="str">
        <f>'Team and Player Stats'!K30</f>
        <v>#DIV/0!</v>
      </c>
      <c r="L97" s="108" t="str">
        <f>'Team and Player Stats'!L30</f>
        <v>#DIV/0!</v>
      </c>
      <c r="M97" s="107">
        <f>'Team and Player Stats'!M30</f>
        <v>0</v>
      </c>
      <c r="N97" s="107">
        <f>'Team and Player Stats'!N30</f>
        <v>0</v>
      </c>
      <c r="O97" s="110">
        <f>'Team and Player Stats'!O30</f>
        <v>0</v>
      </c>
      <c r="P97" s="107">
        <f>'Team and Player Stats'!P30</f>
        <v>0</v>
      </c>
      <c r="Q97" s="107">
        <f>'Team and Player Stats'!Q30</f>
        <v>0</v>
      </c>
      <c r="R97" s="107">
        <f>'Team and Player Stats'!R30</f>
        <v>0</v>
      </c>
      <c r="S97" s="107">
        <f>'Team and Player Stats'!S30</f>
        <v>0</v>
      </c>
      <c r="T97" s="107">
        <f>'Team and Player Stats'!T30</f>
        <v>0</v>
      </c>
      <c r="U97" s="107">
        <f>'Team and Player Stats'!U30</f>
        <v>0</v>
      </c>
      <c r="V97" s="107">
        <f>'Team and Player Stats'!V30</f>
        <v>0</v>
      </c>
      <c r="W97" s="107">
        <f>'Team and Player Stats'!W30</f>
        <v>0</v>
      </c>
      <c r="X97" s="107">
        <f>'Team and Player Stats'!X30</f>
        <v>0</v>
      </c>
      <c r="Y97" s="107">
        <f>'Team and Player Stats'!Y30</f>
        <v>0</v>
      </c>
      <c r="Z97" s="107">
        <f>'Team and Player Stats'!Z30</f>
        <v>0</v>
      </c>
      <c r="AA97" s="107">
        <f>'Team and Player Stats'!AA30</f>
        <v>0</v>
      </c>
      <c r="AB97" s="107">
        <f>'Team and Player Stats'!AB30</f>
        <v>0</v>
      </c>
      <c r="AC97" s="107">
        <f>'Team and Player Stats'!AC30</f>
        <v>0</v>
      </c>
      <c r="AD97" s="107">
        <f>'Team and Player Stats'!AD30</f>
        <v>0</v>
      </c>
      <c r="AE97" s="107">
        <f>'Team and Player Stats'!AE30</f>
        <v>0</v>
      </c>
      <c r="AF97" s="107">
        <f>'Team and Player Stats'!AF30</f>
        <v>0</v>
      </c>
      <c r="AG97" s="107">
        <f>'Team and Player Stats'!AG30</f>
        <v>0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111">
        <f>'Team and Player Stats'!E31</f>
        <v>0</v>
      </c>
      <c r="F98">
        <f>'Team and Player Stats'!F31</f>
        <v>0</v>
      </c>
      <c r="G98">
        <f>'Team and Player Stats'!G31</f>
        <v>0</v>
      </c>
      <c r="H98">
        <f>'Team and Player Stats'!H31</f>
        <v>0</v>
      </c>
      <c r="I98">
        <f>'Team and Player Stats'!I31</f>
        <v>0</v>
      </c>
      <c r="J98">
        <f>'Team and Player Stats'!J31</f>
        <v>0</v>
      </c>
      <c r="K98" s="112" t="str">
        <f>'Team and Player Stats'!K31</f>
        <v>#DIV/0!</v>
      </c>
      <c r="L98" s="111" t="str">
        <f>'Team and Player Stats'!L31</f>
        <v>#DIV/0!</v>
      </c>
      <c r="M98">
        <f>'Team and Player Stats'!M31</f>
        <v>0</v>
      </c>
      <c r="N98">
        <f>'Team and Player Stats'!N31</f>
        <v>0</v>
      </c>
      <c r="O98" s="113">
        <f>'Team and Player Stats'!O31</f>
        <v>0</v>
      </c>
      <c r="P98">
        <f>'Team and Player Stats'!P31</f>
        <v>0</v>
      </c>
      <c r="Q98">
        <f>'Team and Player Stats'!Q31</f>
        <v>0</v>
      </c>
      <c r="R98">
        <f>'Team and Player Stats'!R31</f>
        <v>0</v>
      </c>
      <c r="S98">
        <f>'Team and Player Stats'!S31</f>
        <v>0</v>
      </c>
      <c r="T98">
        <f>'Team and Player Stats'!T31</f>
        <v>0</v>
      </c>
      <c r="U98">
        <f>'Team and Player Stats'!U31</f>
        <v>0</v>
      </c>
      <c r="V98">
        <f>'Team and Player Stats'!V31</f>
        <v>0</v>
      </c>
      <c r="W98">
        <f>'Team and Player Stats'!W31</f>
        <v>0</v>
      </c>
      <c r="X98">
        <f>'Team and Player Stats'!X31</f>
        <v>0</v>
      </c>
      <c r="Y98">
        <f>'Team and Player Stats'!Y31</f>
        <v>0</v>
      </c>
      <c r="Z98">
        <f>'Team and Player Stats'!Z31</f>
        <v>0</v>
      </c>
      <c r="AA98">
        <f>'Team and Player Stats'!AA31</f>
        <v>0</v>
      </c>
      <c r="AB98">
        <f>'Team and Player Stats'!AB31</f>
        <v>0</v>
      </c>
      <c r="AC98">
        <f>'Team and Player Stats'!AC31</f>
        <v>0</v>
      </c>
      <c r="AD98">
        <f>'Team and Player Stats'!AD31</f>
        <v>0</v>
      </c>
      <c r="AE98">
        <f>'Team and Player Stats'!AE31</f>
        <v>0</v>
      </c>
      <c r="AF98">
        <f>'Team and Player Stats'!AF31</f>
        <v>0</v>
      </c>
      <c r="AG98">
        <f>'Team and Player Stats'!AG31</f>
        <v>0</v>
      </c>
    </row>
    <row r="99">
      <c r="A99" s="107" t="str">
        <f>'Team and Player Stats'!B58</f>
        <v>Tariq TE</v>
      </c>
      <c r="B99" s="107" t="str">
        <f>'Team and Player Stats'!A58</f>
        <v>Paradox Warriors</v>
      </c>
      <c r="C99" s="107">
        <f>'Team and Player Stats'!C58</f>
        <v>0</v>
      </c>
      <c r="D99" s="107">
        <f>'Team and Player Stats'!D58</f>
        <v>0</v>
      </c>
      <c r="E99" s="108">
        <f>'Team and Player Stats'!E58</f>
        <v>0</v>
      </c>
      <c r="F99" s="107">
        <f>'Team and Player Stats'!F58</f>
        <v>0</v>
      </c>
      <c r="G99" s="107">
        <f>'Team and Player Stats'!G58</f>
        <v>0</v>
      </c>
      <c r="H99" s="107">
        <f>'Team and Player Stats'!H58</f>
        <v>0</v>
      </c>
      <c r="I99" s="107">
        <f>'Team and Player Stats'!I58</f>
        <v>0</v>
      </c>
      <c r="J99" s="107">
        <f>'Team and Player Stats'!J58</f>
        <v>0</v>
      </c>
      <c r="K99" s="109" t="str">
        <f>'Team and Player Stats'!K58</f>
        <v>#DIV/0!</v>
      </c>
      <c r="L99" s="108" t="str">
        <f>'Team and Player Stats'!L58</f>
        <v>#DIV/0!</v>
      </c>
      <c r="M99" s="107">
        <f>'Team and Player Stats'!M58</f>
        <v>0</v>
      </c>
      <c r="N99" s="107">
        <f>'Team and Player Stats'!N58</f>
        <v>0</v>
      </c>
      <c r="O99" s="110">
        <f>'Team and Player Stats'!O58</f>
        <v>0</v>
      </c>
      <c r="P99" s="107">
        <f>'Team and Player Stats'!P58</f>
        <v>0</v>
      </c>
      <c r="Q99" s="107">
        <f>'Team and Player Stats'!Q58</f>
        <v>0</v>
      </c>
      <c r="R99" s="107">
        <f>'Team and Player Stats'!R58</f>
        <v>0</v>
      </c>
      <c r="S99" s="107">
        <f>'Team and Player Stats'!S58</f>
        <v>0</v>
      </c>
      <c r="T99" s="107">
        <f>'Team and Player Stats'!T58</f>
        <v>0</v>
      </c>
      <c r="U99" s="107">
        <f>'Team and Player Stats'!U58</f>
        <v>0</v>
      </c>
      <c r="V99" s="107">
        <f>'Team and Player Stats'!V58</f>
        <v>0</v>
      </c>
      <c r="W99" s="107">
        <f>'Team and Player Stats'!W58</f>
        <v>0</v>
      </c>
      <c r="X99" s="107">
        <f>'Team and Player Stats'!X58</f>
        <v>0</v>
      </c>
      <c r="Y99" s="107">
        <f>'Team and Player Stats'!Y58</f>
        <v>0</v>
      </c>
      <c r="Z99" s="107">
        <f>'Team and Player Stats'!Z58</f>
        <v>0</v>
      </c>
      <c r="AA99" s="107">
        <f>'Team and Player Stats'!AA58</f>
        <v>0</v>
      </c>
      <c r="AB99" s="107">
        <f>'Team and Player Stats'!AB58</f>
        <v>0</v>
      </c>
      <c r="AC99" s="107">
        <f>'Team and Player Stats'!AC58</f>
        <v>0</v>
      </c>
      <c r="AD99" s="107">
        <f>'Team and Player Stats'!AD58</f>
        <v>0</v>
      </c>
      <c r="AE99" s="107">
        <f>'Team and Player Stats'!AE58</f>
        <v>0</v>
      </c>
      <c r="AF99" s="107">
        <f>'Team and Player Stats'!AF58</f>
        <v>0</v>
      </c>
      <c r="AG99" s="107">
        <f>'Team and Player Stats'!AG58</f>
        <v>0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111">
        <f>'Team and Player Stats'!E89</f>
        <v>0</v>
      </c>
      <c r="F100">
        <f>'Team and Player Stats'!F89</f>
        <v>0</v>
      </c>
      <c r="G100">
        <f>'Team and Player Stats'!G89</f>
        <v>0</v>
      </c>
      <c r="H100">
        <f>'Team and Player Stats'!H89</f>
        <v>0</v>
      </c>
      <c r="I100">
        <f>'Team and Player Stats'!I89</f>
        <v>0</v>
      </c>
      <c r="J100">
        <f>'Team and Player Stats'!J89</f>
        <v>0</v>
      </c>
      <c r="K100" s="112" t="str">
        <f>'Team and Player Stats'!K89</f>
        <v>#DIV/0!</v>
      </c>
      <c r="L100" s="111" t="str">
        <f>'Team and Player Stats'!L89</f>
        <v>#DIV/0!</v>
      </c>
      <c r="M100">
        <f>'Team and Player Stats'!M89</f>
        <v>0</v>
      </c>
      <c r="N100">
        <f>'Team and Player Stats'!N89</f>
        <v>0</v>
      </c>
      <c r="O100" s="113">
        <f>'Team and Player Stats'!O89</f>
        <v>0</v>
      </c>
      <c r="P100">
        <f>'Team and Player Stats'!P89</f>
        <v>0</v>
      </c>
      <c r="Q100">
        <f>'Team and Player Stats'!Q89</f>
        <v>0</v>
      </c>
      <c r="R100">
        <f>'Team and Player Stats'!R89</f>
        <v>0</v>
      </c>
      <c r="S100">
        <f>'Team and Player Stats'!S89</f>
        <v>0</v>
      </c>
      <c r="T100">
        <f>'Team and Player Stats'!T89</f>
        <v>0</v>
      </c>
      <c r="U100">
        <f>'Team and Player Stats'!U89</f>
        <v>0</v>
      </c>
      <c r="V100">
        <f>'Team and Player Stats'!V89</f>
        <v>0</v>
      </c>
      <c r="W100">
        <f>'Team and Player Stats'!W89</f>
        <v>0</v>
      </c>
      <c r="X100">
        <f>'Team and Player Stats'!X89</f>
        <v>0</v>
      </c>
      <c r="Y100">
        <f>'Team and Player Stats'!Y89</f>
        <v>0</v>
      </c>
      <c r="Z100">
        <f>'Team and Player Stats'!Z89</f>
        <v>0</v>
      </c>
      <c r="AA100">
        <f>'Team and Player Stats'!AA89</f>
        <v>0</v>
      </c>
      <c r="AB100">
        <f>'Team and Player Stats'!AB89</f>
        <v>0</v>
      </c>
      <c r="AC100">
        <f>'Team and Player Stats'!AC89</f>
        <v>0</v>
      </c>
      <c r="AD100">
        <f>'Team and Player Stats'!AD89</f>
        <v>0</v>
      </c>
      <c r="AE100">
        <f>'Team and Player Stats'!AE89</f>
        <v>0</v>
      </c>
      <c r="AF100">
        <f>'Team and Player Stats'!AF89</f>
        <v>0</v>
      </c>
      <c r="AG100">
        <f>'Team and Player Stats'!AG89</f>
        <v>0</v>
      </c>
    </row>
    <row r="101">
      <c r="A101" s="107" t="str">
        <f>'Team and Player Stats'!B134</f>
        <v>Gay Fork</v>
      </c>
      <c r="B101" s="107" t="str">
        <f>'Team and Player Stats'!A134</f>
        <v>Lumbridge White Knights</v>
      </c>
      <c r="C101" s="107">
        <f>'Team and Player Stats'!C134</f>
        <v>0</v>
      </c>
      <c r="D101" s="107">
        <f>'Team and Player Stats'!D134</f>
        <v>0</v>
      </c>
      <c r="E101" s="108">
        <f>'Team and Player Stats'!E134</f>
        <v>0</v>
      </c>
      <c r="F101" s="107">
        <f>'Team and Player Stats'!F134</f>
        <v>0</v>
      </c>
      <c r="G101" s="107">
        <f>'Team and Player Stats'!G134</f>
        <v>0</v>
      </c>
      <c r="H101" s="107">
        <f>'Team and Player Stats'!H134</f>
        <v>0</v>
      </c>
      <c r="I101" s="107">
        <f>'Team and Player Stats'!I134</f>
        <v>0</v>
      </c>
      <c r="J101" s="107">
        <f>'Team and Player Stats'!J134</f>
        <v>0</v>
      </c>
      <c r="K101" s="109" t="str">
        <f>'Team and Player Stats'!K134</f>
        <v>#DIV/0!</v>
      </c>
      <c r="L101" s="108" t="str">
        <f>'Team and Player Stats'!L134</f>
        <v>#DIV/0!</v>
      </c>
      <c r="M101" s="107">
        <f>'Team and Player Stats'!M134</f>
        <v>0</v>
      </c>
      <c r="N101" s="107">
        <f>'Team and Player Stats'!N134</f>
        <v>0</v>
      </c>
      <c r="O101" s="110">
        <f>'Team and Player Stats'!O134</f>
        <v>0</v>
      </c>
      <c r="P101" s="107">
        <f>'Team and Player Stats'!P134</f>
        <v>0</v>
      </c>
      <c r="Q101" s="107">
        <f>'Team and Player Stats'!Q134</f>
        <v>0</v>
      </c>
      <c r="R101" s="107">
        <f>'Team and Player Stats'!R134</f>
        <v>0</v>
      </c>
      <c r="S101" s="107">
        <f>'Team and Player Stats'!S134</f>
        <v>0</v>
      </c>
      <c r="T101" s="107">
        <f>'Team and Player Stats'!T134</f>
        <v>0</v>
      </c>
      <c r="U101" s="107">
        <f>'Team and Player Stats'!U134</f>
        <v>0</v>
      </c>
      <c r="V101" s="107">
        <f>'Team and Player Stats'!V134</f>
        <v>0</v>
      </c>
      <c r="W101" s="107">
        <f>'Team and Player Stats'!W134</f>
        <v>0</v>
      </c>
      <c r="X101" s="107">
        <f>'Team and Player Stats'!X134</f>
        <v>0</v>
      </c>
      <c r="Y101" s="107">
        <f>'Team and Player Stats'!Y134</f>
        <v>0</v>
      </c>
      <c r="Z101" s="107">
        <f>'Team and Player Stats'!Z134</f>
        <v>0</v>
      </c>
      <c r="AA101" s="107">
        <f>'Team and Player Stats'!AA134</f>
        <v>0</v>
      </c>
      <c r="AB101" s="107">
        <f>'Team and Player Stats'!AB134</f>
        <v>0</v>
      </c>
      <c r="AC101" s="107">
        <f>'Team and Player Stats'!AC134</f>
        <v>0</v>
      </c>
      <c r="AD101" s="107">
        <f>'Team and Player Stats'!AD134</f>
        <v>0</v>
      </c>
      <c r="AE101" s="107">
        <f>'Team and Player Stats'!AE134</f>
        <v>0</v>
      </c>
      <c r="AF101" s="107">
        <f>'Team and Player Stats'!AF134</f>
        <v>0</v>
      </c>
      <c r="AG101" s="107">
        <f>'Team and Player Stats'!AG134</f>
        <v>0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111">
        <f>'Team and Player Stats'!E135</f>
        <v>0</v>
      </c>
      <c r="F102">
        <f>'Team and Player Stats'!F135</f>
        <v>0</v>
      </c>
      <c r="G102">
        <f>'Team and Player Stats'!G135</f>
        <v>0</v>
      </c>
      <c r="H102">
        <f>'Team and Player Stats'!H135</f>
        <v>0</v>
      </c>
      <c r="I102">
        <f>'Team and Player Stats'!I135</f>
        <v>0</v>
      </c>
      <c r="J102">
        <f>'Team and Player Stats'!J135</f>
        <v>0</v>
      </c>
      <c r="K102" s="112" t="str">
        <f>'Team and Player Stats'!K135</f>
        <v>#DIV/0!</v>
      </c>
      <c r="L102" s="111" t="str">
        <f>'Team and Player Stats'!L135</f>
        <v>#DIV/0!</v>
      </c>
      <c r="M102">
        <f>'Team and Player Stats'!M135</f>
        <v>0</v>
      </c>
      <c r="N102">
        <f>'Team and Player Stats'!N135</f>
        <v>0</v>
      </c>
      <c r="O102" s="113">
        <f>'Team and Player Stats'!O135</f>
        <v>0</v>
      </c>
      <c r="P102">
        <f>'Team and Player Stats'!P135</f>
        <v>0</v>
      </c>
      <c r="Q102">
        <f>'Team and Player Stats'!Q135</f>
        <v>0</v>
      </c>
      <c r="R102">
        <f>'Team and Player Stats'!R135</f>
        <v>0</v>
      </c>
      <c r="S102">
        <f>'Team and Player Stats'!S135</f>
        <v>0</v>
      </c>
      <c r="T102">
        <f>'Team and Player Stats'!T135</f>
        <v>0</v>
      </c>
      <c r="U102">
        <f>'Team and Player Stats'!U135</f>
        <v>0</v>
      </c>
      <c r="V102">
        <f>'Team and Player Stats'!V135</f>
        <v>0</v>
      </c>
      <c r="W102">
        <f>'Team and Player Stats'!W135</f>
        <v>0</v>
      </c>
      <c r="X102">
        <f>'Team and Player Stats'!X135</f>
        <v>0</v>
      </c>
      <c r="Y102">
        <f>'Team and Player Stats'!Y135</f>
        <v>0</v>
      </c>
      <c r="Z102">
        <f>'Team and Player Stats'!Z135</f>
        <v>0</v>
      </c>
      <c r="AA102">
        <f>'Team and Player Stats'!AA135</f>
        <v>0</v>
      </c>
      <c r="AB102">
        <f>'Team and Player Stats'!AB135</f>
        <v>0</v>
      </c>
      <c r="AC102">
        <f>'Team and Player Stats'!AC135</f>
        <v>0</v>
      </c>
      <c r="AD102">
        <f>'Team and Player Stats'!AD135</f>
        <v>0</v>
      </c>
      <c r="AE102">
        <f>'Team and Player Stats'!AE135</f>
        <v>0</v>
      </c>
      <c r="AF102">
        <f>'Team and Player Stats'!AF135</f>
        <v>0</v>
      </c>
      <c r="AG102">
        <f>'Team and Player Stats'!AG135</f>
        <v>0</v>
      </c>
    </row>
  </sheetData>
  <mergeCells count="1">
    <mergeCell ref="A1:AG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378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s="107" t="str">
        <f>'Team and Player Stats'!B79</f>
        <v>El Diablo x230x (c)</v>
      </c>
      <c r="B3" s="107" t="str">
        <f>'Team and Player Stats'!A79</f>
        <v>SML08 All Stars + Kazink</v>
      </c>
      <c r="C3" s="107">
        <f>'Team and Player Stats'!C79</f>
        <v>19</v>
      </c>
      <c r="D3" s="107">
        <f>'Team and Player Stats'!D79</f>
        <v>9</v>
      </c>
      <c r="E3" s="108">
        <f>'Team and Player Stats'!E79</f>
        <v>335.7833333</v>
      </c>
      <c r="F3" s="107">
        <f>'Team and Player Stats'!F79</f>
        <v>18</v>
      </c>
      <c r="G3" s="107">
        <f>'Team and Player Stats'!G79</f>
        <v>1537</v>
      </c>
      <c r="H3" s="107">
        <f>'Team and Player Stats'!H79</f>
        <v>6</v>
      </c>
      <c r="I3" s="107">
        <f>'Team and Player Stats'!I79</f>
        <v>1520</v>
      </c>
      <c r="J3" s="107">
        <f>'Team and Player Stats'!J79</f>
        <v>17</v>
      </c>
      <c r="K3" s="109">
        <f>'Team and Player Stats'!K79</f>
        <v>1.011184211</v>
      </c>
      <c r="L3" s="108">
        <f>'Team and Player Stats'!L79</f>
        <v>13.25460526</v>
      </c>
      <c r="M3" s="107">
        <f>'Team and Player Stats'!M79</f>
        <v>2045</v>
      </c>
      <c r="N3" s="107">
        <f>'Team and Player Stats'!N79</f>
        <v>19</v>
      </c>
      <c r="O3" s="110">
        <f>'Team and Player Stats'!O79</f>
        <v>325.6166667</v>
      </c>
      <c r="P3" s="107">
        <f>'Team and Player Stats'!P79</f>
        <v>89</v>
      </c>
      <c r="Q3" s="107">
        <f>'Team and Player Stats'!Q79</f>
        <v>28</v>
      </c>
      <c r="R3" s="107">
        <f>'Team and Player Stats'!R79</f>
        <v>92</v>
      </c>
      <c r="S3" s="107">
        <f>'Team and Player Stats'!S79</f>
        <v>46</v>
      </c>
      <c r="T3" s="107">
        <f>'Team and Player Stats'!T79</f>
        <v>242</v>
      </c>
      <c r="U3" s="107">
        <f>'Team and Player Stats'!U79</f>
        <v>36</v>
      </c>
      <c r="V3" s="107">
        <f>'Team and Player Stats'!V79</f>
        <v>7</v>
      </c>
      <c r="W3" s="107">
        <f>'Team and Player Stats'!W79</f>
        <v>4</v>
      </c>
      <c r="X3" s="107">
        <f>'Team and Player Stats'!X79</f>
        <v>2</v>
      </c>
      <c r="Y3" s="107">
        <f>'Team and Player Stats'!Y79</f>
        <v>0</v>
      </c>
      <c r="Z3" s="107">
        <f>'Team and Player Stats'!Z79</f>
        <v>0</v>
      </c>
      <c r="AA3" s="107">
        <f>'Team and Player Stats'!AA79</f>
        <v>0</v>
      </c>
      <c r="AB3" s="107">
        <f>'Team and Player Stats'!AB79</f>
        <v>0</v>
      </c>
      <c r="AC3" s="107">
        <f>'Team and Player Stats'!AC79</f>
        <v>28</v>
      </c>
      <c r="AD3" s="107">
        <f>'Team and Player Stats'!AD79</f>
        <v>0</v>
      </c>
      <c r="AE3" s="107">
        <f>'Team and Player Stats'!AE79</f>
        <v>0</v>
      </c>
      <c r="AF3" s="107">
        <f>'Team and Player Stats'!AF79</f>
        <v>0</v>
      </c>
      <c r="AG3" s="107">
        <f>'Team and Player Stats'!AG79</f>
        <v>0</v>
      </c>
    </row>
    <row r="4">
      <c r="A4" t="str">
        <f>'Team and Player Stats'!B113</f>
        <v>Silva (c)</v>
      </c>
      <c r="B4" t="str">
        <f>'Team and Player Stats'!A113</f>
        <v>Rooster Bux to Blow</v>
      </c>
      <c r="C4">
        <f>'Team and Player Stats'!C113</f>
        <v>18</v>
      </c>
      <c r="D4">
        <f>'Team and Player Stats'!D113</f>
        <v>16</v>
      </c>
      <c r="E4" s="111">
        <f>'Team and Player Stats'!E113</f>
        <v>329.55</v>
      </c>
      <c r="F4">
        <f>'Team and Player Stats'!F113</f>
        <v>20</v>
      </c>
      <c r="G4">
        <f>'Team and Player Stats'!G113</f>
        <v>1489</v>
      </c>
      <c r="H4">
        <f>'Team and Player Stats'!H113</f>
        <v>4</v>
      </c>
      <c r="I4">
        <f>'Team and Player Stats'!I113</f>
        <v>1137</v>
      </c>
      <c r="J4">
        <f>'Team and Player Stats'!J113</f>
        <v>352</v>
      </c>
      <c r="K4" s="112">
        <f>'Team and Player Stats'!K113</f>
        <v>1.309586631</v>
      </c>
      <c r="L4" s="111">
        <f>'Team and Player Stats'!L113</f>
        <v>17.39050132</v>
      </c>
      <c r="M4">
        <f>'Team and Player Stats'!M113</f>
        <v>1912</v>
      </c>
      <c r="N4">
        <f>'Team and Player Stats'!N113</f>
        <v>18</v>
      </c>
      <c r="O4" s="113">
        <f>'Team and Player Stats'!O113</f>
        <v>329.55</v>
      </c>
      <c r="P4">
        <f>'Team and Player Stats'!P113</f>
        <v>74</v>
      </c>
      <c r="Q4">
        <f>'Team and Player Stats'!Q113</f>
        <v>20</v>
      </c>
      <c r="R4">
        <f>'Team and Player Stats'!R113</f>
        <v>101</v>
      </c>
      <c r="S4">
        <f>'Team and Player Stats'!S113</f>
        <v>19</v>
      </c>
      <c r="T4">
        <f>'Team and Player Stats'!T113</f>
        <v>255</v>
      </c>
      <c r="U4">
        <f>'Team and Player Stats'!U113</f>
        <v>65</v>
      </c>
      <c r="V4">
        <f>'Team and Player Stats'!V113</f>
        <v>21</v>
      </c>
      <c r="W4">
        <f>'Team and Player Stats'!W113</f>
        <v>8</v>
      </c>
      <c r="X4">
        <f>'Team and Player Stats'!X113</f>
        <v>1</v>
      </c>
      <c r="Y4">
        <f>'Team and Player Stats'!Y113</f>
        <v>1</v>
      </c>
      <c r="Z4">
        <f>'Team and Player Stats'!Z113</f>
        <v>0</v>
      </c>
      <c r="AA4">
        <f>'Team and Player Stats'!AA113</f>
        <v>0</v>
      </c>
      <c r="AB4">
        <f>'Team and Player Stats'!AB113</f>
        <v>0</v>
      </c>
      <c r="AC4">
        <f>'Team and Player Stats'!AC113</f>
        <v>56</v>
      </c>
      <c r="AD4">
        <f>'Team and Player Stats'!AD113</f>
        <v>1</v>
      </c>
      <c r="AE4">
        <f>'Team and Player Stats'!AE113</f>
        <v>0</v>
      </c>
      <c r="AF4">
        <f>'Team and Player Stats'!AF113</f>
        <v>0</v>
      </c>
      <c r="AG4">
        <f>'Team and Player Stats'!AG113</f>
        <v>2</v>
      </c>
    </row>
    <row r="5">
      <c r="A5" s="107" t="str">
        <f>'Team and Player Stats'!B108</f>
        <v>ACE B S1lentND1</v>
      </c>
      <c r="B5" s="107" t="str">
        <f>'Team and Player Stats'!A108</f>
        <v>Shadow Realm</v>
      </c>
      <c r="C5" s="107">
        <f>'Team and Player Stats'!C108</f>
        <v>19</v>
      </c>
      <c r="D5" s="107">
        <f>'Team and Player Stats'!D108</f>
        <v>13</v>
      </c>
      <c r="E5" s="108">
        <f>'Team and Player Stats'!E108</f>
        <v>311</v>
      </c>
      <c r="F5" s="107">
        <f>'Team and Player Stats'!F108</f>
        <v>18</v>
      </c>
      <c r="G5" s="107">
        <f>'Team and Player Stats'!G108</f>
        <v>1208</v>
      </c>
      <c r="H5" s="107">
        <f>'Team and Player Stats'!H108</f>
        <v>7</v>
      </c>
      <c r="I5" s="107">
        <f>'Team and Player Stats'!I108</f>
        <v>1181</v>
      </c>
      <c r="J5" s="107">
        <f>'Team and Player Stats'!J108</f>
        <v>27</v>
      </c>
      <c r="K5" s="109">
        <f>'Team and Player Stats'!K108</f>
        <v>1.022861981</v>
      </c>
      <c r="L5" s="108">
        <f>'Team and Player Stats'!L108</f>
        <v>15.80016935</v>
      </c>
      <c r="M5" s="107">
        <f>'Team and Player Stats'!M108</f>
        <v>1572</v>
      </c>
      <c r="N5" s="107">
        <f>'Team and Player Stats'!N108</f>
        <v>19</v>
      </c>
      <c r="O5" s="110">
        <f>'Team and Player Stats'!O108</f>
        <v>306.4</v>
      </c>
      <c r="P5" s="107">
        <f>'Team and Player Stats'!P108</f>
        <v>61</v>
      </c>
      <c r="Q5" s="107">
        <f>'Team and Player Stats'!Q108</f>
        <v>31</v>
      </c>
      <c r="R5" s="107">
        <f>'Team and Player Stats'!R108</f>
        <v>103</v>
      </c>
      <c r="S5" s="107">
        <f>'Team and Player Stats'!S108</f>
        <v>18</v>
      </c>
      <c r="T5" s="107">
        <f>'Team and Player Stats'!T108</f>
        <v>177</v>
      </c>
      <c r="U5" s="107">
        <f>'Team and Player Stats'!U108</f>
        <v>40</v>
      </c>
      <c r="V5" s="107">
        <f>'Team and Player Stats'!V108</f>
        <v>11</v>
      </c>
      <c r="W5" s="107">
        <f>'Team and Player Stats'!W108</f>
        <v>2</v>
      </c>
      <c r="X5" s="107">
        <f>'Team and Player Stats'!X108</f>
        <v>1</v>
      </c>
      <c r="Y5" s="107">
        <f>'Team and Player Stats'!Y108</f>
        <v>1</v>
      </c>
      <c r="Z5" s="107">
        <f>'Team and Player Stats'!Z108</f>
        <v>1</v>
      </c>
      <c r="AA5" s="107">
        <f>'Team and Player Stats'!AA108</f>
        <v>0</v>
      </c>
      <c r="AB5" s="107">
        <f>'Team and Player Stats'!AB108</f>
        <v>0</v>
      </c>
      <c r="AC5" s="107">
        <f>'Team and Player Stats'!AC108</f>
        <v>33</v>
      </c>
      <c r="AD5" s="107">
        <f>'Team and Player Stats'!AD108</f>
        <v>1</v>
      </c>
      <c r="AE5" s="107">
        <f>'Team and Player Stats'!AE108</f>
        <v>0</v>
      </c>
      <c r="AF5" s="107">
        <f>'Team and Player Stats'!AF108</f>
        <v>0</v>
      </c>
      <c r="AG5" s="107">
        <f>'Team and Player Stats'!AG108</f>
        <v>1</v>
      </c>
    </row>
    <row r="6">
      <c r="A6" t="str">
        <f>'Team and Player Stats'!B50</f>
        <v>DIGITAL PAIN</v>
      </c>
      <c r="B6" t="str">
        <f>'Team and Player Stats'!A50</f>
        <v>Way to Fail</v>
      </c>
      <c r="C6">
        <f>'Team and Player Stats'!C50</f>
        <v>20</v>
      </c>
      <c r="D6">
        <f>'Team and Player Stats'!D50</f>
        <v>13</v>
      </c>
      <c r="E6" s="111">
        <f>'Team and Player Stats'!E50</f>
        <v>336.8833333</v>
      </c>
      <c r="F6">
        <f>'Team and Player Stats'!F50</f>
        <v>13</v>
      </c>
      <c r="G6">
        <f>'Team and Player Stats'!G50</f>
        <v>1490</v>
      </c>
      <c r="H6">
        <f>'Team and Player Stats'!H50</f>
        <v>6</v>
      </c>
      <c r="I6">
        <f>'Team and Player Stats'!I50</f>
        <v>1109</v>
      </c>
      <c r="J6">
        <f>'Team and Player Stats'!J50</f>
        <v>381</v>
      </c>
      <c r="K6" s="112">
        <f>'Team and Player Stats'!K50</f>
        <v>1.34355275</v>
      </c>
      <c r="L6" s="111">
        <f>'Team and Player Stats'!L50</f>
        <v>18.22633003</v>
      </c>
      <c r="M6">
        <f>'Team and Player Stats'!M50</f>
        <v>2045</v>
      </c>
      <c r="N6">
        <f>'Team and Player Stats'!N50</f>
        <v>18</v>
      </c>
      <c r="O6" s="113">
        <f>'Team and Player Stats'!O50</f>
        <v>289.4666667</v>
      </c>
      <c r="P6">
        <f>'Team and Player Stats'!P50</f>
        <v>60</v>
      </c>
      <c r="Q6">
        <f>'Team and Player Stats'!Q50</f>
        <v>30</v>
      </c>
      <c r="R6">
        <f>'Team and Player Stats'!R50</f>
        <v>146</v>
      </c>
      <c r="S6">
        <f>'Team and Player Stats'!S50</f>
        <v>18</v>
      </c>
      <c r="T6">
        <f>'Team and Player Stats'!T50</f>
        <v>224</v>
      </c>
      <c r="U6">
        <f>'Team and Player Stats'!U50</f>
        <v>51</v>
      </c>
      <c r="V6">
        <f>'Team and Player Stats'!V50</f>
        <v>8</v>
      </c>
      <c r="W6">
        <f>'Team and Player Stats'!W50</f>
        <v>3</v>
      </c>
      <c r="X6">
        <f>'Team and Player Stats'!X50</f>
        <v>0</v>
      </c>
      <c r="Y6">
        <f>'Team and Player Stats'!Y50</f>
        <v>0</v>
      </c>
      <c r="Z6">
        <f>'Team and Player Stats'!Z50</f>
        <v>0</v>
      </c>
      <c r="AA6">
        <f>'Team and Player Stats'!AA50</f>
        <v>0</v>
      </c>
      <c r="AB6">
        <f>'Team and Player Stats'!AB50</f>
        <v>0</v>
      </c>
      <c r="AC6">
        <f>'Team and Player Stats'!AC50</f>
        <v>39</v>
      </c>
      <c r="AD6">
        <f>'Team and Player Stats'!AD50</f>
        <v>3</v>
      </c>
      <c r="AE6">
        <f>'Team and Player Stats'!AE50</f>
        <v>0</v>
      </c>
      <c r="AF6">
        <f>'Team and Player Stats'!AF50</f>
        <v>0</v>
      </c>
      <c r="AG6">
        <f>'Team and Player Stats'!AG50</f>
        <v>0</v>
      </c>
    </row>
    <row r="7">
      <c r="A7" s="107" t="str">
        <f>'Team and Player Stats'!B92</f>
        <v>DisterDan</v>
      </c>
      <c r="B7" s="107" t="str">
        <f>'Team and Player Stats'!A92</f>
        <v>Team Ninja</v>
      </c>
      <c r="C7" s="107">
        <f>'Team and Player Stats'!C92</f>
        <v>20</v>
      </c>
      <c r="D7" s="107">
        <f>'Team and Player Stats'!D92</f>
        <v>3</v>
      </c>
      <c r="E7" s="108">
        <f>'Team and Player Stats'!E92</f>
        <v>144.3833333</v>
      </c>
      <c r="F7" s="107">
        <f>'Team and Player Stats'!F92</f>
        <v>9</v>
      </c>
      <c r="G7" s="107">
        <f>'Team and Player Stats'!G92</f>
        <v>759</v>
      </c>
      <c r="H7" s="107">
        <f>'Team and Player Stats'!H92</f>
        <v>7</v>
      </c>
      <c r="I7" s="107">
        <f>'Team and Player Stats'!I92</f>
        <v>832</v>
      </c>
      <c r="J7" s="107">
        <f>'Team and Player Stats'!J92</f>
        <v>-73</v>
      </c>
      <c r="K7" s="109">
        <f>'Team and Player Stats'!K92</f>
        <v>0.9122596154</v>
      </c>
      <c r="L7" s="108">
        <f>'Team and Player Stats'!L92</f>
        <v>10.41225962</v>
      </c>
      <c r="M7" s="107">
        <f>'Team and Player Stats'!M92</f>
        <v>975</v>
      </c>
      <c r="N7" s="107">
        <f>'Team and Player Stats'!N92</f>
        <v>19</v>
      </c>
      <c r="O7" s="110">
        <f>'Team and Player Stats'!O92</f>
        <v>141.2166667</v>
      </c>
      <c r="P7" s="107">
        <f>'Team and Player Stats'!P92</f>
        <v>59</v>
      </c>
      <c r="Q7" s="107">
        <f>'Team and Player Stats'!Q92</f>
        <v>18</v>
      </c>
      <c r="R7" s="107">
        <f>'Team and Player Stats'!R92</f>
        <v>38</v>
      </c>
      <c r="S7" s="107">
        <f>'Team and Player Stats'!S92</f>
        <v>24</v>
      </c>
      <c r="T7" s="107">
        <f>'Team and Player Stats'!T92</f>
        <v>118</v>
      </c>
      <c r="U7" s="107">
        <f>'Team and Player Stats'!U92</f>
        <v>19</v>
      </c>
      <c r="V7" s="107">
        <f>'Team and Player Stats'!V92</f>
        <v>4</v>
      </c>
      <c r="W7" s="107">
        <f>'Team and Player Stats'!W92</f>
        <v>2</v>
      </c>
      <c r="X7" s="107">
        <f>'Team and Player Stats'!X92</f>
        <v>0</v>
      </c>
      <c r="Y7" s="107">
        <f>'Team and Player Stats'!Y92</f>
        <v>0</v>
      </c>
      <c r="Z7" s="107">
        <f>'Team and Player Stats'!Z92</f>
        <v>0</v>
      </c>
      <c r="AA7" s="107">
        <f>'Team and Player Stats'!AA92</f>
        <v>0</v>
      </c>
      <c r="AB7" s="107">
        <f>'Team and Player Stats'!AB92</f>
        <v>0</v>
      </c>
      <c r="AC7" s="107">
        <f>'Team and Player Stats'!AC92</f>
        <v>14</v>
      </c>
      <c r="AD7" s="107">
        <f>'Team and Player Stats'!AD92</f>
        <v>0</v>
      </c>
      <c r="AE7" s="107">
        <f>'Team and Player Stats'!AE92</f>
        <v>0</v>
      </c>
      <c r="AF7" s="107">
        <f>'Team and Player Stats'!AF92</f>
        <v>0</v>
      </c>
      <c r="AG7" s="107">
        <f>'Team and Player Stats'!AG92</f>
        <v>1</v>
      </c>
    </row>
    <row r="8">
      <c r="A8" t="str">
        <f>'Team and Player Stats'!B130</f>
        <v>blim (c)</v>
      </c>
      <c r="B8" t="str">
        <f>'Team and Player Stats'!A130</f>
        <v>Lumbridge White Knights</v>
      </c>
      <c r="C8">
        <f>'Team and Player Stats'!C130</f>
        <v>19</v>
      </c>
      <c r="D8">
        <f>'Team and Player Stats'!D130</f>
        <v>9</v>
      </c>
      <c r="E8" s="111">
        <f>'Team and Player Stats'!E130</f>
        <v>290.7</v>
      </c>
      <c r="F8">
        <f>'Team and Player Stats'!F130</f>
        <v>13</v>
      </c>
      <c r="G8">
        <f>'Team and Player Stats'!G130</f>
        <v>1258</v>
      </c>
      <c r="H8">
        <f>'Team and Player Stats'!H130</f>
        <v>7</v>
      </c>
      <c r="I8">
        <f>'Team and Player Stats'!I130</f>
        <v>1257</v>
      </c>
      <c r="J8">
        <f>'Team and Player Stats'!J130</f>
        <v>1</v>
      </c>
      <c r="K8" s="112">
        <f>'Team and Player Stats'!K130</f>
        <v>1.000795545</v>
      </c>
      <c r="L8" s="111">
        <f>'Team and Player Stats'!L130</f>
        <v>13.87589499</v>
      </c>
      <c r="M8">
        <f>'Team and Player Stats'!M130</f>
        <v>1361</v>
      </c>
      <c r="N8">
        <f>'Team and Player Stats'!N130</f>
        <v>18</v>
      </c>
      <c r="O8" s="113">
        <f>'Team and Player Stats'!O130</f>
        <v>287.3</v>
      </c>
      <c r="P8">
        <f>'Team and Player Stats'!P130</f>
        <v>56</v>
      </c>
      <c r="Q8">
        <f>'Team and Player Stats'!Q130</f>
        <v>35</v>
      </c>
      <c r="R8">
        <f>'Team and Player Stats'!R130</f>
        <v>63</v>
      </c>
      <c r="S8">
        <f>'Team and Player Stats'!S130</f>
        <v>20</v>
      </c>
      <c r="T8">
        <f>'Team and Player Stats'!T130</f>
        <v>188</v>
      </c>
      <c r="U8">
        <f>'Team and Player Stats'!U130</f>
        <v>37</v>
      </c>
      <c r="V8">
        <f>'Team and Player Stats'!V130</f>
        <v>8</v>
      </c>
      <c r="W8">
        <f>'Team and Player Stats'!W130</f>
        <v>4</v>
      </c>
      <c r="X8">
        <f>'Team and Player Stats'!X130</f>
        <v>0</v>
      </c>
      <c r="Y8">
        <f>'Team and Player Stats'!Y130</f>
        <v>0</v>
      </c>
      <c r="Z8">
        <f>'Team and Player Stats'!Z130</f>
        <v>0</v>
      </c>
      <c r="AA8">
        <f>'Team and Player Stats'!AA130</f>
        <v>0</v>
      </c>
      <c r="AB8">
        <f>'Team and Player Stats'!AB130</f>
        <v>0</v>
      </c>
      <c r="AC8">
        <f>'Team and Player Stats'!AC130</f>
        <v>22</v>
      </c>
      <c r="AD8">
        <f>'Team and Player Stats'!AD130</f>
        <v>0</v>
      </c>
      <c r="AE8">
        <f>'Team and Player Stats'!AE130</f>
        <v>0</v>
      </c>
      <c r="AF8">
        <f>'Team and Player Stats'!AF130</f>
        <v>0</v>
      </c>
      <c r="AG8">
        <f>'Team and Player Stats'!AG130</f>
        <v>1</v>
      </c>
    </row>
    <row r="9">
      <c r="A9" s="107" t="str">
        <f>'Team and Player Stats'!B131</f>
        <v>xo Super</v>
      </c>
      <c r="B9" s="107" t="str">
        <f>'Team and Player Stats'!A131</f>
        <v>Lumbridge White Knights</v>
      </c>
      <c r="C9" s="107">
        <f>'Team and Player Stats'!C131</f>
        <v>19</v>
      </c>
      <c r="D9" s="107">
        <f>'Team and Player Stats'!D131</f>
        <v>9</v>
      </c>
      <c r="E9" s="108">
        <f>'Team and Player Stats'!E131</f>
        <v>291.3333333</v>
      </c>
      <c r="F9" s="107">
        <f>'Team and Player Stats'!F131</f>
        <v>13</v>
      </c>
      <c r="G9" s="107">
        <f>'Team and Player Stats'!G131</f>
        <v>1058</v>
      </c>
      <c r="H9" s="107">
        <f>'Team and Player Stats'!H131</f>
        <v>6</v>
      </c>
      <c r="I9" s="107">
        <f>'Team and Player Stats'!I131</f>
        <v>1234</v>
      </c>
      <c r="J9" s="107">
        <f>'Team and Player Stats'!J131</f>
        <v>-176</v>
      </c>
      <c r="K9" s="109">
        <f>'Team and Player Stats'!K131</f>
        <v>0.8573743922</v>
      </c>
      <c r="L9" s="108">
        <f>'Team and Player Stats'!L131</f>
        <v>14.16531605</v>
      </c>
      <c r="M9" s="107">
        <f>'Team and Player Stats'!M131</f>
        <v>1171</v>
      </c>
      <c r="N9" s="107">
        <f>'Team and Player Stats'!N131</f>
        <v>18</v>
      </c>
      <c r="O9" s="110">
        <f>'Team and Player Stats'!O131</f>
        <v>288.3333333</v>
      </c>
      <c r="P9" s="107">
        <f>'Team and Player Stats'!P131</f>
        <v>55</v>
      </c>
      <c r="Q9" s="107">
        <f>'Team and Player Stats'!Q131</f>
        <v>28</v>
      </c>
      <c r="R9" s="107">
        <f>'Team and Player Stats'!R131</f>
        <v>53</v>
      </c>
      <c r="S9" s="107">
        <f>'Team and Player Stats'!S131</f>
        <v>22</v>
      </c>
      <c r="T9" s="107">
        <f>'Team and Player Stats'!T131</f>
        <v>129</v>
      </c>
      <c r="U9" s="107">
        <f>'Team and Player Stats'!U131</f>
        <v>21</v>
      </c>
      <c r="V9" s="107">
        <f>'Team and Player Stats'!V131</f>
        <v>3</v>
      </c>
      <c r="W9" s="107">
        <f>'Team and Player Stats'!W131</f>
        <v>0</v>
      </c>
      <c r="X9" s="107">
        <f>'Team and Player Stats'!X131</f>
        <v>0</v>
      </c>
      <c r="Y9" s="107">
        <f>'Team and Player Stats'!Y131</f>
        <v>0</v>
      </c>
      <c r="Z9" s="107">
        <f>'Team and Player Stats'!Z131</f>
        <v>0</v>
      </c>
      <c r="AA9" s="107">
        <f>'Team and Player Stats'!AA131</f>
        <v>0</v>
      </c>
      <c r="AB9" s="107">
        <f>'Team and Player Stats'!AB131</f>
        <v>0</v>
      </c>
      <c r="AC9" s="107">
        <f>'Team and Player Stats'!AC131</f>
        <v>20</v>
      </c>
      <c r="AD9" s="107">
        <f>'Team and Player Stats'!AD131</f>
        <v>0</v>
      </c>
      <c r="AE9" s="107">
        <f>'Team and Player Stats'!AE131</f>
        <v>0</v>
      </c>
      <c r="AF9" s="107">
        <f>'Team and Player Stats'!AF131</f>
        <v>0</v>
      </c>
      <c r="AG9" s="107">
        <f>'Team and Player Stats'!AG131</f>
        <v>0</v>
      </c>
    </row>
    <row r="10">
      <c r="A10" t="str">
        <f>'Team and Player Stats'!B133</f>
        <v>PhD SpaZ</v>
      </c>
      <c r="B10" t="str">
        <f>'Team and Player Stats'!A133</f>
        <v>Lumbridge White Knights</v>
      </c>
      <c r="C10">
        <f>'Team and Player Stats'!C133</f>
        <v>16</v>
      </c>
      <c r="D10">
        <f>'Team and Player Stats'!D133</f>
        <v>8</v>
      </c>
      <c r="E10" s="111">
        <f>'Team and Player Stats'!E133</f>
        <v>262.15</v>
      </c>
      <c r="F10">
        <f>'Team and Player Stats'!F133</f>
        <v>11</v>
      </c>
      <c r="G10">
        <f>'Team and Player Stats'!G133</f>
        <v>1016</v>
      </c>
      <c r="H10">
        <f>'Team and Player Stats'!H133</f>
        <v>2</v>
      </c>
      <c r="I10">
        <f>'Team and Player Stats'!I133</f>
        <v>1123</v>
      </c>
      <c r="J10">
        <f>'Team and Player Stats'!J133</f>
        <v>-107</v>
      </c>
      <c r="K10" s="112">
        <f>'Team and Player Stats'!K133</f>
        <v>0.9047195013</v>
      </c>
      <c r="L10" s="111">
        <f>'Team and Player Stats'!L133</f>
        <v>14.0062333</v>
      </c>
      <c r="M10">
        <f>'Team and Player Stats'!M133</f>
        <v>1267</v>
      </c>
      <c r="N10">
        <f>'Team and Player Stats'!N133</f>
        <v>15</v>
      </c>
      <c r="O10" s="113">
        <f>'Team and Player Stats'!O133</f>
        <v>258.3</v>
      </c>
      <c r="P10">
        <f>'Team and Player Stats'!P133</f>
        <v>52</v>
      </c>
      <c r="Q10">
        <f>'Team and Player Stats'!Q133</f>
        <v>19</v>
      </c>
      <c r="R10">
        <f>'Team and Player Stats'!R133</f>
        <v>43</v>
      </c>
      <c r="S10">
        <f>'Team and Player Stats'!S133</f>
        <v>16</v>
      </c>
      <c r="T10">
        <f>'Team and Player Stats'!T133</f>
        <v>137</v>
      </c>
      <c r="U10">
        <f>'Team and Player Stats'!U133</f>
        <v>29</v>
      </c>
      <c r="V10">
        <f>'Team and Player Stats'!V133</f>
        <v>12</v>
      </c>
      <c r="W10">
        <f>'Team and Player Stats'!W133</f>
        <v>4</v>
      </c>
      <c r="X10">
        <f>'Team and Player Stats'!X133</f>
        <v>1</v>
      </c>
      <c r="Y10">
        <f>'Team and Player Stats'!Y133</f>
        <v>1</v>
      </c>
      <c r="Z10">
        <f>'Team and Player Stats'!Z133</f>
        <v>0</v>
      </c>
      <c r="AA10">
        <f>'Team and Player Stats'!AA133</f>
        <v>0</v>
      </c>
      <c r="AB10">
        <f>'Team and Player Stats'!AB133</f>
        <v>0</v>
      </c>
      <c r="AC10">
        <f>'Team and Player Stats'!AC133</f>
        <v>25</v>
      </c>
      <c r="AD10">
        <f>'Team and Player Stats'!AD133</f>
        <v>0</v>
      </c>
      <c r="AE10">
        <f>'Team and Player Stats'!AE133</f>
        <v>0</v>
      </c>
      <c r="AF10">
        <f>'Team and Player Stats'!AF133</f>
        <v>0</v>
      </c>
      <c r="AG10">
        <f>'Team and Player Stats'!AG133</f>
        <v>2</v>
      </c>
    </row>
    <row r="11">
      <c r="A11" s="107" t="str">
        <f>'Team and Player Stats'!B120</f>
        <v>imShad (c)</v>
      </c>
      <c r="B11" s="107" t="str">
        <f>'Team and Player Stats'!A120</f>
        <v>Our Lady Tuna</v>
      </c>
      <c r="C11" s="107">
        <f>'Team and Player Stats'!C120</f>
        <v>19</v>
      </c>
      <c r="D11" s="107">
        <f>'Team and Player Stats'!D120</f>
        <v>11</v>
      </c>
      <c r="E11" s="108">
        <f>'Team and Player Stats'!E120</f>
        <v>304.1666667</v>
      </c>
      <c r="F11" s="107">
        <f>'Team and Player Stats'!F120</f>
        <v>3</v>
      </c>
      <c r="G11" s="107">
        <f>'Team and Player Stats'!G120</f>
        <v>1395</v>
      </c>
      <c r="H11" s="107">
        <f>'Team and Player Stats'!H120</f>
        <v>5</v>
      </c>
      <c r="I11" s="107">
        <f>'Team and Player Stats'!I120</f>
        <v>965</v>
      </c>
      <c r="J11" s="107">
        <f>'Team and Player Stats'!J120</f>
        <v>430</v>
      </c>
      <c r="K11" s="109">
        <f>'Team and Player Stats'!K120</f>
        <v>1.445595855</v>
      </c>
      <c r="L11" s="108">
        <f>'Team and Player Stats'!L120</f>
        <v>18.9119171</v>
      </c>
      <c r="M11" s="107">
        <f>'Team and Player Stats'!M120</f>
        <v>1764</v>
      </c>
      <c r="N11" s="107">
        <f>'Team and Player Stats'!N120</f>
        <v>18</v>
      </c>
      <c r="O11" s="110">
        <f>'Team and Player Stats'!O120</f>
        <v>281.0666667</v>
      </c>
      <c r="P11" s="107">
        <f>'Team and Player Stats'!P120</f>
        <v>51</v>
      </c>
      <c r="Q11" s="107">
        <f>'Team and Player Stats'!Q120</f>
        <v>16</v>
      </c>
      <c r="R11" s="107">
        <f>'Team and Player Stats'!R120</f>
        <v>131</v>
      </c>
      <c r="S11" s="107">
        <f>'Team and Player Stats'!S120</f>
        <v>20</v>
      </c>
      <c r="T11" s="107">
        <f>'Team and Player Stats'!T120</f>
        <v>183</v>
      </c>
      <c r="U11" s="107">
        <f>'Team and Player Stats'!U120</f>
        <v>37</v>
      </c>
      <c r="V11" s="107">
        <f>'Team and Player Stats'!V120</f>
        <v>9</v>
      </c>
      <c r="W11" s="107">
        <f>'Team and Player Stats'!W120</f>
        <v>5</v>
      </c>
      <c r="X11" s="107">
        <f>'Team and Player Stats'!X120</f>
        <v>4</v>
      </c>
      <c r="Y11" s="107">
        <f>'Team and Player Stats'!Y120</f>
        <v>1</v>
      </c>
      <c r="Z11" s="107">
        <f>'Team and Player Stats'!Z120</f>
        <v>0</v>
      </c>
      <c r="AA11" s="107">
        <f>'Team and Player Stats'!AA120</f>
        <v>0</v>
      </c>
      <c r="AB11" s="107">
        <f>'Team and Player Stats'!AB120</f>
        <v>0</v>
      </c>
      <c r="AC11" s="107">
        <f>'Team and Player Stats'!AC120</f>
        <v>44</v>
      </c>
      <c r="AD11" s="107">
        <f>'Team and Player Stats'!AD120</f>
        <v>1</v>
      </c>
      <c r="AE11" s="107">
        <f>'Team and Player Stats'!AE120</f>
        <v>0</v>
      </c>
      <c r="AF11" s="107">
        <f>'Team and Player Stats'!AF120</f>
        <v>0</v>
      </c>
      <c r="AG11" s="107">
        <f>'Team and Player Stats'!AG120</f>
        <v>0</v>
      </c>
    </row>
    <row r="12">
      <c r="A12" t="str">
        <f>'Team and Player Stats'!B71</f>
        <v>Its Rainin MenZ (c)</v>
      </c>
      <c r="B12" t="str">
        <f>'Team and Player Stats'!A71</f>
        <v>TBD</v>
      </c>
      <c r="C12">
        <f>'Team and Player Stats'!C71</f>
        <v>15</v>
      </c>
      <c r="D12">
        <f>'Team and Player Stats'!D71</f>
        <v>5</v>
      </c>
      <c r="E12" s="111">
        <f>'Team and Player Stats'!E71</f>
        <v>197.0166667</v>
      </c>
      <c r="F12">
        <f>'Team and Player Stats'!F71</f>
        <v>6</v>
      </c>
      <c r="G12">
        <f>'Team and Player Stats'!G71</f>
        <v>962</v>
      </c>
      <c r="H12">
        <f>'Team and Player Stats'!H71</f>
        <v>2</v>
      </c>
      <c r="I12">
        <f>'Team and Player Stats'!I71</f>
        <v>834</v>
      </c>
      <c r="J12">
        <f>'Team and Player Stats'!J71</f>
        <v>128</v>
      </c>
      <c r="K12" s="112">
        <f>'Team and Player Stats'!K71</f>
        <v>1.153477218</v>
      </c>
      <c r="L12" s="111">
        <f>'Team and Player Stats'!L71</f>
        <v>14.17386091</v>
      </c>
      <c r="M12">
        <f>'Team and Player Stats'!M71</f>
        <v>1246</v>
      </c>
      <c r="N12">
        <f>'Team and Player Stats'!N71</f>
        <v>15</v>
      </c>
      <c r="O12" s="113">
        <f>'Team and Player Stats'!O71</f>
        <v>197.0166667</v>
      </c>
      <c r="P12">
        <f>'Team and Player Stats'!P71</f>
        <v>47</v>
      </c>
      <c r="Q12">
        <f>'Team and Player Stats'!Q71</f>
        <v>27</v>
      </c>
      <c r="R12">
        <f>'Team and Player Stats'!R71</f>
        <v>61</v>
      </c>
      <c r="S12">
        <f>'Team and Player Stats'!S71</f>
        <v>24</v>
      </c>
      <c r="T12">
        <f>'Team and Player Stats'!T71</f>
        <v>127</v>
      </c>
      <c r="U12">
        <f>'Team and Player Stats'!U71</f>
        <v>32</v>
      </c>
      <c r="V12">
        <f>'Team and Player Stats'!V71</f>
        <v>6</v>
      </c>
      <c r="W12">
        <f>'Team and Player Stats'!W71</f>
        <v>4</v>
      </c>
      <c r="X12">
        <f>'Team and Player Stats'!X71</f>
        <v>1</v>
      </c>
      <c r="Y12">
        <f>'Team and Player Stats'!Y71</f>
        <v>0</v>
      </c>
      <c r="Z12">
        <f>'Team and Player Stats'!Z71</f>
        <v>0</v>
      </c>
      <c r="AA12">
        <f>'Team and Player Stats'!AA71</f>
        <v>0</v>
      </c>
      <c r="AB12">
        <f>'Team and Player Stats'!AB71</f>
        <v>0</v>
      </c>
      <c r="AC12">
        <f>'Team and Player Stats'!AC71</f>
        <v>21</v>
      </c>
      <c r="AD12">
        <f>'Team and Player Stats'!AD71</f>
        <v>0</v>
      </c>
      <c r="AE12">
        <f>'Team and Player Stats'!AE71</f>
        <v>0</v>
      </c>
      <c r="AF12">
        <f>'Team and Player Stats'!AF71</f>
        <v>0</v>
      </c>
      <c r="AG12">
        <f>'Team and Player Stats'!AG71</f>
        <v>0</v>
      </c>
    </row>
    <row r="13">
      <c r="A13" s="107" t="str">
        <f>'Team and Player Stats'!B80</f>
        <v>Pimpindacrib</v>
      </c>
      <c r="B13" s="107" t="str">
        <f>'Team and Player Stats'!A80</f>
        <v>SML08 All Stars + Kazink</v>
      </c>
      <c r="C13" s="107">
        <f>'Team and Player Stats'!C80</f>
        <v>19</v>
      </c>
      <c r="D13" s="107">
        <f>'Team and Player Stats'!D80</f>
        <v>9</v>
      </c>
      <c r="E13" s="108">
        <f>'Team and Player Stats'!E80</f>
        <v>351.7666667</v>
      </c>
      <c r="F13" s="107">
        <f>'Team and Player Stats'!F80</f>
        <v>26</v>
      </c>
      <c r="G13" s="107">
        <f>'Team and Player Stats'!G80</f>
        <v>961</v>
      </c>
      <c r="H13" s="107">
        <f>'Team and Player Stats'!H80</f>
        <v>11</v>
      </c>
      <c r="I13" s="107">
        <f>'Team and Player Stats'!I80</f>
        <v>1161</v>
      </c>
      <c r="J13" s="107">
        <f>'Team and Player Stats'!J80</f>
        <v>-200</v>
      </c>
      <c r="K13" s="109">
        <f>'Team and Player Stats'!K80</f>
        <v>0.8277347115</v>
      </c>
      <c r="L13" s="108">
        <f>'Team and Player Stats'!L80</f>
        <v>18.1791559</v>
      </c>
      <c r="M13" s="107">
        <f>'Team and Player Stats'!M80</f>
        <v>1207</v>
      </c>
      <c r="N13" s="107">
        <f>'Team and Player Stats'!N80</f>
        <v>19</v>
      </c>
      <c r="O13" s="110">
        <f>'Team and Player Stats'!O80</f>
        <v>343.6166667</v>
      </c>
      <c r="P13" s="107">
        <f>'Team and Player Stats'!P80</f>
        <v>47</v>
      </c>
      <c r="Q13" s="107">
        <f>'Team and Player Stats'!Q80</f>
        <v>17</v>
      </c>
      <c r="R13" s="107">
        <f>'Team and Player Stats'!R80</f>
        <v>49</v>
      </c>
      <c r="S13" s="107">
        <f>'Team and Player Stats'!S80</f>
        <v>23</v>
      </c>
      <c r="T13" s="107">
        <f>'Team and Player Stats'!T80</f>
        <v>112</v>
      </c>
      <c r="U13" s="107">
        <f>'Team and Player Stats'!U80</f>
        <v>31</v>
      </c>
      <c r="V13" s="107">
        <f>'Team and Player Stats'!V80</f>
        <v>7</v>
      </c>
      <c r="W13" s="107">
        <f>'Team and Player Stats'!W80</f>
        <v>1</v>
      </c>
      <c r="X13" s="107">
        <f>'Team and Player Stats'!X80</f>
        <v>0</v>
      </c>
      <c r="Y13" s="107">
        <f>'Team and Player Stats'!Y80</f>
        <v>0</v>
      </c>
      <c r="Z13" s="107">
        <f>'Team and Player Stats'!Z80</f>
        <v>0</v>
      </c>
      <c r="AA13" s="107">
        <f>'Team and Player Stats'!AA80</f>
        <v>0</v>
      </c>
      <c r="AB13" s="107">
        <f>'Team and Player Stats'!AB80</f>
        <v>0</v>
      </c>
      <c r="AC13" s="107">
        <f>'Team and Player Stats'!AC80</f>
        <v>16</v>
      </c>
      <c r="AD13" s="107">
        <f>'Team and Player Stats'!AD80</f>
        <v>0</v>
      </c>
      <c r="AE13" s="107">
        <f>'Team and Player Stats'!AE80</f>
        <v>0</v>
      </c>
      <c r="AF13" s="107">
        <f>'Team and Player Stats'!AF80</f>
        <v>0</v>
      </c>
      <c r="AG13" s="107">
        <f>'Team and Player Stats'!AG80</f>
        <v>0</v>
      </c>
    </row>
    <row r="14">
      <c r="A14" t="str">
        <f>'Team and Player Stats'!B33</f>
        <v>irobot9000 (c)</v>
      </c>
      <c r="B14" t="str">
        <f>'Team and Player Stats'!A33</f>
        <v>Str8 Griffin</v>
      </c>
      <c r="C14">
        <f>'Team and Player Stats'!C33</f>
        <v>18</v>
      </c>
      <c r="D14">
        <f>'Team and Player Stats'!D33</f>
        <v>17</v>
      </c>
      <c r="E14" s="111">
        <f>'Team and Player Stats'!E33</f>
        <v>243.8833333</v>
      </c>
      <c r="F14">
        <f>'Team and Player Stats'!F33</f>
        <v>60</v>
      </c>
      <c r="G14">
        <f>'Team and Player Stats'!G33</f>
        <v>670</v>
      </c>
      <c r="H14">
        <f>'Team and Player Stats'!H33</f>
        <v>6</v>
      </c>
      <c r="I14">
        <f>'Team and Player Stats'!I33</f>
        <v>821</v>
      </c>
      <c r="J14">
        <f>'Team and Player Stats'!J33</f>
        <v>-151</v>
      </c>
      <c r="K14" s="112">
        <f>'Team and Player Stats'!K33</f>
        <v>0.8160779537</v>
      </c>
      <c r="L14" s="111">
        <f>'Team and Player Stats'!L33</f>
        <v>17.82338611</v>
      </c>
      <c r="M14">
        <f>'Team and Player Stats'!M33</f>
        <v>890</v>
      </c>
      <c r="N14">
        <f>'Team and Player Stats'!N33</f>
        <v>17</v>
      </c>
      <c r="O14" s="113">
        <f>'Team and Player Stats'!O33</f>
        <v>240.15</v>
      </c>
      <c r="P14">
        <f>'Team and Player Stats'!P33</f>
        <v>47</v>
      </c>
      <c r="Q14">
        <f>'Team and Player Stats'!Q33</f>
        <v>16</v>
      </c>
      <c r="R14">
        <f>'Team and Player Stats'!R33</f>
        <v>12</v>
      </c>
      <c r="S14">
        <f>'Team and Player Stats'!S33</f>
        <v>22</v>
      </c>
      <c r="T14">
        <f>'Team and Player Stats'!T33</f>
        <v>83</v>
      </c>
      <c r="U14">
        <f>'Team and Player Stats'!U33</f>
        <v>15</v>
      </c>
      <c r="V14">
        <f>'Team and Player Stats'!V33</f>
        <v>4</v>
      </c>
      <c r="W14">
        <f>'Team and Player Stats'!W33</f>
        <v>1</v>
      </c>
      <c r="X14">
        <f>'Team and Player Stats'!X33</f>
        <v>0</v>
      </c>
      <c r="Y14">
        <f>'Team and Player Stats'!Y33</f>
        <v>0</v>
      </c>
      <c r="Z14">
        <f>'Team and Player Stats'!Z33</f>
        <v>0</v>
      </c>
      <c r="AA14">
        <f>'Team and Player Stats'!AA33</f>
        <v>0</v>
      </c>
      <c r="AB14">
        <f>'Team and Player Stats'!AB33</f>
        <v>0</v>
      </c>
      <c r="AC14">
        <f>'Team and Player Stats'!AC33</f>
        <v>8</v>
      </c>
      <c r="AD14">
        <f>'Team and Player Stats'!AD33</f>
        <v>0</v>
      </c>
      <c r="AE14">
        <f>'Team and Player Stats'!AE33</f>
        <v>0</v>
      </c>
      <c r="AF14">
        <f>'Team and Player Stats'!AF33</f>
        <v>0</v>
      </c>
      <c r="AG14">
        <f>'Team and Player Stats'!AG33</f>
        <v>1</v>
      </c>
    </row>
    <row r="15">
      <c r="A15" s="107" t="str">
        <f>'Team and Player Stats'!B83</f>
        <v>Truthless IHero</v>
      </c>
      <c r="B15" s="107" t="str">
        <f>'Team and Player Stats'!A83</f>
        <v>SML08 All Stars + Kazink</v>
      </c>
      <c r="C15" s="107">
        <f>'Team and Player Stats'!C83</f>
        <v>17</v>
      </c>
      <c r="D15" s="107">
        <f>'Team and Player Stats'!D83</f>
        <v>8</v>
      </c>
      <c r="E15" s="108">
        <f>'Team and Player Stats'!E83</f>
        <v>306.95</v>
      </c>
      <c r="F15" s="107">
        <f>'Team and Player Stats'!F83</f>
        <v>8</v>
      </c>
      <c r="G15" s="107">
        <f>'Team and Player Stats'!G83</f>
        <v>1218</v>
      </c>
      <c r="H15" s="107">
        <f>'Team and Player Stats'!H83</f>
        <v>10</v>
      </c>
      <c r="I15" s="107">
        <f>'Team and Player Stats'!I83</f>
        <v>1223</v>
      </c>
      <c r="J15" s="107">
        <f>'Team and Player Stats'!J83</f>
        <v>-5</v>
      </c>
      <c r="K15" s="109">
        <f>'Team and Player Stats'!K83</f>
        <v>0.9959116926</v>
      </c>
      <c r="L15" s="108">
        <f>'Team and Player Stats'!L83</f>
        <v>15.05887163</v>
      </c>
      <c r="M15" s="107">
        <f>'Team and Player Stats'!M83</f>
        <v>1556</v>
      </c>
      <c r="N15" s="107">
        <f>'Team and Player Stats'!N83</f>
        <v>16</v>
      </c>
      <c r="O15" s="110">
        <f>'Team and Player Stats'!O83</f>
        <v>299.4833333</v>
      </c>
      <c r="P15" s="107">
        <f>'Team and Player Stats'!P83</f>
        <v>46</v>
      </c>
      <c r="Q15" s="107">
        <f>'Team and Player Stats'!Q83</f>
        <v>27</v>
      </c>
      <c r="R15" s="107">
        <f>'Team and Player Stats'!R83</f>
        <v>64</v>
      </c>
      <c r="S15" s="107">
        <f>'Team and Player Stats'!S83</f>
        <v>43</v>
      </c>
      <c r="T15" s="107">
        <f>'Team and Player Stats'!T83</f>
        <v>171</v>
      </c>
      <c r="U15" s="107">
        <f>'Team and Player Stats'!U83</f>
        <v>34</v>
      </c>
      <c r="V15" s="107">
        <f>'Team and Player Stats'!V83</f>
        <v>8</v>
      </c>
      <c r="W15" s="107">
        <f>'Team and Player Stats'!W83</f>
        <v>4</v>
      </c>
      <c r="X15" s="107">
        <f>'Team and Player Stats'!X83</f>
        <v>1</v>
      </c>
      <c r="Y15" s="107">
        <f>'Team and Player Stats'!Y83</f>
        <v>1</v>
      </c>
      <c r="Z15" s="107">
        <f>'Team and Player Stats'!Z83</f>
        <v>0</v>
      </c>
      <c r="AA15" s="107">
        <f>'Team and Player Stats'!AA83</f>
        <v>0</v>
      </c>
      <c r="AB15" s="107">
        <f>'Team and Player Stats'!AB83</f>
        <v>0</v>
      </c>
      <c r="AC15" s="107">
        <f>'Team and Player Stats'!AC83</f>
        <v>29</v>
      </c>
      <c r="AD15" s="107">
        <f>'Team and Player Stats'!AD83</f>
        <v>0</v>
      </c>
      <c r="AE15" s="107">
        <f>'Team and Player Stats'!AE83</f>
        <v>0</v>
      </c>
      <c r="AF15" s="107">
        <f>'Team and Player Stats'!AF83</f>
        <v>0</v>
      </c>
      <c r="AG15" s="107">
        <f>'Team and Player Stats'!AG83</f>
        <v>0</v>
      </c>
    </row>
    <row r="16">
      <c r="A16" t="str">
        <f>'Team and Player Stats'!B42</f>
        <v>The Corn Ninja</v>
      </c>
      <c r="B16" t="str">
        <f>'Team and Player Stats'!A42</f>
        <v>We Respect Hoez</v>
      </c>
      <c r="C16">
        <f>'Team and Player Stats'!C42</f>
        <v>17</v>
      </c>
      <c r="D16">
        <f>'Team and Player Stats'!D42</f>
        <v>13</v>
      </c>
      <c r="E16" s="111">
        <f>'Team and Player Stats'!E42</f>
        <v>286.0333333</v>
      </c>
      <c r="F16">
        <f>'Team and Player Stats'!F42</f>
        <v>58</v>
      </c>
      <c r="G16">
        <f>'Team and Player Stats'!G42</f>
        <v>747</v>
      </c>
      <c r="H16">
        <f>'Team and Player Stats'!H42</f>
        <v>5</v>
      </c>
      <c r="I16">
        <f>'Team and Player Stats'!I42</f>
        <v>921</v>
      </c>
      <c r="J16">
        <f>'Team and Player Stats'!J42</f>
        <v>-174</v>
      </c>
      <c r="K16" s="112">
        <f>'Team and Player Stats'!K42</f>
        <v>0.8110749186</v>
      </c>
      <c r="L16" s="111">
        <f>'Team and Player Stats'!L42</f>
        <v>18.63409338</v>
      </c>
      <c r="M16">
        <f>'Team and Player Stats'!M42</f>
        <v>829</v>
      </c>
      <c r="N16">
        <f>'Team and Player Stats'!N42</f>
        <v>17</v>
      </c>
      <c r="O16" s="113">
        <f>'Team and Player Stats'!O42</f>
        <v>279.6333333</v>
      </c>
      <c r="P16">
        <f>'Team and Player Stats'!P42</f>
        <v>46</v>
      </c>
      <c r="Q16">
        <f>'Team and Player Stats'!Q42</f>
        <v>22</v>
      </c>
      <c r="R16">
        <f>'Team and Player Stats'!R42</f>
        <v>8</v>
      </c>
      <c r="S16">
        <f>'Team and Player Stats'!S42</f>
        <v>15</v>
      </c>
      <c r="T16">
        <f>'Team and Player Stats'!T42</f>
        <v>73</v>
      </c>
      <c r="U16">
        <f>'Team and Player Stats'!U42</f>
        <v>6</v>
      </c>
      <c r="V16">
        <f>'Team and Player Stats'!V42</f>
        <v>2</v>
      </c>
      <c r="W16">
        <f>'Team and Player Stats'!W42</f>
        <v>0</v>
      </c>
      <c r="X16">
        <f>'Team and Player Stats'!X42</f>
        <v>0</v>
      </c>
      <c r="Y16">
        <f>'Team and Player Stats'!Y42</f>
        <v>0</v>
      </c>
      <c r="Z16">
        <f>'Team and Player Stats'!Z42</f>
        <v>0</v>
      </c>
      <c r="AA16">
        <f>'Team and Player Stats'!AA42</f>
        <v>0</v>
      </c>
      <c r="AB16">
        <f>'Team and Player Stats'!AB42</f>
        <v>0</v>
      </c>
      <c r="AC16">
        <f>'Team and Player Stats'!AC42</f>
        <v>6</v>
      </c>
      <c r="AD16">
        <f>'Team and Player Stats'!AD42</f>
        <v>0</v>
      </c>
      <c r="AE16">
        <f>'Team and Player Stats'!AE42</f>
        <v>0</v>
      </c>
      <c r="AF16">
        <f>'Team and Player Stats'!AF42</f>
        <v>0</v>
      </c>
      <c r="AG16">
        <f>'Team and Player Stats'!AG42</f>
        <v>0</v>
      </c>
    </row>
    <row r="17">
      <c r="A17" s="107" t="str">
        <f>'Team and Player Stats'!B117</f>
        <v>oScet</v>
      </c>
      <c r="B17" s="107" t="str">
        <f>'Team and Player Stats'!A117</f>
        <v>Rooster Bux to Blow</v>
      </c>
      <c r="C17" s="107">
        <f>'Team and Player Stats'!C117</f>
        <v>13</v>
      </c>
      <c r="D17" s="107">
        <f>'Team and Player Stats'!D117</f>
        <v>11</v>
      </c>
      <c r="E17" s="108">
        <f>'Team and Player Stats'!E117</f>
        <v>267.1166667</v>
      </c>
      <c r="F17" s="107">
        <f>'Team and Player Stats'!F117</f>
        <v>16</v>
      </c>
      <c r="G17" s="107">
        <f>'Team and Player Stats'!G117</f>
        <v>939</v>
      </c>
      <c r="H17" s="107">
        <f>'Team and Player Stats'!H117</f>
        <v>4</v>
      </c>
      <c r="I17" s="107">
        <f>'Team and Player Stats'!I117</f>
        <v>810</v>
      </c>
      <c r="J17" s="107">
        <f>'Team and Player Stats'!J117</f>
        <v>129</v>
      </c>
      <c r="K17" s="109">
        <f>'Team and Player Stats'!K117</f>
        <v>1.159259259</v>
      </c>
      <c r="L17" s="108">
        <f>'Team and Player Stats'!L117</f>
        <v>19.78641975</v>
      </c>
      <c r="M17" s="107">
        <f>'Team and Player Stats'!M117</f>
        <v>1276</v>
      </c>
      <c r="N17" s="107">
        <f>'Team and Player Stats'!N117</f>
        <v>13</v>
      </c>
      <c r="O17" s="110">
        <f>'Team and Player Stats'!O117</f>
        <v>267.1166667</v>
      </c>
      <c r="P17" s="107">
        <f>'Team and Player Stats'!P117</f>
        <v>45</v>
      </c>
      <c r="Q17" s="107">
        <f>'Team and Player Stats'!Q117</f>
        <v>22</v>
      </c>
      <c r="R17" s="107">
        <f>'Team and Player Stats'!R117</f>
        <v>78</v>
      </c>
      <c r="S17" s="107">
        <f>'Team and Player Stats'!S117</f>
        <v>14</v>
      </c>
      <c r="T17" s="107">
        <f>'Team and Player Stats'!T117</f>
        <v>151</v>
      </c>
      <c r="U17" s="107">
        <f>'Team and Player Stats'!U117</f>
        <v>36</v>
      </c>
      <c r="V17" s="107">
        <f>'Team and Player Stats'!V117</f>
        <v>8</v>
      </c>
      <c r="W17" s="107">
        <f>'Team and Player Stats'!W117</f>
        <v>1</v>
      </c>
      <c r="X17" s="107">
        <f>'Team and Player Stats'!X117</f>
        <v>1</v>
      </c>
      <c r="Y17" s="107">
        <f>'Team and Player Stats'!Y117</f>
        <v>0</v>
      </c>
      <c r="Z17" s="107">
        <f>'Team and Player Stats'!Z117</f>
        <v>0</v>
      </c>
      <c r="AA17" s="107">
        <f>'Team and Player Stats'!AA117</f>
        <v>0</v>
      </c>
      <c r="AB17" s="107">
        <f>'Team and Player Stats'!AB117</f>
        <v>0</v>
      </c>
      <c r="AC17" s="107">
        <f>'Team and Player Stats'!AC117</f>
        <v>30</v>
      </c>
      <c r="AD17" s="107">
        <f>'Team and Player Stats'!AD117</f>
        <v>2</v>
      </c>
      <c r="AE17" s="107">
        <f>'Team and Player Stats'!AE117</f>
        <v>0</v>
      </c>
      <c r="AF17" s="107">
        <f>'Team and Player Stats'!AF117</f>
        <v>0</v>
      </c>
      <c r="AG17" s="107">
        <f>'Team and Player Stats'!AG117</f>
        <v>0</v>
      </c>
    </row>
    <row r="18">
      <c r="A18" t="str">
        <f>'Team and Player Stats'!B36</f>
        <v>Sabasauros Rex</v>
      </c>
      <c r="B18" t="str">
        <f>'Team and Player Stats'!A36</f>
        <v>Str8 Griffin</v>
      </c>
      <c r="C18">
        <f>'Team and Player Stats'!C36</f>
        <v>18</v>
      </c>
      <c r="D18">
        <f>'Team and Player Stats'!D36</f>
        <v>17</v>
      </c>
      <c r="E18" s="111">
        <f>'Team and Player Stats'!E36</f>
        <v>237.8166667</v>
      </c>
      <c r="F18">
        <f>'Team and Player Stats'!F36</f>
        <v>12</v>
      </c>
      <c r="G18">
        <f>'Team and Player Stats'!G36</f>
        <v>1118</v>
      </c>
      <c r="H18">
        <f>'Team and Player Stats'!H36</f>
        <v>8</v>
      </c>
      <c r="I18">
        <f>'Team and Player Stats'!I36</f>
        <v>994</v>
      </c>
      <c r="J18">
        <f>'Team and Player Stats'!J36</f>
        <v>124</v>
      </c>
      <c r="K18" s="112">
        <f>'Team and Player Stats'!K36</f>
        <v>1.124748491</v>
      </c>
      <c r="L18" s="111">
        <f>'Team and Player Stats'!L36</f>
        <v>14.35513078</v>
      </c>
      <c r="M18">
        <f>'Team and Player Stats'!M36</f>
        <v>1438</v>
      </c>
      <c r="N18">
        <f>'Team and Player Stats'!N36</f>
        <v>17</v>
      </c>
      <c r="O18" s="113">
        <f>'Team and Player Stats'!O36</f>
        <v>234.0666667</v>
      </c>
      <c r="P18">
        <f>'Team and Player Stats'!P36</f>
        <v>45</v>
      </c>
      <c r="Q18">
        <f>'Team and Player Stats'!Q36</f>
        <v>15</v>
      </c>
      <c r="R18">
        <f>'Team and Player Stats'!R36</f>
        <v>64</v>
      </c>
      <c r="S18">
        <f>'Team and Player Stats'!S36</f>
        <v>22</v>
      </c>
      <c r="T18">
        <f>'Team and Player Stats'!T36</f>
        <v>178</v>
      </c>
      <c r="U18">
        <f>'Team and Player Stats'!U36</f>
        <v>38</v>
      </c>
      <c r="V18">
        <f>'Team and Player Stats'!V36</f>
        <v>11</v>
      </c>
      <c r="W18">
        <f>'Team and Player Stats'!W36</f>
        <v>6</v>
      </c>
      <c r="X18">
        <f>'Team and Player Stats'!X36</f>
        <v>2</v>
      </c>
      <c r="Y18">
        <f>'Team and Player Stats'!Y36</f>
        <v>2</v>
      </c>
      <c r="Z18">
        <f>'Team and Player Stats'!Z36</f>
        <v>1</v>
      </c>
      <c r="AA18">
        <f>'Team and Player Stats'!AA36</f>
        <v>0</v>
      </c>
      <c r="AB18">
        <f>'Team and Player Stats'!AB36</f>
        <v>0</v>
      </c>
      <c r="AC18">
        <f>'Team and Player Stats'!AC36</f>
        <v>22</v>
      </c>
      <c r="AD18">
        <f>'Team and Player Stats'!AD36</f>
        <v>2</v>
      </c>
      <c r="AE18">
        <f>'Team and Player Stats'!AE36</f>
        <v>0</v>
      </c>
      <c r="AF18">
        <f>'Team and Player Stats'!AF36</f>
        <v>0</v>
      </c>
      <c r="AG18">
        <f>'Team and Player Stats'!AG36</f>
        <v>2</v>
      </c>
    </row>
    <row r="19">
      <c r="A19" s="107" t="str">
        <f>'Team and Player Stats'!B132</f>
        <v>Doc Status</v>
      </c>
      <c r="B19" s="107" t="str">
        <f>'Team and Player Stats'!A132</f>
        <v>Lumbridge White Knights</v>
      </c>
      <c r="C19" s="107">
        <f>'Team and Player Stats'!C132</f>
        <v>16</v>
      </c>
      <c r="D19" s="107">
        <f>'Team and Player Stats'!D132</f>
        <v>6</v>
      </c>
      <c r="E19" s="108">
        <f>'Team and Player Stats'!E132</f>
        <v>261.1166667</v>
      </c>
      <c r="F19" s="107">
        <f>'Team and Player Stats'!F132</f>
        <v>16</v>
      </c>
      <c r="G19" s="107">
        <f>'Team and Player Stats'!G132</f>
        <v>944</v>
      </c>
      <c r="H19" s="107">
        <f>'Team and Player Stats'!H132</f>
        <v>7</v>
      </c>
      <c r="I19" s="107">
        <f>'Team and Player Stats'!I132</f>
        <v>937</v>
      </c>
      <c r="J19" s="107">
        <f>'Team and Player Stats'!J132</f>
        <v>7</v>
      </c>
      <c r="K19" s="109">
        <f>'Team and Player Stats'!K132</f>
        <v>1.007470651</v>
      </c>
      <c r="L19" s="108">
        <f>'Team and Player Stats'!L132</f>
        <v>16.7203842</v>
      </c>
      <c r="M19" s="107">
        <f>'Team and Player Stats'!M132</f>
        <v>1057</v>
      </c>
      <c r="N19" s="107">
        <f>'Team and Player Stats'!N132</f>
        <v>15</v>
      </c>
      <c r="O19" s="110">
        <f>'Team and Player Stats'!O132</f>
        <v>258.45</v>
      </c>
      <c r="P19" s="107">
        <f>'Team and Player Stats'!P132</f>
        <v>44</v>
      </c>
      <c r="Q19" s="107">
        <f>'Team and Player Stats'!Q132</f>
        <v>32</v>
      </c>
      <c r="R19" s="107">
        <f>'Team and Player Stats'!R132</f>
        <v>41</v>
      </c>
      <c r="S19" s="107">
        <f>'Team and Player Stats'!S132</f>
        <v>16</v>
      </c>
      <c r="T19" s="107">
        <f>'Team and Player Stats'!T132</f>
        <v>115</v>
      </c>
      <c r="U19" s="107">
        <f>'Team and Player Stats'!U132</f>
        <v>16</v>
      </c>
      <c r="V19" s="107">
        <f>'Team and Player Stats'!V132</f>
        <v>7</v>
      </c>
      <c r="W19" s="107">
        <f>'Team and Player Stats'!W132</f>
        <v>3</v>
      </c>
      <c r="X19" s="107">
        <f>'Team and Player Stats'!X132</f>
        <v>2</v>
      </c>
      <c r="Y19" s="107">
        <f>'Team and Player Stats'!Y132</f>
        <v>1</v>
      </c>
      <c r="Z19" s="107">
        <f>'Team and Player Stats'!Z132</f>
        <v>0</v>
      </c>
      <c r="AA19" s="107">
        <f>'Team and Player Stats'!AA132</f>
        <v>0</v>
      </c>
      <c r="AB19" s="107">
        <f>'Team and Player Stats'!AB132</f>
        <v>0</v>
      </c>
      <c r="AC19" s="107">
        <f>'Team and Player Stats'!AC132</f>
        <v>15</v>
      </c>
      <c r="AD19" s="107">
        <f>'Team and Player Stats'!AD132</f>
        <v>0</v>
      </c>
      <c r="AE19" s="107">
        <f>'Team and Player Stats'!AE132</f>
        <v>0</v>
      </c>
      <c r="AF19" s="107">
        <f>'Team and Player Stats'!AF132</f>
        <v>0</v>
      </c>
      <c r="AG19" s="107">
        <f>'Team and Player Stats'!AG132</f>
        <v>0</v>
      </c>
    </row>
    <row r="20">
      <c r="A20" t="str">
        <f>'Team and Player Stats'!B43</f>
        <v>TnTaylor</v>
      </c>
      <c r="B20" t="str">
        <f>'Team and Player Stats'!A43</f>
        <v>We Respect Hoez</v>
      </c>
      <c r="C20">
        <f>'Team and Player Stats'!C43</f>
        <v>15</v>
      </c>
      <c r="D20">
        <f>'Team and Player Stats'!D43</f>
        <v>11</v>
      </c>
      <c r="E20" s="111">
        <f>'Team and Player Stats'!E43</f>
        <v>234.3</v>
      </c>
      <c r="F20">
        <f>'Team and Player Stats'!F43</f>
        <v>8</v>
      </c>
      <c r="G20">
        <f>'Team and Player Stats'!G43</f>
        <v>965</v>
      </c>
      <c r="H20">
        <f>'Team and Player Stats'!H43</f>
        <v>2</v>
      </c>
      <c r="I20">
        <f>'Team and Player Stats'!I43</f>
        <v>786</v>
      </c>
      <c r="J20">
        <f>'Team and Player Stats'!J43</f>
        <v>179</v>
      </c>
      <c r="K20" s="112">
        <f>'Team and Player Stats'!K43</f>
        <v>1.227735369</v>
      </c>
      <c r="L20" s="111">
        <f>'Team and Player Stats'!L43</f>
        <v>17.88549618</v>
      </c>
      <c r="M20">
        <f>'Team and Player Stats'!M43</f>
        <v>1117</v>
      </c>
      <c r="N20">
        <f>'Team and Player Stats'!N43</f>
        <v>15</v>
      </c>
      <c r="O20" s="113">
        <f>'Team and Player Stats'!O43</f>
        <v>227.7333333</v>
      </c>
      <c r="P20">
        <f>'Team and Player Stats'!P43</f>
        <v>42</v>
      </c>
      <c r="Q20">
        <f>'Team and Player Stats'!Q43</f>
        <v>17</v>
      </c>
      <c r="R20">
        <f>'Team and Player Stats'!R43</f>
        <v>76</v>
      </c>
      <c r="S20">
        <f>'Team and Player Stats'!S43</f>
        <v>14</v>
      </c>
      <c r="T20">
        <f>'Team and Player Stats'!T43</f>
        <v>121</v>
      </c>
      <c r="U20">
        <f>'Team and Player Stats'!U43</f>
        <v>20</v>
      </c>
      <c r="V20">
        <f>'Team and Player Stats'!V43</f>
        <v>4</v>
      </c>
      <c r="W20">
        <f>'Team and Player Stats'!W43</f>
        <v>1</v>
      </c>
      <c r="X20">
        <f>'Team and Player Stats'!X43</f>
        <v>0</v>
      </c>
      <c r="Y20">
        <f>'Team and Player Stats'!Y43</f>
        <v>0</v>
      </c>
      <c r="Z20">
        <f>'Team and Player Stats'!Z43</f>
        <v>0</v>
      </c>
      <c r="AA20">
        <f>'Team and Player Stats'!AA43</f>
        <v>0</v>
      </c>
      <c r="AB20">
        <f>'Team and Player Stats'!AB43</f>
        <v>0</v>
      </c>
      <c r="AC20">
        <f>'Team and Player Stats'!AC43</f>
        <v>25</v>
      </c>
      <c r="AD20">
        <f>'Team and Player Stats'!AD43</f>
        <v>1</v>
      </c>
      <c r="AE20">
        <f>'Team and Player Stats'!AE43</f>
        <v>0</v>
      </c>
      <c r="AF20">
        <f>'Team and Player Stats'!AF43</f>
        <v>0</v>
      </c>
      <c r="AG20">
        <f>'Team and Player Stats'!AG43</f>
        <v>0</v>
      </c>
    </row>
    <row r="21">
      <c r="A21" s="107" t="str">
        <f>'Team and Player Stats'!B74</f>
        <v>nkotb4evah</v>
      </c>
      <c r="B21" s="107" t="str">
        <f>'Team and Player Stats'!A74</f>
        <v>TBD</v>
      </c>
      <c r="C21" s="107">
        <f>'Team and Player Stats'!C74</f>
        <v>14</v>
      </c>
      <c r="D21" s="107">
        <f>'Team and Player Stats'!D74</f>
        <v>4</v>
      </c>
      <c r="E21" s="108">
        <f>'Team and Player Stats'!E74</f>
        <v>164.6833333</v>
      </c>
      <c r="F21" s="107">
        <f>'Team and Player Stats'!F74</f>
        <v>20</v>
      </c>
      <c r="G21" s="107">
        <f>'Team and Player Stats'!G74</f>
        <v>568</v>
      </c>
      <c r="H21" s="107">
        <f>'Team and Player Stats'!H74</f>
        <v>5</v>
      </c>
      <c r="I21" s="107">
        <f>'Team and Player Stats'!I74</f>
        <v>782</v>
      </c>
      <c r="J21" s="107">
        <f>'Team and Player Stats'!J74</f>
        <v>-214</v>
      </c>
      <c r="K21" s="109">
        <f>'Team and Player Stats'!K74</f>
        <v>0.726342711</v>
      </c>
      <c r="L21" s="108">
        <f>'Team and Player Stats'!L74</f>
        <v>12.63554987</v>
      </c>
      <c r="M21" s="107">
        <f>'Team and Player Stats'!M74</f>
        <v>733</v>
      </c>
      <c r="N21" s="107">
        <f>'Team and Player Stats'!N74</f>
        <v>14</v>
      </c>
      <c r="O21" s="110">
        <f>'Team and Player Stats'!O74</f>
        <v>164.6833333</v>
      </c>
      <c r="P21" s="107">
        <f>'Team and Player Stats'!P74</f>
        <v>41</v>
      </c>
      <c r="Q21" s="107">
        <f>'Team and Player Stats'!Q74</f>
        <v>18</v>
      </c>
      <c r="R21" s="107">
        <f>'Team and Player Stats'!R74</f>
        <v>12</v>
      </c>
      <c r="S21" s="107">
        <f>'Team and Player Stats'!S74</f>
        <v>14</v>
      </c>
      <c r="T21" s="107">
        <f>'Team and Player Stats'!T74</f>
        <v>70</v>
      </c>
      <c r="U21" s="107">
        <f>'Team and Player Stats'!U74</f>
        <v>11</v>
      </c>
      <c r="V21" s="107">
        <f>'Team and Player Stats'!V74</f>
        <v>3</v>
      </c>
      <c r="W21" s="107">
        <f>'Team and Player Stats'!W74</f>
        <v>0</v>
      </c>
      <c r="X21" s="107">
        <f>'Team and Player Stats'!X74</f>
        <v>0</v>
      </c>
      <c r="Y21" s="107">
        <f>'Team and Player Stats'!Y74</f>
        <v>0</v>
      </c>
      <c r="Z21" s="107">
        <f>'Team and Player Stats'!Z74</f>
        <v>0</v>
      </c>
      <c r="AA21" s="107">
        <f>'Team and Player Stats'!AA74</f>
        <v>0</v>
      </c>
      <c r="AB21" s="107">
        <f>'Team and Player Stats'!AB74</f>
        <v>0</v>
      </c>
      <c r="AC21" s="107">
        <f>'Team and Player Stats'!AC74</f>
        <v>8</v>
      </c>
      <c r="AD21" s="107">
        <f>'Team and Player Stats'!AD74</f>
        <v>0</v>
      </c>
      <c r="AE21" s="107">
        <f>'Team and Player Stats'!AE74</f>
        <v>0</v>
      </c>
      <c r="AF21" s="107">
        <f>'Team and Player Stats'!AF74</f>
        <v>0</v>
      </c>
      <c r="AG21" s="107">
        <f>'Team and Player Stats'!AG74</f>
        <v>0</v>
      </c>
    </row>
    <row r="22">
      <c r="A22" t="str">
        <f>'Team and Player Stats'!B75</f>
        <v>x Greenthumb</v>
      </c>
      <c r="B22" t="str">
        <f>'Team and Player Stats'!A75</f>
        <v>TBD</v>
      </c>
      <c r="C22">
        <f>'Team and Player Stats'!C75</f>
        <v>16</v>
      </c>
      <c r="D22">
        <f>'Team and Player Stats'!D75</f>
        <v>6</v>
      </c>
      <c r="E22" s="111">
        <f>'Team and Player Stats'!E75</f>
        <v>201.2</v>
      </c>
      <c r="F22">
        <f>'Team and Player Stats'!F75</f>
        <v>6</v>
      </c>
      <c r="G22">
        <f>'Team and Player Stats'!G75</f>
        <v>933</v>
      </c>
      <c r="H22">
        <f>'Team and Player Stats'!H75</f>
        <v>4</v>
      </c>
      <c r="I22">
        <f>'Team and Player Stats'!I75</f>
        <v>987</v>
      </c>
      <c r="J22">
        <f>'Team and Player Stats'!J75</f>
        <v>-54</v>
      </c>
      <c r="K22" s="112">
        <f>'Team and Player Stats'!K75</f>
        <v>0.9452887538</v>
      </c>
      <c r="L22" s="111">
        <f>'Team and Player Stats'!L75</f>
        <v>12.23100304</v>
      </c>
      <c r="M22">
        <f>'Team and Player Stats'!M75</f>
        <v>1244</v>
      </c>
      <c r="N22">
        <f>'Team and Player Stats'!N75</f>
        <v>16</v>
      </c>
      <c r="O22" s="113">
        <f>'Team and Player Stats'!O75</f>
        <v>201.2</v>
      </c>
      <c r="P22">
        <f>'Team and Player Stats'!P75</f>
        <v>40</v>
      </c>
      <c r="Q22">
        <f>'Team and Player Stats'!Q75</f>
        <v>16</v>
      </c>
      <c r="R22">
        <f>'Team and Player Stats'!R75</f>
        <v>57</v>
      </c>
      <c r="S22">
        <f>'Team and Player Stats'!S75</f>
        <v>16</v>
      </c>
      <c r="T22">
        <f>'Team and Player Stats'!T75</f>
        <v>148</v>
      </c>
      <c r="U22">
        <f>'Team and Player Stats'!U75</f>
        <v>51</v>
      </c>
      <c r="V22">
        <f>'Team and Player Stats'!V75</f>
        <v>10</v>
      </c>
      <c r="W22">
        <f>'Team and Player Stats'!W75</f>
        <v>2</v>
      </c>
      <c r="X22">
        <f>'Team and Player Stats'!X75</f>
        <v>1</v>
      </c>
      <c r="Y22">
        <f>'Team and Player Stats'!Y75</f>
        <v>1</v>
      </c>
      <c r="Z22">
        <f>'Team and Player Stats'!Z75</f>
        <v>1</v>
      </c>
      <c r="AA22">
        <f>'Team and Player Stats'!AA75</f>
        <v>0</v>
      </c>
      <c r="AB22">
        <f>'Team and Player Stats'!AB75</f>
        <v>0</v>
      </c>
      <c r="AC22">
        <f>'Team and Player Stats'!AC75</f>
        <v>18</v>
      </c>
      <c r="AD22">
        <f>'Team and Player Stats'!AD75</f>
        <v>0</v>
      </c>
      <c r="AE22">
        <f>'Team and Player Stats'!AE75</f>
        <v>0</v>
      </c>
      <c r="AF22">
        <f>'Team and Player Stats'!AF75</f>
        <v>0</v>
      </c>
      <c r="AG22">
        <f>'Team and Player Stats'!AG75</f>
        <v>2</v>
      </c>
    </row>
    <row r="23">
      <c r="A23" s="107" t="str">
        <f>'Team and Player Stats'!B41</f>
        <v>I TRICKK I</v>
      </c>
      <c r="B23" s="107" t="str">
        <f>'Team and Player Stats'!A41</f>
        <v>We Respect Hoez</v>
      </c>
      <c r="C23" s="107">
        <f>'Team and Player Stats'!C41</f>
        <v>18</v>
      </c>
      <c r="D23" s="107">
        <f>'Team and Player Stats'!D41</f>
        <v>14</v>
      </c>
      <c r="E23" s="108">
        <f>'Team and Player Stats'!E41</f>
        <v>288.55</v>
      </c>
      <c r="F23" s="107">
        <f>'Team and Player Stats'!F41</f>
        <v>5</v>
      </c>
      <c r="G23" s="107">
        <f>'Team and Player Stats'!G41</f>
        <v>1345</v>
      </c>
      <c r="H23" s="107">
        <f>'Team and Player Stats'!H41</f>
        <v>13</v>
      </c>
      <c r="I23" s="107">
        <f>'Team and Player Stats'!I41</f>
        <v>1042</v>
      </c>
      <c r="J23" s="107">
        <f>'Team and Player Stats'!J41</f>
        <v>303</v>
      </c>
      <c r="K23" s="109">
        <f>'Team and Player Stats'!K41</f>
        <v>1.290786948</v>
      </c>
      <c r="L23" s="108">
        <f>'Team and Player Stats'!L41</f>
        <v>16.61516315</v>
      </c>
      <c r="M23" s="107">
        <f>'Team and Player Stats'!M41</f>
        <v>1597</v>
      </c>
      <c r="N23" s="107">
        <f>'Team and Player Stats'!N41</f>
        <v>18</v>
      </c>
      <c r="O23" s="110">
        <f>'Team and Player Stats'!O41</f>
        <v>282.3</v>
      </c>
      <c r="P23" s="107">
        <f>'Team and Player Stats'!P41</f>
        <v>40</v>
      </c>
      <c r="Q23" s="107">
        <f>'Team and Player Stats'!Q41</f>
        <v>31</v>
      </c>
      <c r="R23" s="107">
        <f>'Team and Player Stats'!R41</f>
        <v>98</v>
      </c>
      <c r="S23" s="107">
        <f>'Team and Player Stats'!S41</f>
        <v>15</v>
      </c>
      <c r="T23" s="107">
        <f>'Team and Player Stats'!T41</f>
        <v>218</v>
      </c>
      <c r="U23" s="107">
        <f>'Team and Player Stats'!U41</f>
        <v>50</v>
      </c>
      <c r="V23" s="107">
        <f>'Team and Player Stats'!V41</f>
        <v>12</v>
      </c>
      <c r="W23" s="107">
        <f>'Team and Player Stats'!W41</f>
        <v>5</v>
      </c>
      <c r="X23" s="107">
        <f>'Team and Player Stats'!X41</f>
        <v>1</v>
      </c>
      <c r="Y23" s="107">
        <f>'Team and Player Stats'!Y41</f>
        <v>1</v>
      </c>
      <c r="Z23" s="107">
        <f>'Team and Player Stats'!Z41</f>
        <v>0</v>
      </c>
      <c r="AA23" s="107">
        <f>'Team and Player Stats'!AA41</f>
        <v>0</v>
      </c>
      <c r="AB23" s="107">
        <f>'Team and Player Stats'!AB41</f>
        <v>0</v>
      </c>
      <c r="AC23" s="107">
        <f>'Team and Player Stats'!AC41</f>
        <v>45</v>
      </c>
      <c r="AD23" s="107">
        <f>'Team and Player Stats'!AD41</f>
        <v>1</v>
      </c>
      <c r="AE23" s="107">
        <f>'Team and Player Stats'!AE41</f>
        <v>0</v>
      </c>
      <c r="AF23" s="107">
        <f>'Team and Player Stats'!AF41</f>
        <v>0</v>
      </c>
      <c r="AG23" s="107">
        <f>'Team and Player Stats'!AG41</f>
        <v>2</v>
      </c>
    </row>
    <row r="24">
      <c r="A24" t="str">
        <f>'Team and Player Stats'!B87</f>
        <v>thestash19 (c)</v>
      </c>
      <c r="B24" t="str">
        <f>'Team and Player Stats'!A87</f>
        <v>Team Ninja</v>
      </c>
      <c r="C24">
        <f>'Team and Player Stats'!C87</f>
        <v>20</v>
      </c>
      <c r="D24">
        <f>'Team and Player Stats'!D87</f>
        <v>3</v>
      </c>
      <c r="E24" s="111">
        <f>'Team and Player Stats'!E87</f>
        <v>147.8833333</v>
      </c>
      <c r="F24">
        <f>'Team and Player Stats'!F87</f>
        <v>9</v>
      </c>
      <c r="G24">
        <f>'Team and Player Stats'!G87</f>
        <v>562</v>
      </c>
      <c r="H24">
        <f>'Team and Player Stats'!H87</f>
        <v>7</v>
      </c>
      <c r="I24">
        <f>'Team and Player Stats'!I87</f>
        <v>741</v>
      </c>
      <c r="J24">
        <f>'Team and Player Stats'!J87</f>
        <v>-179</v>
      </c>
      <c r="K24" s="112">
        <f>'Team and Player Stats'!K87</f>
        <v>0.7584345479</v>
      </c>
      <c r="L24" s="111">
        <f>'Team and Player Stats'!L87</f>
        <v>11.97435897</v>
      </c>
      <c r="M24">
        <f>'Team and Player Stats'!M87</f>
        <v>677</v>
      </c>
      <c r="N24">
        <f>'Team and Player Stats'!N87</f>
        <v>19</v>
      </c>
      <c r="O24" s="113">
        <f>'Team and Player Stats'!O87</f>
        <v>144.7166667</v>
      </c>
      <c r="P24">
        <f>'Team and Player Stats'!P87</f>
        <v>40</v>
      </c>
      <c r="Q24">
        <f>'Team and Player Stats'!Q87</f>
        <v>16</v>
      </c>
      <c r="R24">
        <f>'Team and Player Stats'!R87</f>
        <v>25</v>
      </c>
      <c r="S24">
        <f>'Team and Player Stats'!S87</f>
        <v>16</v>
      </c>
      <c r="T24">
        <f>'Team and Player Stats'!T87</f>
        <v>62</v>
      </c>
      <c r="U24">
        <f>'Team and Player Stats'!U87</f>
        <v>5</v>
      </c>
      <c r="V24">
        <f>'Team and Player Stats'!V87</f>
        <v>0</v>
      </c>
      <c r="W24">
        <f>'Team and Player Stats'!W87</f>
        <v>0</v>
      </c>
      <c r="X24">
        <f>'Team and Player Stats'!X87</f>
        <v>0</v>
      </c>
      <c r="Y24">
        <f>'Team and Player Stats'!Y87</f>
        <v>0</v>
      </c>
      <c r="Z24">
        <f>'Team and Player Stats'!Z87</f>
        <v>0</v>
      </c>
      <c r="AA24">
        <f>'Team and Player Stats'!AA87</f>
        <v>0</v>
      </c>
      <c r="AB24">
        <f>'Team and Player Stats'!AB87</f>
        <v>0</v>
      </c>
      <c r="AC24">
        <f>'Team and Player Stats'!AC87</f>
        <v>6</v>
      </c>
      <c r="AD24">
        <f>'Team and Player Stats'!AD87</f>
        <v>1</v>
      </c>
      <c r="AE24">
        <f>'Team and Player Stats'!AE87</f>
        <v>0</v>
      </c>
      <c r="AF24">
        <f>'Team and Player Stats'!AF87</f>
        <v>0</v>
      </c>
      <c r="AG24">
        <f>'Team and Player Stats'!AG87</f>
        <v>0</v>
      </c>
    </row>
    <row r="25">
      <c r="A25" s="107" t="str">
        <f>'Team and Player Stats'!B114</f>
        <v>AJ DaJuiceMayne</v>
      </c>
      <c r="B25" s="107" t="str">
        <f>'Team and Player Stats'!A114</f>
        <v>Rooster Bux to Blow</v>
      </c>
      <c r="C25" s="107">
        <f>'Team and Player Stats'!C114</f>
        <v>15</v>
      </c>
      <c r="D25" s="107">
        <f>'Team and Player Stats'!D114</f>
        <v>14</v>
      </c>
      <c r="E25" s="108">
        <f>'Team and Player Stats'!E114</f>
        <v>239.0166667</v>
      </c>
      <c r="F25" s="107">
        <f>'Team and Player Stats'!F114</f>
        <v>12</v>
      </c>
      <c r="G25" s="107">
        <f>'Team and Player Stats'!G114</f>
        <v>1169</v>
      </c>
      <c r="H25" s="107">
        <f>'Team and Player Stats'!H114</f>
        <v>6</v>
      </c>
      <c r="I25" s="107">
        <f>'Team and Player Stats'!I114</f>
        <v>950</v>
      </c>
      <c r="J25" s="107">
        <f>'Team and Player Stats'!J114</f>
        <v>219</v>
      </c>
      <c r="K25" s="109">
        <f>'Team and Player Stats'!K114</f>
        <v>1.230526316</v>
      </c>
      <c r="L25" s="108">
        <f>'Team and Player Stats'!L114</f>
        <v>15.09578947</v>
      </c>
      <c r="M25" s="107">
        <f>'Team and Player Stats'!M114</f>
        <v>1492</v>
      </c>
      <c r="N25" s="107">
        <f>'Team and Player Stats'!N114</f>
        <v>15</v>
      </c>
      <c r="O25" s="110">
        <f>'Team and Player Stats'!O114</f>
        <v>239.0166667</v>
      </c>
      <c r="P25" s="107">
        <f>'Team and Player Stats'!P114</f>
        <v>39</v>
      </c>
      <c r="Q25" s="107">
        <f>'Team and Player Stats'!Q114</f>
        <v>17</v>
      </c>
      <c r="R25" s="107">
        <f>'Team and Player Stats'!R114</f>
        <v>100</v>
      </c>
      <c r="S25" s="107">
        <f>'Team and Player Stats'!S114</f>
        <v>8</v>
      </c>
      <c r="T25" s="107">
        <f>'Team and Player Stats'!T114</f>
        <v>211</v>
      </c>
      <c r="U25" s="107">
        <f>'Team and Player Stats'!U114</f>
        <v>65</v>
      </c>
      <c r="V25" s="107">
        <f>'Team and Player Stats'!V114</f>
        <v>21</v>
      </c>
      <c r="W25" s="107">
        <f>'Team and Player Stats'!W114</f>
        <v>6</v>
      </c>
      <c r="X25" s="107">
        <f>'Team and Player Stats'!X114</f>
        <v>3</v>
      </c>
      <c r="Y25" s="107">
        <f>'Team and Player Stats'!Y114</f>
        <v>1</v>
      </c>
      <c r="Z25" s="107">
        <f>'Team and Player Stats'!Z114</f>
        <v>0</v>
      </c>
      <c r="AA25" s="107">
        <f>'Team and Player Stats'!AA114</f>
        <v>0</v>
      </c>
      <c r="AB25" s="107">
        <f>'Team and Player Stats'!AB114</f>
        <v>0</v>
      </c>
      <c r="AC25" s="107">
        <f>'Team and Player Stats'!AC114</f>
        <v>45</v>
      </c>
      <c r="AD25" s="107">
        <f>'Team and Player Stats'!AD114</f>
        <v>1</v>
      </c>
      <c r="AE25" s="107">
        <f>'Team and Player Stats'!AE114</f>
        <v>0</v>
      </c>
      <c r="AF25" s="107">
        <f>'Team and Player Stats'!AF114</f>
        <v>0</v>
      </c>
      <c r="AG25" s="107">
        <f>'Team and Player Stats'!AG114</f>
        <v>2</v>
      </c>
    </row>
    <row r="26">
      <c r="A26" t="str">
        <f>'Team and Player Stats'!B107</f>
        <v>Rage More Nerd</v>
      </c>
      <c r="B26" t="str">
        <f>'Team and Player Stats'!A107</f>
        <v>Shadow Realm</v>
      </c>
      <c r="C26">
        <f>'Team and Player Stats'!C107</f>
        <v>18</v>
      </c>
      <c r="D26">
        <f>'Team and Player Stats'!D107</f>
        <v>12</v>
      </c>
      <c r="E26" s="111">
        <f>'Team and Player Stats'!E107</f>
        <v>302.5333333</v>
      </c>
      <c r="F26">
        <f>'Team and Player Stats'!F107</f>
        <v>6</v>
      </c>
      <c r="G26">
        <f>'Team and Player Stats'!G107</f>
        <v>1490</v>
      </c>
      <c r="H26">
        <f>'Team and Player Stats'!H107</f>
        <v>2</v>
      </c>
      <c r="I26">
        <f>'Team and Player Stats'!I107</f>
        <v>992</v>
      </c>
      <c r="J26">
        <f>'Team and Player Stats'!J107</f>
        <v>498</v>
      </c>
      <c r="K26" s="112">
        <f>'Team and Player Stats'!K107</f>
        <v>1.502016129</v>
      </c>
      <c r="L26" s="111">
        <f>'Team and Player Stats'!L107</f>
        <v>18.2983871</v>
      </c>
      <c r="M26">
        <f>'Team and Player Stats'!M107</f>
        <v>1935</v>
      </c>
      <c r="N26">
        <f>'Team and Player Stats'!N107</f>
        <v>18</v>
      </c>
      <c r="O26" s="113">
        <f>'Team and Player Stats'!O107</f>
        <v>296.6</v>
      </c>
      <c r="P26">
        <f>'Team and Player Stats'!P107</f>
        <v>39</v>
      </c>
      <c r="Q26">
        <f>'Team and Player Stats'!Q107</f>
        <v>24</v>
      </c>
      <c r="R26">
        <f>'Team and Player Stats'!R107</f>
        <v>137</v>
      </c>
      <c r="S26">
        <f>'Team and Player Stats'!S107</f>
        <v>15</v>
      </c>
      <c r="T26">
        <f>'Team and Player Stats'!T107</f>
        <v>236</v>
      </c>
      <c r="U26">
        <f>'Team and Player Stats'!U107</f>
        <v>58</v>
      </c>
      <c r="V26">
        <f>'Team and Player Stats'!V107</f>
        <v>20</v>
      </c>
      <c r="W26">
        <f>'Team and Player Stats'!W107</f>
        <v>7</v>
      </c>
      <c r="X26">
        <f>'Team and Player Stats'!X107</f>
        <v>2</v>
      </c>
      <c r="Y26">
        <f>'Team and Player Stats'!Y107</f>
        <v>1</v>
      </c>
      <c r="Z26">
        <f>'Team and Player Stats'!Z107</f>
        <v>0</v>
      </c>
      <c r="AA26">
        <f>'Team and Player Stats'!AA107</f>
        <v>0</v>
      </c>
      <c r="AB26">
        <f>'Team and Player Stats'!AB107</f>
        <v>0</v>
      </c>
      <c r="AC26">
        <f>'Team and Player Stats'!AC107</f>
        <v>60</v>
      </c>
      <c r="AD26">
        <f>'Team and Player Stats'!AD107</f>
        <v>5</v>
      </c>
      <c r="AE26">
        <f>'Team and Player Stats'!AE107</f>
        <v>0</v>
      </c>
      <c r="AF26">
        <f>'Team and Player Stats'!AF107</f>
        <v>0</v>
      </c>
      <c r="AG26">
        <f>'Team and Player Stats'!AG107</f>
        <v>2</v>
      </c>
    </row>
    <row r="27">
      <c r="A27" s="107" t="str">
        <f>'Team and Player Stats'!B49</f>
        <v>Man Canon</v>
      </c>
      <c r="B27" s="107" t="str">
        <f>'Team and Player Stats'!A49</f>
        <v>Way to Fail</v>
      </c>
      <c r="C27" s="107">
        <f>'Team and Player Stats'!C49</f>
        <v>19</v>
      </c>
      <c r="D27" s="107">
        <f>'Team and Player Stats'!D49</f>
        <v>12</v>
      </c>
      <c r="E27" s="108">
        <f>'Team and Player Stats'!E49</f>
        <v>333.0666667</v>
      </c>
      <c r="F27" s="107">
        <f>'Team and Player Stats'!F49</f>
        <v>8</v>
      </c>
      <c r="G27" s="107">
        <f>'Team and Player Stats'!G49</f>
        <v>1200</v>
      </c>
      <c r="H27" s="107">
        <f>'Team and Player Stats'!H49</f>
        <v>9</v>
      </c>
      <c r="I27" s="107">
        <f>'Team and Player Stats'!I49</f>
        <v>1047</v>
      </c>
      <c r="J27" s="107">
        <f>'Team and Player Stats'!J49</f>
        <v>153</v>
      </c>
      <c r="K27" s="109">
        <f>'Team and Player Stats'!K49</f>
        <v>1.146131805</v>
      </c>
      <c r="L27" s="108">
        <f>'Team and Player Stats'!L49</f>
        <v>19.086915</v>
      </c>
      <c r="M27" s="107">
        <f>'Team and Player Stats'!M49</f>
        <v>1586</v>
      </c>
      <c r="N27" s="107">
        <f>'Team and Player Stats'!N49</f>
        <v>17</v>
      </c>
      <c r="O27" s="110">
        <f>'Team and Player Stats'!O49</f>
        <v>283.2333333</v>
      </c>
      <c r="P27" s="107">
        <f>'Team and Player Stats'!P49</f>
        <v>38</v>
      </c>
      <c r="Q27" s="107">
        <f>'Team and Player Stats'!Q49</f>
        <v>17</v>
      </c>
      <c r="R27" s="107">
        <f>'Team and Player Stats'!R49</f>
        <v>117</v>
      </c>
      <c r="S27" s="107">
        <f>'Team and Player Stats'!S49</f>
        <v>14</v>
      </c>
      <c r="T27" s="107">
        <f>'Team and Player Stats'!T49</f>
        <v>163</v>
      </c>
      <c r="U27" s="107">
        <f>'Team and Player Stats'!U49</f>
        <v>30</v>
      </c>
      <c r="V27" s="107">
        <f>'Team and Player Stats'!V49</f>
        <v>6</v>
      </c>
      <c r="W27" s="107">
        <f>'Team and Player Stats'!W49</f>
        <v>1</v>
      </c>
      <c r="X27" s="107">
        <f>'Team and Player Stats'!X49</f>
        <v>0</v>
      </c>
      <c r="Y27" s="107">
        <f>'Team and Player Stats'!Y49</f>
        <v>0</v>
      </c>
      <c r="Z27" s="107">
        <f>'Team and Player Stats'!Z49</f>
        <v>0</v>
      </c>
      <c r="AA27" s="107">
        <f>'Team and Player Stats'!AA49</f>
        <v>0</v>
      </c>
      <c r="AB27" s="107">
        <f>'Team and Player Stats'!AB49</f>
        <v>0</v>
      </c>
      <c r="AC27" s="107">
        <f>'Team and Player Stats'!AC49</f>
        <v>23</v>
      </c>
      <c r="AD27" s="107">
        <f>'Team and Player Stats'!AD49</f>
        <v>1</v>
      </c>
      <c r="AE27" s="107">
        <f>'Team and Player Stats'!AE49</f>
        <v>0</v>
      </c>
      <c r="AF27" s="107">
        <f>'Team and Player Stats'!AF49</f>
        <v>0</v>
      </c>
      <c r="AG27" s="107">
        <f>'Team and Player Stats'!AG49</f>
        <v>0</v>
      </c>
    </row>
    <row r="28">
      <c r="A28" t="str">
        <f>'Team and Player Stats'!B105</f>
        <v>ActiveHate (c)</v>
      </c>
      <c r="B28" t="str">
        <f>'Team and Player Stats'!A105</f>
        <v>Shadow Realm</v>
      </c>
      <c r="C28">
        <f>'Team and Player Stats'!C105</f>
        <v>17</v>
      </c>
      <c r="D28">
        <f>'Team and Player Stats'!D105</f>
        <v>12</v>
      </c>
      <c r="E28" s="111">
        <f>'Team and Player Stats'!E105</f>
        <v>288.6</v>
      </c>
      <c r="F28">
        <f>'Team and Player Stats'!F105</f>
        <v>1</v>
      </c>
      <c r="G28">
        <f>'Team and Player Stats'!G105</f>
        <v>1469</v>
      </c>
      <c r="H28">
        <f>'Team and Player Stats'!H105</f>
        <v>2</v>
      </c>
      <c r="I28">
        <f>'Team and Player Stats'!I105</f>
        <v>1268</v>
      </c>
      <c r="J28">
        <f>'Team and Player Stats'!J105</f>
        <v>201</v>
      </c>
      <c r="K28" s="112">
        <f>'Team and Player Stats'!K105</f>
        <v>1.15851735</v>
      </c>
      <c r="L28" s="111">
        <f>'Team and Player Stats'!L105</f>
        <v>13.65615142</v>
      </c>
      <c r="M28">
        <f>'Team and Player Stats'!M105</f>
        <v>1925</v>
      </c>
      <c r="N28">
        <f>'Team and Player Stats'!N105</f>
        <v>17</v>
      </c>
      <c r="O28" s="113">
        <f>'Team and Player Stats'!O105</f>
        <v>281.2</v>
      </c>
      <c r="P28">
        <f>'Team and Player Stats'!P105</f>
        <v>35</v>
      </c>
      <c r="Q28">
        <f>'Team and Player Stats'!Q105</f>
        <v>11</v>
      </c>
      <c r="R28">
        <f>'Team and Player Stats'!R105</f>
        <v>117</v>
      </c>
      <c r="S28">
        <f>'Team and Player Stats'!S105</f>
        <v>25</v>
      </c>
      <c r="T28">
        <f>'Team and Player Stats'!T105</f>
        <v>250</v>
      </c>
      <c r="U28">
        <f>'Team and Player Stats'!U105</f>
        <v>65</v>
      </c>
      <c r="V28">
        <f>'Team and Player Stats'!V105</f>
        <v>18</v>
      </c>
      <c r="W28">
        <f>'Team and Player Stats'!W105</f>
        <v>3</v>
      </c>
      <c r="X28">
        <f>'Team and Player Stats'!X105</f>
        <v>0</v>
      </c>
      <c r="Y28">
        <f>'Team and Player Stats'!Y105</f>
        <v>0</v>
      </c>
      <c r="Z28">
        <f>'Team and Player Stats'!Z105</f>
        <v>0</v>
      </c>
      <c r="AA28">
        <f>'Team and Player Stats'!AA105</f>
        <v>0</v>
      </c>
      <c r="AB28">
        <f>'Team and Player Stats'!AB105</f>
        <v>0</v>
      </c>
      <c r="AC28">
        <f>'Team and Player Stats'!AC105</f>
        <v>33</v>
      </c>
      <c r="AD28">
        <f>'Team and Player Stats'!AD105</f>
        <v>1</v>
      </c>
      <c r="AE28">
        <f>'Team and Player Stats'!AE105</f>
        <v>0</v>
      </c>
      <c r="AF28">
        <f>'Team and Player Stats'!AF105</f>
        <v>0</v>
      </c>
      <c r="AG28">
        <f>'Team and Player Stats'!AG105</f>
        <v>1</v>
      </c>
    </row>
    <row r="29">
      <c r="A29" s="107" t="str">
        <f>'Team and Player Stats'!B76</f>
        <v>x Zeg x</v>
      </c>
      <c r="B29" s="107" t="str">
        <f>'Team and Player Stats'!A76</f>
        <v>TBD</v>
      </c>
      <c r="C29" s="107">
        <f>'Team and Player Stats'!C76</f>
        <v>18</v>
      </c>
      <c r="D29" s="107">
        <f>'Team and Player Stats'!D76</f>
        <v>6</v>
      </c>
      <c r="E29" s="108">
        <f>'Team and Player Stats'!E76</f>
        <v>199.45</v>
      </c>
      <c r="F29" s="107">
        <f>'Team and Player Stats'!F76</f>
        <v>7</v>
      </c>
      <c r="G29" s="107">
        <f>'Team and Player Stats'!G76</f>
        <v>901</v>
      </c>
      <c r="H29" s="107">
        <f>'Team and Player Stats'!H76</f>
        <v>12</v>
      </c>
      <c r="I29" s="107">
        <f>'Team and Player Stats'!I76</f>
        <v>940</v>
      </c>
      <c r="J29" s="107">
        <f>'Team and Player Stats'!J76</f>
        <v>-39</v>
      </c>
      <c r="K29" s="109">
        <f>'Team and Player Stats'!K76</f>
        <v>0.9585106383</v>
      </c>
      <c r="L29" s="108">
        <f>'Team and Player Stats'!L76</f>
        <v>12.73085106</v>
      </c>
      <c r="M29" s="107">
        <f>'Team and Player Stats'!M76</f>
        <v>1155</v>
      </c>
      <c r="N29" s="107">
        <f>'Team and Player Stats'!N76</f>
        <v>18</v>
      </c>
      <c r="O29" s="110">
        <f>'Team and Player Stats'!O76</f>
        <v>199.45</v>
      </c>
      <c r="P29" s="107">
        <f>'Team and Player Stats'!P76</f>
        <v>34</v>
      </c>
      <c r="Q29" s="107">
        <f>'Team and Player Stats'!Q76</f>
        <v>14</v>
      </c>
      <c r="R29" s="107">
        <f>'Team and Player Stats'!R76</f>
        <v>63</v>
      </c>
      <c r="S29" s="107">
        <f>'Team and Player Stats'!S76</f>
        <v>17</v>
      </c>
      <c r="T29" s="107">
        <f>'Team and Player Stats'!T76</f>
        <v>146</v>
      </c>
      <c r="U29" s="107">
        <f>'Team and Player Stats'!U76</f>
        <v>34</v>
      </c>
      <c r="V29" s="107">
        <f>'Team and Player Stats'!V76</f>
        <v>10</v>
      </c>
      <c r="W29" s="107">
        <f>'Team and Player Stats'!W76</f>
        <v>3</v>
      </c>
      <c r="X29" s="107">
        <f>'Team and Player Stats'!X76</f>
        <v>1</v>
      </c>
      <c r="Y29" s="107">
        <f>'Team and Player Stats'!Y76</f>
        <v>1</v>
      </c>
      <c r="Z29" s="107">
        <f>'Team and Player Stats'!Z76</f>
        <v>0</v>
      </c>
      <c r="AA29" s="107">
        <f>'Team and Player Stats'!AA76</f>
        <v>0</v>
      </c>
      <c r="AB29" s="107">
        <f>'Team and Player Stats'!AB76</f>
        <v>0</v>
      </c>
      <c r="AC29" s="107">
        <f>'Team and Player Stats'!AC76</f>
        <v>22</v>
      </c>
      <c r="AD29" s="107">
        <f>'Team and Player Stats'!AD76</f>
        <v>0</v>
      </c>
      <c r="AE29" s="107">
        <f>'Team and Player Stats'!AE76</f>
        <v>0</v>
      </c>
      <c r="AF29" s="107">
        <f>'Team and Player Stats'!AF76</f>
        <v>0</v>
      </c>
      <c r="AG29" s="107">
        <f>'Team and Player Stats'!AG76</f>
        <v>1</v>
      </c>
    </row>
    <row r="30">
      <c r="A30" t="str">
        <f>'Team and Player Stats'!B5</f>
        <v>Blootzy</v>
      </c>
      <c r="B30" t="str">
        <f>'Team and Player Stats'!A5</f>
        <v>Never Let Go</v>
      </c>
      <c r="C30">
        <f>'Team and Player Stats'!C5</f>
        <v>18</v>
      </c>
      <c r="D30">
        <f>'Team and Player Stats'!D5</f>
        <v>9</v>
      </c>
      <c r="E30" s="111">
        <f>'Team and Player Stats'!E5</f>
        <v>216.1333333</v>
      </c>
      <c r="F30">
        <f>'Team and Player Stats'!F5</f>
        <v>9</v>
      </c>
      <c r="G30">
        <f>'Team and Player Stats'!G5</f>
        <v>1147</v>
      </c>
      <c r="H30">
        <f>'Team and Player Stats'!H5</f>
        <v>8</v>
      </c>
      <c r="I30">
        <f>'Team and Player Stats'!I5</f>
        <v>997</v>
      </c>
      <c r="J30">
        <f>'Team and Player Stats'!J5</f>
        <v>150</v>
      </c>
      <c r="K30" s="112">
        <f>'Team and Player Stats'!K5</f>
        <v>1.150451354</v>
      </c>
      <c r="L30" s="111">
        <f>'Team and Player Stats'!L5</f>
        <v>13.00702106</v>
      </c>
      <c r="M30">
        <f>'Team and Player Stats'!M5</f>
        <v>1470</v>
      </c>
      <c r="N30">
        <f>'Team and Player Stats'!N5</f>
        <v>17</v>
      </c>
      <c r="O30" s="113">
        <f>'Team and Player Stats'!O5</f>
        <v>210.4333333</v>
      </c>
      <c r="P30">
        <f>'Team and Player Stats'!P5</f>
        <v>34</v>
      </c>
      <c r="Q30">
        <f>'Team and Player Stats'!Q5</f>
        <v>23</v>
      </c>
      <c r="R30">
        <f>'Team and Player Stats'!R5</f>
        <v>66</v>
      </c>
      <c r="S30">
        <f>'Team and Player Stats'!S5</f>
        <v>18</v>
      </c>
      <c r="T30">
        <f>'Team and Player Stats'!T5</f>
        <v>164</v>
      </c>
      <c r="U30">
        <f>'Team and Player Stats'!U5</f>
        <v>48</v>
      </c>
      <c r="V30">
        <f>'Team and Player Stats'!V5</f>
        <v>9</v>
      </c>
      <c r="W30">
        <f>'Team and Player Stats'!W5</f>
        <v>5</v>
      </c>
      <c r="X30">
        <f>'Team and Player Stats'!X5</f>
        <v>1</v>
      </c>
      <c r="Y30">
        <f>'Team and Player Stats'!Y5</f>
        <v>0</v>
      </c>
      <c r="Z30">
        <f>'Team and Player Stats'!Z5</f>
        <v>0</v>
      </c>
      <c r="AA30">
        <f>'Team and Player Stats'!AA5</f>
        <v>0</v>
      </c>
      <c r="AB30">
        <f>'Team and Player Stats'!AB5</f>
        <v>3</v>
      </c>
      <c r="AC30">
        <f>'Team and Player Stats'!AC5</f>
        <v>15</v>
      </c>
      <c r="AD30">
        <f>'Team and Player Stats'!AD5</f>
        <v>1</v>
      </c>
      <c r="AE30">
        <f>'Team and Player Stats'!AE5</f>
        <v>0</v>
      </c>
      <c r="AF30">
        <f>'Team and Player Stats'!AF5</f>
        <v>0</v>
      </c>
      <c r="AG30">
        <f>'Team and Player Stats'!AG5</f>
        <v>1</v>
      </c>
    </row>
    <row r="31">
      <c r="A31" s="107" t="str">
        <f>'Team and Player Stats'!B123</f>
        <v>Saintz The God</v>
      </c>
      <c r="B31" s="107" t="str">
        <f>'Team and Player Stats'!A123</f>
        <v>Our Lady Tuna</v>
      </c>
      <c r="C31" s="107">
        <f>'Team and Player Stats'!C123</f>
        <v>17</v>
      </c>
      <c r="D31" s="107">
        <f>'Team and Player Stats'!D123</f>
        <v>10</v>
      </c>
      <c r="E31" s="108">
        <f>'Team and Player Stats'!E123</f>
        <v>242.0833333</v>
      </c>
      <c r="F31" s="107">
        <f>'Team and Player Stats'!F123</f>
        <v>8</v>
      </c>
      <c r="G31" s="107">
        <f>'Team and Player Stats'!G123</f>
        <v>1245</v>
      </c>
      <c r="H31" s="107">
        <f>'Team and Player Stats'!H123</f>
        <v>5</v>
      </c>
      <c r="I31" s="107">
        <f>'Team and Player Stats'!I123</f>
        <v>978</v>
      </c>
      <c r="J31" s="107">
        <f>'Team and Player Stats'!J123</f>
        <v>267</v>
      </c>
      <c r="K31" s="109">
        <f>'Team and Player Stats'!K123</f>
        <v>1.273006135</v>
      </c>
      <c r="L31" s="108">
        <f>'Team and Player Stats'!L123</f>
        <v>14.85173824</v>
      </c>
      <c r="M31" s="107">
        <f>'Team and Player Stats'!M123</f>
        <v>1537</v>
      </c>
      <c r="N31" s="107">
        <f>'Team and Player Stats'!N123</f>
        <v>16</v>
      </c>
      <c r="O31" s="110">
        <f>'Team and Player Stats'!O123</f>
        <v>225.2833333</v>
      </c>
      <c r="P31" s="107">
        <f>'Team and Player Stats'!P123</f>
        <v>33</v>
      </c>
      <c r="Q31" s="107">
        <f>'Team and Player Stats'!Q123</f>
        <v>19</v>
      </c>
      <c r="R31" s="107">
        <f>'Team and Player Stats'!R123</f>
        <v>84</v>
      </c>
      <c r="S31" s="107">
        <f>'Team and Player Stats'!S123</f>
        <v>10</v>
      </c>
      <c r="T31" s="107">
        <f>'Team and Player Stats'!T123</f>
        <v>189</v>
      </c>
      <c r="U31" s="107">
        <f>'Team and Player Stats'!U123</f>
        <v>49</v>
      </c>
      <c r="V31" s="107">
        <f>'Team and Player Stats'!V123</f>
        <v>17</v>
      </c>
      <c r="W31" s="107">
        <f>'Team and Player Stats'!W123</f>
        <v>5</v>
      </c>
      <c r="X31" s="107">
        <f>'Team and Player Stats'!X123</f>
        <v>1</v>
      </c>
      <c r="Y31" s="107">
        <f>'Team and Player Stats'!Y123</f>
        <v>0</v>
      </c>
      <c r="Z31" s="107">
        <f>'Team and Player Stats'!Z123</f>
        <v>0</v>
      </c>
      <c r="AA31" s="107">
        <f>'Team and Player Stats'!AA123</f>
        <v>0</v>
      </c>
      <c r="AB31" s="107">
        <f>'Team and Player Stats'!AB123</f>
        <v>0</v>
      </c>
      <c r="AC31" s="107">
        <f>'Team and Player Stats'!AC123</f>
        <v>26</v>
      </c>
      <c r="AD31" s="107">
        <f>'Team and Player Stats'!AD123</f>
        <v>0</v>
      </c>
      <c r="AE31" s="107">
        <f>'Team and Player Stats'!AE123</f>
        <v>0</v>
      </c>
      <c r="AF31" s="107">
        <f>'Team and Player Stats'!AF123</f>
        <v>0</v>
      </c>
      <c r="AG31" s="107">
        <f>'Team and Player Stats'!AG123</f>
        <v>1</v>
      </c>
    </row>
    <row r="32">
      <c r="A32" t="str">
        <f>'Team and Player Stats'!B48</f>
        <v>Priest XYZ (c)</v>
      </c>
      <c r="B32" t="str">
        <f>'Team and Player Stats'!A48</f>
        <v>Way to Fail</v>
      </c>
      <c r="C32">
        <f>'Team and Player Stats'!C48</f>
        <v>19</v>
      </c>
      <c r="D32">
        <f>'Team and Player Stats'!D48</f>
        <v>13</v>
      </c>
      <c r="E32" s="111">
        <f>'Team and Player Stats'!E48</f>
        <v>310.7333333</v>
      </c>
      <c r="F32">
        <f>'Team and Player Stats'!F48</f>
        <v>47</v>
      </c>
      <c r="G32">
        <f>'Team and Player Stats'!G48</f>
        <v>593</v>
      </c>
      <c r="H32">
        <f>'Team and Player Stats'!H48</f>
        <v>4</v>
      </c>
      <c r="I32">
        <f>'Team and Player Stats'!I48</f>
        <v>791</v>
      </c>
      <c r="J32">
        <f>'Team and Player Stats'!J48</f>
        <v>-198</v>
      </c>
      <c r="K32" s="112">
        <f>'Team and Player Stats'!K48</f>
        <v>0.7496839444</v>
      </c>
      <c r="L32" s="111">
        <f>'Team and Player Stats'!L48</f>
        <v>23.57016435</v>
      </c>
      <c r="M32">
        <f>'Team and Player Stats'!M48</f>
        <v>771</v>
      </c>
      <c r="N32">
        <f>'Team and Player Stats'!N48</f>
        <v>17</v>
      </c>
      <c r="O32" s="113">
        <f>'Team and Player Stats'!O48</f>
        <v>267.3166667</v>
      </c>
      <c r="P32">
        <f>'Team and Player Stats'!P48</f>
        <v>33</v>
      </c>
      <c r="Q32">
        <f>'Team and Player Stats'!Q48</f>
        <v>19</v>
      </c>
      <c r="R32">
        <f>'Team and Player Stats'!R48</f>
        <v>15</v>
      </c>
      <c r="S32">
        <f>'Team and Player Stats'!S48</f>
        <v>14</v>
      </c>
      <c r="T32">
        <f>'Team and Player Stats'!T48</f>
        <v>57</v>
      </c>
      <c r="U32">
        <f>'Team and Player Stats'!U48</f>
        <v>8</v>
      </c>
      <c r="V32">
        <f>'Team and Player Stats'!V48</f>
        <v>2</v>
      </c>
      <c r="W32">
        <f>'Team and Player Stats'!W48</f>
        <v>0</v>
      </c>
      <c r="X32">
        <f>'Team and Player Stats'!X48</f>
        <v>0</v>
      </c>
      <c r="Y32">
        <f>'Team and Player Stats'!Y48</f>
        <v>0</v>
      </c>
      <c r="Z32">
        <f>'Team and Player Stats'!Z48</f>
        <v>0</v>
      </c>
      <c r="AA32">
        <f>'Team and Player Stats'!AA48</f>
        <v>0</v>
      </c>
      <c r="AB32">
        <f>'Team and Player Stats'!AB48</f>
        <v>0</v>
      </c>
      <c r="AC32">
        <f>'Team and Player Stats'!AC48</f>
        <v>7</v>
      </c>
      <c r="AD32">
        <f>'Team and Player Stats'!AD48</f>
        <v>0</v>
      </c>
      <c r="AE32">
        <f>'Team and Player Stats'!AE48</f>
        <v>0</v>
      </c>
      <c r="AF32">
        <f>'Team and Player Stats'!AF48</f>
        <v>0</v>
      </c>
      <c r="AG32">
        <f>'Team and Player Stats'!AG48</f>
        <v>1</v>
      </c>
    </row>
    <row r="33">
      <c r="A33" s="107" t="str">
        <f>'Team and Player Stats'!B118</f>
        <v>Regresser</v>
      </c>
      <c r="B33" s="107" t="str">
        <f>'Team and Player Stats'!A118</f>
        <v>Rooster Bux to Blow</v>
      </c>
      <c r="C33" s="107">
        <f>'Team and Player Stats'!C118</f>
        <v>14</v>
      </c>
      <c r="D33" s="107">
        <f>'Team and Player Stats'!D118</f>
        <v>13</v>
      </c>
      <c r="E33" s="108">
        <f>'Team and Player Stats'!E118</f>
        <v>205.7</v>
      </c>
      <c r="F33" s="107">
        <f>'Team and Player Stats'!F118</f>
        <v>34</v>
      </c>
      <c r="G33" s="107">
        <f>'Team and Player Stats'!G118</f>
        <v>698</v>
      </c>
      <c r="H33" s="107">
        <f>'Team and Player Stats'!H118</f>
        <v>3</v>
      </c>
      <c r="I33" s="107">
        <f>'Team and Player Stats'!I118</f>
        <v>648</v>
      </c>
      <c r="J33" s="107">
        <f>'Team and Player Stats'!J118</f>
        <v>50</v>
      </c>
      <c r="K33" s="109">
        <f>'Team and Player Stats'!K118</f>
        <v>1.077160494</v>
      </c>
      <c r="L33" s="108">
        <f>'Team and Player Stats'!L118</f>
        <v>19.0462963</v>
      </c>
      <c r="M33" s="107">
        <f>'Team and Player Stats'!M118</f>
        <v>839</v>
      </c>
      <c r="N33" s="107">
        <f>'Team and Player Stats'!N118</f>
        <v>14</v>
      </c>
      <c r="O33" s="110">
        <f>'Team and Player Stats'!O118</f>
        <v>205.7</v>
      </c>
      <c r="P33" s="107">
        <f>'Team and Player Stats'!P118</f>
        <v>32</v>
      </c>
      <c r="Q33" s="107">
        <f>'Team and Player Stats'!Q118</f>
        <v>14</v>
      </c>
      <c r="R33" s="107">
        <f>'Team and Player Stats'!R118</f>
        <v>41</v>
      </c>
      <c r="S33" s="107">
        <f>'Team and Player Stats'!S118</f>
        <v>7</v>
      </c>
      <c r="T33" s="107">
        <f>'Team and Player Stats'!T118</f>
        <v>91</v>
      </c>
      <c r="U33" s="107">
        <f>'Team and Player Stats'!U118</f>
        <v>31</v>
      </c>
      <c r="V33" s="107">
        <f>'Team and Player Stats'!V118</f>
        <v>7</v>
      </c>
      <c r="W33" s="107">
        <f>'Team and Player Stats'!W118</f>
        <v>2</v>
      </c>
      <c r="X33" s="107">
        <f>'Team and Player Stats'!X118</f>
        <v>0</v>
      </c>
      <c r="Y33" s="107">
        <f>'Team and Player Stats'!Y118</f>
        <v>0</v>
      </c>
      <c r="Z33" s="107">
        <f>'Team and Player Stats'!Z118</f>
        <v>0</v>
      </c>
      <c r="AA33" s="107">
        <f>'Team and Player Stats'!AA118</f>
        <v>0</v>
      </c>
      <c r="AB33" s="107">
        <f>'Team and Player Stats'!AB118</f>
        <v>0</v>
      </c>
      <c r="AC33" s="107">
        <f>'Team and Player Stats'!AC118</f>
        <v>18</v>
      </c>
      <c r="AD33" s="107">
        <f>'Team and Player Stats'!AD118</f>
        <v>0</v>
      </c>
      <c r="AE33" s="107">
        <f>'Team and Player Stats'!AE118</f>
        <v>0</v>
      </c>
      <c r="AF33" s="107">
        <f>'Team and Player Stats'!AF118</f>
        <v>0</v>
      </c>
      <c r="AG33" s="107">
        <f>'Team and Player Stats'!AG118</f>
        <v>0</v>
      </c>
    </row>
    <row r="34">
      <c r="A34" t="str">
        <f>'Team and Player Stats'!B6</f>
        <v>TITAN MAN23</v>
      </c>
      <c r="B34" t="str">
        <f>'Team and Player Stats'!A6</f>
        <v>Never Let Go</v>
      </c>
      <c r="C34">
        <f>'Team and Player Stats'!C6</f>
        <v>10</v>
      </c>
      <c r="D34">
        <f>'Team and Player Stats'!D6</f>
        <v>7</v>
      </c>
      <c r="E34" s="111">
        <f>'Team and Player Stats'!E6</f>
        <v>141.75</v>
      </c>
      <c r="F34">
        <f>'Team and Player Stats'!F6</f>
        <v>29</v>
      </c>
      <c r="G34">
        <f>'Team and Player Stats'!G6</f>
        <v>355</v>
      </c>
      <c r="H34">
        <f>'Team and Player Stats'!H6</f>
        <v>2</v>
      </c>
      <c r="I34">
        <f>'Team and Player Stats'!I6</f>
        <v>541</v>
      </c>
      <c r="J34">
        <f>'Team and Player Stats'!J6</f>
        <v>-186</v>
      </c>
      <c r="K34" s="112">
        <f>'Team and Player Stats'!K6</f>
        <v>0.6561922366</v>
      </c>
      <c r="L34" s="111">
        <f>'Team and Player Stats'!L6</f>
        <v>15.72088725</v>
      </c>
      <c r="M34">
        <f>'Team and Player Stats'!M6</f>
        <v>413</v>
      </c>
      <c r="N34">
        <f>'Team and Player Stats'!N6</f>
        <v>10</v>
      </c>
      <c r="O34" s="113">
        <f>'Team and Player Stats'!O6</f>
        <v>138.5833333</v>
      </c>
      <c r="P34">
        <f>'Team and Player Stats'!P6</f>
        <v>31</v>
      </c>
      <c r="Q34">
        <f>'Team and Player Stats'!Q6</f>
        <v>7</v>
      </c>
      <c r="R34">
        <f>'Team and Player Stats'!R6</f>
        <v>5</v>
      </c>
      <c r="S34">
        <f>'Team and Player Stats'!S6</f>
        <v>8</v>
      </c>
      <c r="T34">
        <f>'Team and Player Stats'!T6</f>
        <v>30</v>
      </c>
      <c r="U34">
        <f>'Team and Player Stats'!U6</f>
        <v>7</v>
      </c>
      <c r="V34">
        <f>'Team and Player Stats'!V6</f>
        <v>0</v>
      </c>
      <c r="W34">
        <f>'Team and Player Stats'!W6</f>
        <v>0</v>
      </c>
      <c r="X34">
        <f>'Team and Player Stats'!X6</f>
        <v>0</v>
      </c>
      <c r="Y34">
        <f>'Team and Player Stats'!Y6</f>
        <v>0</v>
      </c>
      <c r="Z34">
        <f>'Team and Player Stats'!Z6</f>
        <v>0</v>
      </c>
      <c r="AA34">
        <f>'Team and Player Stats'!AA6</f>
        <v>0</v>
      </c>
      <c r="AB34">
        <f>'Team and Player Stats'!AB6</f>
        <v>0</v>
      </c>
      <c r="AC34">
        <f>'Team and Player Stats'!AC6</f>
        <v>0</v>
      </c>
      <c r="AD34">
        <f>'Team and Player Stats'!AD6</f>
        <v>0</v>
      </c>
      <c r="AE34">
        <f>'Team and Player Stats'!AE6</f>
        <v>0</v>
      </c>
      <c r="AF34">
        <f>'Team and Player Stats'!AF6</f>
        <v>0</v>
      </c>
      <c r="AG34">
        <f>'Team and Player Stats'!AG6</f>
        <v>0</v>
      </c>
    </row>
    <row r="35">
      <c r="A35" s="107" t="str">
        <f>'Team and Player Stats'!B3</f>
        <v>AtoneMilitant (c)</v>
      </c>
      <c r="B35" s="107" t="str">
        <f>'Team and Player Stats'!A3</f>
        <v>Never Let Go</v>
      </c>
      <c r="C35" s="107">
        <f>'Team and Player Stats'!C3</f>
        <v>17</v>
      </c>
      <c r="D35" s="107">
        <f>'Team and Player Stats'!D3</f>
        <v>9</v>
      </c>
      <c r="E35" s="108">
        <f>'Team and Player Stats'!E3</f>
        <v>203.5166667</v>
      </c>
      <c r="F35" s="107">
        <f>'Team and Player Stats'!F3</f>
        <v>10</v>
      </c>
      <c r="G35" s="107">
        <f>'Team and Player Stats'!G3</f>
        <v>853</v>
      </c>
      <c r="H35" s="107">
        <f>'Team and Player Stats'!H3</f>
        <v>2</v>
      </c>
      <c r="I35" s="107">
        <f>'Team and Player Stats'!I3</f>
        <v>908</v>
      </c>
      <c r="J35" s="107">
        <f>'Team and Player Stats'!J3</f>
        <v>-55</v>
      </c>
      <c r="K35" s="109">
        <f>'Team and Player Stats'!K3</f>
        <v>0.9394273128</v>
      </c>
      <c r="L35" s="108">
        <f>'Team and Player Stats'!L3</f>
        <v>13.44823789</v>
      </c>
      <c r="M35" s="107">
        <f>'Team and Player Stats'!M3</f>
        <v>1029</v>
      </c>
      <c r="N35" s="107">
        <f>'Team and Player Stats'!N3</f>
        <v>17</v>
      </c>
      <c r="O35" s="110">
        <f>'Team and Player Stats'!O3</f>
        <v>196.0833333</v>
      </c>
      <c r="P35" s="107">
        <f>'Team and Player Stats'!P3</f>
        <v>30</v>
      </c>
      <c r="Q35" s="107">
        <f>'Team and Player Stats'!Q3</f>
        <v>14</v>
      </c>
      <c r="R35" s="107">
        <f>'Team and Player Stats'!R3</f>
        <v>63</v>
      </c>
      <c r="S35" s="107">
        <f>'Team and Player Stats'!S3</f>
        <v>19</v>
      </c>
      <c r="T35" s="107">
        <f>'Team and Player Stats'!T3</f>
        <v>114</v>
      </c>
      <c r="U35" s="107">
        <f>'Team and Player Stats'!U3</f>
        <v>15</v>
      </c>
      <c r="V35" s="107">
        <f>'Team and Player Stats'!V3</f>
        <v>7</v>
      </c>
      <c r="W35" s="107">
        <f>'Team and Player Stats'!W3</f>
        <v>2</v>
      </c>
      <c r="X35" s="107">
        <f>'Team and Player Stats'!X3</f>
        <v>1</v>
      </c>
      <c r="Y35" s="107">
        <f>'Team and Player Stats'!Y3</f>
        <v>0</v>
      </c>
      <c r="Z35" s="107">
        <f>'Team and Player Stats'!Z3</f>
        <v>0</v>
      </c>
      <c r="AA35" s="107">
        <f>'Team and Player Stats'!AA3</f>
        <v>0</v>
      </c>
      <c r="AB35" s="107">
        <f>'Team and Player Stats'!AB3</f>
        <v>0</v>
      </c>
      <c r="AC35" s="107">
        <f>'Team and Player Stats'!AC3</f>
        <v>14</v>
      </c>
      <c r="AD35" s="107">
        <f>'Team and Player Stats'!AD3</f>
        <v>0</v>
      </c>
      <c r="AE35" s="107">
        <f>'Team and Player Stats'!AE3</f>
        <v>0</v>
      </c>
      <c r="AF35" s="107">
        <f>'Team and Player Stats'!AF3</f>
        <v>0</v>
      </c>
      <c r="AG35" s="107">
        <f>'Team and Player Stats'!AG3</f>
        <v>0</v>
      </c>
    </row>
    <row r="36">
      <c r="A36" t="str">
        <f>'Team and Player Stats'!B40</f>
        <v>iTree (c)</v>
      </c>
      <c r="B36" t="str">
        <f>'Team and Player Stats'!A40</f>
        <v>We Respect Hoez</v>
      </c>
      <c r="C36">
        <f>'Team and Player Stats'!C40</f>
        <v>15</v>
      </c>
      <c r="D36">
        <f>'Team and Player Stats'!D40</f>
        <v>11</v>
      </c>
      <c r="E36" s="111">
        <f>'Team and Player Stats'!E40</f>
        <v>259.5333333</v>
      </c>
      <c r="F36">
        <f>'Team and Player Stats'!F40</f>
        <v>8</v>
      </c>
      <c r="G36">
        <f>'Team and Player Stats'!G40</f>
        <v>1025</v>
      </c>
      <c r="H36">
        <f>'Team and Player Stats'!H40</f>
        <v>6</v>
      </c>
      <c r="I36">
        <f>'Team and Player Stats'!I40</f>
        <v>892</v>
      </c>
      <c r="J36">
        <f>'Team and Player Stats'!J40</f>
        <v>133</v>
      </c>
      <c r="K36" s="112">
        <f>'Team and Player Stats'!K40</f>
        <v>1.149103139</v>
      </c>
      <c r="L36" s="111">
        <f>'Team and Player Stats'!L40</f>
        <v>17.4573991</v>
      </c>
      <c r="M36">
        <f>'Team and Player Stats'!M40</f>
        <v>1065</v>
      </c>
      <c r="N36">
        <f>'Team and Player Stats'!N40</f>
        <v>15</v>
      </c>
      <c r="O36" s="113">
        <f>'Team and Player Stats'!O40</f>
        <v>251.5333333</v>
      </c>
      <c r="P36">
        <f>'Team and Player Stats'!P40</f>
        <v>29</v>
      </c>
      <c r="Q36">
        <f>'Team and Player Stats'!Q40</f>
        <v>17</v>
      </c>
      <c r="R36">
        <f>'Team and Player Stats'!R40</f>
        <v>76</v>
      </c>
      <c r="S36">
        <f>'Team and Player Stats'!S40</f>
        <v>12</v>
      </c>
      <c r="T36">
        <f>'Team and Player Stats'!T40</f>
        <v>140</v>
      </c>
      <c r="U36">
        <f>'Team and Player Stats'!U40</f>
        <v>24</v>
      </c>
      <c r="V36">
        <f>'Team and Player Stats'!V40</f>
        <v>7</v>
      </c>
      <c r="W36">
        <f>'Team and Player Stats'!W40</f>
        <v>0</v>
      </c>
      <c r="X36">
        <f>'Team and Player Stats'!X40</f>
        <v>0</v>
      </c>
      <c r="Y36">
        <f>'Team and Player Stats'!Y40</f>
        <v>0</v>
      </c>
      <c r="Z36">
        <f>'Team and Player Stats'!Z40</f>
        <v>0</v>
      </c>
      <c r="AA36">
        <f>'Team and Player Stats'!AA40</f>
        <v>0</v>
      </c>
      <c r="AB36">
        <f>'Team and Player Stats'!AB40</f>
        <v>0</v>
      </c>
      <c r="AC36">
        <f>'Team and Player Stats'!AC40</f>
        <v>15</v>
      </c>
      <c r="AD36">
        <f>'Team and Player Stats'!AD40</f>
        <v>0</v>
      </c>
      <c r="AE36">
        <f>'Team and Player Stats'!AE40</f>
        <v>0</v>
      </c>
      <c r="AF36">
        <f>'Team and Player Stats'!AF40</f>
        <v>0</v>
      </c>
      <c r="AG36">
        <f>'Team and Player Stats'!AG40</f>
        <v>1</v>
      </c>
    </row>
    <row r="37">
      <c r="A37" s="107" t="str">
        <f>'Team and Player Stats'!B12</f>
        <v>xI Tin Tin Ix</v>
      </c>
      <c r="B37" s="107" t="str">
        <f>'Team and Player Stats'!A12</f>
        <v>Collateral Damage</v>
      </c>
      <c r="C37" s="107">
        <f>'Team and Player Stats'!C12</f>
        <v>14</v>
      </c>
      <c r="D37" s="107">
        <f>'Team and Player Stats'!D12</f>
        <v>3</v>
      </c>
      <c r="E37" s="108">
        <f>'Team and Player Stats'!E12</f>
        <v>156.1666667</v>
      </c>
      <c r="F37" s="107">
        <f>'Team and Player Stats'!F12</f>
        <v>1</v>
      </c>
      <c r="G37" s="107">
        <f>'Team and Player Stats'!G12</f>
        <v>680</v>
      </c>
      <c r="H37" s="107">
        <f>'Team and Player Stats'!H12</f>
        <v>5</v>
      </c>
      <c r="I37" s="107">
        <f>'Team and Player Stats'!I12</f>
        <v>801</v>
      </c>
      <c r="J37" s="107">
        <f>'Team and Player Stats'!J12</f>
        <v>-121</v>
      </c>
      <c r="K37" s="109">
        <f>'Team and Player Stats'!K12</f>
        <v>0.8489388265</v>
      </c>
      <c r="L37" s="108">
        <f>'Team and Player Stats'!L12</f>
        <v>11.69787765</v>
      </c>
      <c r="M37" s="107">
        <f>'Team and Player Stats'!M12</f>
        <v>719</v>
      </c>
      <c r="N37" s="107">
        <f>'Team and Player Stats'!N12</f>
        <v>11</v>
      </c>
      <c r="O37" s="110">
        <f>'Team and Player Stats'!O12</f>
        <v>105.8666667</v>
      </c>
      <c r="P37" s="107">
        <f>'Team and Player Stats'!P12</f>
        <v>27</v>
      </c>
      <c r="Q37" s="107">
        <f>'Team and Player Stats'!Q12</f>
        <v>15</v>
      </c>
      <c r="R37" s="107">
        <f>'Team and Player Stats'!R12</f>
        <v>35</v>
      </c>
      <c r="S37" s="107">
        <f>'Team and Player Stats'!S12</f>
        <v>11</v>
      </c>
      <c r="T37" s="107">
        <f>'Team and Player Stats'!T12</f>
        <v>60</v>
      </c>
      <c r="U37" s="107">
        <f>'Team and Player Stats'!U12</f>
        <v>6</v>
      </c>
      <c r="V37" s="107">
        <f>'Team and Player Stats'!V12</f>
        <v>2</v>
      </c>
      <c r="W37" s="107">
        <f>'Team and Player Stats'!W12</f>
        <v>1</v>
      </c>
      <c r="X37" s="107">
        <f>'Team and Player Stats'!X12</f>
        <v>1</v>
      </c>
      <c r="Y37" s="107">
        <f>'Team and Player Stats'!Y12</f>
        <v>0</v>
      </c>
      <c r="Z37" s="107">
        <f>'Team and Player Stats'!Z12</f>
        <v>0</v>
      </c>
      <c r="AA37" s="107">
        <f>'Team and Player Stats'!AA12</f>
        <v>0</v>
      </c>
      <c r="AB37" s="107">
        <f>'Team and Player Stats'!AB12</f>
        <v>0</v>
      </c>
      <c r="AC37" s="107">
        <f>'Team and Player Stats'!AC12</f>
        <v>6</v>
      </c>
      <c r="AD37" s="107">
        <f>'Team and Player Stats'!AD12</f>
        <v>0</v>
      </c>
      <c r="AE37" s="107">
        <f>'Team and Player Stats'!AE12</f>
        <v>0</v>
      </c>
      <c r="AF37" s="107">
        <f>'Team and Player Stats'!AF12</f>
        <v>0</v>
      </c>
      <c r="AG37" s="107">
        <f>'Team and Player Stats'!AG12</f>
        <v>0</v>
      </c>
    </row>
    <row r="38">
      <c r="A38" t="str">
        <f>'Team and Player Stats'!B115</f>
        <v>T RICH Da King</v>
      </c>
      <c r="B38" t="str">
        <f>'Team and Player Stats'!A115</f>
        <v>Rooster Bux to Blow</v>
      </c>
      <c r="C38">
        <f>'Team and Player Stats'!C115</f>
        <v>15</v>
      </c>
      <c r="D38">
        <f>'Team and Player Stats'!D115</f>
        <v>13</v>
      </c>
      <c r="E38" s="111">
        <f>'Team and Player Stats'!E115</f>
        <v>240.4833333</v>
      </c>
      <c r="F38">
        <f>'Team and Player Stats'!F115</f>
        <v>13</v>
      </c>
      <c r="G38">
        <f>'Team and Player Stats'!G115</f>
        <v>894</v>
      </c>
      <c r="H38">
        <f>'Team and Player Stats'!H115</f>
        <v>3</v>
      </c>
      <c r="I38">
        <f>'Team and Player Stats'!I115</f>
        <v>741</v>
      </c>
      <c r="J38">
        <f>'Team and Player Stats'!J115</f>
        <v>153</v>
      </c>
      <c r="K38" s="112">
        <f>'Team and Player Stats'!K115</f>
        <v>1.206477733</v>
      </c>
      <c r="L38" s="111">
        <f>'Team and Player Stats'!L115</f>
        <v>19.47233468</v>
      </c>
      <c r="M38">
        <f>'Team and Player Stats'!M115</f>
        <v>1007</v>
      </c>
      <c r="N38">
        <f>'Team and Player Stats'!N115</f>
        <v>15</v>
      </c>
      <c r="O38" s="113">
        <f>'Team and Player Stats'!O115</f>
        <v>240.4833333</v>
      </c>
      <c r="P38">
        <f>'Team and Player Stats'!P115</f>
        <v>26</v>
      </c>
      <c r="Q38">
        <f>'Team and Player Stats'!Q115</f>
        <v>21</v>
      </c>
      <c r="R38">
        <f>'Team and Player Stats'!R115</f>
        <v>69</v>
      </c>
      <c r="S38">
        <f>'Team and Player Stats'!S115</f>
        <v>8</v>
      </c>
      <c r="T38">
        <f>'Team and Player Stats'!T115</f>
        <v>123</v>
      </c>
      <c r="U38">
        <f>'Team and Player Stats'!U115</f>
        <v>24</v>
      </c>
      <c r="V38">
        <f>'Team and Player Stats'!V115</f>
        <v>10</v>
      </c>
      <c r="W38">
        <f>'Team and Player Stats'!W115</f>
        <v>2</v>
      </c>
      <c r="X38">
        <f>'Team and Player Stats'!X115</f>
        <v>1</v>
      </c>
      <c r="Y38">
        <f>'Team and Player Stats'!Y115</f>
        <v>0</v>
      </c>
      <c r="Z38">
        <f>'Team and Player Stats'!Z115</f>
        <v>0</v>
      </c>
      <c r="AA38">
        <f>'Team and Player Stats'!AA115</f>
        <v>0</v>
      </c>
      <c r="AB38">
        <f>'Team and Player Stats'!AB115</f>
        <v>0</v>
      </c>
      <c r="AC38">
        <f>'Team and Player Stats'!AC115</f>
        <v>23</v>
      </c>
      <c r="AD38">
        <f>'Team and Player Stats'!AD115</f>
        <v>0</v>
      </c>
      <c r="AE38">
        <f>'Team and Player Stats'!AE115</f>
        <v>0</v>
      </c>
      <c r="AF38">
        <f>'Team and Player Stats'!AF115</f>
        <v>0</v>
      </c>
      <c r="AG38">
        <f>'Team and Player Stats'!AG115</f>
        <v>1</v>
      </c>
    </row>
    <row r="39">
      <c r="A39" s="107" t="str">
        <f>'Team and Player Stats'!B82</f>
        <v>Kazink</v>
      </c>
      <c r="B39" s="107" t="str">
        <f>'Team and Player Stats'!A82</f>
        <v>SML08 All Stars + Kazink</v>
      </c>
      <c r="C39" s="107">
        <f>'Team and Player Stats'!C82</f>
        <v>8</v>
      </c>
      <c r="D39" s="107">
        <f>'Team and Player Stats'!D82</f>
        <v>5</v>
      </c>
      <c r="E39" s="108">
        <f>'Team and Player Stats'!E82</f>
        <v>152.6833333</v>
      </c>
      <c r="F39" s="107">
        <f>'Team and Player Stats'!F82</f>
        <v>6</v>
      </c>
      <c r="G39" s="107">
        <f>'Team and Player Stats'!G82</f>
        <v>451</v>
      </c>
      <c r="H39" s="107">
        <f>'Team and Player Stats'!H82</f>
        <v>0</v>
      </c>
      <c r="I39" s="107">
        <f>'Team and Player Stats'!I82</f>
        <v>640</v>
      </c>
      <c r="J39" s="107">
        <f>'Team and Player Stats'!J82</f>
        <v>-189</v>
      </c>
      <c r="K39" s="109">
        <f>'Team and Player Stats'!K82</f>
        <v>0.7046875</v>
      </c>
      <c r="L39" s="108">
        <f>'Team and Player Stats'!L82</f>
        <v>14.3140625</v>
      </c>
      <c r="M39" s="107">
        <f>'Team and Player Stats'!M82</f>
        <v>576</v>
      </c>
      <c r="N39" s="107">
        <f>'Team and Player Stats'!N82</f>
        <v>9</v>
      </c>
      <c r="O39" s="110">
        <f>'Team and Player Stats'!O82</f>
        <v>151.1833333</v>
      </c>
      <c r="P39" s="107">
        <f>'Team and Player Stats'!P82</f>
        <v>25</v>
      </c>
      <c r="Q39" s="107">
        <f>'Team and Player Stats'!Q82</f>
        <v>10</v>
      </c>
      <c r="R39" s="107">
        <f>'Team and Player Stats'!R82</f>
        <v>14</v>
      </c>
      <c r="S39" s="107">
        <f>'Team and Player Stats'!S82</f>
        <v>9</v>
      </c>
      <c r="T39" s="107">
        <f>'Team and Player Stats'!T82</f>
        <v>64</v>
      </c>
      <c r="U39" s="107">
        <f>'Team and Player Stats'!U82</f>
        <v>17</v>
      </c>
      <c r="V39" s="107">
        <f>'Team and Player Stats'!V82</f>
        <v>3</v>
      </c>
      <c r="W39" s="107">
        <f>'Team and Player Stats'!W82</f>
        <v>0</v>
      </c>
      <c r="X39" s="107">
        <f>'Team and Player Stats'!X82</f>
        <v>0</v>
      </c>
      <c r="Y39" s="107">
        <f>'Team and Player Stats'!Y82</f>
        <v>0</v>
      </c>
      <c r="Z39" s="107">
        <f>'Team and Player Stats'!Z82</f>
        <v>0</v>
      </c>
      <c r="AA39" s="107">
        <f>'Team and Player Stats'!AA82</f>
        <v>0</v>
      </c>
      <c r="AB39" s="107">
        <f>'Team and Player Stats'!AB82</f>
        <v>0</v>
      </c>
      <c r="AC39" s="107">
        <f>'Team and Player Stats'!AC82</f>
        <v>6</v>
      </c>
      <c r="AD39" s="107">
        <f>'Team and Player Stats'!AD82</f>
        <v>0</v>
      </c>
      <c r="AE39" s="107">
        <f>'Team and Player Stats'!AE82</f>
        <v>0</v>
      </c>
      <c r="AF39" s="107">
        <f>'Team and Player Stats'!AF82</f>
        <v>0</v>
      </c>
      <c r="AG39" s="107">
        <f>'Team and Player Stats'!AG82</f>
        <v>1</v>
      </c>
    </row>
    <row r="40">
      <c r="A40" t="str">
        <f>'Team and Player Stats'!B34</f>
        <v>Gilded Grams</v>
      </c>
      <c r="B40" t="str">
        <f>'Team and Player Stats'!A34</f>
        <v>Str8 Griffin</v>
      </c>
      <c r="C40">
        <f>'Team and Player Stats'!C34</f>
        <v>17</v>
      </c>
      <c r="D40">
        <f>'Team and Player Stats'!D34</f>
        <v>16</v>
      </c>
      <c r="E40" s="111">
        <f>'Team and Player Stats'!E34</f>
        <v>233.4666667</v>
      </c>
      <c r="F40">
        <f>'Team and Player Stats'!F34</f>
        <v>8</v>
      </c>
      <c r="G40">
        <f>'Team and Player Stats'!G34</f>
        <v>1009</v>
      </c>
      <c r="H40">
        <f>'Team and Player Stats'!H34</f>
        <v>7</v>
      </c>
      <c r="I40">
        <f>'Team and Player Stats'!I34</f>
        <v>967</v>
      </c>
      <c r="J40">
        <f>'Team and Player Stats'!J34</f>
        <v>42</v>
      </c>
      <c r="K40" s="112">
        <f>'Team and Player Stats'!K34</f>
        <v>1.043433299</v>
      </c>
      <c r="L40" s="111">
        <f>'Team and Player Stats'!L34</f>
        <v>14.4860393</v>
      </c>
      <c r="M40">
        <f>'Team and Player Stats'!M34</f>
        <v>1247</v>
      </c>
      <c r="N40">
        <f>'Team and Player Stats'!N34</f>
        <v>17</v>
      </c>
      <c r="O40" s="113">
        <f>'Team and Player Stats'!O34</f>
        <v>233.4666667</v>
      </c>
      <c r="P40">
        <f>'Team and Player Stats'!P34</f>
        <v>25</v>
      </c>
      <c r="Q40">
        <f>'Team and Player Stats'!Q34</f>
        <v>23</v>
      </c>
      <c r="R40">
        <f>'Team and Player Stats'!R34</f>
        <v>46</v>
      </c>
      <c r="S40">
        <f>'Team and Player Stats'!S34</f>
        <v>16</v>
      </c>
      <c r="T40">
        <f>'Team and Player Stats'!T34</f>
        <v>158</v>
      </c>
      <c r="U40">
        <f>'Team and Player Stats'!U34</f>
        <v>31</v>
      </c>
      <c r="V40">
        <f>'Team and Player Stats'!V34</f>
        <v>7</v>
      </c>
      <c r="W40">
        <f>'Team and Player Stats'!W34</f>
        <v>2</v>
      </c>
      <c r="X40">
        <f>'Team and Player Stats'!X34</f>
        <v>1</v>
      </c>
      <c r="Y40">
        <f>'Team and Player Stats'!Y34</f>
        <v>0</v>
      </c>
      <c r="Z40">
        <f>'Team and Player Stats'!Z34</f>
        <v>0</v>
      </c>
      <c r="AA40">
        <f>'Team and Player Stats'!AA34</f>
        <v>0</v>
      </c>
      <c r="AB40">
        <f>'Team and Player Stats'!AB34</f>
        <v>0</v>
      </c>
      <c r="AC40">
        <f>'Team and Player Stats'!AC34</f>
        <v>20</v>
      </c>
      <c r="AD40">
        <f>'Team and Player Stats'!AD34</f>
        <v>0</v>
      </c>
      <c r="AE40">
        <f>'Team and Player Stats'!AE34</f>
        <v>0</v>
      </c>
      <c r="AF40">
        <f>'Team and Player Stats'!AF34</f>
        <v>0</v>
      </c>
      <c r="AG40">
        <f>'Team and Player Stats'!AG34</f>
        <v>2</v>
      </c>
    </row>
    <row r="41">
      <c r="A41" s="107" t="str">
        <f>'Team and Player Stats'!B4</f>
        <v>Melvishdon</v>
      </c>
      <c r="B41" s="107" t="str">
        <f>'Team and Player Stats'!A4</f>
        <v>Never Let Go</v>
      </c>
      <c r="C41" s="107">
        <f>'Team and Player Stats'!C4</f>
        <v>12</v>
      </c>
      <c r="D41" s="107">
        <f>'Team and Player Stats'!D4</f>
        <v>8</v>
      </c>
      <c r="E41" s="108">
        <f>'Team and Player Stats'!E4</f>
        <v>121.8333333</v>
      </c>
      <c r="F41" s="107">
        <f>'Team and Player Stats'!F4</f>
        <v>12</v>
      </c>
      <c r="G41" s="107">
        <f>'Team and Player Stats'!G4</f>
        <v>469</v>
      </c>
      <c r="H41" s="107">
        <f>'Team and Player Stats'!H4</f>
        <v>2</v>
      </c>
      <c r="I41" s="107">
        <f>'Team and Player Stats'!I4</f>
        <v>551</v>
      </c>
      <c r="J41" s="107">
        <f>'Team and Player Stats'!J4</f>
        <v>-82</v>
      </c>
      <c r="K41" s="109">
        <f>'Team and Player Stats'!K4</f>
        <v>0.8511796733</v>
      </c>
      <c r="L41" s="108">
        <f>'Team and Player Stats'!L4</f>
        <v>13.26678766</v>
      </c>
      <c r="M41" s="107">
        <f>'Team and Player Stats'!M4</f>
        <v>641</v>
      </c>
      <c r="N41" s="107">
        <f>'Team and Player Stats'!N4</f>
        <v>12</v>
      </c>
      <c r="O41" s="110">
        <f>'Team and Player Stats'!O4</f>
        <v>121.8333333</v>
      </c>
      <c r="P41" s="107">
        <f>'Team and Player Stats'!P4</f>
        <v>24</v>
      </c>
      <c r="Q41" s="107">
        <f>'Team and Player Stats'!Q4</f>
        <v>12</v>
      </c>
      <c r="R41" s="107">
        <f>'Team and Player Stats'!R4</f>
        <v>27</v>
      </c>
      <c r="S41" s="107">
        <f>'Team and Player Stats'!S4</f>
        <v>7</v>
      </c>
      <c r="T41" s="107">
        <f>'Team and Player Stats'!T4</f>
        <v>80</v>
      </c>
      <c r="U41" s="107">
        <f>'Team and Player Stats'!U4</f>
        <v>13</v>
      </c>
      <c r="V41" s="107">
        <f>'Team and Player Stats'!V4</f>
        <v>3</v>
      </c>
      <c r="W41" s="107">
        <f>'Team and Player Stats'!W4</f>
        <v>1</v>
      </c>
      <c r="X41" s="107">
        <f>'Team and Player Stats'!X4</f>
        <v>1</v>
      </c>
      <c r="Y41" s="107">
        <f>'Team and Player Stats'!Y4</f>
        <v>0</v>
      </c>
      <c r="Z41" s="107">
        <f>'Team and Player Stats'!Z4</f>
        <v>0</v>
      </c>
      <c r="AA41" s="107">
        <f>'Team and Player Stats'!AA4</f>
        <v>0</v>
      </c>
      <c r="AB41" s="107">
        <f>'Team and Player Stats'!AB4</f>
        <v>0</v>
      </c>
      <c r="AC41" s="107">
        <f>'Team and Player Stats'!AC4</f>
        <v>3</v>
      </c>
      <c r="AD41" s="107">
        <f>'Team and Player Stats'!AD4</f>
        <v>0</v>
      </c>
      <c r="AE41" s="107">
        <f>'Team and Player Stats'!AE4</f>
        <v>0</v>
      </c>
      <c r="AF41" s="107">
        <f>'Team and Player Stats'!AF4</f>
        <v>0</v>
      </c>
      <c r="AG41" s="107">
        <f>'Team and Player Stats'!AG4</f>
        <v>0</v>
      </c>
    </row>
    <row r="42">
      <c r="A42" t="str">
        <f>'Team and Player Stats'!B121</f>
        <v>Rayzyr</v>
      </c>
      <c r="B42" t="str">
        <f>'Team and Player Stats'!A121</f>
        <v>Our Lady Tuna</v>
      </c>
      <c r="C42">
        <f>'Team and Player Stats'!C121</f>
        <v>13</v>
      </c>
      <c r="D42">
        <f>'Team and Player Stats'!D121</f>
        <v>9</v>
      </c>
      <c r="E42" s="111">
        <f>'Team and Player Stats'!E121</f>
        <v>232.3166667</v>
      </c>
      <c r="F42">
        <f>'Team and Player Stats'!F121</f>
        <v>40</v>
      </c>
      <c r="G42">
        <f>'Team and Player Stats'!G121</f>
        <v>495</v>
      </c>
      <c r="H42">
        <f>'Team and Player Stats'!H121</f>
        <v>4</v>
      </c>
      <c r="I42">
        <f>'Team and Player Stats'!I121</f>
        <v>695</v>
      </c>
      <c r="J42">
        <f>'Team and Player Stats'!J121</f>
        <v>-200</v>
      </c>
      <c r="K42" s="112">
        <f>'Team and Player Stats'!K121</f>
        <v>0.7122302158</v>
      </c>
      <c r="L42" s="111">
        <f>'Team and Player Stats'!L121</f>
        <v>20.05611511</v>
      </c>
      <c r="M42">
        <f>'Team and Player Stats'!M121</f>
        <v>631</v>
      </c>
      <c r="N42">
        <f>'Team and Player Stats'!N121</f>
        <v>12</v>
      </c>
      <c r="O42" s="113">
        <f>'Team and Player Stats'!O121</f>
        <v>210.75</v>
      </c>
      <c r="P42">
        <f>'Team and Player Stats'!P121</f>
        <v>24</v>
      </c>
      <c r="Q42">
        <f>'Team and Player Stats'!Q121</f>
        <v>12</v>
      </c>
      <c r="R42">
        <f>'Team and Player Stats'!R121</f>
        <v>14</v>
      </c>
      <c r="S42">
        <f>'Team and Player Stats'!S121</f>
        <v>12</v>
      </c>
      <c r="T42">
        <f>'Team and Player Stats'!T121</f>
        <v>40</v>
      </c>
      <c r="U42">
        <f>'Team and Player Stats'!U121</f>
        <v>2</v>
      </c>
      <c r="V42">
        <f>'Team and Player Stats'!V121</f>
        <v>1</v>
      </c>
      <c r="W42">
        <f>'Team and Player Stats'!W121</f>
        <v>0</v>
      </c>
      <c r="X42">
        <f>'Team and Player Stats'!X121</f>
        <v>0</v>
      </c>
      <c r="Y42">
        <f>'Team and Player Stats'!Y121</f>
        <v>0</v>
      </c>
      <c r="Z42">
        <f>'Team and Player Stats'!Z121</f>
        <v>0</v>
      </c>
      <c r="AA42">
        <f>'Team and Player Stats'!AA121</f>
        <v>0</v>
      </c>
      <c r="AB42">
        <f>'Team and Player Stats'!AB121</f>
        <v>0</v>
      </c>
      <c r="AC42">
        <f>'Team and Player Stats'!AC121</f>
        <v>4</v>
      </c>
      <c r="AD42">
        <f>'Team and Player Stats'!AD121</f>
        <v>0</v>
      </c>
      <c r="AE42">
        <f>'Team and Player Stats'!AE121</f>
        <v>0</v>
      </c>
      <c r="AF42">
        <f>'Team and Player Stats'!AF121</f>
        <v>0</v>
      </c>
      <c r="AG42">
        <f>'Team and Player Stats'!AG121</f>
        <v>0</v>
      </c>
    </row>
    <row r="43">
      <c r="A43" s="107" t="str">
        <f>'Team and Player Stats'!B60</f>
        <v>Myst the Cold</v>
      </c>
      <c r="B43" s="107" t="str">
        <f>'Team and Player Stats'!A60</f>
        <v>Paradox Warriors</v>
      </c>
      <c r="C43" s="107">
        <f>'Team and Player Stats'!C60</f>
        <v>12</v>
      </c>
      <c r="D43" s="107">
        <f>'Team and Player Stats'!D60</f>
        <v>0</v>
      </c>
      <c r="E43" s="108">
        <f>'Team and Player Stats'!E60</f>
        <v>101.4666667</v>
      </c>
      <c r="F43" s="107">
        <f>'Team and Player Stats'!F60</f>
        <v>1</v>
      </c>
      <c r="G43" s="107">
        <f>'Team and Player Stats'!G60</f>
        <v>328</v>
      </c>
      <c r="H43" s="107">
        <f>'Team and Player Stats'!H60</f>
        <v>3</v>
      </c>
      <c r="I43" s="107">
        <f>'Team and Player Stats'!I60</f>
        <v>491</v>
      </c>
      <c r="J43" s="107">
        <f>'Team and Player Stats'!J60</f>
        <v>-147</v>
      </c>
      <c r="K43" s="109">
        <f>'Team and Player Stats'!K60</f>
        <v>0.6680244399</v>
      </c>
      <c r="L43" s="108">
        <f>'Team and Player Stats'!L60</f>
        <v>12.39918534</v>
      </c>
      <c r="M43" s="107">
        <f>'Team and Player Stats'!M60</f>
        <v>399</v>
      </c>
      <c r="N43" s="107">
        <f>'Team and Player Stats'!N60</f>
        <v>11</v>
      </c>
      <c r="O43" s="110">
        <f>'Team and Player Stats'!O60</f>
        <v>100.05</v>
      </c>
      <c r="P43" s="107">
        <f>'Team and Player Stats'!P60</f>
        <v>24</v>
      </c>
      <c r="Q43" s="107">
        <f>'Team and Player Stats'!Q60</f>
        <v>10</v>
      </c>
      <c r="R43" s="107">
        <f>'Team and Player Stats'!R60</f>
        <v>8</v>
      </c>
      <c r="S43" s="107">
        <f>'Team and Player Stats'!S60</f>
        <v>3</v>
      </c>
      <c r="T43" s="107">
        <f>'Team and Player Stats'!T60</f>
        <v>23</v>
      </c>
      <c r="U43" s="107">
        <f>'Team and Player Stats'!U60</f>
        <v>1</v>
      </c>
      <c r="V43" s="107">
        <f>'Team and Player Stats'!V60</f>
        <v>1</v>
      </c>
      <c r="W43" s="107">
        <f>'Team and Player Stats'!W60</f>
        <v>1</v>
      </c>
      <c r="X43" s="107">
        <f>'Team and Player Stats'!X60</f>
        <v>0</v>
      </c>
      <c r="Y43" s="107">
        <f>'Team and Player Stats'!Y60</f>
        <v>0</v>
      </c>
      <c r="Z43" s="107">
        <f>'Team and Player Stats'!Z60</f>
        <v>0</v>
      </c>
      <c r="AA43" s="107">
        <f>'Team and Player Stats'!AA60</f>
        <v>0</v>
      </c>
      <c r="AB43" s="107">
        <f>'Team and Player Stats'!AB60</f>
        <v>0</v>
      </c>
      <c r="AC43" s="107">
        <f>'Team and Player Stats'!AC60</f>
        <v>2</v>
      </c>
      <c r="AD43" s="107">
        <f>'Team and Player Stats'!AD60</f>
        <v>0</v>
      </c>
      <c r="AE43" s="107">
        <f>'Team and Player Stats'!AE60</f>
        <v>0</v>
      </c>
      <c r="AF43" s="107">
        <f>'Team and Player Stats'!AF60</f>
        <v>0</v>
      </c>
      <c r="AG43" s="107">
        <f>'Team and Player Stats'!AG60</f>
        <v>0</v>
      </c>
    </row>
    <row r="44">
      <c r="A44" t="str">
        <f>'Team and Player Stats'!B91</f>
        <v>BlackKnight026</v>
      </c>
      <c r="B44" t="str">
        <f>'Team and Player Stats'!A91</f>
        <v>Team Ninja</v>
      </c>
      <c r="C44">
        <f>'Team and Player Stats'!C91</f>
        <v>14</v>
      </c>
      <c r="D44">
        <f>'Team and Player Stats'!D91</f>
        <v>3</v>
      </c>
      <c r="E44" s="111">
        <f>'Team and Player Stats'!E91</f>
        <v>112.0833333</v>
      </c>
      <c r="F44">
        <f>'Team and Player Stats'!F91</f>
        <v>2</v>
      </c>
      <c r="G44">
        <f>'Team and Player Stats'!G91</f>
        <v>508</v>
      </c>
      <c r="H44">
        <f>'Team and Player Stats'!H91</f>
        <v>3</v>
      </c>
      <c r="I44">
        <f>'Team and Player Stats'!I91</f>
        <v>508</v>
      </c>
      <c r="J44">
        <f>'Team and Player Stats'!J91</f>
        <v>0</v>
      </c>
      <c r="K44" s="112">
        <f>'Team and Player Stats'!K91</f>
        <v>1</v>
      </c>
      <c r="L44" s="111">
        <f>'Team and Player Stats'!L91</f>
        <v>13.23818898</v>
      </c>
      <c r="M44">
        <f>'Team and Player Stats'!M91</f>
        <v>637</v>
      </c>
      <c r="N44">
        <f>'Team and Player Stats'!N91</f>
        <v>13</v>
      </c>
      <c r="O44" s="113">
        <f>'Team and Player Stats'!O91</f>
        <v>109</v>
      </c>
      <c r="P44">
        <f>'Team and Player Stats'!P91</f>
        <v>24</v>
      </c>
      <c r="Q44">
        <f>'Team and Player Stats'!Q91</f>
        <v>14</v>
      </c>
      <c r="R44">
        <f>'Team and Player Stats'!R91</f>
        <v>33</v>
      </c>
      <c r="S44">
        <f>'Team and Player Stats'!S91</f>
        <v>17</v>
      </c>
      <c r="T44">
        <f>'Team and Player Stats'!T91</f>
        <v>59</v>
      </c>
      <c r="U44">
        <f>'Team and Player Stats'!U91</f>
        <v>9</v>
      </c>
      <c r="V44">
        <f>'Team and Player Stats'!V91</f>
        <v>3</v>
      </c>
      <c r="W44">
        <f>'Team and Player Stats'!W91</f>
        <v>0</v>
      </c>
      <c r="X44">
        <f>'Team and Player Stats'!X91</f>
        <v>0</v>
      </c>
      <c r="Y44">
        <f>'Team and Player Stats'!Y91</f>
        <v>0</v>
      </c>
      <c r="Z44">
        <f>'Team and Player Stats'!Z91</f>
        <v>0</v>
      </c>
      <c r="AA44">
        <f>'Team and Player Stats'!AA91</f>
        <v>0</v>
      </c>
      <c r="AB44">
        <f>'Team and Player Stats'!AB91</f>
        <v>0</v>
      </c>
      <c r="AC44">
        <f>'Team and Player Stats'!AC91</f>
        <v>10</v>
      </c>
      <c r="AD44">
        <f>'Team and Player Stats'!AD91</f>
        <v>0</v>
      </c>
      <c r="AE44">
        <f>'Team and Player Stats'!AE91</f>
        <v>0</v>
      </c>
      <c r="AF44">
        <f>'Team and Player Stats'!AF91</f>
        <v>0</v>
      </c>
      <c r="AG44">
        <f>'Team and Player Stats'!AG91</f>
        <v>0</v>
      </c>
    </row>
    <row r="45">
      <c r="A45" s="107" t="str">
        <f>'Team and Player Stats'!B109</f>
        <v>Almighty Tycoon</v>
      </c>
      <c r="B45" s="107" t="str">
        <f>'Team and Player Stats'!A109</f>
        <v>Shadow Realm</v>
      </c>
      <c r="C45" s="107">
        <f>'Team and Player Stats'!C109</f>
        <v>9</v>
      </c>
      <c r="D45" s="107">
        <f>'Team and Player Stats'!D109</f>
        <v>6</v>
      </c>
      <c r="E45" s="108">
        <f>'Team and Player Stats'!E109</f>
        <v>126.9666667</v>
      </c>
      <c r="F45" s="107">
        <f>'Team and Player Stats'!F109</f>
        <v>24</v>
      </c>
      <c r="G45" s="107">
        <f>'Team and Player Stats'!G109</f>
        <v>324</v>
      </c>
      <c r="H45" s="107">
        <f>'Team and Player Stats'!H109</f>
        <v>3</v>
      </c>
      <c r="I45" s="107">
        <f>'Team and Player Stats'!I109</f>
        <v>399</v>
      </c>
      <c r="J45" s="107">
        <f>'Team and Player Stats'!J109</f>
        <v>-75</v>
      </c>
      <c r="K45" s="109">
        <f>'Team and Player Stats'!K109</f>
        <v>0.8120300752</v>
      </c>
      <c r="L45" s="108">
        <f>'Team and Player Stats'!L109</f>
        <v>19.09273183</v>
      </c>
      <c r="M45" s="107">
        <f>'Team and Player Stats'!M109</f>
        <v>373</v>
      </c>
      <c r="N45" s="107">
        <f>'Team and Player Stats'!N109</f>
        <v>9</v>
      </c>
      <c r="O45" s="110">
        <f>'Team and Player Stats'!O109</f>
        <v>126.9666667</v>
      </c>
      <c r="P45" s="107">
        <f>'Team and Player Stats'!P109</f>
        <v>24</v>
      </c>
      <c r="Q45" s="107">
        <f>'Team and Player Stats'!Q109</f>
        <v>10</v>
      </c>
      <c r="R45" s="107">
        <f>'Team and Player Stats'!R109</f>
        <v>11</v>
      </c>
      <c r="S45" s="107">
        <f>'Team and Player Stats'!S109</f>
        <v>5</v>
      </c>
      <c r="T45" s="107">
        <f>'Team and Player Stats'!T109</f>
        <v>25</v>
      </c>
      <c r="U45" s="107">
        <f>'Team and Player Stats'!U109</f>
        <v>5</v>
      </c>
      <c r="V45" s="107">
        <f>'Team and Player Stats'!V109</f>
        <v>1</v>
      </c>
      <c r="W45" s="107">
        <f>'Team and Player Stats'!W109</f>
        <v>0</v>
      </c>
      <c r="X45" s="107">
        <f>'Team and Player Stats'!X109</f>
        <v>0</v>
      </c>
      <c r="Y45" s="107">
        <f>'Team and Player Stats'!Y109</f>
        <v>0</v>
      </c>
      <c r="Z45" s="107">
        <f>'Team and Player Stats'!Z109</f>
        <v>0</v>
      </c>
      <c r="AA45" s="107">
        <f>'Team and Player Stats'!AA109</f>
        <v>0</v>
      </c>
      <c r="AB45" s="107">
        <f>'Team and Player Stats'!AB109</f>
        <v>0</v>
      </c>
      <c r="AC45" s="107">
        <f>'Team and Player Stats'!AC109</f>
        <v>1</v>
      </c>
      <c r="AD45" s="107">
        <f>'Team and Player Stats'!AD109</f>
        <v>0</v>
      </c>
      <c r="AE45" s="107">
        <f>'Team and Player Stats'!AE109</f>
        <v>0</v>
      </c>
      <c r="AF45" s="107">
        <f>'Team and Player Stats'!AF109</f>
        <v>0</v>
      </c>
      <c r="AG45" s="107">
        <f>'Team and Player Stats'!AG109</f>
        <v>0</v>
      </c>
    </row>
    <row r="46">
      <c r="A46" t="str">
        <f>'Team and Player Stats'!B96</f>
        <v>Hoffa 88</v>
      </c>
      <c r="B46" t="str">
        <f>'Team and Player Stats'!A96</f>
        <v>PORKCHOP SANDWICHES</v>
      </c>
      <c r="C46">
        <f>'Team and Player Stats'!C96</f>
        <v>10</v>
      </c>
      <c r="D46">
        <f>'Team and Player Stats'!D96</f>
        <v>0</v>
      </c>
      <c r="E46" s="111">
        <f>'Team and Player Stats'!E96</f>
        <v>75.61666667</v>
      </c>
      <c r="F46">
        <f>'Team and Player Stats'!F96</f>
        <v>1</v>
      </c>
      <c r="G46">
        <f>'Team and Player Stats'!G96</f>
        <v>289</v>
      </c>
      <c r="H46">
        <f>'Team and Player Stats'!H96</f>
        <v>2</v>
      </c>
      <c r="I46">
        <f>'Team and Player Stats'!I96</f>
        <v>420</v>
      </c>
      <c r="J46">
        <f>'Team and Player Stats'!J96</f>
        <v>-131</v>
      </c>
      <c r="K46" s="112">
        <f>'Team and Player Stats'!K96</f>
        <v>0.6880952381</v>
      </c>
      <c r="L46" s="111">
        <f>'Team and Player Stats'!L96</f>
        <v>10.80238095</v>
      </c>
      <c r="M46">
        <f>'Team and Player Stats'!M96</f>
        <v>355</v>
      </c>
      <c r="N46">
        <f>'Team and Player Stats'!N96</f>
        <v>10</v>
      </c>
      <c r="O46" s="113">
        <f>'Team and Player Stats'!O96</f>
        <v>72.05</v>
      </c>
      <c r="P46">
        <f>'Team and Player Stats'!P96</f>
        <v>22</v>
      </c>
      <c r="Q46">
        <f>'Team and Player Stats'!Q96</f>
        <v>8</v>
      </c>
      <c r="R46">
        <f>'Team and Player Stats'!R96</f>
        <v>7</v>
      </c>
      <c r="S46">
        <f>'Team and Player Stats'!S96</f>
        <v>13</v>
      </c>
      <c r="T46">
        <f>'Team and Player Stats'!T96</f>
        <v>39</v>
      </c>
      <c r="U46">
        <f>'Team and Player Stats'!U96</f>
        <v>6</v>
      </c>
      <c r="V46">
        <f>'Team and Player Stats'!V96</f>
        <v>1</v>
      </c>
      <c r="W46">
        <f>'Team and Player Stats'!W96</f>
        <v>0</v>
      </c>
      <c r="X46">
        <f>'Team and Player Stats'!X96</f>
        <v>0</v>
      </c>
      <c r="Y46">
        <f>'Team and Player Stats'!Y96</f>
        <v>0</v>
      </c>
      <c r="Z46">
        <f>'Team and Player Stats'!Z96</f>
        <v>0</v>
      </c>
      <c r="AA46">
        <f>'Team and Player Stats'!AA96</f>
        <v>0</v>
      </c>
      <c r="AB46">
        <f>'Team and Player Stats'!AB96</f>
        <v>0</v>
      </c>
      <c r="AC46">
        <f>'Team and Player Stats'!AC96</f>
        <v>1</v>
      </c>
      <c r="AD46">
        <f>'Team and Player Stats'!AD96</f>
        <v>0</v>
      </c>
      <c r="AE46">
        <f>'Team and Player Stats'!AE96</f>
        <v>0</v>
      </c>
      <c r="AF46">
        <f>'Team and Player Stats'!AF96</f>
        <v>0</v>
      </c>
      <c r="AG46">
        <f>'Team and Player Stats'!AG96</f>
        <v>0</v>
      </c>
    </row>
    <row r="47">
      <c r="A47" s="107" t="str">
        <f>'Team and Player Stats'!B15</f>
        <v>EIementary</v>
      </c>
      <c r="B47" s="107" t="str">
        <f>'Team and Player Stats'!A15</f>
        <v>Collateral Damage</v>
      </c>
      <c r="C47" s="107">
        <f>'Team and Player Stats'!C15</f>
        <v>8</v>
      </c>
      <c r="D47" s="107">
        <f>'Team and Player Stats'!D15</f>
        <v>2</v>
      </c>
      <c r="E47" s="108">
        <f>'Team and Player Stats'!E15</f>
        <v>92.18333333</v>
      </c>
      <c r="F47" s="107">
        <f>'Team and Player Stats'!F15</f>
        <v>3</v>
      </c>
      <c r="G47" s="107">
        <f>'Team and Player Stats'!G15</f>
        <v>515</v>
      </c>
      <c r="H47" s="107">
        <f>'Team and Player Stats'!H15</f>
        <v>3</v>
      </c>
      <c r="I47" s="107">
        <f>'Team and Player Stats'!I15</f>
        <v>454</v>
      </c>
      <c r="J47" s="107">
        <f>'Team and Player Stats'!J15</f>
        <v>61</v>
      </c>
      <c r="K47" s="109">
        <f>'Team and Player Stats'!K15</f>
        <v>1.134361233</v>
      </c>
      <c r="L47" s="108">
        <f>'Team and Player Stats'!L15</f>
        <v>12.18281938</v>
      </c>
      <c r="M47" s="107">
        <f>'Team and Player Stats'!M15</f>
        <v>488</v>
      </c>
      <c r="N47" s="107">
        <f>'Team and Player Stats'!N15</f>
        <v>5</v>
      </c>
      <c r="O47" s="110">
        <f>'Team and Player Stats'!O15</f>
        <v>42.36666667</v>
      </c>
      <c r="P47" s="107">
        <f>'Team and Player Stats'!P15</f>
        <v>22</v>
      </c>
      <c r="Q47" s="107">
        <f>'Team and Player Stats'!Q15</f>
        <v>4</v>
      </c>
      <c r="R47" s="107">
        <f>'Team and Player Stats'!R15</f>
        <v>21</v>
      </c>
      <c r="S47" s="107">
        <f>'Team and Player Stats'!S15</f>
        <v>4</v>
      </c>
      <c r="T47" s="107">
        <f>'Team and Player Stats'!T15</f>
        <v>48</v>
      </c>
      <c r="U47" s="107">
        <f>'Team and Player Stats'!U15</f>
        <v>9</v>
      </c>
      <c r="V47" s="107">
        <f>'Team and Player Stats'!V15</f>
        <v>2</v>
      </c>
      <c r="W47" s="107">
        <f>'Team and Player Stats'!W15</f>
        <v>1</v>
      </c>
      <c r="X47" s="107">
        <f>'Team and Player Stats'!X15</f>
        <v>0</v>
      </c>
      <c r="Y47" s="107">
        <f>'Team and Player Stats'!Y15</f>
        <v>0</v>
      </c>
      <c r="Z47" s="107">
        <f>'Team and Player Stats'!Z15</f>
        <v>0</v>
      </c>
      <c r="AA47" s="107">
        <f>'Team and Player Stats'!AA15</f>
        <v>0</v>
      </c>
      <c r="AB47" s="107">
        <f>'Team and Player Stats'!AB15</f>
        <v>0</v>
      </c>
      <c r="AC47" s="107">
        <f>'Team and Player Stats'!AC15</f>
        <v>8</v>
      </c>
      <c r="AD47" s="107">
        <f>'Team and Player Stats'!AD15</f>
        <v>0</v>
      </c>
      <c r="AE47" s="107">
        <f>'Team and Player Stats'!AE15</f>
        <v>0</v>
      </c>
      <c r="AF47" s="107">
        <f>'Team and Player Stats'!AF15</f>
        <v>0</v>
      </c>
      <c r="AG47" s="107">
        <f>'Team and Player Stats'!AG15</f>
        <v>0</v>
      </c>
    </row>
    <row r="48">
      <c r="A48" t="str">
        <f>'Team and Player Stats'!B94</f>
        <v>HoboSaaz (c)</v>
      </c>
      <c r="B48" t="str">
        <f>'Team and Player Stats'!A94</f>
        <v>PORKCHOP SANDWICHES</v>
      </c>
      <c r="C48">
        <f>'Team and Player Stats'!C94</f>
        <v>9</v>
      </c>
      <c r="D48">
        <f>'Team and Player Stats'!D94</f>
        <v>0</v>
      </c>
      <c r="E48" s="111">
        <f>'Team and Player Stats'!E94</f>
        <v>76.35</v>
      </c>
      <c r="F48">
        <f>'Team and Player Stats'!F94</f>
        <v>6</v>
      </c>
      <c r="G48">
        <f>'Team and Player Stats'!G94</f>
        <v>210</v>
      </c>
      <c r="H48">
        <f>'Team and Player Stats'!H94</f>
        <v>1</v>
      </c>
      <c r="I48">
        <f>'Team and Player Stats'!I94</f>
        <v>270</v>
      </c>
      <c r="J48">
        <f>'Team and Player Stats'!J94</f>
        <v>-60</v>
      </c>
      <c r="K48" s="112">
        <f>'Team and Player Stats'!K94</f>
        <v>0.7777777778</v>
      </c>
      <c r="L48" s="111">
        <f>'Team and Player Stats'!L94</f>
        <v>16.96666667</v>
      </c>
      <c r="M48">
        <f>'Team and Player Stats'!M94</f>
        <v>260</v>
      </c>
      <c r="N48">
        <f>'Team and Player Stats'!N94</f>
        <v>9</v>
      </c>
      <c r="O48" s="113">
        <f>'Team and Player Stats'!O94</f>
        <v>73.75</v>
      </c>
      <c r="P48">
        <f>'Team and Player Stats'!P94</f>
        <v>21</v>
      </c>
      <c r="Q48">
        <f>'Team and Player Stats'!Q94</f>
        <v>4</v>
      </c>
      <c r="R48">
        <f>'Team and Player Stats'!R94</f>
        <v>12</v>
      </c>
      <c r="S48">
        <f>'Team and Player Stats'!S94</f>
        <v>7</v>
      </c>
      <c r="T48">
        <f>'Team and Player Stats'!T94</f>
        <v>30</v>
      </c>
      <c r="U48">
        <f>'Team and Player Stats'!U94</f>
        <v>1</v>
      </c>
      <c r="V48">
        <f>'Team and Player Stats'!V94</f>
        <v>0</v>
      </c>
      <c r="W48">
        <f>'Team and Player Stats'!W94</f>
        <v>0</v>
      </c>
      <c r="X48">
        <f>'Team and Player Stats'!X94</f>
        <v>0</v>
      </c>
      <c r="Y48">
        <f>'Team and Player Stats'!Y94</f>
        <v>0</v>
      </c>
      <c r="Z48">
        <f>'Team and Player Stats'!Z94</f>
        <v>0</v>
      </c>
      <c r="AA48">
        <f>'Team and Player Stats'!AA94</f>
        <v>0</v>
      </c>
      <c r="AB48">
        <f>'Team and Player Stats'!AB94</f>
        <v>0</v>
      </c>
      <c r="AC48">
        <f>'Team and Player Stats'!AC94</f>
        <v>2</v>
      </c>
      <c r="AD48">
        <f>'Team and Player Stats'!AD94</f>
        <v>1</v>
      </c>
      <c r="AE48">
        <f>'Team and Player Stats'!AE94</f>
        <v>0</v>
      </c>
      <c r="AF48">
        <f>'Team and Player Stats'!AF94</f>
        <v>0</v>
      </c>
      <c r="AG48">
        <f>'Team and Player Stats'!AG94</f>
        <v>0</v>
      </c>
    </row>
    <row r="49">
      <c r="A49" s="107" t="str">
        <f>'Team and Player Stats'!B106</f>
        <v>ThumpingHawk</v>
      </c>
      <c r="B49" s="107" t="str">
        <f>'Team and Player Stats'!A106</f>
        <v>Shadow Realm</v>
      </c>
      <c r="C49" s="107">
        <f>'Team and Player Stats'!C106</f>
        <v>8</v>
      </c>
      <c r="D49" s="107">
        <f>'Team and Player Stats'!D106</f>
        <v>4</v>
      </c>
      <c r="E49" s="108">
        <f>'Team and Player Stats'!E106</f>
        <v>169.2166667</v>
      </c>
      <c r="F49" s="107">
        <f>'Team and Player Stats'!F106</f>
        <v>18</v>
      </c>
      <c r="G49" s="107">
        <f>'Team and Player Stats'!G106</f>
        <v>407</v>
      </c>
      <c r="H49" s="107">
        <f>'Team and Player Stats'!H106</f>
        <v>3</v>
      </c>
      <c r="I49" s="107">
        <f>'Team and Player Stats'!I106</f>
        <v>440</v>
      </c>
      <c r="J49" s="107">
        <f>'Team and Player Stats'!J106</f>
        <v>-33</v>
      </c>
      <c r="K49" s="109">
        <f>'Team and Player Stats'!K106</f>
        <v>0.925</v>
      </c>
      <c r="L49" s="108">
        <f>'Team and Player Stats'!L106</f>
        <v>23.075</v>
      </c>
      <c r="M49" s="107">
        <f>'Team and Player Stats'!M106</f>
        <v>496</v>
      </c>
      <c r="N49" s="107">
        <f>'Team and Player Stats'!N106</f>
        <v>8</v>
      </c>
      <c r="O49" s="110">
        <f>'Team and Player Stats'!O106</f>
        <v>165.1666667</v>
      </c>
      <c r="P49" s="107">
        <f>'Team and Player Stats'!P106</f>
        <v>21</v>
      </c>
      <c r="Q49" s="107">
        <f>'Team and Player Stats'!Q106</f>
        <v>13</v>
      </c>
      <c r="R49" s="107">
        <f>'Team and Player Stats'!R106</f>
        <v>21</v>
      </c>
      <c r="S49" s="107">
        <f>'Team and Player Stats'!S106</f>
        <v>14</v>
      </c>
      <c r="T49" s="107">
        <f>'Team and Player Stats'!T106</f>
        <v>48</v>
      </c>
      <c r="U49" s="107">
        <f>'Team and Player Stats'!U106</f>
        <v>8</v>
      </c>
      <c r="V49" s="107">
        <f>'Team and Player Stats'!V106</f>
        <v>1</v>
      </c>
      <c r="W49" s="107">
        <f>'Team and Player Stats'!W106</f>
        <v>1</v>
      </c>
      <c r="X49" s="107">
        <f>'Team and Player Stats'!X106</f>
        <v>0</v>
      </c>
      <c r="Y49" s="107">
        <f>'Team and Player Stats'!Y106</f>
        <v>0</v>
      </c>
      <c r="Z49" s="107">
        <f>'Team and Player Stats'!Z106</f>
        <v>0</v>
      </c>
      <c r="AA49" s="107">
        <f>'Team and Player Stats'!AA106</f>
        <v>0</v>
      </c>
      <c r="AB49" s="107">
        <f>'Team and Player Stats'!AB106</f>
        <v>0</v>
      </c>
      <c r="AC49" s="107">
        <f>'Team and Player Stats'!AC106</f>
        <v>10</v>
      </c>
      <c r="AD49" s="107">
        <f>'Team and Player Stats'!AD106</f>
        <v>1</v>
      </c>
      <c r="AE49" s="107">
        <f>'Team and Player Stats'!AE106</f>
        <v>0</v>
      </c>
      <c r="AF49" s="107">
        <f>'Team and Player Stats'!AF106</f>
        <v>0</v>
      </c>
      <c r="AG49" s="107">
        <f>'Team and Player Stats'!AG106</f>
        <v>0</v>
      </c>
    </row>
    <row r="50">
      <c r="A50" t="str">
        <f>'Team and Player Stats'!B125</f>
        <v>NetsPride15</v>
      </c>
      <c r="B50" t="str">
        <f>'Team and Player Stats'!A125</f>
        <v>Our Lady Tuna</v>
      </c>
      <c r="C50">
        <f>'Team and Player Stats'!C125</f>
        <v>4</v>
      </c>
      <c r="D50">
        <f>'Team and Player Stats'!D125</f>
        <v>2</v>
      </c>
      <c r="E50" s="111">
        <f>'Team and Player Stats'!E125</f>
        <v>87.56666667</v>
      </c>
      <c r="F50">
        <f>'Team and Player Stats'!F125</f>
        <v>2</v>
      </c>
      <c r="G50">
        <f>'Team and Player Stats'!G125</f>
        <v>359</v>
      </c>
      <c r="H50">
        <f>'Team and Player Stats'!H125</f>
        <v>1</v>
      </c>
      <c r="I50">
        <f>'Team and Player Stats'!I125</f>
        <v>400</v>
      </c>
      <c r="J50">
        <f>'Team and Player Stats'!J125</f>
        <v>-41</v>
      </c>
      <c r="K50" s="112">
        <f>'Team and Player Stats'!K125</f>
        <v>0.8975</v>
      </c>
      <c r="L50" s="111">
        <f>'Team and Player Stats'!L125</f>
        <v>13.135</v>
      </c>
      <c r="M50">
        <f>'Team and Player Stats'!M125</f>
        <v>488</v>
      </c>
      <c r="N50">
        <f>'Team and Player Stats'!N125</f>
        <v>4</v>
      </c>
      <c r="O50" s="113">
        <f>'Team and Player Stats'!O125</f>
        <v>81.36666667</v>
      </c>
      <c r="P50">
        <f>'Team and Player Stats'!P125</f>
        <v>20</v>
      </c>
      <c r="Q50">
        <f>'Team and Player Stats'!Q125</f>
        <v>6</v>
      </c>
      <c r="R50">
        <f>'Team and Player Stats'!R125</f>
        <v>32</v>
      </c>
      <c r="S50">
        <f>'Team and Player Stats'!S125</f>
        <v>6</v>
      </c>
      <c r="T50">
        <f>'Team and Player Stats'!T125</f>
        <v>58</v>
      </c>
      <c r="U50">
        <f>'Team and Player Stats'!U125</f>
        <v>11</v>
      </c>
      <c r="V50">
        <f>'Team and Player Stats'!V125</f>
        <v>2</v>
      </c>
      <c r="W50">
        <f>'Team and Player Stats'!W125</f>
        <v>2</v>
      </c>
      <c r="X50">
        <f>'Team and Player Stats'!X125</f>
        <v>0</v>
      </c>
      <c r="Y50">
        <f>'Team and Player Stats'!Y125</f>
        <v>0</v>
      </c>
      <c r="Z50">
        <f>'Team and Player Stats'!Z125</f>
        <v>0</v>
      </c>
      <c r="AA50">
        <f>'Team and Player Stats'!AA125</f>
        <v>0</v>
      </c>
      <c r="AB50">
        <f>'Team and Player Stats'!AB125</f>
        <v>0</v>
      </c>
      <c r="AC50">
        <f>'Team and Player Stats'!AC125</f>
        <v>10</v>
      </c>
      <c r="AD50">
        <f>'Team and Player Stats'!AD125</f>
        <v>1</v>
      </c>
      <c r="AE50">
        <f>'Team and Player Stats'!AE125</f>
        <v>0</v>
      </c>
      <c r="AF50">
        <f>'Team and Player Stats'!AF125</f>
        <v>0</v>
      </c>
      <c r="AG50">
        <f>'Team and Player Stats'!AG125</f>
        <v>0</v>
      </c>
    </row>
    <row r="51">
      <c r="A51" s="107" t="str">
        <f>'Team and Player Stats'!B8</f>
        <v>Liion Wiinz</v>
      </c>
      <c r="B51" s="107" t="str">
        <f>'Team and Player Stats'!A8</f>
        <v>Never Let Go</v>
      </c>
      <c r="C51" s="107">
        <f>'Team and Player Stats'!C8</f>
        <v>13</v>
      </c>
      <c r="D51" s="107">
        <f>'Team and Player Stats'!D8</f>
        <v>6</v>
      </c>
      <c r="E51" s="108">
        <f>'Team and Player Stats'!E8</f>
        <v>151.4333333</v>
      </c>
      <c r="F51" s="107">
        <f>'Team and Player Stats'!F8</f>
        <v>3</v>
      </c>
      <c r="G51" s="107">
        <f>'Team and Player Stats'!G8</f>
        <v>669</v>
      </c>
      <c r="H51" s="107">
        <f>'Team and Player Stats'!H8</f>
        <v>3</v>
      </c>
      <c r="I51" s="107">
        <f>'Team and Player Stats'!I8</f>
        <v>622</v>
      </c>
      <c r="J51" s="107">
        <f>'Team and Player Stats'!J8</f>
        <v>47</v>
      </c>
      <c r="K51" s="109">
        <f>'Team and Player Stats'!K8</f>
        <v>1.075562701</v>
      </c>
      <c r="L51" s="108">
        <f>'Team and Player Stats'!L8</f>
        <v>14.60771704</v>
      </c>
      <c r="M51" s="107">
        <f>'Team and Player Stats'!M8</f>
        <v>762</v>
      </c>
      <c r="N51" s="107">
        <f>'Team and Player Stats'!N8</f>
        <v>12</v>
      </c>
      <c r="O51" s="110">
        <f>'Team and Player Stats'!O8</f>
        <v>144.5833333</v>
      </c>
      <c r="P51" s="107">
        <f>'Team and Player Stats'!P8</f>
        <v>20</v>
      </c>
      <c r="Q51" s="107">
        <f>'Team and Player Stats'!Q8</f>
        <v>6</v>
      </c>
      <c r="R51" s="107">
        <f>'Team and Player Stats'!R8</f>
        <v>29</v>
      </c>
      <c r="S51" s="107">
        <f>'Team and Player Stats'!S8</f>
        <v>12</v>
      </c>
      <c r="T51" s="107">
        <f>'Team and Player Stats'!T8</f>
        <v>84</v>
      </c>
      <c r="U51" s="107">
        <f>'Team and Player Stats'!U8</f>
        <v>11</v>
      </c>
      <c r="V51" s="107">
        <f>'Team and Player Stats'!V8</f>
        <v>5</v>
      </c>
      <c r="W51" s="107">
        <f>'Team and Player Stats'!W8</f>
        <v>1</v>
      </c>
      <c r="X51" s="107">
        <f>'Team and Player Stats'!X8</f>
        <v>0</v>
      </c>
      <c r="Y51" s="107">
        <f>'Team and Player Stats'!Y8</f>
        <v>0</v>
      </c>
      <c r="Z51" s="107">
        <f>'Team and Player Stats'!Z8</f>
        <v>0</v>
      </c>
      <c r="AA51" s="107">
        <f>'Team and Player Stats'!AA8</f>
        <v>0</v>
      </c>
      <c r="AB51" s="107">
        <f>'Team and Player Stats'!AB8</f>
        <v>0</v>
      </c>
      <c r="AC51" s="107">
        <f>'Team and Player Stats'!AC8</f>
        <v>14</v>
      </c>
      <c r="AD51" s="107">
        <f>'Team and Player Stats'!AD8</f>
        <v>0</v>
      </c>
      <c r="AE51" s="107">
        <f>'Team and Player Stats'!AE8</f>
        <v>0</v>
      </c>
      <c r="AF51" s="107">
        <f>'Team and Player Stats'!AF8</f>
        <v>0</v>
      </c>
      <c r="AG51" s="107">
        <f>'Team and Player Stats'!AG8</f>
        <v>0</v>
      </c>
    </row>
    <row r="52">
      <c r="A52" t="str">
        <f>'Team and Player Stats'!B122</f>
        <v>Mungo Pungo</v>
      </c>
      <c r="B52" t="str">
        <f>'Team and Player Stats'!A122</f>
        <v>Our Lady Tuna</v>
      </c>
      <c r="C52">
        <f>'Team and Player Stats'!C122</f>
        <v>14</v>
      </c>
      <c r="D52">
        <f>'Team and Player Stats'!D122</f>
        <v>8</v>
      </c>
      <c r="E52" s="111">
        <f>'Team and Player Stats'!E122</f>
        <v>203.8166667</v>
      </c>
      <c r="F52">
        <f>'Team and Player Stats'!F122</f>
        <v>3</v>
      </c>
      <c r="G52">
        <f>'Team and Player Stats'!G122</f>
        <v>877</v>
      </c>
      <c r="H52">
        <f>'Team and Player Stats'!H122</f>
        <v>3</v>
      </c>
      <c r="I52">
        <f>'Team and Player Stats'!I122</f>
        <v>1135</v>
      </c>
      <c r="J52">
        <f>'Team and Player Stats'!J122</f>
        <v>-258</v>
      </c>
      <c r="K52" s="112">
        <f>'Team and Player Stats'!K122</f>
        <v>0.7726872247</v>
      </c>
      <c r="L52" s="111">
        <f>'Team and Player Stats'!L122</f>
        <v>10.77444934</v>
      </c>
      <c r="M52">
        <f>'Team and Player Stats'!M122</f>
        <v>1070</v>
      </c>
      <c r="N52">
        <f>'Team and Player Stats'!N122</f>
        <v>13</v>
      </c>
      <c r="O52" s="113">
        <f>'Team and Player Stats'!O122</f>
        <v>180.6</v>
      </c>
      <c r="P52">
        <f>'Team and Player Stats'!P122</f>
        <v>19</v>
      </c>
      <c r="Q52">
        <f>'Team and Player Stats'!Q122</f>
        <v>14</v>
      </c>
      <c r="R52">
        <f>'Team and Player Stats'!R122</f>
        <v>77</v>
      </c>
      <c r="S52">
        <f>'Team and Player Stats'!S122</f>
        <v>15</v>
      </c>
      <c r="T52">
        <f>'Team and Player Stats'!T122</f>
        <v>99</v>
      </c>
      <c r="U52">
        <f>'Team and Player Stats'!U122</f>
        <v>11</v>
      </c>
      <c r="V52">
        <f>'Team and Player Stats'!V122</f>
        <v>4</v>
      </c>
      <c r="W52">
        <f>'Team and Player Stats'!W122</f>
        <v>3</v>
      </c>
      <c r="X52">
        <f>'Team and Player Stats'!X122</f>
        <v>2</v>
      </c>
      <c r="Y52">
        <f>'Team and Player Stats'!Y122</f>
        <v>0</v>
      </c>
      <c r="Z52">
        <f>'Team and Player Stats'!Z122</f>
        <v>0</v>
      </c>
      <c r="AA52">
        <f>'Team and Player Stats'!AA122</f>
        <v>0</v>
      </c>
      <c r="AB52">
        <f>'Team and Player Stats'!AB122</f>
        <v>0</v>
      </c>
      <c r="AC52">
        <f>'Team and Player Stats'!AC122</f>
        <v>7</v>
      </c>
      <c r="AD52">
        <f>'Team and Player Stats'!AD122</f>
        <v>0</v>
      </c>
      <c r="AE52">
        <f>'Team and Player Stats'!AE122</f>
        <v>0</v>
      </c>
      <c r="AF52">
        <f>'Team and Player Stats'!AF122</f>
        <v>0</v>
      </c>
      <c r="AG52">
        <f>'Team and Player Stats'!AG122</f>
        <v>0</v>
      </c>
    </row>
    <row r="53">
      <c r="A53" s="107" t="str">
        <f>'Team and Player Stats'!B55</f>
        <v>PoisonxPoptart (c)</v>
      </c>
      <c r="B53" s="107" t="str">
        <f>'Team and Player Stats'!A55</f>
        <v>Paradox Warriors</v>
      </c>
      <c r="C53" s="107">
        <f>'Team and Player Stats'!C55</f>
        <v>16</v>
      </c>
      <c r="D53" s="107">
        <f>'Team and Player Stats'!D55</f>
        <v>0</v>
      </c>
      <c r="E53" s="108">
        <f>'Team and Player Stats'!E55</f>
        <v>129.85</v>
      </c>
      <c r="F53" s="107">
        <f>'Team and Player Stats'!F55</f>
        <v>2</v>
      </c>
      <c r="G53" s="107">
        <f>'Team and Player Stats'!G55</f>
        <v>423</v>
      </c>
      <c r="H53" s="107">
        <f>'Team and Player Stats'!H55</f>
        <v>3</v>
      </c>
      <c r="I53" s="107">
        <f>'Team and Player Stats'!I55</f>
        <v>555</v>
      </c>
      <c r="J53" s="107">
        <f>'Team and Player Stats'!J55</f>
        <v>-132</v>
      </c>
      <c r="K53" s="109">
        <f>'Team and Player Stats'!K55</f>
        <v>0.7621621622</v>
      </c>
      <c r="L53" s="108">
        <f>'Team and Player Stats'!L55</f>
        <v>14.03783784</v>
      </c>
      <c r="M53" s="107">
        <f>'Team and Player Stats'!M55</f>
        <v>504</v>
      </c>
      <c r="N53" s="107">
        <f>'Team and Player Stats'!N55</f>
        <v>14</v>
      </c>
      <c r="O53" s="110">
        <f>'Team and Player Stats'!O55</f>
        <v>119.7</v>
      </c>
      <c r="P53" s="107">
        <f>'Team and Player Stats'!P55</f>
        <v>19</v>
      </c>
      <c r="Q53" s="107">
        <f>'Team and Player Stats'!Q55</f>
        <v>7</v>
      </c>
      <c r="R53" s="107">
        <f>'Team and Player Stats'!R55</f>
        <v>9</v>
      </c>
      <c r="S53" s="107">
        <f>'Team and Player Stats'!S55</f>
        <v>13</v>
      </c>
      <c r="T53" s="107">
        <f>'Team and Player Stats'!T55</f>
        <v>40</v>
      </c>
      <c r="U53" s="107">
        <f>'Team and Player Stats'!U55</f>
        <v>2</v>
      </c>
      <c r="V53" s="107">
        <f>'Team and Player Stats'!V55</f>
        <v>1</v>
      </c>
      <c r="W53" s="107">
        <f>'Team and Player Stats'!W55</f>
        <v>0</v>
      </c>
      <c r="X53" s="107">
        <f>'Team and Player Stats'!X55</f>
        <v>0</v>
      </c>
      <c r="Y53" s="107">
        <f>'Team and Player Stats'!Y55</f>
        <v>0</v>
      </c>
      <c r="Z53" s="107">
        <f>'Team and Player Stats'!Z55</f>
        <v>0</v>
      </c>
      <c r="AA53" s="107">
        <f>'Team and Player Stats'!AA55</f>
        <v>0</v>
      </c>
      <c r="AB53" s="107">
        <f>'Team and Player Stats'!AB55</f>
        <v>0</v>
      </c>
      <c r="AC53" s="107">
        <f>'Team and Player Stats'!AC55</f>
        <v>4</v>
      </c>
      <c r="AD53" s="107">
        <f>'Team and Player Stats'!AD55</f>
        <v>0</v>
      </c>
      <c r="AE53" s="107">
        <f>'Team and Player Stats'!AE55</f>
        <v>0</v>
      </c>
      <c r="AF53" s="107">
        <f>'Team and Player Stats'!AF55</f>
        <v>0</v>
      </c>
      <c r="AG53" s="107">
        <f>'Team and Player Stats'!AG55</f>
        <v>0</v>
      </c>
    </row>
    <row r="54">
      <c r="A54" t="str">
        <f>'Team and Player Stats'!B88</f>
        <v>The OG GaryOak</v>
      </c>
      <c r="B54" t="str">
        <f>'Team and Player Stats'!A88</f>
        <v>Team Ninja</v>
      </c>
      <c r="C54">
        <f>'Team and Player Stats'!C88</f>
        <v>13</v>
      </c>
      <c r="D54">
        <f>'Team and Player Stats'!D88</f>
        <v>1</v>
      </c>
      <c r="E54" s="111">
        <f>'Team and Player Stats'!E88</f>
        <v>106.45</v>
      </c>
      <c r="F54">
        <f>'Team and Player Stats'!F88</f>
        <v>2</v>
      </c>
      <c r="G54">
        <f>'Team and Player Stats'!G88</f>
        <v>264</v>
      </c>
      <c r="H54">
        <f>'Team and Player Stats'!H88</f>
        <v>4</v>
      </c>
      <c r="I54">
        <f>'Team and Player Stats'!I88</f>
        <v>460</v>
      </c>
      <c r="J54">
        <f>'Team and Player Stats'!J88</f>
        <v>-196</v>
      </c>
      <c r="K54" s="112">
        <f>'Team and Player Stats'!K88</f>
        <v>0.5739130435</v>
      </c>
      <c r="L54" s="111">
        <f>'Team and Player Stats'!L88</f>
        <v>13.88478261</v>
      </c>
      <c r="M54">
        <f>'Team and Player Stats'!M88</f>
        <v>305</v>
      </c>
      <c r="N54">
        <f>'Team and Player Stats'!N88</f>
        <v>13</v>
      </c>
      <c r="O54" s="113">
        <f>'Team and Player Stats'!O88</f>
        <v>104.25</v>
      </c>
      <c r="P54">
        <f>'Team and Player Stats'!P88</f>
        <v>18</v>
      </c>
      <c r="Q54">
        <f>'Team and Player Stats'!Q88</f>
        <v>3</v>
      </c>
      <c r="R54">
        <f>'Team and Player Stats'!R88</f>
        <v>22</v>
      </c>
      <c r="S54">
        <f>'Team and Player Stats'!S88</f>
        <v>8</v>
      </c>
      <c r="T54">
        <f>'Team and Player Stats'!T88</f>
        <v>15</v>
      </c>
      <c r="U54">
        <f>'Team and Player Stats'!U88</f>
        <v>2</v>
      </c>
      <c r="V54">
        <f>'Team and Player Stats'!V88</f>
        <v>0</v>
      </c>
      <c r="W54">
        <f>'Team and Player Stats'!W88</f>
        <v>0</v>
      </c>
      <c r="X54">
        <f>'Team and Player Stats'!X88</f>
        <v>0</v>
      </c>
      <c r="Y54">
        <f>'Team and Player Stats'!Y88</f>
        <v>0</v>
      </c>
      <c r="Z54">
        <f>'Team and Player Stats'!Z88</f>
        <v>0</v>
      </c>
      <c r="AA54">
        <f>'Team and Player Stats'!AA88</f>
        <v>0</v>
      </c>
      <c r="AB54">
        <f>'Team and Player Stats'!AB88</f>
        <v>0</v>
      </c>
      <c r="AC54">
        <f>'Team and Player Stats'!AC88</f>
        <v>0</v>
      </c>
      <c r="AD54">
        <f>'Team and Player Stats'!AD88</f>
        <v>0</v>
      </c>
      <c r="AE54">
        <f>'Team and Player Stats'!AE88</f>
        <v>0</v>
      </c>
      <c r="AF54">
        <f>'Team and Player Stats'!AF88</f>
        <v>0</v>
      </c>
      <c r="AG54">
        <f>'Team and Player Stats'!AG88</f>
        <v>0</v>
      </c>
    </row>
    <row r="55">
      <c r="A55" s="107" t="str">
        <f>'Team and Player Stats'!B35</f>
        <v>Invayda Zim</v>
      </c>
      <c r="B55" s="107" t="str">
        <f>'Team and Player Stats'!A35</f>
        <v>Str8 Griffin</v>
      </c>
      <c r="C55" s="107">
        <f>'Team and Player Stats'!C35</f>
        <v>10</v>
      </c>
      <c r="D55" s="107">
        <f>'Team and Player Stats'!D35</f>
        <v>9</v>
      </c>
      <c r="E55" s="108">
        <f>'Team and Player Stats'!E35</f>
        <v>118.9166667</v>
      </c>
      <c r="F55" s="107">
        <f>'Team and Player Stats'!F35</f>
        <v>3</v>
      </c>
      <c r="G55" s="107">
        <f>'Team and Player Stats'!G35</f>
        <v>512</v>
      </c>
      <c r="H55" s="107">
        <f>'Team and Player Stats'!H35</f>
        <v>1</v>
      </c>
      <c r="I55" s="107">
        <f>'Team and Player Stats'!I35</f>
        <v>567</v>
      </c>
      <c r="J55" s="107">
        <f>'Team and Player Stats'!J35</f>
        <v>-55</v>
      </c>
      <c r="K55" s="109">
        <f>'Team and Player Stats'!K35</f>
        <v>0.9029982363</v>
      </c>
      <c r="L55" s="108">
        <f>'Team and Player Stats'!L35</f>
        <v>12.58377425</v>
      </c>
      <c r="M55" s="107">
        <f>'Team and Player Stats'!M35</f>
        <v>641</v>
      </c>
      <c r="N55" s="107">
        <f>'Team and Player Stats'!N35</f>
        <v>10</v>
      </c>
      <c r="O55" s="110">
        <f>'Team and Player Stats'!O35</f>
        <v>118.9166667</v>
      </c>
      <c r="P55" s="107">
        <f>'Team and Player Stats'!P35</f>
        <v>18</v>
      </c>
      <c r="Q55" s="107">
        <f>'Team and Player Stats'!Q35</f>
        <v>12</v>
      </c>
      <c r="R55" s="107">
        <f>'Team and Player Stats'!R35</f>
        <v>29</v>
      </c>
      <c r="S55" s="107">
        <f>'Team and Player Stats'!S35</f>
        <v>13</v>
      </c>
      <c r="T55" s="107">
        <f>'Team and Player Stats'!T35</f>
        <v>84</v>
      </c>
      <c r="U55" s="107">
        <f>'Team and Player Stats'!U35</f>
        <v>17</v>
      </c>
      <c r="V55" s="107">
        <f>'Team and Player Stats'!V35</f>
        <v>5</v>
      </c>
      <c r="W55" s="107">
        <f>'Team and Player Stats'!W35</f>
        <v>4</v>
      </c>
      <c r="X55" s="107">
        <f>'Team and Player Stats'!X35</f>
        <v>1</v>
      </c>
      <c r="Y55" s="107">
        <f>'Team and Player Stats'!Y35</f>
        <v>1</v>
      </c>
      <c r="Z55" s="107">
        <f>'Team and Player Stats'!Z35</f>
        <v>0</v>
      </c>
      <c r="AA55" s="107">
        <f>'Team and Player Stats'!AA35</f>
        <v>0</v>
      </c>
      <c r="AB55" s="107">
        <f>'Team and Player Stats'!AB35</f>
        <v>0</v>
      </c>
      <c r="AC55" s="107">
        <f>'Team and Player Stats'!AC35</f>
        <v>15</v>
      </c>
      <c r="AD55" s="107">
        <f>'Team and Player Stats'!AD35</f>
        <v>0</v>
      </c>
      <c r="AE55" s="107">
        <f>'Team and Player Stats'!AE35</f>
        <v>0</v>
      </c>
      <c r="AF55" s="107">
        <f>'Team and Player Stats'!AF35</f>
        <v>0</v>
      </c>
      <c r="AG55" s="107">
        <f>'Team and Player Stats'!AG35</f>
        <v>2</v>
      </c>
    </row>
    <row r="56">
      <c r="A56" t="str">
        <f>'Team and Player Stats'!B56</f>
        <v>DCleak</v>
      </c>
      <c r="B56" t="str">
        <f>'Team and Player Stats'!A56</f>
        <v>Paradox Warriors</v>
      </c>
      <c r="C56">
        <f>'Team and Player Stats'!C56</f>
        <v>6</v>
      </c>
      <c r="D56">
        <f>'Team and Player Stats'!D56</f>
        <v>0</v>
      </c>
      <c r="E56" s="111">
        <f>'Team and Player Stats'!E56</f>
        <v>28.01666667</v>
      </c>
      <c r="F56">
        <f>'Team and Player Stats'!F56</f>
        <v>0</v>
      </c>
      <c r="G56">
        <f>'Team and Player Stats'!G56</f>
        <v>117</v>
      </c>
      <c r="H56">
        <f>'Team and Player Stats'!H56</f>
        <v>1</v>
      </c>
      <c r="I56">
        <f>'Team and Player Stats'!I56</f>
        <v>192</v>
      </c>
      <c r="J56">
        <f>'Team and Player Stats'!J56</f>
        <v>-75</v>
      </c>
      <c r="K56" s="112">
        <f>'Team and Player Stats'!K56</f>
        <v>0.609375</v>
      </c>
      <c r="L56" s="111">
        <f>'Team and Player Stats'!L56</f>
        <v>8.755208333</v>
      </c>
      <c r="M56">
        <f>'Team and Player Stats'!M56</f>
        <v>146</v>
      </c>
      <c r="N56">
        <f>'Team and Player Stats'!N56</f>
        <v>6</v>
      </c>
      <c r="O56" s="113">
        <f>'Team and Player Stats'!O56</f>
        <v>28.01666667</v>
      </c>
      <c r="P56">
        <f>'Team and Player Stats'!P56</f>
        <v>16</v>
      </c>
      <c r="Q56">
        <f>'Team and Player Stats'!Q56</f>
        <v>2</v>
      </c>
      <c r="R56">
        <f>'Team and Player Stats'!R56</f>
        <v>5</v>
      </c>
      <c r="S56">
        <f>'Team and Player Stats'!S56</f>
        <v>2</v>
      </c>
      <c r="T56">
        <f>'Team and Player Stats'!T56</f>
        <v>11</v>
      </c>
      <c r="U56">
        <f>'Team and Player Stats'!U56</f>
        <v>0</v>
      </c>
      <c r="V56">
        <f>'Team and Player Stats'!V56</f>
        <v>0</v>
      </c>
      <c r="W56">
        <f>'Team and Player Stats'!W56</f>
        <v>0</v>
      </c>
      <c r="X56">
        <f>'Team and Player Stats'!X56</f>
        <v>0</v>
      </c>
      <c r="Y56">
        <f>'Team and Player Stats'!Y56</f>
        <v>0</v>
      </c>
      <c r="Z56">
        <f>'Team and Player Stats'!Z56</f>
        <v>0</v>
      </c>
      <c r="AA56">
        <f>'Team and Player Stats'!AA56</f>
        <v>0</v>
      </c>
      <c r="AB56">
        <f>'Team and Player Stats'!AB56</f>
        <v>0</v>
      </c>
      <c r="AC56">
        <f>'Team and Player Stats'!AC56</f>
        <v>0</v>
      </c>
      <c r="AD56">
        <f>'Team and Player Stats'!AD56</f>
        <v>0</v>
      </c>
      <c r="AE56">
        <f>'Team and Player Stats'!AE56</f>
        <v>0</v>
      </c>
      <c r="AF56">
        <f>'Team and Player Stats'!AF56</f>
        <v>0</v>
      </c>
      <c r="AG56">
        <f>'Team and Player Stats'!AG56</f>
        <v>0</v>
      </c>
    </row>
    <row r="57">
      <c r="A57" s="107" t="str">
        <f>'Team and Player Stats'!B95</f>
        <v>Yaeger 51</v>
      </c>
      <c r="B57" s="107" t="str">
        <f>'Team and Player Stats'!A95</f>
        <v>PORKCHOP SANDWICHES</v>
      </c>
      <c r="C57" s="107">
        <f>'Team and Player Stats'!C95</f>
        <v>10</v>
      </c>
      <c r="D57" s="107">
        <f>'Team and Player Stats'!D95</f>
        <v>0</v>
      </c>
      <c r="E57" s="108">
        <f>'Team and Player Stats'!E95</f>
        <v>77.26666667</v>
      </c>
      <c r="F57" s="107">
        <f>'Team and Player Stats'!F95</f>
        <v>0</v>
      </c>
      <c r="G57" s="107">
        <f>'Team and Player Stats'!G95</f>
        <v>192</v>
      </c>
      <c r="H57" s="107">
        <f>'Team and Player Stats'!H95</f>
        <v>2</v>
      </c>
      <c r="I57" s="107">
        <f>'Team and Player Stats'!I95</f>
        <v>392</v>
      </c>
      <c r="J57" s="107">
        <f>'Team and Player Stats'!J95</f>
        <v>-200</v>
      </c>
      <c r="K57" s="109">
        <f>'Team and Player Stats'!K95</f>
        <v>0.4897959184</v>
      </c>
      <c r="L57" s="108">
        <f>'Team and Player Stats'!L95</f>
        <v>11.82653061</v>
      </c>
      <c r="M57" s="107">
        <f>'Team and Player Stats'!M95</f>
        <v>220</v>
      </c>
      <c r="N57" s="107">
        <f>'Team and Player Stats'!N95</f>
        <v>10</v>
      </c>
      <c r="O57" s="110">
        <f>'Team and Player Stats'!O95</f>
        <v>73.36666667</v>
      </c>
      <c r="P57" s="107">
        <f>'Team and Player Stats'!P95</f>
        <v>16</v>
      </c>
      <c r="Q57" s="107">
        <f>'Team and Player Stats'!Q95</f>
        <v>1</v>
      </c>
      <c r="R57" s="107">
        <f>'Team and Player Stats'!R95</f>
        <v>7</v>
      </c>
      <c r="S57" s="107">
        <f>'Team and Player Stats'!S95</f>
        <v>10</v>
      </c>
      <c r="T57" s="107">
        <f>'Team and Player Stats'!T95</f>
        <v>17</v>
      </c>
      <c r="U57" s="107">
        <f>'Team and Player Stats'!U95</f>
        <v>3</v>
      </c>
      <c r="V57" s="107">
        <f>'Team and Player Stats'!V95</f>
        <v>2</v>
      </c>
      <c r="W57" s="107">
        <f>'Team and Player Stats'!W95</f>
        <v>1</v>
      </c>
      <c r="X57" s="107">
        <f>'Team and Player Stats'!X95</f>
        <v>0</v>
      </c>
      <c r="Y57" s="107">
        <f>'Team and Player Stats'!Y95</f>
        <v>0</v>
      </c>
      <c r="Z57" s="107">
        <f>'Team and Player Stats'!Z95</f>
        <v>0</v>
      </c>
      <c r="AA57" s="107">
        <f>'Team and Player Stats'!AA95</f>
        <v>0</v>
      </c>
      <c r="AB57" s="107">
        <f>'Team and Player Stats'!AB95</f>
        <v>0</v>
      </c>
      <c r="AC57" s="107">
        <f>'Team and Player Stats'!AC95</f>
        <v>1</v>
      </c>
      <c r="AD57" s="107">
        <f>'Team and Player Stats'!AD95</f>
        <v>0</v>
      </c>
      <c r="AE57" s="107">
        <f>'Team and Player Stats'!AE95</f>
        <v>0</v>
      </c>
      <c r="AF57" s="107">
        <f>'Team and Player Stats'!AF95</f>
        <v>0</v>
      </c>
      <c r="AG57" s="107">
        <f>'Team and Player Stats'!AG95</f>
        <v>0</v>
      </c>
    </row>
    <row r="58">
      <c r="A58" t="str">
        <f>'Team and Player Stats'!B81</f>
        <v>xcoriantumrx</v>
      </c>
      <c r="B58" t="str">
        <f>'Team and Player Stats'!A81</f>
        <v>SML08 All Stars + Kazink</v>
      </c>
      <c r="C58">
        <f>'Team and Player Stats'!C81</f>
        <v>7</v>
      </c>
      <c r="D58">
        <f>'Team and Player Stats'!D81</f>
        <v>3</v>
      </c>
      <c r="E58" s="111">
        <f>'Team and Player Stats'!E81</f>
        <v>128.5833333</v>
      </c>
      <c r="F58">
        <f>'Team and Player Stats'!F81</f>
        <v>0</v>
      </c>
      <c r="G58">
        <f>'Team and Player Stats'!G81</f>
        <v>366</v>
      </c>
      <c r="H58">
        <f>'Team and Player Stats'!H81</f>
        <v>2</v>
      </c>
      <c r="I58">
        <f>'Team and Player Stats'!I81</f>
        <v>666</v>
      </c>
      <c r="J58">
        <f>'Team and Player Stats'!J81</f>
        <v>-300</v>
      </c>
      <c r="K58" s="112">
        <f>'Team and Player Stats'!K81</f>
        <v>0.5495495495</v>
      </c>
      <c r="L58" s="111">
        <f>'Team and Player Stats'!L81</f>
        <v>11.58408408</v>
      </c>
      <c r="M58">
        <f>'Team and Player Stats'!M81</f>
        <v>431</v>
      </c>
      <c r="N58">
        <f>'Team and Player Stats'!N81</f>
        <v>7</v>
      </c>
      <c r="O58" s="113">
        <f>'Team and Player Stats'!O81</f>
        <v>123.6166667</v>
      </c>
      <c r="P58">
        <f>'Team and Player Stats'!P81</f>
        <v>16</v>
      </c>
      <c r="Q58">
        <f>'Team and Player Stats'!Q81</f>
        <v>8</v>
      </c>
      <c r="R58">
        <f>'Team and Player Stats'!R81</f>
        <v>15</v>
      </c>
      <c r="S58">
        <f>'Team and Player Stats'!S81</f>
        <v>12</v>
      </c>
      <c r="T58">
        <f>'Team and Player Stats'!T81</f>
        <v>40</v>
      </c>
      <c r="U58">
        <f>'Team and Player Stats'!U81</f>
        <v>4</v>
      </c>
      <c r="V58">
        <f>'Team and Player Stats'!V81</f>
        <v>0</v>
      </c>
      <c r="W58">
        <f>'Team and Player Stats'!W81</f>
        <v>0</v>
      </c>
      <c r="X58">
        <f>'Team and Player Stats'!X81</f>
        <v>0</v>
      </c>
      <c r="Y58">
        <f>'Team and Player Stats'!Y81</f>
        <v>0</v>
      </c>
      <c r="Z58">
        <f>'Team and Player Stats'!Z81</f>
        <v>0</v>
      </c>
      <c r="AA58">
        <f>'Team and Player Stats'!AA81</f>
        <v>0</v>
      </c>
      <c r="AB58">
        <f>'Team and Player Stats'!AB81</f>
        <v>0</v>
      </c>
      <c r="AC58">
        <f>'Team and Player Stats'!AC81</f>
        <v>1</v>
      </c>
      <c r="AD58">
        <f>'Team and Player Stats'!AD81</f>
        <v>0</v>
      </c>
      <c r="AE58">
        <f>'Team and Player Stats'!AE81</f>
        <v>0</v>
      </c>
      <c r="AF58">
        <f>'Team and Player Stats'!AF81</f>
        <v>0</v>
      </c>
      <c r="AG58">
        <f>'Team and Player Stats'!AG81</f>
        <v>0</v>
      </c>
    </row>
    <row r="59">
      <c r="A59" s="107" t="str">
        <f>'Team and Player Stats'!B14</f>
        <v>Neomalkin</v>
      </c>
      <c r="B59" s="107" t="str">
        <f>'Team and Player Stats'!A14</f>
        <v>Collateral Damage</v>
      </c>
      <c r="C59" s="107">
        <f>'Team and Player Stats'!C14</f>
        <v>14</v>
      </c>
      <c r="D59" s="107">
        <f>'Team and Player Stats'!D14</f>
        <v>3</v>
      </c>
      <c r="E59" s="108">
        <f>'Team and Player Stats'!E14</f>
        <v>160.8666667</v>
      </c>
      <c r="F59" s="107">
        <f>'Team and Player Stats'!F14</f>
        <v>17</v>
      </c>
      <c r="G59" s="107">
        <f>'Team and Player Stats'!G14</f>
        <v>325</v>
      </c>
      <c r="H59" s="107">
        <f>'Team and Player Stats'!H14</f>
        <v>4</v>
      </c>
      <c r="I59" s="107">
        <f>'Team and Player Stats'!I14</f>
        <v>542</v>
      </c>
      <c r="J59" s="107">
        <f>'Team and Player Stats'!J14</f>
        <v>-217</v>
      </c>
      <c r="K59" s="109">
        <f>'Team and Player Stats'!K14</f>
        <v>0.5996309963</v>
      </c>
      <c r="L59" s="108">
        <f>'Team and Player Stats'!L14</f>
        <v>17.80811808</v>
      </c>
      <c r="M59" s="107">
        <f>'Team and Player Stats'!M14</f>
        <v>352</v>
      </c>
      <c r="N59" s="107">
        <f>'Team and Player Stats'!N14</f>
        <v>11</v>
      </c>
      <c r="O59" s="110">
        <f>'Team and Player Stats'!O14</f>
        <v>113.6833333</v>
      </c>
      <c r="P59" s="107">
        <f>'Team and Player Stats'!P14</f>
        <v>16</v>
      </c>
      <c r="Q59" s="107">
        <f>'Team and Player Stats'!Q14</f>
        <v>6</v>
      </c>
      <c r="R59" s="107">
        <f>'Team and Player Stats'!R14</f>
        <v>9</v>
      </c>
      <c r="S59" s="107">
        <f>'Team and Player Stats'!S14</f>
        <v>7</v>
      </c>
      <c r="T59" s="107">
        <f>'Team and Player Stats'!T14</f>
        <v>18</v>
      </c>
      <c r="U59" s="107">
        <f>'Team and Player Stats'!U14</f>
        <v>3</v>
      </c>
      <c r="V59" s="107">
        <f>'Team and Player Stats'!V14</f>
        <v>0</v>
      </c>
      <c r="W59" s="107">
        <f>'Team and Player Stats'!W14</f>
        <v>0</v>
      </c>
      <c r="X59" s="107">
        <f>'Team and Player Stats'!X14</f>
        <v>0</v>
      </c>
      <c r="Y59" s="107">
        <f>'Team and Player Stats'!Y14</f>
        <v>0</v>
      </c>
      <c r="Z59" s="107">
        <f>'Team and Player Stats'!Z14</f>
        <v>0</v>
      </c>
      <c r="AA59" s="107">
        <f>'Team and Player Stats'!AA14</f>
        <v>0</v>
      </c>
      <c r="AB59" s="107">
        <f>'Team and Player Stats'!AB14</f>
        <v>0</v>
      </c>
      <c r="AC59" s="107">
        <f>'Team and Player Stats'!AC14</f>
        <v>2</v>
      </c>
      <c r="AD59" s="107">
        <f>'Team and Player Stats'!AD14</f>
        <v>0</v>
      </c>
      <c r="AE59" s="107">
        <f>'Team and Player Stats'!AE14</f>
        <v>0</v>
      </c>
      <c r="AF59" s="107">
        <f>'Team and Player Stats'!AF14</f>
        <v>0</v>
      </c>
      <c r="AG59" s="107">
        <f>'Team and Player Stats'!AG14</f>
        <v>0</v>
      </c>
    </row>
    <row r="60">
      <c r="A60" t="str">
        <f>'Team and Player Stats'!B53</f>
        <v>halfbreed105</v>
      </c>
      <c r="B60" t="str">
        <f>'Team and Player Stats'!A53</f>
        <v>Way to Fail</v>
      </c>
      <c r="C60">
        <f>'Team and Player Stats'!C53</f>
        <v>10</v>
      </c>
      <c r="D60">
        <f>'Team and Player Stats'!D53</f>
        <v>6</v>
      </c>
      <c r="E60" s="111">
        <f>'Team and Player Stats'!E53</f>
        <v>133.8333333</v>
      </c>
      <c r="F60">
        <f>'Team and Player Stats'!F53</f>
        <v>4</v>
      </c>
      <c r="G60">
        <f>'Team and Player Stats'!G53</f>
        <v>628</v>
      </c>
      <c r="H60">
        <f>'Team and Player Stats'!H53</f>
        <v>3</v>
      </c>
      <c r="I60">
        <f>'Team and Player Stats'!I53</f>
        <v>526</v>
      </c>
      <c r="J60">
        <f>'Team and Player Stats'!J53</f>
        <v>102</v>
      </c>
      <c r="K60" s="112">
        <f>'Team and Player Stats'!K53</f>
        <v>1.19391635</v>
      </c>
      <c r="L60" s="111">
        <f>'Team and Player Stats'!L53</f>
        <v>15.2661597</v>
      </c>
      <c r="M60">
        <f>'Team and Player Stats'!M53</f>
        <v>803</v>
      </c>
      <c r="N60">
        <f>'Team and Player Stats'!N53</f>
        <v>9</v>
      </c>
      <c r="O60" s="113">
        <f>'Team and Player Stats'!O53</f>
        <v>121.65</v>
      </c>
      <c r="P60">
        <f>'Team and Player Stats'!P53</f>
        <v>16</v>
      </c>
      <c r="Q60">
        <f>'Team and Player Stats'!Q53</f>
        <v>6</v>
      </c>
      <c r="R60">
        <f>'Team and Player Stats'!R53</f>
        <v>40</v>
      </c>
      <c r="S60">
        <f>'Team and Player Stats'!S53</f>
        <v>4</v>
      </c>
      <c r="T60">
        <f>'Team and Player Stats'!T53</f>
        <v>88</v>
      </c>
      <c r="U60">
        <f>'Team and Player Stats'!U53</f>
        <v>15</v>
      </c>
      <c r="V60">
        <f>'Team and Player Stats'!V53</f>
        <v>2</v>
      </c>
      <c r="W60">
        <f>'Team and Player Stats'!W53</f>
        <v>1</v>
      </c>
      <c r="X60">
        <f>'Team and Player Stats'!X53</f>
        <v>0</v>
      </c>
      <c r="Y60">
        <f>'Team and Player Stats'!Y53</f>
        <v>0</v>
      </c>
      <c r="Z60">
        <f>'Team and Player Stats'!Z53</f>
        <v>0</v>
      </c>
      <c r="AA60">
        <f>'Team and Player Stats'!AA53</f>
        <v>0</v>
      </c>
      <c r="AB60">
        <f>'Team and Player Stats'!AB53</f>
        <v>0</v>
      </c>
      <c r="AC60">
        <f>'Team and Player Stats'!AC53</f>
        <v>12</v>
      </c>
      <c r="AD60">
        <f>'Team and Player Stats'!AD53</f>
        <v>1</v>
      </c>
      <c r="AE60">
        <f>'Team and Player Stats'!AE53</f>
        <v>0</v>
      </c>
      <c r="AF60">
        <f>'Team and Player Stats'!AF53</f>
        <v>0</v>
      </c>
      <c r="AG60">
        <f>'Team and Player Stats'!AG53</f>
        <v>0</v>
      </c>
    </row>
    <row r="61">
      <c r="A61" s="107" t="str">
        <f>'Team and Player Stats'!B44</f>
        <v>TheOneHawk</v>
      </c>
      <c r="B61" s="107" t="str">
        <f>'Team and Player Stats'!A44</f>
        <v>We Respect Hoez</v>
      </c>
      <c r="C61" s="107">
        <f>'Team and Player Stats'!C44</f>
        <v>4</v>
      </c>
      <c r="D61" s="107">
        <f>'Team and Player Stats'!D44</f>
        <v>4</v>
      </c>
      <c r="E61" s="108">
        <f>'Team and Player Stats'!E44</f>
        <v>85.48333333</v>
      </c>
      <c r="F61" s="107">
        <f>'Team and Player Stats'!F44</f>
        <v>1</v>
      </c>
      <c r="G61" s="107">
        <f>'Team and Player Stats'!G44</f>
        <v>345</v>
      </c>
      <c r="H61" s="107">
        <f>'Team and Player Stats'!H44</f>
        <v>1</v>
      </c>
      <c r="I61" s="107">
        <f>'Team and Player Stats'!I44</f>
        <v>382</v>
      </c>
      <c r="J61" s="107">
        <f>'Team and Player Stats'!J44</f>
        <v>-37</v>
      </c>
      <c r="K61" s="109">
        <f>'Team and Player Stats'!K44</f>
        <v>0.9031413613</v>
      </c>
      <c r="L61" s="108">
        <f>'Team and Player Stats'!L44</f>
        <v>13.42670157</v>
      </c>
      <c r="M61" s="107">
        <f>'Team and Player Stats'!M44</f>
        <v>382</v>
      </c>
      <c r="N61" s="107">
        <f>'Team and Player Stats'!N44</f>
        <v>4</v>
      </c>
      <c r="O61" s="110">
        <f>'Team and Player Stats'!O44</f>
        <v>85.48333333</v>
      </c>
      <c r="P61" s="107">
        <f>'Team and Player Stats'!P44</f>
        <v>16</v>
      </c>
      <c r="Q61" s="107">
        <f>'Team and Player Stats'!Q44</f>
        <v>14</v>
      </c>
      <c r="R61" s="107">
        <f>'Team and Player Stats'!R44</f>
        <v>6</v>
      </c>
      <c r="S61" s="107">
        <f>'Team and Player Stats'!S44</f>
        <v>3</v>
      </c>
      <c r="T61" s="107">
        <f>'Team and Player Stats'!T44</f>
        <v>44</v>
      </c>
      <c r="U61" s="107">
        <f>'Team and Player Stats'!U44</f>
        <v>9</v>
      </c>
      <c r="V61" s="107">
        <f>'Team and Player Stats'!V44</f>
        <v>0</v>
      </c>
      <c r="W61" s="107">
        <f>'Team and Player Stats'!W44</f>
        <v>0</v>
      </c>
      <c r="X61" s="107">
        <f>'Team and Player Stats'!X44</f>
        <v>0</v>
      </c>
      <c r="Y61" s="107">
        <f>'Team and Player Stats'!Y44</f>
        <v>0</v>
      </c>
      <c r="Z61" s="107">
        <f>'Team and Player Stats'!Z44</f>
        <v>0</v>
      </c>
      <c r="AA61" s="107">
        <f>'Team and Player Stats'!AA44</f>
        <v>0</v>
      </c>
      <c r="AB61" s="107">
        <f>'Team and Player Stats'!AB44</f>
        <v>0</v>
      </c>
      <c r="AC61" s="107">
        <f>'Team and Player Stats'!AC44</f>
        <v>7</v>
      </c>
      <c r="AD61" s="107">
        <f>'Team and Player Stats'!AD44</f>
        <v>0</v>
      </c>
      <c r="AE61" s="107">
        <f>'Team and Player Stats'!AE44</f>
        <v>0</v>
      </c>
      <c r="AF61" s="107">
        <f>'Team and Player Stats'!AF44</f>
        <v>0</v>
      </c>
      <c r="AG61" s="107">
        <f>'Team and Player Stats'!AG44</f>
        <v>0</v>
      </c>
    </row>
    <row r="62">
      <c r="A62" t="str">
        <f>'Team and Player Stats'!B11</f>
        <v>godwit1ivy (c)</v>
      </c>
      <c r="B62" t="str">
        <f>'Team and Player Stats'!A11</f>
        <v>Collateral Damage</v>
      </c>
      <c r="C62">
        <f>'Team and Player Stats'!C11</f>
        <v>12</v>
      </c>
      <c r="D62">
        <f>'Team and Player Stats'!D11</f>
        <v>3</v>
      </c>
      <c r="E62" s="111">
        <f>'Team and Player Stats'!E11</f>
        <v>150.3333333</v>
      </c>
      <c r="F62">
        <f>'Team and Player Stats'!F11</f>
        <v>0</v>
      </c>
      <c r="G62">
        <f>'Team and Player Stats'!G11</f>
        <v>494</v>
      </c>
      <c r="H62">
        <f>'Team and Player Stats'!H11</f>
        <v>5</v>
      </c>
      <c r="I62">
        <f>'Team and Player Stats'!I11</f>
        <v>667</v>
      </c>
      <c r="J62">
        <f>'Team and Player Stats'!J11</f>
        <v>-173</v>
      </c>
      <c r="K62" s="112">
        <f>'Team and Player Stats'!K11</f>
        <v>0.7406296852</v>
      </c>
      <c r="L62" s="111">
        <f>'Team and Player Stats'!L11</f>
        <v>13.52323838</v>
      </c>
      <c r="M62">
        <f>'Team and Player Stats'!M11</f>
        <v>520</v>
      </c>
      <c r="N62">
        <f>'Team and Player Stats'!N11</f>
        <v>9</v>
      </c>
      <c r="O62" s="113">
        <f>'Team and Player Stats'!O11</f>
        <v>99.35</v>
      </c>
      <c r="P62">
        <f>'Team and Player Stats'!P11</f>
        <v>14</v>
      </c>
      <c r="Q62">
        <f>'Team and Player Stats'!Q11</f>
        <v>3</v>
      </c>
      <c r="R62">
        <f>'Team and Player Stats'!R11</f>
        <v>17</v>
      </c>
      <c r="S62">
        <f>'Team and Player Stats'!S11</f>
        <v>7</v>
      </c>
      <c r="T62">
        <f>'Team and Player Stats'!T11</f>
        <v>39</v>
      </c>
      <c r="U62">
        <f>'Team and Player Stats'!U11</f>
        <v>4</v>
      </c>
      <c r="V62">
        <f>'Team and Player Stats'!V11</f>
        <v>1</v>
      </c>
      <c r="W62">
        <f>'Team and Player Stats'!W11</f>
        <v>0</v>
      </c>
      <c r="X62">
        <f>'Team and Player Stats'!X11</f>
        <v>0</v>
      </c>
      <c r="Y62">
        <f>'Team and Player Stats'!Y11</f>
        <v>0</v>
      </c>
      <c r="Z62">
        <f>'Team and Player Stats'!Z11</f>
        <v>0</v>
      </c>
      <c r="AA62">
        <f>'Team and Player Stats'!AA11</f>
        <v>0</v>
      </c>
      <c r="AB62">
        <f>'Team and Player Stats'!AB11</f>
        <v>0</v>
      </c>
      <c r="AC62">
        <f>'Team and Player Stats'!AC11</f>
        <v>3</v>
      </c>
      <c r="AD62">
        <f>'Team and Player Stats'!AD11</f>
        <v>0</v>
      </c>
      <c r="AE62">
        <f>'Team and Player Stats'!AE11</f>
        <v>0</v>
      </c>
      <c r="AF62">
        <f>'Team and Player Stats'!AF11</f>
        <v>0</v>
      </c>
      <c r="AG62">
        <f>'Team and Player Stats'!AG11</f>
        <v>1</v>
      </c>
    </row>
    <row r="63">
      <c r="A63" s="107" t="str">
        <f>'Team and Player Stats'!B72</f>
        <v>caleb loves you</v>
      </c>
      <c r="B63" s="107" t="str">
        <f>'Team and Player Stats'!A72</f>
        <v>TBD</v>
      </c>
      <c r="C63" s="107">
        <f>'Team and Player Stats'!C72</f>
        <v>8</v>
      </c>
      <c r="D63" s="107">
        <f>'Team and Player Stats'!D72</f>
        <v>2</v>
      </c>
      <c r="E63" s="108">
        <f>'Team and Player Stats'!E72</f>
        <v>110.6833333</v>
      </c>
      <c r="F63" s="107">
        <f>'Team and Player Stats'!F72</f>
        <v>7</v>
      </c>
      <c r="G63" s="107">
        <f>'Team and Player Stats'!G72</f>
        <v>264</v>
      </c>
      <c r="H63" s="107">
        <f>'Team and Player Stats'!H72</f>
        <v>1</v>
      </c>
      <c r="I63" s="107">
        <f>'Team and Player Stats'!I72</f>
        <v>294</v>
      </c>
      <c r="J63" s="107">
        <f>'Team and Player Stats'!J72</f>
        <v>-30</v>
      </c>
      <c r="K63" s="109">
        <f>'Team and Player Stats'!K72</f>
        <v>0.8979591837</v>
      </c>
      <c r="L63" s="108">
        <f>'Team and Player Stats'!L72</f>
        <v>22.58843537</v>
      </c>
      <c r="M63" s="107">
        <f>'Team and Player Stats'!M72</f>
        <v>334</v>
      </c>
      <c r="N63" s="107">
        <f>'Team and Player Stats'!N72</f>
        <v>8</v>
      </c>
      <c r="O63" s="110">
        <f>'Team and Player Stats'!O72</f>
        <v>110.6833333</v>
      </c>
      <c r="P63" s="107">
        <f>'Team and Player Stats'!P72</f>
        <v>13</v>
      </c>
      <c r="Q63" s="107">
        <f>'Team and Player Stats'!Q72</f>
        <v>4</v>
      </c>
      <c r="R63" s="107">
        <f>'Team and Player Stats'!R72</f>
        <v>16</v>
      </c>
      <c r="S63" s="107">
        <f>'Team and Player Stats'!S72</f>
        <v>7</v>
      </c>
      <c r="T63" s="107">
        <f>'Team and Player Stats'!T72</f>
        <v>30</v>
      </c>
      <c r="U63" s="107">
        <f>'Team and Player Stats'!U72</f>
        <v>4</v>
      </c>
      <c r="V63" s="107">
        <f>'Team and Player Stats'!V72</f>
        <v>3</v>
      </c>
      <c r="W63" s="107">
        <f>'Team and Player Stats'!W72</f>
        <v>1</v>
      </c>
      <c r="X63" s="107">
        <f>'Team and Player Stats'!X72</f>
        <v>0</v>
      </c>
      <c r="Y63" s="107">
        <f>'Team and Player Stats'!Y72</f>
        <v>0</v>
      </c>
      <c r="Z63" s="107">
        <f>'Team and Player Stats'!Z72</f>
        <v>0</v>
      </c>
      <c r="AA63" s="107">
        <f>'Team and Player Stats'!AA72</f>
        <v>0</v>
      </c>
      <c r="AB63" s="107">
        <f>'Team and Player Stats'!AB72</f>
        <v>0</v>
      </c>
      <c r="AC63" s="107">
        <f>'Team and Player Stats'!AC72</f>
        <v>5</v>
      </c>
      <c r="AD63" s="107">
        <f>'Team and Player Stats'!AD72</f>
        <v>0</v>
      </c>
      <c r="AE63" s="107">
        <f>'Team and Player Stats'!AE72</f>
        <v>0</v>
      </c>
      <c r="AF63" s="107">
        <f>'Team and Player Stats'!AF72</f>
        <v>0</v>
      </c>
      <c r="AG63" s="107">
        <f>'Team and Player Stats'!AG72</f>
        <v>0</v>
      </c>
    </row>
    <row r="64">
      <c r="A64" t="str">
        <f>'Team and Player Stats'!B90</f>
        <v>Doomrunner7</v>
      </c>
      <c r="B64" t="str">
        <f>'Team and Player Stats'!A90</f>
        <v>Team Ninja</v>
      </c>
      <c r="C64">
        <f>'Team and Player Stats'!C90</f>
        <v>13</v>
      </c>
      <c r="D64">
        <f>'Team and Player Stats'!D90</f>
        <v>2</v>
      </c>
      <c r="E64" s="111">
        <f>'Team and Player Stats'!E90</f>
        <v>81</v>
      </c>
      <c r="F64">
        <f>'Team and Player Stats'!F90</f>
        <v>5</v>
      </c>
      <c r="G64">
        <f>'Team and Player Stats'!G90</f>
        <v>208</v>
      </c>
      <c r="H64">
        <f>'Team and Player Stats'!H90</f>
        <v>3</v>
      </c>
      <c r="I64">
        <f>'Team and Player Stats'!I90</f>
        <v>387</v>
      </c>
      <c r="J64">
        <f>'Team and Player Stats'!J90</f>
        <v>-179</v>
      </c>
      <c r="K64" s="112">
        <f>'Team and Player Stats'!K90</f>
        <v>0.5374677003</v>
      </c>
      <c r="L64" s="111">
        <f>'Team and Player Stats'!L90</f>
        <v>12.55813953</v>
      </c>
      <c r="M64">
        <f>'Team and Player Stats'!M90</f>
        <v>231</v>
      </c>
      <c r="N64">
        <f>'Team and Player Stats'!N90</f>
        <v>12</v>
      </c>
      <c r="O64" s="113">
        <f>'Team and Player Stats'!O90</f>
        <v>81</v>
      </c>
      <c r="P64">
        <f>'Team and Player Stats'!P90</f>
        <v>13</v>
      </c>
      <c r="Q64">
        <f>'Team and Player Stats'!Q90</f>
        <v>3</v>
      </c>
      <c r="R64">
        <f>'Team and Player Stats'!R90</f>
        <v>10</v>
      </c>
      <c r="S64">
        <f>'Team and Player Stats'!S90</f>
        <v>13</v>
      </c>
      <c r="T64">
        <f>'Team and Player Stats'!T90</f>
        <v>20</v>
      </c>
      <c r="U64">
        <f>'Team and Player Stats'!U90</f>
        <v>2</v>
      </c>
      <c r="V64">
        <f>'Team and Player Stats'!V90</f>
        <v>0</v>
      </c>
      <c r="W64">
        <f>'Team and Player Stats'!W90</f>
        <v>0</v>
      </c>
      <c r="X64">
        <f>'Team and Player Stats'!X90</f>
        <v>0</v>
      </c>
      <c r="Y64">
        <f>'Team and Player Stats'!Y90</f>
        <v>0</v>
      </c>
      <c r="Z64">
        <f>'Team and Player Stats'!Z90</f>
        <v>0</v>
      </c>
      <c r="AA64">
        <f>'Team and Player Stats'!AA90</f>
        <v>0</v>
      </c>
      <c r="AB64">
        <f>'Team and Player Stats'!AB90</f>
        <v>0</v>
      </c>
      <c r="AC64">
        <f>'Team and Player Stats'!AC90</f>
        <v>0</v>
      </c>
      <c r="AD64">
        <f>'Team and Player Stats'!AD90</f>
        <v>0</v>
      </c>
      <c r="AE64">
        <f>'Team and Player Stats'!AE90</f>
        <v>0</v>
      </c>
      <c r="AF64">
        <f>'Team and Player Stats'!AF90</f>
        <v>0</v>
      </c>
      <c r="AG64">
        <f>'Team and Player Stats'!AG90</f>
        <v>0</v>
      </c>
    </row>
    <row r="65">
      <c r="A65" s="107" t="str">
        <f>'Team and Player Stats'!B26</f>
        <v>xxRebs (c)</v>
      </c>
      <c r="B65" s="107" t="str">
        <f>'Team and Player Stats'!A26</f>
        <v>NecroBonk</v>
      </c>
      <c r="C65" s="107">
        <f>'Team and Player Stats'!C26</f>
        <v>7</v>
      </c>
      <c r="D65" s="107">
        <f>'Team and Player Stats'!D26</f>
        <v>3</v>
      </c>
      <c r="E65" s="108">
        <f>'Team and Player Stats'!E26</f>
        <v>60.23333333</v>
      </c>
      <c r="F65" s="107">
        <f>'Team and Player Stats'!F26</f>
        <v>2</v>
      </c>
      <c r="G65" s="107">
        <f>'Team and Player Stats'!G26</f>
        <v>264</v>
      </c>
      <c r="H65" s="107">
        <f>'Team and Player Stats'!H26</f>
        <v>0</v>
      </c>
      <c r="I65" s="107">
        <f>'Team and Player Stats'!I26</f>
        <v>305</v>
      </c>
      <c r="J65" s="107">
        <f>'Team and Player Stats'!J26</f>
        <v>-41</v>
      </c>
      <c r="K65" s="109">
        <f>'Team and Player Stats'!K26</f>
        <v>0.8655737705</v>
      </c>
      <c r="L65" s="108">
        <f>'Team and Player Stats'!L26</f>
        <v>11.84918033</v>
      </c>
      <c r="M65" s="107">
        <f>'Team and Player Stats'!M26</f>
        <v>348</v>
      </c>
      <c r="N65" s="107">
        <f>'Team and Player Stats'!N26</f>
        <v>6</v>
      </c>
      <c r="O65" s="110">
        <f>'Team and Player Stats'!O26</f>
        <v>56.06666667</v>
      </c>
      <c r="P65" s="107">
        <f>'Team and Player Stats'!P26</f>
        <v>12</v>
      </c>
      <c r="Q65" s="107">
        <f>'Team and Player Stats'!Q26</f>
        <v>3</v>
      </c>
      <c r="R65" s="107">
        <f>'Team and Player Stats'!R26</f>
        <v>26</v>
      </c>
      <c r="S65" s="107">
        <f>'Team and Player Stats'!S26</f>
        <v>0</v>
      </c>
      <c r="T65" s="107">
        <f>'Team and Player Stats'!T26</f>
        <v>31</v>
      </c>
      <c r="U65" s="107">
        <f>'Team and Player Stats'!U26</f>
        <v>5</v>
      </c>
      <c r="V65" s="107">
        <f>'Team and Player Stats'!V26</f>
        <v>1</v>
      </c>
      <c r="W65" s="107">
        <f>'Team and Player Stats'!W26</f>
        <v>0</v>
      </c>
      <c r="X65" s="107">
        <f>'Team and Player Stats'!X26</f>
        <v>0</v>
      </c>
      <c r="Y65" s="107">
        <f>'Team and Player Stats'!Y26</f>
        <v>0</v>
      </c>
      <c r="Z65" s="107">
        <f>'Team and Player Stats'!Z26</f>
        <v>0</v>
      </c>
      <c r="AA65" s="107">
        <f>'Team and Player Stats'!AA26</f>
        <v>0</v>
      </c>
      <c r="AB65" s="107">
        <f>'Team and Player Stats'!AB26</f>
        <v>0</v>
      </c>
      <c r="AC65" s="107">
        <f>'Team and Player Stats'!AC26</f>
        <v>2</v>
      </c>
      <c r="AD65" s="107">
        <f>'Team and Player Stats'!AD26</f>
        <v>0</v>
      </c>
      <c r="AE65" s="107">
        <f>'Team and Player Stats'!AE26</f>
        <v>0</v>
      </c>
      <c r="AF65" s="107">
        <f>'Team and Player Stats'!AF26</f>
        <v>0</v>
      </c>
      <c r="AG65" s="107">
        <f>'Team and Player Stats'!AG26</f>
        <v>0</v>
      </c>
    </row>
    <row r="66">
      <c r="A66" t="str">
        <f>'Team and Player Stats'!B59</f>
        <v>ixPanthro</v>
      </c>
      <c r="B66" t="str">
        <f>'Team and Player Stats'!A59</f>
        <v>Paradox Warriors</v>
      </c>
      <c r="C66">
        <f>'Team and Player Stats'!C59</f>
        <v>8</v>
      </c>
      <c r="D66">
        <f>'Team and Player Stats'!D59</f>
        <v>0</v>
      </c>
      <c r="E66" s="111">
        <f>'Team and Player Stats'!E59</f>
        <v>56.25</v>
      </c>
      <c r="F66">
        <f>'Team and Player Stats'!F59</f>
        <v>2</v>
      </c>
      <c r="G66">
        <f>'Team and Player Stats'!G59</f>
        <v>200</v>
      </c>
      <c r="H66">
        <f>'Team and Player Stats'!H59</f>
        <v>1</v>
      </c>
      <c r="I66">
        <f>'Team and Player Stats'!I59</f>
        <v>270</v>
      </c>
      <c r="J66">
        <f>'Team and Player Stats'!J59</f>
        <v>-70</v>
      </c>
      <c r="K66" s="112">
        <f>'Team and Player Stats'!K59</f>
        <v>0.7407407407</v>
      </c>
      <c r="L66" s="111">
        <f>'Team and Player Stats'!L59</f>
        <v>12.5</v>
      </c>
      <c r="M66">
        <f>'Team and Player Stats'!M59</f>
        <v>248</v>
      </c>
      <c r="N66">
        <f>'Team and Player Stats'!N59</f>
        <v>8</v>
      </c>
      <c r="O66" s="113">
        <f>'Team and Player Stats'!O59</f>
        <v>56.25</v>
      </c>
      <c r="P66">
        <f>'Team and Player Stats'!P59</f>
        <v>12</v>
      </c>
      <c r="Q66">
        <f>'Team and Player Stats'!Q59</f>
        <v>6</v>
      </c>
      <c r="R66">
        <f>'Team and Player Stats'!R59</f>
        <v>12</v>
      </c>
      <c r="S66">
        <f>'Team and Player Stats'!S59</f>
        <v>16</v>
      </c>
      <c r="T66">
        <f>'Team and Player Stats'!T59</f>
        <v>21</v>
      </c>
      <c r="U66">
        <f>'Team and Player Stats'!U59</f>
        <v>3</v>
      </c>
      <c r="V66">
        <f>'Team and Player Stats'!V59</f>
        <v>0</v>
      </c>
      <c r="W66">
        <f>'Team and Player Stats'!W59</f>
        <v>0</v>
      </c>
      <c r="X66">
        <f>'Team and Player Stats'!X59</f>
        <v>0</v>
      </c>
      <c r="Y66">
        <f>'Team and Player Stats'!Y59</f>
        <v>0</v>
      </c>
      <c r="Z66">
        <f>'Team and Player Stats'!Z59</f>
        <v>0</v>
      </c>
      <c r="AA66">
        <f>'Team and Player Stats'!AA59</f>
        <v>0</v>
      </c>
      <c r="AB66">
        <f>'Team and Player Stats'!AB59</f>
        <v>0</v>
      </c>
      <c r="AC66">
        <f>'Team and Player Stats'!AC59</f>
        <v>1</v>
      </c>
      <c r="AD66">
        <f>'Team and Player Stats'!AD59</f>
        <v>0</v>
      </c>
      <c r="AE66">
        <f>'Team and Player Stats'!AE59</f>
        <v>0</v>
      </c>
      <c r="AF66">
        <f>'Team and Player Stats'!AF59</f>
        <v>0</v>
      </c>
      <c r="AG66">
        <f>'Team and Player Stats'!AG59</f>
        <v>0</v>
      </c>
    </row>
    <row r="67">
      <c r="A67" s="107" t="str">
        <f>'Team and Player Stats'!B16</f>
        <v>Noplex</v>
      </c>
      <c r="B67" s="107" t="str">
        <f>'Team and Player Stats'!A16</f>
        <v>Collateral Damage</v>
      </c>
      <c r="C67" s="107">
        <f>'Team and Player Stats'!C16</f>
        <v>7</v>
      </c>
      <c r="D67" s="107">
        <f>'Team and Player Stats'!D16</f>
        <v>0</v>
      </c>
      <c r="E67" s="108">
        <f>'Team and Player Stats'!E16</f>
        <v>40.21666667</v>
      </c>
      <c r="F67" s="107">
        <f>'Team and Player Stats'!F16</f>
        <v>0</v>
      </c>
      <c r="G67" s="107">
        <f>'Team and Player Stats'!G16</f>
        <v>152</v>
      </c>
      <c r="H67" s="107">
        <f>'Team and Player Stats'!H16</f>
        <v>3</v>
      </c>
      <c r="I67" s="107">
        <f>'Team and Player Stats'!I16</f>
        <v>258</v>
      </c>
      <c r="J67" s="107">
        <f>'Team and Player Stats'!J16</f>
        <v>-106</v>
      </c>
      <c r="K67" s="109">
        <f>'Team and Player Stats'!K16</f>
        <v>0.5891472868</v>
      </c>
      <c r="L67" s="108">
        <f>'Team and Player Stats'!L16</f>
        <v>9.352713178</v>
      </c>
      <c r="M67" s="107">
        <f>'Team and Player Stats'!M16</f>
        <v>180</v>
      </c>
      <c r="N67" s="107">
        <f>'Team and Player Stats'!N16</f>
        <v>7</v>
      </c>
      <c r="O67" s="110">
        <f>'Team and Player Stats'!O16</f>
        <v>40.21666667</v>
      </c>
      <c r="P67" s="107">
        <f>'Team and Player Stats'!P16</f>
        <v>12</v>
      </c>
      <c r="Q67" s="107">
        <f>'Team and Player Stats'!Q16</f>
        <v>3</v>
      </c>
      <c r="R67" s="107">
        <f>'Team and Player Stats'!R16</f>
        <v>7</v>
      </c>
      <c r="S67" s="107">
        <f>'Team and Player Stats'!S16</f>
        <v>6</v>
      </c>
      <c r="T67" s="107">
        <f>'Team and Player Stats'!T16</f>
        <v>16</v>
      </c>
      <c r="U67" s="107">
        <f>'Team and Player Stats'!U16</f>
        <v>2</v>
      </c>
      <c r="V67" s="107">
        <f>'Team and Player Stats'!V16</f>
        <v>0</v>
      </c>
      <c r="W67" s="107">
        <f>'Team and Player Stats'!W16</f>
        <v>0</v>
      </c>
      <c r="X67" s="107">
        <f>'Team and Player Stats'!X16</f>
        <v>0</v>
      </c>
      <c r="Y67" s="107">
        <f>'Team and Player Stats'!Y16</f>
        <v>0</v>
      </c>
      <c r="Z67" s="107">
        <f>'Team and Player Stats'!Z16</f>
        <v>0</v>
      </c>
      <c r="AA67" s="107">
        <f>'Team and Player Stats'!AA16</f>
        <v>0</v>
      </c>
      <c r="AB67" s="107">
        <f>'Team and Player Stats'!AB16</f>
        <v>0</v>
      </c>
      <c r="AC67" s="107">
        <f>'Team and Player Stats'!AC16</f>
        <v>1</v>
      </c>
      <c r="AD67" s="107">
        <f>'Team and Player Stats'!AD16</f>
        <v>0</v>
      </c>
      <c r="AE67" s="107">
        <f>'Team and Player Stats'!AE16</f>
        <v>0</v>
      </c>
      <c r="AF67" s="107">
        <f>'Team and Player Stats'!AF16</f>
        <v>0</v>
      </c>
      <c r="AG67" s="107">
        <f>'Team and Player Stats'!AG16</f>
        <v>0</v>
      </c>
    </row>
    <row r="68">
      <c r="A68" t="str">
        <f>'Team and Player Stats'!B37</f>
        <v>Perturbingly</v>
      </c>
      <c r="B68" t="str">
        <f>'Team and Player Stats'!A37</f>
        <v>Str8 Griffin</v>
      </c>
      <c r="C68">
        <f>'Team and Player Stats'!C37</f>
        <v>4</v>
      </c>
      <c r="D68">
        <f>'Team and Player Stats'!D37</f>
        <v>4</v>
      </c>
      <c r="E68" s="111">
        <f>'Team and Player Stats'!E37</f>
        <v>73.93333333</v>
      </c>
      <c r="F68">
        <f>'Team and Player Stats'!F37</f>
        <v>1</v>
      </c>
      <c r="G68">
        <f>'Team and Player Stats'!G37</f>
        <v>255</v>
      </c>
      <c r="H68">
        <f>'Team and Player Stats'!H37</f>
        <v>1</v>
      </c>
      <c r="I68">
        <f>'Team and Player Stats'!I37</f>
        <v>251</v>
      </c>
      <c r="J68">
        <f>'Team and Player Stats'!J37</f>
        <v>4</v>
      </c>
      <c r="K68" s="112">
        <f>'Team and Player Stats'!K37</f>
        <v>1.015936255</v>
      </c>
      <c r="L68" s="111">
        <f>'Team and Player Stats'!L37</f>
        <v>17.67330677</v>
      </c>
      <c r="M68">
        <f>'Team and Player Stats'!M37</f>
        <v>323</v>
      </c>
      <c r="N68">
        <f>'Team and Player Stats'!N37</f>
        <v>3</v>
      </c>
      <c r="O68" s="113">
        <f>'Team and Player Stats'!O37</f>
        <v>70.1</v>
      </c>
      <c r="P68">
        <f>'Team and Player Stats'!P37</f>
        <v>11</v>
      </c>
      <c r="Q68">
        <f>'Team and Player Stats'!Q37</f>
        <v>5</v>
      </c>
      <c r="R68">
        <f>'Team and Player Stats'!R37</f>
        <v>23</v>
      </c>
      <c r="S68">
        <f>'Team and Player Stats'!S37</f>
        <v>5</v>
      </c>
      <c r="T68">
        <f>'Team and Player Stats'!T37</f>
        <v>27</v>
      </c>
      <c r="U68">
        <f>'Team and Player Stats'!U37</f>
        <v>3</v>
      </c>
      <c r="V68">
        <f>'Team and Player Stats'!V37</f>
        <v>0</v>
      </c>
      <c r="W68">
        <f>'Team and Player Stats'!W37</f>
        <v>0</v>
      </c>
      <c r="X68">
        <f>'Team and Player Stats'!X37</f>
        <v>0</v>
      </c>
      <c r="Y68">
        <f>'Team and Player Stats'!Y37</f>
        <v>0</v>
      </c>
      <c r="Z68">
        <f>'Team and Player Stats'!Z37</f>
        <v>0</v>
      </c>
      <c r="AA68">
        <f>'Team and Player Stats'!AA37</f>
        <v>0</v>
      </c>
      <c r="AB68">
        <f>'Team and Player Stats'!AB37</f>
        <v>0</v>
      </c>
      <c r="AC68">
        <f>'Team and Player Stats'!AC37</f>
        <v>1</v>
      </c>
      <c r="AD68">
        <f>'Team and Player Stats'!AD37</f>
        <v>0</v>
      </c>
      <c r="AE68">
        <f>'Team and Player Stats'!AE37</f>
        <v>0</v>
      </c>
      <c r="AF68">
        <f>'Team and Player Stats'!AF37</f>
        <v>0</v>
      </c>
      <c r="AG68">
        <f>'Team and Player Stats'!AG37</f>
        <v>0</v>
      </c>
    </row>
    <row r="69">
      <c r="A69" s="107" t="str">
        <f>'Team and Player Stats'!B84</f>
        <v>Blade B48</v>
      </c>
      <c r="B69" s="107" t="str">
        <f>'Team and Player Stats'!A84</f>
        <v>SML08 All Stars + Kazink</v>
      </c>
      <c r="C69" s="107">
        <f>'Team and Player Stats'!C84</f>
        <v>5</v>
      </c>
      <c r="D69" s="107">
        <f>'Team and Player Stats'!D84</f>
        <v>1</v>
      </c>
      <c r="E69" s="108">
        <f>'Team and Player Stats'!E84</f>
        <v>74.86666667</v>
      </c>
      <c r="F69" s="107">
        <f>'Team and Player Stats'!F84</f>
        <v>5</v>
      </c>
      <c r="G69" s="107">
        <f>'Team and Player Stats'!G84</f>
        <v>157</v>
      </c>
      <c r="H69" s="107">
        <f>'Team and Player Stats'!H84</f>
        <v>0</v>
      </c>
      <c r="I69" s="107">
        <f>'Team and Player Stats'!I84</f>
        <v>311</v>
      </c>
      <c r="J69" s="107">
        <f>'Team and Player Stats'!J84</f>
        <v>-154</v>
      </c>
      <c r="K69" s="109">
        <f>'Team and Player Stats'!K84</f>
        <v>0.5048231511</v>
      </c>
      <c r="L69" s="108">
        <f>'Team and Player Stats'!L84</f>
        <v>14.4437299</v>
      </c>
      <c r="M69" s="107">
        <f>'Team and Player Stats'!M84</f>
        <v>202</v>
      </c>
      <c r="N69" s="107">
        <f>'Team and Player Stats'!N84</f>
        <v>4</v>
      </c>
      <c r="O69" s="110">
        <f>'Team and Player Stats'!O84</f>
        <v>69.55</v>
      </c>
      <c r="P69" s="107">
        <f>'Team and Player Stats'!P84</f>
        <v>11</v>
      </c>
      <c r="Q69" s="107">
        <f>'Team and Player Stats'!Q84</f>
        <v>5</v>
      </c>
      <c r="R69" s="107">
        <f>'Team and Player Stats'!R84</f>
        <v>13</v>
      </c>
      <c r="S69" s="107">
        <f>'Team and Player Stats'!S84</f>
        <v>2</v>
      </c>
      <c r="T69" s="107">
        <f>'Team and Player Stats'!T84</f>
        <v>17</v>
      </c>
      <c r="U69" s="107">
        <f>'Team and Player Stats'!U84</f>
        <v>3</v>
      </c>
      <c r="V69" s="107">
        <f>'Team and Player Stats'!V84</f>
        <v>1</v>
      </c>
      <c r="W69" s="107">
        <f>'Team and Player Stats'!W84</f>
        <v>0</v>
      </c>
      <c r="X69" s="107">
        <f>'Team and Player Stats'!X84</f>
        <v>0</v>
      </c>
      <c r="Y69" s="107">
        <f>'Team and Player Stats'!Y84</f>
        <v>0</v>
      </c>
      <c r="Z69" s="107">
        <f>'Team and Player Stats'!Z84</f>
        <v>0</v>
      </c>
      <c r="AA69" s="107">
        <f>'Team and Player Stats'!AA84</f>
        <v>0</v>
      </c>
      <c r="AB69" s="107">
        <f>'Team and Player Stats'!AB84</f>
        <v>0</v>
      </c>
      <c r="AC69" s="107">
        <f>'Team and Player Stats'!AC84</f>
        <v>1</v>
      </c>
      <c r="AD69" s="107">
        <f>'Team and Player Stats'!AD84</f>
        <v>0</v>
      </c>
      <c r="AE69" s="107">
        <f>'Team and Player Stats'!AE84</f>
        <v>0</v>
      </c>
      <c r="AF69" s="107">
        <f>'Team and Player Stats'!AF84</f>
        <v>0</v>
      </c>
      <c r="AG69" s="107">
        <f>'Team and Player Stats'!AG84</f>
        <v>0</v>
      </c>
    </row>
    <row r="70">
      <c r="A70" t="str">
        <f>'Team and Player Stats'!B110</f>
        <v>juc</v>
      </c>
      <c r="B70" t="str">
        <f>'Team and Player Stats'!A110</f>
        <v>Shadow Realm</v>
      </c>
      <c r="C70">
        <f>'Team and Player Stats'!C110</f>
        <v>4</v>
      </c>
      <c r="D70">
        <f>'Team and Player Stats'!D110</f>
        <v>4</v>
      </c>
      <c r="E70" s="111">
        <f>'Team and Player Stats'!E110</f>
        <v>40.95</v>
      </c>
      <c r="F70">
        <f>'Team and Player Stats'!F110</f>
        <v>4</v>
      </c>
      <c r="G70">
        <f>'Team and Player Stats'!G110</f>
        <v>179</v>
      </c>
      <c r="H70">
        <f>'Team and Player Stats'!H110</f>
        <v>1</v>
      </c>
      <c r="I70">
        <f>'Team and Player Stats'!I110</f>
        <v>176</v>
      </c>
      <c r="J70">
        <f>'Team and Player Stats'!J110</f>
        <v>3</v>
      </c>
      <c r="K70" s="112">
        <f>'Team and Player Stats'!K110</f>
        <v>1.017045455</v>
      </c>
      <c r="L70" s="111">
        <f>'Team and Player Stats'!L110</f>
        <v>13.96022727</v>
      </c>
      <c r="M70">
        <f>'Team and Player Stats'!M110</f>
        <v>245</v>
      </c>
      <c r="N70">
        <f>'Team and Player Stats'!N110</f>
        <v>4</v>
      </c>
      <c r="O70" s="113">
        <f>'Team and Player Stats'!O110</f>
        <v>40.95</v>
      </c>
      <c r="P70">
        <f>'Team and Player Stats'!P110</f>
        <v>10</v>
      </c>
      <c r="Q70">
        <f>'Team and Player Stats'!Q110</f>
        <v>2</v>
      </c>
      <c r="R70">
        <f>'Team and Player Stats'!R110</f>
        <v>15</v>
      </c>
      <c r="S70">
        <f>'Team and Player Stats'!S110</f>
        <v>1</v>
      </c>
      <c r="T70">
        <f>'Team and Player Stats'!T110</f>
        <v>27</v>
      </c>
      <c r="U70">
        <f>'Team and Player Stats'!U110</f>
        <v>8</v>
      </c>
      <c r="V70">
        <f>'Team and Player Stats'!V110</f>
        <v>2</v>
      </c>
      <c r="W70">
        <f>'Team and Player Stats'!W110</f>
        <v>1</v>
      </c>
      <c r="X70">
        <f>'Team and Player Stats'!X110</f>
        <v>1</v>
      </c>
      <c r="Y70">
        <f>'Team and Player Stats'!Y110</f>
        <v>0</v>
      </c>
      <c r="Z70">
        <f>'Team and Player Stats'!Z110</f>
        <v>0</v>
      </c>
      <c r="AA70">
        <f>'Team and Player Stats'!AA110</f>
        <v>0</v>
      </c>
      <c r="AB70">
        <f>'Team and Player Stats'!AB110</f>
        <v>0</v>
      </c>
      <c r="AC70">
        <f>'Team and Player Stats'!AC110</f>
        <v>7</v>
      </c>
      <c r="AD70">
        <f>'Team and Player Stats'!AD110</f>
        <v>0</v>
      </c>
      <c r="AE70">
        <f>'Team and Player Stats'!AE110</f>
        <v>0</v>
      </c>
      <c r="AF70">
        <f>'Team and Player Stats'!AF110</f>
        <v>0</v>
      </c>
      <c r="AG70">
        <f>'Team and Player Stats'!AG110</f>
        <v>0</v>
      </c>
    </row>
    <row r="71">
      <c r="A71" s="107" t="str">
        <f>'Team and Player Stats'!B73</f>
        <v>Lord Stanley2</v>
      </c>
      <c r="B71" s="107" t="str">
        <f>'Team and Player Stats'!A73</f>
        <v>TBD</v>
      </c>
      <c r="C71" s="107">
        <f>'Team and Player Stats'!C73</f>
        <v>4</v>
      </c>
      <c r="D71" s="107">
        <f>'Team and Player Stats'!D73</f>
        <v>1</v>
      </c>
      <c r="E71" s="108">
        <f>'Team and Player Stats'!E73</f>
        <v>33.96666667</v>
      </c>
      <c r="F71" s="107">
        <f>'Team and Player Stats'!F73</f>
        <v>4</v>
      </c>
      <c r="G71" s="107">
        <f>'Team and Player Stats'!G73</f>
        <v>73</v>
      </c>
      <c r="H71" s="107">
        <f>'Team and Player Stats'!H73</f>
        <v>0</v>
      </c>
      <c r="I71" s="107">
        <f>'Team and Player Stats'!I73</f>
        <v>102</v>
      </c>
      <c r="J71" s="107">
        <f>'Team and Player Stats'!J73</f>
        <v>-29</v>
      </c>
      <c r="K71" s="109">
        <f>'Team and Player Stats'!K73</f>
        <v>0.7156862745</v>
      </c>
      <c r="L71" s="108">
        <f>'Team and Player Stats'!L73</f>
        <v>19.98039216</v>
      </c>
      <c r="M71" s="107">
        <f>'Team and Player Stats'!M73</f>
        <v>100</v>
      </c>
      <c r="N71" s="107">
        <f>'Team and Player Stats'!N73</f>
        <v>4</v>
      </c>
      <c r="O71" s="110">
        <f>'Team and Player Stats'!O73</f>
        <v>33.96666667</v>
      </c>
      <c r="P71" s="107">
        <f>'Team and Player Stats'!P73</f>
        <v>9</v>
      </c>
      <c r="Q71" s="107">
        <f>'Team and Player Stats'!Q73</f>
        <v>2</v>
      </c>
      <c r="R71" s="107">
        <f>'Team and Player Stats'!R73</f>
        <v>2</v>
      </c>
      <c r="S71" s="107">
        <f>'Team and Player Stats'!S73</f>
        <v>1</v>
      </c>
      <c r="T71" s="107">
        <f>'Team and Player Stats'!T73</f>
        <v>9</v>
      </c>
      <c r="U71" s="107">
        <f>'Team and Player Stats'!U73</f>
        <v>2</v>
      </c>
      <c r="V71" s="107">
        <f>'Team and Player Stats'!V73</f>
        <v>0</v>
      </c>
      <c r="W71" s="107">
        <f>'Team and Player Stats'!W73</f>
        <v>0</v>
      </c>
      <c r="X71" s="107">
        <f>'Team and Player Stats'!X73</f>
        <v>0</v>
      </c>
      <c r="Y71" s="107">
        <f>'Team and Player Stats'!Y73</f>
        <v>0</v>
      </c>
      <c r="Z71" s="107">
        <f>'Team and Player Stats'!Z73</f>
        <v>0</v>
      </c>
      <c r="AA71" s="107">
        <f>'Team and Player Stats'!AA73</f>
        <v>0</v>
      </c>
      <c r="AB71" s="107">
        <f>'Team and Player Stats'!AB73</f>
        <v>0</v>
      </c>
      <c r="AC71" s="107">
        <f>'Team and Player Stats'!AC73</f>
        <v>0</v>
      </c>
      <c r="AD71" s="107">
        <f>'Team and Player Stats'!AD73</f>
        <v>0</v>
      </c>
      <c r="AE71" s="107">
        <f>'Team and Player Stats'!AE73</f>
        <v>0</v>
      </c>
      <c r="AF71" s="107">
        <f>'Team and Player Stats'!AF73</f>
        <v>0</v>
      </c>
      <c r="AG71" s="107">
        <f>'Team and Player Stats'!AG73</f>
        <v>0</v>
      </c>
    </row>
    <row r="72">
      <c r="A72" t="str">
        <f>'Team and Player Stats'!B57</f>
        <v>Sherbetshake</v>
      </c>
      <c r="B72" t="str">
        <f>'Team and Player Stats'!A57</f>
        <v>Paradox Warriors</v>
      </c>
      <c r="C72">
        <f>'Team and Player Stats'!C57</f>
        <v>12</v>
      </c>
      <c r="D72">
        <f>'Team and Player Stats'!D57</f>
        <v>0</v>
      </c>
      <c r="E72" s="111">
        <f>'Team and Player Stats'!E57</f>
        <v>97.9</v>
      </c>
      <c r="F72">
        <f>'Team and Player Stats'!F57</f>
        <v>0</v>
      </c>
      <c r="G72">
        <f>'Team and Player Stats'!G57</f>
        <v>296</v>
      </c>
      <c r="H72">
        <f>'Team and Player Stats'!H57</f>
        <v>3</v>
      </c>
      <c r="I72">
        <f>'Team and Player Stats'!I57</f>
        <v>429</v>
      </c>
      <c r="J72">
        <f>'Team and Player Stats'!J57</f>
        <v>-133</v>
      </c>
      <c r="K72" s="112">
        <f>'Team and Player Stats'!K57</f>
        <v>0.68997669</v>
      </c>
      <c r="L72" s="111">
        <f>'Team and Player Stats'!L57</f>
        <v>13.69230769</v>
      </c>
      <c r="M72">
        <f>'Team and Player Stats'!M57</f>
        <v>340</v>
      </c>
      <c r="N72">
        <f>'Team and Player Stats'!N57</f>
        <v>10</v>
      </c>
      <c r="O72" s="113">
        <f>'Team and Player Stats'!O57</f>
        <v>89.06666667</v>
      </c>
      <c r="P72">
        <f>'Team and Player Stats'!P57</f>
        <v>9</v>
      </c>
      <c r="Q72">
        <f>'Team and Player Stats'!Q57</f>
        <v>7</v>
      </c>
      <c r="R72">
        <f>'Team and Player Stats'!R57</f>
        <v>12</v>
      </c>
      <c r="S72">
        <f>'Team and Player Stats'!S57</f>
        <v>2</v>
      </c>
      <c r="T72">
        <f>'Team and Player Stats'!T57</f>
        <v>26</v>
      </c>
      <c r="U72">
        <f>'Team and Player Stats'!U57</f>
        <v>3</v>
      </c>
      <c r="V72">
        <f>'Team and Player Stats'!V57</f>
        <v>2</v>
      </c>
      <c r="W72">
        <f>'Team and Player Stats'!W57</f>
        <v>0</v>
      </c>
      <c r="X72">
        <f>'Team and Player Stats'!X57</f>
        <v>0</v>
      </c>
      <c r="Y72">
        <f>'Team and Player Stats'!Y57</f>
        <v>0</v>
      </c>
      <c r="Z72">
        <f>'Team and Player Stats'!Z57</f>
        <v>0</v>
      </c>
      <c r="AA72">
        <f>'Team and Player Stats'!AA57</f>
        <v>0</v>
      </c>
      <c r="AB72">
        <f>'Team and Player Stats'!AB57</f>
        <v>0</v>
      </c>
      <c r="AC72">
        <f>'Team and Player Stats'!AC57</f>
        <v>2</v>
      </c>
      <c r="AD72">
        <f>'Team and Player Stats'!AD57</f>
        <v>0</v>
      </c>
      <c r="AE72">
        <f>'Team and Player Stats'!AE57</f>
        <v>0</v>
      </c>
      <c r="AF72">
        <f>'Team and Player Stats'!AF57</f>
        <v>0</v>
      </c>
      <c r="AG72">
        <f>'Team and Player Stats'!AG57</f>
        <v>0</v>
      </c>
    </row>
    <row r="73">
      <c r="A73" s="107" t="str">
        <f>'Team and Player Stats'!B51</f>
        <v>THEXILEDDRAGON</v>
      </c>
      <c r="B73" s="107" t="str">
        <f>'Team and Player Stats'!A51</f>
        <v>Way to Fail</v>
      </c>
      <c r="C73" s="107">
        <f>'Team and Player Stats'!C51</f>
        <v>9</v>
      </c>
      <c r="D73" s="107">
        <f>'Team and Player Stats'!D51</f>
        <v>7</v>
      </c>
      <c r="E73" s="108">
        <f>'Team and Player Stats'!E51</f>
        <v>189.6333333</v>
      </c>
      <c r="F73" s="107">
        <f>'Team and Player Stats'!F51</f>
        <v>5</v>
      </c>
      <c r="G73" s="107">
        <f>'Team and Player Stats'!G51</f>
        <v>504</v>
      </c>
      <c r="H73" s="107">
        <f>'Team and Player Stats'!H51</f>
        <v>2</v>
      </c>
      <c r="I73" s="107">
        <f>'Team and Player Stats'!I51</f>
        <v>646</v>
      </c>
      <c r="J73" s="107">
        <f>'Team and Player Stats'!J51</f>
        <v>-142</v>
      </c>
      <c r="K73" s="109">
        <f>'Team and Player Stats'!K51</f>
        <v>0.7801857585</v>
      </c>
      <c r="L73" s="108">
        <f>'Team and Player Stats'!L51</f>
        <v>17.6130031</v>
      </c>
      <c r="M73" s="107">
        <f>'Team and Player Stats'!M51</f>
        <v>659</v>
      </c>
      <c r="N73" s="107">
        <f>'Team and Player Stats'!N51</f>
        <v>8</v>
      </c>
      <c r="O73" s="110">
        <f>'Team and Player Stats'!O51</f>
        <v>150.7833333</v>
      </c>
      <c r="P73" s="107">
        <f>'Team and Player Stats'!P51</f>
        <v>9</v>
      </c>
      <c r="Q73" s="107">
        <f>'Team and Player Stats'!Q51</f>
        <v>4</v>
      </c>
      <c r="R73" s="107">
        <f>'Team and Player Stats'!R51</f>
        <v>47</v>
      </c>
      <c r="S73" s="107">
        <f>'Team and Player Stats'!S51</f>
        <v>9</v>
      </c>
      <c r="T73" s="107">
        <f>'Team and Player Stats'!T51</f>
        <v>54</v>
      </c>
      <c r="U73" s="107">
        <f>'Team and Player Stats'!U51</f>
        <v>14</v>
      </c>
      <c r="V73" s="107">
        <f>'Team and Player Stats'!V51</f>
        <v>2</v>
      </c>
      <c r="W73" s="107">
        <f>'Team and Player Stats'!W51</f>
        <v>0</v>
      </c>
      <c r="X73" s="107">
        <f>'Team and Player Stats'!X51</f>
        <v>0</v>
      </c>
      <c r="Y73" s="107">
        <f>'Team and Player Stats'!Y51</f>
        <v>0</v>
      </c>
      <c r="Z73" s="107">
        <f>'Team and Player Stats'!Z51</f>
        <v>0</v>
      </c>
      <c r="AA73" s="107">
        <f>'Team and Player Stats'!AA51</f>
        <v>0</v>
      </c>
      <c r="AB73" s="107">
        <f>'Team and Player Stats'!AB51</f>
        <v>0</v>
      </c>
      <c r="AC73" s="107">
        <f>'Team and Player Stats'!AC51</f>
        <v>4</v>
      </c>
      <c r="AD73" s="107">
        <f>'Team and Player Stats'!AD51</f>
        <v>0</v>
      </c>
      <c r="AE73" s="107">
        <f>'Team and Player Stats'!AE51</f>
        <v>0</v>
      </c>
      <c r="AF73" s="107">
        <f>'Team and Player Stats'!AF51</f>
        <v>0</v>
      </c>
      <c r="AG73" s="107">
        <f>'Team and Player Stats'!AG51</f>
        <v>1</v>
      </c>
    </row>
    <row r="74">
      <c r="A74" t="str">
        <f>'Team and Player Stats'!B28</f>
        <v>Anubis1632</v>
      </c>
      <c r="B74" t="str">
        <f>'Team and Player Stats'!A28</f>
        <v>NecroBonk</v>
      </c>
      <c r="C74">
        <f>'Team and Player Stats'!C28</f>
        <v>7</v>
      </c>
      <c r="D74">
        <f>'Team and Player Stats'!D28</f>
        <v>3</v>
      </c>
      <c r="E74" s="111">
        <f>'Team and Player Stats'!E28</f>
        <v>64.03333333</v>
      </c>
      <c r="F74">
        <f>'Team and Player Stats'!F28</f>
        <v>12</v>
      </c>
      <c r="G74">
        <f>'Team and Player Stats'!G28</f>
        <v>103</v>
      </c>
      <c r="H74">
        <f>'Team and Player Stats'!H28</f>
        <v>3</v>
      </c>
      <c r="I74">
        <f>'Team and Player Stats'!I28</f>
        <v>221</v>
      </c>
      <c r="J74">
        <f>'Team and Player Stats'!J28</f>
        <v>-118</v>
      </c>
      <c r="K74" s="112">
        <f>'Team and Player Stats'!K28</f>
        <v>0.4660633484</v>
      </c>
      <c r="L74" s="111">
        <f>'Team and Player Stats'!L28</f>
        <v>17.38461538</v>
      </c>
      <c r="M74">
        <f>'Team and Player Stats'!M28</f>
        <v>141</v>
      </c>
      <c r="N74">
        <f>'Team and Player Stats'!N28</f>
        <v>6</v>
      </c>
      <c r="O74" s="113">
        <f>'Team and Player Stats'!O28</f>
        <v>61.28333333</v>
      </c>
      <c r="P74">
        <f>'Team and Player Stats'!P28</f>
        <v>8</v>
      </c>
      <c r="Q74">
        <f>'Team and Player Stats'!Q28</f>
        <v>3</v>
      </c>
      <c r="R74">
        <f>'Team and Player Stats'!R28</f>
        <v>6</v>
      </c>
      <c r="S74">
        <f>'Team and Player Stats'!S28</f>
        <v>4</v>
      </c>
      <c r="T74">
        <f>'Team and Player Stats'!T28</f>
        <v>11</v>
      </c>
      <c r="U74">
        <f>'Team and Player Stats'!U28</f>
        <v>1</v>
      </c>
      <c r="V74">
        <f>'Team and Player Stats'!V28</f>
        <v>1</v>
      </c>
      <c r="W74">
        <f>'Team and Player Stats'!W28</f>
        <v>0</v>
      </c>
      <c r="X74">
        <f>'Team and Player Stats'!X28</f>
        <v>0</v>
      </c>
      <c r="Y74">
        <f>'Team and Player Stats'!Y28</f>
        <v>0</v>
      </c>
      <c r="Z74">
        <f>'Team and Player Stats'!Z28</f>
        <v>0</v>
      </c>
      <c r="AA74">
        <f>'Team and Player Stats'!AA28</f>
        <v>0</v>
      </c>
      <c r="AB74">
        <f>'Team and Player Stats'!AB28</f>
        <v>0</v>
      </c>
      <c r="AC74">
        <f>'Team and Player Stats'!AC28</f>
        <v>1</v>
      </c>
      <c r="AD74">
        <f>'Team and Player Stats'!AD28</f>
        <v>0</v>
      </c>
      <c r="AE74">
        <f>'Team and Player Stats'!AE28</f>
        <v>0</v>
      </c>
      <c r="AF74">
        <f>'Team and Player Stats'!AF28</f>
        <v>0</v>
      </c>
      <c r="AG74">
        <f>'Team and Player Stats'!AG28</f>
        <v>0</v>
      </c>
    </row>
    <row r="75">
      <c r="A75" s="107" t="str">
        <f>'Team and Player Stats'!B19</f>
        <v>A Baby Tortoise (c)</v>
      </c>
      <c r="B75" s="107" t="str">
        <f>'Team and Player Stats'!A19</f>
        <v>Stat Padders United</v>
      </c>
      <c r="C75" s="107">
        <f>'Team and Player Stats'!C19</f>
        <v>3</v>
      </c>
      <c r="D75" s="107">
        <f>'Team and Player Stats'!D19</f>
        <v>0</v>
      </c>
      <c r="E75" s="108">
        <f>'Team and Player Stats'!E19</f>
        <v>31.26666667</v>
      </c>
      <c r="F75" s="107">
        <f>'Team and Player Stats'!F19</f>
        <v>1</v>
      </c>
      <c r="G75" s="107">
        <f>'Team and Player Stats'!G19</f>
        <v>100</v>
      </c>
      <c r="H75" s="107">
        <f>'Team and Player Stats'!H19</f>
        <v>0</v>
      </c>
      <c r="I75" s="107">
        <f>'Team and Player Stats'!I19</f>
        <v>122</v>
      </c>
      <c r="J75" s="107">
        <f>'Team and Player Stats'!J19</f>
        <v>-22</v>
      </c>
      <c r="K75" s="109">
        <f>'Team and Player Stats'!K19</f>
        <v>0.8196721311</v>
      </c>
      <c r="L75" s="108">
        <f>'Team and Player Stats'!L19</f>
        <v>15.37704918</v>
      </c>
      <c r="M75" s="107">
        <f>'Team and Player Stats'!M19</f>
        <v>123</v>
      </c>
      <c r="N75" s="107">
        <f>'Team and Player Stats'!N19</f>
        <v>2</v>
      </c>
      <c r="O75" s="110">
        <f>'Team and Player Stats'!O19</f>
        <v>23.01666667</v>
      </c>
      <c r="P75" s="107">
        <f>'Team and Player Stats'!P19</f>
        <v>8</v>
      </c>
      <c r="Q75" s="107">
        <f>'Team and Player Stats'!Q19</f>
        <v>1</v>
      </c>
      <c r="R75" s="107">
        <f>'Team and Player Stats'!R19</f>
        <v>3</v>
      </c>
      <c r="S75" s="107">
        <f>'Team and Player Stats'!S19</f>
        <v>4</v>
      </c>
      <c r="T75" s="107">
        <f>'Team and Player Stats'!T19</f>
        <v>7</v>
      </c>
      <c r="U75" s="107">
        <f>'Team and Player Stats'!U19</f>
        <v>0</v>
      </c>
      <c r="V75" s="107">
        <f>'Team and Player Stats'!V19</f>
        <v>0</v>
      </c>
      <c r="W75" s="107">
        <f>'Team and Player Stats'!W19</f>
        <v>0</v>
      </c>
      <c r="X75" s="107">
        <f>'Team and Player Stats'!X19</f>
        <v>0</v>
      </c>
      <c r="Y75" s="107">
        <f>'Team and Player Stats'!Y19</f>
        <v>0</v>
      </c>
      <c r="Z75" s="107">
        <f>'Team and Player Stats'!Z19</f>
        <v>0</v>
      </c>
      <c r="AA75" s="107">
        <f>'Team and Player Stats'!AA19</f>
        <v>0</v>
      </c>
      <c r="AB75" s="107">
        <f>'Team and Player Stats'!AB19</f>
        <v>0</v>
      </c>
      <c r="AC75" s="107">
        <f>'Team and Player Stats'!AC19</f>
        <v>3</v>
      </c>
      <c r="AD75" s="107">
        <f>'Team and Player Stats'!AD19</f>
        <v>0</v>
      </c>
      <c r="AE75" s="107">
        <f>'Team and Player Stats'!AE19</f>
        <v>0</v>
      </c>
      <c r="AF75" s="107">
        <f>'Team and Player Stats'!AF19</f>
        <v>0</v>
      </c>
      <c r="AG75" s="107">
        <f>'Team and Player Stats'!AG19</f>
        <v>0</v>
      </c>
    </row>
    <row r="76">
      <c r="A76" t="str">
        <f>'Team and Player Stats'!B116</f>
        <v>Rockys12</v>
      </c>
      <c r="B76" t="str">
        <f>'Team and Player Stats'!A116</f>
        <v>Rooster Bux to Blow</v>
      </c>
      <c r="C76">
        <f>'Team and Player Stats'!C116</f>
        <v>5</v>
      </c>
      <c r="D76">
        <f>'Team and Player Stats'!D116</f>
        <v>5</v>
      </c>
      <c r="E76" s="111">
        <f>'Team and Player Stats'!E116</f>
        <v>97.9</v>
      </c>
      <c r="F76">
        <f>'Team and Player Stats'!F116</f>
        <v>1</v>
      </c>
      <c r="G76">
        <f>'Team and Player Stats'!G116</f>
        <v>253</v>
      </c>
      <c r="H76">
        <f>'Team and Player Stats'!H116</f>
        <v>1</v>
      </c>
      <c r="I76">
        <f>'Team and Player Stats'!I116</f>
        <v>280</v>
      </c>
      <c r="J76">
        <f>'Team and Player Stats'!J116</f>
        <v>-27</v>
      </c>
      <c r="K76" s="112">
        <f>'Team and Player Stats'!K116</f>
        <v>0.9035714286</v>
      </c>
      <c r="L76" s="111">
        <f>'Team and Player Stats'!L116</f>
        <v>20.97857143</v>
      </c>
      <c r="M76">
        <f>'Team and Player Stats'!M116</f>
        <v>318</v>
      </c>
      <c r="N76">
        <f>'Team and Player Stats'!N116</f>
        <v>5</v>
      </c>
      <c r="O76" s="113">
        <f>'Team and Player Stats'!O116</f>
        <v>97.9</v>
      </c>
      <c r="P76">
        <f>'Team and Player Stats'!P116</f>
        <v>8</v>
      </c>
      <c r="Q76">
        <f>'Team and Player Stats'!Q116</f>
        <v>6</v>
      </c>
      <c r="R76">
        <f>'Team and Player Stats'!R116</f>
        <v>12</v>
      </c>
      <c r="S76">
        <f>'Team and Player Stats'!S116</f>
        <v>10</v>
      </c>
      <c r="T76">
        <f>'Team and Player Stats'!T116</f>
        <v>30</v>
      </c>
      <c r="U76">
        <f>'Team and Player Stats'!U116</f>
        <v>7</v>
      </c>
      <c r="V76">
        <f>'Team and Player Stats'!V116</f>
        <v>2</v>
      </c>
      <c r="W76">
        <f>'Team and Player Stats'!W116</f>
        <v>1</v>
      </c>
      <c r="X76">
        <f>'Team and Player Stats'!X116</f>
        <v>0</v>
      </c>
      <c r="Y76">
        <f>'Team and Player Stats'!Y116</f>
        <v>0</v>
      </c>
      <c r="Z76">
        <f>'Team and Player Stats'!Z116</f>
        <v>0</v>
      </c>
      <c r="AA76">
        <f>'Team and Player Stats'!AA116</f>
        <v>0</v>
      </c>
      <c r="AB76">
        <f>'Team and Player Stats'!AB116</f>
        <v>0</v>
      </c>
      <c r="AC76">
        <f>'Team and Player Stats'!AC116</f>
        <v>7</v>
      </c>
      <c r="AD76">
        <f>'Team and Player Stats'!AD116</f>
        <v>0</v>
      </c>
      <c r="AE76">
        <f>'Team and Player Stats'!AE116</f>
        <v>0</v>
      </c>
      <c r="AF76">
        <f>'Team and Player Stats'!AF116</f>
        <v>0</v>
      </c>
      <c r="AG76">
        <f>'Team and Player Stats'!AG116</f>
        <v>0</v>
      </c>
    </row>
    <row r="77">
      <c r="A77" s="107" t="str">
        <f>'Team and Player Stats'!B27</f>
        <v>Cofrog</v>
      </c>
      <c r="B77" s="107" t="str">
        <f>'Team and Player Stats'!A27</f>
        <v>NecroBonk</v>
      </c>
      <c r="C77" s="107">
        <f>'Team and Player Stats'!C27</f>
        <v>7</v>
      </c>
      <c r="D77" s="107">
        <f>'Team and Player Stats'!D27</f>
        <v>3</v>
      </c>
      <c r="E77" s="108">
        <f>'Team and Player Stats'!E27</f>
        <v>62.21666667</v>
      </c>
      <c r="F77" s="107">
        <f>'Team and Player Stats'!F27</f>
        <v>1</v>
      </c>
      <c r="G77" s="107">
        <f>'Team and Player Stats'!G27</f>
        <v>234</v>
      </c>
      <c r="H77" s="107">
        <f>'Team and Player Stats'!H27</f>
        <v>0</v>
      </c>
      <c r="I77" s="107">
        <f>'Team and Player Stats'!I27</f>
        <v>255</v>
      </c>
      <c r="J77" s="107">
        <f>'Team and Player Stats'!J27</f>
        <v>-21</v>
      </c>
      <c r="K77" s="109">
        <f>'Team and Player Stats'!K27</f>
        <v>0.9176470588</v>
      </c>
      <c r="L77" s="108">
        <f>'Team and Player Stats'!L27</f>
        <v>14.63921569</v>
      </c>
      <c r="M77" s="107">
        <f>'Team and Player Stats'!M27</f>
        <v>298</v>
      </c>
      <c r="N77" s="107">
        <f>'Team and Player Stats'!N27</f>
        <v>6</v>
      </c>
      <c r="O77" s="110">
        <f>'Team and Player Stats'!O27</f>
        <v>58.56666667</v>
      </c>
      <c r="P77" s="107">
        <f>'Team and Player Stats'!P27</f>
        <v>7</v>
      </c>
      <c r="Q77" s="107">
        <f>'Team and Player Stats'!Q27</f>
        <v>4</v>
      </c>
      <c r="R77" s="107">
        <f>'Team and Player Stats'!R27</f>
        <v>17</v>
      </c>
      <c r="S77" s="107">
        <f>'Team and Player Stats'!S27</f>
        <v>8</v>
      </c>
      <c r="T77" s="107">
        <f>'Team and Player Stats'!T27</f>
        <v>26</v>
      </c>
      <c r="U77" s="107">
        <f>'Team and Player Stats'!U27</f>
        <v>0</v>
      </c>
      <c r="V77" s="107">
        <f>'Team and Player Stats'!V27</f>
        <v>0</v>
      </c>
      <c r="W77" s="107">
        <f>'Team and Player Stats'!W27</f>
        <v>0</v>
      </c>
      <c r="X77" s="107">
        <f>'Team and Player Stats'!X27</f>
        <v>0</v>
      </c>
      <c r="Y77" s="107">
        <f>'Team and Player Stats'!Y27</f>
        <v>0</v>
      </c>
      <c r="Z77" s="107">
        <f>'Team and Player Stats'!Z27</f>
        <v>0</v>
      </c>
      <c r="AA77" s="107">
        <f>'Team and Player Stats'!AA27</f>
        <v>0</v>
      </c>
      <c r="AB77" s="107">
        <f>'Team and Player Stats'!AB27</f>
        <v>0</v>
      </c>
      <c r="AC77" s="107">
        <f>'Team and Player Stats'!AC27</f>
        <v>6</v>
      </c>
      <c r="AD77" s="107">
        <f>'Team and Player Stats'!AD27</f>
        <v>0</v>
      </c>
      <c r="AE77" s="107">
        <f>'Team and Player Stats'!AE27</f>
        <v>0</v>
      </c>
      <c r="AF77" s="107">
        <f>'Team and Player Stats'!AF27</f>
        <v>0</v>
      </c>
      <c r="AG77" s="107">
        <f>'Team and Player Stats'!AG27</f>
        <v>0</v>
      </c>
    </row>
    <row r="78">
      <c r="A78" t="str">
        <f>'Team and Player Stats'!B52</f>
        <v>OVERweightGOAT</v>
      </c>
      <c r="B78" t="str">
        <f>'Team and Player Stats'!A52</f>
        <v>Way to Fail</v>
      </c>
      <c r="C78">
        <f>'Team and Player Stats'!C52</f>
        <v>3</v>
      </c>
      <c r="D78">
        <f>'Team and Player Stats'!D52</f>
        <v>1</v>
      </c>
      <c r="E78" s="111">
        <f>'Team and Player Stats'!E52</f>
        <v>43.58333333</v>
      </c>
      <c r="F78">
        <f>'Team and Player Stats'!F52</f>
        <v>1</v>
      </c>
      <c r="G78">
        <f>'Team and Player Stats'!G52</f>
        <v>166</v>
      </c>
      <c r="H78">
        <f>'Team and Player Stats'!H52</f>
        <v>1</v>
      </c>
      <c r="I78">
        <f>'Team and Player Stats'!I52</f>
        <v>181</v>
      </c>
      <c r="J78">
        <f>'Team and Player Stats'!J52</f>
        <v>-15</v>
      </c>
      <c r="K78" s="112">
        <f>'Team and Player Stats'!K52</f>
        <v>0.9171270718</v>
      </c>
      <c r="L78" s="111">
        <f>'Team and Player Stats'!L52</f>
        <v>14.44751381</v>
      </c>
      <c r="M78">
        <f>'Team and Player Stats'!M52</f>
        <v>223</v>
      </c>
      <c r="N78">
        <f>'Team and Player Stats'!N52</f>
        <v>3</v>
      </c>
      <c r="O78" s="113">
        <f>'Team and Player Stats'!O52</f>
        <v>43.58333333</v>
      </c>
      <c r="P78">
        <f>'Team and Player Stats'!P52</f>
        <v>7</v>
      </c>
      <c r="Q78">
        <f>'Team and Player Stats'!Q52</f>
        <v>3</v>
      </c>
      <c r="R78">
        <f>'Team and Player Stats'!R52</f>
        <v>15</v>
      </c>
      <c r="S78">
        <f>'Team and Player Stats'!S52</f>
        <v>1</v>
      </c>
      <c r="T78">
        <f>'Team and Player Stats'!T52</f>
        <v>24</v>
      </c>
      <c r="U78">
        <f>'Team and Player Stats'!U52</f>
        <v>7</v>
      </c>
      <c r="V78">
        <f>'Team and Player Stats'!V52</f>
        <v>2</v>
      </c>
      <c r="W78">
        <f>'Team and Player Stats'!W52</f>
        <v>1</v>
      </c>
      <c r="X78">
        <f>'Team and Player Stats'!X52</f>
        <v>0</v>
      </c>
      <c r="Y78">
        <f>'Team and Player Stats'!Y52</f>
        <v>0</v>
      </c>
      <c r="Z78">
        <f>'Team and Player Stats'!Z52</f>
        <v>0</v>
      </c>
      <c r="AA78">
        <f>'Team and Player Stats'!AA52</f>
        <v>0</v>
      </c>
      <c r="AB78">
        <f>'Team and Player Stats'!AB52</f>
        <v>0</v>
      </c>
      <c r="AC78">
        <f>'Team and Player Stats'!AC52</f>
        <v>5</v>
      </c>
      <c r="AD78">
        <f>'Team and Player Stats'!AD52</f>
        <v>0</v>
      </c>
      <c r="AE78">
        <f>'Team and Player Stats'!AE52</f>
        <v>0</v>
      </c>
      <c r="AF78">
        <f>'Team and Player Stats'!AF52</f>
        <v>0</v>
      </c>
      <c r="AG78">
        <f>'Team and Player Stats'!AG52</f>
        <v>0</v>
      </c>
    </row>
    <row r="79">
      <c r="A79" s="107" t="str">
        <f>'Team and Player Stats'!B38</f>
        <v>Twitchtvsnipezz</v>
      </c>
      <c r="B79" s="107" t="str">
        <f>'Team and Player Stats'!A38</f>
        <v>Str8 Griffin</v>
      </c>
      <c r="C79" s="107">
        <f>'Team and Player Stats'!C38</f>
        <v>5</v>
      </c>
      <c r="D79" s="107">
        <f>'Team and Player Stats'!D38</f>
        <v>5</v>
      </c>
      <c r="E79" s="108">
        <f>'Team and Player Stats'!E38</f>
        <v>48.33333333</v>
      </c>
      <c r="F79" s="107">
        <f>'Team and Player Stats'!F38</f>
        <v>3</v>
      </c>
      <c r="G79" s="107">
        <f>'Team and Player Stats'!G38</f>
        <v>231</v>
      </c>
      <c r="H79" s="107">
        <f>'Team and Player Stats'!H38</f>
        <v>3</v>
      </c>
      <c r="I79" s="107">
        <f>'Team and Player Stats'!I38</f>
        <v>190</v>
      </c>
      <c r="J79" s="107">
        <f>'Team and Player Stats'!J38</f>
        <v>41</v>
      </c>
      <c r="K79" s="109">
        <f>'Team and Player Stats'!K38</f>
        <v>1.215789474</v>
      </c>
      <c r="L79" s="108">
        <f>'Team and Player Stats'!L38</f>
        <v>15.26315789</v>
      </c>
      <c r="M79" s="107">
        <f>'Team and Player Stats'!M38</f>
        <v>287</v>
      </c>
      <c r="N79" s="107">
        <f>'Team and Player Stats'!N38</f>
        <v>4</v>
      </c>
      <c r="O79" s="110">
        <f>'Team and Player Stats'!O38</f>
        <v>44.6</v>
      </c>
      <c r="P79" s="107">
        <f>'Team and Player Stats'!P38</f>
        <v>7</v>
      </c>
      <c r="Q79" s="107">
        <f>'Team and Player Stats'!Q38</f>
        <v>1</v>
      </c>
      <c r="R79" s="107">
        <f>'Team and Player Stats'!R38</f>
        <v>13</v>
      </c>
      <c r="S79" s="107">
        <f>'Team and Player Stats'!S38</f>
        <v>1</v>
      </c>
      <c r="T79" s="107">
        <f>'Team and Player Stats'!T38</f>
        <v>33</v>
      </c>
      <c r="U79" s="107">
        <f>'Team and Player Stats'!U38</f>
        <v>10</v>
      </c>
      <c r="V79" s="107">
        <f>'Team and Player Stats'!V38</f>
        <v>0</v>
      </c>
      <c r="W79" s="107">
        <f>'Team and Player Stats'!W38</f>
        <v>0</v>
      </c>
      <c r="X79" s="107">
        <f>'Team and Player Stats'!X38</f>
        <v>0</v>
      </c>
      <c r="Y79" s="107">
        <f>'Team and Player Stats'!Y38</f>
        <v>0</v>
      </c>
      <c r="Z79" s="107">
        <f>'Team and Player Stats'!Z38</f>
        <v>0</v>
      </c>
      <c r="AA79" s="107">
        <f>'Team and Player Stats'!AA38</f>
        <v>0</v>
      </c>
      <c r="AB79" s="107">
        <f>'Team and Player Stats'!AB38</f>
        <v>0</v>
      </c>
      <c r="AC79" s="107">
        <f>'Team and Player Stats'!AC38</f>
        <v>4</v>
      </c>
      <c r="AD79" s="107">
        <f>'Team and Player Stats'!AD38</f>
        <v>0</v>
      </c>
      <c r="AE79" s="107">
        <f>'Team and Player Stats'!AE38</f>
        <v>0</v>
      </c>
      <c r="AF79" s="107">
        <f>'Team and Player Stats'!AF38</f>
        <v>0</v>
      </c>
      <c r="AG79" s="107">
        <f>'Team and Player Stats'!AG38</f>
        <v>0</v>
      </c>
    </row>
    <row r="80">
      <c r="A80" t="str">
        <f>'Team and Player Stats'!B7</f>
        <v>Mystical Novice</v>
      </c>
      <c r="B80" t="str">
        <f>'Team and Player Stats'!A7</f>
        <v>Never Let Go</v>
      </c>
      <c r="C80">
        <f>'Team and Player Stats'!C7</f>
        <v>2</v>
      </c>
      <c r="D80">
        <f>'Team and Player Stats'!D7</f>
        <v>1</v>
      </c>
      <c r="E80" s="111">
        <f>'Team and Player Stats'!E7</f>
        <v>18.53333333</v>
      </c>
      <c r="F80">
        <f>'Team and Player Stats'!F7</f>
        <v>1</v>
      </c>
      <c r="G80">
        <f>'Team and Player Stats'!G7</f>
        <v>73</v>
      </c>
      <c r="H80">
        <f>'Team and Player Stats'!H7</f>
        <v>2</v>
      </c>
      <c r="I80">
        <f>'Team and Player Stats'!I7</f>
        <v>83</v>
      </c>
      <c r="J80">
        <f>'Team and Player Stats'!J7</f>
        <v>-10</v>
      </c>
      <c r="K80" s="112">
        <f>'Team and Player Stats'!K7</f>
        <v>0.8795180723</v>
      </c>
      <c r="L80" s="111">
        <f>'Team and Player Stats'!L7</f>
        <v>13.39759036</v>
      </c>
      <c r="M80">
        <f>'Team and Player Stats'!M7</f>
        <v>91</v>
      </c>
      <c r="N80">
        <f>'Team and Player Stats'!N7</f>
        <v>2</v>
      </c>
      <c r="O80" s="113">
        <f>'Team and Player Stats'!O7</f>
        <v>18.53333333</v>
      </c>
      <c r="P80">
        <f>'Team and Player Stats'!P7</f>
        <v>6</v>
      </c>
      <c r="Q80">
        <f>'Team and Player Stats'!Q7</f>
        <v>4</v>
      </c>
      <c r="R80">
        <f>'Team and Player Stats'!R7</f>
        <v>4</v>
      </c>
      <c r="S80">
        <f>'Team and Player Stats'!S7</f>
        <v>1</v>
      </c>
      <c r="T80">
        <f>'Team and Player Stats'!T7</f>
        <v>11</v>
      </c>
      <c r="U80">
        <f>'Team and Player Stats'!U7</f>
        <v>1</v>
      </c>
      <c r="V80">
        <f>'Team and Player Stats'!V7</f>
        <v>0</v>
      </c>
      <c r="W80">
        <f>'Team and Player Stats'!W7</f>
        <v>0</v>
      </c>
      <c r="X80">
        <f>'Team and Player Stats'!X7</f>
        <v>0</v>
      </c>
      <c r="Y80">
        <f>'Team and Player Stats'!Y7</f>
        <v>0</v>
      </c>
      <c r="Z80">
        <f>'Team and Player Stats'!Z7</f>
        <v>0</v>
      </c>
      <c r="AA80">
        <f>'Team and Player Stats'!AA7</f>
        <v>0</v>
      </c>
      <c r="AB80">
        <f>'Team and Player Stats'!AB7</f>
        <v>0</v>
      </c>
      <c r="AC80">
        <f>'Team and Player Stats'!AC7</f>
        <v>1</v>
      </c>
      <c r="AD80">
        <f>'Team and Player Stats'!AD7</f>
        <v>0</v>
      </c>
      <c r="AE80">
        <f>'Team and Player Stats'!AE7</f>
        <v>0</v>
      </c>
      <c r="AF80">
        <f>'Team and Player Stats'!AF7</f>
        <v>0</v>
      </c>
      <c r="AG80">
        <f>'Team and Player Stats'!AG7</f>
        <v>0</v>
      </c>
    </row>
    <row r="81">
      <c r="A81" s="107" t="str">
        <f>'Team and Player Stats'!B97</f>
        <v>veydhiseth</v>
      </c>
      <c r="B81" s="107" t="str">
        <f>'Team and Player Stats'!A97</f>
        <v>PORKCHOP SANDWICHES</v>
      </c>
      <c r="C81" s="107">
        <f>'Team and Player Stats'!C97</f>
        <v>4</v>
      </c>
      <c r="D81" s="107">
        <f>'Team and Player Stats'!D97</f>
        <v>0</v>
      </c>
      <c r="E81" s="108">
        <f>'Team and Player Stats'!E97</f>
        <v>32.6</v>
      </c>
      <c r="F81" s="107">
        <f>'Team and Player Stats'!F97</f>
        <v>0</v>
      </c>
      <c r="G81" s="107">
        <f>'Team and Player Stats'!G97</f>
        <v>116</v>
      </c>
      <c r="H81" s="107">
        <f>'Team and Player Stats'!H97</f>
        <v>0</v>
      </c>
      <c r="I81" s="107">
        <f>'Team and Player Stats'!I97</f>
        <v>130</v>
      </c>
      <c r="J81" s="107">
        <f>'Team and Player Stats'!J97</f>
        <v>-14</v>
      </c>
      <c r="K81" s="109">
        <f>'Team and Player Stats'!K97</f>
        <v>0.8923076923</v>
      </c>
      <c r="L81" s="108">
        <f>'Team and Player Stats'!L97</f>
        <v>15.04615385</v>
      </c>
      <c r="M81" s="107">
        <f>'Team and Player Stats'!M97</f>
        <v>136</v>
      </c>
      <c r="N81" s="107">
        <f>'Team and Player Stats'!N97</f>
        <v>4</v>
      </c>
      <c r="O81" s="110">
        <f>'Team and Player Stats'!O97</f>
        <v>28.76666667</v>
      </c>
      <c r="P81" s="107">
        <f>'Team and Player Stats'!P97</f>
        <v>6</v>
      </c>
      <c r="Q81" s="107">
        <f>'Team and Player Stats'!Q97</f>
        <v>5</v>
      </c>
      <c r="R81" s="107">
        <f>'Team and Player Stats'!R97</f>
        <v>2</v>
      </c>
      <c r="S81" s="107">
        <f>'Team and Player Stats'!S97</f>
        <v>2</v>
      </c>
      <c r="T81" s="107">
        <f>'Team and Player Stats'!T97</f>
        <v>10</v>
      </c>
      <c r="U81" s="107">
        <f>'Team and Player Stats'!U97</f>
        <v>2</v>
      </c>
      <c r="V81" s="107">
        <f>'Team and Player Stats'!V97</f>
        <v>0</v>
      </c>
      <c r="W81" s="107">
        <f>'Team and Player Stats'!W97</f>
        <v>0</v>
      </c>
      <c r="X81" s="107">
        <f>'Team and Player Stats'!X97</f>
        <v>0</v>
      </c>
      <c r="Y81" s="107">
        <f>'Team and Player Stats'!Y97</f>
        <v>0</v>
      </c>
      <c r="Z81" s="107">
        <f>'Team and Player Stats'!Z97</f>
        <v>0</v>
      </c>
      <c r="AA81" s="107">
        <f>'Team and Player Stats'!AA97</f>
        <v>0</v>
      </c>
      <c r="AB81" s="107">
        <f>'Team and Player Stats'!AB97</f>
        <v>0</v>
      </c>
      <c r="AC81" s="107">
        <f>'Team and Player Stats'!AC97</f>
        <v>2</v>
      </c>
      <c r="AD81" s="107">
        <f>'Team and Player Stats'!AD97</f>
        <v>0</v>
      </c>
      <c r="AE81" s="107">
        <f>'Team and Player Stats'!AE97</f>
        <v>0</v>
      </c>
      <c r="AF81" s="107">
        <f>'Team and Player Stats'!AF97</f>
        <v>0</v>
      </c>
      <c r="AG81" s="107">
        <f>'Team and Player Stats'!AG97</f>
        <v>0</v>
      </c>
    </row>
    <row r="82">
      <c r="A82" t="str">
        <f>'Team and Player Stats'!B29</f>
        <v>H20 Camper</v>
      </c>
      <c r="B82" t="str">
        <f>'Team and Player Stats'!A29</f>
        <v>NecroBonk</v>
      </c>
      <c r="C82">
        <f>'Team and Player Stats'!C29</f>
        <v>7</v>
      </c>
      <c r="D82">
        <f>'Team and Player Stats'!D29</f>
        <v>3</v>
      </c>
      <c r="E82" s="111">
        <f>'Team and Player Stats'!E29</f>
        <v>61.48333333</v>
      </c>
      <c r="F82">
        <f>'Team and Player Stats'!F29</f>
        <v>0</v>
      </c>
      <c r="G82">
        <f>'Team and Player Stats'!G29</f>
        <v>219</v>
      </c>
      <c r="H82">
        <f>'Team and Player Stats'!H29</f>
        <v>0</v>
      </c>
      <c r="I82">
        <f>'Team and Player Stats'!I29</f>
        <v>259</v>
      </c>
      <c r="J82">
        <f>'Team and Player Stats'!J29</f>
        <v>-40</v>
      </c>
      <c r="K82" s="112">
        <f>'Team and Player Stats'!K29</f>
        <v>0.8455598456</v>
      </c>
      <c r="L82" s="111">
        <f>'Team and Player Stats'!L29</f>
        <v>14.24324324</v>
      </c>
      <c r="M82">
        <f>'Team and Player Stats'!M29</f>
        <v>254</v>
      </c>
      <c r="N82">
        <f>'Team and Player Stats'!N29</f>
        <v>6</v>
      </c>
      <c r="O82" s="113">
        <f>'Team and Player Stats'!O29</f>
        <v>57.83333333</v>
      </c>
      <c r="P82">
        <f>'Team and Player Stats'!P29</f>
        <v>5</v>
      </c>
      <c r="Q82">
        <f>'Team and Player Stats'!Q29</f>
        <v>4</v>
      </c>
      <c r="R82">
        <f>'Team and Player Stats'!R29</f>
        <v>10</v>
      </c>
      <c r="S82">
        <f>'Team and Player Stats'!S29</f>
        <v>6</v>
      </c>
      <c r="T82">
        <f>'Team and Player Stats'!T29</f>
        <v>17</v>
      </c>
      <c r="U82">
        <f>'Team and Player Stats'!U29</f>
        <v>2</v>
      </c>
      <c r="V82">
        <f>'Team and Player Stats'!V29</f>
        <v>0</v>
      </c>
      <c r="W82">
        <f>'Team and Player Stats'!W29</f>
        <v>0</v>
      </c>
      <c r="X82">
        <f>'Team and Player Stats'!X29</f>
        <v>0</v>
      </c>
      <c r="Y82">
        <f>'Team and Player Stats'!Y29</f>
        <v>0</v>
      </c>
      <c r="Z82">
        <f>'Team and Player Stats'!Z29</f>
        <v>0</v>
      </c>
      <c r="AA82">
        <f>'Team and Player Stats'!AA29</f>
        <v>0</v>
      </c>
      <c r="AB82">
        <f>'Team and Player Stats'!AB29</f>
        <v>0</v>
      </c>
      <c r="AC82">
        <f>'Team and Player Stats'!AC29</f>
        <v>2</v>
      </c>
      <c r="AD82">
        <f>'Team and Player Stats'!AD29</f>
        <v>0</v>
      </c>
      <c r="AE82">
        <f>'Team and Player Stats'!AE29</f>
        <v>0</v>
      </c>
      <c r="AF82">
        <f>'Team and Player Stats'!AF29</f>
        <v>0</v>
      </c>
      <c r="AG82">
        <f>'Team and Player Stats'!AG29</f>
        <v>0</v>
      </c>
    </row>
    <row r="83">
      <c r="A83" s="107" t="str">
        <f>'Team and Player Stats'!B20</f>
        <v>Bynumator</v>
      </c>
      <c r="B83" s="107" t="str">
        <f>'Team and Player Stats'!A20</f>
        <v>Stat Padders United</v>
      </c>
      <c r="C83" s="107">
        <f>'Team and Player Stats'!C20</f>
        <v>3</v>
      </c>
      <c r="D83" s="107">
        <f>'Team and Player Stats'!D20</f>
        <v>0</v>
      </c>
      <c r="E83" s="108">
        <f>'Team and Player Stats'!E20</f>
        <v>31.1</v>
      </c>
      <c r="F83" s="107">
        <f>'Team and Player Stats'!F20</f>
        <v>0</v>
      </c>
      <c r="G83" s="107">
        <f>'Team and Player Stats'!G20</f>
        <v>135</v>
      </c>
      <c r="H83" s="107">
        <f>'Team and Player Stats'!H20</f>
        <v>1</v>
      </c>
      <c r="I83" s="107">
        <f>'Team and Player Stats'!I20</f>
        <v>131</v>
      </c>
      <c r="J83" s="107">
        <f>'Team and Player Stats'!J20</f>
        <v>4</v>
      </c>
      <c r="K83" s="109">
        <f>'Team and Player Stats'!K20</f>
        <v>1.030534351</v>
      </c>
      <c r="L83" s="108">
        <f>'Team and Player Stats'!L20</f>
        <v>14.24427481</v>
      </c>
      <c r="M83" s="107">
        <f>'Team and Player Stats'!M20</f>
        <v>173</v>
      </c>
      <c r="N83" s="107">
        <f>'Team and Player Stats'!N20</f>
        <v>2</v>
      </c>
      <c r="O83" s="110">
        <f>'Team and Player Stats'!O20</f>
        <v>23.1</v>
      </c>
      <c r="P83" s="107">
        <f>'Team and Player Stats'!P20</f>
        <v>5</v>
      </c>
      <c r="Q83" s="107">
        <f>'Team and Player Stats'!Q20</f>
        <v>0</v>
      </c>
      <c r="R83" s="107">
        <f>'Team and Player Stats'!R20</f>
        <v>12</v>
      </c>
      <c r="S83" s="107">
        <f>'Team and Player Stats'!S20</f>
        <v>2</v>
      </c>
      <c r="T83" s="107">
        <f>'Team and Player Stats'!T20</f>
        <v>8</v>
      </c>
      <c r="U83" s="107">
        <f>'Team and Player Stats'!U20</f>
        <v>0</v>
      </c>
      <c r="V83" s="107">
        <f>'Team and Player Stats'!V20</f>
        <v>0</v>
      </c>
      <c r="W83" s="107">
        <f>'Team and Player Stats'!W20</f>
        <v>0</v>
      </c>
      <c r="X83" s="107">
        <f>'Team and Player Stats'!X20</f>
        <v>0</v>
      </c>
      <c r="Y83" s="107">
        <f>'Team and Player Stats'!Y20</f>
        <v>0</v>
      </c>
      <c r="Z83" s="107">
        <f>'Team and Player Stats'!Z20</f>
        <v>0</v>
      </c>
      <c r="AA83" s="107">
        <f>'Team and Player Stats'!AA20</f>
        <v>0</v>
      </c>
      <c r="AB83" s="107">
        <f>'Team and Player Stats'!AB20</f>
        <v>0</v>
      </c>
      <c r="AC83" s="107">
        <f>'Team and Player Stats'!AC20</f>
        <v>3</v>
      </c>
      <c r="AD83" s="107">
        <f>'Team and Player Stats'!AD20</f>
        <v>0</v>
      </c>
      <c r="AE83" s="107">
        <f>'Team and Player Stats'!AE20</f>
        <v>0</v>
      </c>
      <c r="AF83" s="107">
        <f>'Team and Player Stats'!AF20</f>
        <v>0</v>
      </c>
      <c r="AG83" s="107">
        <f>'Team and Player Stats'!AG20</f>
        <v>0</v>
      </c>
    </row>
    <row r="84">
      <c r="A84" t="str">
        <f>'Team and Player Stats'!B21</f>
        <v>Frantheman86</v>
      </c>
      <c r="B84" t="str">
        <f>'Team and Player Stats'!A21</f>
        <v>Stat Padders United</v>
      </c>
      <c r="C84">
        <f>'Team and Player Stats'!C21</f>
        <v>2</v>
      </c>
      <c r="D84">
        <f>'Team and Player Stats'!D21</f>
        <v>0</v>
      </c>
      <c r="E84" s="111">
        <f>'Team and Player Stats'!E21</f>
        <v>20.9</v>
      </c>
      <c r="F84">
        <f>'Team and Player Stats'!F21</f>
        <v>1</v>
      </c>
      <c r="G84">
        <f>'Team and Player Stats'!G21</f>
        <v>42</v>
      </c>
      <c r="H84">
        <f>'Team and Player Stats'!H21</f>
        <v>2</v>
      </c>
      <c r="I84">
        <f>'Team and Player Stats'!I21</f>
        <v>73</v>
      </c>
      <c r="J84">
        <f>'Team and Player Stats'!J21</f>
        <v>-31</v>
      </c>
      <c r="K84" s="112">
        <f>'Team and Player Stats'!K21</f>
        <v>0.5753424658</v>
      </c>
      <c r="L84" s="111">
        <f>'Team and Player Stats'!L21</f>
        <v>17.17808219</v>
      </c>
      <c r="M84">
        <f>'Team and Player Stats'!M21</f>
        <v>61</v>
      </c>
      <c r="N84">
        <f>'Team and Player Stats'!N21</f>
        <v>1</v>
      </c>
      <c r="O84" s="113">
        <f>'Team and Player Stats'!O21</f>
        <v>12.9</v>
      </c>
      <c r="P84">
        <f>'Team and Player Stats'!P21</f>
        <v>2</v>
      </c>
      <c r="Q84">
        <f>'Team and Player Stats'!Q21</f>
        <v>0</v>
      </c>
      <c r="R84">
        <f>'Team and Player Stats'!R21</f>
        <v>3</v>
      </c>
      <c r="S84">
        <f>'Team and Player Stats'!S21</f>
        <v>2</v>
      </c>
      <c r="T84">
        <f>'Team and Player Stats'!T21</f>
        <v>3</v>
      </c>
      <c r="U84">
        <f>'Team and Player Stats'!U21</f>
        <v>0</v>
      </c>
      <c r="V84">
        <f>'Team and Player Stats'!V21</f>
        <v>0</v>
      </c>
      <c r="W84">
        <f>'Team and Player Stats'!W21</f>
        <v>0</v>
      </c>
      <c r="X84">
        <f>'Team and Player Stats'!X21</f>
        <v>0</v>
      </c>
      <c r="Y84">
        <f>'Team and Player Stats'!Y21</f>
        <v>0</v>
      </c>
      <c r="Z84">
        <f>'Team and Player Stats'!Z21</f>
        <v>0</v>
      </c>
      <c r="AA84">
        <f>'Team and Player Stats'!AA21</f>
        <v>0</v>
      </c>
      <c r="AB84">
        <f>'Team and Player Stats'!AB21</f>
        <v>0</v>
      </c>
      <c r="AC84">
        <f>'Team and Player Stats'!AC21</f>
        <v>0</v>
      </c>
      <c r="AD84">
        <f>'Team and Player Stats'!AD21</f>
        <v>0</v>
      </c>
      <c r="AE84">
        <f>'Team and Player Stats'!AE21</f>
        <v>0</v>
      </c>
      <c r="AF84">
        <f>'Team and Player Stats'!AF21</f>
        <v>0</v>
      </c>
      <c r="AG84">
        <f>'Team and Player Stats'!AG21</f>
        <v>0</v>
      </c>
    </row>
    <row r="85">
      <c r="A85" s="107" t="str">
        <f>'Team and Player Stats'!B98</f>
        <v>LiquideNitrogin</v>
      </c>
      <c r="B85" s="107" t="str">
        <f>'Team and Player Stats'!A98</f>
        <v>PORKCHOP SANDWICHES</v>
      </c>
      <c r="C85" s="107">
        <f>'Team and Player Stats'!C98</f>
        <v>1</v>
      </c>
      <c r="D85" s="107">
        <f>'Team and Player Stats'!D98</f>
        <v>0</v>
      </c>
      <c r="E85" s="108">
        <f>'Team and Player Stats'!E98</f>
        <v>3.333333333</v>
      </c>
      <c r="F85" s="107">
        <f>'Team and Player Stats'!F98</f>
        <v>0</v>
      </c>
      <c r="G85" s="107">
        <f>'Team and Player Stats'!G98</f>
        <v>18</v>
      </c>
      <c r="H85" s="107">
        <f>'Team and Player Stats'!H98</f>
        <v>0</v>
      </c>
      <c r="I85" s="107">
        <f>'Team and Player Stats'!I98</f>
        <v>25</v>
      </c>
      <c r="J85" s="107">
        <f>'Team and Player Stats'!J98</f>
        <v>-7</v>
      </c>
      <c r="K85" s="109">
        <f>'Team and Player Stats'!K98</f>
        <v>0.72</v>
      </c>
      <c r="L85" s="108">
        <f>'Team and Player Stats'!L98</f>
        <v>8</v>
      </c>
      <c r="M85" s="107">
        <f>'Team and Player Stats'!M98</f>
        <v>28</v>
      </c>
      <c r="N85" s="107">
        <f>'Team and Player Stats'!N98</f>
        <v>1</v>
      </c>
      <c r="O85" s="110">
        <f>'Team and Player Stats'!O98</f>
        <v>3.333333333</v>
      </c>
      <c r="P85" s="107">
        <f>'Team and Player Stats'!P98</f>
        <v>2</v>
      </c>
      <c r="Q85" s="107">
        <f>'Team and Player Stats'!Q98</f>
        <v>0</v>
      </c>
      <c r="R85" s="107">
        <f>'Team and Player Stats'!R98</f>
        <v>3</v>
      </c>
      <c r="S85" s="107">
        <f>'Team and Player Stats'!S98</f>
        <v>0</v>
      </c>
      <c r="T85" s="107">
        <f>'Team and Player Stats'!T98</f>
        <v>3</v>
      </c>
      <c r="U85" s="107">
        <f>'Team and Player Stats'!U98</f>
        <v>1</v>
      </c>
      <c r="V85" s="107">
        <f>'Team and Player Stats'!V98</f>
        <v>0</v>
      </c>
      <c r="W85" s="107">
        <f>'Team and Player Stats'!W98</f>
        <v>0</v>
      </c>
      <c r="X85" s="107">
        <f>'Team and Player Stats'!X98</f>
        <v>0</v>
      </c>
      <c r="Y85" s="107">
        <f>'Team and Player Stats'!Y98</f>
        <v>0</v>
      </c>
      <c r="Z85" s="107">
        <f>'Team and Player Stats'!Z98</f>
        <v>0</v>
      </c>
      <c r="AA85" s="107">
        <f>'Team and Player Stats'!AA98</f>
        <v>0</v>
      </c>
      <c r="AB85" s="107">
        <f>'Team and Player Stats'!AB98</f>
        <v>0</v>
      </c>
      <c r="AC85" s="107">
        <f>'Team and Player Stats'!AC98</f>
        <v>1</v>
      </c>
      <c r="AD85" s="107">
        <f>'Team and Player Stats'!AD98</f>
        <v>0</v>
      </c>
      <c r="AE85" s="107">
        <f>'Team and Player Stats'!AE98</f>
        <v>0</v>
      </c>
      <c r="AF85" s="107">
        <f>'Team and Player Stats'!AF98</f>
        <v>0</v>
      </c>
      <c r="AG85" s="107">
        <f>'Team and Player Stats'!AG98</f>
        <v>0</v>
      </c>
    </row>
    <row r="86">
      <c r="A86" t="str">
        <f>'Team and Player Stats'!B45</f>
        <v>blim</v>
      </c>
      <c r="B86" t="str">
        <f>'Team and Player Stats'!A45</f>
        <v>Sub</v>
      </c>
      <c r="C86">
        <f>'Team and Player Stats'!C45</f>
        <v>2</v>
      </c>
      <c r="D86">
        <f>'Team and Player Stats'!D45</f>
        <v>2</v>
      </c>
      <c r="E86" s="111">
        <f>'Team and Player Stats'!E45</f>
        <v>11.71666667</v>
      </c>
      <c r="F86">
        <f>'Team and Player Stats'!F45</f>
        <v>2</v>
      </c>
      <c r="G86">
        <f>'Team and Player Stats'!G45</f>
        <v>49</v>
      </c>
      <c r="H86">
        <f>'Team and Player Stats'!H45</f>
        <v>0</v>
      </c>
      <c r="I86">
        <f>'Team and Player Stats'!I45</f>
        <v>48</v>
      </c>
      <c r="J86">
        <f>'Team and Player Stats'!J45</f>
        <v>1</v>
      </c>
      <c r="K86" s="112">
        <f>'Team and Player Stats'!K45</f>
        <v>1.020833333</v>
      </c>
      <c r="L86" s="111">
        <f>'Team and Player Stats'!L45</f>
        <v>14.64583333</v>
      </c>
      <c r="M86">
        <f>'Team and Player Stats'!M45</f>
        <v>60</v>
      </c>
      <c r="N86">
        <f>'Team and Player Stats'!N45</f>
        <v>2</v>
      </c>
      <c r="O86" s="113">
        <f>'Team and Player Stats'!O45</f>
        <v>11.71666667</v>
      </c>
      <c r="P86">
        <f>'Team and Player Stats'!P45</f>
        <v>2</v>
      </c>
      <c r="Q86">
        <f>'Team and Player Stats'!Q45</f>
        <v>2</v>
      </c>
      <c r="R86">
        <f>'Team and Player Stats'!R45</f>
        <v>4</v>
      </c>
      <c r="S86">
        <f>'Team and Player Stats'!S45</f>
        <v>0</v>
      </c>
      <c r="T86">
        <f>'Team and Player Stats'!T45</f>
        <v>8</v>
      </c>
      <c r="U86">
        <f>'Team and Player Stats'!U45</f>
        <v>1</v>
      </c>
      <c r="V86">
        <f>'Team and Player Stats'!V45</f>
        <v>1</v>
      </c>
      <c r="W86">
        <f>'Team and Player Stats'!W45</f>
        <v>1</v>
      </c>
      <c r="X86">
        <f>'Team and Player Stats'!X45</f>
        <v>0</v>
      </c>
      <c r="Y86">
        <f>'Team and Player Stats'!Y45</f>
        <v>0</v>
      </c>
      <c r="Z86">
        <f>'Team and Player Stats'!Z45</f>
        <v>0</v>
      </c>
      <c r="AA86">
        <f>'Team and Player Stats'!AA45</f>
        <v>0</v>
      </c>
      <c r="AB86">
        <f>'Team and Player Stats'!AB45</f>
        <v>0</v>
      </c>
      <c r="AC86">
        <f>'Team and Player Stats'!AC45</f>
        <v>1</v>
      </c>
      <c r="AD86">
        <f>'Team and Player Stats'!AD45</f>
        <v>0</v>
      </c>
      <c r="AE86">
        <f>'Team and Player Stats'!AE45</f>
        <v>0</v>
      </c>
      <c r="AF86">
        <f>'Team and Player Stats'!AF45</f>
        <v>0</v>
      </c>
      <c r="AG86">
        <f>'Team and Player Stats'!AG45</f>
        <v>1</v>
      </c>
    </row>
    <row r="87">
      <c r="A87" s="107" t="str">
        <f>'Team and Player Stats'!B124</f>
        <v>Blade B48</v>
      </c>
      <c r="B87" s="107" t="str">
        <f>'Team and Player Stats'!A124</f>
        <v>Our Lady Tuna</v>
      </c>
      <c r="C87" s="107">
        <f>'Team and Player Stats'!C124</f>
        <v>2</v>
      </c>
      <c r="D87" s="107">
        <f>'Team and Player Stats'!D124</f>
        <v>1</v>
      </c>
      <c r="E87" s="108">
        <f>'Team and Player Stats'!E124</f>
        <v>15.05</v>
      </c>
      <c r="F87" s="107">
        <f>'Team and Player Stats'!F124</f>
        <v>2</v>
      </c>
      <c r="G87" s="107">
        <f>'Team and Player Stats'!G124</f>
        <v>31</v>
      </c>
      <c r="H87" s="107">
        <f>'Team and Player Stats'!H124</f>
        <v>1</v>
      </c>
      <c r="I87" s="107">
        <f>'Team and Player Stats'!I124</f>
        <v>57</v>
      </c>
      <c r="J87" s="107">
        <f>'Team and Player Stats'!J124</f>
        <v>-26</v>
      </c>
      <c r="K87" s="109">
        <f>'Team and Player Stats'!K124</f>
        <v>0.5438596491</v>
      </c>
      <c r="L87" s="108">
        <f>'Team and Player Stats'!L124</f>
        <v>15.84210526</v>
      </c>
      <c r="M87" s="107">
        <f>'Team and Player Stats'!M124</f>
        <v>34</v>
      </c>
      <c r="N87" s="107">
        <f>'Team and Player Stats'!N124</f>
        <v>2</v>
      </c>
      <c r="O87" s="110">
        <f>'Team and Player Stats'!O124</f>
        <v>15.05</v>
      </c>
      <c r="P87" s="107">
        <f>'Team and Player Stats'!P124</f>
        <v>1</v>
      </c>
      <c r="Q87" s="107">
        <f>'Team and Player Stats'!Q124</f>
        <v>2</v>
      </c>
      <c r="R87" s="107">
        <f>'Team and Player Stats'!R124</f>
        <v>1</v>
      </c>
      <c r="S87" s="107">
        <f>'Team and Player Stats'!S124</f>
        <v>0</v>
      </c>
      <c r="T87" s="107">
        <f>'Team and Player Stats'!T124</f>
        <v>3</v>
      </c>
      <c r="U87" s="107">
        <f>'Team and Player Stats'!U124</f>
        <v>0</v>
      </c>
      <c r="V87" s="107">
        <f>'Team and Player Stats'!V124</f>
        <v>0</v>
      </c>
      <c r="W87" s="107">
        <f>'Team and Player Stats'!W124</f>
        <v>0</v>
      </c>
      <c r="X87" s="107">
        <f>'Team and Player Stats'!X124</f>
        <v>0</v>
      </c>
      <c r="Y87" s="107">
        <f>'Team and Player Stats'!Y124</f>
        <v>0</v>
      </c>
      <c r="Z87" s="107">
        <f>'Team and Player Stats'!Z124</f>
        <v>0</v>
      </c>
      <c r="AA87" s="107">
        <f>'Team and Player Stats'!AA124</f>
        <v>0</v>
      </c>
      <c r="AB87" s="107">
        <f>'Team and Player Stats'!AB124</f>
        <v>0</v>
      </c>
      <c r="AC87" s="107">
        <f>'Team and Player Stats'!AC124</f>
        <v>0</v>
      </c>
      <c r="AD87" s="107">
        <f>'Team and Player Stats'!AD124</f>
        <v>0</v>
      </c>
      <c r="AE87" s="107">
        <f>'Team and Player Stats'!AE124</f>
        <v>0</v>
      </c>
      <c r="AF87" s="107">
        <f>'Team and Player Stats'!AF124</f>
        <v>0</v>
      </c>
      <c r="AG87" s="107">
        <f>'Team and Player Stats'!AG124</f>
        <v>0</v>
      </c>
    </row>
    <row r="88">
      <c r="A88" t="str">
        <f>'Team and Player Stats'!B22</f>
        <v>Flymonkeys</v>
      </c>
      <c r="B88" t="str">
        <f>'Team and Player Stats'!A22</f>
        <v>Stat Padders United</v>
      </c>
      <c r="C88">
        <f>'Team and Player Stats'!C22</f>
        <v>2</v>
      </c>
      <c r="D88">
        <f>'Team and Player Stats'!D22</f>
        <v>0</v>
      </c>
      <c r="E88" s="111">
        <f>'Team and Player Stats'!E22</f>
        <v>17.93333333</v>
      </c>
      <c r="F88">
        <f>'Team and Player Stats'!F22</f>
        <v>1</v>
      </c>
      <c r="G88">
        <f>'Team and Player Stats'!G22</f>
        <v>60</v>
      </c>
      <c r="H88">
        <f>'Team and Player Stats'!H22</f>
        <v>2</v>
      </c>
      <c r="I88">
        <f>'Team and Player Stats'!I22</f>
        <v>84</v>
      </c>
      <c r="J88">
        <f>'Team and Player Stats'!J22</f>
        <v>-24</v>
      </c>
      <c r="K88" s="112">
        <f>'Team and Player Stats'!K22</f>
        <v>0.7142857143</v>
      </c>
      <c r="L88" s="111">
        <f>'Team and Player Stats'!L22</f>
        <v>12.80952381</v>
      </c>
      <c r="M88">
        <f>'Team and Player Stats'!M22</f>
        <v>65</v>
      </c>
      <c r="N88">
        <f>'Team and Player Stats'!N22</f>
        <v>1</v>
      </c>
      <c r="O88" s="113">
        <f>'Team and Player Stats'!O22</f>
        <v>10</v>
      </c>
      <c r="P88">
        <f>'Team and Player Stats'!P22</f>
        <v>1</v>
      </c>
      <c r="Q88">
        <f>'Team and Player Stats'!Q22</f>
        <v>0</v>
      </c>
      <c r="R88">
        <f>'Team and Player Stats'!R22</f>
        <v>1</v>
      </c>
      <c r="S88">
        <f>'Team and Player Stats'!S22</f>
        <v>2</v>
      </c>
      <c r="T88">
        <f>'Team and Player Stats'!T22</f>
        <v>1</v>
      </c>
      <c r="U88">
        <f>'Team and Player Stats'!U22</f>
        <v>0</v>
      </c>
      <c r="V88">
        <f>'Team and Player Stats'!V22</f>
        <v>0</v>
      </c>
      <c r="W88">
        <f>'Team and Player Stats'!W22</f>
        <v>0</v>
      </c>
      <c r="X88">
        <f>'Team and Player Stats'!X22</f>
        <v>0</v>
      </c>
      <c r="Y88">
        <f>'Team and Player Stats'!Y22</f>
        <v>0</v>
      </c>
      <c r="Z88">
        <f>'Team and Player Stats'!Z22</f>
        <v>0</v>
      </c>
      <c r="AA88">
        <f>'Team and Player Stats'!AA22</f>
        <v>0</v>
      </c>
      <c r="AB88">
        <f>'Team and Player Stats'!AB22</f>
        <v>0</v>
      </c>
      <c r="AC88">
        <f>'Team and Player Stats'!AC22</f>
        <v>0</v>
      </c>
      <c r="AD88">
        <f>'Team and Player Stats'!AD22</f>
        <v>0</v>
      </c>
      <c r="AE88">
        <f>'Team and Player Stats'!AE22</f>
        <v>0</v>
      </c>
      <c r="AF88">
        <f>'Team and Player Stats'!AF22</f>
        <v>0</v>
      </c>
      <c r="AG88">
        <f>'Team and Player Stats'!AG22</f>
        <v>0</v>
      </c>
    </row>
    <row r="89">
      <c r="A89" s="107" t="str">
        <f>'Team and Player Stats'!B24</f>
        <v>MrJocobo360</v>
      </c>
      <c r="B89" s="107" t="str">
        <f>'Team and Player Stats'!A24</f>
        <v>Stat Padders United</v>
      </c>
      <c r="C89" s="107">
        <f>'Team and Player Stats'!C24</f>
        <v>2</v>
      </c>
      <c r="D89" s="107">
        <f>'Team and Player Stats'!D24</f>
        <v>0</v>
      </c>
      <c r="E89" s="108">
        <f>'Team and Player Stats'!E24</f>
        <v>20.85</v>
      </c>
      <c r="F89" s="107">
        <f>'Team and Player Stats'!F24</f>
        <v>0</v>
      </c>
      <c r="G89" s="107">
        <f>'Team and Player Stats'!G24</f>
        <v>76</v>
      </c>
      <c r="H89" s="107">
        <f>'Team and Player Stats'!H24</f>
        <v>0</v>
      </c>
      <c r="I89" s="107">
        <f>'Team and Player Stats'!I24</f>
        <v>139</v>
      </c>
      <c r="J89" s="107">
        <f>'Team and Player Stats'!J24</f>
        <v>-63</v>
      </c>
      <c r="K89" s="109">
        <f>'Team and Player Stats'!K24</f>
        <v>0.5467625899</v>
      </c>
      <c r="L89" s="108">
        <f>'Team and Player Stats'!L24</f>
        <v>9</v>
      </c>
      <c r="M89" s="107">
        <f>'Team and Player Stats'!M24</f>
        <v>86</v>
      </c>
      <c r="N89" s="107">
        <f>'Team and Player Stats'!N24</f>
        <v>2</v>
      </c>
      <c r="O89" s="110">
        <f>'Team and Player Stats'!O24</f>
        <v>20.85</v>
      </c>
      <c r="P89" s="107">
        <f>'Team and Player Stats'!P24</f>
        <v>1</v>
      </c>
      <c r="Q89" s="107">
        <f>'Team and Player Stats'!Q24</f>
        <v>4</v>
      </c>
      <c r="R89" s="107">
        <f>'Team and Player Stats'!R24</f>
        <v>3</v>
      </c>
      <c r="S89" s="107">
        <f>'Team and Player Stats'!S24</f>
        <v>1</v>
      </c>
      <c r="T89" s="107">
        <f>'Team and Player Stats'!T24</f>
        <v>6</v>
      </c>
      <c r="U89" s="107">
        <f>'Team and Player Stats'!U24</f>
        <v>0</v>
      </c>
      <c r="V89" s="107">
        <f>'Team and Player Stats'!V24</f>
        <v>0</v>
      </c>
      <c r="W89" s="107">
        <f>'Team and Player Stats'!W24</f>
        <v>0</v>
      </c>
      <c r="X89" s="107">
        <f>'Team and Player Stats'!X24</f>
        <v>0</v>
      </c>
      <c r="Y89" s="107">
        <f>'Team and Player Stats'!Y24</f>
        <v>0</v>
      </c>
      <c r="Z89" s="107">
        <f>'Team and Player Stats'!Z24</f>
        <v>0</v>
      </c>
      <c r="AA89" s="107">
        <f>'Team and Player Stats'!AA24</f>
        <v>0</v>
      </c>
      <c r="AB89" s="107">
        <f>'Team and Player Stats'!AB24</f>
        <v>0</v>
      </c>
      <c r="AC89" s="107">
        <f>'Team and Player Stats'!AC24</f>
        <v>1</v>
      </c>
      <c r="AD89" s="107">
        <f>'Team and Player Stats'!AD24</f>
        <v>0</v>
      </c>
      <c r="AE89" s="107">
        <f>'Team and Player Stats'!AE24</f>
        <v>0</v>
      </c>
      <c r="AF89" s="107">
        <f>'Team and Player Stats'!AF24</f>
        <v>0</v>
      </c>
      <c r="AG89" s="107">
        <f>'Team and Player Stats'!AG24</f>
        <v>0</v>
      </c>
    </row>
    <row r="90">
      <c r="A90" t="str">
        <f>'Team and Player Stats'!B99</f>
        <v>oScet</v>
      </c>
      <c r="B90" t="str">
        <f>'Team and Player Stats'!A99</f>
        <v>Sub</v>
      </c>
      <c r="C90">
        <f>'Team and Player Stats'!C99</f>
        <v>1</v>
      </c>
      <c r="D90">
        <f>'Team and Player Stats'!D99</f>
        <v>0</v>
      </c>
      <c r="E90" s="111">
        <f>'Team and Player Stats'!E99</f>
        <v>7.883333333</v>
      </c>
      <c r="F90">
        <f>'Team and Player Stats'!F99</f>
        <v>2</v>
      </c>
      <c r="G90">
        <f>'Team and Player Stats'!G99</f>
        <v>45</v>
      </c>
      <c r="H90">
        <f>'Team and Player Stats'!H99</f>
        <v>2</v>
      </c>
      <c r="I90">
        <f>'Team and Player Stats'!I99</f>
        <v>43</v>
      </c>
      <c r="J90">
        <f>'Team and Player Stats'!J99</f>
        <v>2</v>
      </c>
      <c r="K90" s="112">
        <f>'Team and Player Stats'!K99</f>
        <v>1.046511628</v>
      </c>
      <c r="L90" s="111">
        <f>'Team and Player Stats'!L99</f>
        <v>11</v>
      </c>
      <c r="M90">
        <f>'Team and Player Stats'!M99</f>
        <v>61</v>
      </c>
      <c r="N90">
        <f>'Team and Player Stats'!N99</f>
        <v>1</v>
      </c>
      <c r="O90" s="113">
        <f>'Team and Player Stats'!O99</f>
        <v>7.883333333</v>
      </c>
      <c r="P90">
        <f>'Team and Player Stats'!P99</f>
        <v>1</v>
      </c>
      <c r="Q90">
        <f>'Team and Player Stats'!Q99</f>
        <v>1</v>
      </c>
      <c r="R90">
        <f>'Team and Player Stats'!R99</f>
        <v>2</v>
      </c>
      <c r="S90">
        <f>'Team and Player Stats'!S99</f>
        <v>2</v>
      </c>
      <c r="T90">
        <f>'Team and Player Stats'!T99</f>
        <v>9</v>
      </c>
      <c r="U90">
        <f>'Team and Player Stats'!U99</f>
        <v>2</v>
      </c>
      <c r="V90">
        <f>'Team and Player Stats'!V99</f>
        <v>0</v>
      </c>
      <c r="W90">
        <f>'Team and Player Stats'!W99</f>
        <v>0</v>
      </c>
      <c r="X90">
        <f>'Team and Player Stats'!X99</f>
        <v>0</v>
      </c>
      <c r="Y90">
        <f>'Team and Player Stats'!Y99</f>
        <v>0</v>
      </c>
      <c r="Z90">
        <f>'Team and Player Stats'!Z99</f>
        <v>0</v>
      </c>
      <c r="AA90">
        <f>'Team and Player Stats'!AA99</f>
        <v>0</v>
      </c>
      <c r="AB90">
        <f>'Team and Player Stats'!AB99</f>
        <v>0</v>
      </c>
      <c r="AC90">
        <f>'Team and Player Stats'!AC99</f>
        <v>1</v>
      </c>
      <c r="AD90">
        <f>'Team and Player Stats'!AD99</f>
        <v>0</v>
      </c>
      <c r="AE90">
        <f>'Team and Player Stats'!AE99</f>
        <v>0</v>
      </c>
      <c r="AF90">
        <f>'Team and Player Stats'!AF99</f>
        <v>0</v>
      </c>
      <c r="AG90">
        <f>'Team and Player Stats'!AG99</f>
        <v>0</v>
      </c>
    </row>
    <row r="91">
      <c r="A91" s="107" t="str">
        <f>'Team and Player Stats'!B61</f>
        <v>The Eastbrook</v>
      </c>
      <c r="B91" s="107" t="str">
        <f>'Team and Player Stats'!A61</f>
        <v>Sub</v>
      </c>
      <c r="C91" s="107">
        <f>'Team and Player Stats'!C61</f>
        <v>2</v>
      </c>
      <c r="D91" s="107">
        <f>'Team and Player Stats'!D61</f>
        <v>0</v>
      </c>
      <c r="E91" s="108">
        <f>'Team and Player Stats'!E61</f>
        <v>18.5</v>
      </c>
      <c r="F91" s="107">
        <f>'Team and Player Stats'!F61</f>
        <v>2</v>
      </c>
      <c r="G91" s="107">
        <f>'Team and Player Stats'!G61</f>
        <v>37</v>
      </c>
      <c r="H91" s="107">
        <f>'Team and Player Stats'!H61</f>
        <v>0</v>
      </c>
      <c r="I91" s="107">
        <f>'Team and Player Stats'!I61</f>
        <v>60</v>
      </c>
      <c r="J91" s="107">
        <f>'Team and Player Stats'!J61</f>
        <v>-23</v>
      </c>
      <c r="K91" s="109">
        <f>'Team and Player Stats'!K61</f>
        <v>0.6166666667</v>
      </c>
      <c r="L91" s="108">
        <f>'Team and Player Stats'!L61</f>
        <v>18.5</v>
      </c>
      <c r="M91" s="107">
        <f>'Team and Player Stats'!M61</f>
        <v>50</v>
      </c>
      <c r="N91" s="107">
        <f>'Team and Player Stats'!N61</f>
        <v>1</v>
      </c>
      <c r="O91" s="110">
        <f>'Team and Player Stats'!O61</f>
        <v>18.5</v>
      </c>
      <c r="P91" s="107">
        <f>'Team and Player Stats'!P61</f>
        <v>1</v>
      </c>
      <c r="Q91" s="107">
        <f>'Team and Player Stats'!Q61</f>
        <v>1</v>
      </c>
      <c r="R91" s="107">
        <f>'Team and Player Stats'!R61</f>
        <v>0</v>
      </c>
      <c r="S91" s="107">
        <f>'Team and Player Stats'!S61</f>
        <v>0</v>
      </c>
      <c r="T91" s="107">
        <f>'Team and Player Stats'!T61</f>
        <v>1</v>
      </c>
      <c r="U91" s="107">
        <f>'Team and Player Stats'!U61</f>
        <v>0</v>
      </c>
      <c r="V91" s="107">
        <f>'Team and Player Stats'!V61</f>
        <v>0</v>
      </c>
      <c r="W91" s="107">
        <f>'Team and Player Stats'!W61</f>
        <v>0</v>
      </c>
      <c r="X91" s="107">
        <f>'Team and Player Stats'!X61</f>
        <v>0</v>
      </c>
      <c r="Y91" s="107">
        <f>'Team and Player Stats'!Y61</f>
        <v>0</v>
      </c>
      <c r="Z91" s="107">
        <f>'Team and Player Stats'!Z61</f>
        <v>0</v>
      </c>
      <c r="AA91" s="107">
        <f>'Team and Player Stats'!AA61</f>
        <v>0</v>
      </c>
      <c r="AB91" s="107">
        <f>'Team and Player Stats'!AB61</f>
        <v>0</v>
      </c>
      <c r="AC91" s="107">
        <f>'Team and Player Stats'!AC61</f>
        <v>0</v>
      </c>
      <c r="AD91" s="107">
        <f>'Team and Player Stats'!AD61</f>
        <v>0</v>
      </c>
      <c r="AE91" s="107">
        <f>'Team and Player Stats'!AE61</f>
        <v>0</v>
      </c>
      <c r="AF91" s="107">
        <f>'Team and Player Stats'!AF61</f>
        <v>0</v>
      </c>
      <c r="AG91" s="107">
        <f>'Team and Player Stats'!AG61</f>
        <v>0</v>
      </c>
    </row>
    <row r="92">
      <c r="A92" t="str">
        <f>'Team and Player Stats'!B62</f>
        <v>nakano</v>
      </c>
      <c r="B92" t="str">
        <f>'Team and Player Stats'!A62</f>
        <v>Sub</v>
      </c>
      <c r="C92">
        <f>'Team and Player Stats'!C62</f>
        <v>2</v>
      </c>
      <c r="D92">
        <f>'Team and Player Stats'!D62</f>
        <v>0</v>
      </c>
      <c r="E92" s="111">
        <f>'Team and Player Stats'!E62</f>
        <v>11.55</v>
      </c>
      <c r="F92">
        <f>'Team and Player Stats'!F62</f>
        <v>0</v>
      </c>
      <c r="G92">
        <f>'Team and Player Stats'!G62</f>
        <v>56</v>
      </c>
      <c r="H92">
        <f>'Team and Player Stats'!H62</f>
        <v>1</v>
      </c>
      <c r="I92">
        <f>'Team and Player Stats'!I62</f>
        <v>70</v>
      </c>
      <c r="J92">
        <f>'Team and Player Stats'!J62</f>
        <v>-14</v>
      </c>
      <c r="K92" s="112">
        <f>'Team and Player Stats'!K62</f>
        <v>0.8</v>
      </c>
      <c r="L92" s="111">
        <f>'Team and Player Stats'!L62</f>
        <v>9.9</v>
      </c>
      <c r="M92">
        <f>'Team and Player Stats'!M62</f>
        <v>63</v>
      </c>
      <c r="N92">
        <f>'Team and Player Stats'!N62</f>
        <v>1</v>
      </c>
      <c r="O92" s="113">
        <f>'Team and Player Stats'!O62</f>
        <v>4.2</v>
      </c>
      <c r="P92">
        <f>'Team and Player Stats'!P62</f>
        <v>1</v>
      </c>
      <c r="Q92">
        <f>'Team and Player Stats'!Q62</f>
        <v>1</v>
      </c>
      <c r="R92">
        <f>'Team and Player Stats'!R62</f>
        <v>1</v>
      </c>
      <c r="S92">
        <f>'Team and Player Stats'!S62</f>
        <v>1</v>
      </c>
      <c r="T92">
        <f>'Team and Player Stats'!T62</f>
        <v>3</v>
      </c>
      <c r="U92">
        <f>'Team and Player Stats'!U62</f>
        <v>0</v>
      </c>
      <c r="V92">
        <f>'Team and Player Stats'!V62</f>
        <v>0</v>
      </c>
      <c r="W92">
        <f>'Team and Player Stats'!W62</f>
        <v>0</v>
      </c>
      <c r="X92">
        <f>'Team and Player Stats'!X62</f>
        <v>0</v>
      </c>
      <c r="Y92">
        <f>'Team and Player Stats'!Y62</f>
        <v>0</v>
      </c>
      <c r="Z92">
        <f>'Team and Player Stats'!Z62</f>
        <v>0</v>
      </c>
      <c r="AA92">
        <f>'Team and Player Stats'!AA62</f>
        <v>0</v>
      </c>
      <c r="AB92">
        <f>'Team and Player Stats'!AB62</f>
        <v>0</v>
      </c>
      <c r="AC92">
        <f>'Team and Player Stats'!AC62</f>
        <v>0</v>
      </c>
      <c r="AD92">
        <f>'Team and Player Stats'!AD62</f>
        <v>0</v>
      </c>
      <c r="AE92">
        <f>'Team and Player Stats'!AE62</f>
        <v>0</v>
      </c>
      <c r="AF92">
        <f>'Team and Player Stats'!AF62</f>
        <v>0</v>
      </c>
      <c r="AG92">
        <f>'Team and Player Stats'!AG62</f>
        <v>0</v>
      </c>
    </row>
    <row r="93">
      <c r="A93" s="107" t="str">
        <f>'Team and Player Stats'!B100</f>
        <v>iTREE</v>
      </c>
      <c r="B93" s="107" t="str">
        <f>'Team and Player Stats'!A100</f>
        <v>Sub</v>
      </c>
      <c r="C93" s="107">
        <f>'Team and Player Stats'!C100</f>
        <v>1</v>
      </c>
      <c r="D93" s="107">
        <f>'Team and Player Stats'!D100</f>
        <v>0</v>
      </c>
      <c r="E93" s="108">
        <f>'Team and Player Stats'!E100</f>
        <v>6</v>
      </c>
      <c r="F93" s="107">
        <f>'Team and Player Stats'!F100</f>
        <v>0</v>
      </c>
      <c r="G93" s="107">
        <f>'Team and Player Stats'!G100</f>
        <v>14</v>
      </c>
      <c r="H93" s="107">
        <f>'Team and Player Stats'!H100</f>
        <v>0</v>
      </c>
      <c r="I93" s="107">
        <f>'Team and Player Stats'!I100</f>
        <v>22</v>
      </c>
      <c r="J93" s="107">
        <f>'Team and Player Stats'!J100</f>
        <v>-8</v>
      </c>
      <c r="K93" s="109">
        <f>'Team and Player Stats'!K100</f>
        <v>0.6363636364</v>
      </c>
      <c r="L93" s="108">
        <f>'Team and Player Stats'!L100</f>
        <v>16.36363636</v>
      </c>
      <c r="M93" s="107">
        <f>'Team and Player Stats'!M100</f>
        <v>15</v>
      </c>
      <c r="N93" s="107">
        <f>'Team and Player Stats'!N100</f>
        <v>1</v>
      </c>
      <c r="O93" s="110">
        <f>'Team and Player Stats'!O100</f>
        <v>5.133333333</v>
      </c>
      <c r="P93" s="107">
        <f>'Team and Player Stats'!P100</f>
        <v>0</v>
      </c>
      <c r="Q93" s="107">
        <f>'Team and Player Stats'!Q100</f>
        <v>0</v>
      </c>
      <c r="R93" s="107">
        <f>'Team and Player Stats'!R100</f>
        <v>0</v>
      </c>
      <c r="S93" s="107">
        <f>'Team and Player Stats'!S100</f>
        <v>0</v>
      </c>
      <c r="T93" s="107">
        <f>'Team and Player Stats'!T100</f>
        <v>1</v>
      </c>
      <c r="U93" s="107">
        <f>'Team and Player Stats'!U100</f>
        <v>0</v>
      </c>
      <c r="V93" s="107">
        <f>'Team and Player Stats'!V100</f>
        <v>0</v>
      </c>
      <c r="W93" s="107">
        <f>'Team and Player Stats'!W100</f>
        <v>0</v>
      </c>
      <c r="X93" s="107">
        <f>'Team and Player Stats'!X100</f>
        <v>0</v>
      </c>
      <c r="Y93" s="107">
        <f>'Team and Player Stats'!Y100</f>
        <v>0</v>
      </c>
      <c r="Z93" s="107">
        <f>'Team and Player Stats'!Z100</f>
        <v>0</v>
      </c>
      <c r="AA93" s="107">
        <f>'Team and Player Stats'!AA100</f>
        <v>0</v>
      </c>
      <c r="AB93" s="107">
        <f>'Team and Player Stats'!AB100</f>
        <v>0</v>
      </c>
      <c r="AC93" s="107">
        <f>'Team and Player Stats'!AC100</f>
        <v>0</v>
      </c>
      <c r="AD93" s="107">
        <f>'Team and Player Stats'!AD100</f>
        <v>0</v>
      </c>
      <c r="AE93" s="107">
        <f>'Team and Player Stats'!AE100</f>
        <v>0</v>
      </c>
      <c r="AF93" s="107">
        <f>'Team and Player Stats'!AF100</f>
        <v>0</v>
      </c>
      <c r="AG93" s="107">
        <f>'Team and Player Stats'!AG100</f>
        <v>0</v>
      </c>
    </row>
    <row r="94">
      <c r="A94" t="str">
        <f>'Team and Player Stats'!B13</f>
        <v>Acniphyde43</v>
      </c>
      <c r="B94" t="str">
        <f>'Team and Player Stats'!A13</f>
        <v>Collateral Damage</v>
      </c>
      <c r="C94">
        <f>'Team and Player Stats'!C13</f>
        <v>0</v>
      </c>
      <c r="D94">
        <f>'Team and Player Stats'!D13</f>
        <v>0</v>
      </c>
      <c r="E94" s="111">
        <f>'Team and Player Stats'!E13</f>
        <v>0</v>
      </c>
      <c r="F94">
        <f>'Team and Player Stats'!F13</f>
        <v>0</v>
      </c>
      <c r="G94">
        <f>'Team and Player Stats'!G13</f>
        <v>0</v>
      </c>
      <c r="H94">
        <f>'Team and Player Stats'!H13</f>
        <v>0</v>
      </c>
      <c r="I94">
        <f>'Team and Player Stats'!I13</f>
        <v>0</v>
      </c>
      <c r="J94">
        <f>'Team and Player Stats'!J13</f>
        <v>0</v>
      </c>
      <c r="K94" s="112" t="str">
        <f>'Team and Player Stats'!K13</f>
        <v>#DIV/0!</v>
      </c>
      <c r="L94" s="111" t="str">
        <f>'Team and Player Stats'!L13</f>
        <v>#DIV/0!</v>
      </c>
      <c r="M94">
        <f>'Team and Player Stats'!M13</f>
        <v>0</v>
      </c>
      <c r="N94">
        <f>'Team and Player Stats'!N13</f>
        <v>0</v>
      </c>
      <c r="O94" s="113">
        <f>'Team and Player Stats'!O13</f>
        <v>0</v>
      </c>
      <c r="P94">
        <f>'Team and Player Stats'!P13</f>
        <v>0</v>
      </c>
      <c r="Q94">
        <f>'Team and Player Stats'!Q13</f>
        <v>0</v>
      </c>
      <c r="R94">
        <f>'Team and Player Stats'!R13</f>
        <v>0</v>
      </c>
      <c r="S94">
        <f>'Team and Player Stats'!S13</f>
        <v>0</v>
      </c>
      <c r="T94">
        <f>'Team and Player Stats'!T13</f>
        <v>0</v>
      </c>
      <c r="U94">
        <f>'Team and Player Stats'!U13</f>
        <v>0</v>
      </c>
      <c r="V94">
        <f>'Team and Player Stats'!V13</f>
        <v>0</v>
      </c>
      <c r="W94">
        <f>'Team and Player Stats'!W13</f>
        <v>0</v>
      </c>
      <c r="X94">
        <f>'Team and Player Stats'!X13</f>
        <v>0</v>
      </c>
      <c r="Y94">
        <f>'Team and Player Stats'!Y13</f>
        <v>0</v>
      </c>
      <c r="Z94">
        <f>'Team and Player Stats'!Z13</f>
        <v>0</v>
      </c>
      <c r="AA94">
        <f>'Team and Player Stats'!AA13</f>
        <v>0</v>
      </c>
      <c r="AB94">
        <f>'Team and Player Stats'!AB13</f>
        <v>0</v>
      </c>
      <c r="AC94">
        <f>'Team and Player Stats'!AC13</f>
        <v>0</v>
      </c>
      <c r="AD94">
        <f>'Team and Player Stats'!AD13</f>
        <v>0</v>
      </c>
      <c r="AE94">
        <f>'Team and Player Stats'!AE13</f>
        <v>0</v>
      </c>
      <c r="AF94">
        <f>'Team and Player Stats'!AF13</f>
        <v>0</v>
      </c>
      <c r="AG94">
        <f>'Team and Player Stats'!AG13</f>
        <v>0</v>
      </c>
    </row>
    <row r="95">
      <c r="A95" s="107" t="str">
        <f>'Team and Player Stats'!B23</f>
        <v>MsKittiK4t</v>
      </c>
      <c r="B95" s="107" t="str">
        <f>'Team and Player Stats'!A23</f>
        <v>Stat Padders United</v>
      </c>
      <c r="C95" s="107">
        <f>'Team and Player Stats'!C23</f>
        <v>0</v>
      </c>
      <c r="D95" s="107">
        <f>'Team and Player Stats'!D23</f>
        <v>0</v>
      </c>
      <c r="E95" s="108">
        <f>'Team and Player Stats'!E23</f>
        <v>0</v>
      </c>
      <c r="F95" s="107">
        <f>'Team and Player Stats'!F23</f>
        <v>0</v>
      </c>
      <c r="G95" s="107">
        <f>'Team and Player Stats'!G23</f>
        <v>0</v>
      </c>
      <c r="H95" s="107">
        <f>'Team and Player Stats'!H23</f>
        <v>0</v>
      </c>
      <c r="I95" s="107">
        <f>'Team and Player Stats'!I23</f>
        <v>0</v>
      </c>
      <c r="J95" s="107">
        <f>'Team and Player Stats'!J23</f>
        <v>0</v>
      </c>
      <c r="K95" s="109" t="str">
        <f>'Team and Player Stats'!K23</f>
        <v>#DIV/0!</v>
      </c>
      <c r="L95" s="108" t="str">
        <f>'Team and Player Stats'!L23</f>
        <v>#DIV/0!</v>
      </c>
      <c r="M95" s="107">
        <f>'Team and Player Stats'!M23</f>
        <v>0</v>
      </c>
      <c r="N95" s="107">
        <f>'Team and Player Stats'!N23</f>
        <v>0</v>
      </c>
      <c r="O95" s="110">
        <f>'Team and Player Stats'!O23</f>
        <v>0</v>
      </c>
      <c r="P95" s="107">
        <f>'Team and Player Stats'!P23</f>
        <v>0</v>
      </c>
      <c r="Q95" s="107">
        <f>'Team and Player Stats'!Q23</f>
        <v>0</v>
      </c>
      <c r="R95" s="107">
        <f>'Team and Player Stats'!R23</f>
        <v>0</v>
      </c>
      <c r="S95" s="107">
        <f>'Team and Player Stats'!S23</f>
        <v>0</v>
      </c>
      <c r="T95" s="107">
        <f>'Team and Player Stats'!T23</f>
        <v>0</v>
      </c>
      <c r="U95" s="107">
        <f>'Team and Player Stats'!U23</f>
        <v>0</v>
      </c>
      <c r="V95" s="107">
        <f>'Team and Player Stats'!V23</f>
        <v>0</v>
      </c>
      <c r="W95" s="107">
        <f>'Team and Player Stats'!W23</f>
        <v>0</v>
      </c>
      <c r="X95" s="107">
        <f>'Team and Player Stats'!X23</f>
        <v>0</v>
      </c>
      <c r="Y95" s="107">
        <f>'Team and Player Stats'!Y23</f>
        <v>0</v>
      </c>
      <c r="Z95" s="107">
        <f>'Team and Player Stats'!Z23</f>
        <v>0</v>
      </c>
      <c r="AA95" s="107">
        <f>'Team and Player Stats'!AA23</f>
        <v>0</v>
      </c>
      <c r="AB95" s="107">
        <f>'Team and Player Stats'!AB23</f>
        <v>0</v>
      </c>
      <c r="AC95" s="107">
        <f>'Team and Player Stats'!AC23</f>
        <v>0</v>
      </c>
      <c r="AD95" s="107">
        <f>'Team and Player Stats'!AD23</f>
        <v>0</v>
      </c>
      <c r="AE95" s="107">
        <f>'Team and Player Stats'!AE23</f>
        <v>0</v>
      </c>
      <c r="AF95" s="107">
        <f>'Team and Player Stats'!AF23</f>
        <v>0</v>
      </c>
      <c r="AG95" s="107">
        <f>'Team and Player Stats'!AG23</f>
        <v>0</v>
      </c>
    </row>
    <row r="96">
      <c r="A96" t="str">
        <f>'Team and Player Stats'!B30</f>
        <v/>
      </c>
      <c r="B96" t="str">
        <f>'Team and Player Stats'!A30</f>
        <v>NecroBonk</v>
      </c>
      <c r="C96">
        <f>'Team and Player Stats'!C30</f>
        <v>0</v>
      </c>
      <c r="D96">
        <f>'Team and Player Stats'!D30</f>
        <v>0</v>
      </c>
      <c r="E96" s="111">
        <f>'Team and Player Stats'!E30</f>
        <v>0</v>
      </c>
      <c r="F96">
        <f>'Team and Player Stats'!F30</f>
        <v>0</v>
      </c>
      <c r="G96">
        <f>'Team and Player Stats'!G30</f>
        <v>0</v>
      </c>
      <c r="H96">
        <f>'Team and Player Stats'!H30</f>
        <v>0</v>
      </c>
      <c r="I96">
        <f>'Team and Player Stats'!I30</f>
        <v>0</v>
      </c>
      <c r="J96">
        <f>'Team and Player Stats'!J30</f>
        <v>0</v>
      </c>
      <c r="K96" s="112" t="str">
        <f>'Team and Player Stats'!K30</f>
        <v>#DIV/0!</v>
      </c>
      <c r="L96" s="111" t="str">
        <f>'Team and Player Stats'!L30</f>
        <v>#DIV/0!</v>
      </c>
      <c r="M96">
        <f>'Team and Player Stats'!M30</f>
        <v>0</v>
      </c>
      <c r="N96">
        <f>'Team and Player Stats'!N30</f>
        <v>0</v>
      </c>
      <c r="O96" s="113">
        <f>'Team and Player Stats'!O30</f>
        <v>0</v>
      </c>
      <c r="P96">
        <f>'Team and Player Stats'!P30</f>
        <v>0</v>
      </c>
      <c r="Q96">
        <f>'Team and Player Stats'!Q30</f>
        <v>0</v>
      </c>
      <c r="R96">
        <f>'Team and Player Stats'!R30</f>
        <v>0</v>
      </c>
      <c r="S96">
        <f>'Team and Player Stats'!S30</f>
        <v>0</v>
      </c>
      <c r="T96">
        <f>'Team and Player Stats'!T30</f>
        <v>0</v>
      </c>
      <c r="U96">
        <f>'Team and Player Stats'!U30</f>
        <v>0</v>
      </c>
      <c r="V96">
        <f>'Team and Player Stats'!V30</f>
        <v>0</v>
      </c>
      <c r="W96">
        <f>'Team and Player Stats'!W30</f>
        <v>0</v>
      </c>
      <c r="X96">
        <f>'Team and Player Stats'!X30</f>
        <v>0</v>
      </c>
      <c r="Y96">
        <f>'Team and Player Stats'!Y30</f>
        <v>0</v>
      </c>
      <c r="Z96">
        <f>'Team and Player Stats'!Z30</f>
        <v>0</v>
      </c>
      <c r="AA96">
        <f>'Team and Player Stats'!AA30</f>
        <v>0</v>
      </c>
      <c r="AB96">
        <f>'Team and Player Stats'!AB30</f>
        <v>0</v>
      </c>
      <c r="AC96">
        <f>'Team and Player Stats'!AC30</f>
        <v>0</v>
      </c>
      <c r="AD96">
        <f>'Team and Player Stats'!AD30</f>
        <v>0</v>
      </c>
      <c r="AE96">
        <f>'Team and Player Stats'!AE30</f>
        <v>0</v>
      </c>
      <c r="AF96">
        <f>'Team and Player Stats'!AF30</f>
        <v>0</v>
      </c>
      <c r="AG96">
        <f>'Team and Player Stats'!AG30</f>
        <v>0</v>
      </c>
    </row>
    <row r="97">
      <c r="A97" s="107" t="str">
        <f>'Team and Player Stats'!B31</f>
        <v/>
      </c>
      <c r="B97" s="107" t="str">
        <f>'Team and Player Stats'!A31</f>
        <v>NecroBonk</v>
      </c>
      <c r="C97" s="107">
        <f>'Team and Player Stats'!C31</f>
        <v>0</v>
      </c>
      <c r="D97" s="107">
        <f>'Team and Player Stats'!D31</f>
        <v>0</v>
      </c>
      <c r="E97" s="108">
        <f>'Team and Player Stats'!E31</f>
        <v>0</v>
      </c>
      <c r="F97" s="107">
        <f>'Team and Player Stats'!F31</f>
        <v>0</v>
      </c>
      <c r="G97" s="107">
        <f>'Team and Player Stats'!G31</f>
        <v>0</v>
      </c>
      <c r="H97" s="107">
        <f>'Team and Player Stats'!H31</f>
        <v>0</v>
      </c>
      <c r="I97" s="107">
        <f>'Team and Player Stats'!I31</f>
        <v>0</v>
      </c>
      <c r="J97" s="107">
        <f>'Team and Player Stats'!J31</f>
        <v>0</v>
      </c>
      <c r="K97" s="109" t="str">
        <f>'Team and Player Stats'!K31</f>
        <v>#DIV/0!</v>
      </c>
      <c r="L97" s="108" t="str">
        <f>'Team and Player Stats'!L31</f>
        <v>#DIV/0!</v>
      </c>
      <c r="M97" s="107">
        <f>'Team and Player Stats'!M31</f>
        <v>0</v>
      </c>
      <c r="N97" s="107">
        <f>'Team and Player Stats'!N31</f>
        <v>0</v>
      </c>
      <c r="O97" s="110">
        <f>'Team and Player Stats'!O31</f>
        <v>0</v>
      </c>
      <c r="P97" s="107">
        <f>'Team and Player Stats'!P31</f>
        <v>0</v>
      </c>
      <c r="Q97" s="107">
        <f>'Team and Player Stats'!Q31</f>
        <v>0</v>
      </c>
      <c r="R97" s="107">
        <f>'Team and Player Stats'!R31</f>
        <v>0</v>
      </c>
      <c r="S97" s="107">
        <f>'Team and Player Stats'!S31</f>
        <v>0</v>
      </c>
      <c r="T97" s="107">
        <f>'Team and Player Stats'!T31</f>
        <v>0</v>
      </c>
      <c r="U97" s="107">
        <f>'Team and Player Stats'!U31</f>
        <v>0</v>
      </c>
      <c r="V97" s="107">
        <f>'Team and Player Stats'!V31</f>
        <v>0</v>
      </c>
      <c r="W97" s="107">
        <f>'Team and Player Stats'!W31</f>
        <v>0</v>
      </c>
      <c r="X97" s="107">
        <f>'Team and Player Stats'!X31</f>
        <v>0</v>
      </c>
      <c r="Y97" s="107">
        <f>'Team and Player Stats'!Y31</f>
        <v>0</v>
      </c>
      <c r="Z97" s="107">
        <f>'Team and Player Stats'!Z31</f>
        <v>0</v>
      </c>
      <c r="AA97" s="107">
        <f>'Team and Player Stats'!AA31</f>
        <v>0</v>
      </c>
      <c r="AB97" s="107">
        <f>'Team and Player Stats'!AB31</f>
        <v>0</v>
      </c>
      <c r="AC97" s="107">
        <f>'Team and Player Stats'!AC31</f>
        <v>0</v>
      </c>
      <c r="AD97" s="107">
        <f>'Team and Player Stats'!AD31</f>
        <v>0</v>
      </c>
      <c r="AE97" s="107">
        <f>'Team and Player Stats'!AE31</f>
        <v>0</v>
      </c>
      <c r="AF97" s="107">
        <f>'Team and Player Stats'!AF31</f>
        <v>0</v>
      </c>
      <c r="AG97" s="107">
        <f>'Team and Player Stats'!AG31</f>
        <v>0</v>
      </c>
    </row>
    <row r="98">
      <c r="A98" t="str">
        <f>'Team and Player Stats'!B58</f>
        <v>Tariq TE</v>
      </c>
      <c r="B98" t="str">
        <f>'Team and Player Stats'!A58</f>
        <v>Paradox Warriors</v>
      </c>
      <c r="C98">
        <f>'Team and Player Stats'!C58</f>
        <v>0</v>
      </c>
      <c r="D98">
        <f>'Team and Player Stats'!D58</f>
        <v>0</v>
      </c>
      <c r="E98" s="111">
        <f>'Team and Player Stats'!E58</f>
        <v>0</v>
      </c>
      <c r="F98">
        <f>'Team and Player Stats'!F58</f>
        <v>0</v>
      </c>
      <c r="G98">
        <f>'Team and Player Stats'!G58</f>
        <v>0</v>
      </c>
      <c r="H98">
        <f>'Team and Player Stats'!H58</f>
        <v>0</v>
      </c>
      <c r="I98">
        <f>'Team and Player Stats'!I58</f>
        <v>0</v>
      </c>
      <c r="J98">
        <f>'Team and Player Stats'!J58</f>
        <v>0</v>
      </c>
      <c r="K98" s="112" t="str">
        <f>'Team and Player Stats'!K58</f>
        <v>#DIV/0!</v>
      </c>
      <c r="L98" s="111" t="str">
        <f>'Team and Player Stats'!L58</f>
        <v>#DIV/0!</v>
      </c>
      <c r="M98">
        <f>'Team and Player Stats'!M58</f>
        <v>0</v>
      </c>
      <c r="N98">
        <f>'Team and Player Stats'!N58</f>
        <v>0</v>
      </c>
      <c r="O98" s="113">
        <f>'Team and Player Stats'!O58</f>
        <v>0</v>
      </c>
      <c r="P98">
        <f>'Team and Player Stats'!P58</f>
        <v>0</v>
      </c>
      <c r="Q98">
        <f>'Team and Player Stats'!Q58</f>
        <v>0</v>
      </c>
      <c r="R98">
        <f>'Team and Player Stats'!R58</f>
        <v>0</v>
      </c>
      <c r="S98">
        <f>'Team and Player Stats'!S58</f>
        <v>0</v>
      </c>
      <c r="T98">
        <f>'Team and Player Stats'!T58</f>
        <v>0</v>
      </c>
      <c r="U98">
        <f>'Team and Player Stats'!U58</f>
        <v>0</v>
      </c>
      <c r="V98">
        <f>'Team and Player Stats'!V58</f>
        <v>0</v>
      </c>
      <c r="W98">
        <f>'Team and Player Stats'!W58</f>
        <v>0</v>
      </c>
      <c r="X98">
        <f>'Team and Player Stats'!X58</f>
        <v>0</v>
      </c>
      <c r="Y98">
        <f>'Team and Player Stats'!Y58</f>
        <v>0</v>
      </c>
      <c r="Z98">
        <f>'Team and Player Stats'!Z58</f>
        <v>0</v>
      </c>
      <c r="AA98">
        <f>'Team and Player Stats'!AA58</f>
        <v>0</v>
      </c>
      <c r="AB98">
        <f>'Team and Player Stats'!AB58</f>
        <v>0</v>
      </c>
      <c r="AC98">
        <f>'Team and Player Stats'!AC58</f>
        <v>0</v>
      </c>
      <c r="AD98">
        <f>'Team and Player Stats'!AD58</f>
        <v>0</v>
      </c>
      <c r="AE98">
        <f>'Team and Player Stats'!AE58</f>
        <v>0</v>
      </c>
      <c r="AF98">
        <f>'Team and Player Stats'!AF58</f>
        <v>0</v>
      </c>
      <c r="AG98">
        <f>'Team and Player Stats'!AG58</f>
        <v>0</v>
      </c>
    </row>
    <row r="99">
      <c r="A99" s="107" t="str">
        <f>'Team and Player Stats'!B63</f>
        <v>NOPLEX</v>
      </c>
      <c r="B99" s="107" t="str">
        <f>'Team and Player Stats'!A63</f>
        <v>Sub</v>
      </c>
      <c r="C99" s="107">
        <f>'Team and Player Stats'!C63</f>
        <v>1</v>
      </c>
      <c r="D99" s="107">
        <f>'Team and Player Stats'!D63</f>
        <v>0</v>
      </c>
      <c r="E99" s="108">
        <f>'Team and Player Stats'!E63</f>
        <v>7.8</v>
      </c>
      <c r="F99" s="107">
        <f>'Team and Player Stats'!F63</f>
        <v>0</v>
      </c>
      <c r="G99" s="107">
        <f>'Team and Player Stats'!G63</f>
        <v>23</v>
      </c>
      <c r="H99" s="107">
        <f>'Team and Player Stats'!H63</f>
        <v>0</v>
      </c>
      <c r="I99" s="107">
        <f>'Team and Player Stats'!I63</f>
        <v>36</v>
      </c>
      <c r="J99" s="107">
        <f>'Team and Player Stats'!J63</f>
        <v>-13</v>
      </c>
      <c r="K99" s="109">
        <f>'Team and Player Stats'!K63</f>
        <v>0.6388888889</v>
      </c>
      <c r="L99" s="108">
        <f>'Team and Player Stats'!L63</f>
        <v>13</v>
      </c>
      <c r="M99" s="107">
        <f>'Team and Player Stats'!M63</f>
        <v>27</v>
      </c>
      <c r="N99" s="107">
        <f>'Team and Player Stats'!N63</f>
        <v>0</v>
      </c>
      <c r="O99" s="110">
        <f>'Team and Player Stats'!O63</f>
        <v>0</v>
      </c>
      <c r="P99" s="107">
        <f>'Team and Player Stats'!P63</f>
        <v>0</v>
      </c>
      <c r="Q99" s="107">
        <f>'Team and Player Stats'!Q63</f>
        <v>0</v>
      </c>
      <c r="R99" s="107">
        <f>'Team and Player Stats'!R63</f>
        <v>0</v>
      </c>
      <c r="S99" s="107">
        <f>'Team and Player Stats'!S63</f>
        <v>0</v>
      </c>
      <c r="T99" s="107">
        <f>'Team and Player Stats'!T63</f>
        <v>0</v>
      </c>
      <c r="U99" s="107">
        <f>'Team and Player Stats'!U63</f>
        <v>0</v>
      </c>
      <c r="V99" s="107">
        <f>'Team and Player Stats'!V63</f>
        <v>0</v>
      </c>
      <c r="W99" s="107">
        <f>'Team and Player Stats'!W63</f>
        <v>0</v>
      </c>
      <c r="X99" s="107">
        <f>'Team and Player Stats'!X63</f>
        <v>0</v>
      </c>
      <c r="Y99" s="107">
        <f>'Team and Player Stats'!Y63</f>
        <v>0</v>
      </c>
      <c r="Z99" s="107">
        <f>'Team and Player Stats'!Z63</f>
        <v>0</v>
      </c>
      <c r="AA99" s="107">
        <f>'Team and Player Stats'!AA63</f>
        <v>0</v>
      </c>
      <c r="AB99" s="107">
        <f>'Team and Player Stats'!AB63</f>
        <v>0</v>
      </c>
      <c r="AC99" s="107">
        <f>'Team and Player Stats'!AC63</f>
        <v>0</v>
      </c>
      <c r="AD99" s="107">
        <f>'Team and Player Stats'!AD63</f>
        <v>0</v>
      </c>
      <c r="AE99" s="107">
        <f>'Team and Player Stats'!AE63</f>
        <v>0</v>
      </c>
      <c r="AF99" s="107">
        <f>'Team and Player Stats'!AF63</f>
        <v>0</v>
      </c>
      <c r="AG99" s="107">
        <f>'Team and Player Stats'!AG63</f>
        <v>0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111">
        <f>'Team and Player Stats'!E89</f>
        <v>0</v>
      </c>
      <c r="F100">
        <f>'Team and Player Stats'!F89</f>
        <v>0</v>
      </c>
      <c r="G100">
        <f>'Team and Player Stats'!G89</f>
        <v>0</v>
      </c>
      <c r="H100">
        <f>'Team and Player Stats'!H89</f>
        <v>0</v>
      </c>
      <c r="I100">
        <f>'Team and Player Stats'!I89</f>
        <v>0</v>
      </c>
      <c r="J100">
        <f>'Team and Player Stats'!J89</f>
        <v>0</v>
      </c>
      <c r="K100" s="112" t="str">
        <f>'Team and Player Stats'!K89</f>
        <v>#DIV/0!</v>
      </c>
      <c r="L100" s="111" t="str">
        <f>'Team and Player Stats'!L89</f>
        <v>#DIV/0!</v>
      </c>
      <c r="M100">
        <f>'Team and Player Stats'!M89</f>
        <v>0</v>
      </c>
      <c r="N100">
        <f>'Team and Player Stats'!N89</f>
        <v>0</v>
      </c>
      <c r="O100" s="113">
        <f>'Team and Player Stats'!O89</f>
        <v>0</v>
      </c>
      <c r="P100">
        <f>'Team and Player Stats'!P89</f>
        <v>0</v>
      </c>
      <c r="Q100">
        <f>'Team and Player Stats'!Q89</f>
        <v>0</v>
      </c>
      <c r="R100">
        <f>'Team and Player Stats'!R89</f>
        <v>0</v>
      </c>
      <c r="S100">
        <f>'Team and Player Stats'!S89</f>
        <v>0</v>
      </c>
      <c r="T100">
        <f>'Team and Player Stats'!T89</f>
        <v>0</v>
      </c>
      <c r="U100">
        <f>'Team and Player Stats'!U89</f>
        <v>0</v>
      </c>
      <c r="V100">
        <f>'Team and Player Stats'!V89</f>
        <v>0</v>
      </c>
      <c r="W100">
        <f>'Team and Player Stats'!W89</f>
        <v>0</v>
      </c>
      <c r="X100">
        <f>'Team and Player Stats'!X89</f>
        <v>0</v>
      </c>
      <c r="Y100">
        <f>'Team and Player Stats'!Y89</f>
        <v>0</v>
      </c>
      <c r="Z100">
        <f>'Team and Player Stats'!Z89</f>
        <v>0</v>
      </c>
      <c r="AA100">
        <f>'Team and Player Stats'!AA89</f>
        <v>0</v>
      </c>
      <c r="AB100">
        <f>'Team and Player Stats'!AB89</f>
        <v>0</v>
      </c>
      <c r="AC100">
        <f>'Team and Player Stats'!AC89</f>
        <v>0</v>
      </c>
      <c r="AD100">
        <f>'Team and Player Stats'!AD89</f>
        <v>0</v>
      </c>
      <c r="AE100">
        <f>'Team and Player Stats'!AE89</f>
        <v>0</v>
      </c>
      <c r="AF100">
        <f>'Team and Player Stats'!AF89</f>
        <v>0</v>
      </c>
      <c r="AG100">
        <f>'Team and Player Stats'!AG89</f>
        <v>0</v>
      </c>
    </row>
    <row r="101">
      <c r="A101" s="107" t="str">
        <f>'Team and Player Stats'!B134</f>
        <v>Gay Fork</v>
      </c>
      <c r="B101" s="107" t="str">
        <f>'Team and Player Stats'!A134</f>
        <v>Lumbridge White Knights</v>
      </c>
      <c r="C101" s="107">
        <f>'Team and Player Stats'!C134</f>
        <v>0</v>
      </c>
      <c r="D101" s="107">
        <f>'Team and Player Stats'!D134</f>
        <v>0</v>
      </c>
      <c r="E101" s="108">
        <f>'Team and Player Stats'!E134</f>
        <v>0</v>
      </c>
      <c r="F101" s="107">
        <f>'Team and Player Stats'!F134</f>
        <v>0</v>
      </c>
      <c r="G101" s="107">
        <f>'Team and Player Stats'!G134</f>
        <v>0</v>
      </c>
      <c r="H101" s="107">
        <f>'Team and Player Stats'!H134</f>
        <v>0</v>
      </c>
      <c r="I101" s="107">
        <f>'Team and Player Stats'!I134</f>
        <v>0</v>
      </c>
      <c r="J101" s="107">
        <f>'Team and Player Stats'!J134</f>
        <v>0</v>
      </c>
      <c r="K101" s="109" t="str">
        <f>'Team and Player Stats'!K134</f>
        <v>#DIV/0!</v>
      </c>
      <c r="L101" s="108" t="str">
        <f>'Team and Player Stats'!L134</f>
        <v>#DIV/0!</v>
      </c>
      <c r="M101" s="107">
        <f>'Team and Player Stats'!M134</f>
        <v>0</v>
      </c>
      <c r="N101" s="107">
        <f>'Team and Player Stats'!N134</f>
        <v>0</v>
      </c>
      <c r="O101" s="110">
        <f>'Team and Player Stats'!O134</f>
        <v>0</v>
      </c>
      <c r="P101" s="107">
        <f>'Team and Player Stats'!P134</f>
        <v>0</v>
      </c>
      <c r="Q101" s="107">
        <f>'Team and Player Stats'!Q134</f>
        <v>0</v>
      </c>
      <c r="R101" s="107">
        <f>'Team and Player Stats'!R134</f>
        <v>0</v>
      </c>
      <c r="S101" s="107">
        <f>'Team and Player Stats'!S134</f>
        <v>0</v>
      </c>
      <c r="T101" s="107">
        <f>'Team and Player Stats'!T134</f>
        <v>0</v>
      </c>
      <c r="U101" s="107">
        <f>'Team and Player Stats'!U134</f>
        <v>0</v>
      </c>
      <c r="V101" s="107">
        <f>'Team and Player Stats'!V134</f>
        <v>0</v>
      </c>
      <c r="W101" s="107">
        <f>'Team and Player Stats'!W134</f>
        <v>0</v>
      </c>
      <c r="X101" s="107">
        <f>'Team and Player Stats'!X134</f>
        <v>0</v>
      </c>
      <c r="Y101" s="107">
        <f>'Team and Player Stats'!Y134</f>
        <v>0</v>
      </c>
      <c r="Z101" s="107">
        <f>'Team and Player Stats'!Z134</f>
        <v>0</v>
      </c>
      <c r="AA101" s="107">
        <f>'Team and Player Stats'!AA134</f>
        <v>0</v>
      </c>
      <c r="AB101" s="107">
        <f>'Team and Player Stats'!AB134</f>
        <v>0</v>
      </c>
      <c r="AC101" s="107">
        <f>'Team and Player Stats'!AC134</f>
        <v>0</v>
      </c>
      <c r="AD101" s="107">
        <f>'Team and Player Stats'!AD134</f>
        <v>0</v>
      </c>
      <c r="AE101" s="107">
        <f>'Team and Player Stats'!AE134</f>
        <v>0</v>
      </c>
      <c r="AF101" s="107">
        <f>'Team and Player Stats'!AF134</f>
        <v>0</v>
      </c>
      <c r="AG101" s="107">
        <f>'Team and Player Stats'!AG134</f>
        <v>0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111">
        <f>'Team and Player Stats'!E135</f>
        <v>0</v>
      </c>
      <c r="F102">
        <f>'Team and Player Stats'!F135</f>
        <v>0</v>
      </c>
      <c r="G102">
        <f>'Team and Player Stats'!G135</f>
        <v>0</v>
      </c>
      <c r="H102">
        <f>'Team and Player Stats'!H135</f>
        <v>0</v>
      </c>
      <c r="I102">
        <f>'Team and Player Stats'!I135</f>
        <v>0</v>
      </c>
      <c r="J102">
        <f>'Team and Player Stats'!J135</f>
        <v>0</v>
      </c>
      <c r="K102" s="112" t="str">
        <f>'Team and Player Stats'!K135</f>
        <v>#DIV/0!</v>
      </c>
      <c r="L102" s="111" t="str">
        <f>'Team and Player Stats'!L135</f>
        <v>#DIV/0!</v>
      </c>
      <c r="M102">
        <f>'Team and Player Stats'!M135</f>
        <v>0</v>
      </c>
      <c r="N102">
        <f>'Team and Player Stats'!N135</f>
        <v>0</v>
      </c>
      <c r="O102" s="113">
        <f>'Team and Player Stats'!O135</f>
        <v>0</v>
      </c>
      <c r="P102">
        <f>'Team and Player Stats'!P135</f>
        <v>0</v>
      </c>
      <c r="Q102">
        <f>'Team and Player Stats'!Q135</f>
        <v>0</v>
      </c>
      <c r="R102">
        <f>'Team and Player Stats'!R135</f>
        <v>0</v>
      </c>
      <c r="S102">
        <f>'Team and Player Stats'!S135</f>
        <v>0</v>
      </c>
      <c r="T102">
        <f>'Team and Player Stats'!T135</f>
        <v>0</v>
      </c>
      <c r="U102">
        <f>'Team and Player Stats'!U135</f>
        <v>0</v>
      </c>
      <c r="V102">
        <f>'Team and Player Stats'!V135</f>
        <v>0</v>
      </c>
      <c r="W102">
        <f>'Team and Player Stats'!W135</f>
        <v>0</v>
      </c>
      <c r="X102">
        <f>'Team and Player Stats'!X135</f>
        <v>0</v>
      </c>
      <c r="Y102">
        <f>'Team and Player Stats'!Y135</f>
        <v>0</v>
      </c>
      <c r="Z102">
        <f>'Team and Player Stats'!Z135</f>
        <v>0</v>
      </c>
      <c r="AA102">
        <f>'Team and Player Stats'!AA135</f>
        <v>0</v>
      </c>
      <c r="AB102">
        <f>'Team and Player Stats'!AB135</f>
        <v>0</v>
      </c>
      <c r="AC102">
        <f>'Team and Player Stats'!AC135</f>
        <v>0</v>
      </c>
      <c r="AD102">
        <f>'Team and Player Stats'!AD135</f>
        <v>0</v>
      </c>
      <c r="AE102">
        <f>'Team and Player Stats'!AE135</f>
        <v>0</v>
      </c>
      <c r="AF102">
        <f>'Team and Player Stats'!AF135</f>
        <v>0</v>
      </c>
      <c r="AG102">
        <f>'Team and Player Stats'!AG135</f>
        <v>0</v>
      </c>
    </row>
  </sheetData>
  <mergeCells count="1">
    <mergeCell ref="A1:A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379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s="107" t="str">
        <f>'Team and Player Stats'!B33</f>
        <v>irobot9000 (c)</v>
      </c>
      <c r="B3" s="107" t="str">
        <f>'Team and Player Stats'!A33</f>
        <v>Str8 Griffin</v>
      </c>
      <c r="C3" s="107">
        <f>'Team and Player Stats'!C33</f>
        <v>18</v>
      </c>
      <c r="D3" s="107">
        <f>'Team and Player Stats'!D33</f>
        <v>17</v>
      </c>
      <c r="E3" s="108">
        <f>'Team and Player Stats'!E33/C3</f>
        <v>13.54907407</v>
      </c>
      <c r="F3" s="109">
        <f>'Team and Player Stats'!F33/C3</f>
        <v>3.333333333</v>
      </c>
      <c r="G3" s="110">
        <f>'Team and Player Stats'!G33/$C$3</f>
        <v>37.22222222</v>
      </c>
      <c r="H3" s="110">
        <f>'Team and Player Stats'!H33/$C$3</f>
        <v>0.3333333333</v>
      </c>
      <c r="I3" s="110">
        <f>'Team and Player Stats'!I33/$C$3</f>
        <v>45.61111111</v>
      </c>
      <c r="J3" s="110">
        <f>'Team and Player Stats'!J33/$C$3</f>
        <v>-8.388888889</v>
      </c>
      <c r="K3" s="109">
        <f>'Team and Player Stats'!K33</f>
        <v>0.8160779537</v>
      </c>
      <c r="L3" s="108">
        <f>'Team and Player Stats'!L33</f>
        <v>17.82338611</v>
      </c>
      <c r="M3" s="110">
        <f>'Team and Player Stats'!M33/$C$3</f>
        <v>49.44444444</v>
      </c>
      <c r="N3" s="107">
        <f>'Team and Player Stats'!N33</f>
        <v>17</v>
      </c>
      <c r="O3" s="110">
        <f>'Team and Player Stats'!O33/$N$3</f>
        <v>14.12647059</v>
      </c>
      <c r="P3" s="110">
        <f>'Team and Player Stats'!P33/$N$3</f>
        <v>2.764705882</v>
      </c>
      <c r="Q3" s="110">
        <f>'Team and Player Stats'!Q33/$N$3</f>
        <v>0.9411764706</v>
      </c>
      <c r="R3" s="110">
        <f>'Team and Player Stats'!R33/$N$3</f>
        <v>0.7058823529</v>
      </c>
      <c r="S3" s="110">
        <f>'Team and Player Stats'!S33/$N$3</f>
        <v>1.294117647</v>
      </c>
      <c r="T3" s="110">
        <f>'Team and Player Stats'!T33/$N$3</f>
        <v>4.882352941</v>
      </c>
      <c r="U3" s="110">
        <f>'Team and Player Stats'!U33/$N$3</f>
        <v>0.8823529412</v>
      </c>
      <c r="V3" s="110">
        <f>'Team and Player Stats'!V33/$N$3</f>
        <v>0.2352941176</v>
      </c>
      <c r="W3" s="110">
        <f>'Team and Player Stats'!W33/$N$3</f>
        <v>0.05882352941</v>
      </c>
      <c r="X3" s="110">
        <f>'Team and Player Stats'!X33/$N$3</f>
        <v>0</v>
      </c>
      <c r="Y3" s="110">
        <f>'Team and Player Stats'!Y33/$N$3</f>
        <v>0</v>
      </c>
      <c r="Z3" s="110">
        <f>'Team and Player Stats'!Z33/$N$3</f>
        <v>0</v>
      </c>
      <c r="AA3" s="110">
        <f>'Team and Player Stats'!AA33/$N$3</f>
        <v>0</v>
      </c>
      <c r="AB3" s="110">
        <f>'Team and Player Stats'!AB33/$N$3</f>
        <v>0</v>
      </c>
      <c r="AC3" s="110">
        <f>'Team and Player Stats'!AC33/$N$3</f>
        <v>0.4705882353</v>
      </c>
      <c r="AD3" s="110">
        <f>'Team and Player Stats'!AD33/$N$3</f>
        <v>0</v>
      </c>
      <c r="AE3" s="110">
        <f>'Team and Player Stats'!AE33/$N$3</f>
        <v>0</v>
      </c>
      <c r="AF3" s="110">
        <f>'Team and Player Stats'!AF33/$N$3</f>
        <v>0</v>
      </c>
      <c r="AG3" s="110">
        <f>'Team and Player Stats'!AG33/$N$3</f>
        <v>0.05882352941</v>
      </c>
    </row>
    <row r="4">
      <c r="A4" t="str">
        <f>'Team and Player Stats'!B42</f>
        <v>The Corn Ninja</v>
      </c>
      <c r="B4" t="str">
        <f>'Team and Player Stats'!A42</f>
        <v>We Respect Hoez</v>
      </c>
      <c r="C4">
        <f>'Team and Player Stats'!C42</f>
        <v>17</v>
      </c>
      <c r="D4">
        <f>'Team and Player Stats'!D42</f>
        <v>13</v>
      </c>
      <c r="E4" s="111">
        <f>'Team and Player Stats'!E42/C4</f>
        <v>16.8254902</v>
      </c>
      <c r="F4" s="112">
        <f>'Team and Player Stats'!F42/$C$3</f>
        <v>3.222222222</v>
      </c>
      <c r="G4" s="113">
        <f>'Team and Player Stats'!G42/$C$3</f>
        <v>41.5</v>
      </c>
      <c r="H4" s="113">
        <f>'Team and Player Stats'!H42/$C$3</f>
        <v>0.2777777778</v>
      </c>
      <c r="I4" s="113">
        <f>'Team and Player Stats'!I42/$C$3</f>
        <v>51.16666667</v>
      </c>
      <c r="J4" s="113">
        <f>'Team and Player Stats'!J42/$C$3</f>
        <v>-9.666666667</v>
      </c>
      <c r="K4" s="112">
        <f>'Team and Player Stats'!K42</f>
        <v>0.8110749186</v>
      </c>
      <c r="L4" s="111">
        <f>'Team and Player Stats'!L42</f>
        <v>18.63409338</v>
      </c>
      <c r="M4" s="113">
        <f>'Team and Player Stats'!M42/$C$3</f>
        <v>46.05555556</v>
      </c>
      <c r="N4">
        <f>'Team and Player Stats'!N42</f>
        <v>17</v>
      </c>
      <c r="O4" s="113">
        <f>'Team and Player Stats'!O42/$N$3</f>
        <v>16.44901961</v>
      </c>
      <c r="P4" s="113">
        <f>'Team and Player Stats'!P42/$N$3</f>
        <v>2.705882353</v>
      </c>
      <c r="Q4" s="113">
        <f>'Team and Player Stats'!Q42/$N$3</f>
        <v>1.294117647</v>
      </c>
      <c r="R4" s="113">
        <f>'Team and Player Stats'!R42/$N$3</f>
        <v>0.4705882353</v>
      </c>
      <c r="S4" s="113">
        <f>'Team and Player Stats'!S42/$N$3</f>
        <v>0.8823529412</v>
      </c>
      <c r="T4" s="113">
        <f>'Team and Player Stats'!T42/$N$3</f>
        <v>4.294117647</v>
      </c>
      <c r="U4" s="113">
        <f>'Team and Player Stats'!U42/$N$3</f>
        <v>0.3529411765</v>
      </c>
      <c r="V4" s="113">
        <f>'Team and Player Stats'!V42/$N$3</f>
        <v>0.1176470588</v>
      </c>
      <c r="W4" s="113">
        <f>'Team and Player Stats'!W42/$N$3</f>
        <v>0</v>
      </c>
      <c r="X4" s="113">
        <f>'Team and Player Stats'!X42/$N$3</f>
        <v>0</v>
      </c>
      <c r="Y4" s="113">
        <f>'Team and Player Stats'!Y42/$N$3</f>
        <v>0</v>
      </c>
      <c r="Z4" s="113">
        <f>'Team and Player Stats'!Z42/$N$3</f>
        <v>0</v>
      </c>
      <c r="AA4" s="113">
        <f>'Team and Player Stats'!AA42/$N$3</f>
        <v>0</v>
      </c>
      <c r="AB4" s="113">
        <f>'Team and Player Stats'!AB42/$N$3</f>
        <v>0</v>
      </c>
      <c r="AC4" s="113">
        <f>'Team and Player Stats'!AC42/$N$3</f>
        <v>0.3529411765</v>
      </c>
      <c r="AD4" s="113">
        <f>'Team and Player Stats'!AD42/$N$3</f>
        <v>0</v>
      </c>
      <c r="AE4" s="113">
        <f>'Team and Player Stats'!AE42/$N$3</f>
        <v>0</v>
      </c>
      <c r="AF4" s="113">
        <f>'Team and Player Stats'!AF42/$N$3</f>
        <v>0</v>
      </c>
      <c r="AG4" s="113">
        <f>'Team and Player Stats'!AG42/$N$3</f>
        <v>0</v>
      </c>
    </row>
    <row r="5">
      <c r="A5" t="str">
        <f>'Team and Player Stats'!B6</f>
        <v>TITAN MAN23</v>
      </c>
      <c r="B5" t="str">
        <f>'Team and Player Stats'!A6</f>
        <v>Never Let Go</v>
      </c>
      <c r="C5">
        <f>'Team and Player Stats'!C6</f>
        <v>10</v>
      </c>
      <c r="D5">
        <f>'Team and Player Stats'!D6</f>
        <v>7</v>
      </c>
      <c r="E5" s="111">
        <f>'Team and Player Stats'!E6/C5</f>
        <v>14.175</v>
      </c>
      <c r="F5" s="112">
        <f>'Team and Player Stats'!F6/10</f>
        <v>2.9</v>
      </c>
      <c r="G5" s="113">
        <f>'Team and Player Stats'!G6/$C$3</f>
        <v>19.72222222</v>
      </c>
      <c r="H5" s="113">
        <f>'Team and Player Stats'!H6/$C$3</f>
        <v>0.1111111111</v>
      </c>
      <c r="I5" s="113">
        <f>'Team and Player Stats'!I6/$C$3</f>
        <v>30.05555556</v>
      </c>
      <c r="J5" s="113">
        <f>'Team and Player Stats'!J6/$C$3</f>
        <v>-10.33333333</v>
      </c>
      <c r="K5" s="112">
        <f>'Team and Player Stats'!K6</f>
        <v>0.6561922366</v>
      </c>
      <c r="L5" s="111">
        <f>'Team and Player Stats'!L6</f>
        <v>15.72088725</v>
      </c>
      <c r="M5" s="113">
        <f>'Team and Player Stats'!M6/$C$3</f>
        <v>22.94444444</v>
      </c>
      <c r="N5">
        <f>'Team and Player Stats'!N6</f>
        <v>10</v>
      </c>
      <c r="O5" s="113">
        <f>'Team and Player Stats'!O6/$N$3</f>
        <v>8.151960784</v>
      </c>
      <c r="P5" s="113">
        <f>'Team and Player Stats'!P6/$N$3</f>
        <v>1.823529412</v>
      </c>
      <c r="Q5" s="113">
        <f>'Team and Player Stats'!Q6/$N$3</f>
        <v>0.4117647059</v>
      </c>
      <c r="R5" s="113">
        <f>'Team and Player Stats'!R6/$N$3</f>
        <v>0.2941176471</v>
      </c>
      <c r="S5" s="113">
        <f>'Team and Player Stats'!S6/$N$3</f>
        <v>0.4705882353</v>
      </c>
      <c r="T5" s="113">
        <f>'Team and Player Stats'!T6/$N$3</f>
        <v>1.764705882</v>
      </c>
      <c r="U5" s="113">
        <f>'Team and Player Stats'!U6/$N$3</f>
        <v>0.4117647059</v>
      </c>
      <c r="V5" s="113">
        <f>'Team and Player Stats'!V6/$N$3</f>
        <v>0</v>
      </c>
      <c r="W5" s="113">
        <f>'Team and Player Stats'!W6/$N$3</f>
        <v>0</v>
      </c>
      <c r="X5" s="113">
        <f>'Team and Player Stats'!X6/$N$3</f>
        <v>0</v>
      </c>
      <c r="Y5" s="113">
        <f>'Team and Player Stats'!Y6/$N$3</f>
        <v>0</v>
      </c>
      <c r="Z5" s="113">
        <f>'Team and Player Stats'!Z6/$N$3</f>
        <v>0</v>
      </c>
      <c r="AA5" s="113">
        <f>'Team and Player Stats'!AA6/$N$3</f>
        <v>0</v>
      </c>
      <c r="AB5" s="113">
        <f>'Team and Player Stats'!AB6/$N$3</f>
        <v>0</v>
      </c>
      <c r="AC5" s="113">
        <f>'Team and Player Stats'!AC6/$N$3</f>
        <v>0</v>
      </c>
      <c r="AD5" s="113">
        <f>'Team and Player Stats'!AD6/$N$3</f>
        <v>0</v>
      </c>
      <c r="AE5" s="113">
        <f>'Team and Player Stats'!AE6/$N$3</f>
        <v>0</v>
      </c>
      <c r="AF5" s="113">
        <f>'Team and Player Stats'!AF6/$N$3</f>
        <v>0</v>
      </c>
      <c r="AG5" s="113">
        <f>'Team and Player Stats'!AG6/$N$3</f>
        <v>0</v>
      </c>
    </row>
    <row r="6">
      <c r="A6" s="107" t="str">
        <f>'Team and Player Stats'!B48</f>
        <v>Priest XYZ (c)</v>
      </c>
      <c r="B6" s="107" t="str">
        <f>'Team and Player Stats'!A48</f>
        <v>Way to Fail</v>
      </c>
      <c r="C6" s="107">
        <f>'Team and Player Stats'!C48</f>
        <v>19</v>
      </c>
      <c r="D6" s="107">
        <f>'Team and Player Stats'!D48</f>
        <v>13</v>
      </c>
      <c r="E6" s="108">
        <f>'Team and Player Stats'!E48/C6</f>
        <v>16.35438596</v>
      </c>
      <c r="F6" s="109">
        <f>'Team and Player Stats'!F48/$C$3</f>
        <v>2.611111111</v>
      </c>
      <c r="G6" s="110">
        <f>'Team and Player Stats'!G48/$C$3</f>
        <v>32.94444444</v>
      </c>
      <c r="H6" s="110">
        <f>'Team and Player Stats'!H48/$C$3</f>
        <v>0.2222222222</v>
      </c>
      <c r="I6" s="110">
        <f>'Team and Player Stats'!I48/$C$3</f>
        <v>43.94444444</v>
      </c>
      <c r="J6" s="110">
        <f>'Team and Player Stats'!J48/$C$3</f>
        <v>-11</v>
      </c>
      <c r="K6" s="109">
        <f>'Team and Player Stats'!K48</f>
        <v>0.7496839444</v>
      </c>
      <c r="L6" s="108">
        <f>'Team and Player Stats'!L48</f>
        <v>23.57016435</v>
      </c>
      <c r="M6" s="110">
        <f>'Team and Player Stats'!M48/$C$3</f>
        <v>42.83333333</v>
      </c>
      <c r="N6" s="107">
        <f>'Team and Player Stats'!N48</f>
        <v>17</v>
      </c>
      <c r="O6" s="110">
        <f>'Team and Player Stats'!O48/$N$3</f>
        <v>15.7245098</v>
      </c>
      <c r="P6" s="110">
        <f>'Team and Player Stats'!P48/$N$3</f>
        <v>1.941176471</v>
      </c>
      <c r="Q6" s="110">
        <f>'Team and Player Stats'!Q48/$N$3</f>
        <v>1.117647059</v>
      </c>
      <c r="R6" s="110">
        <f>'Team and Player Stats'!R48/$N$3</f>
        <v>0.8823529412</v>
      </c>
      <c r="S6" s="110">
        <f>'Team and Player Stats'!S48/$N$3</f>
        <v>0.8235294118</v>
      </c>
      <c r="T6" s="110">
        <f>'Team and Player Stats'!T48/$N$3</f>
        <v>3.352941176</v>
      </c>
      <c r="U6" s="110">
        <f>'Team and Player Stats'!U48/$N$3</f>
        <v>0.4705882353</v>
      </c>
      <c r="V6" s="110">
        <f>'Team and Player Stats'!V48/$N$3</f>
        <v>0.1176470588</v>
      </c>
      <c r="W6" s="110">
        <f>'Team and Player Stats'!W48/$N$3</f>
        <v>0</v>
      </c>
      <c r="X6" s="110">
        <f>'Team and Player Stats'!X48/$N$3</f>
        <v>0</v>
      </c>
      <c r="Y6" s="110">
        <f>'Team and Player Stats'!Y48/$N$3</f>
        <v>0</v>
      </c>
      <c r="Z6" s="110">
        <f>'Team and Player Stats'!Z48/$N$3</f>
        <v>0</v>
      </c>
      <c r="AA6" s="110">
        <f>'Team and Player Stats'!AA48/$N$3</f>
        <v>0</v>
      </c>
      <c r="AB6" s="110">
        <f>'Team and Player Stats'!AB48/$N$3</f>
        <v>0</v>
      </c>
      <c r="AC6" s="110">
        <f>'Team and Player Stats'!AC48/$N$3</f>
        <v>0.4117647059</v>
      </c>
      <c r="AD6" s="110">
        <f>'Team and Player Stats'!AD48/$N$3</f>
        <v>0</v>
      </c>
      <c r="AE6" s="110">
        <f>'Team and Player Stats'!AE48/$N$3</f>
        <v>0</v>
      </c>
      <c r="AF6" s="110">
        <f>'Team and Player Stats'!AF48/$N$3</f>
        <v>0</v>
      </c>
      <c r="AG6" s="110">
        <f>'Team and Player Stats'!AG48/$N$3</f>
        <v>0.05882352941</v>
      </c>
    </row>
    <row r="7">
      <c r="A7" t="str">
        <f>'Team and Player Stats'!B121</f>
        <v>Rayzyr</v>
      </c>
      <c r="B7" t="str">
        <f>'Team and Player Stats'!A121</f>
        <v>Our Lady Tuna</v>
      </c>
      <c r="C7">
        <f>'Team and Player Stats'!C121</f>
        <v>13</v>
      </c>
      <c r="D7">
        <f>'Team and Player Stats'!D121</f>
        <v>9</v>
      </c>
      <c r="E7" s="111">
        <f>'Team and Player Stats'!E121/C7</f>
        <v>17.87051282</v>
      </c>
      <c r="F7" s="112">
        <f>'Team and Player Stats'!F121/$C$3</f>
        <v>2.222222222</v>
      </c>
      <c r="G7" s="113">
        <f>'Team and Player Stats'!G121/$C$3</f>
        <v>27.5</v>
      </c>
      <c r="H7" s="113">
        <f>'Team and Player Stats'!H121/$C$3</f>
        <v>0.2222222222</v>
      </c>
      <c r="I7" s="113">
        <f>'Team and Player Stats'!I121/$C$3</f>
        <v>38.61111111</v>
      </c>
      <c r="J7" s="113">
        <f>'Team and Player Stats'!J121/$C$3</f>
        <v>-11.11111111</v>
      </c>
      <c r="K7" s="112">
        <f>'Team and Player Stats'!K121</f>
        <v>0.7122302158</v>
      </c>
      <c r="L7" s="111">
        <f>'Team and Player Stats'!L121</f>
        <v>20.05611511</v>
      </c>
      <c r="M7" s="113">
        <f>'Team and Player Stats'!M121/$C$3</f>
        <v>35.05555556</v>
      </c>
      <c r="N7">
        <f>'Team and Player Stats'!N121</f>
        <v>12</v>
      </c>
      <c r="O7" s="113">
        <f>'Team and Player Stats'!O121/$N$3</f>
        <v>12.39705882</v>
      </c>
      <c r="P7" s="113">
        <f>'Team and Player Stats'!P121/$N$3</f>
        <v>1.411764706</v>
      </c>
      <c r="Q7" s="113">
        <f>'Team and Player Stats'!Q121/$N$3</f>
        <v>0.7058823529</v>
      </c>
      <c r="R7" s="113">
        <f>'Team and Player Stats'!R121/$N$3</f>
        <v>0.8235294118</v>
      </c>
      <c r="S7" s="113">
        <f>'Team and Player Stats'!S121/$N$3</f>
        <v>0.7058823529</v>
      </c>
      <c r="T7" s="113">
        <f>'Team and Player Stats'!T121/$N$3</f>
        <v>2.352941176</v>
      </c>
      <c r="U7" s="113">
        <f>'Team and Player Stats'!U121/$N$3</f>
        <v>0.1176470588</v>
      </c>
      <c r="V7" s="113">
        <f>'Team and Player Stats'!V121/$N$3</f>
        <v>0.05882352941</v>
      </c>
      <c r="W7" s="113">
        <f>'Team and Player Stats'!W121/$N$3</f>
        <v>0</v>
      </c>
      <c r="X7" s="113">
        <f>'Team and Player Stats'!X121/$N$3</f>
        <v>0</v>
      </c>
      <c r="Y7" s="113">
        <f>'Team and Player Stats'!Y121/$N$3</f>
        <v>0</v>
      </c>
      <c r="Z7" s="113">
        <f>'Team and Player Stats'!Z121/$N$3</f>
        <v>0</v>
      </c>
      <c r="AA7" s="113">
        <f>'Team and Player Stats'!AA121/$N$3</f>
        <v>0</v>
      </c>
      <c r="AB7" s="113">
        <f>'Team and Player Stats'!AB121/$N$3</f>
        <v>0</v>
      </c>
      <c r="AC7" s="113">
        <f>'Team and Player Stats'!AC121/$N$3</f>
        <v>0.2352941176</v>
      </c>
      <c r="AD7" s="113">
        <f>'Team and Player Stats'!AD121/$N$3</f>
        <v>0</v>
      </c>
      <c r="AE7" s="113">
        <f>'Team and Player Stats'!AE121/$N$3</f>
        <v>0</v>
      </c>
      <c r="AF7" s="113">
        <f>'Team and Player Stats'!AF121/$N$3</f>
        <v>0</v>
      </c>
      <c r="AG7" s="113">
        <f>'Team and Player Stats'!AG121/$N$3</f>
        <v>0</v>
      </c>
    </row>
    <row r="8">
      <c r="A8" s="107" t="str">
        <f>'Team and Player Stats'!B118</f>
        <v>Regresser</v>
      </c>
      <c r="B8" s="107" t="str">
        <f>'Team and Player Stats'!A118</f>
        <v>Rooster Bux to Blow</v>
      </c>
      <c r="C8" s="107">
        <f>'Team and Player Stats'!C118</f>
        <v>14</v>
      </c>
      <c r="D8" s="107">
        <f>'Team and Player Stats'!D118</f>
        <v>13</v>
      </c>
      <c r="E8" s="108">
        <f>'Team and Player Stats'!E118/C8</f>
        <v>14.69285714</v>
      </c>
      <c r="F8" s="109">
        <f>'Team and Player Stats'!F118/$C$3</f>
        <v>1.888888889</v>
      </c>
      <c r="G8" s="110">
        <f>'Team and Player Stats'!G118/$C$3</f>
        <v>38.77777778</v>
      </c>
      <c r="H8" s="110">
        <f>'Team and Player Stats'!H118/$C$3</f>
        <v>0.1666666667</v>
      </c>
      <c r="I8" s="110">
        <f>'Team and Player Stats'!I118/$C$3</f>
        <v>36</v>
      </c>
      <c r="J8" s="110">
        <f>'Team and Player Stats'!J118/$C$3</f>
        <v>2.777777778</v>
      </c>
      <c r="K8" s="109">
        <f>'Team and Player Stats'!K118</f>
        <v>1.077160494</v>
      </c>
      <c r="L8" s="108">
        <f>'Team and Player Stats'!L118</f>
        <v>19.0462963</v>
      </c>
      <c r="M8" s="110">
        <f>'Team and Player Stats'!M118/$C$3</f>
        <v>46.61111111</v>
      </c>
      <c r="N8" s="107">
        <f>'Team and Player Stats'!N118</f>
        <v>14</v>
      </c>
      <c r="O8" s="110">
        <f>'Team and Player Stats'!O118/$N$3</f>
        <v>12.1</v>
      </c>
      <c r="P8" s="110">
        <f>'Team and Player Stats'!P118/$N$3</f>
        <v>1.882352941</v>
      </c>
      <c r="Q8" s="110">
        <f>'Team and Player Stats'!Q118/$N$3</f>
        <v>0.8235294118</v>
      </c>
      <c r="R8" s="110">
        <f>'Team and Player Stats'!R118/$N$3</f>
        <v>2.411764706</v>
      </c>
      <c r="S8" s="110">
        <f>'Team and Player Stats'!S118/$N$3</f>
        <v>0.4117647059</v>
      </c>
      <c r="T8" s="110">
        <f>'Team and Player Stats'!T118/$N$3</f>
        <v>5.352941176</v>
      </c>
      <c r="U8" s="110">
        <f>'Team and Player Stats'!U118/$N$3</f>
        <v>1.823529412</v>
      </c>
      <c r="V8" s="110">
        <f>'Team and Player Stats'!V118/$N$3</f>
        <v>0.4117647059</v>
      </c>
      <c r="W8" s="110">
        <f>'Team and Player Stats'!W118/$N$3</f>
        <v>0.1176470588</v>
      </c>
      <c r="X8" s="110">
        <f>'Team and Player Stats'!X118/$N$3</f>
        <v>0</v>
      </c>
      <c r="Y8" s="110">
        <f>'Team and Player Stats'!Y118/$N$3</f>
        <v>0</v>
      </c>
      <c r="Z8" s="110">
        <f>'Team and Player Stats'!Z118/$N$3</f>
        <v>0</v>
      </c>
      <c r="AA8" s="110">
        <f>'Team and Player Stats'!AA118/$N$3</f>
        <v>0</v>
      </c>
      <c r="AB8" s="110">
        <f>'Team and Player Stats'!AB118/$N$3</f>
        <v>0</v>
      </c>
      <c r="AC8" s="110">
        <f>'Team and Player Stats'!AC118/$N$3</f>
        <v>1.058823529</v>
      </c>
      <c r="AD8" s="110">
        <f>'Team and Player Stats'!AD118/$N$3</f>
        <v>0</v>
      </c>
      <c r="AE8" s="110">
        <f>'Team and Player Stats'!AE118/$N$3</f>
        <v>0</v>
      </c>
      <c r="AF8" s="110">
        <f>'Team and Player Stats'!AF118/$N$3</f>
        <v>0</v>
      </c>
      <c r="AG8" s="110">
        <f>'Team and Player Stats'!AG118/$N$3</f>
        <v>0</v>
      </c>
    </row>
    <row r="9">
      <c r="A9" s="107" t="str">
        <f>'Team and Player Stats'!B80</f>
        <v>Pimpindacrib</v>
      </c>
      <c r="B9" s="107" t="str">
        <f>'Team and Player Stats'!A80</f>
        <v>SML08 All Stars + Kazink</v>
      </c>
      <c r="C9" s="107">
        <f>'Team and Player Stats'!C80</f>
        <v>19</v>
      </c>
      <c r="D9" s="107">
        <f>'Team and Player Stats'!D80</f>
        <v>9</v>
      </c>
      <c r="E9" s="108">
        <f>'Team and Player Stats'!E80/C9</f>
        <v>18.51403509</v>
      </c>
      <c r="F9" s="109">
        <f>'Team and Player Stats'!F80/$C$3</f>
        <v>1.444444444</v>
      </c>
      <c r="G9" s="110">
        <f>'Team and Player Stats'!G80/$C$3</f>
        <v>53.38888889</v>
      </c>
      <c r="H9" s="110">
        <f>'Team and Player Stats'!H80/$C$3</f>
        <v>0.6111111111</v>
      </c>
      <c r="I9" s="110">
        <f>'Team and Player Stats'!I80/$C$3</f>
        <v>64.5</v>
      </c>
      <c r="J9" s="110">
        <f>'Team and Player Stats'!J80/$C$3</f>
        <v>-11.11111111</v>
      </c>
      <c r="K9" s="109">
        <f>'Team and Player Stats'!K80</f>
        <v>0.8277347115</v>
      </c>
      <c r="L9" s="108">
        <f>'Team and Player Stats'!L80</f>
        <v>18.1791559</v>
      </c>
      <c r="M9" s="110">
        <f>'Team and Player Stats'!M80/$C$3</f>
        <v>67.05555556</v>
      </c>
      <c r="N9" s="107">
        <f>'Team and Player Stats'!N80</f>
        <v>19</v>
      </c>
      <c r="O9" s="110">
        <f>'Team and Player Stats'!O80/$N$3</f>
        <v>20.2127451</v>
      </c>
      <c r="P9" s="110">
        <f>'Team and Player Stats'!P80/$N$3</f>
        <v>2.764705882</v>
      </c>
      <c r="Q9" s="110">
        <f>'Team and Player Stats'!Q80/$N$3</f>
        <v>1</v>
      </c>
      <c r="R9" s="110">
        <f>'Team and Player Stats'!R80/$N$3</f>
        <v>2.882352941</v>
      </c>
      <c r="S9" s="110">
        <f>'Team and Player Stats'!S80/$N$3</f>
        <v>1.352941176</v>
      </c>
      <c r="T9" s="110">
        <f>'Team and Player Stats'!T80/$N$3</f>
        <v>6.588235294</v>
      </c>
      <c r="U9" s="110">
        <f>'Team and Player Stats'!U80/$N$3</f>
        <v>1.823529412</v>
      </c>
      <c r="V9" s="110">
        <f>'Team and Player Stats'!V80/$N$3</f>
        <v>0.4117647059</v>
      </c>
      <c r="W9" s="110">
        <f>'Team and Player Stats'!W80/$N$3</f>
        <v>0.05882352941</v>
      </c>
      <c r="X9" s="110">
        <f>'Team and Player Stats'!X80/$N$3</f>
        <v>0</v>
      </c>
      <c r="Y9" s="110">
        <f>'Team and Player Stats'!Y80/$N$3</f>
        <v>0</v>
      </c>
      <c r="Z9" s="110">
        <f>'Team and Player Stats'!Z80/$N$3</f>
        <v>0</v>
      </c>
      <c r="AA9" s="110">
        <f>'Team and Player Stats'!AA80/$N$3</f>
        <v>0</v>
      </c>
      <c r="AB9" s="110">
        <f>'Team and Player Stats'!AB80/$N$3</f>
        <v>0</v>
      </c>
      <c r="AC9" s="110">
        <f>'Team and Player Stats'!AC80/$N$3</f>
        <v>0.9411764706</v>
      </c>
      <c r="AD9" s="110">
        <f>'Team and Player Stats'!AD80/$N$3</f>
        <v>0</v>
      </c>
      <c r="AE9" s="110">
        <f>'Team and Player Stats'!AE80/$N$3</f>
        <v>0</v>
      </c>
      <c r="AF9" s="110">
        <f>'Team and Player Stats'!AF80/$N$3</f>
        <v>0</v>
      </c>
      <c r="AG9" s="110">
        <f>'Team and Player Stats'!AG80/$N$3</f>
        <v>0</v>
      </c>
    </row>
    <row r="10">
      <c r="A10" t="str">
        <f>'Team and Player Stats'!B109</f>
        <v>Almighty Tycoon</v>
      </c>
      <c r="B10" t="str">
        <f>'Team and Player Stats'!A109</f>
        <v>Shadow Realm</v>
      </c>
      <c r="C10">
        <f>'Team and Player Stats'!C109</f>
        <v>9</v>
      </c>
      <c r="D10">
        <f>'Team and Player Stats'!D109</f>
        <v>6</v>
      </c>
      <c r="E10" s="111">
        <f>'Team and Player Stats'!E109/C10</f>
        <v>14.10740741</v>
      </c>
      <c r="F10" s="112">
        <f>'Team and Player Stats'!F109/$C$3</f>
        <v>1.333333333</v>
      </c>
      <c r="G10" s="113">
        <f>'Team and Player Stats'!G109/$C$3</f>
        <v>18</v>
      </c>
      <c r="H10" s="113">
        <f>'Team and Player Stats'!H109/$C$3</f>
        <v>0.1666666667</v>
      </c>
      <c r="I10" s="113">
        <f>'Team and Player Stats'!I109/$C$3</f>
        <v>22.16666667</v>
      </c>
      <c r="J10" s="113">
        <f>'Team and Player Stats'!J109/$C$3</f>
        <v>-4.166666667</v>
      </c>
      <c r="K10" s="112">
        <f>'Team and Player Stats'!K109</f>
        <v>0.8120300752</v>
      </c>
      <c r="L10" s="111">
        <f>'Team and Player Stats'!L109</f>
        <v>19.09273183</v>
      </c>
      <c r="M10" s="113">
        <f>'Team and Player Stats'!M109/$C$3</f>
        <v>20.72222222</v>
      </c>
      <c r="N10">
        <f>'Team and Player Stats'!N109</f>
        <v>9</v>
      </c>
      <c r="O10" s="113">
        <f>'Team and Player Stats'!O109/$N$3</f>
        <v>7.468627451</v>
      </c>
      <c r="P10" s="113">
        <f>'Team and Player Stats'!P109/$N$3</f>
        <v>1.411764706</v>
      </c>
      <c r="Q10" s="113">
        <f>'Team and Player Stats'!Q109/$N$3</f>
        <v>0.5882352941</v>
      </c>
      <c r="R10" s="113">
        <f>'Team and Player Stats'!R109/$N$3</f>
        <v>0.6470588235</v>
      </c>
      <c r="S10" s="113">
        <f>'Team and Player Stats'!S109/$N$3</f>
        <v>0.2941176471</v>
      </c>
      <c r="T10" s="113">
        <f>'Team and Player Stats'!T109/$N$3</f>
        <v>1.470588235</v>
      </c>
      <c r="U10" s="113">
        <f>'Team and Player Stats'!U109/$N$3</f>
        <v>0.2941176471</v>
      </c>
      <c r="V10" s="113">
        <f>'Team and Player Stats'!V109/$N$3</f>
        <v>0.05882352941</v>
      </c>
      <c r="W10" s="113">
        <f>'Team and Player Stats'!W109/$N$3</f>
        <v>0</v>
      </c>
      <c r="X10" s="113">
        <f>'Team and Player Stats'!X109/$N$3</f>
        <v>0</v>
      </c>
      <c r="Y10" s="113">
        <f>'Team and Player Stats'!Y109/$N$3</f>
        <v>0</v>
      </c>
      <c r="Z10" s="113">
        <f>'Team and Player Stats'!Z109/$N$3</f>
        <v>0</v>
      </c>
      <c r="AA10" s="113">
        <f>'Team and Player Stats'!AA109/$N$3</f>
        <v>0</v>
      </c>
      <c r="AB10" s="113">
        <f>'Team and Player Stats'!AB109/$N$3</f>
        <v>0</v>
      </c>
      <c r="AC10" s="113">
        <f>'Team and Player Stats'!AC109/$N$3</f>
        <v>0.05882352941</v>
      </c>
      <c r="AD10" s="113">
        <f>'Team and Player Stats'!AD109/$N$3</f>
        <v>0</v>
      </c>
      <c r="AE10" s="113">
        <f>'Team and Player Stats'!AE109/$N$3</f>
        <v>0</v>
      </c>
      <c r="AF10" s="113">
        <f>'Team and Player Stats'!AF109/$N$3</f>
        <v>0</v>
      </c>
      <c r="AG10" s="113">
        <f>'Team and Player Stats'!AG109/$N$3</f>
        <v>0</v>
      </c>
    </row>
    <row r="11">
      <c r="A11" s="107" t="str">
        <f>'Team and Player Stats'!B74</f>
        <v>nkotb4evah</v>
      </c>
      <c r="B11" s="107" t="str">
        <f>'Team and Player Stats'!A74</f>
        <v>TBD</v>
      </c>
      <c r="C11" s="107">
        <f>'Team and Player Stats'!C74</f>
        <v>14</v>
      </c>
      <c r="D11" s="107">
        <f>'Team and Player Stats'!D74</f>
        <v>4</v>
      </c>
      <c r="E11" s="108">
        <f>'Team and Player Stats'!E74/C11</f>
        <v>11.76309524</v>
      </c>
      <c r="F11" s="109">
        <f>'Team and Player Stats'!F74/$C$3</f>
        <v>1.111111111</v>
      </c>
      <c r="G11" s="110">
        <f>'Team and Player Stats'!G74/$C$3</f>
        <v>31.55555556</v>
      </c>
      <c r="H11" s="110">
        <f>'Team and Player Stats'!H74/$C$3</f>
        <v>0.2777777778</v>
      </c>
      <c r="I11" s="110">
        <f>'Team and Player Stats'!I74/$C$3</f>
        <v>43.44444444</v>
      </c>
      <c r="J11" s="110">
        <f>'Team and Player Stats'!J74/$C$3</f>
        <v>-11.88888889</v>
      </c>
      <c r="K11" s="109">
        <f>'Team and Player Stats'!K74</f>
        <v>0.726342711</v>
      </c>
      <c r="L11" s="108">
        <f>'Team and Player Stats'!L74</f>
        <v>12.63554987</v>
      </c>
      <c r="M11" s="110">
        <f>'Team and Player Stats'!M74/$C$3</f>
        <v>40.72222222</v>
      </c>
      <c r="N11" s="107">
        <f>'Team and Player Stats'!N74</f>
        <v>14</v>
      </c>
      <c r="O11" s="110">
        <f>'Team and Player Stats'!O74/$N$3</f>
        <v>9.687254902</v>
      </c>
      <c r="P11" s="110">
        <f>'Team and Player Stats'!P74/$N$3</f>
        <v>2.411764706</v>
      </c>
      <c r="Q11" s="110">
        <f>'Team and Player Stats'!Q74/$N$3</f>
        <v>1.058823529</v>
      </c>
      <c r="R11" s="110">
        <f>'Team and Player Stats'!R74/$N$3</f>
        <v>0.7058823529</v>
      </c>
      <c r="S11" s="110">
        <f>'Team and Player Stats'!S74/$N$3</f>
        <v>0.8235294118</v>
      </c>
      <c r="T11" s="110">
        <f>'Team and Player Stats'!T74/$N$3</f>
        <v>4.117647059</v>
      </c>
      <c r="U11" s="110">
        <f>'Team and Player Stats'!U74/$N$3</f>
        <v>0.6470588235</v>
      </c>
      <c r="V11" s="110">
        <f>'Team and Player Stats'!V74/$N$3</f>
        <v>0.1764705882</v>
      </c>
      <c r="W11" s="110">
        <f>'Team and Player Stats'!W74/$N$3</f>
        <v>0</v>
      </c>
      <c r="X11" s="110">
        <f>'Team and Player Stats'!X74/$N$3</f>
        <v>0</v>
      </c>
      <c r="Y11" s="110">
        <f>'Team and Player Stats'!Y74/$N$3</f>
        <v>0</v>
      </c>
      <c r="Z11" s="110">
        <f>'Team and Player Stats'!Z74/$N$3</f>
        <v>0</v>
      </c>
      <c r="AA11" s="110">
        <f>'Team and Player Stats'!AA74/$N$3</f>
        <v>0</v>
      </c>
      <c r="AB11" s="110">
        <f>'Team and Player Stats'!AB74/$N$3</f>
        <v>0</v>
      </c>
      <c r="AC11" s="110">
        <f>'Team and Player Stats'!AC74/$N$3</f>
        <v>0.4705882353</v>
      </c>
      <c r="AD11" s="110">
        <f>'Team and Player Stats'!AD74/$N$3</f>
        <v>0</v>
      </c>
      <c r="AE11" s="110">
        <f>'Team and Player Stats'!AE74/$N$3</f>
        <v>0</v>
      </c>
      <c r="AF11" s="110">
        <f>'Team and Player Stats'!AF74/$N$3</f>
        <v>0</v>
      </c>
      <c r="AG11" s="110">
        <f>'Team and Player Stats'!AG74/$N$3</f>
        <v>0</v>
      </c>
    </row>
    <row r="12">
      <c r="A12" t="str">
        <f>'Team and Player Stats'!B113</f>
        <v>Silva (c)</v>
      </c>
      <c r="B12" t="str">
        <f>'Team and Player Stats'!A113</f>
        <v>Rooster Bux to Blow</v>
      </c>
      <c r="C12">
        <f>'Team and Player Stats'!C113</f>
        <v>18</v>
      </c>
      <c r="D12">
        <f>'Team and Player Stats'!D113</f>
        <v>16</v>
      </c>
      <c r="E12" s="111">
        <f>'Team and Player Stats'!E113/C12</f>
        <v>18.30833333</v>
      </c>
      <c r="F12" s="112">
        <f>'Team and Player Stats'!F113/$C$3</f>
        <v>1.111111111</v>
      </c>
      <c r="G12" s="113">
        <f>'Team and Player Stats'!G113/$C$3</f>
        <v>82.72222222</v>
      </c>
      <c r="H12" s="113">
        <f>'Team and Player Stats'!H113/$C$3</f>
        <v>0.2222222222</v>
      </c>
      <c r="I12" s="113">
        <f>'Team and Player Stats'!I113/$C$3</f>
        <v>63.16666667</v>
      </c>
      <c r="J12" s="113">
        <f>'Team and Player Stats'!J113/$C$3</f>
        <v>19.55555556</v>
      </c>
      <c r="K12" s="112">
        <f>'Team and Player Stats'!K113</f>
        <v>1.309586631</v>
      </c>
      <c r="L12" s="111">
        <f>'Team and Player Stats'!L113</f>
        <v>17.39050132</v>
      </c>
      <c r="M12" s="113">
        <f>'Team and Player Stats'!M113/$C$3</f>
        <v>106.2222222</v>
      </c>
      <c r="N12">
        <f>'Team and Player Stats'!N113</f>
        <v>18</v>
      </c>
      <c r="O12" s="113">
        <f>'Team and Player Stats'!O113/$N$3</f>
        <v>19.38529412</v>
      </c>
      <c r="P12" s="113">
        <f>'Team and Player Stats'!P113/$N$3</f>
        <v>4.352941176</v>
      </c>
      <c r="Q12" s="113">
        <f>'Team and Player Stats'!Q113/$N$3</f>
        <v>1.176470588</v>
      </c>
      <c r="R12" s="113">
        <f>'Team and Player Stats'!R113/$N$3</f>
        <v>5.941176471</v>
      </c>
      <c r="S12" s="113">
        <f>'Team and Player Stats'!S113/$N$3</f>
        <v>1.117647059</v>
      </c>
      <c r="T12" s="113">
        <f>'Team and Player Stats'!T113/$N$3</f>
        <v>15</v>
      </c>
      <c r="U12" s="113">
        <f>'Team and Player Stats'!U113/$N$3</f>
        <v>3.823529412</v>
      </c>
      <c r="V12" s="113">
        <f>'Team and Player Stats'!V113/$N$3</f>
        <v>1.235294118</v>
      </c>
      <c r="W12" s="113">
        <f>'Team and Player Stats'!W113/$N$3</f>
        <v>0.4705882353</v>
      </c>
      <c r="X12" s="113">
        <f>'Team and Player Stats'!X113/$N$3</f>
        <v>0.05882352941</v>
      </c>
      <c r="Y12" s="113">
        <f>'Team and Player Stats'!Y113/$N$3</f>
        <v>0.05882352941</v>
      </c>
      <c r="Z12" s="113">
        <f>'Team and Player Stats'!Z113/$N$3</f>
        <v>0</v>
      </c>
      <c r="AA12" s="113">
        <f>'Team and Player Stats'!AA113/$N$3</f>
        <v>0</v>
      </c>
      <c r="AB12" s="113">
        <f>'Team and Player Stats'!AB113/$N$3</f>
        <v>0</v>
      </c>
      <c r="AC12" s="113">
        <f>'Team and Player Stats'!AC113/$N$3</f>
        <v>3.294117647</v>
      </c>
      <c r="AD12" s="113">
        <f>'Team and Player Stats'!AD113/$N$3</f>
        <v>0.05882352941</v>
      </c>
      <c r="AE12" s="113">
        <f>'Team and Player Stats'!AE113/$N$3</f>
        <v>0</v>
      </c>
      <c r="AF12" s="113">
        <f>'Team and Player Stats'!AF113/$N$3</f>
        <v>0</v>
      </c>
      <c r="AG12" s="113">
        <f>'Team and Player Stats'!AG113/$N$3</f>
        <v>0.1176470588</v>
      </c>
    </row>
    <row r="13">
      <c r="A13" s="107" t="str">
        <f>'Team and Player Stats'!B106</f>
        <v>ThumpingHawk</v>
      </c>
      <c r="B13" s="107" t="str">
        <f>'Team and Player Stats'!A106</f>
        <v>Shadow Realm</v>
      </c>
      <c r="C13" s="107">
        <f>'Team and Player Stats'!C106</f>
        <v>8</v>
      </c>
      <c r="D13" s="107">
        <f>'Team and Player Stats'!D106</f>
        <v>4</v>
      </c>
      <c r="E13" s="108">
        <f>'Team and Player Stats'!E106/C13</f>
        <v>21.15208333</v>
      </c>
      <c r="F13" s="109">
        <f>'Team and Player Stats'!F106/$C$3</f>
        <v>1</v>
      </c>
      <c r="G13" s="110">
        <f>'Team and Player Stats'!G106/$C$3</f>
        <v>22.61111111</v>
      </c>
      <c r="H13" s="110">
        <f>'Team and Player Stats'!H106/$C$3</f>
        <v>0.1666666667</v>
      </c>
      <c r="I13" s="110">
        <f>'Team and Player Stats'!I106/$C$3</f>
        <v>24.44444444</v>
      </c>
      <c r="J13" s="110">
        <f>'Team and Player Stats'!J106/$C$3</f>
        <v>-1.833333333</v>
      </c>
      <c r="K13" s="109">
        <f>'Team and Player Stats'!K106</f>
        <v>0.925</v>
      </c>
      <c r="L13" s="108">
        <f>'Team and Player Stats'!L106</f>
        <v>23.075</v>
      </c>
      <c r="M13" s="110">
        <f>'Team and Player Stats'!M106/$C$3</f>
        <v>27.55555556</v>
      </c>
      <c r="N13" s="107">
        <f>'Team and Player Stats'!N106</f>
        <v>8</v>
      </c>
      <c r="O13" s="110">
        <f>'Team and Player Stats'!O106/$N$3</f>
        <v>9.715686275</v>
      </c>
      <c r="P13" s="110">
        <f>'Team and Player Stats'!P106/$N$3</f>
        <v>1.235294118</v>
      </c>
      <c r="Q13" s="110">
        <f>'Team and Player Stats'!Q106/$N$3</f>
        <v>0.7647058824</v>
      </c>
      <c r="R13" s="110">
        <f>'Team and Player Stats'!R106/$N$3</f>
        <v>1.235294118</v>
      </c>
      <c r="S13" s="110">
        <f>'Team and Player Stats'!S106/$N$3</f>
        <v>0.8235294118</v>
      </c>
      <c r="T13" s="110">
        <f>'Team and Player Stats'!T106/$N$3</f>
        <v>2.823529412</v>
      </c>
      <c r="U13" s="110">
        <f>'Team and Player Stats'!U106/$N$3</f>
        <v>0.4705882353</v>
      </c>
      <c r="V13" s="110">
        <f>'Team and Player Stats'!V106/$N$3</f>
        <v>0.05882352941</v>
      </c>
      <c r="W13" s="110">
        <f>'Team and Player Stats'!W106/$N$3</f>
        <v>0.05882352941</v>
      </c>
      <c r="X13" s="110">
        <f>'Team and Player Stats'!X106/$N$3</f>
        <v>0</v>
      </c>
      <c r="Y13" s="110">
        <f>'Team and Player Stats'!Y106/$N$3</f>
        <v>0</v>
      </c>
      <c r="Z13" s="110">
        <f>'Team and Player Stats'!Z106/$N$3</f>
        <v>0</v>
      </c>
      <c r="AA13" s="110">
        <f>'Team and Player Stats'!AA106/$N$3</f>
        <v>0</v>
      </c>
      <c r="AB13" s="110">
        <f>'Team and Player Stats'!AB106/$N$3</f>
        <v>0</v>
      </c>
      <c r="AC13" s="110">
        <f>'Team and Player Stats'!AC106/$N$3</f>
        <v>0.5882352941</v>
      </c>
      <c r="AD13" s="110">
        <f>'Team and Player Stats'!AD106/$N$3</f>
        <v>0.05882352941</v>
      </c>
      <c r="AE13" s="110">
        <f>'Team and Player Stats'!AE106/$N$3</f>
        <v>0</v>
      </c>
      <c r="AF13" s="110">
        <f>'Team and Player Stats'!AF106/$N$3</f>
        <v>0</v>
      </c>
      <c r="AG13" s="110">
        <f>'Team and Player Stats'!AG106/$N$3</f>
        <v>0</v>
      </c>
    </row>
    <row r="14">
      <c r="A14" t="str">
        <f>'Team and Player Stats'!B79</f>
        <v>El Diablo x230x (c)</v>
      </c>
      <c r="B14" t="str">
        <f>'Team and Player Stats'!A79</f>
        <v>SML08 All Stars + Kazink</v>
      </c>
      <c r="C14">
        <f>'Team and Player Stats'!C79</f>
        <v>19</v>
      </c>
      <c r="D14">
        <f>'Team and Player Stats'!D79</f>
        <v>9</v>
      </c>
      <c r="E14" s="111">
        <f>'Team and Player Stats'!E79/C14</f>
        <v>17.67280702</v>
      </c>
      <c r="F14" s="112">
        <f>'Team and Player Stats'!F79/$C$3</f>
        <v>1</v>
      </c>
      <c r="G14" s="113">
        <f>'Team and Player Stats'!G79/$C$3</f>
        <v>85.38888889</v>
      </c>
      <c r="H14" s="113">
        <f>'Team and Player Stats'!H79/$C$3</f>
        <v>0.3333333333</v>
      </c>
      <c r="I14" s="113">
        <f>'Team and Player Stats'!I79/$C$3</f>
        <v>84.44444444</v>
      </c>
      <c r="J14" s="113">
        <f>'Team and Player Stats'!J79/$C$3</f>
        <v>0.9444444444</v>
      </c>
      <c r="K14" s="112">
        <f>'Team and Player Stats'!K79</f>
        <v>1.011184211</v>
      </c>
      <c r="L14" s="111">
        <f>'Team and Player Stats'!L79</f>
        <v>13.25460526</v>
      </c>
      <c r="M14" s="113">
        <f>'Team and Player Stats'!M79/$C$3</f>
        <v>113.6111111</v>
      </c>
      <c r="N14">
        <f>'Team and Player Stats'!N79</f>
        <v>19</v>
      </c>
      <c r="O14" s="113">
        <f>'Team and Player Stats'!O79/$N$3</f>
        <v>19.15392157</v>
      </c>
      <c r="P14" s="113">
        <f>'Team and Player Stats'!P79/$N$3</f>
        <v>5.235294118</v>
      </c>
      <c r="Q14" s="113">
        <f>'Team and Player Stats'!Q79/$N$3</f>
        <v>1.647058824</v>
      </c>
      <c r="R14" s="113">
        <f>'Team and Player Stats'!R79/$N$3</f>
        <v>5.411764706</v>
      </c>
      <c r="S14" s="113">
        <f>'Team and Player Stats'!S79/$N$3</f>
        <v>2.705882353</v>
      </c>
      <c r="T14" s="113">
        <f>'Team and Player Stats'!T79/$N$3</f>
        <v>14.23529412</v>
      </c>
      <c r="U14" s="113">
        <f>'Team and Player Stats'!U79/$N$3</f>
        <v>2.117647059</v>
      </c>
      <c r="V14" s="113">
        <f>'Team and Player Stats'!V79/$N$3</f>
        <v>0.4117647059</v>
      </c>
      <c r="W14" s="113">
        <f>'Team and Player Stats'!W79/$N$3</f>
        <v>0.2352941176</v>
      </c>
      <c r="X14" s="113">
        <f>'Team and Player Stats'!X79/$N$3</f>
        <v>0.1176470588</v>
      </c>
      <c r="Y14" s="113">
        <f>'Team and Player Stats'!Y79/$N$3</f>
        <v>0</v>
      </c>
      <c r="Z14" s="113">
        <f>'Team and Player Stats'!Z79/$N$3</f>
        <v>0</v>
      </c>
      <c r="AA14" s="113">
        <f>'Team and Player Stats'!AA79/$N$3</f>
        <v>0</v>
      </c>
      <c r="AB14" s="113">
        <f>'Team and Player Stats'!AB79/$N$3</f>
        <v>0</v>
      </c>
      <c r="AC14" s="113">
        <f>'Team and Player Stats'!AC79/$N$3</f>
        <v>1.647058824</v>
      </c>
      <c r="AD14" s="113">
        <f>'Team and Player Stats'!AD79/$N$3</f>
        <v>0</v>
      </c>
      <c r="AE14" s="113">
        <f>'Team and Player Stats'!AE79/$N$3</f>
        <v>0</v>
      </c>
      <c r="AF14" s="113">
        <f>'Team and Player Stats'!AF79/$N$3</f>
        <v>0</v>
      </c>
      <c r="AG14" s="113">
        <f>'Team and Player Stats'!AG79/$N$3</f>
        <v>0</v>
      </c>
    </row>
    <row r="15">
      <c r="A15" s="107" t="str">
        <f>'Team and Player Stats'!B108</f>
        <v>ACE B S1lentND1</v>
      </c>
      <c r="B15" s="107" t="str">
        <f>'Team and Player Stats'!A108</f>
        <v>Shadow Realm</v>
      </c>
      <c r="C15" s="107">
        <f>'Team and Player Stats'!C108</f>
        <v>19</v>
      </c>
      <c r="D15" s="107">
        <f>'Team and Player Stats'!D108</f>
        <v>13</v>
      </c>
      <c r="E15" s="108">
        <f>'Team and Player Stats'!E108/C15</f>
        <v>16.36842105</v>
      </c>
      <c r="F15" s="109">
        <f>'Team and Player Stats'!F108/$C$3</f>
        <v>1</v>
      </c>
      <c r="G15" s="110">
        <f>'Team and Player Stats'!G108/$C$3</f>
        <v>67.11111111</v>
      </c>
      <c r="H15" s="110">
        <f>'Team and Player Stats'!H108/$C$3</f>
        <v>0.3888888889</v>
      </c>
      <c r="I15" s="110">
        <f>'Team and Player Stats'!I108/$C$3</f>
        <v>65.61111111</v>
      </c>
      <c r="J15" s="110">
        <f>'Team and Player Stats'!J108/$C$3</f>
        <v>1.5</v>
      </c>
      <c r="K15" s="109">
        <f>'Team and Player Stats'!K108</f>
        <v>1.022861981</v>
      </c>
      <c r="L15" s="108">
        <f>'Team and Player Stats'!L108</f>
        <v>15.80016935</v>
      </c>
      <c r="M15" s="110">
        <f>'Team and Player Stats'!M108/$C$3</f>
        <v>87.33333333</v>
      </c>
      <c r="N15" s="107">
        <f>'Team and Player Stats'!N108</f>
        <v>19</v>
      </c>
      <c r="O15" s="110">
        <f>'Team and Player Stats'!O108/$N$3</f>
        <v>18.02352941</v>
      </c>
      <c r="P15" s="110">
        <f>'Team and Player Stats'!P108/$N$3</f>
        <v>3.588235294</v>
      </c>
      <c r="Q15" s="110">
        <f>'Team and Player Stats'!Q108/$N$3</f>
        <v>1.823529412</v>
      </c>
      <c r="R15" s="110">
        <f>'Team and Player Stats'!R108/$N$3</f>
        <v>6.058823529</v>
      </c>
      <c r="S15" s="110">
        <f>'Team and Player Stats'!S108/$N$3</f>
        <v>1.058823529</v>
      </c>
      <c r="T15" s="110">
        <f>'Team and Player Stats'!T108/$N$3</f>
        <v>10.41176471</v>
      </c>
      <c r="U15" s="110">
        <f>'Team and Player Stats'!U108/$N$3</f>
        <v>2.352941176</v>
      </c>
      <c r="V15" s="110">
        <f>'Team and Player Stats'!V108/$N$3</f>
        <v>0.6470588235</v>
      </c>
      <c r="W15" s="110">
        <f>'Team and Player Stats'!W108/$N$3</f>
        <v>0.1176470588</v>
      </c>
      <c r="X15" s="110">
        <f>'Team and Player Stats'!X108/$N$3</f>
        <v>0.05882352941</v>
      </c>
      <c r="Y15" s="110">
        <f>'Team and Player Stats'!Y108/$N$3</f>
        <v>0.05882352941</v>
      </c>
      <c r="Z15" s="110">
        <f>'Team and Player Stats'!Z108/$N$3</f>
        <v>0.05882352941</v>
      </c>
      <c r="AA15" s="110">
        <f>'Team and Player Stats'!AA108/$N$3</f>
        <v>0</v>
      </c>
      <c r="AB15" s="110">
        <f>'Team and Player Stats'!AB108/$N$3</f>
        <v>0</v>
      </c>
      <c r="AC15" s="110">
        <f>'Team and Player Stats'!AC108/$N$3</f>
        <v>1.941176471</v>
      </c>
      <c r="AD15" s="110">
        <f>'Team and Player Stats'!AD108/$N$3</f>
        <v>0.05882352941</v>
      </c>
      <c r="AE15" s="110">
        <f>'Team and Player Stats'!AE108/$N$3</f>
        <v>0</v>
      </c>
      <c r="AF15" s="110">
        <f>'Team and Player Stats'!AF108/$N$3</f>
        <v>0</v>
      </c>
      <c r="AG15" s="110">
        <f>'Team and Player Stats'!AG108/$N$3</f>
        <v>0.05882352941</v>
      </c>
    </row>
    <row r="16">
      <c r="A16" t="str">
        <f>'Team and Player Stats'!B14</f>
        <v>Neomalkin</v>
      </c>
      <c r="B16" t="str">
        <f>'Team and Player Stats'!A14</f>
        <v>Collateral Damage</v>
      </c>
      <c r="C16">
        <f>'Team and Player Stats'!C14</f>
        <v>14</v>
      </c>
      <c r="D16">
        <f>'Team and Player Stats'!D14</f>
        <v>3</v>
      </c>
      <c r="E16" s="111">
        <f>'Team and Player Stats'!E14/C16</f>
        <v>11.49047619</v>
      </c>
      <c r="F16" s="112">
        <f>'Team and Player Stats'!F14/$C$3</f>
        <v>0.9444444444</v>
      </c>
      <c r="G16" s="113">
        <f>'Team and Player Stats'!G14/$C$3</f>
        <v>18.05555556</v>
      </c>
      <c r="H16" s="113">
        <f>'Team and Player Stats'!H14/$C$3</f>
        <v>0.2222222222</v>
      </c>
      <c r="I16" s="113">
        <f>'Team and Player Stats'!I14/$C$3</f>
        <v>30.11111111</v>
      </c>
      <c r="J16" s="113">
        <f>'Team and Player Stats'!J14/$C$3</f>
        <v>-12.05555556</v>
      </c>
      <c r="K16" s="112">
        <f>'Team and Player Stats'!K14</f>
        <v>0.5996309963</v>
      </c>
      <c r="L16" s="111">
        <f>'Team and Player Stats'!L14</f>
        <v>17.80811808</v>
      </c>
      <c r="M16" s="113">
        <f>'Team and Player Stats'!M14/$C$3</f>
        <v>19.55555556</v>
      </c>
      <c r="N16">
        <f>'Team and Player Stats'!N14</f>
        <v>11</v>
      </c>
      <c r="O16" s="113">
        <f>'Team and Player Stats'!O14/$N$3</f>
        <v>6.687254902</v>
      </c>
      <c r="P16" s="113">
        <f>'Team and Player Stats'!P14/$N$3</f>
        <v>0.9411764706</v>
      </c>
      <c r="Q16" s="113">
        <f>'Team and Player Stats'!Q14/$N$3</f>
        <v>0.3529411765</v>
      </c>
      <c r="R16" s="113">
        <f>'Team and Player Stats'!R14/$N$3</f>
        <v>0.5294117647</v>
      </c>
      <c r="S16" s="113">
        <f>'Team and Player Stats'!S14/$N$3</f>
        <v>0.4117647059</v>
      </c>
      <c r="T16" s="113">
        <f>'Team and Player Stats'!T14/$N$3</f>
        <v>1.058823529</v>
      </c>
      <c r="U16" s="113">
        <f>'Team and Player Stats'!U14/$N$3</f>
        <v>0.1764705882</v>
      </c>
      <c r="V16" s="113">
        <f>'Team and Player Stats'!V14/$N$3</f>
        <v>0</v>
      </c>
      <c r="W16" s="113">
        <f>'Team and Player Stats'!W14/$N$3</f>
        <v>0</v>
      </c>
      <c r="X16" s="113">
        <f>'Team and Player Stats'!X14/$N$3</f>
        <v>0</v>
      </c>
      <c r="Y16" s="113">
        <f>'Team and Player Stats'!Y14/$N$3</f>
        <v>0</v>
      </c>
      <c r="Z16" s="113">
        <f>'Team and Player Stats'!Z14/$N$3</f>
        <v>0</v>
      </c>
      <c r="AA16" s="113">
        <f>'Team and Player Stats'!AA14/$N$3</f>
        <v>0</v>
      </c>
      <c r="AB16" s="113">
        <f>'Team and Player Stats'!AB14/$N$3</f>
        <v>0</v>
      </c>
      <c r="AC16" s="113">
        <f>'Team and Player Stats'!AC14/$N$3</f>
        <v>0.1176470588</v>
      </c>
      <c r="AD16" s="113">
        <f>'Team and Player Stats'!AD14/$N$3</f>
        <v>0</v>
      </c>
      <c r="AE16" s="113">
        <f>'Team and Player Stats'!AE14/$N$3</f>
        <v>0</v>
      </c>
      <c r="AF16" s="113">
        <f>'Team and Player Stats'!AF14/$N$3</f>
        <v>0</v>
      </c>
      <c r="AG16" s="113">
        <f>'Team and Player Stats'!AG14/$N$3</f>
        <v>0</v>
      </c>
    </row>
    <row r="17">
      <c r="A17" s="107" t="str">
        <f>'Team and Player Stats'!B132</f>
        <v>Doc Status</v>
      </c>
      <c r="B17" s="107" t="str">
        <f>'Team and Player Stats'!A132</f>
        <v>Lumbridge White Knights</v>
      </c>
      <c r="C17" s="107">
        <f>'Team and Player Stats'!C132</f>
        <v>16</v>
      </c>
      <c r="D17" s="107">
        <f>'Team and Player Stats'!D132</f>
        <v>6</v>
      </c>
      <c r="E17" s="108">
        <f>'Team and Player Stats'!E132/C17</f>
        <v>16.31979167</v>
      </c>
      <c r="F17" s="109">
        <f>'Team and Player Stats'!F132/$C$3</f>
        <v>0.8888888889</v>
      </c>
      <c r="G17" s="110">
        <f>'Team and Player Stats'!G132/$C$3</f>
        <v>52.44444444</v>
      </c>
      <c r="H17" s="110">
        <f>'Team and Player Stats'!H132/$C$3</f>
        <v>0.3888888889</v>
      </c>
      <c r="I17" s="110">
        <f>'Team and Player Stats'!I132/$C$3</f>
        <v>52.05555556</v>
      </c>
      <c r="J17" s="110">
        <f>'Team and Player Stats'!J132/$C$3</f>
        <v>0.3888888889</v>
      </c>
      <c r="K17" s="109">
        <f>'Team and Player Stats'!K132</f>
        <v>1.007470651</v>
      </c>
      <c r="L17" s="108">
        <f>'Team and Player Stats'!L132</f>
        <v>16.7203842</v>
      </c>
      <c r="M17" s="110">
        <f>'Team and Player Stats'!M132/$C$3</f>
        <v>58.72222222</v>
      </c>
      <c r="N17" s="107">
        <f>'Team and Player Stats'!N132</f>
        <v>15</v>
      </c>
      <c r="O17" s="110">
        <f>'Team and Player Stats'!O132/$N$3</f>
        <v>15.20294118</v>
      </c>
      <c r="P17" s="110">
        <f>'Team and Player Stats'!P132/$N$3</f>
        <v>2.588235294</v>
      </c>
      <c r="Q17" s="110">
        <f>'Team and Player Stats'!Q132/$N$3</f>
        <v>1.882352941</v>
      </c>
      <c r="R17" s="110">
        <f>'Team and Player Stats'!R132/$N$3</f>
        <v>2.411764706</v>
      </c>
      <c r="S17" s="110">
        <f>'Team and Player Stats'!S132/$N$3</f>
        <v>0.9411764706</v>
      </c>
      <c r="T17" s="110">
        <f>'Team and Player Stats'!T132/$N$3</f>
        <v>6.764705882</v>
      </c>
      <c r="U17" s="110">
        <f>'Team and Player Stats'!U132/$N$3</f>
        <v>0.9411764706</v>
      </c>
      <c r="V17" s="110">
        <f>'Team and Player Stats'!V132/$N$3</f>
        <v>0.4117647059</v>
      </c>
      <c r="W17" s="110">
        <f>'Team and Player Stats'!W132/$N$3</f>
        <v>0.1764705882</v>
      </c>
      <c r="X17" s="110">
        <f>'Team and Player Stats'!X132/$N$3</f>
        <v>0.1176470588</v>
      </c>
      <c r="Y17" s="110">
        <f>'Team and Player Stats'!Y132/$N$3</f>
        <v>0.05882352941</v>
      </c>
      <c r="Z17" s="110">
        <f>'Team and Player Stats'!Z132/$N$3</f>
        <v>0</v>
      </c>
      <c r="AA17" s="110">
        <f>'Team and Player Stats'!AA132/$N$3</f>
        <v>0</v>
      </c>
      <c r="AB17" s="110">
        <f>'Team and Player Stats'!AB132/$N$3</f>
        <v>0</v>
      </c>
      <c r="AC17" s="110">
        <f>'Team and Player Stats'!AC132/$N$3</f>
        <v>0.8823529412</v>
      </c>
      <c r="AD17" s="110">
        <f>'Team and Player Stats'!AD132/$N$3</f>
        <v>0</v>
      </c>
      <c r="AE17" s="110">
        <f>'Team and Player Stats'!AE132/$N$3</f>
        <v>0</v>
      </c>
      <c r="AF17" s="110">
        <f>'Team and Player Stats'!AF132/$N$3</f>
        <v>0</v>
      </c>
      <c r="AG17" s="110">
        <f>'Team and Player Stats'!AG132/$N$3</f>
        <v>0</v>
      </c>
    </row>
    <row r="18">
      <c r="A18" t="str">
        <f>'Team and Player Stats'!B117</f>
        <v>oScet</v>
      </c>
      <c r="B18" t="str">
        <f>'Team and Player Stats'!A117</f>
        <v>Rooster Bux to Blow</v>
      </c>
      <c r="C18">
        <f>'Team and Player Stats'!C117</f>
        <v>13</v>
      </c>
      <c r="D18">
        <f>'Team and Player Stats'!D117</f>
        <v>11</v>
      </c>
      <c r="E18" s="111">
        <f>'Team and Player Stats'!E117/C18</f>
        <v>20.5474359</v>
      </c>
      <c r="F18" s="112">
        <f>'Team and Player Stats'!F117/$C$3</f>
        <v>0.8888888889</v>
      </c>
      <c r="G18" s="113">
        <f>'Team and Player Stats'!G117/$C$3</f>
        <v>52.16666667</v>
      </c>
      <c r="H18" s="113">
        <f>'Team and Player Stats'!H117/$C$3</f>
        <v>0.2222222222</v>
      </c>
      <c r="I18" s="113">
        <f>'Team and Player Stats'!I117/$C$3</f>
        <v>45</v>
      </c>
      <c r="J18" s="113">
        <f>'Team and Player Stats'!J117/$C$3</f>
        <v>7.166666667</v>
      </c>
      <c r="K18" s="112">
        <f>'Team and Player Stats'!K117</f>
        <v>1.159259259</v>
      </c>
      <c r="L18" s="111">
        <f>'Team and Player Stats'!L117</f>
        <v>19.78641975</v>
      </c>
      <c r="M18" s="113">
        <f>'Team and Player Stats'!M117/$C$3</f>
        <v>70.88888889</v>
      </c>
      <c r="N18">
        <f>'Team and Player Stats'!N117</f>
        <v>13</v>
      </c>
      <c r="O18" s="113">
        <f>'Team and Player Stats'!O117/$N$3</f>
        <v>15.7127451</v>
      </c>
      <c r="P18" s="113">
        <f>'Team and Player Stats'!P117/$N$3</f>
        <v>2.647058824</v>
      </c>
      <c r="Q18" s="113">
        <f>'Team and Player Stats'!Q117/$N$3</f>
        <v>1.294117647</v>
      </c>
      <c r="R18" s="113">
        <f>'Team and Player Stats'!R117/$N$3</f>
        <v>4.588235294</v>
      </c>
      <c r="S18" s="113">
        <f>'Team and Player Stats'!S117/$N$3</f>
        <v>0.8235294118</v>
      </c>
      <c r="T18" s="113">
        <f>'Team and Player Stats'!T117/$N$3</f>
        <v>8.882352941</v>
      </c>
      <c r="U18" s="113">
        <f>'Team and Player Stats'!U117/$N$3</f>
        <v>2.117647059</v>
      </c>
      <c r="V18" s="113">
        <f>'Team and Player Stats'!V117/$N$3</f>
        <v>0.4705882353</v>
      </c>
      <c r="W18" s="113">
        <f>'Team and Player Stats'!W117/$N$3</f>
        <v>0.05882352941</v>
      </c>
      <c r="X18" s="113">
        <f>'Team and Player Stats'!X117/$N$3</f>
        <v>0.05882352941</v>
      </c>
      <c r="Y18" s="113">
        <f>'Team and Player Stats'!Y117/$N$3</f>
        <v>0</v>
      </c>
      <c r="Z18" s="113">
        <f>'Team and Player Stats'!Z117/$N$3</f>
        <v>0</v>
      </c>
      <c r="AA18" s="113">
        <f>'Team and Player Stats'!AA117/$N$3</f>
        <v>0</v>
      </c>
      <c r="AB18" s="113">
        <f>'Team and Player Stats'!AB117/$N$3</f>
        <v>0</v>
      </c>
      <c r="AC18" s="113">
        <f>'Team and Player Stats'!AC117/$N$3</f>
        <v>1.764705882</v>
      </c>
      <c r="AD18" s="113">
        <f>'Team and Player Stats'!AD117/$N$3</f>
        <v>0.1176470588</v>
      </c>
      <c r="AE18" s="113">
        <f>'Team and Player Stats'!AE117/$N$3</f>
        <v>0</v>
      </c>
      <c r="AF18" s="113">
        <f>'Team and Player Stats'!AF117/$N$3</f>
        <v>0</v>
      </c>
      <c r="AG18" s="113">
        <f>'Team and Player Stats'!AG117/$N$3</f>
        <v>0</v>
      </c>
    </row>
    <row r="19">
      <c r="A19" s="107" t="str">
        <f>'Team and Player Stats'!B115</f>
        <v>T RICH Da King</v>
      </c>
      <c r="B19" s="107" t="str">
        <f>'Team and Player Stats'!A115</f>
        <v>Rooster Bux to Blow</v>
      </c>
      <c r="C19" s="107">
        <f>'Team and Player Stats'!C115</f>
        <v>15</v>
      </c>
      <c r="D19" s="107">
        <f>'Team and Player Stats'!D115</f>
        <v>13</v>
      </c>
      <c r="E19" s="108">
        <f>'Team and Player Stats'!E115/C19</f>
        <v>16.03222222</v>
      </c>
      <c r="F19" s="109">
        <f>'Team and Player Stats'!F115/$C$3</f>
        <v>0.7222222222</v>
      </c>
      <c r="G19" s="110">
        <f>'Team and Player Stats'!G115/$C$3</f>
        <v>49.66666667</v>
      </c>
      <c r="H19" s="110">
        <f>'Team and Player Stats'!H115/$C$3</f>
        <v>0.1666666667</v>
      </c>
      <c r="I19" s="110">
        <f>'Team and Player Stats'!I115/$C$3</f>
        <v>41.16666667</v>
      </c>
      <c r="J19" s="110">
        <f>'Team and Player Stats'!J115/$C$3</f>
        <v>8.5</v>
      </c>
      <c r="K19" s="109">
        <f>'Team and Player Stats'!K115</f>
        <v>1.206477733</v>
      </c>
      <c r="L19" s="108">
        <f>'Team and Player Stats'!L115</f>
        <v>19.47233468</v>
      </c>
      <c r="M19" s="110">
        <f>'Team and Player Stats'!M115/$C$3</f>
        <v>55.94444444</v>
      </c>
      <c r="N19" s="107">
        <f>'Team and Player Stats'!N115</f>
        <v>15</v>
      </c>
      <c r="O19" s="110">
        <f>'Team and Player Stats'!O115/$N$3</f>
        <v>14.14607843</v>
      </c>
      <c r="P19" s="110">
        <f>'Team and Player Stats'!P115/$N$3</f>
        <v>1.529411765</v>
      </c>
      <c r="Q19" s="110">
        <f>'Team and Player Stats'!Q115/$N$3</f>
        <v>1.235294118</v>
      </c>
      <c r="R19" s="110">
        <f>'Team and Player Stats'!R115/$N$3</f>
        <v>4.058823529</v>
      </c>
      <c r="S19" s="110">
        <f>'Team and Player Stats'!S115/$N$3</f>
        <v>0.4705882353</v>
      </c>
      <c r="T19" s="110">
        <f>'Team and Player Stats'!T115/$N$3</f>
        <v>7.235294118</v>
      </c>
      <c r="U19" s="110">
        <f>'Team and Player Stats'!U115/$N$3</f>
        <v>1.411764706</v>
      </c>
      <c r="V19" s="110">
        <f>'Team and Player Stats'!V115/$N$3</f>
        <v>0.5882352941</v>
      </c>
      <c r="W19" s="110">
        <f>'Team and Player Stats'!W115/$N$3</f>
        <v>0.1176470588</v>
      </c>
      <c r="X19" s="110">
        <f>'Team and Player Stats'!X115/$N$3</f>
        <v>0.05882352941</v>
      </c>
      <c r="Y19" s="110">
        <f>'Team and Player Stats'!Y115/$N$3</f>
        <v>0</v>
      </c>
      <c r="Z19" s="110">
        <f>'Team and Player Stats'!Z115/$N$3</f>
        <v>0</v>
      </c>
      <c r="AA19" s="110">
        <f>'Team and Player Stats'!AA115/$N$3</f>
        <v>0</v>
      </c>
      <c r="AB19" s="110">
        <f>'Team and Player Stats'!AB115/$N$3</f>
        <v>0</v>
      </c>
      <c r="AC19" s="110">
        <f>'Team and Player Stats'!AC115/$N$3</f>
        <v>1.352941176</v>
      </c>
      <c r="AD19" s="110">
        <f>'Team and Player Stats'!AD115/$N$3</f>
        <v>0</v>
      </c>
      <c r="AE19" s="110">
        <f>'Team and Player Stats'!AE115/$N$3</f>
        <v>0</v>
      </c>
      <c r="AF19" s="110">
        <f>'Team and Player Stats'!AF115/$N$3</f>
        <v>0</v>
      </c>
      <c r="AG19" s="110">
        <f>'Team and Player Stats'!AG115/$N$3</f>
        <v>0.05882352941</v>
      </c>
    </row>
    <row r="20">
      <c r="A20" t="str">
        <f>'Team and Player Stats'!B50</f>
        <v>DIGITAL PAIN</v>
      </c>
      <c r="B20" t="str">
        <f>'Team and Player Stats'!A50</f>
        <v>Way to Fail</v>
      </c>
      <c r="C20">
        <f>'Team and Player Stats'!C50</f>
        <v>20</v>
      </c>
      <c r="D20">
        <f>'Team and Player Stats'!D50</f>
        <v>13</v>
      </c>
      <c r="E20" s="111">
        <f>'Team and Player Stats'!E50/C20</f>
        <v>16.84416667</v>
      </c>
      <c r="F20" s="112">
        <f>'Team and Player Stats'!F50/$C$3</f>
        <v>0.7222222222</v>
      </c>
      <c r="G20" s="113">
        <f>'Team and Player Stats'!G50/$C$3</f>
        <v>82.77777778</v>
      </c>
      <c r="H20" s="113">
        <f>'Team and Player Stats'!H50/$C$3</f>
        <v>0.3333333333</v>
      </c>
      <c r="I20" s="113">
        <f>'Team and Player Stats'!I50/$C$3</f>
        <v>61.61111111</v>
      </c>
      <c r="J20" s="113">
        <f>'Team and Player Stats'!J50/$C$3</f>
        <v>21.16666667</v>
      </c>
      <c r="K20" s="112">
        <f>'Team and Player Stats'!K50</f>
        <v>1.34355275</v>
      </c>
      <c r="L20" s="111">
        <f>'Team and Player Stats'!L50</f>
        <v>18.22633003</v>
      </c>
      <c r="M20" s="113">
        <f>'Team and Player Stats'!M50/$C$3</f>
        <v>113.6111111</v>
      </c>
      <c r="N20">
        <f>'Team and Player Stats'!N50</f>
        <v>18</v>
      </c>
      <c r="O20" s="113">
        <f>'Team and Player Stats'!O50/$N$3</f>
        <v>17.02745098</v>
      </c>
      <c r="P20" s="113">
        <f>'Team and Player Stats'!P50/$N$3</f>
        <v>3.529411765</v>
      </c>
      <c r="Q20" s="113">
        <f>'Team and Player Stats'!Q50/$N$3</f>
        <v>1.764705882</v>
      </c>
      <c r="R20" s="113">
        <f>'Team and Player Stats'!R50/$N$3</f>
        <v>8.588235294</v>
      </c>
      <c r="S20" s="113">
        <f>'Team and Player Stats'!S50/$N$3</f>
        <v>1.058823529</v>
      </c>
      <c r="T20" s="113">
        <f>'Team and Player Stats'!T50/$N$3</f>
        <v>13.17647059</v>
      </c>
      <c r="U20" s="113">
        <f>'Team and Player Stats'!U50/$N$3</f>
        <v>3</v>
      </c>
      <c r="V20" s="113">
        <f>'Team and Player Stats'!V50/$N$3</f>
        <v>0.4705882353</v>
      </c>
      <c r="W20" s="113">
        <f>'Team and Player Stats'!W50/$N$3</f>
        <v>0.1764705882</v>
      </c>
      <c r="X20" s="113">
        <f>'Team and Player Stats'!X50/$N$3</f>
        <v>0</v>
      </c>
      <c r="Y20" s="113">
        <f>'Team and Player Stats'!Y50/$N$3</f>
        <v>0</v>
      </c>
      <c r="Z20" s="113">
        <f>'Team and Player Stats'!Z50/$N$3</f>
        <v>0</v>
      </c>
      <c r="AA20" s="113">
        <f>'Team and Player Stats'!AA50/$N$3</f>
        <v>0</v>
      </c>
      <c r="AB20" s="113">
        <f>'Team and Player Stats'!AB50/$N$3</f>
        <v>0</v>
      </c>
      <c r="AC20" s="113">
        <f>'Team and Player Stats'!AC50/$N$3</f>
        <v>2.294117647</v>
      </c>
      <c r="AD20" s="113">
        <f>'Team and Player Stats'!AD50/$N$3</f>
        <v>0.1764705882</v>
      </c>
      <c r="AE20" s="113">
        <f>'Team and Player Stats'!AE50/$N$3</f>
        <v>0</v>
      </c>
      <c r="AF20" s="113">
        <f>'Team and Player Stats'!AF50/$N$3</f>
        <v>0</v>
      </c>
      <c r="AG20" s="113">
        <f>'Team and Player Stats'!AG50/$N$3</f>
        <v>0</v>
      </c>
    </row>
    <row r="21">
      <c r="A21" s="107" t="str">
        <f>'Team and Player Stats'!B130</f>
        <v>blim (c)</v>
      </c>
      <c r="B21" s="107" t="str">
        <f>'Team and Player Stats'!A130</f>
        <v>Lumbridge White Knights</v>
      </c>
      <c r="C21" s="107">
        <f>'Team and Player Stats'!C130</f>
        <v>19</v>
      </c>
      <c r="D21" s="107">
        <f>'Team and Player Stats'!D130</f>
        <v>9</v>
      </c>
      <c r="E21" s="108">
        <f>'Team and Player Stats'!E130/C21</f>
        <v>15.3</v>
      </c>
      <c r="F21" s="109">
        <f>'Team and Player Stats'!F130/$C$3</f>
        <v>0.7222222222</v>
      </c>
      <c r="G21" s="110">
        <f>'Team and Player Stats'!G130/$C$3</f>
        <v>69.88888889</v>
      </c>
      <c r="H21" s="110">
        <f>'Team and Player Stats'!H130/$C$3</f>
        <v>0.3888888889</v>
      </c>
      <c r="I21" s="110">
        <f>'Team and Player Stats'!I130/$C$3</f>
        <v>69.83333333</v>
      </c>
      <c r="J21" s="110">
        <f>'Team and Player Stats'!J130/$C$3</f>
        <v>0.05555555556</v>
      </c>
      <c r="K21" s="109">
        <f>'Team and Player Stats'!K130</f>
        <v>1.000795545</v>
      </c>
      <c r="L21" s="108">
        <f>'Team and Player Stats'!L130</f>
        <v>13.87589499</v>
      </c>
      <c r="M21" s="110">
        <f>'Team and Player Stats'!M130/$C$3</f>
        <v>75.61111111</v>
      </c>
      <c r="N21" s="107">
        <f>'Team and Player Stats'!N130</f>
        <v>18</v>
      </c>
      <c r="O21" s="110">
        <f>'Team and Player Stats'!O130/$N$3</f>
        <v>16.9</v>
      </c>
      <c r="P21" s="110">
        <f>'Team and Player Stats'!P130/$N$3</f>
        <v>3.294117647</v>
      </c>
      <c r="Q21" s="110">
        <f>'Team and Player Stats'!Q130/$N$3</f>
        <v>2.058823529</v>
      </c>
      <c r="R21" s="110">
        <f>'Team and Player Stats'!R130/$N$3</f>
        <v>3.705882353</v>
      </c>
      <c r="S21" s="110">
        <f>'Team and Player Stats'!S130/$N$3</f>
        <v>1.176470588</v>
      </c>
      <c r="T21" s="110">
        <f>'Team and Player Stats'!T130/$N$3</f>
        <v>11.05882353</v>
      </c>
      <c r="U21" s="110">
        <f>'Team and Player Stats'!U130/$N$3</f>
        <v>2.176470588</v>
      </c>
      <c r="V21" s="110">
        <f>'Team and Player Stats'!V130/$N$3</f>
        <v>0.4705882353</v>
      </c>
      <c r="W21" s="110">
        <f>'Team and Player Stats'!W130/$N$3</f>
        <v>0.2352941176</v>
      </c>
      <c r="X21" s="110">
        <f>'Team and Player Stats'!X130/$N$3</f>
        <v>0</v>
      </c>
      <c r="Y21" s="110">
        <f>'Team and Player Stats'!Y130/$N$3</f>
        <v>0</v>
      </c>
      <c r="Z21" s="110">
        <f>'Team and Player Stats'!Z130/$N$3</f>
        <v>0</v>
      </c>
      <c r="AA21" s="110">
        <f>'Team and Player Stats'!AA130/$N$3</f>
        <v>0</v>
      </c>
      <c r="AB21" s="110">
        <f>'Team and Player Stats'!AB130/$N$3</f>
        <v>0</v>
      </c>
      <c r="AC21" s="110">
        <f>'Team and Player Stats'!AC130/$N$3</f>
        <v>1.294117647</v>
      </c>
      <c r="AD21" s="110">
        <f>'Team and Player Stats'!AD130/$N$3</f>
        <v>0</v>
      </c>
      <c r="AE21" s="110">
        <f>'Team and Player Stats'!AE130/$N$3</f>
        <v>0</v>
      </c>
      <c r="AF21" s="110">
        <f>'Team and Player Stats'!AF130/$N$3</f>
        <v>0</v>
      </c>
      <c r="AG21" s="110">
        <f>'Team and Player Stats'!AG130/$N$3</f>
        <v>0.05882352941</v>
      </c>
    </row>
    <row r="22">
      <c r="A22" t="str">
        <f>'Team and Player Stats'!B131</f>
        <v>xo Super</v>
      </c>
      <c r="B22" t="str">
        <f>'Team and Player Stats'!A131</f>
        <v>Lumbridge White Knights</v>
      </c>
      <c r="C22">
        <f>'Team and Player Stats'!C131</f>
        <v>19</v>
      </c>
      <c r="D22">
        <f>'Team and Player Stats'!D131</f>
        <v>9</v>
      </c>
      <c r="E22" s="111">
        <f>'Team and Player Stats'!E131/C22</f>
        <v>15.33333333</v>
      </c>
      <c r="F22" s="112">
        <f>'Team and Player Stats'!F131/$C$3</f>
        <v>0.7222222222</v>
      </c>
      <c r="G22" s="113">
        <f>'Team and Player Stats'!G131/$C$3</f>
        <v>58.77777778</v>
      </c>
      <c r="H22" s="113">
        <f>'Team and Player Stats'!H131/$C$3</f>
        <v>0.3333333333</v>
      </c>
      <c r="I22" s="113">
        <f>'Team and Player Stats'!I131/$C$3</f>
        <v>68.55555556</v>
      </c>
      <c r="J22" s="113">
        <f>'Team and Player Stats'!J131/$C$3</f>
        <v>-9.777777778</v>
      </c>
      <c r="K22" s="112">
        <f>'Team and Player Stats'!K131</f>
        <v>0.8573743922</v>
      </c>
      <c r="L22" s="111">
        <f>'Team and Player Stats'!L131</f>
        <v>14.16531605</v>
      </c>
      <c r="M22" s="113">
        <f>'Team and Player Stats'!M131/$C$3</f>
        <v>65.05555556</v>
      </c>
      <c r="N22">
        <f>'Team and Player Stats'!N131</f>
        <v>18</v>
      </c>
      <c r="O22" s="113">
        <f>'Team and Player Stats'!O131/$N$3</f>
        <v>16.96078431</v>
      </c>
      <c r="P22" s="113">
        <f>'Team and Player Stats'!P131/$N$3</f>
        <v>3.235294118</v>
      </c>
      <c r="Q22" s="113">
        <f>'Team and Player Stats'!Q131/$N$3</f>
        <v>1.647058824</v>
      </c>
      <c r="R22" s="113">
        <f>'Team and Player Stats'!R131/$N$3</f>
        <v>3.117647059</v>
      </c>
      <c r="S22" s="113">
        <f>'Team and Player Stats'!S131/$N$3</f>
        <v>1.294117647</v>
      </c>
      <c r="T22" s="113">
        <f>'Team and Player Stats'!T131/$N$3</f>
        <v>7.588235294</v>
      </c>
      <c r="U22" s="113">
        <f>'Team and Player Stats'!U131/$N$3</f>
        <v>1.235294118</v>
      </c>
      <c r="V22" s="113">
        <f>'Team and Player Stats'!V131/$N$3</f>
        <v>0.1764705882</v>
      </c>
      <c r="W22" s="113">
        <f>'Team and Player Stats'!W131/$N$3</f>
        <v>0</v>
      </c>
      <c r="X22" s="113">
        <f>'Team and Player Stats'!X131/$N$3</f>
        <v>0</v>
      </c>
      <c r="Y22" s="113">
        <f>'Team and Player Stats'!Y131/$N$3</f>
        <v>0</v>
      </c>
      <c r="Z22" s="113">
        <f>'Team and Player Stats'!Z131/$N$3</f>
        <v>0</v>
      </c>
      <c r="AA22" s="113">
        <f>'Team and Player Stats'!AA131/$N$3</f>
        <v>0</v>
      </c>
      <c r="AB22" s="113">
        <f>'Team and Player Stats'!AB131/$N$3</f>
        <v>0</v>
      </c>
      <c r="AC22" s="113">
        <f>'Team and Player Stats'!AC131/$N$3</f>
        <v>1.176470588</v>
      </c>
      <c r="AD22" s="113">
        <f>'Team and Player Stats'!AD131/$N$3</f>
        <v>0</v>
      </c>
      <c r="AE22" s="113">
        <f>'Team and Player Stats'!AE131/$N$3</f>
        <v>0</v>
      </c>
      <c r="AF22" s="113">
        <f>'Team and Player Stats'!AF131/$N$3</f>
        <v>0</v>
      </c>
      <c r="AG22" s="113">
        <f>'Team and Player Stats'!AG131/$N$3</f>
        <v>0</v>
      </c>
    </row>
    <row r="23">
      <c r="A23" s="107" t="str">
        <f>'Team and Player Stats'!B28</f>
        <v>Anubis1632</v>
      </c>
      <c r="B23" s="107" t="str">
        <f>'Team and Player Stats'!A28</f>
        <v>NecroBonk</v>
      </c>
      <c r="C23" s="107">
        <f>'Team and Player Stats'!C28</f>
        <v>7</v>
      </c>
      <c r="D23" s="107">
        <f>'Team and Player Stats'!D28</f>
        <v>3</v>
      </c>
      <c r="E23" s="108">
        <f>'Team and Player Stats'!E28/C23</f>
        <v>9.147619048</v>
      </c>
      <c r="F23" s="109">
        <f>'Team and Player Stats'!F28/$C$3</f>
        <v>0.6666666667</v>
      </c>
      <c r="G23" s="110">
        <f>'Team and Player Stats'!G28/$C$3</f>
        <v>5.722222222</v>
      </c>
      <c r="H23" s="110">
        <f>'Team and Player Stats'!H28/$C$3</f>
        <v>0.1666666667</v>
      </c>
      <c r="I23" s="110">
        <f>'Team and Player Stats'!I28/$C$3</f>
        <v>12.27777778</v>
      </c>
      <c r="J23" s="110">
        <f>'Team and Player Stats'!J28/$C$3</f>
        <v>-6.555555556</v>
      </c>
      <c r="K23" s="109">
        <f>'Team and Player Stats'!K28</f>
        <v>0.4660633484</v>
      </c>
      <c r="L23" s="108">
        <f>'Team and Player Stats'!L28</f>
        <v>17.38461538</v>
      </c>
      <c r="M23" s="110">
        <f>'Team and Player Stats'!M28/$C$3</f>
        <v>7.833333333</v>
      </c>
      <c r="N23" s="107">
        <f>'Team and Player Stats'!N28</f>
        <v>6</v>
      </c>
      <c r="O23" s="110">
        <f>'Team and Player Stats'!O28/$N$3</f>
        <v>3.604901961</v>
      </c>
      <c r="P23" s="110">
        <f>'Team and Player Stats'!P28/$N$3</f>
        <v>0.4705882353</v>
      </c>
      <c r="Q23" s="110">
        <f>'Team and Player Stats'!Q28/$N$3</f>
        <v>0.1764705882</v>
      </c>
      <c r="R23" s="110">
        <f>'Team and Player Stats'!R28/$N$3</f>
        <v>0.3529411765</v>
      </c>
      <c r="S23" s="110">
        <f>'Team and Player Stats'!S28/$N$3</f>
        <v>0.2352941176</v>
      </c>
      <c r="T23" s="110">
        <f>'Team and Player Stats'!T28/$N$3</f>
        <v>0.6470588235</v>
      </c>
      <c r="U23" s="110">
        <f>'Team and Player Stats'!U28/$N$3</f>
        <v>0.05882352941</v>
      </c>
      <c r="V23" s="110">
        <f>'Team and Player Stats'!V28/$N$3</f>
        <v>0.05882352941</v>
      </c>
      <c r="W23" s="110">
        <f>'Team and Player Stats'!W28/$N$3</f>
        <v>0</v>
      </c>
      <c r="X23" s="110">
        <f>'Team and Player Stats'!X28/$N$3</f>
        <v>0</v>
      </c>
      <c r="Y23" s="110">
        <f>'Team and Player Stats'!Y28/$N$3</f>
        <v>0</v>
      </c>
      <c r="Z23" s="110">
        <f>'Team and Player Stats'!Z28/$N$3</f>
        <v>0</v>
      </c>
      <c r="AA23" s="110">
        <f>'Team and Player Stats'!AA28/$N$3</f>
        <v>0</v>
      </c>
      <c r="AB23" s="110">
        <f>'Team and Player Stats'!AB28/$N$3</f>
        <v>0</v>
      </c>
      <c r="AC23" s="110">
        <f>'Team and Player Stats'!AC28/$N$3</f>
        <v>0.05882352941</v>
      </c>
      <c r="AD23" s="110">
        <f>'Team and Player Stats'!AD28/$N$3</f>
        <v>0</v>
      </c>
      <c r="AE23" s="110">
        <f>'Team and Player Stats'!AE28/$N$3</f>
        <v>0</v>
      </c>
      <c r="AF23" s="110">
        <f>'Team and Player Stats'!AF28/$N$3</f>
        <v>0</v>
      </c>
      <c r="AG23" s="110">
        <f>'Team and Player Stats'!AG28/$N$3</f>
        <v>0</v>
      </c>
    </row>
    <row r="24">
      <c r="A24" t="str">
        <f>'Team and Player Stats'!B36</f>
        <v>Sabasauros Rex</v>
      </c>
      <c r="B24" t="str">
        <f>'Team and Player Stats'!A36</f>
        <v>Str8 Griffin</v>
      </c>
      <c r="C24">
        <f>'Team and Player Stats'!C36</f>
        <v>18</v>
      </c>
      <c r="D24">
        <f>'Team and Player Stats'!D36</f>
        <v>17</v>
      </c>
      <c r="E24" s="111">
        <f>'Team and Player Stats'!E36/C24</f>
        <v>13.21203704</v>
      </c>
      <c r="F24" s="112">
        <f>'Team and Player Stats'!F36/$C$3</f>
        <v>0.6666666667</v>
      </c>
      <c r="G24" s="113">
        <f>'Team and Player Stats'!G36/$C$3</f>
        <v>62.11111111</v>
      </c>
      <c r="H24" s="113">
        <f>'Team and Player Stats'!H36/$C$3</f>
        <v>0.4444444444</v>
      </c>
      <c r="I24" s="113">
        <f>'Team and Player Stats'!I36/$C$3</f>
        <v>55.22222222</v>
      </c>
      <c r="J24" s="113">
        <f>'Team and Player Stats'!J36/$C$3</f>
        <v>6.888888889</v>
      </c>
      <c r="K24" s="112">
        <f>'Team and Player Stats'!K36</f>
        <v>1.124748491</v>
      </c>
      <c r="L24" s="111">
        <f>'Team and Player Stats'!L36</f>
        <v>14.35513078</v>
      </c>
      <c r="M24" s="113">
        <f>'Team and Player Stats'!M36/$C$3</f>
        <v>79.88888889</v>
      </c>
      <c r="N24">
        <f>'Team and Player Stats'!N36</f>
        <v>17</v>
      </c>
      <c r="O24" s="113">
        <f>'Team and Player Stats'!O36/$N$3</f>
        <v>13.76862745</v>
      </c>
      <c r="P24" s="113">
        <f>'Team and Player Stats'!P36/$N$3</f>
        <v>2.647058824</v>
      </c>
      <c r="Q24" s="113">
        <f>'Team and Player Stats'!Q36/$N$3</f>
        <v>0.8823529412</v>
      </c>
      <c r="R24" s="113">
        <f>'Team and Player Stats'!R36/$N$3</f>
        <v>3.764705882</v>
      </c>
      <c r="S24" s="113">
        <f>'Team and Player Stats'!S36/$N$3</f>
        <v>1.294117647</v>
      </c>
      <c r="T24" s="113">
        <f>'Team and Player Stats'!T36/$N$3</f>
        <v>10.47058824</v>
      </c>
      <c r="U24" s="113">
        <f>'Team and Player Stats'!U36/$N$3</f>
        <v>2.235294118</v>
      </c>
      <c r="V24" s="113">
        <f>'Team and Player Stats'!V36/$N$3</f>
        <v>0.6470588235</v>
      </c>
      <c r="W24" s="113">
        <f>'Team and Player Stats'!W36/$N$3</f>
        <v>0.3529411765</v>
      </c>
      <c r="X24" s="113">
        <f>'Team and Player Stats'!X36/$N$3</f>
        <v>0.1176470588</v>
      </c>
      <c r="Y24" s="113">
        <f>'Team and Player Stats'!Y36/$N$3</f>
        <v>0.1176470588</v>
      </c>
      <c r="Z24" s="113">
        <f>'Team and Player Stats'!Z36/$N$3</f>
        <v>0.05882352941</v>
      </c>
      <c r="AA24" s="113">
        <f>'Team and Player Stats'!AA36/$N$3</f>
        <v>0</v>
      </c>
      <c r="AB24" s="113">
        <f>'Team and Player Stats'!AB36/$N$3</f>
        <v>0</v>
      </c>
      <c r="AC24" s="113">
        <f>'Team and Player Stats'!AC36/$N$3</f>
        <v>1.294117647</v>
      </c>
      <c r="AD24" s="113">
        <f>'Team and Player Stats'!AD36/$N$3</f>
        <v>0.1176470588</v>
      </c>
      <c r="AE24" s="113">
        <f>'Team and Player Stats'!AE36/$N$3</f>
        <v>0</v>
      </c>
      <c r="AF24" s="113">
        <f>'Team and Player Stats'!AF36/$N$3</f>
        <v>0</v>
      </c>
      <c r="AG24" s="113">
        <f>'Team and Player Stats'!AG36/$N$3</f>
        <v>0.1176470588</v>
      </c>
    </row>
    <row r="25">
      <c r="A25" s="107" t="str">
        <f>'Team and Player Stats'!B4</f>
        <v>Melvishdon</v>
      </c>
      <c r="B25" s="107" t="str">
        <f>'Team and Player Stats'!A4</f>
        <v>Never Let Go</v>
      </c>
      <c r="C25" s="107">
        <f>'Team and Player Stats'!C4</f>
        <v>12</v>
      </c>
      <c r="D25" s="107">
        <f>'Team and Player Stats'!D4</f>
        <v>8</v>
      </c>
      <c r="E25" s="108">
        <f>'Team and Player Stats'!E4/C25</f>
        <v>10.15277778</v>
      </c>
      <c r="F25" s="109">
        <f>'Team and Player Stats'!F4/$C$3</f>
        <v>0.6666666667</v>
      </c>
      <c r="G25" s="110">
        <f>'Team and Player Stats'!G4/$C$3</f>
        <v>26.05555556</v>
      </c>
      <c r="H25" s="110">
        <f>'Team and Player Stats'!H4/$C$3</f>
        <v>0.1111111111</v>
      </c>
      <c r="I25" s="110">
        <f>'Team and Player Stats'!I4/$C$3</f>
        <v>30.61111111</v>
      </c>
      <c r="J25" s="110">
        <f>'Team and Player Stats'!J4/$C$3</f>
        <v>-4.555555556</v>
      </c>
      <c r="K25" s="109">
        <f>'Team and Player Stats'!K4</f>
        <v>0.8511796733</v>
      </c>
      <c r="L25" s="108">
        <f>'Team and Player Stats'!L4</f>
        <v>13.26678766</v>
      </c>
      <c r="M25" s="110">
        <f>'Team and Player Stats'!M4/$C$3</f>
        <v>35.61111111</v>
      </c>
      <c r="N25" s="107">
        <f>'Team and Player Stats'!N4</f>
        <v>12</v>
      </c>
      <c r="O25" s="110">
        <f>'Team and Player Stats'!O4/$N$3</f>
        <v>7.166666667</v>
      </c>
      <c r="P25" s="110">
        <f>'Team and Player Stats'!P4/$N$3</f>
        <v>1.411764706</v>
      </c>
      <c r="Q25" s="110">
        <f>'Team and Player Stats'!Q4/$N$3</f>
        <v>0.7058823529</v>
      </c>
      <c r="R25" s="110">
        <f>'Team and Player Stats'!R4/$N$3</f>
        <v>1.588235294</v>
      </c>
      <c r="S25" s="110">
        <f>'Team and Player Stats'!S4/$N$3</f>
        <v>0.4117647059</v>
      </c>
      <c r="T25" s="110">
        <f>'Team and Player Stats'!T4/$N$3</f>
        <v>4.705882353</v>
      </c>
      <c r="U25" s="110">
        <f>'Team and Player Stats'!U4/$N$3</f>
        <v>0.7647058824</v>
      </c>
      <c r="V25" s="110">
        <f>'Team and Player Stats'!V4/$N$3</f>
        <v>0.1764705882</v>
      </c>
      <c r="W25" s="110">
        <f>'Team and Player Stats'!W4/$N$3</f>
        <v>0.05882352941</v>
      </c>
      <c r="X25" s="110">
        <f>'Team and Player Stats'!X4/$N$3</f>
        <v>0.05882352941</v>
      </c>
      <c r="Y25" s="110">
        <f>'Team and Player Stats'!Y4/$N$3</f>
        <v>0</v>
      </c>
      <c r="Z25" s="110">
        <f>'Team and Player Stats'!Z4/$N$3</f>
        <v>0</v>
      </c>
      <c r="AA25" s="110">
        <f>'Team and Player Stats'!AA4/$N$3</f>
        <v>0</v>
      </c>
      <c r="AB25" s="110">
        <f>'Team and Player Stats'!AB4/$N$3</f>
        <v>0</v>
      </c>
      <c r="AC25" s="110">
        <f>'Team and Player Stats'!AC4/$N$3</f>
        <v>0.1764705882</v>
      </c>
      <c r="AD25" s="110">
        <f>'Team and Player Stats'!AD4/$N$3</f>
        <v>0</v>
      </c>
      <c r="AE25" s="110">
        <f>'Team and Player Stats'!AE4/$N$3</f>
        <v>0</v>
      </c>
      <c r="AF25" s="110">
        <f>'Team and Player Stats'!AF4/$N$3</f>
        <v>0</v>
      </c>
      <c r="AG25" s="110">
        <f>'Team and Player Stats'!AG4/$N$3</f>
        <v>0</v>
      </c>
    </row>
    <row r="26">
      <c r="A26" t="str">
        <f>'Team and Player Stats'!B114</f>
        <v>AJ DaJuiceMayne</v>
      </c>
      <c r="B26" t="str">
        <f>'Team and Player Stats'!A114</f>
        <v>Rooster Bux to Blow</v>
      </c>
      <c r="C26">
        <f>'Team and Player Stats'!C114</f>
        <v>15</v>
      </c>
      <c r="D26">
        <f>'Team and Player Stats'!D114</f>
        <v>14</v>
      </c>
      <c r="E26" s="111">
        <f>'Team and Player Stats'!E114/C26</f>
        <v>15.93444444</v>
      </c>
      <c r="F26" s="112">
        <f>'Team and Player Stats'!F114/$C$3</f>
        <v>0.6666666667</v>
      </c>
      <c r="G26" s="113">
        <f>'Team and Player Stats'!G114/$C$3</f>
        <v>64.94444444</v>
      </c>
      <c r="H26" s="113">
        <f>'Team and Player Stats'!H114/$C$3</f>
        <v>0.3333333333</v>
      </c>
      <c r="I26" s="113">
        <f>'Team and Player Stats'!I114/$C$3</f>
        <v>52.77777778</v>
      </c>
      <c r="J26" s="113">
        <f>'Team and Player Stats'!J114/$C$3</f>
        <v>12.16666667</v>
      </c>
      <c r="K26" s="112">
        <f>'Team and Player Stats'!K114</f>
        <v>1.230526316</v>
      </c>
      <c r="L26" s="111">
        <f>'Team and Player Stats'!L114</f>
        <v>15.09578947</v>
      </c>
      <c r="M26" s="113">
        <f>'Team and Player Stats'!M114/$C$3</f>
        <v>82.88888889</v>
      </c>
      <c r="N26">
        <f>'Team and Player Stats'!N114</f>
        <v>15</v>
      </c>
      <c r="O26" s="113">
        <f>'Team and Player Stats'!O114/$N$3</f>
        <v>14.05980392</v>
      </c>
      <c r="P26" s="113">
        <f>'Team and Player Stats'!P114/$N$3</f>
        <v>2.294117647</v>
      </c>
      <c r="Q26" s="113">
        <f>'Team and Player Stats'!Q114/$N$3</f>
        <v>1</v>
      </c>
      <c r="R26" s="113">
        <f>'Team and Player Stats'!R114/$N$3</f>
        <v>5.882352941</v>
      </c>
      <c r="S26" s="113">
        <f>'Team and Player Stats'!S114/$N$3</f>
        <v>0.4705882353</v>
      </c>
      <c r="T26" s="113">
        <f>'Team and Player Stats'!T114/$N$3</f>
        <v>12.41176471</v>
      </c>
      <c r="U26" s="113">
        <f>'Team and Player Stats'!U114/$N$3</f>
        <v>3.823529412</v>
      </c>
      <c r="V26" s="113">
        <f>'Team and Player Stats'!V114/$N$3</f>
        <v>1.235294118</v>
      </c>
      <c r="W26" s="113">
        <f>'Team and Player Stats'!W114/$N$3</f>
        <v>0.3529411765</v>
      </c>
      <c r="X26" s="113">
        <f>'Team and Player Stats'!X114/$N$3</f>
        <v>0.1764705882</v>
      </c>
      <c r="Y26" s="113">
        <f>'Team and Player Stats'!Y114/$N$3</f>
        <v>0.05882352941</v>
      </c>
      <c r="Z26" s="113">
        <f>'Team and Player Stats'!Z114/$N$3</f>
        <v>0</v>
      </c>
      <c r="AA26" s="113">
        <f>'Team and Player Stats'!AA114/$N$3</f>
        <v>0</v>
      </c>
      <c r="AB26" s="113">
        <f>'Team and Player Stats'!AB114/$N$3</f>
        <v>0</v>
      </c>
      <c r="AC26" s="113">
        <f>'Team and Player Stats'!AC114/$N$3</f>
        <v>2.647058824</v>
      </c>
      <c r="AD26" s="113">
        <f>'Team and Player Stats'!AD114/$N$3</f>
        <v>0.05882352941</v>
      </c>
      <c r="AE26" s="113">
        <f>'Team and Player Stats'!AE114/$N$3</f>
        <v>0</v>
      </c>
      <c r="AF26" s="113">
        <f>'Team and Player Stats'!AF114/$N$3</f>
        <v>0</v>
      </c>
      <c r="AG26" s="113">
        <f>'Team and Player Stats'!AG114/$N$3</f>
        <v>0.1176470588</v>
      </c>
    </row>
    <row r="27">
      <c r="A27" s="107" t="str">
        <f>'Team and Player Stats'!B133</f>
        <v>PhD SpaZ</v>
      </c>
      <c r="B27" s="107" t="str">
        <f>'Team and Player Stats'!A133</f>
        <v>Lumbridge White Knights</v>
      </c>
      <c r="C27" s="107">
        <f>'Team and Player Stats'!C133</f>
        <v>16</v>
      </c>
      <c r="D27" s="107">
        <f>'Team and Player Stats'!D133</f>
        <v>8</v>
      </c>
      <c r="E27" s="108">
        <f>'Team and Player Stats'!E133/C27</f>
        <v>16.384375</v>
      </c>
      <c r="F27" s="109">
        <f>'Team and Player Stats'!F133/$C$3</f>
        <v>0.6111111111</v>
      </c>
      <c r="G27" s="110">
        <f>'Team and Player Stats'!G133/$C$3</f>
        <v>56.44444444</v>
      </c>
      <c r="H27" s="110">
        <f>'Team and Player Stats'!H133/$C$3</f>
        <v>0.1111111111</v>
      </c>
      <c r="I27" s="110">
        <f>'Team and Player Stats'!I133/$C$3</f>
        <v>62.38888889</v>
      </c>
      <c r="J27" s="110">
        <f>'Team and Player Stats'!J133/$C$3</f>
        <v>-5.944444444</v>
      </c>
      <c r="K27" s="109">
        <f>'Team and Player Stats'!K133</f>
        <v>0.9047195013</v>
      </c>
      <c r="L27" s="108">
        <f>'Team and Player Stats'!L133</f>
        <v>14.0062333</v>
      </c>
      <c r="M27" s="110">
        <f>'Team and Player Stats'!M133/$C$3</f>
        <v>70.38888889</v>
      </c>
      <c r="N27" s="107">
        <f>'Team and Player Stats'!N133</f>
        <v>15</v>
      </c>
      <c r="O27" s="110">
        <f>'Team and Player Stats'!O133/$N$3</f>
        <v>15.19411765</v>
      </c>
      <c r="P27" s="110">
        <f>'Team and Player Stats'!P133/$N$3</f>
        <v>3.058823529</v>
      </c>
      <c r="Q27" s="110">
        <f>'Team and Player Stats'!Q133/$N$3</f>
        <v>1.117647059</v>
      </c>
      <c r="R27" s="110">
        <f>'Team and Player Stats'!R133/$N$3</f>
        <v>2.529411765</v>
      </c>
      <c r="S27" s="110">
        <f>'Team and Player Stats'!S133/$N$3</f>
        <v>0.9411764706</v>
      </c>
      <c r="T27" s="110">
        <f>'Team and Player Stats'!T133/$N$3</f>
        <v>8.058823529</v>
      </c>
      <c r="U27" s="110">
        <f>'Team and Player Stats'!U133/$N$3</f>
        <v>1.705882353</v>
      </c>
      <c r="V27" s="110">
        <f>'Team and Player Stats'!V133/$N$3</f>
        <v>0.7058823529</v>
      </c>
      <c r="W27" s="110">
        <f>'Team and Player Stats'!W133/$N$3</f>
        <v>0.2352941176</v>
      </c>
      <c r="X27" s="110">
        <f>'Team and Player Stats'!X133/$N$3</f>
        <v>0.05882352941</v>
      </c>
      <c r="Y27" s="110">
        <f>'Team and Player Stats'!Y133/$N$3</f>
        <v>0.05882352941</v>
      </c>
      <c r="Z27" s="110">
        <f>'Team and Player Stats'!Z133/$N$3</f>
        <v>0</v>
      </c>
      <c r="AA27" s="110">
        <f>'Team and Player Stats'!AA133/$N$3</f>
        <v>0</v>
      </c>
      <c r="AB27" s="110">
        <f>'Team and Player Stats'!AB133/$N$3</f>
        <v>0</v>
      </c>
      <c r="AC27" s="110">
        <f>'Team and Player Stats'!AC133/$N$3</f>
        <v>1.470588235</v>
      </c>
      <c r="AD27" s="110">
        <f>'Team and Player Stats'!AD133/$N$3</f>
        <v>0</v>
      </c>
      <c r="AE27" s="110">
        <f>'Team and Player Stats'!AE133/$N$3</f>
        <v>0</v>
      </c>
      <c r="AF27" s="110">
        <f>'Team and Player Stats'!AF133/$N$3</f>
        <v>0</v>
      </c>
      <c r="AG27" s="110">
        <f>'Team and Player Stats'!AG133/$N$3</f>
        <v>0.1176470588</v>
      </c>
    </row>
    <row r="28">
      <c r="A28" t="str">
        <f>'Team and Player Stats'!B3</f>
        <v>AtoneMilitant (c)</v>
      </c>
      <c r="B28" t="str">
        <f>'Team and Player Stats'!A3</f>
        <v>Never Let Go</v>
      </c>
      <c r="C28">
        <f>'Team and Player Stats'!C3</f>
        <v>17</v>
      </c>
      <c r="D28">
        <f>'Team and Player Stats'!D3</f>
        <v>9</v>
      </c>
      <c r="E28" s="111">
        <f>'Team and Player Stats'!E3/C28</f>
        <v>11.97156863</v>
      </c>
      <c r="F28" s="112">
        <f>'Team and Player Stats'!F3/$C$3</f>
        <v>0.5555555556</v>
      </c>
      <c r="G28" s="113">
        <f>'Team and Player Stats'!G3/$C$3</f>
        <v>47.38888889</v>
      </c>
      <c r="H28" s="113">
        <f>'Team and Player Stats'!H3/$C$3</f>
        <v>0.1111111111</v>
      </c>
      <c r="I28" s="113">
        <f>'Team and Player Stats'!I3/$C$3</f>
        <v>50.44444444</v>
      </c>
      <c r="J28" s="113">
        <f>'Team and Player Stats'!J3/$C$3</f>
        <v>-3.055555556</v>
      </c>
      <c r="K28" s="112">
        <f>'Team and Player Stats'!K3</f>
        <v>0.9394273128</v>
      </c>
      <c r="L28" s="111">
        <f>'Team and Player Stats'!L3</f>
        <v>13.44823789</v>
      </c>
      <c r="M28" s="113">
        <f>'Team and Player Stats'!M3/$C$3</f>
        <v>57.16666667</v>
      </c>
      <c r="N28">
        <f>'Team and Player Stats'!N3</f>
        <v>17</v>
      </c>
      <c r="O28" s="113">
        <f>'Team and Player Stats'!O3/$N$3</f>
        <v>11.53431373</v>
      </c>
      <c r="P28" s="113">
        <f>'Team and Player Stats'!P3/$N$3</f>
        <v>1.764705882</v>
      </c>
      <c r="Q28" s="113">
        <f>'Team and Player Stats'!Q3/$N$3</f>
        <v>0.8235294118</v>
      </c>
      <c r="R28" s="113">
        <f>'Team and Player Stats'!R3/$N$3</f>
        <v>3.705882353</v>
      </c>
      <c r="S28" s="113">
        <f>'Team and Player Stats'!S3/$N$3</f>
        <v>1.117647059</v>
      </c>
      <c r="T28" s="113">
        <f>'Team and Player Stats'!T3/$N$3</f>
        <v>6.705882353</v>
      </c>
      <c r="U28" s="113">
        <f>'Team and Player Stats'!U3/$N$3</f>
        <v>0.8823529412</v>
      </c>
      <c r="V28" s="113">
        <f>'Team and Player Stats'!V3/$N$3</f>
        <v>0.4117647059</v>
      </c>
      <c r="W28" s="113">
        <f>'Team and Player Stats'!W3/$N$3</f>
        <v>0.1176470588</v>
      </c>
      <c r="X28" s="113">
        <f>'Team and Player Stats'!X3/$N$3</f>
        <v>0.05882352941</v>
      </c>
      <c r="Y28" s="113">
        <f>'Team and Player Stats'!Y3/$N$3</f>
        <v>0</v>
      </c>
      <c r="Z28" s="113">
        <f>'Team and Player Stats'!Z3/$N$3</f>
        <v>0</v>
      </c>
      <c r="AA28" s="113">
        <f>'Team and Player Stats'!AA3/$N$3</f>
        <v>0</v>
      </c>
      <c r="AB28" s="113">
        <f>'Team and Player Stats'!AB3/$N$3</f>
        <v>0</v>
      </c>
      <c r="AC28" s="113">
        <f>'Team and Player Stats'!AC3/$N$3</f>
        <v>0.8235294118</v>
      </c>
      <c r="AD28" s="113">
        <f>'Team and Player Stats'!AD3/$N$3</f>
        <v>0</v>
      </c>
      <c r="AE28" s="113">
        <f>'Team and Player Stats'!AE3/$N$3</f>
        <v>0</v>
      </c>
      <c r="AF28" s="113">
        <f>'Team and Player Stats'!AF3/$N$3</f>
        <v>0</v>
      </c>
      <c r="AG28" s="113">
        <f>'Team and Player Stats'!AG3/$N$3</f>
        <v>0</v>
      </c>
    </row>
    <row r="29">
      <c r="A29" s="107" t="str">
        <f>'Team and Player Stats'!B5</f>
        <v>Blootzy</v>
      </c>
      <c r="B29" s="107" t="str">
        <f>'Team and Player Stats'!A5</f>
        <v>Never Let Go</v>
      </c>
      <c r="C29" s="107">
        <f>'Team and Player Stats'!C5</f>
        <v>18</v>
      </c>
      <c r="D29" s="107">
        <f>'Team and Player Stats'!D5</f>
        <v>9</v>
      </c>
      <c r="E29" s="108">
        <f>'Team and Player Stats'!E5/C29</f>
        <v>12.00740741</v>
      </c>
      <c r="F29" s="109">
        <f>'Team and Player Stats'!F5/$C$3</f>
        <v>0.5</v>
      </c>
      <c r="G29" s="110">
        <f>'Team and Player Stats'!G5/$C$3</f>
        <v>63.72222222</v>
      </c>
      <c r="H29" s="110">
        <f>'Team and Player Stats'!H5/$C$3</f>
        <v>0.4444444444</v>
      </c>
      <c r="I29" s="110">
        <f>'Team and Player Stats'!I5/$C$3</f>
        <v>55.38888889</v>
      </c>
      <c r="J29" s="110">
        <f>'Team and Player Stats'!J5/$C$3</f>
        <v>8.333333333</v>
      </c>
      <c r="K29" s="109">
        <f>'Team and Player Stats'!K5</f>
        <v>1.150451354</v>
      </c>
      <c r="L29" s="108">
        <f>'Team and Player Stats'!L5</f>
        <v>13.00702106</v>
      </c>
      <c r="M29" s="110">
        <f>'Team and Player Stats'!M5/$C$3</f>
        <v>81.66666667</v>
      </c>
      <c r="N29" s="107">
        <f>'Team and Player Stats'!N5</f>
        <v>17</v>
      </c>
      <c r="O29" s="110">
        <f>'Team and Player Stats'!O5/$N$3</f>
        <v>12.37843137</v>
      </c>
      <c r="P29" s="110">
        <f>'Team and Player Stats'!P5/$N$3</f>
        <v>2</v>
      </c>
      <c r="Q29" s="110">
        <f>'Team and Player Stats'!Q5/$N$3</f>
        <v>1.352941176</v>
      </c>
      <c r="R29" s="110">
        <f>'Team and Player Stats'!R5/$N$3</f>
        <v>3.882352941</v>
      </c>
      <c r="S29" s="110">
        <f>'Team and Player Stats'!S5/$N$3</f>
        <v>1.058823529</v>
      </c>
      <c r="T29" s="110">
        <f>'Team and Player Stats'!T5/$N$3</f>
        <v>9.647058824</v>
      </c>
      <c r="U29" s="110">
        <f>'Team and Player Stats'!U5/$N$3</f>
        <v>2.823529412</v>
      </c>
      <c r="V29" s="110">
        <f>'Team and Player Stats'!V5/$N$3</f>
        <v>0.5294117647</v>
      </c>
      <c r="W29" s="110">
        <f>'Team and Player Stats'!W5/$N$3</f>
        <v>0.2941176471</v>
      </c>
      <c r="X29" s="110">
        <f>'Team and Player Stats'!X5/$N$3</f>
        <v>0.05882352941</v>
      </c>
      <c r="Y29" s="110">
        <f>'Team and Player Stats'!Y5/$N$3</f>
        <v>0</v>
      </c>
      <c r="Z29" s="110">
        <f>'Team and Player Stats'!Z5/$N$3</f>
        <v>0</v>
      </c>
      <c r="AA29" s="110">
        <f>'Team and Player Stats'!AA5/$N$3</f>
        <v>0</v>
      </c>
      <c r="AB29" s="110">
        <f>'Team and Player Stats'!AB5/$N$3</f>
        <v>0.1764705882</v>
      </c>
      <c r="AC29" s="110">
        <f>'Team and Player Stats'!AC5/$N$3</f>
        <v>0.8823529412</v>
      </c>
      <c r="AD29" s="110">
        <f>'Team and Player Stats'!AD5/$N$3</f>
        <v>0.05882352941</v>
      </c>
      <c r="AE29" s="110">
        <f>'Team and Player Stats'!AE5/$N$3</f>
        <v>0</v>
      </c>
      <c r="AF29" s="110">
        <f>'Team and Player Stats'!AF5/$N$3</f>
        <v>0</v>
      </c>
      <c r="AG29" s="110">
        <f>'Team and Player Stats'!AG5/$N$3</f>
        <v>0.05882352941</v>
      </c>
    </row>
    <row r="30">
      <c r="A30" t="str">
        <f>'Team and Player Stats'!B87</f>
        <v>thestash19 (c)</v>
      </c>
      <c r="B30" t="str">
        <f>'Team and Player Stats'!A87</f>
        <v>Team Ninja</v>
      </c>
      <c r="C30">
        <f>'Team and Player Stats'!C87</f>
        <v>20</v>
      </c>
      <c r="D30">
        <f>'Team and Player Stats'!D87</f>
        <v>3</v>
      </c>
      <c r="E30" s="111">
        <f>'Team and Player Stats'!E87/C30</f>
        <v>7.394166667</v>
      </c>
      <c r="F30" s="112">
        <f>'Team and Player Stats'!F87/$C$3</f>
        <v>0.5</v>
      </c>
      <c r="G30" s="113">
        <f>'Team and Player Stats'!G87/$C$3</f>
        <v>31.22222222</v>
      </c>
      <c r="H30" s="113">
        <f>'Team and Player Stats'!H87/$C$3</f>
        <v>0.3888888889</v>
      </c>
      <c r="I30" s="113">
        <f>'Team and Player Stats'!I87/$C$3</f>
        <v>41.16666667</v>
      </c>
      <c r="J30" s="113">
        <f>'Team and Player Stats'!J87/$C$3</f>
        <v>-9.944444444</v>
      </c>
      <c r="K30" s="112">
        <f>'Team and Player Stats'!K87</f>
        <v>0.7584345479</v>
      </c>
      <c r="L30" s="111">
        <f>'Team and Player Stats'!L87</f>
        <v>11.97435897</v>
      </c>
      <c r="M30" s="113">
        <f>'Team and Player Stats'!M87/$C$3</f>
        <v>37.61111111</v>
      </c>
      <c r="N30">
        <f>'Team and Player Stats'!N87</f>
        <v>19</v>
      </c>
      <c r="O30" s="113">
        <f>'Team and Player Stats'!O87/$N$3</f>
        <v>8.512745098</v>
      </c>
      <c r="P30" s="113">
        <f>'Team and Player Stats'!P87/$N$3</f>
        <v>2.352941176</v>
      </c>
      <c r="Q30" s="113">
        <f>'Team and Player Stats'!Q87/$N$3</f>
        <v>0.9411764706</v>
      </c>
      <c r="R30" s="113">
        <f>'Team and Player Stats'!R87/$N$3</f>
        <v>1.470588235</v>
      </c>
      <c r="S30" s="113">
        <f>'Team and Player Stats'!S87/$N$3</f>
        <v>0.9411764706</v>
      </c>
      <c r="T30" s="113">
        <f>'Team and Player Stats'!T87/$N$3</f>
        <v>3.647058824</v>
      </c>
      <c r="U30" s="113">
        <f>'Team and Player Stats'!U87/$N$3</f>
        <v>0.2941176471</v>
      </c>
      <c r="V30" s="113">
        <f>'Team and Player Stats'!V87/$N$3</f>
        <v>0</v>
      </c>
      <c r="W30" s="113">
        <f>'Team and Player Stats'!W87/$N$3</f>
        <v>0</v>
      </c>
      <c r="X30" s="113">
        <f>'Team and Player Stats'!X87/$N$3</f>
        <v>0</v>
      </c>
      <c r="Y30" s="113">
        <f>'Team and Player Stats'!Y87/$N$3</f>
        <v>0</v>
      </c>
      <c r="Z30" s="113">
        <f>'Team and Player Stats'!Z87/$N$3</f>
        <v>0</v>
      </c>
      <c r="AA30" s="113">
        <f>'Team and Player Stats'!AA87/$N$3</f>
        <v>0</v>
      </c>
      <c r="AB30" s="113">
        <f>'Team and Player Stats'!AB87/$N$3</f>
        <v>0</v>
      </c>
      <c r="AC30" s="113">
        <f>'Team and Player Stats'!AC87/$N$3</f>
        <v>0.3529411765</v>
      </c>
      <c r="AD30" s="113">
        <f>'Team and Player Stats'!AD87/$N$3</f>
        <v>0.05882352941</v>
      </c>
      <c r="AE30" s="113">
        <f>'Team and Player Stats'!AE87/$N$3</f>
        <v>0</v>
      </c>
      <c r="AF30" s="113">
        <f>'Team and Player Stats'!AF87/$N$3</f>
        <v>0</v>
      </c>
      <c r="AG30" s="113">
        <f>'Team and Player Stats'!AG87/$N$3</f>
        <v>0</v>
      </c>
    </row>
    <row r="31">
      <c r="A31" s="107" t="str">
        <f>'Team and Player Stats'!B92</f>
        <v>DisterDan</v>
      </c>
      <c r="B31" s="107" t="str">
        <f>'Team and Player Stats'!A92</f>
        <v>Team Ninja</v>
      </c>
      <c r="C31" s="107">
        <f>'Team and Player Stats'!C92</f>
        <v>20</v>
      </c>
      <c r="D31" s="107">
        <f>'Team and Player Stats'!D92</f>
        <v>3</v>
      </c>
      <c r="E31" s="108">
        <f>'Team and Player Stats'!E92/C31</f>
        <v>7.219166667</v>
      </c>
      <c r="F31" s="109">
        <f>'Team and Player Stats'!F92/$C$3</f>
        <v>0.5</v>
      </c>
      <c r="G31" s="110">
        <f>'Team and Player Stats'!G92/$C$3</f>
        <v>42.16666667</v>
      </c>
      <c r="H31" s="110">
        <f>'Team and Player Stats'!H92/$C$3</f>
        <v>0.3888888889</v>
      </c>
      <c r="I31" s="110">
        <f>'Team and Player Stats'!I92/$C$3</f>
        <v>46.22222222</v>
      </c>
      <c r="J31" s="110">
        <f>'Team and Player Stats'!J92/$C$3</f>
        <v>-4.055555556</v>
      </c>
      <c r="K31" s="109">
        <f>'Team and Player Stats'!K92</f>
        <v>0.9122596154</v>
      </c>
      <c r="L31" s="108">
        <f>'Team and Player Stats'!L92</f>
        <v>10.41225962</v>
      </c>
      <c r="M31" s="110">
        <f>'Team and Player Stats'!M92/$C$3</f>
        <v>54.16666667</v>
      </c>
      <c r="N31" s="107">
        <f>'Team and Player Stats'!N92</f>
        <v>19</v>
      </c>
      <c r="O31" s="110">
        <f>'Team and Player Stats'!O92/$N$3</f>
        <v>8.306862745</v>
      </c>
      <c r="P31" s="110">
        <f>'Team and Player Stats'!P92/$N$3</f>
        <v>3.470588235</v>
      </c>
      <c r="Q31" s="110">
        <f>'Team and Player Stats'!Q92/$N$3</f>
        <v>1.058823529</v>
      </c>
      <c r="R31" s="110">
        <f>'Team and Player Stats'!R92/$N$3</f>
        <v>2.235294118</v>
      </c>
      <c r="S31" s="110">
        <f>'Team and Player Stats'!S92/$N$3</f>
        <v>1.411764706</v>
      </c>
      <c r="T31" s="110">
        <f>'Team and Player Stats'!T92/$N$3</f>
        <v>6.941176471</v>
      </c>
      <c r="U31" s="110">
        <f>'Team and Player Stats'!U92/$N$3</f>
        <v>1.117647059</v>
      </c>
      <c r="V31" s="110">
        <f>'Team and Player Stats'!V92/$N$3</f>
        <v>0.2352941176</v>
      </c>
      <c r="W31" s="110">
        <f>'Team and Player Stats'!W92/$N$3</f>
        <v>0.1176470588</v>
      </c>
      <c r="X31" s="110">
        <f>'Team and Player Stats'!X92/$N$3</f>
        <v>0</v>
      </c>
      <c r="Y31" s="110">
        <f>'Team and Player Stats'!Y92/$N$3</f>
        <v>0</v>
      </c>
      <c r="Z31" s="110">
        <f>'Team and Player Stats'!Z92/$N$3</f>
        <v>0</v>
      </c>
      <c r="AA31" s="110">
        <f>'Team and Player Stats'!AA92/$N$3</f>
        <v>0</v>
      </c>
      <c r="AB31" s="110">
        <f>'Team and Player Stats'!AB92/$N$3</f>
        <v>0</v>
      </c>
      <c r="AC31" s="110">
        <f>'Team and Player Stats'!AC92/$N$3</f>
        <v>0.8235294118</v>
      </c>
      <c r="AD31" s="110">
        <f>'Team and Player Stats'!AD92/$N$3</f>
        <v>0</v>
      </c>
      <c r="AE31" s="110">
        <f>'Team and Player Stats'!AE92/$N$3</f>
        <v>0</v>
      </c>
      <c r="AF31" s="110">
        <f>'Team and Player Stats'!AF92/$N$3</f>
        <v>0</v>
      </c>
      <c r="AG31" s="110">
        <f>'Team and Player Stats'!AG92/$N$3</f>
        <v>0.05882352941</v>
      </c>
    </row>
    <row r="32">
      <c r="A32" t="str">
        <f>'Team and Player Stats'!B34</f>
        <v>Gilded Grams</v>
      </c>
      <c r="B32" t="str">
        <f>'Team and Player Stats'!A34</f>
        <v>Str8 Griffin</v>
      </c>
      <c r="C32">
        <f>'Team and Player Stats'!C34</f>
        <v>17</v>
      </c>
      <c r="D32">
        <f>'Team and Player Stats'!D34</f>
        <v>16</v>
      </c>
      <c r="E32" s="111">
        <f>'Team and Player Stats'!E34/C32</f>
        <v>13.73333333</v>
      </c>
      <c r="F32" s="112">
        <f>'Team and Player Stats'!F34/$C$3</f>
        <v>0.4444444444</v>
      </c>
      <c r="G32" s="113">
        <f>'Team and Player Stats'!G34/$C$3</f>
        <v>56.05555556</v>
      </c>
      <c r="H32" s="113">
        <f>'Team and Player Stats'!H34/$C$3</f>
        <v>0.3888888889</v>
      </c>
      <c r="I32" s="113">
        <f>'Team and Player Stats'!I34/$C$3</f>
        <v>53.72222222</v>
      </c>
      <c r="J32" s="113">
        <f>'Team and Player Stats'!J34/$C$3</f>
        <v>2.333333333</v>
      </c>
      <c r="K32" s="112">
        <f>'Team and Player Stats'!K34</f>
        <v>1.043433299</v>
      </c>
      <c r="L32" s="111">
        <f>'Team and Player Stats'!L34</f>
        <v>14.4860393</v>
      </c>
      <c r="M32" s="113">
        <f>'Team and Player Stats'!M34/$C$3</f>
        <v>69.27777778</v>
      </c>
      <c r="N32">
        <f>'Team and Player Stats'!N34</f>
        <v>17</v>
      </c>
      <c r="O32" s="113">
        <f>'Team and Player Stats'!O34/$N$3</f>
        <v>13.73333333</v>
      </c>
      <c r="P32" s="113">
        <f>'Team and Player Stats'!P34/$N$3</f>
        <v>1.470588235</v>
      </c>
      <c r="Q32" s="113">
        <f>'Team and Player Stats'!Q34/$N$3</f>
        <v>1.352941176</v>
      </c>
      <c r="R32" s="113">
        <f>'Team and Player Stats'!R34/$N$3</f>
        <v>2.705882353</v>
      </c>
      <c r="S32" s="113">
        <f>'Team and Player Stats'!S34/$N$3</f>
        <v>0.9411764706</v>
      </c>
      <c r="T32" s="113">
        <f>'Team and Player Stats'!T34/$N$3</f>
        <v>9.294117647</v>
      </c>
      <c r="U32" s="113">
        <f>'Team and Player Stats'!U34/$N$3</f>
        <v>1.823529412</v>
      </c>
      <c r="V32" s="113">
        <f>'Team and Player Stats'!V34/$N$3</f>
        <v>0.4117647059</v>
      </c>
      <c r="W32" s="113">
        <f>'Team and Player Stats'!W34/$N$3</f>
        <v>0.1176470588</v>
      </c>
      <c r="X32" s="113">
        <f>'Team and Player Stats'!X34/$N$3</f>
        <v>0.05882352941</v>
      </c>
      <c r="Y32" s="113">
        <f>'Team and Player Stats'!Y34/$N$3</f>
        <v>0</v>
      </c>
      <c r="Z32" s="113">
        <f>'Team and Player Stats'!Z34/$N$3</f>
        <v>0</v>
      </c>
      <c r="AA32" s="113">
        <f>'Team and Player Stats'!AA34/$N$3</f>
        <v>0</v>
      </c>
      <c r="AB32" s="113">
        <f>'Team and Player Stats'!AB34/$N$3</f>
        <v>0</v>
      </c>
      <c r="AC32" s="113">
        <f>'Team and Player Stats'!AC34/$N$3</f>
        <v>1.176470588</v>
      </c>
      <c r="AD32" s="113">
        <f>'Team and Player Stats'!AD34/$N$3</f>
        <v>0</v>
      </c>
      <c r="AE32" s="113">
        <f>'Team and Player Stats'!AE34/$N$3</f>
        <v>0</v>
      </c>
      <c r="AF32" s="113">
        <f>'Team and Player Stats'!AF34/$N$3</f>
        <v>0</v>
      </c>
      <c r="AG32" s="113">
        <f>'Team and Player Stats'!AG34/$N$3</f>
        <v>0.1176470588</v>
      </c>
    </row>
    <row r="33">
      <c r="A33" s="107" t="str">
        <f>'Team and Player Stats'!B123</f>
        <v>Saintz The God</v>
      </c>
      <c r="B33" s="107" t="str">
        <f>'Team and Player Stats'!A123</f>
        <v>Our Lady Tuna</v>
      </c>
      <c r="C33" s="107">
        <f>'Team and Player Stats'!C123</f>
        <v>17</v>
      </c>
      <c r="D33" s="107">
        <f>'Team and Player Stats'!D123</f>
        <v>10</v>
      </c>
      <c r="E33" s="108">
        <f>'Team and Player Stats'!E123/C33</f>
        <v>14.24019608</v>
      </c>
      <c r="F33" s="109">
        <f>'Team and Player Stats'!F123/$C$3</f>
        <v>0.4444444444</v>
      </c>
      <c r="G33" s="110">
        <f>'Team and Player Stats'!G123/$C$3</f>
        <v>69.16666667</v>
      </c>
      <c r="H33" s="110">
        <f>'Team and Player Stats'!H123/$C$3</f>
        <v>0.2777777778</v>
      </c>
      <c r="I33" s="110">
        <f>'Team and Player Stats'!I123/$C$3</f>
        <v>54.33333333</v>
      </c>
      <c r="J33" s="110">
        <f>'Team and Player Stats'!J123/$C$3</f>
        <v>14.83333333</v>
      </c>
      <c r="K33" s="109">
        <f>'Team and Player Stats'!K123</f>
        <v>1.273006135</v>
      </c>
      <c r="L33" s="108">
        <f>'Team and Player Stats'!L123</f>
        <v>14.85173824</v>
      </c>
      <c r="M33" s="110">
        <f>'Team and Player Stats'!M123/$C$3</f>
        <v>85.38888889</v>
      </c>
      <c r="N33" s="107">
        <f>'Team and Player Stats'!N123</f>
        <v>16</v>
      </c>
      <c r="O33" s="110">
        <f>'Team and Player Stats'!O123/$N$3</f>
        <v>13.25196078</v>
      </c>
      <c r="P33" s="110">
        <f>'Team and Player Stats'!P123/$N$3</f>
        <v>1.941176471</v>
      </c>
      <c r="Q33" s="110">
        <f>'Team and Player Stats'!Q123/$N$3</f>
        <v>1.117647059</v>
      </c>
      <c r="R33" s="110">
        <f>'Team and Player Stats'!R123/$N$3</f>
        <v>4.941176471</v>
      </c>
      <c r="S33" s="110">
        <f>'Team and Player Stats'!S123/$N$3</f>
        <v>0.5882352941</v>
      </c>
      <c r="T33" s="110">
        <f>'Team and Player Stats'!T123/$N$3</f>
        <v>11.11764706</v>
      </c>
      <c r="U33" s="110">
        <f>'Team and Player Stats'!U123/$N$3</f>
        <v>2.882352941</v>
      </c>
      <c r="V33" s="110">
        <f>'Team and Player Stats'!V123/$N$3</f>
        <v>1</v>
      </c>
      <c r="W33" s="110">
        <f>'Team and Player Stats'!W123/$N$3</f>
        <v>0.2941176471</v>
      </c>
      <c r="X33" s="110">
        <f>'Team and Player Stats'!X123/$N$3</f>
        <v>0.05882352941</v>
      </c>
      <c r="Y33" s="110">
        <f>'Team and Player Stats'!Y123/$N$3</f>
        <v>0</v>
      </c>
      <c r="Z33" s="110">
        <f>'Team and Player Stats'!Z123/$N$3</f>
        <v>0</v>
      </c>
      <c r="AA33" s="110">
        <f>'Team and Player Stats'!AA123/$N$3</f>
        <v>0</v>
      </c>
      <c r="AB33" s="110">
        <f>'Team and Player Stats'!AB123/$N$3</f>
        <v>0</v>
      </c>
      <c r="AC33" s="110">
        <f>'Team and Player Stats'!AC123/$N$3</f>
        <v>1.529411765</v>
      </c>
      <c r="AD33" s="110">
        <f>'Team and Player Stats'!AD123/$N$3</f>
        <v>0</v>
      </c>
      <c r="AE33" s="110">
        <f>'Team and Player Stats'!AE123/$N$3</f>
        <v>0</v>
      </c>
      <c r="AF33" s="110">
        <f>'Team and Player Stats'!AF123/$N$3</f>
        <v>0</v>
      </c>
      <c r="AG33" s="110">
        <f>'Team and Player Stats'!AG123/$N$3</f>
        <v>0.05882352941</v>
      </c>
    </row>
    <row r="34">
      <c r="A34" t="str">
        <f>'Team and Player Stats'!B83</f>
        <v>Truthless IHero</v>
      </c>
      <c r="B34" t="str">
        <f>'Team and Player Stats'!A83</f>
        <v>SML08 All Stars + Kazink</v>
      </c>
      <c r="C34">
        <f>'Team and Player Stats'!C83</f>
        <v>17</v>
      </c>
      <c r="D34">
        <f>'Team and Player Stats'!D83</f>
        <v>8</v>
      </c>
      <c r="E34" s="111">
        <f>'Team and Player Stats'!E83/C34</f>
        <v>18.05588235</v>
      </c>
      <c r="F34" s="112">
        <f>'Team and Player Stats'!F83/$C$3</f>
        <v>0.4444444444</v>
      </c>
      <c r="G34" s="113">
        <f>'Team and Player Stats'!G83/$C$3</f>
        <v>67.66666667</v>
      </c>
      <c r="H34" s="113">
        <f>'Team and Player Stats'!H83/$C$3</f>
        <v>0.5555555556</v>
      </c>
      <c r="I34" s="113">
        <f>'Team and Player Stats'!I83/$C$3</f>
        <v>67.94444444</v>
      </c>
      <c r="J34" s="113">
        <f>'Team and Player Stats'!J83/$C$3</f>
        <v>-0.2777777778</v>
      </c>
      <c r="K34" s="112">
        <f>'Team and Player Stats'!K83</f>
        <v>0.9959116926</v>
      </c>
      <c r="L34" s="111">
        <f>'Team and Player Stats'!L83</f>
        <v>15.05887163</v>
      </c>
      <c r="M34" s="113">
        <f>'Team and Player Stats'!M83/$C$3</f>
        <v>86.44444444</v>
      </c>
      <c r="N34">
        <f>'Team and Player Stats'!N83</f>
        <v>16</v>
      </c>
      <c r="O34" s="113">
        <f>'Team and Player Stats'!O83/$N$3</f>
        <v>17.61666667</v>
      </c>
      <c r="P34" s="113">
        <f>'Team and Player Stats'!P83/$N$3</f>
        <v>2.705882353</v>
      </c>
      <c r="Q34" s="113">
        <f>'Team and Player Stats'!Q83/$N$3</f>
        <v>1.588235294</v>
      </c>
      <c r="R34" s="113">
        <f>'Team and Player Stats'!R83/$N$3</f>
        <v>3.764705882</v>
      </c>
      <c r="S34" s="113">
        <f>'Team and Player Stats'!S83/$N$3</f>
        <v>2.529411765</v>
      </c>
      <c r="T34" s="113">
        <f>'Team and Player Stats'!T83/$N$3</f>
        <v>10.05882353</v>
      </c>
      <c r="U34" s="113">
        <f>'Team and Player Stats'!U83/$N$3</f>
        <v>2</v>
      </c>
      <c r="V34" s="113">
        <f>'Team and Player Stats'!V83/$N$3</f>
        <v>0.4705882353</v>
      </c>
      <c r="W34" s="113">
        <f>'Team and Player Stats'!W83/$N$3</f>
        <v>0.2352941176</v>
      </c>
      <c r="X34" s="113">
        <f>'Team and Player Stats'!X83/$N$3</f>
        <v>0.05882352941</v>
      </c>
      <c r="Y34" s="113">
        <f>'Team and Player Stats'!Y83/$N$3</f>
        <v>0.05882352941</v>
      </c>
      <c r="Z34" s="113">
        <f>'Team and Player Stats'!Z83/$N$3</f>
        <v>0</v>
      </c>
      <c r="AA34" s="113">
        <f>'Team and Player Stats'!AA83/$N$3</f>
        <v>0</v>
      </c>
      <c r="AB34" s="113">
        <f>'Team and Player Stats'!AB83/$N$3</f>
        <v>0</v>
      </c>
      <c r="AC34" s="113">
        <f>'Team and Player Stats'!AC83/$N$3</f>
        <v>1.705882353</v>
      </c>
      <c r="AD34" s="113">
        <f>'Team and Player Stats'!AD83/$N$3</f>
        <v>0</v>
      </c>
      <c r="AE34" s="113">
        <f>'Team and Player Stats'!AE83/$N$3</f>
        <v>0</v>
      </c>
      <c r="AF34" s="113">
        <f>'Team and Player Stats'!AF83/$N$3</f>
        <v>0</v>
      </c>
      <c r="AG34" s="113">
        <f>'Team and Player Stats'!AG83/$N$3</f>
        <v>0</v>
      </c>
    </row>
    <row r="35">
      <c r="A35" s="107" t="str">
        <f>'Team and Player Stats'!B40</f>
        <v>iTree (c)</v>
      </c>
      <c r="B35" s="107" t="str">
        <f>'Team and Player Stats'!A40</f>
        <v>We Respect Hoez</v>
      </c>
      <c r="C35" s="107">
        <f>'Team and Player Stats'!C40</f>
        <v>15</v>
      </c>
      <c r="D35" s="107">
        <f>'Team and Player Stats'!D40</f>
        <v>11</v>
      </c>
      <c r="E35" s="108">
        <f>'Team and Player Stats'!E40/C35</f>
        <v>17.30222222</v>
      </c>
      <c r="F35" s="109">
        <f>'Team and Player Stats'!F40/$C$3</f>
        <v>0.4444444444</v>
      </c>
      <c r="G35" s="110">
        <f>'Team and Player Stats'!G40/$C$3</f>
        <v>56.94444444</v>
      </c>
      <c r="H35" s="110">
        <f>'Team and Player Stats'!H40/$C$3</f>
        <v>0.3333333333</v>
      </c>
      <c r="I35" s="110">
        <f>'Team and Player Stats'!I40/$C$3</f>
        <v>49.55555556</v>
      </c>
      <c r="J35" s="110">
        <f>'Team and Player Stats'!J40/$C$3</f>
        <v>7.388888889</v>
      </c>
      <c r="K35" s="109">
        <f>'Team and Player Stats'!K40</f>
        <v>1.149103139</v>
      </c>
      <c r="L35" s="108">
        <f>'Team and Player Stats'!L40</f>
        <v>17.4573991</v>
      </c>
      <c r="M35" s="110">
        <f>'Team and Player Stats'!M40/$C$3</f>
        <v>59.16666667</v>
      </c>
      <c r="N35" s="107">
        <f>'Team and Player Stats'!N40</f>
        <v>15</v>
      </c>
      <c r="O35" s="110">
        <f>'Team and Player Stats'!O40/$N$3</f>
        <v>14.79607843</v>
      </c>
      <c r="P35" s="110">
        <f>'Team and Player Stats'!P40/$N$3</f>
        <v>1.705882353</v>
      </c>
      <c r="Q35" s="110">
        <f>'Team and Player Stats'!Q40/$N$3</f>
        <v>1</v>
      </c>
      <c r="R35" s="110">
        <f>'Team and Player Stats'!R40/$N$3</f>
        <v>4.470588235</v>
      </c>
      <c r="S35" s="110">
        <f>'Team and Player Stats'!S40/$N$3</f>
        <v>0.7058823529</v>
      </c>
      <c r="T35" s="110">
        <f>'Team and Player Stats'!T40/$N$3</f>
        <v>8.235294118</v>
      </c>
      <c r="U35" s="110">
        <f>'Team and Player Stats'!U40/$N$3</f>
        <v>1.411764706</v>
      </c>
      <c r="V35" s="110">
        <f>'Team and Player Stats'!V40/$N$3</f>
        <v>0.4117647059</v>
      </c>
      <c r="W35" s="110">
        <f>'Team and Player Stats'!W40/$N$3</f>
        <v>0</v>
      </c>
      <c r="X35" s="110">
        <f>'Team and Player Stats'!X40/$N$3</f>
        <v>0</v>
      </c>
      <c r="Y35" s="110">
        <f>'Team and Player Stats'!Y40/$N$3</f>
        <v>0</v>
      </c>
      <c r="Z35" s="110">
        <f>'Team and Player Stats'!Z40/$N$3</f>
        <v>0</v>
      </c>
      <c r="AA35" s="110">
        <f>'Team and Player Stats'!AA40/$N$3</f>
        <v>0</v>
      </c>
      <c r="AB35" s="110">
        <f>'Team and Player Stats'!AB40/$N$3</f>
        <v>0</v>
      </c>
      <c r="AC35" s="110">
        <f>'Team and Player Stats'!AC40/$N$3</f>
        <v>0.8823529412</v>
      </c>
      <c r="AD35" s="110">
        <f>'Team and Player Stats'!AD40/$N$3</f>
        <v>0</v>
      </c>
      <c r="AE35" s="110">
        <f>'Team and Player Stats'!AE40/$N$3</f>
        <v>0</v>
      </c>
      <c r="AF35" s="110">
        <f>'Team and Player Stats'!AF40/$N$3</f>
        <v>0</v>
      </c>
      <c r="AG35" s="110">
        <f>'Team and Player Stats'!AG40/$N$3</f>
        <v>0.05882352941</v>
      </c>
    </row>
    <row r="36">
      <c r="A36" t="str">
        <f>'Team and Player Stats'!B43</f>
        <v>TnTaylor</v>
      </c>
      <c r="B36" t="str">
        <f>'Team and Player Stats'!A43</f>
        <v>We Respect Hoez</v>
      </c>
      <c r="C36">
        <f>'Team and Player Stats'!C43</f>
        <v>15</v>
      </c>
      <c r="D36">
        <f>'Team and Player Stats'!D43</f>
        <v>11</v>
      </c>
      <c r="E36" s="111">
        <f>'Team and Player Stats'!E43/C36</f>
        <v>15.62</v>
      </c>
      <c r="F36" s="112">
        <f>'Team and Player Stats'!F43/$C$3</f>
        <v>0.4444444444</v>
      </c>
      <c r="G36" s="113">
        <f>'Team and Player Stats'!G43/$C$3</f>
        <v>53.61111111</v>
      </c>
      <c r="H36" s="113">
        <f>'Team and Player Stats'!H43/$C$3</f>
        <v>0.1111111111</v>
      </c>
      <c r="I36" s="113">
        <f>'Team and Player Stats'!I43/$C$3</f>
        <v>43.66666667</v>
      </c>
      <c r="J36" s="113">
        <f>'Team and Player Stats'!J43/$C$3</f>
        <v>9.944444444</v>
      </c>
      <c r="K36" s="112">
        <f>'Team and Player Stats'!K43</f>
        <v>1.227735369</v>
      </c>
      <c r="L36" s="111">
        <f>'Team and Player Stats'!L43</f>
        <v>17.88549618</v>
      </c>
      <c r="M36" s="113">
        <f>'Team and Player Stats'!M43/$C$3</f>
        <v>62.05555556</v>
      </c>
      <c r="N36">
        <f>'Team and Player Stats'!N43</f>
        <v>15</v>
      </c>
      <c r="O36" s="113">
        <f>'Team and Player Stats'!O43/$N$3</f>
        <v>13.39607843</v>
      </c>
      <c r="P36" s="113">
        <f>'Team and Player Stats'!P43/$N$3</f>
        <v>2.470588235</v>
      </c>
      <c r="Q36" s="113">
        <f>'Team and Player Stats'!Q43/$N$3</f>
        <v>1</v>
      </c>
      <c r="R36" s="113">
        <f>'Team and Player Stats'!R43/$N$3</f>
        <v>4.470588235</v>
      </c>
      <c r="S36" s="113">
        <f>'Team and Player Stats'!S43/$N$3</f>
        <v>0.8235294118</v>
      </c>
      <c r="T36" s="113">
        <f>'Team and Player Stats'!T43/$N$3</f>
        <v>7.117647059</v>
      </c>
      <c r="U36" s="113">
        <f>'Team and Player Stats'!U43/$N$3</f>
        <v>1.176470588</v>
      </c>
      <c r="V36" s="113">
        <f>'Team and Player Stats'!V43/$N$3</f>
        <v>0.2352941176</v>
      </c>
      <c r="W36" s="113">
        <f>'Team and Player Stats'!W43/$N$3</f>
        <v>0.05882352941</v>
      </c>
      <c r="X36" s="113">
        <f>'Team and Player Stats'!X43/$N$3</f>
        <v>0</v>
      </c>
      <c r="Y36" s="113">
        <f>'Team and Player Stats'!Y43/$N$3</f>
        <v>0</v>
      </c>
      <c r="Z36" s="113">
        <f>'Team and Player Stats'!Z43/$N$3</f>
        <v>0</v>
      </c>
      <c r="AA36" s="113">
        <f>'Team and Player Stats'!AA43/$N$3</f>
        <v>0</v>
      </c>
      <c r="AB36" s="113">
        <f>'Team and Player Stats'!AB43/$N$3</f>
        <v>0</v>
      </c>
      <c r="AC36" s="113">
        <f>'Team and Player Stats'!AC43/$N$3</f>
        <v>1.470588235</v>
      </c>
      <c r="AD36" s="113">
        <f>'Team and Player Stats'!AD43/$N$3</f>
        <v>0.05882352941</v>
      </c>
      <c r="AE36" s="113">
        <f>'Team and Player Stats'!AE43/$N$3</f>
        <v>0</v>
      </c>
      <c r="AF36" s="113">
        <f>'Team and Player Stats'!AF43/$N$3</f>
        <v>0</v>
      </c>
      <c r="AG36" s="113">
        <f>'Team and Player Stats'!AG43/$N$3</f>
        <v>0</v>
      </c>
    </row>
    <row r="37">
      <c r="A37" s="107" t="str">
        <f>'Team and Player Stats'!B49</f>
        <v>Man Canon</v>
      </c>
      <c r="B37" s="107" t="str">
        <f>'Team and Player Stats'!A49</f>
        <v>Way to Fail</v>
      </c>
      <c r="C37" s="107">
        <f>'Team and Player Stats'!C49</f>
        <v>19</v>
      </c>
      <c r="D37" s="107">
        <f>'Team and Player Stats'!D49</f>
        <v>12</v>
      </c>
      <c r="E37" s="108">
        <f>'Team and Player Stats'!E49/C37</f>
        <v>17.52982456</v>
      </c>
      <c r="F37" s="109">
        <f>'Team and Player Stats'!F49/$C$3</f>
        <v>0.4444444444</v>
      </c>
      <c r="G37" s="110">
        <f>'Team and Player Stats'!G49/$C$3</f>
        <v>66.66666667</v>
      </c>
      <c r="H37" s="110">
        <f>'Team and Player Stats'!H49/$C$3</f>
        <v>0.5</v>
      </c>
      <c r="I37" s="110">
        <f>'Team and Player Stats'!I49/$C$3</f>
        <v>58.16666667</v>
      </c>
      <c r="J37" s="110">
        <f>'Team and Player Stats'!J49/$C$3</f>
        <v>8.5</v>
      </c>
      <c r="K37" s="109">
        <f>'Team and Player Stats'!K49</f>
        <v>1.146131805</v>
      </c>
      <c r="L37" s="108">
        <f>'Team and Player Stats'!L49</f>
        <v>19.086915</v>
      </c>
      <c r="M37" s="110">
        <f>'Team and Player Stats'!M49/$C$3</f>
        <v>88.11111111</v>
      </c>
      <c r="N37" s="107">
        <f>'Team and Player Stats'!N49</f>
        <v>17</v>
      </c>
      <c r="O37" s="110">
        <f>'Team and Player Stats'!O49/$N$3</f>
        <v>16.66078431</v>
      </c>
      <c r="P37" s="110">
        <f>'Team and Player Stats'!P49/$N$3</f>
        <v>2.235294118</v>
      </c>
      <c r="Q37" s="110">
        <f>'Team and Player Stats'!Q49/$N$3</f>
        <v>1</v>
      </c>
      <c r="R37" s="110">
        <f>'Team and Player Stats'!R49/$N$3</f>
        <v>6.882352941</v>
      </c>
      <c r="S37" s="110">
        <f>'Team and Player Stats'!S49/$N$3</f>
        <v>0.8235294118</v>
      </c>
      <c r="T37" s="110">
        <f>'Team and Player Stats'!T49/$N$3</f>
        <v>9.588235294</v>
      </c>
      <c r="U37" s="110">
        <f>'Team and Player Stats'!U49/$N$3</f>
        <v>1.764705882</v>
      </c>
      <c r="V37" s="110">
        <f>'Team and Player Stats'!V49/$N$3</f>
        <v>0.3529411765</v>
      </c>
      <c r="W37" s="110">
        <f>'Team and Player Stats'!W49/$N$3</f>
        <v>0.05882352941</v>
      </c>
      <c r="X37" s="110">
        <f>'Team and Player Stats'!X49/$N$3</f>
        <v>0</v>
      </c>
      <c r="Y37" s="110">
        <f>'Team and Player Stats'!Y49/$N$3</f>
        <v>0</v>
      </c>
      <c r="Z37" s="110">
        <f>'Team and Player Stats'!Z49/$N$3</f>
        <v>0</v>
      </c>
      <c r="AA37" s="110">
        <f>'Team and Player Stats'!AA49/$N$3</f>
        <v>0</v>
      </c>
      <c r="AB37" s="110">
        <f>'Team and Player Stats'!AB49/$N$3</f>
        <v>0</v>
      </c>
      <c r="AC37" s="110">
        <f>'Team and Player Stats'!AC49/$N$3</f>
        <v>1.352941176</v>
      </c>
      <c r="AD37" s="110">
        <f>'Team and Player Stats'!AD49/$N$3</f>
        <v>0.05882352941</v>
      </c>
      <c r="AE37" s="110">
        <f>'Team and Player Stats'!AE49/$N$3</f>
        <v>0</v>
      </c>
      <c r="AF37" s="110">
        <f>'Team and Player Stats'!AF49/$N$3</f>
        <v>0</v>
      </c>
      <c r="AG37" s="110">
        <f>'Team and Player Stats'!AG49/$N$3</f>
        <v>0</v>
      </c>
    </row>
    <row r="38">
      <c r="A38" t="str">
        <f>'Team and Player Stats'!B72</f>
        <v>caleb loves you</v>
      </c>
      <c r="B38" t="str">
        <f>'Team and Player Stats'!A72</f>
        <v>TBD</v>
      </c>
      <c r="C38">
        <f>'Team and Player Stats'!C72</f>
        <v>8</v>
      </c>
      <c r="D38">
        <f>'Team and Player Stats'!D72</f>
        <v>2</v>
      </c>
      <c r="E38" s="111">
        <f>'Team and Player Stats'!E72/C38</f>
        <v>13.83541667</v>
      </c>
      <c r="F38" s="112">
        <f>'Team and Player Stats'!F72/$C$3</f>
        <v>0.3888888889</v>
      </c>
      <c r="G38" s="113">
        <f>'Team and Player Stats'!G72/$C$3</f>
        <v>14.66666667</v>
      </c>
      <c r="H38" s="113">
        <f>'Team and Player Stats'!H72/$C$3</f>
        <v>0.05555555556</v>
      </c>
      <c r="I38" s="113">
        <f>'Team and Player Stats'!I72/$C$3</f>
        <v>16.33333333</v>
      </c>
      <c r="J38" s="113">
        <f>'Team and Player Stats'!J72/$C$3</f>
        <v>-1.666666667</v>
      </c>
      <c r="K38" s="112">
        <f>'Team and Player Stats'!K72</f>
        <v>0.8979591837</v>
      </c>
      <c r="L38" s="111">
        <f>'Team and Player Stats'!L72</f>
        <v>22.58843537</v>
      </c>
      <c r="M38" s="113">
        <f>'Team and Player Stats'!M72/$C$3</f>
        <v>18.55555556</v>
      </c>
      <c r="N38">
        <f>'Team and Player Stats'!N72</f>
        <v>8</v>
      </c>
      <c r="O38" s="113">
        <f>'Team and Player Stats'!O72/$N$3</f>
        <v>6.510784314</v>
      </c>
      <c r="P38" s="113">
        <f>'Team and Player Stats'!P72/$N$3</f>
        <v>0.7647058824</v>
      </c>
      <c r="Q38" s="113">
        <f>'Team and Player Stats'!Q72/$N$3</f>
        <v>0.2352941176</v>
      </c>
      <c r="R38" s="113">
        <f>'Team and Player Stats'!R72/$N$3</f>
        <v>0.9411764706</v>
      </c>
      <c r="S38" s="113">
        <f>'Team and Player Stats'!S72/$N$3</f>
        <v>0.4117647059</v>
      </c>
      <c r="T38" s="113">
        <f>'Team and Player Stats'!T72/$N$3</f>
        <v>1.764705882</v>
      </c>
      <c r="U38" s="113">
        <f>'Team and Player Stats'!U72/$N$3</f>
        <v>0.2352941176</v>
      </c>
      <c r="V38" s="113">
        <f>'Team and Player Stats'!V72/$N$3</f>
        <v>0.1764705882</v>
      </c>
      <c r="W38" s="113">
        <f>'Team and Player Stats'!W72/$N$3</f>
        <v>0.05882352941</v>
      </c>
      <c r="X38" s="113">
        <f>'Team and Player Stats'!X72/$N$3</f>
        <v>0</v>
      </c>
      <c r="Y38" s="113">
        <f>'Team and Player Stats'!Y72/$N$3</f>
        <v>0</v>
      </c>
      <c r="Z38" s="113">
        <f>'Team and Player Stats'!Z72/$N$3</f>
        <v>0</v>
      </c>
      <c r="AA38" s="113">
        <f>'Team and Player Stats'!AA72/$N$3</f>
        <v>0</v>
      </c>
      <c r="AB38" s="113">
        <f>'Team and Player Stats'!AB72/$N$3</f>
        <v>0</v>
      </c>
      <c r="AC38" s="113">
        <f>'Team and Player Stats'!AC72/$N$3</f>
        <v>0.2941176471</v>
      </c>
      <c r="AD38" s="113">
        <f>'Team and Player Stats'!AD72/$N$3</f>
        <v>0</v>
      </c>
      <c r="AE38" s="113">
        <f>'Team and Player Stats'!AE72/$N$3</f>
        <v>0</v>
      </c>
      <c r="AF38" s="113">
        <f>'Team and Player Stats'!AF72/$N$3</f>
        <v>0</v>
      </c>
      <c r="AG38" s="113">
        <f>'Team and Player Stats'!AG72/$N$3</f>
        <v>0</v>
      </c>
    </row>
    <row r="39">
      <c r="A39" s="107" t="str">
        <f>'Team and Player Stats'!B76</f>
        <v>x Zeg x</v>
      </c>
      <c r="B39" s="107" t="str">
        <f>'Team and Player Stats'!A76</f>
        <v>TBD</v>
      </c>
      <c r="C39" s="107">
        <f>'Team and Player Stats'!C76</f>
        <v>18</v>
      </c>
      <c r="D39" s="107">
        <f>'Team and Player Stats'!D76</f>
        <v>6</v>
      </c>
      <c r="E39" s="108">
        <f>'Team and Player Stats'!E76/C39</f>
        <v>11.08055556</v>
      </c>
      <c r="F39" s="109">
        <f>'Team and Player Stats'!F76/$C$3</f>
        <v>0.3888888889</v>
      </c>
      <c r="G39" s="110">
        <f>'Team and Player Stats'!G76/$C$3</f>
        <v>50.05555556</v>
      </c>
      <c r="H39" s="110">
        <f>'Team and Player Stats'!H76/$C$3</f>
        <v>0.6666666667</v>
      </c>
      <c r="I39" s="110">
        <f>'Team and Player Stats'!I76/$C$3</f>
        <v>52.22222222</v>
      </c>
      <c r="J39" s="110">
        <f>'Team and Player Stats'!J76/$C$3</f>
        <v>-2.166666667</v>
      </c>
      <c r="K39" s="109">
        <f>'Team and Player Stats'!K76</f>
        <v>0.9585106383</v>
      </c>
      <c r="L39" s="108">
        <f>'Team and Player Stats'!L76</f>
        <v>12.73085106</v>
      </c>
      <c r="M39" s="110">
        <f>'Team and Player Stats'!M76/$C$3</f>
        <v>64.16666667</v>
      </c>
      <c r="N39" s="107">
        <f>'Team and Player Stats'!N76</f>
        <v>18</v>
      </c>
      <c r="O39" s="110">
        <f>'Team and Player Stats'!O76/$N$3</f>
        <v>11.73235294</v>
      </c>
      <c r="P39" s="110">
        <f>'Team and Player Stats'!P76/$N$3</f>
        <v>2</v>
      </c>
      <c r="Q39" s="110">
        <f>'Team and Player Stats'!Q76/$N$3</f>
        <v>0.8235294118</v>
      </c>
      <c r="R39" s="110">
        <f>'Team and Player Stats'!R76/$N$3</f>
        <v>3.705882353</v>
      </c>
      <c r="S39" s="110">
        <f>'Team and Player Stats'!S76/$N$3</f>
        <v>1</v>
      </c>
      <c r="T39" s="110">
        <f>'Team and Player Stats'!T76/$N$3</f>
        <v>8.588235294</v>
      </c>
      <c r="U39" s="110">
        <f>'Team and Player Stats'!U76/$N$3</f>
        <v>2</v>
      </c>
      <c r="V39" s="110">
        <f>'Team and Player Stats'!V76/$N$3</f>
        <v>0.5882352941</v>
      </c>
      <c r="W39" s="110">
        <f>'Team and Player Stats'!W76/$N$3</f>
        <v>0.1764705882</v>
      </c>
      <c r="X39" s="110">
        <f>'Team and Player Stats'!X76/$N$3</f>
        <v>0.05882352941</v>
      </c>
      <c r="Y39" s="110">
        <f>'Team and Player Stats'!Y76/$N$3</f>
        <v>0.05882352941</v>
      </c>
      <c r="Z39" s="110">
        <f>'Team and Player Stats'!Z76/$N$3</f>
        <v>0</v>
      </c>
      <c r="AA39" s="110">
        <f>'Team and Player Stats'!AA76/$N$3</f>
        <v>0</v>
      </c>
      <c r="AB39" s="110">
        <f>'Team and Player Stats'!AB76/$N$3</f>
        <v>0</v>
      </c>
      <c r="AC39" s="110">
        <f>'Team and Player Stats'!AC76/$N$3</f>
        <v>1.294117647</v>
      </c>
      <c r="AD39" s="110">
        <f>'Team and Player Stats'!AD76/$N$3</f>
        <v>0</v>
      </c>
      <c r="AE39" s="110">
        <f>'Team and Player Stats'!AE76/$N$3</f>
        <v>0</v>
      </c>
      <c r="AF39" s="110">
        <f>'Team and Player Stats'!AF76/$N$3</f>
        <v>0</v>
      </c>
      <c r="AG39" s="110">
        <f>'Team and Player Stats'!AG76/$N$3</f>
        <v>0.05882352941</v>
      </c>
    </row>
    <row r="40">
      <c r="A40" t="str">
        <f>'Team and Player Stats'!B94</f>
        <v>HoboSaaz (c)</v>
      </c>
      <c r="B40" t="str">
        <f>'Team and Player Stats'!A94</f>
        <v>PORKCHOP SANDWICHES</v>
      </c>
      <c r="C40">
        <f>'Team and Player Stats'!C94</f>
        <v>9</v>
      </c>
      <c r="D40">
        <f>'Team and Player Stats'!D94</f>
        <v>0</v>
      </c>
      <c r="E40" s="111">
        <f>'Team and Player Stats'!E94/C40</f>
        <v>8.483333333</v>
      </c>
      <c r="F40" s="112">
        <f>'Team and Player Stats'!F94/$C$3</f>
        <v>0.3333333333</v>
      </c>
      <c r="G40" s="113">
        <f>'Team and Player Stats'!G94/$C$3</f>
        <v>11.66666667</v>
      </c>
      <c r="H40" s="113">
        <f>'Team and Player Stats'!H94/$C$3</f>
        <v>0.05555555556</v>
      </c>
      <c r="I40" s="113">
        <f>'Team and Player Stats'!I94/$C$3</f>
        <v>15</v>
      </c>
      <c r="J40" s="113">
        <f>'Team and Player Stats'!J94/$C$3</f>
        <v>-3.333333333</v>
      </c>
      <c r="K40" s="112">
        <f>'Team and Player Stats'!K94</f>
        <v>0.7777777778</v>
      </c>
      <c r="L40" s="111">
        <f>'Team and Player Stats'!L94</f>
        <v>16.96666667</v>
      </c>
      <c r="M40" s="113">
        <f>'Team and Player Stats'!M94/$C$3</f>
        <v>14.44444444</v>
      </c>
      <c r="N40">
        <f>'Team and Player Stats'!N94</f>
        <v>9</v>
      </c>
      <c r="O40" s="113">
        <f>'Team and Player Stats'!O94/$N$3</f>
        <v>4.338235294</v>
      </c>
      <c r="P40" s="113">
        <f>'Team and Player Stats'!P94/$N$3</f>
        <v>1.235294118</v>
      </c>
      <c r="Q40" s="113">
        <f>'Team and Player Stats'!Q94/$N$3</f>
        <v>0.2352941176</v>
      </c>
      <c r="R40" s="113">
        <f>'Team and Player Stats'!R94/$N$3</f>
        <v>0.7058823529</v>
      </c>
      <c r="S40" s="113">
        <f>'Team and Player Stats'!S94/$N$3</f>
        <v>0.4117647059</v>
      </c>
      <c r="T40" s="113">
        <f>'Team and Player Stats'!T94/$N$3</f>
        <v>1.764705882</v>
      </c>
      <c r="U40" s="113">
        <f>'Team and Player Stats'!U94/$N$3</f>
        <v>0.05882352941</v>
      </c>
      <c r="V40" s="113">
        <f>'Team and Player Stats'!V94/$N$3</f>
        <v>0</v>
      </c>
      <c r="W40" s="113">
        <f>'Team and Player Stats'!W94/$N$3</f>
        <v>0</v>
      </c>
      <c r="X40" s="113">
        <f>'Team and Player Stats'!X94/$N$3</f>
        <v>0</v>
      </c>
      <c r="Y40" s="113">
        <f>'Team and Player Stats'!Y94/$N$3</f>
        <v>0</v>
      </c>
      <c r="Z40" s="113">
        <f>'Team and Player Stats'!Z94/$N$3</f>
        <v>0</v>
      </c>
      <c r="AA40" s="113">
        <f>'Team and Player Stats'!AA94/$N$3</f>
        <v>0</v>
      </c>
      <c r="AB40" s="113">
        <f>'Team and Player Stats'!AB94/$N$3</f>
        <v>0</v>
      </c>
      <c r="AC40" s="113">
        <f>'Team and Player Stats'!AC94/$N$3</f>
        <v>0.1176470588</v>
      </c>
      <c r="AD40" s="113">
        <f>'Team and Player Stats'!AD94/$N$3</f>
        <v>0.05882352941</v>
      </c>
      <c r="AE40" s="113">
        <f>'Team and Player Stats'!AE94/$N$3</f>
        <v>0</v>
      </c>
      <c r="AF40" s="113">
        <f>'Team and Player Stats'!AF94/$N$3</f>
        <v>0</v>
      </c>
      <c r="AG40" s="113">
        <f>'Team and Player Stats'!AG94/$N$3</f>
        <v>0</v>
      </c>
    </row>
    <row r="41">
      <c r="A41" s="107" t="str">
        <f>'Team and Player Stats'!B107</f>
        <v>Rage More Nerd</v>
      </c>
      <c r="B41" s="107" t="str">
        <f>'Team and Player Stats'!A107</f>
        <v>Shadow Realm</v>
      </c>
      <c r="C41" s="107">
        <f>'Team and Player Stats'!C107</f>
        <v>18</v>
      </c>
      <c r="D41" s="107">
        <f>'Team and Player Stats'!D107</f>
        <v>12</v>
      </c>
      <c r="E41" s="108">
        <f>'Team and Player Stats'!E107/C41</f>
        <v>16.80740741</v>
      </c>
      <c r="F41" s="109">
        <f>'Team and Player Stats'!F107/$C$3</f>
        <v>0.3333333333</v>
      </c>
      <c r="G41" s="110">
        <f>'Team and Player Stats'!G107/$C$3</f>
        <v>82.77777778</v>
      </c>
      <c r="H41" s="110">
        <f>'Team and Player Stats'!H107/$C$3</f>
        <v>0.1111111111</v>
      </c>
      <c r="I41" s="110">
        <f>'Team and Player Stats'!I107/$C$3</f>
        <v>55.11111111</v>
      </c>
      <c r="J41" s="110">
        <f>'Team and Player Stats'!J107/$C$3</f>
        <v>27.66666667</v>
      </c>
      <c r="K41" s="109">
        <f>'Team and Player Stats'!K107</f>
        <v>1.502016129</v>
      </c>
      <c r="L41" s="108">
        <f>'Team and Player Stats'!L107</f>
        <v>18.2983871</v>
      </c>
      <c r="M41" s="110">
        <f>'Team and Player Stats'!M107/$C$3</f>
        <v>107.5</v>
      </c>
      <c r="N41" s="107">
        <f>'Team and Player Stats'!N107</f>
        <v>18</v>
      </c>
      <c r="O41" s="110">
        <f>'Team and Player Stats'!O107/$N$3</f>
        <v>17.44705882</v>
      </c>
      <c r="P41" s="110">
        <f>'Team and Player Stats'!P107/$N$3</f>
        <v>2.294117647</v>
      </c>
      <c r="Q41" s="110">
        <f>'Team and Player Stats'!Q107/$N$3</f>
        <v>1.411764706</v>
      </c>
      <c r="R41" s="110">
        <f>'Team and Player Stats'!R107/$N$3</f>
        <v>8.058823529</v>
      </c>
      <c r="S41" s="110">
        <f>'Team and Player Stats'!S107/$N$3</f>
        <v>0.8823529412</v>
      </c>
      <c r="T41" s="110">
        <f>'Team and Player Stats'!T107/$N$3</f>
        <v>13.88235294</v>
      </c>
      <c r="U41" s="110">
        <f>'Team and Player Stats'!U107/$N$3</f>
        <v>3.411764706</v>
      </c>
      <c r="V41" s="110">
        <f>'Team and Player Stats'!V107/$N$3</f>
        <v>1.176470588</v>
      </c>
      <c r="W41" s="110">
        <f>'Team and Player Stats'!W107/$N$3</f>
        <v>0.4117647059</v>
      </c>
      <c r="X41" s="110">
        <f>'Team and Player Stats'!X107/$N$3</f>
        <v>0.1176470588</v>
      </c>
      <c r="Y41" s="110">
        <f>'Team and Player Stats'!Y107/$N$3</f>
        <v>0.05882352941</v>
      </c>
      <c r="Z41" s="110">
        <f>'Team and Player Stats'!Z107/$N$3</f>
        <v>0</v>
      </c>
      <c r="AA41" s="110">
        <f>'Team and Player Stats'!AA107/$N$3</f>
        <v>0</v>
      </c>
      <c r="AB41" s="110">
        <f>'Team and Player Stats'!AB107/$N$3</f>
        <v>0</v>
      </c>
      <c r="AC41" s="110">
        <f>'Team and Player Stats'!AC107/$N$3</f>
        <v>3.529411765</v>
      </c>
      <c r="AD41" s="110">
        <f>'Team and Player Stats'!AD107/$N$3</f>
        <v>0.2941176471</v>
      </c>
      <c r="AE41" s="110">
        <f>'Team and Player Stats'!AE107/$N$3</f>
        <v>0</v>
      </c>
      <c r="AF41" s="110">
        <f>'Team and Player Stats'!AF107/$N$3</f>
        <v>0</v>
      </c>
      <c r="AG41" s="110">
        <f>'Team and Player Stats'!AG107/$N$3</f>
        <v>0.1176470588</v>
      </c>
    </row>
    <row r="42">
      <c r="A42" t="str">
        <f>'Team and Player Stats'!B71</f>
        <v>Its Rainin MenZ (c)</v>
      </c>
      <c r="B42" t="str">
        <f>'Team and Player Stats'!A71</f>
        <v>TBD</v>
      </c>
      <c r="C42">
        <f>'Team and Player Stats'!C71</f>
        <v>15</v>
      </c>
      <c r="D42">
        <f>'Team and Player Stats'!D71</f>
        <v>5</v>
      </c>
      <c r="E42" s="111">
        <f>'Team and Player Stats'!E71/C42</f>
        <v>13.13444444</v>
      </c>
      <c r="F42" s="112">
        <f>'Team and Player Stats'!F71/$C$3</f>
        <v>0.3333333333</v>
      </c>
      <c r="G42" s="113">
        <f>'Team and Player Stats'!G71/$C$3</f>
        <v>53.44444444</v>
      </c>
      <c r="H42" s="113">
        <f>'Team and Player Stats'!H71/$C$3</f>
        <v>0.1111111111</v>
      </c>
      <c r="I42" s="113">
        <f>'Team and Player Stats'!I71/$C$3</f>
        <v>46.33333333</v>
      </c>
      <c r="J42" s="113">
        <f>'Team and Player Stats'!J71/$C$3</f>
        <v>7.111111111</v>
      </c>
      <c r="K42" s="112">
        <f>'Team and Player Stats'!K71</f>
        <v>1.153477218</v>
      </c>
      <c r="L42" s="111">
        <f>'Team and Player Stats'!L71</f>
        <v>14.17386091</v>
      </c>
      <c r="M42" s="113">
        <f>'Team and Player Stats'!M71/$C$3</f>
        <v>69.22222222</v>
      </c>
      <c r="N42">
        <f>'Team and Player Stats'!N71</f>
        <v>15</v>
      </c>
      <c r="O42" s="113">
        <f>'Team and Player Stats'!O71/$N$3</f>
        <v>11.58921569</v>
      </c>
      <c r="P42" s="113">
        <f>'Team and Player Stats'!P71/$N$3</f>
        <v>2.764705882</v>
      </c>
      <c r="Q42" s="113">
        <f>'Team and Player Stats'!Q71/$N$3</f>
        <v>1.588235294</v>
      </c>
      <c r="R42" s="113">
        <f>'Team and Player Stats'!R71/$N$3</f>
        <v>3.588235294</v>
      </c>
      <c r="S42" s="113">
        <f>'Team and Player Stats'!S71/$N$3</f>
        <v>1.411764706</v>
      </c>
      <c r="T42" s="113">
        <f>'Team and Player Stats'!T71/$N$3</f>
        <v>7.470588235</v>
      </c>
      <c r="U42" s="113">
        <f>'Team and Player Stats'!U71/$N$3</f>
        <v>1.882352941</v>
      </c>
      <c r="V42" s="113">
        <f>'Team and Player Stats'!V71/$N$3</f>
        <v>0.3529411765</v>
      </c>
      <c r="W42" s="113">
        <f>'Team and Player Stats'!W71/$N$3</f>
        <v>0.2352941176</v>
      </c>
      <c r="X42" s="113">
        <f>'Team and Player Stats'!X71/$N$3</f>
        <v>0.05882352941</v>
      </c>
      <c r="Y42" s="113">
        <f>'Team and Player Stats'!Y71/$N$3</f>
        <v>0</v>
      </c>
      <c r="Z42" s="113">
        <f>'Team and Player Stats'!Z71/$N$3</f>
        <v>0</v>
      </c>
      <c r="AA42" s="113">
        <f>'Team and Player Stats'!AA71/$N$3</f>
        <v>0</v>
      </c>
      <c r="AB42" s="113">
        <f>'Team and Player Stats'!AB71/$N$3</f>
        <v>0</v>
      </c>
      <c r="AC42" s="113">
        <f>'Team and Player Stats'!AC71/$N$3</f>
        <v>1.235294118</v>
      </c>
      <c r="AD42" s="113">
        <f>'Team and Player Stats'!AD71/$N$3</f>
        <v>0</v>
      </c>
      <c r="AE42" s="113">
        <f>'Team and Player Stats'!AE71/$N$3</f>
        <v>0</v>
      </c>
      <c r="AF42" s="113">
        <f>'Team and Player Stats'!AF71/$N$3</f>
        <v>0</v>
      </c>
      <c r="AG42" s="113">
        <f>'Team and Player Stats'!AG71/$N$3</f>
        <v>0</v>
      </c>
    </row>
    <row r="43">
      <c r="A43" s="107" t="str">
        <f>'Team and Player Stats'!B75</f>
        <v>x Greenthumb</v>
      </c>
      <c r="B43" s="107" t="str">
        <f>'Team and Player Stats'!A75</f>
        <v>TBD</v>
      </c>
      <c r="C43" s="107">
        <f>'Team and Player Stats'!C75</f>
        <v>16</v>
      </c>
      <c r="D43" s="107">
        <f>'Team and Player Stats'!D75</f>
        <v>6</v>
      </c>
      <c r="E43" s="108">
        <f>'Team and Player Stats'!E75/C43</f>
        <v>12.575</v>
      </c>
      <c r="F43" s="109">
        <f>'Team and Player Stats'!F75/$C$3</f>
        <v>0.3333333333</v>
      </c>
      <c r="G43" s="110">
        <f>'Team and Player Stats'!G75/$C$3</f>
        <v>51.83333333</v>
      </c>
      <c r="H43" s="110">
        <f>'Team and Player Stats'!H75/$C$3</f>
        <v>0.2222222222</v>
      </c>
      <c r="I43" s="110">
        <f>'Team and Player Stats'!I75/$C$3</f>
        <v>54.83333333</v>
      </c>
      <c r="J43" s="110">
        <f>'Team and Player Stats'!J75/$C$3</f>
        <v>-3</v>
      </c>
      <c r="K43" s="109">
        <f>'Team and Player Stats'!K75</f>
        <v>0.9452887538</v>
      </c>
      <c r="L43" s="108">
        <f>'Team and Player Stats'!L75</f>
        <v>12.23100304</v>
      </c>
      <c r="M43" s="110">
        <f>'Team and Player Stats'!M75/$C$3</f>
        <v>69.11111111</v>
      </c>
      <c r="N43" s="107">
        <f>'Team and Player Stats'!N75</f>
        <v>16</v>
      </c>
      <c r="O43" s="110">
        <f>'Team and Player Stats'!O75/$N$3</f>
        <v>11.83529412</v>
      </c>
      <c r="P43" s="110">
        <f>'Team and Player Stats'!P75/$N$3</f>
        <v>2.352941176</v>
      </c>
      <c r="Q43" s="110">
        <f>'Team and Player Stats'!Q75/$N$3</f>
        <v>0.9411764706</v>
      </c>
      <c r="R43" s="110">
        <f>'Team and Player Stats'!R75/$N$3</f>
        <v>3.352941176</v>
      </c>
      <c r="S43" s="110">
        <f>'Team and Player Stats'!S75/$N$3</f>
        <v>0.9411764706</v>
      </c>
      <c r="T43" s="110">
        <f>'Team and Player Stats'!T75/$N$3</f>
        <v>8.705882353</v>
      </c>
      <c r="U43" s="110">
        <f>'Team and Player Stats'!U75/$N$3</f>
        <v>3</v>
      </c>
      <c r="V43" s="110">
        <f>'Team and Player Stats'!V75/$N$3</f>
        <v>0.5882352941</v>
      </c>
      <c r="W43" s="110">
        <f>'Team and Player Stats'!W75/$N$3</f>
        <v>0.1176470588</v>
      </c>
      <c r="X43" s="110">
        <f>'Team and Player Stats'!X75/$N$3</f>
        <v>0.05882352941</v>
      </c>
      <c r="Y43" s="110">
        <f>'Team and Player Stats'!Y75/$N$3</f>
        <v>0.05882352941</v>
      </c>
      <c r="Z43" s="110">
        <f>'Team and Player Stats'!Z75/$N$3</f>
        <v>0.05882352941</v>
      </c>
      <c r="AA43" s="110">
        <f>'Team and Player Stats'!AA75/$N$3</f>
        <v>0</v>
      </c>
      <c r="AB43" s="110">
        <f>'Team and Player Stats'!AB75/$N$3</f>
        <v>0</v>
      </c>
      <c r="AC43" s="110">
        <f>'Team and Player Stats'!AC75/$N$3</f>
        <v>1.058823529</v>
      </c>
      <c r="AD43" s="110">
        <f>'Team and Player Stats'!AD75/$N$3</f>
        <v>0</v>
      </c>
      <c r="AE43" s="110">
        <f>'Team and Player Stats'!AE75/$N$3</f>
        <v>0</v>
      </c>
      <c r="AF43" s="110">
        <f>'Team and Player Stats'!AF75/$N$3</f>
        <v>0</v>
      </c>
      <c r="AG43" s="110">
        <f>'Team and Player Stats'!AG75/$N$3</f>
        <v>0.1176470588</v>
      </c>
    </row>
    <row r="44">
      <c r="A44" t="str">
        <f>'Team and Player Stats'!B82</f>
        <v>Kazink</v>
      </c>
      <c r="B44" t="str">
        <f>'Team and Player Stats'!A82</f>
        <v>SML08 All Stars + Kazink</v>
      </c>
      <c r="C44">
        <f>'Team and Player Stats'!C82</f>
        <v>8</v>
      </c>
      <c r="D44">
        <f>'Team and Player Stats'!D82</f>
        <v>5</v>
      </c>
      <c r="E44" s="111">
        <f>'Team and Player Stats'!E82/C44</f>
        <v>19.08541667</v>
      </c>
      <c r="F44" s="112">
        <f>'Team and Player Stats'!F82/$C$3</f>
        <v>0.3333333333</v>
      </c>
      <c r="G44" s="113">
        <f>'Team and Player Stats'!G82/$C$3</f>
        <v>25.05555556</v>
      </c>
      <c r="H44" s="113">
        <f>'Team and Player Stats'!H82/$C$3</f>
        <v>0</v>
      </c>
      <c r="I44" s="113">
        <f>'Team and Player Stats'!I82/$C$3</f>
        <v>35.55555556</v>
      </c>
      <c r="J44" s="113">
        <f>'Team and Player Stats'!J82/$C$3</f>
        <v>-10.5</v>
      </c>
      <c r="K44" s="112">
        <f>'Team and Player Stats'!K82</f>
        <v>0.7046875</v>
      </c>
      <c r="L44" s="111">
        <f>'Team and Player Stats'!L82</f>
        <v>14.3140625</v>
      </c>
      <c r="M44" s="113">
        <f>'Team and Player Stats'!M82/$C$3</f>
        <v>32</v>
      </c>
      <c r="N44">
        <f>'Team and Player Stats'!N82</f>
        <v>9</v>
      </c>
      <c r="O44" s="113">
        <f>'Team and Player Stats'!O82/$N$3</f>
        <v>8.893137255</v>
      </c>
      <c r="P44" s="113">
        <f>'Team and Player Stats'!P82/$N$3</f>
        <v>1.470588235</v>
      </c>
      <c r="Q44" s="113">
        <f>'Team and Player Stats'!Q82/$N$3</f>
        <v>0.5882352941</v>
      </c>
      <c r="R44" s="113">
        <f>'Team and Player Stats'!R82/$N$3</f>
        <v>0.8235294118</v>
      </c>
      <c r="S44" s="113">
        <f>'Team and Player Stats'!S82/$N$3</f>
        <v>0.5294117647</v>
      </c>
      <c r="T44" s="113">
        <f>'Team and Player Stats'!T82/$N$3</f>
        <v>3.764705882</v>
      </c>
      <c r="U44" s="113">
        <f>'Team and Player Stats'!U82/$N$3</f>
        <v>1</v>
      </c>
      <c r="V44" s="113">
        <f>'Team and Player Stats'!V82/$N$3</f>
        <v>0.1764705882</v>
      </c>
      <c r="W44" s="113">
        <f>'Team and Player Stats'!W82/$N$3</f>
        <v>0</v>
      </c>
      <c r="X44" s="113">
        <f>'Team and Player Stats'!X82/$N$3</f>
        <v>0</v>
      </c>
      <c r="Y44" s="113">
        <f>'Team and Player Stats'!Y82/$N$3</f>
        <v>0</v>
      </c>
      <c r="Z44" s="113">
        <f>'Team and Player Stats'!Z82/$N$3</f>
        <v>0</v>
      </c>
      <c r="AA44" s="113">
        <f>'Team and Player Stats'!AA82/$N$3</f>
        <v>0</v>
      </c>
      <c r="AB44" s="113">
        <f>'Team and Player Stats'!AB82/$N$3</f>
        <v>0</v>
      </c>
      <c r="AC44" s="113">
        <f>'Team and Player Stats'!AC82/$N$3</f>
        <v>0.3529411765</v>
      </c>
      <c r="AD44" s="113">
        <f>'Team and Player Stats'!AD82/$N$3</f>
        <v>0</v>
      </c>
      <c r="AE44" s="113">
        <f>'Team and Player Stats'!AE82/$N$3</f>
        <v>0</v>
      </c>
      <c r="AF44" s="113">
        <f>'Team and Player Stats'!AF82/$N$3</f>
        <v>0</v>
      </c>
      <c r="AG44" s="113">
        <f>'Team and Player Stats'!AG82/$N$3</f>
        <v>0.05882352941</v>
      </c>
    </row>
    <row r="45">
      <c r="A45" s="107" t="str">
        <f>'Team and Player Stats'!B84</f>
        <v>Blade B48</v>
      </c>
      <c r="B45" s="107" t="str">
        <f>'Team and Player Stats'!A84</f>
        <v>SML08 All Stars + Kazink</v>
      </c>
      <c r="C45" s="107">
        <f>'Team and Player Stats'!C84</f>
        <v>5</v>
      </c>
      <c r="D45" s="107">
        <f>'Team and Player Stats'!D84</f>
        <v>1</v>
      </c>
      <c r="E45" s="108">
        <f>'Team and Player Stats'!E84/C45</f>
        <v>14.97333333</v>
      </c>
      <c r="F45" s="109">
        <f>'Team and Player Stats'!F84/$C$3</f>
        <v>0.2777777778</v>
      </c>
      <c r="G45" s="110">
        <f>'Team and Player Stats'!G84/$C$3</f>
        <v>8.722222222</v>
      </c>
      <c r="H45" s="110">
        <f>'Team and Player Stats'!H84/$C$3</f>
        <v>0</v>
      </c>
      <c r="I45" s="110">
        <f>'Team and Player Stats'!I84/$C$3</f>
        <v>17.27777778</v>
      </c>
      <c r="J45" s="110">
        <f>'Team and Player Stats'!J84/$C$3</f>
        <v>-8.555555556</v>
      </c>
      <c r="K45" s="109">
        <f>'Team and Player Stats'!K84</f>
        <v>0.5048231511</v>
      </c>
      <c r="L45" s="108">
        <f>'Team and Player Stats'!L84</f>
        <v>14.4437299</v>
      </c>
      <c r="M45" s="110">
        <f>'Team and Player Stats'!M84/$C$3</f>
        <v>11.22222222</v>
      </c>
      <c r="N45" s="107">
        <f>'Team and Player Stats'!N84</f>
        <v>4</v>
      </c>
      <c r="O45" s="110">
        <f>'Team and Player Stats'!O84/$N$3</f>
        <v>4.091176471</v>
      </c>
      <c r="P45" s="110">
        <f>'Team and Player Stats'!P84/$N$3</f>
        <v>0.6470588235</v>
      </c>
      <c r="Q45" s="110">
        <f>'Team and Player Stats'!Q84/$N$3</f>
        <v>0.2941176471</v>
      </c>
      <c r="R45" s="110">
        <f>'Team and Player Stats'!R84/$N$3</f>
        <v>0.7647058824</v>
      </c>
      <c r="S45" s="110">
        <f>'Team and Player Stats'!S84/$N$3</f>
        <v>0.1176470588</v>
      </c>
      <c r="T45" s="110">
        <f>'Team and Player Stats'!T84/$N$3</f>
        <v>1</v>
      </c>
      <c r="U45" s="110">
        <f>'Team and Player Stats'!U84/$N$3</f>
        <v>0.1764705882</v>
      </c>
      <c r="V45" s="110">
        <f>'Team and Player Stats'!V84/$N$3</f>
        <v>0.05882352941</v>
      </c>
      <c r="W45" s="110">
        <f>'Team and Player Stats'!W84/$N$3</f>
        <v>0</v>
      </c>
      <c r="X45" s="110">
        <f>'Team and Player Stats'!X84/$N$3</f>
        <v>0</v>
      </c>
      <c r="Y45" s="110">
        <f>'Team and Player Stats'!Y84/$N$3</f>
        <v>0</v>
      </c>
      <c r="Z45" s="110">
        <f>'Team and Player Stats'!Z84/$N$3</f>
        <v>0</v>
      </c>
      <c r="AA45" s="110">
        <f>'Team and Player Stats'!AA84/$N$3</f>
        <v>0</v>
      </c>
      <c r="AB45" s="110">
        <f>'Team and Player Stats'!AB84/$N$3</f>
        <v>0</v>
      </c>
      <c r="AC45" s="110">
        <f>'Team and Player Stats'!AC84/$N$3</f>
        <v>0.05882352941</v>
      </c>
      <c r="AD45" s="110">
        <f>'Team and Player Stats'!AD84/$N$3</f>
        <v>0</v>
      </c>
      <c r="AE45" s="110">
        <f>'Team and Player Stats'!AE84/$N$3</f>
        <v>0</v>
      </c>
      <c r="AF45" s="110">
        <f>'Team and Player Stats'!AF84/$N$3</f>
        <v>0</v>
      </c>
      <c r="AG45" s="110">
        <f>'Team and Player Stats'!AG84/$N$3</f>
        <v>0</v>
      </c>
    </row>
    <row r="46">
      <c r="A46" t="str">
        <f>'Team and Player Stats'!B41</f>
        <v>I TRICKK I</v>
      </c>
      <c r="B46" t="str">
        <f>'Team and Player Stats'!A41</f>
        <v>We Respect Hoez</v>
      </c>
      <c r="C46">
        <f>'Team and Player Stats'!C41</f>
        <v>18</v>
      </c>
      <c r="D46">
        <f>'Team and Player Stats'!D41</f>
        <v>14</v>
      </c>
      <c r="E46" s="111">
        <f>'Team and Player Stats'!E41/C46</f>
        <v>16.03055556</v>
      </c>
      <c r="F46" s="112">
        <f>'Team and Player Stats'!F41/$C$3</f>
        <v>0.2777777778</v>
      </c>
      <c r="G46" s="113">
        <f>'Team and Player Stats'!G41/$C$3</f>
        <v>74.72222222</v>
      </c>
      <c r="H46" s="113">
        <f>'Team and Player Stats'!H41/$C$3</f>
        <v>0.7222222222</v>
      </c>
      <c r="I46" s="113">
        <f>'Team and Player Stats'!I41/$C$3</f>
        <v>57.88888889</v>
      </c>
      <c r="J46" s="113">
        <f>'Team and Player Stats'!J41/$C$3</f>
        <v>16.83333333</v>
      </c>
      <c r="K46" s="112">
        <f>'Team and Player Stats'!K41</f>
        <v>1.290786948</v>
      </c>
      <c r="L46" s="111">
        <f>'Team and Player Stats'!L41</f>
        <v>16.61516315</v>
      </c>
      <c r="M46" s="113">
        <f>'Team and Player Stats'!M41/$C$3</f>
        <v>88.72222222</v>
      </c>
      <c r="N46">
        <f>'Team and Player Stats'!N41</f>
        <v>18</v>
      </c>
      <c r="O46" s="113">
        <f>'Team and Player Stats'!O41/$N$3</f>
        <v>16.60588235</v>
      </c>
      <c r="P46" s="113">
        <f>'Team and Player Stats'!P41/$N$3</f>
        <v>2.352941176</v>
      </c>
      <c r="Q46" s="113">
        <f>'Team and Player Stats'!Q41/$N$3</f>
        <v>1.823529412</v>
      </c>
      <c r="R46" s="113">
        <f>'Team and Player Stats'!R41/$N$3</f>
        <v>5.764705882</v>
      </c>
      <c r="S46" s="113">
        <f>'Team and Player Stats'!S41/$N$3</f>
        <v>0.8823529412</v>
      </c>
      <c r="T46" s="113">
        <f>'Team and Player Stats'!T41/$N$3</f>
        <v>12.82352941</v>
      </c>
      <c r="U46" s="113">
        <f>'Team and Player Stats'!U41/$N$3</f>
        <v>2.941176471</v>
      </c>
      <c r="V46" s="113">
        <f>'Team and Player Stats'!V41/$N$3</f>
        <v>0.7058823529</v>
      </c>
      <c r="W46" s="113">
        <f>'Team and Player Stats'!W41/$N$3</f>
        <v>0.2941176471</v>
      </c>
      <c r="X46" s="113">
        <f>'Team and Player Stats'!X41/$N$3</f>
        <v>0.05882352941</v>
      </c>
      <c r="Y46" s="113">
        <f>'Team and Player Stats'!Y41/$N$3</f>
        <v>0.05882352941</v>
      </c>
      <c r="Z46" s="113">
        <f>'Team and Player Stats'!Z41/$N$3</f>
        <v>0</v>
      </c>
      <c r="AA46" s="113">
        <f>'Team and Player Stats'!AA41/$N$3</f>
        <v>0</v>
      </c>
      <c r="AB46" s="113">
        <f>'Team and Player Stats'!AB41/$N$3</f>
        <v>0</v>
      </c>
      <c r="AC46" s="113">
        <f>'Team and Player Stats'!AC41/$N$3</f>
        <v>2.647058824</v>
      </c>
      <c r="AD46" s="113">
        <f>'Team and Player Stats'!AD41/$N$3</f>
        <v>0.05882352941</v>
      </c>
      <c r="AE46" s="113">
        <f>'Team and Player Stats'!AE41/$N$3</f>
        <v>0</v>
      </c>
      <c r="AF46" s="113">
        <f>'Team and Player Stats'!AF41/$N$3</f>
        <v>0</v>
      </c>
      <c r="AG46" s="113">
        <f>'Team and Player Stats'!AG41/$N$3</f>
        <v>0.1176470588</v>
      </c>
    </row>
    <row r="47">
      <c r="A47" s="107" t="str">
        <f>'Team and Player Stats'!B90</f>
        <v>Doomrunner7</v>
      </c>
      <c r="B47" s="107" t="str">
        <f>'Team and Player Stats'!A90</f>
        <v>Team Ninja</v>
      </c>
      <c r="C47" s="107">
        <f>'Team and Player Stats'!C90</f>
        <v>13</v>
      </c>
      <c r="D47" s="107">
        <f>'Team and Player Stats'!D90</f>
        <v>2</v>
      </c>
      <c r="E47" s="108">
        <f>'Team and Player Stats'!E90/C47</f>
        <v>6.230769231</v>
      </c>
      <c r="F47" s="109">
        <f>'Team and Player Stats'!F90/$C$3</f>
        <v>0.2777777778</v>
      </c>
      <c r="G47" s="110">
        <f>'Team and Player Stats'!G90/$C$3</f>
        <v>11.55555556</v>
      </c>
      <c r="H47" s="110">
        <f>'Team and Player Stats'!H90/$C$3</f>
        <v>0.1666666667</v>
      </c>
      <c r="I47" s="110">
        <f>'Team and Player Stats'!I90/$C$3</f>
        <v>21.5</v>
      </c>
      <c r="J47" s="110">
        <f>'Team and Player Stats'!J90/$C$3</f>
        <v>-9.944444444</v>
      </c>
      <c r="K47" s="109">
        <f>'Team and Player Stats'!K90</f>
        <v>0.5374677003</v>
      </c>
      <c r="L47" s="108">
        <f>'Team and Player Stats'!L90</f>
        <v>12.55813953</v>
      </c>
      <c r="M47" s="110">
        <f>'Team and Player Stats'!M90/$C$3</f>
        <v>12.83333333</v>
      </c>
      <c r="N47" s="107">
        <f>'Team and Player Stats'!N90</f>
        <v>12</v>
      </c>
      <c r="O47" s="110">
        <f>'Team and Player Stats'!O90/$N$3</f>
        <v>4.764705882</v>
      </c>
      <c r="P47" s="110">
        <f>'Team and Player Stats'!P90/$N$3</f>
        <v>0.7647058824</v>
      </c>
      <c r="Q47" s="110">
        <f>'Team and Player Stats'!Q90/$N$3</f>
        <v>0.1764705882</v>
      </c>
      <c r="R47" s="110">
        <f>'Team and Player Stats'!R90/$N$3</f>
        <v>0.5882352941</v>
      </c>
      <c r="S47" s="110">
        <f>'Team and Player Stats'!S90/$N$3</f>
        <v>0.7647058824</v>
      </c>
      <c r="T47" s="110">
        <f>'Team and Player Stats'!T90/$N$3</f>
        <v>1.176470588</v>
      </c>
      <c r="U47" s="110">
        <f>'Team and Player Stats'!U90/$N$3</f>
        <v>0.1176470588</v>
      </c>
      <c r="V47" s="110">
        <f>'Team and Player Stats'!V90/$N$3</f>
        <v>0</v>
      </c>
      <c r="W47" s="110">
        <f>'Team and Player Stats'!W90/$N$3</f>
        <v>0</v>
      </c>
      <c r="X47" s="110">
        <f>'Team and Player Stats'!X90/$N$3</f>
        <v>0</v>
      </c>
      <c r="Y47" s="110">
        <f>'Team and Player Stats'!Y90/$N$3</f>
        <v>0</v>
      </c>
      <c r="Z47" s="110">
        <f>'Team and Player Stats'!Z90/$N$3</f>
        <v>0</v>
      </c>
      <c r="AA47" s="110">
        <f>'Team and Player Stats'!AA90/$N$3</f>
        <v>0</v>
      </c>
      <c r="AB47" s="110">
        <f>'Team and Player Stats'!AB90/$N$3</f>
        <v>0</v>
      </c>
      <c r="AC47" s="110">
        <f>'Team and Player Stats'!AC90/$N$3</f>
        <v>0</v>
      </c>
      <c r="AD47" s="110">
        <f>'Team and Player Stats'!AD90/$N$3</f>
        <v>0</v>
      </c>
      <c r="AE47" s="110">
        <f>'Team and Player Stats'!AE90/$N$3</f>
        <v>0</v>
      </c>
      <c r="AF47" s="110">
        <f>'Team and Player Stats'!AF90/$N$3</f>
        <v>0</v>
      </c>
      <c r="AG47" s="110">
        <f>'Team and Player Stats'!AG90/$N$3</f>
        <v>0</v>
      </c>
    </row>
    <row r="48">
      <c r="A48" t="str">
        <f>'Team and Player Stats'!B51</f>
        <v>THEXILEDDRAGON</v>
      </c>
      <c r="B48" t="str">
        <f>'Team and Player Stats'!A51</f>
        <v>Way to Fail</v>
      </c>
      <c r="C48">
        <f>'Team and Player Stats'!C51</f>
        <v>9</v>
      </c>
      <c r="D48">
        <f>'Team and Player Stats'!D51</f>
        <v>7</v>
      </c>
      <c r="E48" s="111">
        <f>'Team and Player Stats'!E51/C48</f>
        <v>21.07037037</v>
      </c>
      <c r="F48" s="112">
        <f>'Team and Player Stats'!F51/$C$3</f>
        <v>0.2777777778</v>
      </c>
      <c r="G48" s="113">
        <f>'Team and Player Stats'!G51/$C$3</f>
        <v>28</v>
      </c>
      <c r="H48" s="113">
        <f>'Team and Player Stats'!H51/$C$3</f>
        <v>0.1111111111</v>
      </c>
      <c r="I48" s="113">
        <f>'Team and Player Stats'!I51/$C$3</f>
        <v>35.88888889</v>
      </c>
      <c r="J48" s="113">
        <f>'Team and Player Stats'!J51/$C$3</f>
        <v>-7.888888889</v>
      </c>
      <c r="K48" s="112">
        <f>'Team and Player Stats'!K51</f>
        <v>0.7801857585</v>
      </c>
      <c r="L48" s="111">
        <f>'Team and Player Stats'!L51</f>
        <v>17.6130031</v>
      </c>
      <c r="M48" s="113">
        <f>'Team and Player Stats'!M51/$C$3</f>
        <v>36.61111111</v>
      </c>
      <c r="N48">
        <f>'Team and Player Stats'!N51</f>
        <v>8</v>
      </c>
      <c r="O48" s="113">
        <f>'Team and Player Stats'!O51/$N$3</f>
        <v>8.869607843</v>
      </c>
      <c r="P48" s="113">
        <f>'Team and Player Stats'!P51/$N$3</f>
        <v>0.5294117647</v>
      </c>
      <c r="Q48" s="113">
        <f>'Team and Player Stats'!Q51/$N$3</f>
        <v>0.2352941176</v>
      </c>
      <c r="R48" s="113">
        <f>'Team and Player Stats'!R51/$N$3</f>
        <v>2.764705882</v>
      </c>
      <c r="S48" s="113">
        <f>'Team and Player Stats'!S51/$N$3</f>
        <v>0.5294117647</v>
      </c>
      <c r="T48" s="113">
        <f>'Team and Player Stats'!T51/$N$3</f>
        <v>3.176470588</v>
      </c>
      <c r="U48" s="113">
        <f>'Team and Player Stats'!U51/$N$3</f>
        <v>0.8235294118</v>
      </c>
      <c r="V48" s="113">
        <f>'Team and Player Stats'!V51/$N$3</f>
        <v>0.1176470588</v>
      </c>
      <c r="W48" s="113">
        <f>'Team and Player Stats'!W51/$N$3</f>
        <v>0</v>
      </c>
      <c r="X48" s="113">
        <f>'Team and Player Stats'!X51/$N$3</f>
        <v>0</v>
      </c>
      <c r="Y48" s="113">
        <f>'Team and Player Stats'!Y51/$N$3</f>
        <v>0</v>
      </c>
      <c r="Z48" s="113">
        <f>'Team and Player Stats'!Z51/$N$3</f>
        <v>0</v>
      </c>
      <c r="AA48" s="113">
        <f>'Team and Player Stats'!AA51/$N$3</f>
        <v>0</v>
      </c>
      <c r="AB48" s="113">
        <f>'Team and Player Stats'!AB51/$N$3</f>
        <v>0</v>
      </c>
      <c r="AC48" s="113">
        <f>'Team and Player Stats'!AC51/$N$3</f>
        <v>0.2352941176</v>
      </c>
      <c r="AD48" s="113">
        <f>'Team and Player Stats'!AD51/$N$3</f>
        <v>0</v>
      </c>
      <c r="AE48" s="113">
        <f>'Team and Player Stats'!AE51/$N$3</f>
        <v>0</v>
      </c>
      <c r="AF48" s="113">
        <f>'Team and Player Stats'!AF51/$N$3</f>
        <v>0</v>
      </c>
      <c r="AG48" s="113">
        <f>'Team and Player Stats'!AG51/$N$3</f>
        <v>0.05882352941</v>
      </c>
    </row>
    <row r="49">
      <c r="A49" s="107" t="str">
        <f>'Team and Player Stats'!B110</f>
        <v>juc</v>
      </c>
      <c r="B49" s="107" t="str">
        <f>'Team and Player Stats'!A110</f>
        <v>Shadow Realm</v>
      </c>
      <c r="C49" s="107">
        <f>'Team and Player Stats'!C110</f>
        <v>4</v>
      </c>
      <c r="D49" s="107">
        <f>'Team and Player Stats'!D110</f>
        <v>4</v>
      </c>
      <c r="E49" s="108">
        <f>'Team and Player Stats'!E110/C49</f>
        <v>10.2375</v>
      </c>
      <c r="F49" s="109">
        <f>'Team and Player Stats'!F110/$C$3</f>
        <v>0.2222222222</v>
      </c>
      <c r="G49" s="110">
        <f>'Team and Player Stats'!G110/$C$3</f>
        <v>9.944444444</v>
      </c>
      <c r="H49" s="110">
        <f>'Team and Player Stats'!H110/$C$3</f>
        <v>0.05555555556</v>
      </c>
      <c r="I49" s="110">
        <f>'Team and Player Stats'!I110/$C$3</f>
        <v>9.777777778</v>
      </c>
      <c r="J49" s="110">
        <f>'Team and Player Stats'!J110/$C$3</f>
        <v>0.1666666667</v>
      </c>
      <c r="K49" s="109">
        <f>'Team and Player Stats'!K110</f>
        <v>1.017045455</v>
      </c>
      <c r="L49" s="108">
        <f>'Team and Player Stats'!L110</f>
        <v>13.96022727</v>
      </c>
      <c r="M49" s="110">
        <f>'Team and Player Stats'!M110/$C$3</f>
        <v>13.61111111</v>
      </c>
      <c r="N49" s="107">
        <f>'Team and Player Stats'!N110</f>
        <v>4</v>
      </c>
      <c r="O49" s="110">
        <f>'Team and Player Stats'!O110/$N$3</f>
        <v>2.408823529</v>
      </c>
      <c r="P49" s="110">
        <f>'Team and Player Stats'!P110/$N$3</f>
        <v>0.5882352941</v>
      </c>
      <c r="Q49" s="110">
        <f>'Team and Player Stats'!Q110/$N$3</f>
        <v>0.1176470588</v>
      </c>
      <c r="R49" s="110">
        <f>'Team and Player Stats'!R110/$N$3</f>
        <v>0.8823529412</v>
      </c>
      <c r="S49" s="110">
        <f>'Team and Player Stats'!S110/$N$3</f>
        <v>0.05882352941</v>
      </c>
      <c r="T49" s="110">
        <f>'Team and Player Stats'!T110/$N$3</f>
        <v>1.588235294</v>
      </c>
      <c r="U49" s="110">
        <f>'Team and Player Stats'!U110/$N$3</f>
        <v>0.4705882353</v>
      </c>
      <c r="V49" s="110">
        <f>'Team and Player Stats'!V110/$N$3</f>
        <v>0.1176470588</v>
      </c>
      <c r="W49" s="110">
        <f>'Team and Player Stats'!W110/$N$3</f>
        <v>0.05882352941</v>
      </c>
      <c r="X49" s="110">
        <f>'Team and Player Stats'!X110/$N$3</f>
        <v>0.05882352941</v>
      </c>
      <c r="Y49" s="110">
        <f>'Team and Player Stats'!Y110/$N$3</f>
        <v>0</v>
      </c>
      <c r="Z49" s="110">
        <f>'Team and Player Stats'!Z110/$N$3</f>
        <v>0</v>
      </c>
      <c r="AA49" s="110">
        <f>'Team and Player Stats'!AA110/$N$3</f>
        <v>0</v>
      </c>
      <c r="AB49" s="110">
        <f>'Team and Player Stats'!AB110/$N$3</f>
        <v>0</v>
      </c>
      <c r="AC49" s="110">
        <f>'Team and Player Stats'!AC110/$N$3</f>
        <v>0.4117647059</v>
      </c>
      <c r="AD49" s="110">
        <f>'Team and Player Stats'!AD110/$N$3</f>
        <v>0</v>
      </c>
      <c r="AE49" s="110">
        <f>'Team and Player Stats'!AE110/$N$3</f>
        <v>0</v>
      </c>
      <c r="AF49" s="110">
        <f>'Team and Player Stats'!AF110/$N$3</f>
        <v>0</v>
      </c>
      <c r="AG49" s="110">
        <f>'Team and Player Stats'!AG110/$N$3</f>
        <v>0</v>
      </c>
    </row>
    <row r="50">
      <c r="A50" t="str">
        <f>'Team and Player Stats'!B53</f>
        <v>halfbreed105</v>
      </c>
      <c r="B50" t="str">
        <f>'Team and Player Stats'!A53</f>
        <v>Way to Fail</v>
      </c>
      <c r="C50">
        <f>'Team and Player Stats'!C53</f>
        <v>10</v>
      </c>
      <c r="D50">
        <f>'Team and Player Stats'!D53</f>
        <v>6</v>
      </c>
      <c r="E50" s="111">
        <f>'Team and Player Stats'!E53/C50</f>
        <v>13.38333333</v>
      </c>
      <c r="F50" s="112">
        <f>'Team and Player Stats'!F53/$C$3</f>
        <v>0.2222222222</v>
      </c>
      <c r="G50" s="113">
        <f>'Team and Player Stats'!G53/$C$3</f>
        <v>34.88888889</v>
      </c>
      <c r="H50" s="113">
        <f>'Team and Player Stats'!H53/$C$3</f>
        <v>0.1666666667</v>
      </c>
      <c r="I50" s="113">
        <f>'Team and Player Stats'!I53/$C$3</f>
        <v>29.22222222</v>
      </c>
      <c r="J50" s="113">
        <f>'Team and Player Stats'!J53/$C$3</f>
        <v>5.666666667</v>
      </c>
      <c r="K50" s="112">
        <f>'Team and Player Stats'!K53</f>
        <v>1.19391635</v>
      </c>
      <c r="L50" s="111">
        <f>'Team and Player Stats'!L53</f>
        <v>15.2661597</v>
      </c>
      <c r="M50" s="113">
        <f>'Team and Player Stats'!M53/$C$3</f>
        <v>44.61111111</v>
      </c>
      <c r="N50">
        <f>'Team and Player Stats'!N53</f>
        <v>9</v>
      </c>
      <c r="O50" s="113">
        <f>'Team and Player Stats'!O53/$N$3</f>
        <v>7.155882353</v>
      </c>
      <c r="P50" s="113">
        <f>'Team and Player Stats'!P53/$N$3</f>
        <v>0.9411764706</v>
      </c>
      <c r="Q50" s="113">
        <f>'Team and Player Stats'!Q53/$N$3</f>
        <v>0.3529411765</v>
      </c>
      <c r="R50" s="113">
        <f>'Team and Player Stats'!R53/$N$3</f>
        <v>2.352941176</v>
      </c>
      <c r="S50" s="113">
        <f>'Team and Player Stats'!S53/$N$3</f>
        <v>0.2352941176</v>
      </c>
      <c r="T50" s="113">
        <f>'Team and Player Stats'!T53/$N$3</f>
        <v>5.176470588</v>
      </c>
      <c r="U50" s="113">
        <f>'Team and Player Stats'!U53/$N$3</f>
        <v>0.8823529412</v>
      </c>
      <c r="V50" s="113">
        <f>'Team and Player Stats'!V53/$N$3</f>
        <v>0.1176470588</v>
      </c>
      <c r="W50" s="113">
        <f>'Team and Player Stats'!W53/$N$3</f>
        <v>0.05882352941</v>
      </c>
      <c r="X50" s="113">
        <f>'Team and Player Stats'!X53/$N$3</f>
        <v>0</v>
      </c>
      <c r="Y50" s="113">
        <f>'Team and Player Stats'!Y53/$N$3</f>
        <v>0</v>
      </c>
      <c r="Z50" s="113">
        <f>'Team and Player Stats'!Z53/$N$3</f>
        <v>0</v>
      </c>
      <c r="AA50" s="113">
        <f>'Team and Player Stats'!AA53/$N$3</f>
        <v>0</v>
      </c>
      <c r="AB50" s="113">
        <f>'Team and Player Stats'!AB53/$N$3</f>
        <v>0</v>
      </c>
      <c r="AC50" s="113">
        <f>'Team and Player Stats'!AC53/$N$3</f>
        <v>0.7058823529</v>
      </c>
      <c r="AD50" s="113">
        <f>'Team and Player Stats'!AD53/$N$3</f>
        <v>0.05882352941</v>
      </c>
      <c r="AE50" s="113">
        <f>'Team and Player Stats'!AE53/$N$3</f>
        <v>0</v>
      </c>
      <c r="AF50" s="113">
        <f>'Team and Player Stats'!AF53/$N$3</f>
        <v>0</v>
      </c>
      <c r="AG50" s="113">
        <f>'Team and Player Stats'!AG53/$N$3</f>
        <v>0</v>
      </c>
    </row>
    <row r="51">
      <c r="A51" s="107" t="str">
        <f>'Team and Player Stats'!B73</f>
        <v>Lord Stanley2</v>
      </c>
      <c r="B51" s="107" t="str">
        <f>'Team and Player Stats'!A73</f>
        <v>TBD</v>
      </c>
      <c r="C51" s="107">
        <f>'Team and Player Stats'!C73</f>
        <v>4</v>
      </c>
      <c r="D51" s="107">
        <f>'Team and Player Stats'!D73</f>
        <v>1</v>
      </c>
      <c r="E51" s="108">
        <f>'Team and Player Stats'!E73/C51</f>
        <v>8.491666667</v>
      </c>
      <c r="F51" s="109">
        <f>'Team and Player Stats'!F73/$C$3</f>
        <v>0.2222222222</v>
      </c>
      <c r="G51" s="110">
        <f>'Team and Player Stats'!G73/$C$3</f>
        <v>4.055555556</v>
      </c>
      <c r="H51" s="110">
        <f>'Team and Player Stats'!H73/$C$3</f>
        <v>0</v>
      </c>
      <c r="I51" s="110">
        <f>'Team and Player Stats'!I73/$C$3</f>
        <v>5.666666667</v>
      </c>
      <c r="J51" s="110">
        <f>'Team and Player Stats'!J73/$C$3</f>
        <v>-1.611111111</v>
      </c>
      <c r="K51" s="109">
        <f>'Team and Player Stats'!K73</f>
        <v>0.7156862745</v>
      </c>
      <c r="L51" s="108">
        <f>'Team and Player Stats'!L73</f>
        <v>19.98039216</v>
      </c>
      <c r="M51" s="110">
        <f>'Team and Player Stats'!M73/$C$3</f>
        <v>5.555555556</v>
      </c>
      <c r="N51" s="107">
        <f>'Team and Player Stats'!N73</f>
        <v>4</v>
      </c>
      <c r="O51" s="110">
        <f>'Team and Player Stats'!O73/$N$3</f>
        <v>1.998039216</v>
      </c>
      <c r="P51" s="110">
        <f>'Team and Player Stats'!P73/$N$3</f>
        <v>0.5294117647</v>
      </c>
      <c r="Q51" s="110">
        <f>'Team and Player Stats'!Q73/$N$3</f>
        <v>0.1176470588</v>
      </c>
      <c r="R51" s="110">
        <f>'Team and Player Stats'!R73/$N$3</f>
        <v>0.1176470588</v>
      </c>
      <c r="S51" s="110">
        <f>'Team and Player Stats'!S73/$N$3</f>
        <v>0.05882352941</v>
      </c>
      <c r="T51" s="110">
        <f>'Team and Player Stats'!T73/$N$3</f>
        <v>0.5294117647</v>
      </c>
      <c r="U51" s="110">
        <f>'Team and Player Stats'!U73/$N$3</f>
        <v>0.1176470588</v>
      </c>
      <c r="V51" s="110">
        <f>'Team and Player Stats'!V73/$N$3</f>
        <v>0</v>
      </c>
      <c r="W51" s="110">
        <f>'Team and Player Stats'!W73/$N$3</f>
        <v>0</v>
      </c>
      <c r="X51" s="110">
        <f>'Team and Player Stats'!X73/$N$3</f>
        <v>0</v>
      </c>
      <c r="Y51" s="110">
        <f>'Team and Player Stats'!Y73/$N$3</f>
        <v>0</v>
      </c>
      <c r="Z51" s="110">
        <f>'Team and Player Stats'!Z73/$N$3</f>
        <v>0</v>
      </c>
      <c r="AA51" s="110">
        <f>'Team and Player Stats'!AA73/$N$3</f>
        <v>0</v>
      </c>
      <c r="AB51" s="110">
        <f>'Team and Player Stats'!AB73/$N$3</f>
        <v>0</v>
      </c>
      <c r="AC51" s="110">
        <f>'Team and Player Stats'!AC73/$N$3</f>
        <v>0</v>
      </c>
      <c r="AD51" s="110">
        <f>'Team and Player Stats'!AD73/$N$3</f>
        <v>0</v>
      </c>
      <c r="AE51" s="110">
        <f>'Team and Player Stats'!AE73/$N$3</f>
        <v>0</v>
      </c>
      <c r="AF51" s="110">
        <f>'Team and Player Stats'!AF73/$N$3</f>
        <v>0</v>
      </c>
      <c r="AG51" s="110">
        <f>'Team and Player Stats'!AG73/$N$3</f>
        <v>0</v>
      </c>
    </row>
    <row r="52">
      <c r="A52" t="str">
        <f>'Team and Player Stats'!B15</f>
        <v>EIementary</v>
      </c>
      <c r="B52" t="str">
        <f>'Team and Player Stats'!A15</f>
        <v>Collateral Damage</v>
      </c>
      <c r="C52">
        <f>'Team and Player Stats'!C15</f>
        <v>8</v>
      </c>
      <c r="D52">
        <f>'Team and Player Stats'!D15</f>
        <v>2</v>
      </c>
      <c r="E52" s="111">
        <f>'Team and Player Stats'!E15/C52</f>
        <v>11.52291667</v>
      </c>
      <c r="F52" s="112">
        <f>'Team and Player Stats'!F15/$C$3</f>
        <v>0.1666666667</v>
      </c>
      <c r="G52" s="113">
        <f>'Team and Player Stats'!G15/$C$3</f>
        <v>28.61111111</v>
      </c>
      <c r="H52" s="113">
        <f>'Team and Player Stats'!H15/$C$3</f>
        <v>0.1666666667</v>
      </c>
      <c r="I52" s="113">
        <f>'Team and Player Stats'!I15/$C$3</f>
        <v>25.22222222</v>
      </c>
      <c r="J52" s="113">
        <f>'Team and Player Stats'!J15/$C$3</f>
        <v>3.388888889</v>
      </c>
      <c r="K52" s="112">
        <f>'Team and Player Stats'!K15</f>
        <v>1.134361233</v>
      </c>
      <c r="L52" s="111">
        <f>'Team and Player Stats'!L15</f>
        <v>12.18281938</v>
      </c>
      <c r="M52" s="113">
        <f>'Team and Player Stats'!M15/$C$3</f>
        <v>27.11111111</v>
      </c>
      <c r="N52">
        <f>'Team and Player Stats'!N15</f>
        <v>5</v>
      </c>
      <c r="O52" s="113">
        <f>'Team and Player Stats'!O15/$N$3</f>
        <v>2.492156863</v>
      </c>
      <c r="P52" s="113">
        <f>'Team and Player Stats'!P15/$N$3</f>
        <v>1.294117647</v>
      </c>
      <c r="Q52" s="113">
        <f>'Team and Player Stats'!Q15/$N$3</f>
        <v>0.2352941176</v>
      </c>
      <c r="R52" s="113">
        <f>'Team and Player Stats'!R15/$N$3</f>
        <v>1.235294118</v>
      </c>
      <c r="S52" s="113">
        <f>'Team and Player Stats'!S15/$N$3</f>
        <v>0.2352941176</v>
      </c>
      <c r="T52" s="113">
        <f>'Team and Player Stats'!T15/$N$3</f>
        <v>2.823529412</v>
      </c>
      <c r="U52" s="113">
        <f>'Team and Player Stats'!U15/$N$3</f>
        <v>0.5294117647</v>
      </c>
      <c r="V52" s="113">
        <f>'Team and Player Stats'!V15/$N$3</f>
        <v>0.1176470588</v>
      </c>
      <c r="W52" s="113">
        <f>'Team and Player Stats'!W15/$N$3</f>
        <v>0.05882352941</v>
      </c>
      <c r="X52" s="113">
        <f>'Team and Player Stats'!X15/$N$3</f>
        <v>0</v>
      </c>
      <c r="Y52" s="113">
        <f>'Team and Player Stats'!Y15/$N$3</f>
        <v>0</v>
      </c>
      <c r="Z52" s="113">
        <f>'Team and Player Stats'!Z15/$N$3</f>
        <v>0</v>
      </c>
      <c r="AA52" s="113">
        <f>'Team and Player Stats'!AA15/$N$3</f>
        <v>0</v>
      </c>
      <c r="AB52" s="113">
        <f>'Team and Player Stats'!AB15/$N$3</f>
        <v>0</v>
      </c>
      <c r="AC52" s="113">
        <f>'Team and Player Stats'!AC15/$N$3</f>
        <v>0.4705882353</v>
      </c>
      <c r="AD52" s="113">
        <f>'Team and Player Stats'!AD15/$N$3</f>
        <v>0</v>
      </c>
      <c r="AE52" s="113">
        <f>'Team and Player Stats'!AE15/$N$3</f>
        <v>0</v>
      </c>
      <c r="AF52" s="113">
        <f>'Team and Player Stats'!AF15/$N$3</f>
        <v>0</v>
      </c>
      <c r="AG52" s="113">
        <f>'Team and Player Stats'!AG15/$N$3</f>
        <v>0</v>
      </c>
    </row>
    <row r="53">
      <c r="A53" s="107" t="str">
        <f>'Team and Player Stats'!B8</f>
        <v>Liion Wiinz</v>
      </c>
      <c r="B53" s="107" t="str">
        <f>'Team and Player Stats'!A8</f>
        <v>Never Let Go</v>
      </c>
      <c r="C53" s="107">
        <f>'Team and Player Stats'!C8</f>
        <v>13</v>
      </c>
      <c r="D53" s="107">
        <f>'Team and Player Stats'!D8</f>
        <v>6</v>
      </c>
      <c r="E53" s="108">
        <f>'Team and Player Stats'!E8/C53</f>
        <v>11.64871795</v>
      </c>
      <c r="F53" s="109">
        <f>'Team and Player Stats'!F8/$C$3</f>
        <v>0.1666666667</v>
      </c>
      <c r="G53" s="110">
        <f>'Team and Player Stats'!G8/$C$3</f>
        <v>37.16666667</v>
      </c>
      <c r="H53" s="110">
        <f>'Team and Player Stats'!H8/$C$3</f>
        <v>0.1666666667</v>
      </c>
      <c r="I53" s="110">
        <f>'Team and Player Stats'!I8/$C$3</f>
        <v>34.55555556</v>
      </c>
      <c r="J53" s="110">
        <f>'Team and Player Stats'!J8/$C$3</f>
        <v>2.611111111</v>
      </c>
      <c r="K53" s="109">
        <f>'Team and Player Stats'!K8</f>
        <v>1.075562701</v>
      </c>
      <c r="L53" s="108">
        <f>'Team and Player Stats'!L8</f>
        <v>14.60771704</v>
      </c>
      <c r="M53" s="110">
        <f>'Team and Player Stats'!M8/$C$3</f>
        <v>42.33333333</v>
      </c>
      <c r="N53" s="107">
        <f>'Team and Player Stats'!N8</f>
        <v>12</v>
      </c>
      <c r="O53" s="110">
        <f>'Team and Player Stats'!O8/$N$3</f>
        <v>8.504901961</v>
      </c>
      <c r="P53" s="110">
        <f>'Team and Player Stats'!P8/$N$3</f>
        <v>1.176470588</v>
      </c>
      <c r="Q53" s="110">
        <f>'Team and Player Stats'!Q8/$N$3</f>
        <v>0.3529411765</v>
      </c>
      <c r="R53" s="110">
        <f>'Team and Player Stats'!R8/$N$3</f>
        <v>1.705882353</v>
      </c>
      <c r="S53" s="110">
        <f>'Team and Player Stats'!S8/$N$3</f>
        <v>0.7058823529</v>
      </c>
      <c r="T53" s="110">
        <f>'Team and Player Stats'!T8/$N$3</f>
        <v>4.941176471</v>
      </c>
      <c r="U53" s="110">
        <f>'Team and Player Stats'!U8/$N$3</f>
        <v>0.6470588235</v>
      </c>
      <c r="V53" s="110">
        <f>'Team and Player Stats'!V8/$N$3</f>
        <v>0.2941176471</v>
      </c>
      <c r="W53" s="110">
        <f>'Team and Player Stats'!W8/$N$3</f>
        <v>0.05882352941</v>
      </c>
      <c r="X53" s="110">
        <f>'Team and Player Stats'!X8/$N$3</f>
        <v>0</v>
      </c>
      <c r="Y53" s="110">
        <f>'Team and Player Stats'!Y8/$N$3</f>
        <v>0</v>
      </c>
      <c r="Z53" s="110">
        <f>'Team and Player Stats'!Z8/$N$3</f>
        <v>0</v>
      </c>
      <c r="AA53" s="110">
        <f>'Team and Player Stats'!AA8/$N$3</f>
        <v>0</v>
      </c>
      <c r="AB53" s="110">
        <f>'Team and Player Stats'!AB8/$N$3</f>
        <v>0</v>
      </c>
      <c r="AC53" s="110">
        <f>'Team and Player Stats'!AC8/$N$3</f>
        <v>0.8235294118</v>
      </c>
      <c r="AD53" s="110">
        <f>'Team and Player Stats'!AD8/$N$3</f>
        <v>0</v>
      </c>
      <c r="AE53" s="110">
        <f>'Team and Player Stats'!AE8/$N$3</f>
        <v>0</v>
      </c>
      <c r="AF53" s="110">
        <f>'Team and Player Stats'!AF8/$N$3</f>
        <v>0</v>
      </c>
      <c r="AG53" s="110">
        <f>'Team and Player Stats'!AG8/$N$3</f>
        <v>0</v>
      </c>
    </row>
    <row r="54">
      <c r="A54" t="str">
        <f>'Team and Player Stats'!B35</f>
        <v>Invayda Zim</v>
      </c>
      <c r="B54" t="str">
        <f>'Team and Player Stats'!A35</f>
        <v>Str8 Griffin</v>
      </c>
      <c r="C54">
        <f>'Team and Player Stats'!C35</f>
        <v>10</v>
      </c>
      <c r="D54">
        <f>'Team and Player Stats'!D35</f>
        <v>9</v>
      </c>
      <c r="E54" s="111">
        <f>'Team and Player Stats'!E35/C54</f>
        <v>11.89166667</v>
      </c>
      <c r="F54" s="112">
        <f>'Team and Player Stats'!F35/$C$3</f>
        <v>0.1666666667</v>
      </c>
      <c r="G54" s="113">
        <f>'Team and Player Stats'!G35/$C$3</f>
        <v>28.44444444</v>
      </c>
      <c r="H54" s="113">
        <f>'Team and Player Stats'!H35/$C$3</f>
        <v>0.05555555556</v>
      </c>
      <c r="I54" s="113">
        <f>'Team and Player Stats'!I35/$C$3</f>
        <v>31.5</v>
      </c>
      <c r="J54" s="113">
        <f>'Team and Player Stats'!J35/$C$3</f>
        <v>-3.055555556</v>
      </c>
      <c r="K54" s="112">
        <f>'Team and Player Stats'!K35</f>
        <v>0.9029982363</v>
      </c>
      <c r="L54" s="111">
        <f>'Team and Player Stats'!L35</f>
        <v>12.58377425</v>
      </c>
      <c r="M54" s="113">
        <f>'Team and Player Stats'!M35/$C$3</f>
        <v>35.61111111</v>
      </c>
      <c r="N54">
        <f>'Team and Player Stats'!N35</f>
        <v>10</v>
      </c>
      <c r="O54" s="113">
        <f>'Team and Player Stats'!O35/$N$3</f>
        <v>6.995098039</v>
      </c>
      <c r="P54" s="113">
        <f>'Team and Player Stats'!P35/$N$3</f>
        <v>1.058823529</v>
      </c>
      <c r="Q54" s="113">
        <f>'Team and Player Stats'!Q35/$N$3</f>
        <v>0.7058823529</v>
      </c>
      <c r="R54" s="113">
        <f>'Team and Player Stats'!R35/$N$3</f>
        <v>1.705882353</v>
      </c>
      <c r="S54" s="113">
        <f>'Team and Player Stats'!S35/$N$3</f>
        <v>0.7647058824</v>
      </c>
      <c r="T54" s="113">
        <f>'Team and Player Stats'!T35/$N$3</f>
        <v>4.941176471</v>
      </c>
      <c r="U54" s="113">
        <f>'Team and Player Stats'!U35/$N$3</f>
        <v>1</v>
      </c>
      <c r="V54" s="113">
        <f>'Team and Player Stats'!V35/$N$3</f>
        <v>0.2941176471</v>
      </c>
      <c r="W54" s="113">
        <f>'Team and Player Stats'!W35/$N$3</f>
        <v>0.2352941176</v>
      </c>
      <c r="X54" s="113">
        <f>'Team and Player Stats'!X35/$N$3</f>
        <v>0.05882352941</v>
      </c>
      <c r="Y54" s="113">
        <f>'Team and Player Stats'!Y35/$N$3</f>
        <v>0.05882352941</v>
      </c>
      <c r="Z54" s="113">
        <f>'Team and Player Stats'!Z35/$N$3</f>
        <v>0</v>
      </c>
      <c r="AA54" s="113">
        <f>'Team and Player Stats'!AA35/$N$3</f>
        <v>0</v>
      </c>
      <c r="AB54" s="113">
        <f>'Team and Player Stats'!AB35/$N$3</f>
        <v>0</v>
      </c>
      <c r="AC54" s="113">
        <f>'Team and Player Stats'!AC35/$N$3</f>
        <v>0.8823529412</v>
      </c>
      <c r="AD54" s="113">
        <f>'Team and Player Stats'!AD35/$N$3</f>
        <v>0</v>
      </c>
      <c r="AE54" s="113">
        <f>'Team and Player Stats'!AE35/$N$3</f>
        <v>0</v>
      </c>
      <c r="AF54" s="113">
        <f>'Team and Player Stats'!AF35/$N$3</f>
        <v>0</v>
      </c>
      <c r="AG54" s="113">
        <f>'Team and Player Stats'!AG35/$N$3</f>
        <v>0.1176470588</v>
      </c>
    </row>
    <row r="55">
      <c r="A55" s="107" t="str">
        <f>'Team and Player Stats'!B38</f>
        <v>Twitchtvsnipezz</v>
      </c>
      <c r="B55" s="107" t="str">
        <f>'Team and Player Stats'!A38</f>
        <v>Str8 Griffin</v>
      </c>
      <c r="C55" s="107">
        <f>'Team and Player Stats'!C38</f>
        <v>5</v>
      </c>
      <c r="D55" s="107">
        <f>'Team and Player Stats'!D38</f>
        <v>5</v>
      </c>
      <c r="E55" s="108">
        <f>'Team and Player Stats'!E38/C55</f>
        <v>9.666666667</v>
      </c>
      <c r="F55" s="109">
        <f>'Team and Player Stats'!F38/$C$3</f>
        <v>0.1666666667</v>
      </c>
      <c r="G55" s="110">
        <f>'Team and Player Stats'!G38/$C$3</f>
        <v>12.83333333</v>
      </c>
      <c r="H55" s="110">
        <f>'Team and Player Stats'!H38/$C$3</f>
        <v>0.1666666667</v>
      </c>
      <c r="I55" s="110">
        <f>'Team and Player Stats'!I38/$C$3</f>
        <v>10.55555556</v>
      </c>
      <c r="J55" s="110">
        <f>'Team and Player Stats'!J38/$C$3</f>
        <v>2.277777778</v>
      </c>
      <c r="K55" s="109">
        <f>'Team and Player Stats'!K38</f>
        <v>1.215789474</v>
      </c>
      <c r="L55" s="108">
        <f>'Team and Player Stats'!L38</f>
        <v>15.26315789</v>
      </c>
      <c r="M55" s="110">
        <f>'Team and Player Stats'!M38/$C$3</f>
        <v>15.94444444</v>
      </c>
      <c r="N55" s="107">
        <f>'Team and Player Stats'!N38</f>
        <v>4</v>
      </c>
      <c r="O55" s="110">
        <f>'Team and Player Stats'!O38/$N$3</f>
        <v>2.623529412</v>
      </c>
      <c r="P55" s="110">
        <f>'Team and Player Stats'!P38/$N$3</f>
        <v>0.4117647059</v>
      </c>
      <c r="Q55" s="110">
        <f>'Team and Player Stats'!Q38/$N$3</f>
        <v>0.05882352941</v>
      </c>
      <c r="R55" s="110">
        <f>'Team and Player Stats'!R38/$N$3</f>
        <v>0.7647058824</v>
      </c>
      <c r="S55" s="110">
        <f>'Team and Player Stats'!S38/$N$3</f>
        <v>0.05882352941</v>
      </c>
      <c r="T55" s="110">
        <f>'Team and Player Stats'!T38/$N$3</f>
        <v>1.941176471</v>
      </c>
      <c r="U55" s="110">
        <f>'Team and Player Stats'!U38/$N$3</f>
        <v>0.5882352941</v>
      </c>
      <c r="V55" s="110">
        <f>'Team and Player Stats'!V38/$N$3</f>
        <v>0</v>
      </c>
      <c r="W55" s="110">
        <f>'Team and Player Stats'!W38/$N$3</f>
        <v>0</v>
      </c>
      <c r="X55" s="110">
        <f>'Team and Player Stats'!X38/$N$3</f>
        <v>0</v>
      </c>
      <c r="Y55" s="110">
        <f>'Team and Player Stats'!Y38/$N$3</f>
        <v>0</v>
      </c>
      <c r="Z55" s="110">
        <f>'Team and Player Stats'!Z38/$N$3</f>
        <v>0</v>
      </c>
      <c r="AA55" s="110">
        <f>'Team and Player Stats'!AA38/$N$3</f>
        <v>0</v>
      </c>
      <c r="AB55" s="110">
        <f>'Team and Player Stats'!AB38/$N$3</f>
        <v>0</v>
      </c>
      <c r="AC55" s="110">
        <f>'Team and Player Stats'!AC38/$N$3</f>
        <v>0.2352941176</v>
      </c>
      <c r="AD55" s="110">
        <f>'Team and Player Stats'!AD38/$N$3</f>
        <v>0</v>
      </c>
      <c r="AE55" s="110">
        <f>'Team and Player Stats'!AE38/$N$3</f>
        <v>0</v>
      </c>
      <c r="AF55" s="110">
        <f>'Team and Player Stats'!AF38/$N$3</f>
        <v>0</v>
      </c>
      <c r="AG55" s="110">
        <f>'Team and Player Stats'!AG38/$N$3</f>
        <v>0</v>
      </c>
    </row>
    <row r="56">
      <c r="A56" t="str">
        <f>'Team and Player Stats'!B122</f>
        <v>Mungo Pungo</v>
      </c>
      <c r="B56" t="str">
        <f>'Team and Player Stats'!A122</f>
        <v>Our Lady Tuna</v>
      </c>
      <c r="C56">
        <f>'Team and Player Stats'!C122</f>
        <v>14</v>
      </c>
      <c r="D56">
        <f>'Team and Player Stats'!D122</f>
        <v>8</v>
      </c>
      <c r="E56" s="111">
        <f>'Team and Player Stats'!E122/C56</f>
        <v>14.55833333</v>
      </c>
      <c r="F56" s="112">
        <f>'Team and Player Stats'!F122/$C$3</f>
        <v>0.1666666667</v>
      </c>
      <c r="G56" s="113">
        <f>'Team and Player Stats'!G122/$C$3</f>
        <v>48.72222222</v>
      </c>
      <c r="H56" s="113">
        <f>'Team and Player Stats'!H122/$C$3</f>
        <v>0.1666666667</v>
      </c>
      <c r="I56" s="113">
        <f>'Team and Player Stats'!I122/$C$3</f>
        <v>63.05555556</v>
      </c>
      <c r="J56" s="113">
        <f>'Team and Player Stats'!J122/$C$3</f>
        <v>-14.33333333</v>
      </c>
      <c r="K56" s="112">
        <f>'Team and Player Stats'!K122</f>
        <v>0.7726872247</v>
      </c>
      <c r="L56" s="111">
        <f>'Team and Player Stats'!L122</f>
        <v>10.77444934</v>
      </c>
      <c r="M56" s="113">
        <f>'Team and Player Stats'!M122/$C$3</f>
        <v>59.44444444</v>
      </c>
      <c r="N56">
        <f>'Team and Player Stats'!N122</f>
        <v>13</v>
      </c>
      <c r="O56" s="113">
        <f>'Team and Player Stats'!O122/$N$3</f>
        <v>10.62352941</v>
      </c>
      <c r="P56" s="113">
        <f>'Team and Player Stats'!P122/$N$3</f>
        <v>1.117647059</v>
      </c>
      <c r="Q56" s="113">
        <f>'Team and Player Stats'!Q122/$N$3</f>
        <v>0.8235294118</v>
      </c>
      <c r="R56" s="113">
        <f>'Team and Player Stats'!R122/$N$3</f>
        <v>4.529411765</v>
      </c>
      <c r="S56" s="113">
        <f>'Team and Player Stats'!S122/$N$3</f>
        <v>0.8823529412</v>
      </c>
      <c r="T56" s="113">
        <f>'Team and Player Stats'!T122/$N$3</f>
        <v>5.823529412</v>
      </c>
      <c r="U56" s="113">
        <f>'Team and Player Stats'!U122/$N$3</f>
        <v>0.6470588235</v>
      </c>
      <c r="V56" s="113">
        <f>'Team and Player Stats'!V122/$N$3</f>
        <v>0.2352941176</v>
      </c>
      <c r="W56" s="113">
        <f>'Team and Player Stats'!W122/$N$3</f>
        <v>0.1764705882</v>
      </c>
      <c r="X56" s="113">
        <f>'Team and Player Stats'!X122/$N$3</f>
        <v>0.1176470588</v>
      </c>
      <c r="Y56" s="113">
        <f>'Team and Player Stats'!Y122/$N$3</f>
        <v>0</v>
      </c>
      <c r="Z56" s="113">
        <f>'Team and Player Stats'!Z122/$N$3</f>
        <v>0</v>
      </c>
      <c r="AA56" s="113">
        <f>'Team and Player Stats'!AA122/$N$3</f>
        <v>0</v>
      </c>
      <c r="AB56" s="113">
        <f>'Team and Player Stats'!AB122/$N$3</f>
        <v>0</v>
      </c>
      <c r="AC56" s="113">
        <f>'Team and Player Stats'!AC122/$N$3</f>
        <v>0.4117647059</v>
      </c>
      <c r="AD56" s="113">
        <f>'Team and Player Stats'!AD122/$N$3</f>
        <v>0</v>
      </c>
      <c r="AE56" s="113">
        <f>'Team and Player Stats'!AE122/$N$3</f>
        <v>0</v>
      </c>
      <c r="AF56" s="113">
        <f>'Team and Player Stats'!AF122/$N$3</f>
        <v>0</v>
      </c>
      <c r="AG56" s="113">
        <f>'Team and Player Stats'!AG122/$N$3</f>
        <v>0</v>
      </c>
    </row>
    <row r="57">
      <c r="A57" s="107" t="str">
        <f>'Team and Player Stats'!B120</f>
        <v>imShad (c)</v>
      </c>
      <c r="B57" s="107" t="str">
        <f>'Team and Player Stats'!A120</f>
        <v>Our Lady Tuna</v>
      </c>
      <c r="C57" s="107">
        <f>'Team and Player Stats'!C120</f>
        <v>19</v>
      </c>
      <c r="D57" s="107">
        <f>'Team and Player Stats'!D120</f>
        <v>11</v>
      </c>
      <c r="E57" s="108">
        <f>'Team and Player Stats'!E120/C57</f>
        <v>16.00877193</v>
      </c>
      <c r="F57" s="109">
        <f>'Team and Player Stats'!F120/$C$3</f>
        <v>0.1666666667</v>
      </c>
      <c r="G57" s="110">
        <f>'Team and Player Stats'!G120/$C$3</f>
        <v>77.5</v>
      </c>
      <c r="H57" s="110">
        <f>'Team and Player Stats'!H120/$C$3</f>
        <v>0.2777777778</v>
      </c>
      <c r="I57" s="110">
        <f>'Team and Player Stats'!I120/$C$3</f>
        <v>53.61111111</v>
      </c>
      <c r="J57" s="110">
        <f>'Team and Player Stats'!J120/$C$3</f>
        <v>23.88888889</v>
      </c>
      <c r="K57" s="109">
        <f>'Team and Player Stats'!K120</f>
        <v>1.445595855</v>
      </c>
      <c r="L57" s="108">
        <f>'Team and Player Stats'!L120</f>
        <v>18.9119171</v>
      </c>
      <c r="M57" s="110">
        <f>'Team and Player Stats'!M120/$C$3</f>
        <v>98</v>
      </c>
      <c r="N57" s="107">
        <f>'Team and Player Stats'!N120</f>
        <v>18</v>
      </c>
      <c r="O57" s="110">
        <f>'Team and Player Stats'!O120/$N$3</f>
        <v>16.53333333</v>
      </c>
      <c r="P57" s="110">
        <f>'Team and Player Stats'!P120/$N$3</f>
        <v>3</v>
      </c>
      <c r="Q57" s="110">
        <f>'Team and Player Stats'!Q120/$N$3</f>
        <v>0.9411764706</v>
      </c>
      <c r="R57" s="110">
        <f>'Team and Player Stats'!R120/$N$3</f>
        <v>7.705882353</v>
      </c>
      <c r="S57" s="110">
        <f>'Team and Player Stats'!S120/$N$3</f>
        <v>1.176470588</v>
      </c>
      <c r="T57" s="110">
        <f>'Team and Player Stats'!T120/$N$3</f>
        <v>10.76470588</v>
      </c>
      <c r="U57" s="110">
        <f>'Team and Player Stats'!U120/$N$3</f>
        <v>2.176470588</v>
      </c>
      <c r="V57" s="110">
        <f>'Team and Player Stats'!V120/$N$3</f>
        <v>0.5294117647</v>
      </c>
      <c r="W57" s="110">
        <f>'Team and Player Stats'!W120/$N$3</f>
        <v>0.2941176471</v>
      </c>
      <c r="X57" s="110">
        <f>'Team and Player Stats'!X120/$N$3</f>
        <v>0.2352941176</v>
      </c>
      <c r="Y57" s="110">
        <f>'Team and Player Stats'!Y120/$N$3</f>
        <v>0.05882352941</v>
      </c>
      <c r="Z57" s="110">
        <f>'Team and Player Stats'!Z120/$N$3</f>
        <v>0</v>
      </c>
      <c r="AA57" s="110">
        <f>'Team and Player Stats'!AA120/$N$3</f>
        <v>0</v>
      </c>
      <c r="AB57" s="110">
        <f>'Team and Player Stats'!AB120/$N$3</f>
        <v>0</v>
      </c>
      <c r="AC57" s="110">
        <f>'Team and Player Stats'!AC120/$N$3</f>
        <v>2.588235294</v>
      </c>
      <c r="AD57" s="110">
        <f>'Team and Player Stats'!AD120/$N$3</f>
        <v>0.05882352941</v>
      </c>
      <c r="AE57" s="110">
        <f>'Team and Player Stats'!AE120/$N$3</f>
        <v>0</v>
      </c>
      <c r="AF57" s="110">
        <f>'Team and Player Stats'!AF120/$N$3</f>
        <v>0</v>
      </c>
      <c r="AG57" s="110">
        <f>'Team and Player Stats'!AG120/$N$3</f>
        <v>0</v>
      </c>
    </row>
    <row r="58">
      <c r="A58" t="str">
        <f>'Team and Player Stats'!B26</f>
        <v>xxRebs (c)</v>
      </c>
      <c r="B58" t="str">
        <f>'Team and Player Stats'!A26</f>
        <v>NecroBonk</v>
      </c>
      <c r="C58">
        <f>'Team and Player Stats'!C26</f>
        <v>7</v>
      </c>
      <c r="D58">
        <f>'Team and Player Stats'!D26</f>
        <v>3</v>
      </c>
      <c r="E58" s="111">
        <f>'Team and Player Stats'!E26/C58</f>
        <v>8.604761905</v>
      </c>
      <c r="F58" s="112">
        <f>'Team and Player Stats'!F26/$C$3</f>
        <v>0.1111111111</v>
      </c>
      <c r="G58" s="113">
        <f>'Team and Player Stats'!G26/$C$3</f>
        <v>14.66666667</v>
      </c>
      <c r="H58" s="113">
        <f>'Team and Player Stats'!H26/$C$3</f>
        <v>0</v>
      </c>
      <c r="I58" s="113">
        <f>'Team and Player Stats'!I26/$C$3</f>
        <v>16.94444444</v>
      </c>
      <c r="J58" s="113">
        <f>'Team and Player Stats'!J26/$C$3</f>
        <v>-2.277777778</v>
      </c>
      <c r="K58" s="112">
        <f>'Team and Player Stats'!K26</f>
        <v>0.8655737705</v>
      </c>
      <c r="L58" s="111">
        <f>'Team and Player Stats'!L26</f>
        <v>11.84918033</v>
      </c>
      <c r="M58" s="113">
        <f>'Team and Player Stats'!M26/$C$3</f>
        <v>19.33333333</v>
      </c>
      <c r="N58">
        <f>'Team and Player Stats'!N26</f>
        <v>6</v>
      </c>
      <c r="O58" s="113">
        <f>'Team and Player Stats'!O26/$N$3</f>
        <v>3.298039216</v>
      </c>
      <c r="P58" s="113">
        <f>'Team and Player Stats'!P26/$N$3</f>
        <v>0.7058823529</v>
      </c>
      <c r="Q58" s="113">
        <f>'Team and Player Stats'!Q26/$N$3</f>
        <v>0.1764705882</v>
      </c>
      <c r="R58" s="113">
        <f>'Team and Player Stats'!R26/$N$3</f>
        <v>1.529411765</v>
      </c>
      <c r="S58" s="113">
        <f>'Team and Player Stats'!S26/$N$3</f>
        <v>0</v>
      </c>
      <c r="T58" s="113">
        <f>'Team and Player Stats'!T26/$N$3</f>
        <v>1.823529412</v>
      </c>
      <c r="U58" s="113">
        <f>'Team and Player Stats'!U26/$N$3</f>
        <v>0.2941176471</v>
      </c>
      <c r="V58" s="113">
        <f>'Team and Player Stats'!V26/$N$3</f>
        <v>0.05882352941</v>
      </c>
      <c r="W58" s="113">
        <f>'Team and Player Stats'!W26/$N$3</f>
        <v>0</v>
      </c>
      <c r="X58" s="113">
        <f>'Team and Player Stats'!X26/$N$3</f>
        <v>0</v>
      </c>
      <c r="Y58" s="113">
        <f>'Team and Player Stats'!Y26/$N$3</f>
        <v>0</v>
      </c>
      <c r="Z58" s="113">
        <f>'Team and Player Stats'!Z26/$N$3</f>
        <v>0</v>
      </c>
      <c r="AA58" s="113">
        <f>'Team and Player Stats'!AA26/$N$3</f>
        <v>0</v>
      </c>
      <c r="AB58" s="113">
        <f>'Team and Player Stats'!AB26/$N$3</f>
        <v>0</v>
      </c>
      <c r="AC58" s="113">
        <f>'Team and Player Stats'!AC26/$N$3</f>
        <v>0.1176470588</v>
      </c>
      <c r="AD58" s="113">
        <f>'Team and Player Stats'!AD26/$N$3</f>
        <v>0</v>
      </c>
      <c r="AE58" s="113">
        <f>'Team and Player Stats'!AE26/$N$3</f>
        <v>0</v>
      </c>
      <c r="AF58" s="113">
        <f>'Team and Player Stats'!AF26/$N$3</f>
        <v>0</v>
      </c>
      <c r="AG58" s="113">
        <f>'Team and Player Stats'!AG26/$N$3</f>
        <v>0</v>
      </c>
    </row>
    <row r="59">
      <c r="A59" s="107" t="str">
        <f>'Team and Player Stats'!B124</f>
        <v>Blade B48</v>
      </c>
      <c r="B59" s="107" t="str">
        <f>'Team and Player Stats'!A124</f>
        <v>Our Lady Tuna</v>
      </c>
      <c r="C59" s="107">
        <f>'Team and Player Stats'!C124</f>
        <v>2</v>
      </c>
      <c r="D59" s="107">
        <f>'Team and Player Stats'!D124</f>
        <v>1</v>
      </c>
      <c r="E59" s="108">
        <f>'Team and Player Stats'!E124/C59</f>
        <v>7.525</v>
      </c>
      <c r="F59" s="109">
        <f>'Team and Player Stats'!F124/$C$3</f>
        <v>0.1111111111</v>
      </c>
      <c r="G59" s="110">
        <f>'Team and Player Stats'!G124/$C$3</f>
        <v>1.722222222</v>
      </c>
      <c r="H59" s="110">
        <f>'Team and Player Stats'!H124/$C$3</f>
        <v>0.05555555556</v>
      </c>
      <c r="I59" s="110">
        <f>'Team and Player Stats'!I124/$C$3</f>
        <v>3.166666667</v>
      </c>
      <c r="J59" s="110">
        <f>'Team and Player Stats'!J124/$C$3</f>
        <v>-1.444444444</v>
      </c>
      <c r="K59" s="109">
        <f>'Team and Player Stats'!K124</f>
        <v>0.5438596491</v>
      </c>
      <c r="L59" s="108">
        <f>'Team and Player Stats'!L124</f>
        <v>15.84210526</v>
      </c>
      <c r="M59" s="110">
        <f>'Team and Player Stats'!M124/$C$3</f>
        <v>1.888888889</v>
      </c>
      <c r="N59" s="107">
        <f>'Team and Player Stats'!N124</f>
        <v>2</v>
      </c>
      <c r="O59" s="110">
        <f>'Team and Player Stats'!O124/$N$3</f>
        <v>0.8852941176</v>
      </c>
      <c r="P59" s="110">
        <f>'Team and Player Stats'!P124/$N$3</f>
        <v>0.05882352941</v>
      </c>
      <c r="Q59" s="110">
        <f>'Team and Player Stats'!Q124/$N$3</f>
        <v>0.1176470588</v>
      </c>
      <c r="R59" s="110">
        <f>'Team and Player Stats'!R124/$N$3</f>
        <v>0.05882352941</v>
      </c>
      <c r="S59" s="110">
        <f>'Team and Player Stats'!S124/$N$3</f>
        <v>0</v>
      </c>
      <c r="T59" s="110">
        <f>'Team and Player Stats'!T124/$N$3</f>
        <v>0.1764705882</v>
      </c>
      <c r="U59" s="110">
        <f>'Team and Player Stats'!U124/$N$3</f>
        <v>0</v>
      </c>
      <c r="V59" s="110">
        <f>'Team and Player Stats'!V124/$N$3</f>
        <v>0</v>
      </c>
      <c r="W59" s="110">
        <f>'Team and Player Stats'!W124/$N$3</f>
        <v>0</v>
      </c>
      <c r="X59" s="110">
        <f>'Team and Player Stats'!X124/$N$3</f>
        <v>0</v>
      </c>
      <c r="Y59" s="110">
        <f>'Team and Player Stats'!Y124/$N$3</f>
        <v>0</v>
      </c>
      <c r="Z59" s="110">
        <f>'Team and Player Stats'!Z124/$N$3</f>
        <v>0</v>
      </c>
      <c r="AA59" s="110">
        <f>'Team and Player Stats'!AA124/$N$3</f>
        <v>0</v>
      </c>
      <c r="AB59" s="110">
        <f>'Team and Player Stats'!AB124/$N$3</f>
        <v>0</v>
      </c>
      <c r="AC59" s="110">
        <f>'Team and Player Stats'!AC124/$N$3</f>
        <v>0</v>
      </c>
      <c r="AD59" s="110">
        <f>'Team and Player Stats'!AD124/$N$3</f>
        <v>0</v>
      </c>
      <c r="AE59" s="110">
        <f>'Team and Player Stats'!AE124/$N$3</f>
        <v>0</v>
      </c>
      <c r="AF59" s="110">
        <f>'Team and Player Stats'!AF124/$N$3</f>
        <v>0</v>
      </c>
      <c r="AG59" s="110">
        <f>'Team and Player Stats'!AG124/$N$3</f>
        <v>0</v>
      </c>
    </row>
    <row r="60">
      <c r="A60" t="str">
        <f>'Team and Player Stats'!B125</f>
        <v>NetsPride15</v>
      </c>
      <c r="B60" t="str">
        <f>'Team and Player Stats'!A125</f>
        <v>Our Lady Tuna</v>
      </c>
      <c r="C60">
        <f>'Team and Player Stats'!C125</f>
        <v>4</v>
      </c>
      <c r="D60">
        <f>'Team and Player Stats'!D125</f>
        <v>2</v>
      </c>
      <c r="E60" s="111">
        <f>'Team and Player Stats'!E125/C60</f>
        <v>21.89166667</v>
      </c>
      <c r="F60" s="112">
        <f>'Team and Player Stats'!F125/$C$3</f>
        <v>0.1111111111</v>
      </c>
      <c r="G60" s="113">
        <f>'Team and Player Stats'!G125/$C$3</f>
        <v>19.94444444</v>
      </c>
      <c r="H60" s="113">
        <f>'Team and Player Stats'!H125/$C$3</f>
        <v>0.05555555556</v>
      </c>
      <c r="I60" s="113">
        <f>'Team and Player Stats'!I125/$C$3</f>
        <v>22.22222222</v>
      </c>
      <c r="J60" s="113">
        <f>'Team and Player Stats'!J125/$C$3</f>
        <v>-2.277777778</v>
      </c>
      <c r="K60" s="112">
        <f>'Team and Player Stats'!K125</f>
        <v>0.8975</v>
      </c>
      <c r="L60" s="111">
        <f>'Team and Player Stats'!L125</f>
        <v>13.135</v>
      </c>
      <c r="M60" s="113">
        <f>'Team and Player Stats'!M125/$C$3</f>
        <v>27.11111111</v>
      </c>
      <c r="N60">
        <f>'Team and Player Stats'!N125</f>
        <v>4</v>
      </c>
      <c r="O60" s="113">
        <f>'Team and Player Stats'!O125/$N$3</f>
        <v>4.78627451</v>
      </c>
      <c r="P60" s="113">
        <f>'Team and Player Stats'!P125/$N$3</f>
        <v>1.176470588</v>
      </c>
      <c r="Q60" s="113">
        <f>'Team and Player Stats'!Q125/$N$3</f>
        <v>0.3529411765</v>
      </c>
      <c r="R60" s="113">
        <f>'Team and Player Stats'!R125/$N$3</f>
        <v>1.882352941</v>
      </c>
      <c r="S60" s="113">
        <f>'Team and Player Stats'!S125/$N$3</f>
        <v>0.3529411765</v>
      </c>
      <c r="T60" s="113">
        <f>'Team and Player Stats'!T125/$N$3</f>
        <v>3.411764706</v>
      </c>
      <c r="U60" s="113">
        <f>'Team and Player Stats'!U125/$N$3</f>
        <v>0.6470588235</v>
      </c>
      <c r="V60" s="113">
        <f>'Team and Player Stats'!V125/$N$3</f>
        <v>0.1176470588</v>
      </c>
      <c r="W60" s="113">
        <f>'Team and Player Stats'!W125/$N$3</f>
        <v>0.1176470588</v>
      </c>
      <c r="X60" s="113">
        <f>'Team and Player Stats'!X125/$N$3</f>
        <v>0</v>
      </c>
      <c r="Y60" s="113">
        <f>'Team and Player Stats'!Y125/$N$3</f>
        <v>0</v>
      </c>
      <c r="Z60" s="113">
        <f>'Team and Player Stats'!Z125/$N$3</f>
        <v>0</v>
      </c>
      <c r="AA60" s="113">
        <f>'Team and Player Stats'!AA125/$N$3</f>
        <v>0</v>
      </c>
      <c r="AB60" s="113">
        <f>'Team and Player Stats'!AB125/$N$3</f>
        <v>0</v>
      </c>
      <c r="AC60" s="113">
        <f>'Team and Player Stats'!AC125/$N$3</f>
        <v>0.5882352941</v>
      </c>
      <c r="AD60" s="113">
        <f>'Team and Player Stats'!AD125/$N$3</f>
        <v>0.05882352941</v>
      </c>
      <c r="AE60" s="113">
        <f>'Team and Player Stats'!AE125/$N$3</f>
        <v>0</v>
      </c>
      <c r="AF60" s="113">
        <f>'Team and Player Stats'!AF125/$N$3</f>
        <v>0</v>
      </c>
      <c r="AG60" s="113">
        <f>'Team and Player Stats'!AG125/$N$3</f>
        <v>0</v>
      </c>
    </row>
    <row r="61">
      <c r="A61" s="107" t="str">
        <f>'Team and Player Stats'!B91</f>
        <v>BlackKnight026</v>
      </c>
      <c r="B61" s="107" t="str">
        <f>'Team and Player Stats'!A91</f>
        <v>Team Ninja</v>
      </c>
      <c r="C61" s="107">
        <f>'Team and Player Stats'!C91</f>
        <v>14</v>
      </c>
      <c r="D61" s="107">
        <f>'Team and Player Stats'!D91</f>
        <v>3</v>
      </c>
      <c r="E61" s="108">
        <f>'Team and Player Stats'!E91/C61</f>
        <v>8.005952381</v>
      </c>
      <c r="F61" s="109">
        <f>'Team and Player Stats'!F91/$C$3</f>
        <v>0.1111111111</v>
      </c>
      <c r="G61" s="110">
        <f>'Team and Player Stats'!G91/$C$3</f>
        <v>28.22222222</v>
      </c>
      <c r="H61" s="110">
        <f>'Team and Player Stats'!H91/$C$3</f>
        <v>0.1666666667</v>
      </c>
      <c r="I61" s="110">
        <f>'Team and Player Stats'!I91/$C$3</f>
        <v>28.22222222</v>
      </c>
      <c r="J61" s="110">
        <f>'Team and Player Stats'!J91/$C$3</f>
        <v>0</v>
      </c>
      <c r="K61" s="109">
        <f>'Team and Player Stats'!K91</f>
        <v>1</v>
      </c>
      <c r="L61" s="108">
        <f>'Team and Player Stats'!L91</f>
        <v>13.23818898</v>
      </c>
      <c r="M61" s="110">
        <f>'Team and Player Stats'!M91/$C$3</f>
        <v>35.38888889</v>
      </c>
      <c r="N61" s="107">
        <f>'Team and Player Stats'!N91</f>
        <v>13</v>
      </c>
      <c r="O61" s="110">
        <f>'Team and Player Stats'!O91/$N$3</f>
        <v>6.411764706</v>
      </c>
      <c r="P61" s="110">
        <f>'Team and Player Stats'!P91/$N$3</f>
        <v>1.411764706</v>
      </c>
      <c r="Q61" s="110">
        <f>'Team and Player Stats'!Q91/$N$3</f>
        <v>0.8235294118</v>
      </c>
      <c r="R61" s="110">
        <f>'Team and Player Stats'!R91/$N$3</f>
        <v>1.941176471</v>
      </c>
      <c r="S61" s="110">
        <f>'Team and Player Stats'!S91/$N$3</f>
        <v>1</v>
      </c>
      <c r="T61" s="110">
        <f>'Team and Player Stats'!T91/$N$3</f>
        <v>3.470588235</v>
      </c>
      <c r="U61" s="110">
        <f>'Team and Player Stats'!U91/$N$3</f>
        <v>0.5294117647</v>
      </c>
      <c r="V61" s="110">
        <f>'Team and Player Stats'!V91/$N$3</f>
        <v>0.1764705882</v>
      </c>
      <c r="W61" s="110">
        <f>'Team and Player Stats'!W91/$N$3</f>
        <v>0</v>
      </c>
      <c r="X61" s="110">
        <f>'Team and Player Stats'!X91/$N$3</f>
        <v>0</v>
      </c>
      <c r="Y61" s="110">
        <f>'Team and Player Stats'!Y91/$N$3</f>
        <v>0</v>
      </c>
      <c r="Z61" s="110">
        <f>'Team and Player Stats'!Z91/$N$3</f>
        <v>0</v>
      </c>
      <c r="AA61" s="110">
        <f>'Team and Player Stats'!AA91/$N$3</f>
        <v>0</v>
      </c>
      <c r="AB61" s="110">
        <f>'Team and Player Stats'!AB91/$N$3</f>
        <v>0</v>
      </c>
      <c r="AC61" s="110">
        <f>'Team and Player Stats'!AC91/$N$3</f>
        <v>0.5882352941</v>
      </c>
      <c r="AD61" s="110">
        <f>'Team and Player Stats'!AD91/$N$3</f>
        <v>0</v>
      </c>
      <c r="AE61" s="110">
        <f>'Team and Player Stats'!AE91/$N$3</f>
        <v>0</v>
      </c>
      <c r="AF61" s="110">
        <f>'Team and Player Stats'!AF91/$N$3</f>
        <v>0</v>
      </c>
      <c r="AG61" s="110">
        <f>'Team and Player Stats'!AG91/$N$3</f>
        <v>0</v>
      </c>
    </row>
    <row r="62">
      <c r="A62" t="str">
        <f>'Team and Player Stats'!B99</f>
        <v>oScet</v>
      </c>
      <c r="B62" t="str">
        <f>'Team and Player Stats'!A99</f>
        <v>Sub</v>
      </c>
      <c r="C62">
        <f>'Team and Player Stats'!C99</f>
        <v>1</v>
      </c>
      <c r="D62">
        <f>'Team and Player Stats'!D99</f>
        <v>0</v>
      </c>
      <c r="E62" s="111">
        <f>'Team and Player Stats'!E99/C62</f>
        <v>7.883333333</v>
      </c>
      <c r="F62" s="112">
        <f>'Team and Player Stats'!F99/$C$3</f>
        <v>0.1111111111</v>
      </c>
      <c r="G62" s="113">
        <f>'Team and Player Stats'!G99/$C$3</f>
        <v>2.5</v>
      </c>
      <c r="H62" s="113">
        <f>'Team and Player Stats'!H99/$C$3</f>
        <v>0.1111111111</v>
      </c>
      <c r="I62" s="113">
        <f>'Team and Player Stats'!I99/$C$3</f>
        <v>2.388888889</v>
      </c>
      <c r="J62" s="113">
        <f>'Team and Player Stats'!J99/$C$3</f>
        <v>0.1111111111</v>
      </c>
      <c r="K62" s="112">
        <f>'Team and Player Stats'!K99</f>
        <v>1.046511628</v>
      </c>
      <c r="L62" s="111">
        <f>'Team and Player Stats'!L99</f>
        <v>11</v>
      </c>
      <c r="M62" s="113">
        <f>'Team and Player Stats'!M99/$C$3</f>
        <v>3.388888889</v>
      </c>
      <c r="N62">
        <f>'Team and Player Stats'!N99</f>
        <v>1</v>
      </c>
      <c r="O62" s="113">
        <f>'Team and Player Stats'!O99/$N$3</f>
        <v>0.4637254902</v>
      </c>
      <c r="P62" s="113">
        <f>'Team and Player Stats'!P99/$N$3</f>
        <v>0.05882352941</v>
      </c>
      <c r="Q62" s="113">
        <f>'Team and Player Stats'!Q99/$N$3</f>
        <v>0.05882352941</v>
      </c>
      <c r="R62" s="113">
        <f>'Team and Player Stats'!R99/$N$3</f>
        <v>0.1176470588</v>
      </c>
      <c r="S62" s="113">
        <f>'Team and Player Stats'!S99/$N$3</f>
        <v>0.1176470588</v>
      </c>
      <c r="T62" s="113">
        <f>'Team and Player Stats'!T99/$N$3</f>
        <v>0.5294117647</v>
      </c>
      <c r="U62" s="113">
        <f>'Team and Player Stats'!U99/$N$3</f>
        <v>0.1176470588</v>
      </c>
      <c r="V62" s="113">
        <f>'Team and Player Stats'!V99/$N$3</f>
        <v>0</v>
      </c>
      <c r="W62" s="113">
        <f>'Team and Player Stats'!W99/$N$3</f>
        <v>0</v>
      </c>
      <c r="X62" s="113">
        <f>'Team and Player Stats'!X99/$N$3</f>
        <v>0</v>
      </c>
      <c r="Y62" s="113">
        <f>'Team and Player Stats'!Y99/$N$3</f>
        <v>0</v>
      </c>
      <c r="Z62" s="113">
        <f>'Team and Player Stats'!Z99/$N$3</f>
        <v>0</v>
      </c>
      <c r="AA62" s="113">
        <f>'Team and Player Stats'!AA99/$N$3</f>
        <v>0</v>
      </c>
      <c r="AB62" s="113">
        <f>'Team and Player Stats'!AB99/$N$3</f>
        <v>0</v>
      </c>
      <c r="AC62" s="113">
        <f>'Team and Player Stats'!AC99/$N$3</f>
        <v>0.05882352941</v>
      </c>
      <c r="AD62" s="113">
        <f>'Team and Player Stats'!AD99/$N$3</f>
        <v>0</v>
      </c>
      <c r="AE62" s="113">
        <f>'Team and Player Stats'!AE99/$N$3</f>
        <v>0</v>
      </c>
      <c r="AF62" s="113">
        <f>'Team and Player Stats'!AF99/$N$3</f>
        <v>0</v>
      </c>
      <c r="AG62" s="113">
        <f>'Team and Player Stats'!AG99/$N$3</f>
        <v>0</v>
      </c>
    </row>
    <row r="63">
      <c r="A63" s="107" t="str">
        <f>'Team and Player Stats'!B61</f>
        <v>The Eastbrook</v>
      </c>
      <c r="B63" s="107" t="str">
        <f>'Team and Player Stats'!A61</f>
        <v>Sub</v>
      </c>
      <c r="C63" s="107">
        <f>'Team and Player Stats'!C61</f>
        <v>2</v>
      </c>
      <c r="D63" s="107">
        <f>'Team and Player Stats'!D61</f>
        <v>0</v>
      </c>
      <c r="E63" s="108">
        <f>'Team and Player Stats'!E61/C63</f>
        <v>9.25</v>
      </c>
      <c r="F63" s="109">
        <f>'Team and Player Stats'!F61/$C$3</f>
        <v>0.1111111111</v>
      </c>
      <c r="G63" s="110">
        <f>'Team and Player Stats'!G61/$C$3</f>
        <v>2.055555556</v>
      </c>
      <c r="H63" s="110">
        <f>'Team and Player Stats'!H61/$C$3</f>
        <v>0</v>
      </c>
      <c r="I63" s="110">
        <f>'Team and Player Stats'!I61/$C$3</f>
        <v>3.333333333</v>
      </c>
      <c r="J63" s="110">
        <f>'Team and Player Stats'!J61/$C$3</f>
        <v>-1.277777778</v>
      </c>
      <c r="K63" s="109">
        <f>'Team and Player Stats'!K61</f>
        <v>0.6166666667</v>
      </c>
      <c r="L63" s="108">
        <f>'Team and Player Stats'!L61</f>
        <v>18.5</v>
      </c>
      <c r="M63" s="110">
        <f>'Team and Player Stats'!M61/$C$3</f>
        <v>2.777777778</v>
      </c>
      <c r="N63" s="107">
        <f>'Team and Player Stats'!N61</f>
        <v>1</v>
      </c>
      <c r="O63" s="110">
        <f>'Team and Player Stats'!O61/$N$3</f>
        <v>1.088235294</v>
      </c>
      <c r="P63" s="110">
        <f>'Team and Player Stats'!P61/$N$3</f>
        <v>0.05882352941</v>
      </c>
      <c r="Q63" s="110">
        <f>'Team and Player Stats'!Q61/$N$3</f>
        <v>0.05882352941</v>
      </c>
      <c r="R63" s="110">
        <f>'Team and Player Stats'!R61/$N$3</f>
        <v>0</v>
      </c>
      <c r="S63" s="110">
        <f>'Team and Player Stats'!S61/$N$3</f>
        <v>0</v>
      </c>
      <c r="T63" s="110">
        <f>'Team and Player Stats'!T61/$N$3</f>
        <v>0.05882352941</v>
      </c>
      <c r="U63" s="110">
        <f>'Team and Player Stats'!U61/$N$3</f>
        <v>0</v>
      </c>
      <c r="V63" s="110">
        <f>'Team and Player Stats'!V61/$N$3</f>
        <v>0</v>
      </c>
      <c r="W63" s="110">
        <f>'Team and Player Stats'!W61/$N$3</f>
        <v>0</v>
      </c>
      <c r="X63" s="110">
        <f>'Team and Player Stats'!X61/$N$3</f>
        <v>0</v>
      </c>
      <c r="Y63" s="110">
        <f>'Team and Player Stats'!Y61/$N$3</f>
        <v>0</v>
      </c>
      <c r="Z63" s="110">
        <f>'Team and Player Stats'!Z61/$N$3</f>
        <v>0</v>
      </c>
      <c r="AA63" s="110">
        <f>'Team and Player Stats'!AA61/$N$3</f>
        <v>0</v>
      </c>
      <c r="AB63" s="110">
        <f>'Team and Player Stats'!AB61/$N$3</f>
        <v>0</v>
      </c>
      <c r="AC63" s="110">
        <f>'Team and Player Stats'!AC61/$N$3</f>
        <v>0</v>
      </c>
      <c r="AD63" s="110">
        <f>'Team and Player Stats'!AD61/$N$3</f>
        <v>0</v>
      </c>
      <c r="AE63" s="110">
        <f>'Team and Player Stats'!AE61/$N$3</f>
        <v>0</v>
      </c>
      <c r="AF63" s="110">
        <f>'Team and Player Stats'!AF61/$N$3</f>
        <v>0</v>
      </c>
      <c r="AG63" s="110">
        <f>'Team and Player Stats'!AG61/$N$3</f>
        <v>0</v>
      </c>
    </row>
    <row r="64">
      <c r="A64" t="str">
        <f>'Team and Player Stats'!B45</f>
        <v>blim</v>
      </c>
      <c r="B64" t="str">
        <f>'Team and Player Stats'!A45</f>
        <v>Sub</v>
      </c>
      <c r="C64">
        <f>'Team and Player Stats'!C45</f>
        <v>2</v>
      </c>
      <c r="D64">
        <f>'Team and Player Stats'!D45</f>
        <v>2</v>
      </c>
      <c r="E64" s="111">
        <f>'Team and Player Stats'!E45/C64</f>
        <v>5.858333333</v>
      </c>
      <c r="F64" s="112">
        <f>'Team and Player Stats'!F45/$C$3</f>
        <v>0.1111111111</v>
      </c>
      <c r="G64" s="113">
        <f>'Team and Player Stats'!G45/$C$3</f>
        <v>2.722222222</v>
      </c>
      <c r="H64" s="113">
        <f>'Team and Player Stats'!H45/$C$3</f>
        <v>0</v>
      </c>
      <c r="I64" s="113">
        <f>'Team and Player Stats'!I45/$C$3</f>
        <v>2.666666667</v>
      </c>
      <c r="J64" s="113">
        <f>'Team and Player Stats'!J45/$C$3</f>
        <v>0.05555555556</v>
      </c>
      <c r="K64" s="112">
        <f>'Team and Player Stats'!K45</f>
        <v>1.020833333</v>
      </c>
      <c r="L64" s="111">
        <f>'Team and Player Stats'!L45</f>
        <v>14.64583333</v>
      </c>
      <c r="M64" s="113">
        <f>'Team and Player Stats'!M45/$C$3</f>
        <v>3.333333333</v>
      </c>
      <c r="N64">
        <f>'Team and Player Stats'!N45</f>
        <v>2</v>
      </c>
      <c r="O64" s="113">
        <f>'Team and Player Stats'!O45/$N$3</f>
        <v>0.6892156863</v>
      </c>
      <c r="P64" s="113">
        <f>'Team and Player Stats'!P45/$N$3</f>
        <v>0.1176470588</v>
      </c>
      <c r="Q64" s="113">
        <f>'Team and Player Stats'!Q45/$N$3</f>
        <v>0.1176470588</v>
      </c>
      <c r="R64" s="113">
        <f>'Team and Player Stats'!R45/$N$3</f>
        <v>0.2352941176</v>
      </c>
      <c r="S64" s="113">
        <f>'Team and Player Stats'!S45/$N$3</f>
        <v>0</v>
      </c>
      <c r="T64" s="113">
        <f>'Team and Player Stats'!T45/$N$3</f>
        <v>0.4705882353</v>
      </c>
      <c r="U64" s="113">
        <f>'Team and Player Stats'!U45/$N$3</f>
        <v>0.05882352941</v>
      </c>
      <c r="V64" s="113">
        <f>'Team and Player Stats'!V45/$N$3</f>
        <v>0.05882352941</v>
      </c>
      <c r="W64" s="113">
        <f>'Team and Player Stats'!W45/$N$3</f>
        <v>0.05882352941</v>
      </c>
      <c r="X64" s="113">
        <f>'Team and Player Stats'!X45/$N$3</f>
        <v>0</v>
      </c>
      <c r="Y64" s="113">
        <f>'Team and Player Stats'!Y45/$N$3</f>
        <v>0</v>
      </c>
      <c r="Z64" s="113">
        <f>'Team and Player Stats'!Z45/$N$3</f>
        <v>0</v>
      </c>
      <c r="AA64" s="113">
        <f>'Team and Player Stats'!AA45/$N$3</f>
        <v>0</v>
      </c>
      <c r="AB64" s="113">
        <f>'Team and Player Stats'!AB45/$N$3</f>
        <v>0</v>
      </c>
      <c r="AC64" s="113">
        <f>'Team and Player Stats'!AC45/$N$3</f>
        <v>0.05882352941</v>
      </c>
      <c r="AD64" s="113">
        <f>'Team and Player Stats'!AD45/$N$3</f>
        <v>0</v>
      </c>
      <c r="AE64" s="113">
        <f>'Team and Player Stats'!AE45/$N$3</f>
        <v>0</v>
      </c>
      <c r="AF64" s="113">
        <f>'Team and Player Stats'!AF45/$N$3</f>
        <v>0</v>
      </c>
      <c r="AG64" s="113">
        <f>'Team and Player Stats'!AG45/$N$3</f>
        <v>0.05882352941</v>
      </c>
    </row>
    <row r="65">
      <c r="A65" s="107" t="str">
        <f>'Team and Player Stats'!B59</f>
        <v>ixPanthro</v>
      </c>
      <c r="B65" s="107" t="str">
        <f>'Team and Player Stats'!A59</f>
        <v>Paradox Warriors</v>
      </c>
      <c r="C65" s="107">
        <f>'Team and Player Stats'!C59</f>
        <v>8</v>
      </c>
      <c r="D65" s="107">
        <f>'Team and Player Stats'!D59</f>
        <v>0</v>
      </c>
      <c r="E65" s="108">
        <f>'Team and Player Stats'!E59/C65</f>
        <v>7.03125</v>
      </c>
      <c r="F65" s="109">
        <f>'Team and Player Stats'!F59/$C$3</f>
        <v>0.1111111111</v>
      </c>
      <c r="G65" s="110">
        <f>'Team and Player Stats'!G59/$C$3</f>
        <v>11.11111111</v>
      </c>
      <c r="H65" s="110">
        <f>'Team and Player Stats'!H59/$C$3</f>
        <v>0.05555555556</v>
      </c>
      <c r="I65" s="110">
        <f>'Team and Player Stats'!I59/$C$3</f>
        <v>15</v>
      </c>
      <c r="J65" s="110">
        <f>'Team and Player Stats'!J59/$C$3</f>
        <v>-3.888888889</v>
      </c>
      <c r="K65" s="109">
        <f>'Team and Player Stats'!K59</f>
        <v>0.7407407407</v>
      </c>
      <c r="L65" s="108">
        <f>'Team and Player Stats'!L59</f>
        <v>12.5</v>
      </c>
      <c r="M65" s="110">
        <f>'Team and Player Stats'!M59/$C$3</f>
        <v>13.77777778</v>
      </c>
      <c r="N65" s="107">
        <f>'Team and Player Stats'!N59</f>
        <v>8</v>
      </c>
      <c r="O65" s="110">
        <f>'Team and Player Stats'!O59/$N$3</f>
        <v>3.308823529</v>
      </c>
      <c r="P65" s="110">
        <f>'Team and Player Stats'!P59/$N$3</f>
        <v>0.7058823529</v>
      </c>
      <c r="Q65" s="110">
        <f>'Team and Player Stats'!Q59/$N$3</f>
        <v>0.3529411765</v>
      </c>
      <c r="R65" s="110">
        <f>'Team and Player Stats'!R59/$N$3</f>
        <v>0.7058823529</v>
      </c>
      <c r="S65" s="110">
        <f>'Team and Player Stats'!S59/$N$3</f>
        <v>0.9411764706</v>
      </c>
      <c r="T65" s="110">
        <f>'Team and Player Stats'!T59/$N$3</f>
        <v>1.235294118</v>
      </c>
      <c r="U65" s="110">
        <f>'Team and Player Stats'!U59/$N$3</f>
        <v>0.1764705882</v>
      </c>
      <c r="V65" s="110">
        <f>'Team and Player Stats'!V59/$N$3</f>
        <v>0</v>
      </c>
      <c r="W65" s="110">
        <f>'Team and Player Stats'!W59/$N$3</f>
        <v>0</v>
      </c>
      <c r="X65" s="110">
        <f>'Team and Player Stats'!X59/$N$3</f>
        <v>0</v>
      </c>
      <c r="Y65" s="110">
        <f>'Team and Player Stats'!Y59/$N$3</f>
        <v>0</v>
      </c>
      <c r="Z65" s="110">
        <f>'Team and Player Stats'!Z59/$N$3</f>
        <v>0</v>
      </c>
      <c r="AA65" s="110">
        <f>'Team and Player Stats'!AA59/$N$3</f>
        <v>0</v>
      </c>
      <c r="AB65" s="110">
        <f>'Team and Player Stats'!AB59/$N$3</f>
        <v>0</v>
      </c>
      <c r="AC65" s="110">
        <f>'Team and Player Stats'!AC59/$N$3</f>
        <v>0.05882352941</v>
      </c>
      <c r="AD65" s="110">
        <f>'Team and Player Stats'!AD59/$N$3</f>
        <v>0</v>
      </c>
      <c r="AE65" s="110">
        <f>'Team and Player Stats'!AE59/$N$3</f>
        <v>0</v>
      </c>
      <c r="AF65" s="110">
        <f>'Team and Player Stats'!AF59/$N$3</f>
        <v>0</v>
      </c>
      <c r="AG65" s="110">
        <f>'Team and Player Stats'!AG59/$N$3</f>
        <v>0</v>
      </c>
    </row>
    <row r="66">
      <c r="A66" t="str">
        <f>'Team and Player Stats'!B55</f>
        <v>PoisonxPoptart (c)</v>
      </c>
      <c r="B66" t="str">
        <f>'Team and Player Stats'!A55</f>
        <v>Paradox Warriors</v>
      </c>
      <c r="C66">
        <f>'Team and Player Stats'!C55</f>
        <v>16</v>
      </c>
      <c r="D66">
        <f>'Team and Player Stats'!D55</f>
        <v>0</v>
      </c>
      <c r="E66" s="111">
        <f>'Team and Player Stats'!E55/C66</f>
        <v>8.115625</v>
      </c>
      <c r="F66" s="112">
        <f>'Team and Player Stats'!F55/$C$3</f>
        <v>0.1111111111</v>
      </c>
      <c r="G66" s="113">
        <f>'Team and Player Stats'!G55/$C$3</f>
        <v>23.5</v>
      </c>
      <c r="H66" s="113">
        <f>'Team and Player Stats'!H55/$C$3</f>
        <v>0.1666666667</v>
      </c>
      <c r="I66" s="113">
        <f>'Team and Player Stats'!I55/$C$3</f>
        <v>30.83333333</v>
      </c>
      <c r="J66" s="113">
        <f>'Team and Player Stats'!J55/$C$3</f>
        <v>-7.333333333</v>
      </c>
      <c r="K66" s="112">
        <f>'Team and Player Stats'!K55</f>
        <v>0.7621621622</v>
      </c>
      <c r="L66" s="111">
        <f>'Team and Player Stats'!L55</f>
        <v>14.03783784</v>
      </c>
      <c r="M66" s="113">
        <f>'Team and Player Stats'!M55/$C$3</f>
        <v>28</v>
      </c>
      <c r="N66">
        <f>'Team and Player Stats'!N55</f>
        <v>14</v>
      </c>
      <c r="O66" s="113">
        <f>'Team and Player Stats'!O55/$N$3</f>
        <v>7.041176471</v>
      </c>
      <c r="P66" s="113">
        <f>'Team and Player Stats'!P55/$N$3</f>
        <v>1.117647059</v>
      </c>
      <c r="Q66" s="113">
        <f>'Team and Player Stats'!Q55/$N$3</f>
        <v>0.4117647059</v>
      </c>
      <c r="R66" s="113">
        <f>'Team and Player Stats'!R55/$N$3</f>
        <v>0.5294117647</v>
      </c>
      <c r="S66" s="113">
        <f>'Team and Player Stats'!S55/$N$3</f>
        <v>0.7647058824</v>
      </c>
      <c r="T66" s="113">
        <f>'Team and Player Stats'!T55/$N$3</f>
        <v>2.352941176</v>
      </c>
      <c r="U66" s="113">
        <f>'Team and Player Stats'!U55/$N$3</f>
        <v>0.1176470588</v>
      </c>
      <c r="V66" s="113">
        <f>'Team and Player Stats'!V55/$N$3</f>
        <v>0.05882352941</v>
      </c>
      <c r="W66" s="113">
        <f>'Team and Player Stats'!W55/$N$3</f>
        <v>0</v>
      </c>
      <c r="X66" s="113">
        <f>'Team and Player Stats'!X55/$N$3</f>
        <v>0</v>
      </c>
      <c r="Y66" s="113">
        <f>'Team and Player Stats'!Y55/$N$3</f>
        <v>0</v>
      </c>
      <c r="Z66" s="113">
        <f>'Team and Player Stats'!Z55/$N$3</f>
        <v>0</v>
      </c>
      <c r="AA66" s="113">
        <f>'Team and Player Stats'!AA55/$N$3</f>
        <v>0</v>
      </c>
      <c r="AB66" s="113">
        <f>'Team and Player Stats'!AB55/$N$3</f>
        <v>0</v>
      </c>
      <c r="AC66" s="113">
        <f>'Team and Player Stats'!AC55/$N$3</f>
        <v>0.2352941176</v>
      </c>
      <c r="AD66" s="113">
        <f>'Team and Player Stats'!AD55/$N$3</f>
        <v>0</v>
      </c>
      <c r="AE66" s="113">
        <f>'Team and Player Stats'!AE55/$N$3</f>
        <v>0</v>
      </c>
      <c r="AF66" s="113">
        <f>'Team and Player Stats'!AF55/$N$3</f>
        <v>0</v>
      </c>
      <c r="AG66" s="113">
        <f>'Team and Player Stats'!AG55/$N$3</f>
        <v>0</v>
      </c>
    </row>
    <row r="67">
      <c r="A67" s="107" t="str">
        <f>'Team and Player Stats'!B88</f>
        <v>The OG GaryOak</v>
      </c>
      <c r="B67" s="107" t="str">
        <f>'Team and Player Stats'!A88</f>
        <v>Team Ninja</v>
      </c>
      <c r="C67" s="107">
        <f>'Team and Player Stats'!C88</f>
        <v>13</v>
      </c>
      <c r="D67" s="107">
        <f>'Team and Player Stats'!D88</f>
        <v>1</v>
      </c>
      <c r="E67" s="108">
        <f>'Team and Player Stats'!E88/C67</f>
        <v>8.188461538</v>
      </c>
      <c r="F67" s="109">
        <f>'Team and Player Stats'!F88/$C$3</f>
        <v>0.1111111111</v>
      </c>
      <c r="G67" s="110">
        <f>'Team and Player Stats'!G88/$C$3</f>
        <v>14.66666667</v>
      </c>
      <c r="H67" s="110">
        <f>'Team and Player Stats'!H88/$C$3</f>
        <v>0.2222222222</v>
      </c>
      <c r="I67" s="110">
        <f>'Team and Player Stats'!I88/$C$3</f>
        <v>25.55555556</v>
      </c>
      <c r="J67" s="110">
        <f>'Team and Player Stats'!J88/$C$3</f>
        <v>-10.88888889</v>
      </c>
      <c r="K67" s="109">
        <f>'Team and Player Stats'!K88</f>
        <v>0.5739130435</v>
      </c>
      <c r="L67" s="108">
        <f>'Team and Player Stats'!L88</f>
        <v>13.88478261</v>
      </c>
      <c r="M67" s="110">
        <f>'Team and Player Stats'!M88/$C$3</f>
        <v>16.94444444</v>
      </c>
      <c r="N67" s="107">
        <f>'Team and Player Stats'!N88</f>
        <v>13</v>
      </c>
      <c r="O67" s="110">
        <f>'Team and Player Stats'!O88/$N$3</f>
        <v>6.132352941</v>
      </c>
      <c r="P67" s="110">
        <f>'Team and Player Stats'!P88/$N$3</f>
        <v>1.058823529</v>
      </c>
      <c r="Q67" s="110">
        <f>'Team and Player Stats'!Q88/$N$3</f>
        <v>0.1764705882</v>
      </c>
      <c r="R67" s="110">
        <f>'Team and Player Stats'!R88/$N$3</f>
        <v>1.294117647</v>
      </c>
      <c r="S67" s="110">
        <f>'Team and Player Stats'!S88/$N$3</f>
        <v>0.4705882353</v>
      </c>
      <c r="T67" s="110">
        <f>'Team and Player Stats'!T88/$N$3</f>
        <v>0.8823529412</v>
      </c>
      <c r="U67" s="110">
        <f>'Team and Player Stats'!U88/$N$3</f>
        <v>0.1176470588</v>
      </c>
      <c r="V67" s="110">
        <f>'Team and Player Stats'!V88/$N$3</f>
        <v>0</v>
      </c>
      <c r="W67" s="110">
        <f>'Team and Player Stats'!W88/$N$3</f>
        <v>0</v>
      </c>
      <c r="X67" s="110">
        <f>'Team and Player Stats'!X88/$N$3</f>
        <v>0</v>
      </c>
      <c r="Y67" s="110">
        <f>'Team and Player Stats'!Y88/$N$3</f>
        <v>0</v>
      </c>
      <c r="Z67" s="110">
        <f>'Team and Player Stats'!Z88/$N$3</f>
        <v>0</v>
      </c>
      <c r="AA67" s="110">
        <f>'Team and Player Stats'!AA88/$N$3</f>
        <v>0</v>
      </c>
      <c r="AB67" s="110">
        <f>'Team and Player Stats'!AB88/$N$3</f>
        <v>0</v>
      </c>
      <c r="AC67" s="110">
        <f>'Team and Player Stats'!AC88/$N$3</f>
        <v>0</v>
      </c>
      <c r="AD67" s="110">
        <f>'Team and Player Stats'!AD88/$N$3</f>
        <v>0</v>
      </c>
      <c r="AE67" s="110">
        <f>'Team and Player Stats'!AE88/$N$3</f>
        <v>0</v>
      </c>
      <c r="AF67" s="110">
        <f>'Team and Player Stats'!AF88/$N$3</f>
        <v>0</v>
      </c>
      <c r="AG67" s="110">
        <f>'Team and Player Stats'!AG88/$N$3</f>
        <v>0</v>
      </c>
    </row>
    <row r="68">
      <c r="A68" t="str">
        <f>'Team and Player Stats'!B7</f>
        <v>Mystical Novice</v>
      </c>
      <c r="B68" t="str">
        <f>'Team and Player Stats'!A7</f>
        <v>Never Let Go</v>
      </c>
      <c r="C68">
        <f>'Team and Player Stats'!C7</f>
        <v>2</v>
      </c>
      <c r="D68">
        <f>'Team and Player Stats'!D7</f>
        <v>1</v>
      </c>
      <c r="E68" s="111">
        <f>'Team and Player Stats'!E7/C68</f>
        <v>9.266666667</v>
      </c>
      <c r="F68" s="112">
        <f>'Team and Player Stats'!F7/$C$3</f>
        <v>0.05555555556</v>
      </c>
      <c r="G68" s="113">
        <f>'Team and Player Stats'!G7/$C$3</f>
        <v>4.055555556</v>
      </c>
      <c r="H68" s="113">
        <f>'Team and Player Stats'!H7/$C$3</f>
        <v>0.1111111111</v>
      </c>
      <c r="I68" s="113">
        <f>'Team and Player Stats'!I7/$C$3</f>
        <v>4.611111111</v>
      </c>
      <c r="J68" s="113">
        <f>'Team and Player Stats'!J7/$C$3</f>
        <v>-0.5555555556</v>
      </c>
      <c r="K68" s="112">
        <f>'Team and Player Stats'!K7</f>
        <v>0.8795180723</v>
      </c>
      <c r="L68" s="111">
        <f>'Team and Player Stats'!L7</f>
        <v>13.39759036</v>
      </c>
      <c r="M68" s="113">
        <f>'Team and Player Stats'!M7/$C$3</f>
        <v>5.055555556</v>
      </c>
      <c r="N68">
        <f>'Team and Player Stats'!N7</f>
        <v>2</v>
      </c>
      <c r="O68" s="113">
        <f>'Team and Player Stats'!O7/$N$3</f>
        <v>1.090196078</v>
      </c>
      <c r="P68" s="113">
        <f>'Team and Player Stats'!P7/$N$3</f>
        <v>0.3529411765</v>
      </c>
      <c r="Q68" s="113">
        <f>'Team and Player Stats'!Q7/$N$3</f>
        <v>0.2352941176</v>
      </c>
      <c r="R68" s="113">
        <f>'Team and Player Stats'!R7/$N$3</f>
        <v>0.2352941176</v>
      </c>
      <c r="S68" s="113">
        <f>'Team and Player Stats'!S7/$N$3</f>
        <v>0.05882352941</v>
      </c>
      <c r="T68" s="113">
        <f>'Team and Player Stats'!T7/$N$3</f>
        <v>0.6470588235</v>
      </c>
      <c r="U68" s="113">
        <f>'Team and Player Stats'!U7/$N$3</f>
        <v>0.05882352941</v>
      </c>
      <c r="V68" s="113">
        <f>'Team and Player Stats'!V7/$N$3</f>
        <v>0</v>
      </c>
      <c r="W68" s="113">
        <f>'Team and Player Stats'!W7/$N$3</f>
        <v>0</v>
      </c>
      <c r="X68" s="113">
        <f>'Team and Player Stats'!X7/$N$3</f>
        <v>0</v>
      </c>
      <c r="Y68" s="113">
        <f>'Team and Player Stats'!Y7/$N$3</f>
        <v>0</v>
      </c>
      <c r="Z68" s="113">
        <f>'Team and Player Stats'!Z7/$N$3</f>
        <v>0</v>
      </c>
      <c r="AA68" s="113">
        <f>'Team and Player Stats'!AA7/$N$3</f>
        <v>0</v>
      </c>
      <c r="AB68" s="113">
        <f>'Team and Player Stats'!AB7/$N$3</f>
        <v>0</v>
      </c>
      <c r="AC68" s="113">
        <f>'Team and Player Stats'!AC7/$N$3</f>
        <v>0.05882352941</v>
      </c>
      <c r="AD68" s="113">
        <f>'Team and Player Stats'!AD7/$N$3</f>
        <v>0</v>
      </c>
      <c r="AE68" s="113">
        <f>'Team and Player Stats'!AE7/$N$3</f>
        <v>0</v>
      </c>
      <c r="AF68" s="113">
        <f>'Team and Player Stats'!AF7/$N$3</f>
        <v>0</v>
      </c>
      <c r="AG68" s="113">
        <f>'Team and Player Stats'!AG7/$N$3</f>
        <v>0</v>
      </c>
    </row>
    <row r="69">
      <c r="A69" s="107" t="str">
        <f>'Team and Player Stats'!B19</f>
        <v>A Baby Tortoise (c)</v>
      </c>
      <c r="B69" s="107" t="str">
        <f>'Team and Player Stats'!A19</f>
        <v>Stat Padders United</v>
      </c>
      <c r="C69" s="107">
        <f>'Team and Player Stats'!C19</f>
        <v>3</v>
      </c>
      <c r="D69" s="107">
        <f>'Team and Player Stats'!D19</f>
        <v>0</v>
      </c>
      <c r="E69" s="108">
        <f>'Team and Player Stats'!E19/C69</f>
        <v>10.42222222</v>
      </c>
      <c r="F69" s="109">
        <f>'Team and Player Stats'!F19/$C$3</f>
        <v>0.05555555556</v>
      </c>
      <c r="G69" s="110">
        <f>'Team and Player Stats'!G19/$C$3</f>
        <v>5.555555556</v>
      </c>
      <c r="H69" s="110">
        <f>'Team and Player Stats'!H19/$C$3</f>
        <v>0</v>
      </c>
      <c r="I69" s="110">
        <f>'Team and Player Stats'!I19/$C$3</f>
        <v>6.777777778</v>
      </c>
      <c r="J69" s="110">
        <f>'Team and Player Stats'!J19/$C$3</f>
        <v>-1.222222222</v>
      </c>
      <c r="K69" s="109">
        <f>'Team and Player Stats'!K19</f>
        <v>0.8196721311</v>
      </c>
      <c r="L69" s="108">
        <f>'Team and Player Stats'!L19</f>
        <v>15.37704918</v>
      </c>
      <c r="M69" s="110">
        <f>'Team and Player Stats'!M19/$C$3</f>
        <v>6.833333333</v>
      </c>
      <c r="N69" s="107">
        <f>'Team and Player Stats'!N19</f>
        <v>2</v>
      </c>
      <c r="O69" s="110">
        <f>'Team and Player Stats'!O19/$N$3</f>
        <v>1.353921569</v>
      </c>
      <c r="P69" s="110">
        <f>'Team and Player Stats'!P19/$N$3</f>
        <v>0.4705882353</v>
      </c>
      <c r="Q69" s="110">
        <f>'Team and Player Stats'!Q19/$N$3</f>
        <v>0.05882352941</v>
      </c>
      <c r="R69" s="110">
        <f>'Team and Player Stats'!R19/$N$3</f>
        <v>0.1764705882</v>
      </c>
      <c r="S69" s="110">
        <f>'Team and Player Stats'!S19/$N$3</f>
        <v>0.2352941176</v>
      </c>
      <c r="T69" s="110">
        <f>'Team and Player Stats'!T19/$N$3</f>
        <v>0.4117647059</v>
      </c>
      <c r="U69" s="110">
        <f>'Team and Player Stats'!U19/$N$3</f>
        <v>0</v>
      </c>
      <c r="V69" s="110">
        <f>'Team and Player Stats'!V19/$N$3</f>
        <v>0</v>
      </c>
      <c r="W69" s="110">
        <f>'Team and Player Stats'!W19/$N$3</f>
        <v>0</v>
      </c>
      <c r="X69" s="110">
        <f>'Team and Player Stats'!X19/$N$3</f>
        <v>0</v>
      </c>
      <c r="Y69" s="110">
        <f>'Team and Player Stats'!Y19/$N$3</f>
        <v>0</v>
      </c>
      <c r="Z69" s="110">
        <f>'Team and Player Stats'!Z19/$N$3</f>
        <v>0</v>
      </c>
      <c r="AA69" s="110">
        <f>'Team and Player Stats'!AA19/$N$3</f>
        <v>0</v>
      </c>
      <c r="AB69" s="110">
        <f>'Team and Player Stats'!AB19/$N$3</f>
        <v>0</v>
      </c>
      <c r="AC69" s="110">
        <f>'Team and Player Stats'!AC19/$N$3</f>
        <v>0.1764705882</v>
      </c>
      <c r="AD69" s="110">
        <f>'Team and Player Stats'!AD19/$N$3</f>
        <v>0</v>
      </c>
      <c r="AE69" s="110">
        <f>'Team and Player Stats'!AE19/$N$3</f>
        <v>0</v>
      </c>
      <c r="AF69" s="110">
        <f>'Team and Player Stats'!AF19/$N$3</f>
        <v>0</v>
      </c>
      <c r="AG69" s="110">
        <f>'Team and Player Stats'!AG19/$N$3</f>
        <v>0</v>
      </c>
    </row>
    <row r="70">
      <c r="A70" t="str">
        <f>'Team and Player Stats'!B21</f>
        <v>Frantheman86</v>
      </c>
      <c r="B70" t="str">
        <f>'Team and Player Stats'!A21</f>
        <v>Stat Padders United</v>
      </c>
      <c r="C70">
        <f>'Team and Player Stats'!C21</f>
        <v>2</v>
      </c>
      <c r="D70">
        <f>'Team and Player Stats'!D21</f>
        <v>0</v>
      </c>
      <c r="E70" s="111">
        <f>'Team and Player Stats'!E21/C70</f>
        <v>10.45</v>
      </c>
      <c r="F70" s="112">
        <f>'Team and Player Stats'!F21/$C$3</f>
        <v>0.05555555556</v>
      </c>
      <c r="G70" s="113">
        <f>'Team and Player Stats'!G21/$C$3</f>
        <v>2.333333333</v>
      </c>
      <c r="H70" s="113">
        <f>'Team and Player Stats'!H21/$C$3</f>
        <v>0.1111111111</v>
      </c>
      <c r="I70" s="113">
        <f>'Team and Player Stats'!I21/$C$3</f>
        <v>4.055555556</v>
      </c>
      <c r="J70" s="113">
        <f>'Team and Player Stats'!J21/$C$3</f>
        <v>-1.722222222</v>
      </c>
      <c r="K70" s="112">
        <f>'Team and Player Stats'!K21</f>
        <v>0.5753424658</v>
      </c>
      <c r="L70" s="111">
        <f>'Team and Player Stats'!L21</f>
        <v>17.17808219</v>
      </c>
      <c r="M70" s="113">
        <f>'Team and Player Stats'!M21/$C$3</f>
        <v>3.388888889</v>
      </c>
      <c r="N70">
        <f>'Team and Player Stats'!N21</f>
        <v>1</v>
      </c>
      <c r="O70" s="113">
        <f>'Team and Player Stats'!O21/$N$3</f>
        <v>0.7588235294</v>
      </c>
      <c r="P70" s="113">
        <f>'Team and Player Stats'!P21/$N$3</f>
        <v>0.1176470588</v>
      </c>
      <c r="Q70" s="113">
        <f>'Team and Player Stats'!Q21/$N$3</f>
        <v>0</v>
      </c>
      <c r="R70" s="113">
        <f>'Team and Player Stats'!R21/$N$3</f>
        <v>0.1764705882</v>
      </c>
      <c r="S70" s="113">
        <f>'Team and Player Stats'!S21/$N$3</f>
        <v>0.1176470588</v>
      </c>
      <c r="T70" s="113">
        <f>'Team and Player Stats'!T21/$N$3</f>
        <v>0.1764705882</v>
      </c>
      <c r="U70" s="113">
        <f>'Team and Player Stats'!U21/$N$3</f>
        <v>0</v>
      </c>
      <c r="V70" s="113">
        <f>'Team and Player Stats'!V21/$N$3</f>
        <v>0</v>
      </c>
      <c r="W70" s="113">
        <f>'Team and Player Stats'!W21/$N$3</f>
        <v>0</v>
      </c>
      <c r="X70" s="113">
        <f>'Team and Player Stats'!X21/$N$3</f>
        <v>0</v>
      </c>
      <c r="Y70" s="113">
        <f>'Team and Player Stats'!Y21/$N$3</f>
        <v>0</v>
      </c>
      <c r="Z70" s="113">
        <f>'Team and Player Stats'!Z21/$N$3</f>
        <v>0</v>
      </c>
      <c r="AA70" s="113">
        <f>'Team and Player Stats'!AA21/$N$3</f>
        <v>0</v>
      </c>
      <c r="AB70" s="113">
        <f>'Team and Player Stats'!AB21/$N$3</f>
        <v>0</v>
      </c>
      <c r="AC70" s="113">
        <f>'Team and Player Stats'!AC21/$N$3</f>
        <v>0</v>
      </c>
      <c r="AD70" s="113">
        <f>'Team and Player Stats'!AD21/$N$3</f>
        <v>0</v>
      </c>
      <c r="AE70" s="113">
        <f>'Team and Player Stats'!AE21/$N$3</f>
        <v>0</v>
      </c>
      <c r="AF70" s="113">
        <f>'Team and Player Stats'!AF21/$N$3</f>
        <v>0</v>
      </c>
      <c r="AG70" s="113">
        <f>'Team and Player Stats'!AG21/$N$3</f>
        <v>0</v>
      </c>
    </row>
    <row r="71">
      <c r="A71" s="107" t="str">
        <f>'Team and Player Stats'!B22</f>
        <v>Flymonkeys</v>
      </c>
      <c r="B71" s="107" t="str">
        <f>'Team and Player Stats'!A22</f>
        <v>Stat Padders United</v>
      </c>
      <c r="C71" s="107">
        <f>'Team and Player Stats'!C22</f>
        <v>2</v>
      </c>
      <c r="D71" s="107">
        <f>'Team and Player Stats'!D22</f>
        <v>0</v>
      </c>
      <c r="E71" s="108">
        <f>'Team and Player Stats'!E22/C71</f>
        <v>8.966666667</v>
      </c>
      <c r="F71" s="109">
        <f>'Team and Player Stats'!F22/$C$3</f>
        <v>0.05555555556</v>
      </c>
      <c r="G71" s="110">
        <f>'Team and Player Stats'!G22/$C$3</f>
        <v>3.333333333</v>
      </c>
      <c r="H71" s="110">
        <f>'Team and Player Stats'!H22/$C$3</f>
        <v>0.1111111111</v>
      </c>
      <c r="I71" s="110">
        <f>'Team and Player Stats'!I22/$C$3</f>
        <v>4.666666667</v>
      </c>
      <c r="J71" s="110">
        <f>'Team and Player Stats'!J22/$C$3</f>
        <v>-1.333333333</v>
      </c>
      <c r="K71" s="109">
        <f>'Team and Player Stats'!K22</f>
        <v>0.7142857143</v>
      </c>
      <c r="L71" s="108">
        <f>'Team and Player Stats'!L22</f>
        <v>12.80952381</v>
      </c>
      <c r="M71" s="110">
        <f>'Team and Player Stats'!M22/$C$3</f>
        <v>3.611111111</v>
      </c>
      <c r="N71" s="107">
        <f>'Team and Player Stats'!N22</f>
        <v>1</v>
      </c>
      <c r="O71" s="110">
        <f>'Team and Player Stats'!O22/$N$3</f>
        <v>0.5882352941</v>
      </c>
      <c r="P71" s="110">
        <f>'Team and Player Stats'!P22/$N$3</f>
        <v>0.05882352941</v>
      </c>
      <c r="Q71" s="110">
        <f>'Team and Player Stats'!Q22/$N$3</f>
        <v>0</v>
      </c>
      <c r="R71" s="110">
        <f>'Team and Player Stats'!R22/$N$3</f>
        <v>0.05882352941</v>
      </c>
      <c r="S71" s="110">
        <f>'Team and Player Stats'!S22/$N$3</f>
        <v>0.1176470588</v>
      </c>
      <c r="T71" s="110">
        <f>'Team and Player Stats'!T22/$N$3</f>
        <v>0.05882352941</v>
      </c>
      <c r="U71" s="110">
        <f>'Team and Player Stats'!U22/$N$3</f>
        <v>0</v>
      </c>
      <c r="V71" s="110">
        <f>'Team and Player Stats'!V22/$N$3</f>
        <v>0</v>
      </c>
      <c r="W71" s="110">
        <f>'Team and Player Stats'!W22/$N$3</f>
        <v>0</v>
      </c>
      <c r="X71" s="110">
        <f>'Team and Player Stats'!X22/$N$3</f>
        <v>0</v>
      </c>
      <c r="Y71" s="110">
        <f>'Team and Player Stats'!Y22/$N$3</f>
        <v>0</v>
      </c>
      <c r="Z71" s="110">
        <f>'Team and Player Stats'!Z22/$N$3</f>
        <v>0</v>
      </c>
      <c r="AA71" s="110">
        <f>'Team and Player Stats'!AA22/$N$3</f>
        <v>0</v>
      </c>
      <c r="AB71" s="110">
        <f>'Team and Player Stats'!AB22/$N$3</f>
        <v>0</v>
      </c>
      <c r="AC71" s="110">
        <f>'Team and Player Stats'!AC22/$N$3</f>
        <v>0</v>
      </c>
      <c r="AD71" s="110">
        <f>'Team and Player Stats'!AD22/$N$3</f>
        <v>0</v>
      </c>
      <c r="AE71" s="110">
        <f>'Team and Player Stats'!AE22/$N$3</f>
        <v>0</v>
      </c>
      <c r="AF71" s="110">
        <f>'Team and Player Stats'!AF22/$N$3</f>
        <v>0</v>
      </c>
      <c r="AG71" s="110">
        <f>'Team and Player Stats'!AG22/$N$3</f>
        <v>0</v>
      </c>
    </row>
    <row r="72">
      <c r="A72" t="str">
        <f>'Team and Player Stats'!B27</f>
        <v>Cofrog</v>
      </c>
      <c r="B72" t="str">
        <f>'Team and Player Stats'!A27</f>
        <v>NecroBonk</v>
      </c>
      <c r="C72">
        <f>'Team and Player Stats'!C27</f>
        <v>7</v>
      </c>
      <c r="D72">
        <f>'Team and Player Stats'!D27</f>
        <v>3</v>
      </c>
      <c r="E72" s="111">
        <f>'Team and Player Stats'!E27/C72</f>
        <v>8.888095238</v>
      </c>
      <c r="F72" s="112">
        <f>'Team and Player Stats'!F27/$C$3</f>
        <v>0.05555555556</v>
      </c>
      <c r="G72" s="113">
        <f>'Team and Player Stats'!G27/$C$3</f>
        <v>13</v>
      </c>
      <c r="H72" s="113">
        <f>'Team and Player Stats'!H27/$C$3</f>
        <v>0</v>
      </c>
      <c r="I72" s="113">
        <f>'Team and Player Stats'!I27/$C$3</f>
        <v>14.16666667</v>
      </c>
      <c r="J72" s="113">
        <f>'Team and Player Stats'!J27/$C$3</f>
        <v>-1.166666667</v>
      </c>
      <c r="K72" s="112">
        <f>'Team and Player Stats'!K27</f>
        <v>0.9176470588</v>
      </c>
      <c r="L72" s="111">
        <f>'Team and Player Stats'!L27</f>
        <v>14.63921569</v>
      </c>
      <c r="M72" s="113">
        <f>'Team and Player Stats'!M27/$C$3</f>
        <v>16.55555556</v>
      </c>
      <c r="N72">
        <f>'Team and Player Stats'!N27</f>
        <v>6</v>
      </c>
      <c r="O72" s="113">
        <f>'Team and Player Stats'!O27/$N$3</f>
        <v>3.445098039</v>
      </c>
      <c r="P72" s="113">
        <f>'Team and Player Stats'!P27/$N$3</f>
        <v>0.4117647059</v>
      </c>
      <c r="Q72" s="113">
        <f>'Team and Player Stats'!Q27/$N$3</f>
        <v>0.2352941176</v>
      </c>
      <c r="R72" s="113">
        <f>'Team and Player Stats'!R27/$N$3</f>
        <v>1</v>
      </c>
      <c r="S72" s="113">
        <f>'Team and Player Stats'!S27/$N$3</f>
        <v>0.4705882353</v>
      </c>
      <c r="T72" s="113">
        <f>'Team and Player Stats'!T27/$N$3</f>
        <v>1.529411765</v>
      </c>
      <c r="U72" s="113">
        <f>'Team and Player Stats'!U27/$N$3</f>
        <v>0</v>
      </c>
      <c r="V72" s="113">
        <f>'Team and Player Stats'!V27/$N$3</f>
        <v>0</v>
      </c>
      <c r="W72" s="113">
        <f>'Team and Player Stats'!W27/$N$3</f>
        <v>0</v>
      </c>
      <c r="X72" s="113">
        <f>'Team and Player Stats'!X27/$N$3</f>
        <v>0</v>
      </c>
      <c r="Y72" s="113">
        <f>'Team and Player Stats'!Y27/$N$3</f>
        <v>0</v>
      </c>
      <c r="Z72" s="113">
        <f>'Team and Player Stats'!Z27/$N$3</f>
        <v>0</v>
      </c>
      <c r="AA72" s="113">
        <f>'Team and Player Stats'!AA27/$N$3</f>
        <v>0</v>
      </c>
      <c r="AB72" s="113">
        <f>'Team and Player Stats'!AB27/$N$3</f>
        <v>0</v>
      </c>
      <c r="AC72" s="113">
        <f>'Team and Player Stats'!AC27/$N$3</f>
        <v>0.3529411765</v>
      </c>
      <c r="AD72" s="113">
        <f>'Team and Player Stats'!AD27/$N$3</f>
        <v>0</v>
      </c>
      <c r="AE72" s="113">
        <f>'Team and Player Stats'!AE27/$N$3</f>
        <v>0</v>
      </c>
      <c r="AF72" s="113">
        <f>'Team and Player Stats'!AF27/$N$3</f>
        <v>0</v>
      </c>
      <c r="AG72" s="113">
        <f>'Team and Player Stats'!AG27/$N$3</f>
        <v>0</v>
      </c>
    </row>
    <row r="73">
      <c r="A73" s="107" t="str">
        <f>'Team and Player Stats'!B105</f>
        <v>ActiveHate (c)</v>
      </c>
      <c r="B73" s="107" t="str">
        <f>'Team and Player Stats'!A105</f>
        <v>Shadow Realm</v>
      </c>
      <c r="C73" s="107">
        <f>'Team and Player Stats'!C105</f>
        <v>17</v>
      </c>
      <c r="D73" s="107">
        <f>'Team and Player Stats'!D105</f>
        <v>12</v>
      </c>
      <c r="E73" s="108">
        <f>'Team and Player Stats'!E105/C73</f>
        <v>16.97647059</v>
      </c>
      <c r="F73" s="109">
        <f>'Team and Player Stats'!F105/$C$3</f>
        <v>0.05555555556</v>
      </c>
      <c r="G73" s="110">
        <f>'Team and Player Stats'!G105/$C$3</f>
        <v>81.61111111</v>
      </c>
      <c r="H73" s="110">
        <f>'Team and Player Stats'!H105/$C$3</f>
        <v>0.1111111111</v>
      </c>
      <c r="I73" s="110">
        <f>'Team and Player Stats'!I105/$C$3</f>
        <v>70.44444444</v>
      </c>
      <c r="J73" s="110">
        <f>'Team and Player Stats'!J105/$C$3</f>
        <v>11.16666667</v>
      </c>
      <c r="K73" s="109">
        <f>'Team and Player Stats'!K105</f>
        <v>1.15851735</v>
      </c>
      <c r="L73" s="108">
        <f>'Team and Player Stats'!L105</f>
        <v>13.65615142</v>
      </c>
      <c r="M73" s="110">
        <f>'Team and Player Stats'!M105/$C$3</f>
        <v>106.9444444</v>
      </c>
      <c r="N73" s="107">
        <f>'Team and Player Stats'!N105</f>
        <v>17</v>
      </c>
      <c r="O73" s="110">
        <f>'Team and Player Stats'!O105/$N$3</f>
        <v>16.54117647</v>
      </c>
      <c r="P73" s="110">
        <f>'Team and Player Stats'!P105/$N$3</f>
        <v>2.058823529</v>
      </c>
      <c r="Q73" s="110">
        <f>'Team and Player Stats'!Q105/$N$3</f>
        <v>0.6470588235</v>
      </c>
      <c r="R73" s="110">
        <f>'Team and Player Stats'!R105/$N$3</f>
        <v>6.882352941</v>
      </c>
      <c r="S73" s="110">
        <f>'Team and Player Stats'!S105/$N$3</f>
        <v>1.470588235</v>
      </c>
      <c r="T73" s="110">
        <f>'Team and Player Stats'!T105/$N$3</f>
        <v>14.70588235</v>
      </c>
      <c r="U73" s="110">
        <f>'Team and Player Stats'!U105/$N$3</f>
        <v>3.823529412</v>
      </c>
      <c r="V73" s="110">
        <f>'Team and Player Stats'!V105/$N$3</f>
        <v>1.058823529</v>
      </c>
      <c r="W73" s="110">
        <f>'Team and Player Stats'!W105/$N$3</f>
        <v>0.1764705882</v>
      </c>
      <c r="X73" s="110">
        <f>'Team and Player Stats'!X105/$N$3</f>
        <v>0</v>
      </c>
      <c r="Y73" s="110">
        <f>'Team and Player Stats'!Y105/$N$3</f>
        <v>0</v>
      </c>
      <c r="Z73" s="110">
        <f>'Team and Player Stats'!Z105/$N$3</f>
        <v>0</v>
      </c>
      <c r="AA73" s="110">
        <f>'Team and Player Stats'!AA105/$N$3</f>
        <v>0</v>
      </c>
      <c r="AB73" s="110">
        <f>'Team and Player Stats'!AB105/$N$3</f>
        <v>0</v>
      </c>
      <c r="AC73" s="110">
        <f>'Team and Player Stats'!AC105/$N$3</f>
        <v>1.941176471</v>
      </c>
      <c r="AD73" s="110">
        <f>'Team and Player Stats'!AD105/$N$3</f>
        <v>0.05882352941</v>
      </c>
      <c r="AE73" s="110">
        <f>'Team and Player Stats'!AE105/$N$3</f>
        <v>0</v>
      </c>
      <c r="AF73" s="110">
        <f>'Team and Player Stats'!AF105/$N$3</f>
        <v>0</v>
      </c>
      <c r="AG73" s="110">
        <f>'Team and Player Stats'!AG105/$N$3</f>
        <v>0.05882352941</v>
      </c>
    </row>
    <row r="74">
      <c r="A74" t="str">
        <f>'Team and Player Stats'!B52</f>
        <v>OVERweightGOAT</v>
      </c>
      <c r="B74" t="str">
        <f>'Team and Player Stats'!A52</f>
        <v>Way to Fail</v>
      </c>
      <c r="C74">
        <f>'Team and Player Stats'!C52</f>
        <v>3</v>
      </c>
      <c r="D74">
        <f>'Team and Player Stats'!D52</f>
        <v>1</v>
      </c>
      <c r="E74" s="111">
        <f>'Team and Player Stats'!E52/C74</f>
        <v>14.52777778</v>
      </c>
      <c r="F74" s="112">
        <f>'Team and Player Stats'!F52/$C$3</f>
        <v>0.05555555556</v>
      </c>
      <c r="G74" s="113">
        <f>'Team and Player Stats'!G52/$C$3</f>
        <v>9.222222222</v>
      </c>
      <c r="H74" s="113">
        <f>'Team and Player Stats'!H52/$C$3</f>
        <v>0.05555555556</v>
      </c>
      <c r="I74" s="113">
        <f>'Team and Player Stats'!I52/$C$3</f>
        <v>10.05555556</v>
      </c>
      <c r="J74" s="113">
        <f>'Team and Player Stats'!J52/$C$3</f>
        <v>-0.8333333333</v>
      </c>
      <c r="K74" s="112">
        <f>'Team and Player Stats'!K52</f>
        <v>0.9171270718</v>
      </c>
      <c r="L74" s="111">
        <f>'Team and Player Stats'!L52</f>
        <v>14.44751381</v>
      </c>
      <c r="M74" s="113">
        <f>'Team and Player Stats'!M52/$C$3</f>
        <v>12.38888889</v>
      </c>
      <c r="N74">
        <f>'Team and Player Stats'!N52</f>
        <v>3</v>
      </c>
      <c r="O74" s="113">
        <f>'Team and Player Stats'!O52/$N$3</f>
        <v>2.56372549</v>
      </c>
      <c r="P74" s="113">
        <f>'Team and Player Stats'!P52/$N$3</f>
        <v>0.4117647059</v>
      </c>
      <c r="Q74" s="113">
        <f>'Team and Player Stats'!Q52/$N$3</f>
        <v>0.1764705882</v>
      </c>
      <c r="R74" s="113">
        <f>'Team and Player Stats'!R52/$N$3</f>
        <v>0.8823529412</v>
      </c>
      <c r="S74" s="113">
        <f>'Team and Player Stats'!S52/$N$3</f>
        <v>0.05882352941</v>
      </c>
      <c r="T74" s="113">
        <f>'Team and Player Stats'!T52/$N$3</f>
        <v>1.411764706</v>
      </c>
      <c r="U74" s="113">
        <f>'Team and Player Stats'!U52/$N$3</f>
        <v>0.4117647059</v>
      </c>
      <c r="V74" s="113">
        <f>'Team and Player Stats'!V52/$N$3</f>
        <v>0.1176470588</v>
      </c>
      <c r="W74" s="113">
        <f>'Team and Player Stats'!W52/$N$3</f>
        <v>0.05882352941</v>
      </c>
      <c r="X74" s="113">
        <f>'Team and Player Stats'!X52/$N$3</f>
        <v>0</v>
      </c>
      <c r="Y74" s="113">
        <f>'Team and Player Stats'!Y52/$N$3</f>
        <v>0</v>
      </c>
      <c r="Z74" s="113">
        <f>'Team and Player Stats'!Z52/$N$3</f>
        <v>0</v>
      </c>
      <c r="AA74" s="113">
        <f>'Team and Player Stats'!AA52/$N$3</f>
        <v>0</v>
      </c>
      <c r="AB74" s="113">
        <f>'Team and Player Stats'!AB52/$N$3</f>
        <v>0</v>
      </c>
      <c r="AC74" s="113">
        <f>'Team and Player Stats'!AC52/$N$3</f>
        <v>0.2941176471</v>
      </c>
      <c r="AD74" s="113">
        <f>'Team and Player Stats'!AD52/$N$3</f>
        <v>0</v>
      </c>
      <c r="AE74" s="113">
        <f>'Team and Player Stats'!AE52/$N$3</f>
        <v>0</v>
      </c>
      <c r="AF74" s="113">
        <f>'Team and Player Stats'!AF52/$N$3</f>
        <v>0</v>
      </c>
      <c r="AG74" s="113">
        <f>'Team and Player Stats'!AG52/$N$3</f>
        <v>0</v>
      </c>
    </row>
    <row r="75">
      <c r="A75" s="107" t="str">
        <f>'Team and Player Stats'!B116</f>
        <v>Rockys12</v>
      </c>
      <c r="B75" s="107" t="str">
        <f>'Team and Player Stats'!A116</f>
        <v>Rooster Bux to Blow</v>
      </c>
      <c r="C75" s="107">
        <f>'Team and Player Stats'!C116</f>
        <v>5</v>
      </c>
      <c r="D75" s="107">
        <f>'Team and Player Stats'!D116</f>
        <v>5</v>
      </c>
      <c r="E75" s="108">
        <f>'Team and Player Stats'!E116/C75</f>
        <v>19.58</v>
      </c>
      <c r="F75" s="109">
        <f>'Team and Player Stats'!F116/$C$3</f>
        <v>0.05555555556</v>
      </c>
      <c r="G75" s="110">
        <f>'Team and Player Stats'!G116/$C$3</f>
        <v>14.05555556</v>
      </c>
      <c r="H75" s="110">
        <f>'Team and Player Stats'!H116/$C$3</f>
        <v>0.05555555556</v>
      </c>
      <c r="I75" s="110">
        <f>'Team and Player Stats'!I116/$C$3</f>
        <v>15.55555556</v>
      </c>
      <c r="J75" s="110">
        <f>'Team and Player Stats'!J116/$C$3</f>
        <v>-1.5</v>
      </c>
      <c r="K75" s="109">
        <f>'Team and Player Stats'!K116</f>
        <v>0.9035714286</v>
      </c>
      <c r="L75" s="108">
        <f>'Team and Player Stats'!L116</f>
        <v>20.97857143</v>
      </c>
      <c r="M75" s="110">
        <f>'Team and Player Stats'!M116/$C$3</f>
        <v>17.66666667</v>
      </c>
      <c r="N75" s="107">
        <f>'Team and Player Stats'!N116</f>
        <v>5</v>
      </c>
      <c r="O75" s="110">
        <f>'Team and Player Stats'!O116/$N$3</f>
        <v>5.758823529</v>
      </c>
      <c r="P75" s="110">
        <f>'Team and Player Stats'!P116/$N$3</f>
        <v>0.4705882353</v>
      </c>
      <c r="Q75" s="110">
        <f>'Team and Player Stats'!Q116/$N$3</f>
        <v>0.3529411765</v>
      </c>
      <c r="R75" s="110">
        <f>'Team and Player Stats'!R116/$N$3</f>
        <v>0.7058823529</v>
      </c>
      <c r="S75" s="110">
        <f>'Team and Player Stats'!S116/$N$3</f>
        <v>0.5882352941</v>
      </c>
      <c r="T75" s="110">
        <f>'Team and Player Stats'!T116/$N$3</f>
        <v>1.764705882</v>
      </c>
      <c r="U75" s="110">
        <f>'Team and Player Stats'!U116/$N$3</f>
        <v>0.4117647059</v>
      </c>
      <c r="V75" s="110">
        <f>'Team and Player Stats'!V116/$N$3</f>
        <v>0.1176470588</v>
      </c>
      <c r="W75" s="110">
        <f>'Team and Player Stats'!W116/$N$3</f>
        <v>0.05882352941</v>
      </c>
      <c r="X75" s="110">
        <f>'Team and Player Stats'!X116/$N$3</f>
        <v>0</v>
      </c>
      <c r="Y75" s="110">
        <f>'Team and Player Stats'!Y116/$N$3</f>
        <v>0</v>
      </c>
      <c r="Z75" s="110">
        <f>'Team and Player Stats'!Z116/$N$3</f>
        <v>0</v>
      </c>
      <c r="AA75" s="110">
        <f>'Team and Player Stats'!AA116/$N$3</f>
        <v>0</v>
      </c>
      <c r="AB75" s="110">
        <f>'Team and Player Stats'!AB116/$N$3</f>
        <v>0</v>
      </c>
      <c r="AC75" s="110">
        <f>'Team and Player Stats'!AC116/$N$3</f>
        <v>0.4117647059</v>
      </c>
      <c r="AD75" s="110">
        <f>'Team and Player Stats'!AD116/$N$3</f>
        <v>0</v>
      </c>
      <c r="AE75" s="110">
        <f>'Team and Player Stats'!AE116/$N$3</f>
        <v>0</v>
      </c>
      <c r="AF75" s="110">
        <f>'Team and Player Stats'!AF116/$N$3</f>
        <v>0</v>
      </c>
      <c r="AG75" s="110">
        <f>'Team and Player Stats'!AG116/$N$3</f>
        <v>0</v>
      </c>
    </row>
    <row r="76">
      <c r="A76" t="str">
        <f>'Team and Player Stats'!B96</f>
        <v>Hoffa 88</v>
      </c>
      <c r="B76" t="str">
        <f>'Team and Player Stats'!A96</f>
        <v>PORKCHOP SANDWICHES</v>
      </c>
      <c r="C76">
        <f>'Team and Player Stats'!C96</f>
        <v>10</v>
      </c>
      <c r="D76">
        <f>'Team and Player Stats'!D96</f>
        <v>0</v>
      </c>
      <c r="E76" s="111">
        <f>'Team and Player Stats'!E96/C76</f>
        <v>7.561666667</v>
      </c>
      <c r="F76" s="112">
        <f>'Team and Player Stats'!F96/$C$3</f>
        <v>0.05555555556</v>
      </c>
      <c r="G76" s="113">
        <f>'Team and Player Stats'!G96/$C$3</f>
        <v>16.05555556</v>
      </c>
      <c r="H76" s="113">
        <f>'Team and Player Stats'!H96/$C$3</f>
        <v>0.1111111111</v>
      </c>
      <c r="I76" s="113">
        <f>'Team and Player Stats'!I96/$C$3</f>
        <v>23.33333333</v>
      </c>
      <c r="J76" s="113">
        <f>'Team and Player Stats'!J96/$C$3</f>
        <v>-7.277777778</v>
      </c>
      <c r="K76" s="112">
        <f>'Team and Player Stats'!K96</f>
        <v>0.6880952381</v>
      </c>
      <c r="L76" s="111">
        <f>'Team and Player Stats'!L96</f>
        <v>10.80238095</v>
      </c>
      <c r="M76" s="113">
        <f>'Team and Player Stats'!M96/$C$3</f>
        <v>19.72222222</v>
      </c>
      <c r="N76">
        <f>'Team and Player Stats'!N96</f>
        <v>10</v>
      </c>
      <c r="O76" s="113">
        <f>'Team and Player Stats'!O96/$N$3</f>
        <v>4.238235294</v>
      </c>
      <c r="P76" s="113">
        <f>'Team and Player Stats'!P96/$N$3</f>
        <v>1.294117647</v>
      </c>
      <c r="Q76" s="113">
        <f>'Team and Player Stats'!Q96/$N$3</f>
        <v>0.4705882353</v>
      </c>
      <c r="R76" s="113">
        <f>'Team and Player Stats'!R96/$N$3</f>
        <v>0.4117647059</v>
      </c>
      <c r="S76" s="113">
        <f>'Team and Player Stats'!S96/$N$3</f>
        <v>0.7647058824</v>
      </c>
      <c r="T76" s="113">
        <f>'Team and Player Stats'!T96/$N$3</f>
        <v>2.294117647</v>
      </c>
      <c r="U76" s="113">
        <f>'Team and Player Stats'!U96/$N$3</f>
        <v>0.3529411765</v>
      </c>
      <c r="V76" s="113">
        <f>'Team and Player Stats'!V96/$N$3</f>
        <v>0.05882352941</v>
      </c>
      <c r="W76" s="113">
        <f>'Team and Player Stats'!W96/$N$3</f>
        <v>0</v>
      </c>
      <c r="X76" s="113">
        <f>'Team and Player Stats'!X96/$N$3</f>
        <v>0</v>
      </c>
      <c r="Y76" s="113">
        <f>'Team and Player Stats'!Y96/$N$3</f>
        <v>0</v>
      </c>
      <c r="Z76" s="113">
        <f>'Team and Player Stats'!Z96/$N$3</f>
        <v>0</v>
      </c>
      <c r="AA76" s="113">
        <f>'Team and Player Stats'!AA96/$N$3</f>
        <v>0</v>
      </c>
      <c r="AB76" s="113">
        <f>'Team and Player Stats'!AB96/$N$3</f>
        <v>0</v>
      </c>
      <c r="AC76" s="113">
        <f>'Team and Player Stats'!AC96/$N$3</f>
        <v>0.05882352941</v>
      </c>
      <c r="AD76" s="113">
        <f>'Team and Player Stats'!AD96/$N$3</f>
        <v>0</v>
      </c>
      <c r="AE76" s="113">
        <f>'Team and Player Stats'!AE96/$N$3</f>
        <v>0</v>
      </c>
      <c r="AF76" s="113">
        <f>'Team and Player Stats'!AF96/$N$3</f>
        <v>0</v>
      </c>
      <c r="AG76" s="113">
        <f>'Team and Player Stats'!AG96/$N$3</f>
        <v>0</v>
      </c>
    </row>
    <row r="77">
      <c r="A77" s="107" t="str">
        <f>'Team and Player Stats'!B12</f>
        <v>xI Tin Tin Ix</v>
      </c>
      <c r="B77" s="107" t="str">
        <f>'Team and Player Stats'!A12</f>
        <v>Collateral Damage</v>
      </c>
      <c r="C77" s="107">
        <f>'Team and Player Stats'!C12</f>
        <v>14</v>
      </c>
      <c r="D77" s="107">
        <f>'Team and Player Stats'!D12</f>
        <v>3</v>
      </c>
      <c r="E77" s="108">
        <f>'Team and Player Stats'!E12/C77</f>
        <v>11.1547619</v>
      </c>
      <c r="F77" s="109">
        <f>'Team and Player Stats'!F12/$C$3</f>
        <v>0.05555555556</v>
      </c>
      <c r="G77" s="110">
        <f>'Team and Player Stats'!G12/$C$3</f>
        <v>37.77777778</v>
      </c>
      <c r="H77" s="110">
        <f>'Team and Player Stats'!H12/$C$3</f>
        <v>0.2777777778</v>
      </c>
      <c r="I77" s="110">
        <f>'Team and Player Stats'!I12/$C$3</f>
        <v>44.5</v>
      </c>
      <c r="J77" s="110">
        <f>'Team and Player Stats'!J12/$C$3</f>
        <v>-6.722222222</v>
      </c>
      <c r="K77" s="109">
        <f>'Team and Player Stats'!K12</f>
        <v>0.8489388265</v>
      </c>
      <c r="L77" s="108">
        <f>'Team and Player Stats'!L12</f>
        <v>11.69787765</v>
      </c>
      <c r="M77" s="110">
        <f>'Team and Player Stats'!M12/$C$3</f>
        <v>39.94444444</v>
      </c>
      <c r="N77" s="107">
        <f>'Team and Player Stats'!N12</f>
        <v>11</v>
      </c>
      <c r="O77" s="110">
        <f>'Team and Player Stats'!O12/$N$3</f>
        <v>6.22745098</v>
      </c>
      <c r="P77" s="110">
        <f>'Team and Player Stats'!P12/$N$3</f>
        <v>1.588235294</v>
      </c>
      <c r="Q77" s="110">
        <f>'Team and Player Stats'!Q12/$N$3</f>
        <v>0.8823529412</v>
      </c>
      <c r="R77" s="110">
        <f>'Team and Player Stats'!R12/$N$3</f>
        <v>2.058823529</v>
      </c>
      <c r="S77" s="110">
        <f>'Team and Player Stats'!S12/$N$3</f>
        <v>0.6470588235</v>
      </c>
      <c r="T77" s="110">
        <f>'Team and Player Stats'!T12/$N$3</f>
        <v>3.529411765</v>
      </c>
      <c r="U77" s="110">
        <f>'Team and Player Stats'!U12/$N$3</f>
        <v>0.3529411765</v>
      </c>
      <c r="V77" s="110">
        <f>'Team and Player Stats'!V12/$N$3</f>
        <v>0.1176470588</v>
      </c>
      <c r="W77" s="110">
        <f>'Team and Player Stats'!W12/$N$3</f>
        <v>0.05882352941</v>
      </c>
      <c r="X77" s="110">
        <f>'Team and Player Stats'!X12/$N$3</f>
        <v>0.05882352941</v>
      </c>
      <c r="Y77" s="110">
        <f>'Team and Player Stats'!Y12/$N$3</f>
        <v>0</v>
      </c>
      <c r="Z77" s="110">
        <f>'Team and Player Stats'!Z12/$N$3</f>
        <v>0</v>
      </c>
      <c r="AA77" s="110">
        <f>'Team and Player Stats'!AA12/$N$3</f>
        <v>0</v>
      </c>
      <c r="AB77" s="110">
        <f>'Team and Player Stats'!AB12/$N$3</f>
        <v>0</v>
      </c>
      <c r="AC77" s="110">
        <f>'Team and Player Stats'!AC12/$N$3</f>
        <v>0.3529411765</v>
      </c>
      <c r="AD77" s="110">
        <f>'Team and Player Stats'!AD12/$N$3</f>
        <v>0</v>
      </c>
      <c r="AE77" s="110">
        <f>'Team and Player Stats'!AE12/$N$3</f>
        <v>0</v>
      </c>
      <c r="AF77" s="110">
        <f>'Team and Player Stats'!AF12/$N$3</f>
        <v>0</v>
      </c>
      <c r="AG77" s="110">
        <f>'Team and Player Stats'!AG12/$N$3</f>
        <v>0</v>
      </c>
    </row>
    <row r="78">
      <c r="A78" t="str">
        <f>'Team and Player Stats'!B37</f>
        <v>Perturbingly</v>
      </c>
      <c r="B78" t="str">
        <f>'Team and Player Stats'!A37</f>
        <v>Str8 Griffin</v>
      </c>
      <c r="C78">
        <f>'Team and Player Stats'!C37</f>
        <v>4</v>
      </c>
      <c r="D78">
        <f>'Team and Player Stats'!D37</f>
        <v>4</v>
      </c>
      <c r="E78" s="111">
        <f>'Team and Player Stats'!E37/C78</f>
        <v>18.48333333</v>
      </c>
      <c r="F78" s="112">
        <f>'Team and Player Stats'!F37/$C$3</f>
        <v>0.05555555556</v>
      </c>
      <c r="G78" s="113">
        <f>'Team and Player Stats'!G37/$C$3</f>
        <v>14.16666667</v>
      </c>
      <c r="H78" s="113">
        <f>'Team and Player Stats'!H37/$C$3</f>
        <v>0.05555555556</v>
      </c>
      <c r="I78" s="113">
        <f>'Team and Player Stats'!I37/$C$3</f>
        <v>13.94444444</v>
      </c>
      <c r="J78" s="113">
        <f>'Team and Player Stats'!J37/$C$3</f>
        <v>0.2222222222</v>
      </c>
      <c r="K78" s="112">
        <f>'Team and Player Stats'!K37</f>
        <v>1.015936255</v>
      </c>
      <c r="L78" s="111">
        <f>'Team and Player Stats'!L37</f>
        <v>17.67330677</v>
      </c>
      <c r="M78" s="113">
        <f>'Team and Player Stats'!M37/$C$3</f>
        <v>17.94444444</v>
      </c>
      <c r="N78">
        <f>'Team and Player Stats'!N37</f>
        <v>3</v>
      </c>
      <c r="O78" s="113">
        <f>'Team and Player Stats'!O37/$N$3</f>
        <v>4.123529412</v>
      </c>
      <c r="P78" s="113">
        <f>'Team and Player Stats'!P37/$N$3</f>
        <v>0.6470588235</v>
      </c>
      <c r="Q78" s="113">
        <f>'Team and Player Stats'!Q37/$N$3</f>
        <v>0.2941176471</v>
      </c>
      <c r="R78" s="113">
        <f>'Team and Player Stats'!R37/$N$3</f>
        <v>1.352941176</v>
      </c>
      <c r="S78" s="113">
        <f>'Team and Player Stats'!S37/$N$3</f>
        <v>0.2941176471</v>
      </c>
      <c r="T78" s="113">
        <f>'Team and Player Stats'!T37/$N$3</f>
        <v>1.588235294</v>
      </c>
      <c r="U78" s="113">
        <f>'Team and Player Stats'!U37/$N$3</f>
        <v>0.1764705882</v>
      </c>
      <c r="V78" s="113">
        <f>'Team and Player Stats'!V37/$N$3</f>
        <v>0</v>
      </c>
      <c r="W78" s="113">
        <f>'Team and Player Stats'!W37/$N$3</f>
        <v>0</v>
      </c>
      <c r="X78" s="113">
        <f>'Team and Player Stats'!X37/$N$3</f>
        <v>0</v>
      </c>
      <c r="Y78" s="113">
        <f>'Team and Player Stats'!Y37/$N$3</f>
        <v>0</v>
      </c>
      <c r="Z78" s="113">
        <f>'Team and Player Stats'!Z37/$N$3</f>
        <v>0</v>
      </c>
      <c r="AA78" s="113">
        <f>'Team and Player Stats'!AA37/$N$3</f>
        <v>0</v>
      </c>
      <c r="AB78" s="113">
        <f>'Team and Player Stats'!AB37/$N$3</f>
        <v>0</v>
      </c>
      <c r="AC78" s="113">
        <f>'Team and Player Stats'!AC37/$N$3</f>
        <v>0.05882352941</v>
      </c>
      <c r="AD78" s="113">
        <f>'Team and Player Stats'!AD37/$N$3</f>
        <v>0</v>
      </c>
      <c r="AE78" s="113">
        <f>'Team and Player Stats'!AE37/$N$3</f>
        <v>0</v>
      </c>
      <c r="AF78" s="113">
        <f>'Team and Player Stats'!AF37/$N$3</f>
        <v>0</v>
      </c>
      <c r="AG78" s="113">
        <f>'Team and Player Stats'!AG37/$N$3</f>
        <v>0</v>
      </c>
    </row>
    <row r="79">
      <c r="A79" s="107" t="str">
        <f>'Team and Player Stats'!B60</f>
        <v>Myst the Cold</v>
      </c>
      <c r="B79" s="107" t="str">
        <f>'Team and Player Stats'!A60</f>
        <v>Paradox Warriors</v>
      </c>
      <c r="C79" s="107">
        <f>'Team and Player Stats'!C60</f>
        <v>12</v>
      </c>
      <c r="D79" s="107">
        <f>'Team and Player Stats'!D60</f>
        <v>0</v>
      </c>
      <c r="E79" s="108">
        <f>'Team and Player Stats'!E60/C79</f>
        <v>8.455555556</v>
      </c>
      <c r="F79" s="109">
        <f>'Team and Player Stats'!F60/$C$3</f>
        <v>0.05555555556</v>
      </c>
      <c r="G79" s="110">
        <f>'Team and Player Stats'!G60/$C$3</f>
        <v>18.22222222</v>
      </c>
      <c r="H79" s="110">
        <f>'Team and Player Stats'!H60/$C$3</f>
        <v>0.1666666667</v>
      </c>
      <c r="I79" s="110">
        <f>'Team and Player Stats'!I60/$C$3</f>
        <v>27.27777778</v>
      </c>
      <c r="J79" s="110">
        <f>'Team and Player Stats'!J60/$C$3</f>
        <v>-8.166666667</v>
      </c>
      <c r="K79" s="109">
        <f>'Team and Player Stats'!K60</f>
        <v>0.6680244399</v>
      </c>
      <c r="L79" s="108">
        <f>'Team and Player Stats'!L60</f>
        <v>12.39918534</v>
      </c>
      <c r="M79" s="110">
        <f>'Team and Player Stats'!M60/$C$3</f>
        <v>22.16666667</v>
      </c>
      <c r="N79" s="107">
        <f>'Team and Player Stats'!N60</f>
        <v>11</v>
      </c>
      <c r="O79" s="110">
        <f>'Team and Player Stats'!O60/$N$3</f>
        <v>5.885294118</v>
      </c>
      <c r="P79" s="110">
        <f>'Team and Player Stats'!P60/$N$3</f>
        <v>1.411764706</v>
      </c>
      <c r="Q79" s="110">
        <f>'Team and Player Stats'!Q60/$N$3</f>
        <v>0.5882352941</v>
      </c>
      <c r="R79" s="110">
        <f>'Team and Player Stats'!R60/$N$3</f>
        <v>0.4705882353</v>
      </c>
      <c r="S79" s="110">
        <f>'Team and Player Stats'!S60/$N$3</f>
        <v>0.1764705882</v>
      </c>
      <c r="T79" s="110">
        <f>'Team and Player Stats'!T60/$N$3</f>
        <v>1.352941176</v>
      </c>
      <c r="U79" s="110">
        <f>'Team and Player Stats'!U60/$N$3</f>
        <v>0.05882352941</v>
      </c>
      <c r="V79" s="110">
        <f>'Team and Player Stats'!V60/$N$3</f>
        <v>0.05882352941</v>
      </c>
      <c r="W79" s="110">
        <f>'Team and Player Stats'!W60/$N$3</f>
        <v>0.05882352941</v>
      </c>
      <c r="X79" s="110">
        <f>'Team and Player Stats'!X60/$N$3</f>
        <v>0</v>
      </c>
      <c r="Y79" s="110">
        <f>'Team and Player Stats'!Y60/$N$3</f>
        <v>0</v>
      </c>
      <c r="Z79" s="110">
        <f>'Team and Player Stats'!Z60/$N$3</f>
        <v>0</v>
      </c>
      <c r="AA79" s="110">
        <f>'Team and Player Stats'!AA60/$N$3</f>
        <v>0</v>
      </c>
      <c r="AB79" s="110">
        <f>'Team and Player Stats'!AB60/$N$3</f>
        <v>0</v>
      </c>
      <c r="AC79" s="110">
        <f>'Team and Player Stats'!AC60/$N$3</f>
        <v>0.1176470588</v>
      </c>
      <c r="AD79" s="110">
        <f>'Team and Player Stats'!AD60/$N$3</f>
        <v>0</v>
      </c>
      <c r="AE79" s="110">
        <f>'Team and Player Stats'!AE60/$N$3</f>
        <v>0</v>
      </c>
      <c r="AF79" s="110">
        <f>'Team and Player Stats'!AF60/$N$3</f>
        <v>0</v>
      </c>
      <c r="AG79" s="110">
        <f>'Team and Player Stats'!AG60/$N$3</f>
        <v>0</v>
      </c>
    </row>
    <row r="80">
      <c r="A80" t="str">
        <f>'Team and Player Stats'!B44</f>
        <v>TheOneHawk</v>
      </c>
      <c r="B80" t="str">
        <f>'Team and Player Stats'!A44</f>
        <v>We Respect Hoez</v>
      </c>
      <c r="C80">
        <f>'Team and Player Stats'!C44</f>
        <v>4</v>
      </c>
      <c r="D80">
        <f>'Team and Player Stats'!D44</f>
        <v>4</v>
      </c>
      <c r="E80" s="111">
        <f>'Team and Player Stats'!E44/C80</f>
        <v>21.37083333</v>
      </c>
      <c r="F80" s="112">
        <f>'Team and Player Stats'!F44/$C$3</f>
        <v>0.05555555556</v>
      </c>
      <c r="G80" s="113">
        <f>'Team and Player Stats'!G44/$C$3</f>
        <v>19.16666667</v>
      </c>
      <c r="H80" s="113">
        <f>'Team and Player Stats'!H44/$C$3</f>
        <v>0.05555555556</v>
      </c>
      <c r="I80" s="113">
        <f>'Team and Player Stats'!I44/$C$3</f>
        <v>21.22222222</v>
      </c>
      <c r="J80" s="113">
        <f>'Team and Player Stats'!J44/$C$3</f>
        <v>-2.055555556</v>
      </c>
      <c r="K80" s="112">
        <f>'Team and Player Stats'!K44</f>
        <v>0.9031413613</v>
      </c>
      <c r="L80" s="111">
        <f>'Team and Player Stats'!L44</f>
        <v>13.42670157</v>
      </c>
      <c r="M80" s="113">
        <f>'Team and Player Stats'!M44/$C$3</f>
        <v>21.22222222</v>
      </c>
      <c r="N80">
        <f>'Team and Player Stats'!N44</f>
        <v>4</v>
      </c>
      <c r="O80" s="113">
        <f>'Team and Player Stats'!O44/$N$3</f>
        <v>5.028431373</v>
      </c>
      <c r="P80" s="113">
        <f>'Team and Player Stats'!P44/$N$3</f>
        <v>0.9411764706</v>
      </c>
      <c r="Q80" s="113">
        <f>'Team and Player Stats'!Q44/$N$3</f>
        <v>0.8235294118</v>
      </c>
      <c r="R80" s="113">
        <f>'Team and Player Stats'!R44/$N$3</f>
        <v>0.3529411765</v>
      </c>
      <c r="S80" s="113">
        <f>'Team and Player Stats'!S44/$N$3</f>
        <v>0.1764705882</v>
      </c>
      <c r="T80" s="113">
        <f>'Team and Player Stats'!T44/$N$3</f>
        <v>2.588235294</v>
      </c>
      <c r="U80" s="113">
        <f>'Team and Player Stats'!U44/$N$3</f>
        <v>0.5294117647</v>
      </c>
      <c r="V80" s="113">
        <f>'Team and Player Stats'!V44/$N$3</f>
        <v>0</v>
      </c>
      <c r="W80" s="113">
        <f>'Team and Player Stats'!W44/$N$3</f>
        <v>0</v>
      </c>
      <c r="X80" s="113">
        <f>'Team and Player Stats'!X44/$N$3</f>
        <v>0</v>
      </c>
      <c r="Y80" s="113">
        <f>'Team and Player Stats'!Y44/$N$3</f>
        <v>0</v>
      </c>
      <c r="Z80" s="113">
        <f>'Team and Player Stats'!Z44/$N$3</f>
        <v>0</v>
      </c>
      <c r="AA80" s="113">
        <f>'Team and Player Stats'!AA44/$N$3</f>
        <v>0</v>
      </c>
      <c r="AB80" s="113">
        <f>'Team and Player Stats'!AB44/$N$3</f>
        <v>0</v>
      </c>
      <c r="AC80" s="113">
        <f>'Team and Player Stats'!AC44/$N$3</f>
        <v>0.4117647059</v>
      </c>
      <c r="AD80" s="113">
        <f>'Team and Player Stats'!AD44/$N$3</f>
        <v>0</v>
      </c>
      <c r="AE80" s="113">
        <f>'Team and Player Stats'!AE44/$N$3</f>
        <v>0</v>
      </c>
      <c r="AF80" s="113">
        <f>'Team and Player Stats'!AF44/$N$3</f>
        <v>0</v>
      </c>
      <c r="AG80" s="113">
        <f>'Team and Player Stats'!AG44/$N$3</f>
        <v>0</v>
      </c>
    </row>
    <row r="81">
      <c r="A81" s="107" t="str">
        <f>'Team and Player Stats'!B11</f>
        <v>godwit1ivy (c)</v>
      </c>
      <c r="B81" s="107" t="str">
        <f>'Team and Player Stats'!A11</f>
        <v>Collateral Damage</v>
      </c>
      <c r="C81" s="107">
        <f>'Team and Player Stats'!C11</f>
        <v>12</v>
      </c>
      <c r="D81" s="107">
        <f>'Team and Player Stats'!D11</f>
        <v>3</v>
      </c>
      <c r="E81" s="108">
        <f>'Team and Player Stats'!E11/C81</f>
        <v>12.52777778</v>
      </c>
      <c r="F81" s="109">
        <f>'Team and Player Stats'!F11/$C$3</f>
        <v>0</v>
      </c>
      <c r="G81" s="110">
        <f>'Team and Player Stats'!G11/$C$3</f>
        <v>27.44444444</v>
      </c>
      <c r="H81" s="110">
        <f>'Team and Player Stats'!H11/$C$3</f>
        <v>0.2777777778</v>
      </c>
      <c r="I81" s="110">
        <f>'Team and Player Stats'!I11/$C$3</f>
        <v>37.05555556</v>
      </c>
      <c r="J81" s="110">
        <f>'Team and Player Stats'!J11/$C$3</f>
        <v>-9.611111111</v>
      </c>
      <c r="K81" s="109">
        <f>'Team and Player Stats'!K11</f>
        <v>0.7406296852</v>
      </c>
      <c r="L81" s="108">
        <f>'Team and Player Stats'!L11</f>
        <v>13.52323838</v>
      </c>
      <c r="M81" s="110">
        <f>'Team and Player Stats'!M11/$C$3</f>
        <v>28.88888889</v>
      </c>
      <c r="N81" s="107">
        <f>'Team and Player Stats'!N11</f>
        <v>9</v>
      </c>
      <c r="O81" s="110">
        <f>'Team and Player Stats'!O11/$N$3</f>
        <v>5.844117647</v>
      </c>
      <c r="P81" s="110">
        <f>'Team and Player Stats'!P11/$N$3</f>
        <v>0.8235294118</v>
      </c>
      <c r="Q81" s="110">
        <f>'Team and Player Stats'!Q11/$N$3</f>
        <v>0.1764705882</v>
      </c>
      <c r="R81" s="110">
        <f>'Team and Player Stats'!R11/$N$3</f>
        <v>1</v>
      </c>
      <c r="S81" s="110">
        <f>'Team and Player Stats'!S11/$N$3</f>
        <v>0.4117647059</v>
      </c>
      <c r="T81" s="110">
        <f>'Team and Player Stats'!T11/$N$3</f>
        <v>2.294117647</v>
      </c>
      <c r="U81" s="110">
        <f>'Team and Player Stats'!U11/$N$3</f>
        <v>0.2352941176</v>
      </c>
      <c r="V81" s="110">
        <f>'Team and Player Stats'!V11/$N$3</f>
        <v>0.05882352941</v>
      </c>
      <c r="W81" s="110">
        <f>'Team and Player Stats'!W11/$N$3</f>
        <v>0</v>
      </c>
      <c r="X81" s="110">
        <f>'Team and Player Stats'!X11/$N$3</f>
        <v>0</v>
      </c>
      <c r="Y81" s="110">
        <f>'Team and Player Stats'!Y11/$N$3</f>
        <v>0</v>
      </c>
      <c r="Z81" s="110">
        <f>'Team and Player Stats'!Z11/$N$3</f>
        <v>0</v>
      </c>
      <c r="AA81" s="110">
        <f>'Team and Player Stats'!AA11/$N$3</f>
        <v>0</v>
      </c>
      <c r="AB81" s="110">
        <f>'Team and Player Stats'!AB11/$N$3</f>
        <v>0</v>
      </c>
      <c r="AC81" s="110">
        <f>'Team and Player Stats'!AC11/$N$3</f>
        <v>0.1764705882</v>
      </c>
      <c r="AD81" s="110">
        <f>'Team and Player Stats'!AD11/$N$3</f>
        <v>0</v>
      </c>
      <c r="AE81" s="110">
        <f>'Team and Player Stats'!AE11/$N$3</f>
        <v>0</v>
      </c>
      <c r="AF81" s="110">
        <f>'Team and Player Stats'!AF11/$N$3</f>
        <v>0</v>
      </c>
      <c r="AG81" s="110">
        <f>'Team and Player Stats'!AG11/$N$3</f>
        <v>0.05882352941</v>
      </c>
    </row>
    <row r="82">
      <c r="A82" t="str">
        <f>'Team and Player Stats'!B13</f>
        <v>Acniphyde43</v>
      </c>
      <c r="B82" t="str">
        <f>'Team and Player Stats'!A13</f>
        <v>Collateral Damage</v>
      </c>
      <c r="C82">
        <f>'Team and Player Stats'!C13</f>
        <v>0</v>
      </c>
      <c r="D82">
        <f>'Team and Player Stats'!D13</f>
        <v>0</v>
      </c>
      <c r="E82" s="111" t="str">
        <f>'Team and Player Stats'!E13/C82</f>
        <v>#DIV/0!</v>
      </c>
      <c r="F82" s="112">
        <f>'Team and Player Stats'!F13/$C$3</f>
        <v>0</v>
      </c>
      <c r="G82" s="113">
        <f>'Team and Player Stats'!G13/$C$3</f>
        <v>0</v>
      </c>
      <c r="H82" s="113">
        <f>'Team and Player Stats'!H13/$C$3</f>
        <v>0</v>
      </c>
      <c r="I82" s="113">
        <f>'Team and Player Stats'!I13/$C$3</f>
        <v>0</v>
      </c>
      <c r="J82" s="113">
        <f>'Team and Player Stats'!J13/$C$3</f>
        <v>0</v>
      </c>
      <c r="K82" s="112" t="str">
        <f>'Team and Player Stats'!K13</f>
        <v>#DIV/0!</v>
      </c>
      <c r="L82" s="111" t="str">
        <f>'Team and Player Stats'!L13</f>
        <v>#DIV/0!</v>
      </c>
      <c r="M82" s="113">
        <f>'Team and Player Stats'!M13/$C$3</f>
        <v>0</v>
      </c>
      <c r="N82">
        <f>'Team and Player Stats'!N13</f>
        <v>0</v>
      </c>
      <c r="O82" s="113">
        <f>'Team and Player Stats'!O13/$N$3</f>
        <v>0</v>
      </c>
      <c r="P82" s="113">
        <f>'Team and Player Stats'!P13/$N$3</f>
        <v>0</v>
      </c>
      <c r="Q82" s="113">
        <f>'Team and Player Stats'!Q13/$N$3</f>
        <v>0</v>
      </c>
      <c r="R82" s="113">
        <f>'Team and Player Stats'!R13/$N$3</f>
        <v>0</v>
      </c>
      <c r="S82" s="113">
        <f>'Team and Player Stats'!S13/$N$3</f>
        <v>0</v>
      </c>
      <c r="T82" s="113">
        <f>'Team and Player Stats'!T13/$N$3</f>
        <v>0</v>
      </c>
      <c r="U82" s="113">
        <f>'Team and Player Stats'!U13/$N$3</f>
        <v>0</v>
      </c>
      <c r="V82" s="113">
        <f>'Team and Player Stats'!V13/$N$3</f>
        <v>0</v>
      </c>
      <c r="W82" s="113">
        <f>'Team and Player Stats'!W13/$N$3</f>
        <v>0</v>
      </c>
      <c r="X82" s="113">
        <f>'Team and Player Stats'!X13/$N$3</f>
        <v>0</v>
      </c>
      <c r="Y82" s="113">
        <f>'Team and Player Stats'!Y13/$N$3</f>
        <v>0</v>
      </c>
      <c r="Z82" s="113">
        <f>'Team and Player Stats'!Z13/$N$3</f>
        <v>0</v>
      </c>
      <c r="AA82" s="113">
        <f>'Team and Player Stats'!AA13/$N$3</f>
        <v>0</v>
      </c>
      <c r="AB82" s="113">
        <f>'Team and Player Stats'!AB13/$N$3</f>
        <v>0</v>
      </c>
      <c r="AC82" s="113">
        <f>'Team and Player Stats'!AC13/$N$3</f>
        <v>0</v>
      </c>
      <c r="AD82" s="113">
        <f>'Team and Player Stats'!AD13/$N$3</f>
        <v>0</v>
      </c>
      <c r="AE82" s="113">
        <f>'Team and Player Stats'!AE13/$N$3</f>
        <v>0</v>
      </c>
      <c r="AF82" s="113">
        <f>'Team and Player Stats'!AF13/$N$3</f>
        <v>0</v>
      </c>
      <c r="AG82" s="113">
        <f>'Team and Player Stats'!AG13/$N$3</f>
        <v>0</v>
      </c>
    </row>
    <row r="83">
      <c r="A83" s="107" t="str">
        <f>'Team and Player Stats'!B16</f>
        <v>Noplex</v>
      </c>
      <c r="B83" s="107" t="str">
        <f>'Team and Player Stats'!A16</f>
        <v>Collateral Damage</v>
      </c>
      <c r="C83" s="107">
        <f>'Team and Player Stats'!C16</f>
        <v>7</v>
      </c>
      <c r="D83" s="107">
        <f>'Team and Player Stats'!D16</f>
        <v>0</v>
      </c>
      <c r="E83" s="108">
        <f>'Team and Player Stats'!E16/C83</f>
        <v>5.745238095</v>
      </c>
      <c r="F83" s="109">
        <f>'Team and Player Stats'!F16/$C$3</f>
        <v>0</v>
      </c>
      <c r="G83" s="110">
        <f>'Team and Player Stats'!G16/$C$3</f>
        <v>8.444444444</v>
      </c>
      <c r="H83" s="110">
        <f>'Team and Player Stats'!H16/$C$3</f>
        <v>0.1666666667</v>
      </c>
      <c r="I83" s="110">
        <f>'Team and Player Stats'!I16/$C$3</f>
        <v>14.33333333</v>
      </c>
      <c r="J83" s="110">
        <f>'Team and Player Stats'!J16/$C$3</f>
        <v>-5.888888889</v>
      </c>
      <c r="K83" s="109">
        <f>'Team and Player Stats'!K16</f>
        <v>0.5891472868</v>
      </c>
      <c r="L83" s="108">
        <f>'Team and Player Stats'!L16</f>
        <v>9.352713178</v>
      </c>
      <c r="M83" s="110">
        <f>'Team and Player Stats'!M16/$C$3</f>
        <v>10</v>
      </c>
      <c r="N83" s="107">
        <f>'Team and Player Stats'!N16</f>
        <v>7</v>
      </c>
      <c r="O83" s="110">
        <f>'Team and Player Stats'!O16/$N$3</f>
        <v>2.365686275</v>
      </c>
      <c r="P83" s="110">
        <f>'Team and Player Stats'!P16/$N$3</f>
        <v>0.7058823529</v>
      </c>
      <c r="Q83" s="110">
        <f>'Team and Player Stats'!Q16/$N$3</f>
        <v>0.1764705882</v>
      </c>
      <c r="R83" s="110">
        <f>'Team and Player Stats'!R16/$N$3</f>
        <v>0.4117647059</v>
      </c>
      <c r="S83" s="110">
        <f>'Team and Player Stats'!S16/$N$3</f>
        <v>0.3529411765</v>
      </c>
      <c r="T83" s="110">
        <f>'Team and Player Stats'!T16/$N$3</f>
        <v>0.9411764706</v>
      </c>
      <c r="U83" s="110">
        <f>'Team and Player Stats'!U16/$N$3</f>
        <v>0.1176470588</v>
      </c>
      <c r="V83" s="110">
        <f>'Team and Player Stats'!V16/$N$3</f>
        <v>0</v>
      </c>
      <c r="W83" s="110">
        <f>'Team and Player Stats'!W16/$N$3</f>
        <v>0</v>
      </c>
      <c r="X83" s="110">
        <f>'Team and Player Stats'!X16/$N$3</f>
        <v>0</v>
      </c>
      <c r="Y83" s="110">
        <f>'Team and Player Stats'!Y16/$N$3</f>
        <v>0</v>
      </c>
      <c r="Z83" s="110">
        <f>'Team and Player Stats'!Z16/$N$3</f>
        <v>0</v>
      </c>
      <c r="AA83" s="110">
        <f>'Team and Player Stats'!AA16/$N$3</f>
        <v>0</v>
      </c>
      <c r="AB83" s="110">
        <f>'Team and Player Stats'!AB16/$N$3</f>
        <v>0</v>
      </c>
      <c r="AC83" s="110">
        <f>'Team and Player Stats'!AC16/$N$3</f>
        <v>0.05882352941</v>
      </c>
      <c r="AD83" s="110">
        <f>'Team and Player Stats'!AD16/$N$3</f>
        <v>0</v>
      </c>
      <c r="AE83" s="110">
        <f>'Team and Player Stats'!AE16/$N$3</f>
        <v>0</v>
      </c>
      <c r="AF83" s="110">
        <f>'Team and Player Stats'!AF16/$N$3</f>
        <v>0</v>
      </c>
      <c r="AG83" s="110">
        <f>'Team and Player Stats'!AG16/$N$3</f>
        <v>0</v>
      </c>
    </row>
    <row r="84">
      <c r="A84" t="str">
        <f>'Team and Player Stats'!B20</f>
        <v>Bynumator</v>
      </c>
      <c r="B84" t="str">
        <f>'Team and Player Stats'!A20</f>
        <v>Stat Padders United</v>
      </c>
      <c r="C84">
        <f>'Team and Player Stats'!C20</f>
        <v>3</v>
      </c>
      <c r="D84">
        <f>'Team and Player Stats'!D20</f>
        <v>0</v>
      </c>
      <c r="E84" s="111">
        <f>'Team and Player Stats'!E20/C84</f>
        <v>10.36666667</v>
      </c>
      <c r="F84" s="112">
        <f>'Team and Player Stats'!F20/$C$3</f>
        <v>0</v>
      </c>
      <c r="G84" s="113">
        <f>'Team and Player Stats'!G20/$C$3</f>
        <v>7.5</v>
      </c>
      <c r="H84" s="113">
        <f>'Team and Player Stats'!H20/$C$3</f>
        <v>0.05555555556</v>
      </c>
      <c r="I84" s="113">
        <f>'Team and Player Stats'!I20/$C$3</f>
        <v>7.277777778</v>
      </c>
      <c r="J84" s="113">
        <f>'Team and Player Stats'!J20/$C$3</f>
        <v>0.2222222222</v>
      </c>
      <c r="K84" s="112">
        <f>'Team and Player Stats'!K20</f>
        <v>1.030534351</v>
      </c>
      <c r="L84" s="111">
        <f>'Team and Player Stats'!L20</f>
        <v>14.24427481</v>
      </c>
      <c r="M84" s="113">
        <f>'Team and Player Stats'!M20/$C$3</f>
        <v>9.611111111</v>
      </c>
      <c r="N84">
        <f>'Team and Player Stats'!N20</f>
        <v>2</v>
      </c>
      <c r="O84" s="113">
        <f>'Team and Player Stats'!O20/$N$3</f>
        <v>1.358823529</v>
      </c>
      <c r="P84" s="113">
        <f>'Team and Player Stats'!P20/$N$3</f>
        <v>0.2941176471</v>
      </c>
      <c r="Q84" s="113">
        <f>'Team and Player Stats'!Q20/$N$3</f>
        <v>0</v>
      </c>
      <c r="R84" s="113">
        <f>'Team and Player Stats'!R20/$N$3</f>
        <v>0.7058823529</v>
      </c>
      <c r="S84" s="113">
        <f>'Team and Player Stats'!S20/$N$3</f>
        <v>0.1176470588</v>
      </c>
      <c r="T84" s="113">
        <f>'Team and Player Stats'!T20/$N$3</f>
        <v>0.4705882353</v>
      </c>
      <c r="U84" s="113">
        <f>'Team and Player Stats'!U20/$N$3</f>
        <v>0</v>
      </c>
      <c r="V84" s="113">
        <f>'Team and Player Stats'!V20/$N$3</f>
        <v>0</v>
      </c>
      <c r="W84" s="113">
        <f>'Team and Player Stats'!W20/$N$3</f>
        <v>0</v>
      </c>
      <c r="X84" s="113">
        <f>'Team and Player Stats'!X20/$N$3</f>
        <v>0</v>
      </c>
      <c r="Y84" s="113">
        <f>'Team and Player Stats'!Y20/$N$3</f>
        <v>0</v>
      </c>
      <c r="Z84" s="113">
        <f>'Team and Player Stats'!Z20/$N$3</f>
        <v>0</v>
      </c>
      <c r="AA84" s="113">
        <f>'Team and Player Stats'!AA20/$N$3</f>
        <v>0</v>
      </c>
      <c r="AB84" s="113">
        <f>'Team and Player Stats'!AB20/$N$3</f>
        <v>0</v>
      </c>
      <c r="AC84" s="113">
        <f>'Team and Player Stats'!AC20/$N$3</f>
        <v>0.1764705882</v>
      </c>
      <c r="AD84" s="113">
        <f>'Team and Player Stats'!AD20/$N$3</f>
        <v>0</v>
      </c>
      <c r="AE84" s="113">
        <f>'Team and Player Stats'!AE20/$N$3</f>
        <v>0</v>
      </c>
      <c r="AF84" s="113">
        <f>'Team and Player Stats'!AF20/$N$3</f>
        <v>0</v>
      </c>
      <c r="AG84" s="113">
        <f>'Team and Player Stats'!AG20/$N$3</f>
        <v>0</v>
      </c>
    </row>
    <row r="85">
      <c r="A85" s="107" t="str">
        <f>'Team and Player Stats'!B23</f>
        <v>MsKittiK4t</v>
      </c>
      <c r="B85" s="107" t="str">
        <f>'Team and Player Stats'!A23</f>
        <v>Stat Padders United</v>
      </c>
      <c r="C85" s="107">
        <f>'Team and Player Stats'!C23</f>
        <v>0</v>
      </c>
      <c r="D85" s="107">
        <f>'Team and Player Stats'!D23</f>
        <v>0</v>
      </c>
      <c r="E85" s="108" t="str">
        <f>'Team and Player Stats'!E23/C85</f>
        <v>#DIV/0!</v>
      </c>
      <c r="F85" s="109">
        <f>'Team and Player Stats'!F23/$C$3</f>
        <v>0</v>
      </c>
      <c r="G85" s="110">
        <f>'Team and Player Stats'!G23/$C$3</f>
        <v>0</v>
      </c>
      <c r="H85" s="110">
        <f>'Team and Player Stats'!H23/$C$3</f>
        <v>0</v>
      </c>
      <c r="I85" s="110">
        <f>'Team and Player Stats'!I23/$C$3</f>
        <v>0</v>
      </c>
      <c r="J85" s="110">
        <f>'Team and Player Stats'!J23/$C$3</f>
        <v>0</v>
      </c>
      <c r="K85" s="109" t="str">
        <f>'Team and Player Stats'!K23</f>
        <v>#DIV/0!</v>
      </c>
      <c r="L85" s="108" t="str">
        <f>'Team and Player Stats'!L23</f>
        <v>#DIV/0!</v>
      </c>
      <c r="M85" s="110">
        <f>'Team and Player Stats'!M23/$C$3</f>
        <v>0</v>
      </c>
      <c r="N85" s="107">
        <f>'Team and Player Stats'!N23</f>
        <v>0</v>
      </c>
      <c r="O85" s="110">
        <f>'Team and Player Stats'!O23/$N$3</f>
        <v>0</v>
      </c>
      <c r="P85" s="110">
        <f>'Team and Player Stats'!P23/$N$3</f>
        <v>0</v>
      </c>
      <c r="Q85" s="110">
        <f>'Team and Player Stats'!Q23/$N$3</f>
        <v>0</v>
      </c>
      <c r="R85" s="110">
        <f>'Team and Player Stats'!R23/$N$3</f>
        <v>0</v>
      </c>
      <c r="S85" s="110">
        <f>'Team and Player Stats'!S23/$N$3</f>
        <v>0</v>
      </c>
      <c r="T85" s="110">
        <f>'Team and Player Stats'!T23/$N$3</f>
        <v>0</v>
      </c>
      <c r="U85" s="110">
        <f>'Team and Player Stats'!U23/$N$3</f>
        <v>0</v>
      </c>
      <c r="V85" s="110">
        <f>'Team and Player Stats'!V23/$N$3</f>
        <v>0</v>
      </c>
      <c r="W85" s="110">
        <f>'Team and Player Stats'!W23/$N$3</f>
        <v>0</v>
      </c>
      <c r="X85" s="110">
        <f>'Team and Player Stats'!X23/$N$3</f>
        <v>0</v>
      </c>
      <c r="Y85" s="110">
        <f>'Team and Player Stats'!Y23/$N$3</f>
        <v>0</v>
      </c>
      <c r="Z85" s="110">
        <f>'Team and Player Stats'!Z23/$N$3</f>
        <v>0</v>
      </c>
      <c r="AA85" s="110">
        <f>'Team and Player Stats'!AA23/$N$3</f>
        <v>0</v>
      </c>
      <c r="AB85" s="110">
        <f>'Team and Player Stats'!AB23/$N$3</f>
        <v>0</v>
      </c>
      <c r="AC85" s="110">
        <f>'Team and Player Stats'!AC23/$N$3</f>
        <v>0</v>
      </c>
      <c r="AD85" s="110">
        <f>'Team and Player Stats'!AD23/$N$3</f>
        <v>0</v>
      </c>
      <c r="AE85" s="110">
        <f>'Team and Player Stats'!AE23/$N$3</f>
        <v>0</v>
      </c>
      <c r="AF85" s="110">
        <f>'Team and Player Stats'!AF23/$N$3</f>
        <v>0</v>
      </c>
      <c r="AG85" s="110">
        <f>'Team and Player Stats'!AG23/$N$3</f>
        <v>0</v>
      </c>
    </row>
    <row r="86">
      <c r="A86" t="str">
        <f>'Team and Player Stats'!B24</f>
        <v>MrJocobo360</v>
      </c>
      <c r="B86" t="str">
        <f>'Team and Player Stats'!A24</f>
        <v>Stat Padders United</v>
      </c>
      <c r="C86">
        <f>'Team and Player Stats'!C24</f>
        <v>2</v>
      </c>
      <c r="D86">
        <f>'Team and Player Stats'!D24</f>
        <v>0</v>
      </c>
      <c r="E86" s="111">
        <f>'Team and Player Stats'!E24/C86</f>
        <v>10.425</v>
      </c>
      <c r="F86" s="112">
        <f>'Team and Player Stats'!F24/$C$3</f>
        <v>0</v>
      </c>
      <c r="G86" s="113">
        <f>'Team and Player Stats'!G24/$C$3</f>
        <v>4.222222222</v>
      </c>
      <c r="H86" s="113">
        <f>'Team and Player Stats'!H24/$C$3</f>
        <v>0</v>
      </c>
      <c r="I86" s="113">
        <f>'Team and Player Stats'!I24/$C$3</f>
        <v>7.722222222</v>
      </c>
      <c r="J86" s="113">
        <f>'Team and Player Stats'!J24/$C$3</f>
        <v>-3.5</v>
      </c>
      <c r="K86" s="112">
        <f>'Team and Player Stats'!K24</f>
        <v>0.5467625899</v>
      </c>
      <c r="L86" s="111">
        <f>'Team and Player Stats'!L24</f>
        <v>9</v>
      </c>
      <c r="M86" s="113">
        <f>'Team and Player Stats'!M24/$C$3</f>
        <v>4.777777778</v>
      </c>
      <c r="N86">
        <f>'Team and Player Stats'!N24</f>
        <v>2</v>
      </c>
      <c r="O86" s="113">
        <f>'Team and Player Stats'!O24/$N$3</f>
        <v>1.226470588</v>
      </c>
      <c r="P86" s="113">
        <f>'Team and Player Stats'!P24/$N$3</f>
        <v>0.05882352941</v>
      </c>
      <c r="Q86" s="113">
        <f>'Team and Player Stats'!Q24/$N$3</f>
        <v>0.2352941176</v>
      </c>
      <c r="R86" s="113">
        <f>'Team and Player Stats'!R24/$N$3</f>
        <v>0.1764705882</v>
      </c>
      <c r="S86" s="113">
        <f>'Team and Player Stats'!S24/$N$3</f>
        <v>0.05882352941</v>
      </c>
      <c r="T86" s="113">
        <f>'Team and Player Stats'!T24/$N$3</f>
        <v>0.3529411765</v>
      </c>
      <c r="U86" s="113">
        <f>'Team and Player Stats'!U24/$N$3</f>
        <v>0</v>
      </c>
      <c r="V86" s="113">
        <f>'Team and Player Stats'!V24/$N$3</f>
        <v>0</v>
      </c>
      <c r="W86" s="113">
        <f>'Team and Player Stats'!W24/$N$3</f>
        <v>0</v>
      </c>
      <c r="X86" s="113">
        <f>'Team and Player Stats'!X24/$N$3</f>
        <v>0</v>
      </c>
      <c r="Y86" s="113">
        <f>'Team and Player Stats'!Y24/$N$3</f>
        <v>0</v>
      </c>
      <c r="Z86" s="113">
        <f>'Team and Player Stats'!Z24/$N$3</f>
        <v>0</v>
      </c>
      <c r="AA86" s="113">
        <f>'Team and Player Stats'!AA24/$N$3</f>
        <v>0</v>
      </c>
      <c r="AB86" s="113">
        <f>'Team and Player Stats'!AB24/$N$3</f>
        <v>0</v>
      </c>
      <c r="AC86" s="113">
        <f>'Team and Player Stats'!AC24/$N$3</f>
        <v>0.05882352941</v>
      </c>
      <c r="AD86" s="113">
        <f>'Team and Player Stats'!AD24/$N$3</f>
        <v>0</v>
      </c>
      <c r="AE86" s="113">
        <f>'Team and Player Stats'!AE24/$N$3</f>
        <v>0</v>
      </c>
      <c r="AF86" s="113">
        <f>'Team and Player Stats'!AF24/$N$3</f>
        <v>0</v>
      </c>
      <c r="AG86" s="113">
        <f>'Team and Player Stats'!AG24/$N$3</f>
        <v>0</v>
      </c>
    </row>
    <row r="87">
      <c r="A87" s="107" t="str">
        <f>'Team and Player Stats'!B29</f>
        <v>H20 Camper</v>
      </c>
      <c r="B87" s="107" t="str">
        <f>'Team and Player Stats'!A29</f>
        <v>NecroBonk</v>
      </c>
      <c r="C87" s="107">
        <f>'Team and Player Stats'!C29</f>
        <v>7</v>
      </c>
      <c r="D87" s="107">
        <f>'Team and Player Stats'!D29</f>
        <v>3</v>
      </c>
      <c r="E87" s="108">
        <f>'Team and Player Stats'!E29/C87</f>
        <v>8.783333333</v>
      </c>
      <c r="F87" s="109">
        <f>'Team and Player Stats'!F29/$C$3</f>
        <v>0</v>
      </c>
      <c r="G87" s="110">
        <f>'Team and Player Stats'!G29/$C$3</f>
        <v>12.16666667</v>
      </c>
      <c r="H87" s="110">
        <f>'Team and Player Stats'!H29/$C$3</f>
        <v>0</v>
      </c>
      <c r="I87" s="110">
        <f>'Team and Player Stats'!I29/$C$3</f>
        <v>14.38888889</v>
      </c>
      <c r="J87" s="110">
        <f>'Team and Player Stats'!J29/$C$3</f>
        <v>-2.222222222</v>
      </c>
      <c r="K87" s="109">
        <f>'Team and Player Stats'!K29</f>
        <v>0.8455598456</v>
      </c>
      <c r="L87" s="108">
        <f>'Team and Player Stats'!L29</f>
        <v>14.24324324</v>
      </c>
      <c r="M87" s="110">
        <f>'Team and Player Stats'!M29/$C$3</f>
        <v>14.11111111</v>
      </c>
      <c r="N87" s="107">
        <f>'Team and Player Stats'!N29</f>
        <v>6</v>
      </c>
      <c r="O87" s="110">
        <f>'Team and Player Stats'!O29/$N$3</f>
        <v>3.401960784</v>
      </c>
      <c r="P87" s="110">
        <f>'Team and Player Stats'!P29/$N$3</f>
        <v>0.2941176471</v>
      </c>
      <c r="Q87" s="110">
        <f>'Team and Player Stats'!Q29/$N$3</f>
        <v>0.2352941176</v>
      </c>
      <c r="R87" s="110">
        <f>'Team and Player Stats'!R29/$N$3</f>
        <v>0.5882352941</v>
      </c>
      <c r="S87" s="110">
        <f>'Team and Player Stats'!S29/$N$3</f>
        <v>0.3529411765</v>
      </c>
      <c r="T87" s="110">
        <f>'Team and Player Stats'!T29/$N$3</f>
        <v>1</v>
      </c>
      <c r="U87" s="110">
        <f>'Team and Player Stats'!U29/$N$3</f>
        <v>0.1176470588</v>
      </c>
      <c r="V87" s="110">
        <f>'Team and Player Stats'!V29/$N$3</f>
        <v>0</v>
      </c>
      <c r="W87" s="110">
        <f>'Team and Player Stats'!W29/$N$3</f>
        <v>0</v>
      </c>
      <c r="X87" s="110">
        <f>'Team and Player Stats'!X29/$N$3</f>
        <v>0</v>
      </c>
      <c r="Y87" s="110">
        <f>'Team and Player Stats'!Y29/$N$3</f>
        <v>0</v>
      </c>
      <c r="Z87" s="110">
        <f>'Team and Player Stats'!Z29/$N$3</f>
        <v>0</v>
      </c>
      <c r="AA87" s="110">
        <f>'Team and Player Stats'!AA29/$N$3</f>
        <v>0</v>
      </c>
      <c r="AB87" s="110">
        <f>'Team and Player Stats'!AB29/$N$3</f>
        <v>0</v>
      </c>
      <c r="AC87" s="110">
        <f>'Team and Player Stats'!AC29/$N$3</f>
        <v>0.1176470588</v>
      </c>
      <c r="AD87" s="110">
        <f>'Team and Player Stats'!AD29/$N$3</f>
        <v>0</v>
      </c>
      <c r="AE87" s="110">
        <f>'Team and Player Stats'!AE29/$N$3</f>
        <v>0</v>
      </c>
      <c r="AF87" s="110">
        <f>'Team and Player Stats'!AF29/$N$3</f>
        <v>0</v>
      </c>
      <c r="AG87" s="110">
        <f>'Team and Player Stats'!AG29/$N$3</f>
        <v>0</v>
      </c>
    </row>
    <row r="88">
      <c r="A88" t="str">
        <f>'Team and Player Stats'!B30</f>
        <v/>
      </c>
      <c r="B88" t="str">
        <f>'Team and Player Stats'!A30</f>
        <v>NecroBonk</v>
      </c>
      <c r="C88">
        <f>'Team and Player Stats'!C30</f>
        <v>0</v>
      </c>
      <c r="D88">
        <f>'Team and Player Stats'!D30</f>
        <v>0</v>
      </c>
      <c r="E88" s="111" t="str">
        <f>'Team and Player Stats'!E30/C88</f>
        <v>#DIV/0!</v>
      </c>
      <c r="F88" s="112">
        <f>'Team and Player Stats'!F30/$C$3</f>
        <v>0</v>
      </c>
      <c r="G88" s="113">
        <f>'Team and Player Stats'!G30/$C$3</f>
        <v>0</v>
      </c>
      <c r="H88" s="113">
        <f>'Team and Player Stats'!H30/$C$3</f>
        <v>0</v>
      </c>
      <c r="I88" s="113">
        <f>'Team and Player Stats'!I30/$C$3</f>
        <v>0</v>
      </c>
      <c r="J88" s="113">
        <f>'Team and Player Stats'!J30/$C$3</f>
        <v>0</v>
      </c>
      <c r="K88" s="112" t="str">
        <f>'Team and Player Stats'!K30</f>
        <v>#DIV/0!</v>
      </c>
      <c r="L88" s="111" t="str">
        <f>'Team and Player Stats'!L30</f>
        <v>#DIV/0!</v>
      </c>
      <c r="M88" s="113">
        <f>'Team and Player Stats'!M30/$C$3</f>
        <v>0</v>
      </c>
      <c r="N88">
        <f>'Team and Player Stats'!N30</f>
        <v>0</v>
      </c>
      <c r="O88" s="113">
        <f>'Team and Player Stats'!O30/$N$3</f>
        <v>0</v>
      </c>
      <c r="P88" s="113">
        <f>'Team and Player Stats'!P30/$N$3</f>
        <v>0</v>
      </c>
      <c r="Q88" s="113">
        <f>'Team and Player Stats'!Q30/$N$3</f>
        <v>0</v>
      </c>
      <c r="R88" s="113">
        <f>'Team and Player Stats'!R30/$N$3</f>
        <v>0</v>
      </c>
      <c r="S88" s="113">
        <f>'Team and Player Stats'!S30/$N$3</f>
        <v>0</v>
      </c>
      <c r="T88" s="113">
        <f>'Team and Player Stats'!T30/$N$3</f>
        <v>0</v>
      </c>
      <c r="U88" s="113">
        <f>'Team and Player Stats'!U30/$N$3</f>
        <v>0</v>
      </c>
      <c r="V88" s="113">
        <f>'Team and Player Stats'!V30/$N$3</f>
        <v>0</v>
      </c>
      <c r="W88" s="113">
        <f>'Team and Player Stats'!W30/$N$3</f>
        <v>0</v>
      </c>
      <c r="X88" s="113">
        <f>'Team and Player Stats'!X30/$N$3</f>
        <v>0</v>
      </c>
      <c r="Y88" s="113">
        <f>'Team and Player Stats'!Y30/$N$3</f>
        <v>0</v>
      </c>
      <c r="Z88" s="113">
        <f>'Team and Player Stats'!Z30/$N$3</f>
        <v>0</v>
      </c>
      <c r="AA88" s="113">
        <f>'Team and Player Stats'!AA30/$N$3</f>
        <v>0</v>
      </c>
      <c r="AB88" s="113">
        <f>'Team and Player Stats'!AB30/$N$3</f>
        <v>0</v>
      </c>
      <c r="AC88" s="113">
        <f>'Team and Player Stats'!AC30/$N$3</f>
        <v>0</v>
      </c>
      <c r="AD88" s="113">
        <f>'Team and Player Stats'!AD30/$N$3</f>
        <v>0</v>
      </c>
      <c r="AE88" s="113">
        <f>'Team and Player Stats'!AE30/$N$3</f>
        <v>0</v>
      </c>
      <c r="AF88" s="113">
        <f>'Team and Player Stats'!AF30/$N$3</f>
        <v>0</v>
      </c>
      <c r="AG88" s="113">
        <f>'Team and Player Stats'!AG30/$N$3</f>
        <v>0</v>
      </c>
    </row>
    <row r="89">
      <c r="A89" s="107" t="str">
        <f>'Team and Player Stats'!B31</f>
        <v/>
      </c>
      <c r="B89" s="107" t="str">
        <f>'Team and Player Stats'!A31</f>
        <v>NecroBonk</v>
      </c>
      <c r="C89" s="107">
        <f>'Team and Player Stats'!C31</f>
        <v>0</v>
      </c>
      <c r="D89" s="107">
        <f>'Team and Player Stats'!D31</f>
        <v>0</v>
      </c>
      <c r="E89" s="108" t="str">
        <f>'Team and Player Stats'!E31/C89</f>
        <v>#DIV/0!</v>
      </c>
      <c r="F89" s="109">
        <f>'Team and Player Stats'!F31/$C$3</f>
        <v>0</v>
      </c>
      <c r="G89" s="110">
        <f>'Team and Player Stats'!G31/$C$3</f>
        <v>0</v>
      </c>
      <c r="H89" s="110">
        <f>'Team and Player Stats'!H31/$C$3</f>
        <v>0</v>
      </c>
      <c r="I89" s="110">
        <f>'Team and Player Stats'!I31/$C$3</f>
        <v>0</v>
      </c>
      <c r="J89" s="110">
        <f>'Team and Player Stats'!J31/$C$3</f>
        <v>0</v>
      </c>
      <c r="K89" s="109" t="str">
        <f>'Team and Player Stats'!K31</f>
        <v>#DIV/0!</v>
      </c>
      <c r="L89" s="108" t="str">
        <f>'Team and Player Stats'!L31</f>
        <v>#DIV/0!</v>
      </c>
      <c r="M89" s="110">
        <f>'Team and Player Stats'!M31/$C$3</f>
        <v>0</v>
      </c>
      <c r="N89" s="107">
        <f>'Team and Player Stats'!N31</f>
        <v>0</v>
      </c>
      <c r="O89" s="110">
        <f>'Team and Player Stats'!O31/$N$3</f>
        <v>0</v>
      </c>
      <c r="P89" s="110">
        <f>'Team and Player Stats'!P31/$N$3</f>
        <v>0</v>
      </c>
      <c r="Q89" s="110">
        <f>'Team and Player Stats'!Q31/$N$3</f>
        <v>0</v>
      </c>
      <c r="R89" s="110">
        <f>'Team and Player Stats'!R31/$N$3</f>
        <v>0</v>
      </c>
      <c r="S89" s="110">
        <f>'Team and Player Stats'!S31/$N$3</f>
        <v>0</v>
      </c>
      <c r="T89" s="110">
        <f>'Team and Player Stats'!T31/$N$3</f>
        <v>0</v>
      </c>
      <c r="U89" s="110">
        <f>'Team and Player Stats'!U31/$N$3</f>
        <v>0</v>
      </c>
      <c r="V89" s="110">
        <f>'Team and Player Stats'!V31/$N$3</f>
        <v>0</v>
      </c>
      <c r="W89" s="110">
        <f>'Team and Player Stats'!W31/$N$3</f>
        <v>0</v>
      </c>
      <c r="X89" s="110">
        <f>'Team and Player Stats'!X31/$N$3</f>
        <v>0</v>
      </c>
      <c r="Y89" s="110">
        <f>'Team and Player Stats'!Y31/$N$3</f>
        <v>0</v>
      </c>
      <c r="Z89" s="110">
        <f>'Team and Player Stats'!Z31/$N$3</f>
        <v>0</v>
      </c>
      <c r="AA89" s="110">
        <f>'Team and Player Stats'!AA31/$N$3</f>
        <v>0</v>
      </c>
      <c r="AB89" s="110">
        <f>'Team and Player Stats'!AB31/$N$3</f>
        <v>0</v>
      </c>
      <c r="AC89" s="110">
        <f>'Team and Player Stats'!AC31/$N$3</f>
        <v>0</v>
      </c>
      <c r="AD89" s="110">
        <f>'Team and Player Stats'!AD31/$N$3</f>
        <v>0</v>
      </c>
      <c r="AE89" s="110">
        <f>'Team and Player Stats'!AE31/$N$3</f>
        <v>0</v>
      </c>
      <c r="AF89" s="110">
        <f>'Team and Player Stats'!AF31/$N$3</f>
        <v>0</v>
      </c>
      <c r="AG89" s="110">
        <f>'Team and Player Stats'!AG31/$N$3</f>
        <v>0</v>
      </c>
    </row>
    <row r="90">
      <c r="A90" t="str">
        <f>'Team and Player Stats'!B56</f>
        <v>DCleak</v>
      </c>
      <c r="B90" t="str">
        <f>'Team and Player Stats'!A56</f>
        <v>Paradox Warriors</v>
      </c>
      <c r="C90">
        <f>'Team and Player Stats'!C56</f>
        <v>6</v>
      </c>
      <c r="D90">
        <f>'Team and Player Stats'!D56</f>
        <v>0</v>
      </c>
      <c r="E90" s="111">
        <f>'Team and Player Stats'!E56/C90</f>
        <v>4.669444444</v>
      </c>
      <c r="F90" s="112">
        <f>'Team and Player Stats'!F56/$C$3</f>
        <v>0</v>
      </c>
      <c r="G90" s="113">
        <f>'Team and Player Stats'!G56/$C$3</f>
        <v>6.5</v>
      </c>
      <c r="H90" s="113">
        <f>'Team and Player Stats'!H56/$C$3</f>
        <v>0.05555555556</v>
      </c>
      <c r="I90" s="113">
        <f>'Team and Player Stats'!I56/$C$3</f>
        <v>10.66666667</v>
      </c>
      <c r="J90" s="113">
        <f>'Team and Player Stats'!J56/$C$3</f>
        <v>-4.166666667</v>
      </c>
      <c r="K90" s="112">
        <f>'Team and Player Stats'!K56</f>
        <v>0.609375</v>
      </c>
      <c r="L90" s="111">
        <f>'Team and Player Stats'!L56</f>
        <v>8.755208333</v>
      </c>
      <c r="M90" s="113">
        <f>'Team and Player Stats'!M56/$C$3</f>
        <v>8.111111111</v>
      </c>
      <c r="N90">
        <f>'Team and Player Stats'!N56</f>
        <v>6</v>
      </c>
      <c r="O90" s="113">
        <f>'Team and Player Stats'!O56/$N$3</f>
        <v>1.648039216</v>
      </c>
      <c r="P90" s="113">
        <f>'Team and Player Stats'!P56/$N$3</f>
        <v>0.9411764706</v>
      </c>
      <c r="Q90" s="113">
        <f>'Team and Player Stats'!Q56/$N$3</f>
        <v>0.1176470588</v>
      </c>
      <c r="R90" s="113">
        <f>'Team and Player Stats'!R56/$N$3</f>
        <v>0.2941176471</v>
      </c>
      <c r="S90" s="113">
        <f>'Team and Player Stats'!S56/$N$3</f>
        <v>0.1176470588</v>
      </c>
      <c r="T90" s="113">
        <f>'Team and Player Stats'!T56/$N$3</f>
        <v>0.6470588235</v>
      </c>
      <c r="U90" s="113">
        <f>'Team and Player Stats'!U56/$N$3</f>
        <v>0</v>
      </c>
      <c r="V90" s="113">
        <f>'Team and Player Stats'!V56/$N$3</f>
        <v>0</v>
      </c>
      <c r="W90" s="113">
        <f>'Team and Player Stats'!W56/$N$3</f>
        <v>0</v>
      </c>
      <c r="X90" s="113">
        <f>'Team and Player Stats'!X56/$N$3</f>
        <v>0</v>
      </c>
      <c r="Y90" s="113">
        <f>'Team and Player Stats'!Y56/$N$3</f>
        <v>0</v>
      </c>
      <c r="Z90" s="113">
        <f>'Team and Player Stats'!Z56/$N$3</f>
        <v>0</v>
      </c>
      <c r="AA90" s="113">
        <f>'Team and Player Stats'!AA56/$N$3</f>
        <v>0</v>
      </c>
      <c r="AB90" s="113">
        <f>'Team and Player Stats'!AB56/$N$3</f>
        <v>0</v>
      </c>
      <c r="AC90" s="113">
        <f>'Team and Player Stats'!AC56/$N$3</f>
        <v>0</v>
      </c>
      <c r="AD90" s="113">
        <f>'Team and Player Stats'!AD56/$N$3</f>
        <v>0</v>
      </c>
      <c r="AE90" s="113">
        <f>'Team and Player Stats'!AE56/$N$3</f>
        <v>0</v>
      </c>
      <c r="AF90" s="113">
        <f>'Team and Player Stats'!AF56/$N$3</f>
        <v>0</v>
      </c>
      <c r="AG90" s="113">
        <f>'Team and Player Stats'!AG56/$N$3</f>
        <v>0</v>
      </c>
    </row>
    <row r="91">
      <c r="A91" s="107" t="str">
        <f>'Team and Player Stats'!B57</f>
        <v>Sherbetshake</v>
      </c>
      <c r="B91" s="107" t="str">
        <f>'Team and Player Stats'!A57</f>
        <v>Paradox Warriors</v>
      </c>
      <c r="C91" s="107">
        <f>'Team and Player Stats'!C57</f>
        <v>12</v>
      </c>
      <c r="D91" s="107">
        <f>'Team and Player Stats'!D57</f>
        <v>0</v>
      </c>
      <c r="E91" s="108">
        <f>'Team and Player Stats'!E57/C91</f>
        <v>8.158333333</v>
      </c>
      <c r="F91" s="109">
        <f>'Team and Player Stats'!F57/$C$3</f>
        <v>0</v>
      </c>
      <c r="G91" s="110">
        <f>'Team and Player Stats'!G57/$C$3</f>
        <v>16.44444444</v>
      </c>
      <c r="H91" s="110">
        <f>'Team and Player Stats'!H57/$C$3</f>
        <v>0.1666666667</v>
      </c>
      <c r="I91" s="110">
        <f>'Team and Player Stats'!I57/$C$3</f>
        <v>23.83333333</v>
      </c>
      <c r="J91" s="110">
        <f>'Team and Player Stats'!J57/$C$3</f>
        <v>-7.388888889</v>
      </c>
      <c r="K91" s="109">
        <f>'Team and Player Stats'!K57</f>
        <v>0.68997669</v>
      </c>
      <c r="L91" s="108">
        <f>'Team and Player Stats'!L57</f>
        <v>13.69230769</v>
      </c>
      <c r="M91" s="110">
        <f>'Team and Player Stats'!M57/$C$3</f>
        <v>18.88888889</v>
      </c>
      <c r="N91" s="107">
        <f>'Team and Player Stats'!N57</f>
        <v>10</v>
      </c>
      <c r="O91" s="110">
        <f>'Team and Player Stats'!O57/$N$3</f>
        <v>5.239215686</v>
      </c>
      <c r="P91" s="110">
        <f>'Team and Player Stats'!P57/$N$3</f>
        <v>0.5294117647</v>
      </c>
      <c r="Q91" s="110">
        <f>'Team and Player Stats'!Q57/$N$3</f>
        <v>0.4117647059</v>
      </c>
      <c r="R91" s="110">
        <f>'Team and Player Stats'!R57/$N$3</f>
        <v>0.7058823529</v>
      </c>
      <c r="S91" s="110">
        <f>'Team and Player Stats'!S57/$N$3</f>
        <v>0.1176470588</v>
      </c>
      <c r="T91" s="110">
        <f>'Team and Player Stats'!T57/$N$3</f>
        <v>1.529411765</v>
      </c>
      <c r="U91" s="110">
        <f>'Team and Player Stats'!U57/$N$3</f>
        <v>0.1764705882</v>
      </c>
      <c r="V91" s="110">
        <f>'Team and Player Stats'!V57/$N$3</f>
        <v>0.1176470588</v>
      </c>
      <c r="W91" s="110">
        <f>'Team and Player Stats'!W57/$N$3</f>
        <v>0</v>
      </c>
      <c r="X91" s="110">
        <f>'Team and Player Stats'!X57/$N$3</f>
        <v>0</v>
      </c>
      <c r="Y91" s="110">
        <f>'Team and Player Stats'!Y57/$N$3</f>
        <v>0</v>
      </c>
      <c r="Z91" s="110">
        <f>'Team and Player Stats'!Z57/$N$3</f>
        <v>0</v>
      </c>
      <c r="AA91" s="110">
        <f>'Team and Player Stats'!AA57/$N$3</f>
        <v>0</v>
      </c>
      <c r="AB91" s="110">
        <f>'Team and Player Stats'!AB57/$N$3</f>
        <v>0</v>
      </c>
      <c r="AC91" s="110">
        <f>'Team and Player Stats'!AC57/$N$3</f>
        <v>0.1176470588</v>
      </c>
      <c r="AD91" s="110">
        <f>'Team and Player Stats'!AD57/$N$3</f>
        <v>0</v>
      </c>
      <c r="AE91" s="110">
        <f>'Team and Player Stats'!AE57/$N$3</f>
        <v>0</v>
      </c>
      <c r="AF91" s="110">
        <f>'Team and Player Stats'!AF57/$N$3</f>
        <v>0</v>
      </c>
      <c r="AG91" s="110">
        <f>'Team and Player Stats'!AG57/$N$3</f>
        <v>0</v>
      </c>
    </row>
    <row r="92">
      <c r="A92" t="str">
        <f>'Team and Player Stats'!B58</f>
        <v>Tariq TE</v>
      </c>
      <c r="B92" t="str">
        <f>'Team and Player Stats'!A58</f>
        <v>Paradox Warriors</v>
      </c>
      <c r="C92">
        <f>'Team and Player Stats'!C58</f>
        <v>0</v>
      </c>
      <c r="D92">
        <f>'Team and Player Stats'!D58</f>
        <v>0</v>
      </c>
      <c r="E92" s="111" t="str">
        <f>'Team and Player Stats'!E58/C92</f>
        <v>#DIV/0!</v>
      </c>
      <c r="F92" s="112">
        <f>'Team and Player Stats'!F58/$C$3</f>
        <v>0</v>
      </c>
      <c r="G92" s="113">
        <f>'Team and Player Stats'!G58/$C$3</f>
        <v>0</v>
      </c>
      <c r="H92" s="113">
        <f>'Team and Player Stats'!H58/$C$3</f>
        <v>0</v>
      </c>
      <c r="I92" s="113">
        <f>'Team and Player Stats'!I58/$C$3</f>
        <v>0</v>
      </c>
      <c r="J92" s="113">
        <f>'Team and Player Stats'!J58/$C$3</f>
        <v>0</v>
      </c>
      <c r="K92" s="112" t="str">
        <f>'Team and Player Stats'!K58</f>
        <v>#DIV/0!</v>
      </c>
      <c r="L92" s="111" t="str">
        <f>'Team and Player Stats'!L58</f>
        <v>#DIV/0!</v>
      </c>
      <c r="M92" s="113">
        <f>'Team and Player Stats'!M58/$C$3</f>
        <v>0</v>
      </c>
      <c r="N92">
        <f>'Team and Player Stats'!N58</f>
        <v>0</v>
      </c>
      <c r="O92" s="113">
        <f>'Team and Player Stats'!O58/$N$3</f>
        <v>0</v>
      </c>
      <c r="P92" s="113">
        <f>'Team and Player Stats'!P58/$N$3</f>
        <v>0</v>
      </c>
      <c r="Q92" s="113">
        <f>'Team and Player Stats'!Q58/$N$3</f>
        <v>0</v>
      </c>
      <c r="R92" s="113">
        <f>'Team and Player Stats'!R58/$N$3</f>
        <v>0</v>
      </c>
      <c r="S92" s="113">
        <f>'Team and Player Stats'!S58/$N$3</f>
        <v>0</v>
      </c>
      <c r="T92" s="113">
        <f>'Team and Player Stats'!T58/$N$3</f>
        <v>0</v>
      </c>
      <c r="U92" s="113">
        <f>'Team and Player Stats'!U58/$N$3</f>
        <v>0</v>
      </c>
      <c r="V92" s="113">
        <f>'Team and Player Stats'!V58/$N$3</f>
        <v>0</v>
      </c>
      <c r="W92" s="113">
        <f>'Team and Player Stats'!W58/$N$3</f>
        <v>0</v>
      </c>
      <c r="X92" s="113">
        <f>'Team and Player Stats'!X58/$N$3</f>
        <v>0</v>
      </c>
      <c r="Y92" s="113">
        <f>'Team and Player Stats'!Y58/$N$3</f>
        <v>0</v>
      </c>
      <c r="Z92" s="113">
        <f>'Team and Player Stats'!Z58/$N$3</f>
        <v>0</v>
      </c>
      <c r="AA92" s="113">
        <f>'Team and Player Stats'!AA58/$N$3</f>
        <v>0</v>
      </c>
      <c r="AB92" s="113">
        <f>'Team and Player Stats'!AB58/$N$3</f>
        <v>0</v>
      </c>
      <c r="AC92" s="113">
        <f>'Team and Player Stats'!AC58/$N$3</f>
        <v>0</v>
      </c>
      <c r="AD92" s="113">
        <f>'Team and Player Stats'!AD58/$N$3</f>
        <v>0</v>
      </c>
      <c r="AE92" s="113">
        <f>'Team and Player Stats'!AE58/$N$3</f>
        <v>0</v>
      </c>
      <c r="AF92" s="113">
        <f>'Team and Player Stats'!AF58/$N$3</f>
        <v>0</v>
      </c>
      <c r="AG92" s="113">
        <f>'Team and Player Stats'!AG58/$N$3</f>
        <v>0</v>
      </c>
    </row>
    <row r="93">
      <c r="A93" s="107" t="str">
        <f>'Team and Player Stats'!B62</f>
        <v>nakano</v>
      </c>
      <c r="B93" s="107" t="str">
        <f>'Team and Player Stats'!A62</f>
        <v>Sub</v>
      </c>
      <c r="C93" s="107">
        <f>'Team and Player Stats'!C62</f>
        <v>2</v>
      </c>
      <c r="D93" s="107">
        <f>'Team and Player Stats'!D62</f>
        <v>0</v>
      </c>
      <c r="E93" s="108">
        <f>'Team and Player Stats'!E62/C93</f>
        <v>5.775</v>
      </c>
      <c r="F93" s="109">
        <f>'Team and Player Stats'!F62/$C$3</f>
        <v>0</v>
      </c>
      <c r="G93" s="110">
        <f>'Team and Player Stats'!G62/$C$3</f>
        <v>3.111111111</v>
      </c>
      <c r="H93" s="110">
        <f>'Team and Player Stats'!H62/$C$3</f>
        <v>0.05555555556</v>
      </c>
      <c r="I93" s="110">
        <f>'Team and Player Stats'!I62/$C$3</f>
        <v>3.888888889</v>
      </c>
      <c r="J93" s="110">
        <f>'Team and Player Stats'!J62/$C$3</f>
        <v>-0.7777777778</v>
      </c>
      <c r="K93" s="109">
        <f>'Team and Player Stats'!K62</f>
        <v>0.8</v>
      </c>
      <c r="L93" s="108">
        <f>'Team and Player Stats'!L62</f>
        <v>9.9</v>
      </c>
      <c r="M93" s="110">
        <f>'Team and Player Stats'!M62/$C$3</f>
        <v>3.5</v>
      </c>
      <c r="N93" s="107">
        <f>'Team and Player Stats'!N62</f>
        <v>1</v>
      </c>
      <c r="O93" s="110">
        <f>'Team and Player Stats'!O62/$N$3</f>
        <v>0.2470588235</v>
      </c>
      <c r="P93" s="110">
        <f>'Team and Player Stats'!P62/$N$3</f>
        <v>0.05882352941</v>
      </c>
      <c r="Q93" s="110">
        <f>'Team and Player Stats'!Q62/$N$3</f>
        <v>0.05882352941</v>
      </c>
      <c r="R93" s="110">
        <f>'Team and Player Stats'!R62/$N$3</f>
        <v>0.05882352941</v>
      </c>
      <c r="S93" s="110">
        <f>'Team and Player Stats'!S62/$N$3</f>
        <v>0.05882352941</v>
      </c>
      <c r="T93" s="110">
        <f>'Team and Player Stats'!T62/$N$3</f>
        <v>0.1764705882</v>
      </c>
      <c r="U93" s="110">
        <f>'Team and Player Stats'!U62/$N$3</f>
        <v>0</v>
      </c>
      <c r="V93" s="110">
        <f>'Team and Player Stats'!V62/$N$3</f>
        <v>0</v>
      </c>
      <c r="W93" s="110">
        <f>'Team and Player Stats'!W62/$N$3</f>
        <v>0</v>
      </c>
      <c r="X93" s="110">
        <f>'Team and Player Stats'!X62/$N$3</f>
        <v>0</v>
      </c>
      <c r="Y93" s="110">
        <f>'Team and Player Stats'!Y62/$N$3</f>
        <v>0</v>
      </c>
      <c r="Z93" s="110">
        <f>'Team and Player Stats'!Z62/$N$3</f>
        <v>0</v>
      </c>
      <c r="AA93" s="110">
        <f>'Team and Player Stats'!AA62/$N$3</f>
        <v>0</v>
      </c>
      <c r="AB93" s="110">
        <f>'Team and Player Stats'!AB62/$N$3</f>
        <v>0</v>
      </c>
      <c r="AC93" s="110">
        <f>'Team and Player Stats'!AC62/$N$3</f>
        <v>0</v>
      </c>
      <c r="AD93" s="110">
        <f>'Team and Player Stats'!AD62/$N$3</f>
        <v>0</v>
      </c>
      <c r="AE93" s="110">
        <f>'Team and Player Stats'!AE62/$N$3</f>
        <v>0</v>
      </c>
      <c r="AF93" s="110">
        <f>'Team and Player Stats'!AF62/$N$3</f>
        <v>0</v>
      </c>
      <c r="AG93" s="110">
        <f>'Team and Player Stats'!AG62/$N$3</f>
        <v>0</v>
      </c>
    </row>
    <row r="94">
      <c r="A94" t="str">
        <f>'Team and Player Stats'!B63</f>
        <v>NOPLEX</v>
      </c>
      <c r="B94" t="str">
        <f>'Team and Player Stats'!A63</f>
        <v>Sub</v>
      </c>
      <c r="C94">
        <f>'Team and Player Stats'!C63</f>
        <v>1</v>
      </c>
      <c r="D94">
        <f>'Team and Player Stats'!D63</f>
        <v>0</v>
      </c>
      <c r="E94" s="111">
        <f>'Team and Player Stats'!E63/C94</f>
        <v>7.8</v>
      </c>
      <c r="F94" s="112">
        <f>'Team and Player Stats'!F63/$C$3</f>
        <v>0</v>
      </c>
      <c r="G94" s="113">
        <f>'Team and Player Stats'!G63/$C$3</f>
        <v>1.277777778</v>
      </c>
      <c r="H94" s="113">
        <f>'Team and Player Stats'!H63/$C$3</f>
        <v>0</v>
      </c>
      <c r="I94" s="113">
        <f>'Team and Player Stats'!I63/$C$3</f>
        <v>2</v>
      </c>
      <c r="J94" s="113">
        <f>'Team and Player Stats'!J63/$C$3</f>
        <v>-0.7222222222</v>
      </c>
      <c r="K94" s="112">
        <f>'Team and Player Stats'!K63</f>
        <v>0.6388888889</v>
      </c>
      <c r="L94" s="111">
        <f>'Team and Player Stats'!L63</f>
        <v>13</v>
      </c>
      <c r="M94" s="113">
        <f>'Team and Player Stats'!M63/$C$3</f>
        <v>1.5</v>
      </c>
      <c r="N94">
        <f>'Team and Player Stats'!N63</f>
        <v>0</v>
      </c>
      <c r="O94" s="113">
        <f>'Team and Player Stats'!O63/$N$3</f>
        <v>0</v>
      </c>
      <c r="P94" s="113">
        <f>'Team and Player Stats'!P63/$N$3</f>
        <v>0</v>
      </c>
      <c r="Q94" s="113">
        <f>'Team and Player Stats'!Q63/$N$3</f>
        <v>0</v>
      </c>
      <c r="R94" s="113">
        <f>'Team and Player Stats'!R63/$N$3</f>
        <v>0</v>
      </c>
      <c r="S94" s="113">
        <f>'Team and Player Stats'!S63/$N$3</f>
        <v>0</v>
      </c>
      <c r="T94" s="113">
        <f>'Team and Player Stats'!T63/$N$3</f>
        <v>0</v>
      </c>
      <c r="U94" s="113">
        <f>'Team and Player Stats'!U63/$N$3</f>
        <v>0</v>
      </c>
      <c r="V94" s="113">
        <f>'Team and Player Stats'!V63/$N$3</f>
        <v>0</v>
      </c>
      <c r="W94" s="113">
        <f>'Team and Player Stats'!W63/$N$3</f>
        <v>0</v>
      </c>
      <c r="X94" s="113">
        <f>'Team and Player Stats'!X63/$N$3</f>
        <v>0</v>
      </c>
      <c r="Y94" s="113">
        <f>'Team and Player Stats'!Y63/$N$3</f>
        <v>0</v>
      </c>
      <c r="Z94" s="113">
        <f>'Team and Player Stats'!Z63/$N$3</f>
        <v>0</v>
      </c>
      <c r="AA94" s="113">
        <f>'Team and Player Stats'!AA63/$N$3</f>
        <v>0</v>
      </c>
      <c r="AB94" s="113">
        <f>'Team and Player Stats'!AB63/$N$3</f>
        <v>0</v>
      </c>
      <c r="AC94" s="113">
        <f>'Team and Player Stats'!AC63/$N$3</f>
        <v>0</v>
      </c>
      <c r="AD94" s="113">
        <f>'Team and Player Stats'!AD63/$N$3</f>
        <v>0</v>
      </c>
      <c r="AE94" s="113">
        <f>'Team and Player Stats'!AE63/$N$3</f>
        <v>0</v>
      </c>
      <c r="AF94" s="113">
        <f>'Team and Player Stats'!AF63/$N$3</f>
        <v>0</v>
      </c>
      <c r="AG94" s="113">
        <f>'Team and Player Stats'!AG63/$N$3</f>
        <v>0</v>
      </c>
    </row>
    <row r="95">
      <c r="A95" s="107" t="str">
        <f>'Team and Player Stats'!B81</f>
        <v>xcoriantumrx</v>
      </c>
      <c r="B95" s="107" t="str">
        <f>'Team and Player Stats'!A81</f>
        <v>SML08 All Stars + Kazink</v>
      </c>
      <c r="C95" s="107">
        <f>'Team and Player Stats'!C81</f>
        <v>7</v>
      </c>
      <c r="D95" s="107">
        <f>'Team and Player Stats'!D81</f>
        <v>3</v>
      </c>
      <c r="E95" s="108">
        <f>'Team and Player Stats'!E81/C95</f>
        <v>18.36904762</v>
      </c>
      <c r="F95" s="109">
        <f>'Team and Player Stats'!F81/$C$3</f>
        <v>0</v>
      </c>
      <c r="G95" s="110">
        <f>'Team and Player Stats'!G81/$C$3</f>
        <v>20.33333333</v>
      </c>
      <c r="H95" s="110">
        <f>'Team and Player Stats'!H81/$C$3</f>
        <v>0.1111111111</v>
      </c>
      <c r="I95" s="110">
        <f>'Team and Player Stats'!I81/$C$3</f>
        <v>37</v>
      </c>
      <c r="J95" s="110">
        <f>'Team and Player Stats'!J81/$C$3</f>
        <v>-16.66666667</v>
      </c>
      <c r="K95" s="109">
        <f>'Team and Player Stats'!K81</f>
        <v>0.5495495495</v>
      </c>
      <c r="L95" s="108">
        <f>'Team and Player Stats'!L81</f>
        <v>11.58408408</v>
      </c>
      <c r="M95" s="110">
        <f>'Team and Player Stats'!M81/$C$3</f>
        <v>23.94444444</v>
      </c>
      <c r="N95" s="107">
        <f>'Team and Player Stats'!N81</f>
        <v>7</v>
      </c>
      <c r="O95" s="110">
        <f>'Team and Player Stats'!O81/$N$3</f>
        <v>7.271568627</v>
      </c>
      <c r="P95" s="110">
        <f>'Team and Player Stats'!P81/$N$3</f>
        <v>0.9411764706</v>
      </c>
      <c r="Q95" s="110">
        <f>'Team and Player Stats'!Q81/$N$3</f>
        <v>0.4705882353</v>
      </c>
      <c r="R95" s="110">
        <f>'Team and Player Stats'!R81/$N$3</f>
        <v>0.8823529412</v>
      </c>
      <c r="S95" s="110">
        <f>'Team and Player Stats'!S81/$N$3</f>
        <v>0.7058823529</v>
      </c>
      <c r="T95" s="110">
        <f>'Team and Player Stats'!T81/$N$3</f>
        <v>2.352941176</v>
      </c>
      <c r="U95" s="110">
        <f>'Team and Player Stats'!U81/$N$3</f>
        <v>0.2352941176</v>
      </c>
      <c r="V95" s="110">
        <f>'Team and Player Stats'!V81/$N$3</f>
        <v>0</v>
      </c>
      <c r="W95" s="110">
        <f>'Team and Player Stats'!W81/$N$3</f>
        <v>0</v>
      </c>
      <c r="X95" s="110">
        <f>'Team and Player Stats'!X81/$N$3</f>
        <v>0</v>
      </c>
      <c r="Y95" s="110">
        <f>'Team and Player Stats'!Y81/$N$3</f>
        <v>0</v>
      </c>
      <c r="Z95" s="110">
        <f>'Team and Player Stats'!Z81/$N$3</f>
        <v>0</v>
      </c>
      <c r="AA95" s="110">
        <f>'Team and Player Stats'!AA81/$N$3</f>
        <v>0</v>
      </c>
      <c r="AB95" s="110">
        <f>'Team and Player Stats'!AB81/$N$3</f>
        <v>0</v>
      </c>
      <c r="AC95" s="110">
        <f>'Team and Player Stats'!AC81/$N$3</f>
        <v>0.05882352941</v>
      </c>
      <c r="AD95" s="110">
        <f>'Team and Player Stats'!AD81/$N$3</f>
        <v>0</v>
      </c>
      <c r="AE95" s="110">
        <f>'Team and Player Stats'!AE81/$N$3</f>
        <v>0</v>
      </c>
      <c r="AF95" s="110">
        <f>'Team and Player Stats'!AF81/$N$3</f>
        <v>0</v>
      </c>
      <c r="AG95" s="110">
        <f>'Team and Player Stats'!AG81/$N$3</f>
        <v>0</v>
      </c>
    </row>
    <row r="96">
      <c r="A96" t="str">
        <f>'Team and Player Stats'!B89</f>
        <v>GI Bad Dog</v>
      </c>
      <c r="B96" t="str">
        <f>'Team and Player Stats'!A89</f>
        <v>Team Ninja</v>
      </c>
      <c r="C96">
        <f>'Team and Player Stats'!C89</f>
        <v>0</v>
      </c>
      <c r="D96">
        <f>'Team and Player Stats'!D89</f>
        <v>0</v>
      </c>
      <c r="E96" s="111" t="str">
        <f>'Team and Player Stats'!E89/C96</f>
        <v>#DIV/0!</v>
      </c>
      <c r="F96" s="112">
        <f>'Team and Player Stats'!F89/$C$3</f>
        <v>0</v>
      </c>
      <c r="G96" s="113">
        <f>'Team and Player Stats'!G89/$C$3</f>
        <v>0</v>
      </c>
      <c r="H96" s="113">
        <f>'Team and Player Stats'!H89/$C$3</f>
        <v>0</v>
      </c>
      <c r="I96" s="113">
        <f>'Team and Player Stats'!I89/$C$3</f>
        <v>0</v>
      </c>
      <c r="J96" s="113">
        <f>'Team and Player Stats'!J89/$C$3</f>
        <v>0</v>
      </c>
      <c r="K96" s="112" t="str">
        <f>'Team and Player Stats'!K89</f>
        <v>#DIV/0!</v>
      </c>
      <c r="L96" s="111" t="str">
        <f>'Team and Player Stats'!L89</f>
        <v>#DIV/0!</v>
      </c>
      <c r="M96" s="113">
        <f>'Team and Player Stats'!M89/$C$3</f>
        <v>0</v>
      </c>
      <c r="N96">
        <f>'Team and Player Stats'!N89</f>
        <v>0</v>
      </c>
      <c r="O96" s="113">
        <f>'Team and Player Stats'!O89/$N$3</f>
        <v>0</v>
      </c>
      <c r="P96" s="113">
        <f>'Team and Player Stats'!P89/$N$3</f>
        <v>0</v>
      </c>
      <c r="Q96" s="113">
        <f>'Team and Player Stats'!Q89/$N$3</f>
        <v>0</v>
      </c>
      <c r="R96" s="113">
        <f>'Team and Player Stats'!R89/$N$3</f>
        <v>0</v>
      </c>
      <c r="S96" s="113">
        <f>'Team and Player Stats'!S89/$N$3</f>
        <v>0</v>
      </c>
      <c r="T96" s="113">
        <f>'Team and Player Stats'!T89/$N$3</f>
        <v>0</v>
      </c>
      <c r="U96" s="113">
        <f>'Team and Player Stats'!U89/$N$3</f>
        <v>0</v>
      </c>
      <c r="V96" s="113">
        <f>'Team and Player Stats'!V89/$N$3</f>
        <v>0</v>
      </c>
      <c r="W96" s="113">
        <f>'Team and Player Stats'!W89/$N$3</f>
        <v>0</v>
      </c>
      <c r="X96" s="113">
        <f>'Team and Player Stats'!X89/$N$3</f>
        <v>0</v>
      </c>
      <c r="Y96" s="113">
        <f>'Team and Player Stats'!Y89/$N$3</f>
        <v>0</v>
      </c>
      <c r="Z96" s="113">
        <f>'Team and Player Stats'!Z89/$N$3</f>
        <v>0</v>
      </c>
      <c r="AA96" s="113">
        <f>'Team and Player Stats'!AA89/$N$3</f>
        <v>0</v>
      </c>
      <c r="AB96" s="113">
        <f>'Team and Player Stats'!AB89/$N$3</f>
        <v>0</v>
      </c>
      <c r="AC96" s="113">
        <f>'Team and Player Stats'!AC89/$N$3</f>
        <v>0</v>
      </c>
      <c r="AD96" s="113">
        <f>'Team and Player Stats'!AD89/$N$3</f>
        <v>0</v>
      </c>
      <c r="AE96" s="113">
        <f>'Team and Player Stats'!AE89/$N$3</f>
        <v>0</v>
      </c>
      <c r="AF96" s="113">
        <f>'Team and Player Stats'!AF89/$N$3</f>
        <v>0</v>
      </c>
      <c r="AG96" s="113">
        <f>'Team and Player Stats'!AG89/$N$3</f>
        <v>0</v>
      </c>
    </row>
    <row r="97">
      <c r="A97" s="107" t="str">
        <f>'Team and Player Stats'!B95</f>
        <v>Yaeger 51</v>
      </c>
      <c r="B97" s="107" t="str">
        <f>'Team and Player Stats'!A95</f>
        <v>PORKCHOP SANDWICHES</v>
      </c>
      <c r="C97" s="107">
        <f>'Team and Player Stats'!C95</f>
        <v>10</v>
      </c>
      <c r="D97" s="107">
        <f>'Team and Player Stats'!D95</f>
        <v>0</v>
      </c>
      <c r="E97" s="108">
        <f>'Team and Player Stats'!E95/C97</f>
        <v>7.726666667</v>
      </c>
      <c r="F97" s="109">
        <f>'Team and Player Stats'!F95/$C$3</f>
        <v>0</v>
      </c>
      <c r="G97" s="110">
        <f>'Team and Player Stats'!G95/$C$3</f>
        <v>10.66666667</v>
      </c>
      <c r="H97" s="110">
        <f>'Team and Player Stats'!H95/$C$3</f>
        <v>0.1111111111</v>
      </c>
      <c r="I97" s="110">
        <f>'Team and Player Stats'!I95/$C$3</f>
        <v>21.77777778</v>
      </c>
      <c r="J97" s="110">
        <f>'Team and Player Stats'!J95/$C$3</f>
        <v>-11.11111111</v>
      </c>
      <c r="K97" s="109">
        <f>'Team and Player Stats'!K95</f>
        <v>0.4897959184</v>
      </c>
      <c r="L97" s="108">
        <f>'Team and Player Stats'!L95</f>
        <v>11.82653061</v>
      </c>
      <c r="M97" s="110">
        <f>'Team and Player Stats'!M95/$C$3</f>
        <v>12.22222222</v>
      </c>
      <c r="N97" s="107">
        <f>'Team and Player Stats'!N95</f>
        <v>10</v>
      </c>
      <c r="O97" s="110">
        <f>'Team and Player Stats'!O95/$N$3</f>
        <v>4.315686275</v>
      </c>
      <c r="P97" s="110">
        <f>'Team and Player Stats'!P95/$N$3</f>
        <v>0.9411764706</v>
      </c>
      <c r="Q97" s="110">
        <f>'Team and Player Stats'!Q95/$N$3</f>
        <v>0.05882352941</v>
      </c>
      <c r="R97" s="110">
        <f>'Team and Player Stats'!R95/$N$3</f>
        <v>0.4117647059</v>
      </c>
      <c r="S97" s="110">
        <f>'Team and Player Stats'!S95/$N$3</f>
        <v>0.5882352941</v>
      </c>
      <c r="T97" s="110">
        <f>'Team and Player Stats'!T95/$N$3</f>
        <v>1</v>
      </c>
      <c r="U97" s="110">
        <f>'Team and Player Stats'!U95/$N$3</f>
        <v>0.1764705882</v>
      </c>
      <c r="V97" s="110">
        <f>'Team and Player Stats'!V95/$N$3</f>
        <v>0.1176470588</v>
      </c>
      <c r="W97" s="110">
        <f>'Team and Player Stats'!W95/$N$3</f>
        <v>0.05882352941</v>
      </c>
      <c r="X97" s="110">
        <f>'Team and Player Stats'!X95/$N$3</f>
        <v>0</v>
      </c>
      <c r="Y97" s="110">
        <f>'Team and Player Stats'!Y95/$N$3</f>
        <v>0</v>
      </c>
      <c r="Z97" s="110">
        <f>'Team and Player Stats'!Z95/$N$3</f>
        <v>0</v>
      </c>
      <c r="AA97" s="110">
        <f>'Team and Player Stats'!AA95/$N$3</f>
        <v>0</v>
      </c>
      <c r="AB97" s="110">
        <f>'Team and Player Stats'!AB95/$N$3</f>
        <v>0</v>
      </c>
      <c r="AC97" s="110">
        <f>'Team and Player Stats'!AC95/$N$3</f>
        <v>0.05882352941</v>
      </c>
      <c r="AD97" s="110">
        <f>'Team and Player Stats'!AD95/$N$3</f>
        <v>0</v>
      </c>
      <c r="AE97" s="110">
        <f>'Team and Player Stats'!AE95/$N$3</f>
        <v>0</v>
      </c>
      <c r="AF97" s="110">
        <f>'Team and Player Stats'!AF95/$N$3</f>
        <v>0</v>
      </c>
      <c r="AG97" s="110">
        <f>'Team and Player Stats'!AG95/$N$3</f>
        <v>0</v>
      </c>
    </row>
    <row r="98">
      <c r="A98" t="str">
        <f>'Team and Player Stats'!B97</f>
        <v>veydhiseth</v>
      </c>
      <c r="B98" t="str">
        <f>'Team and Player Stats'!A97</f>
        <v>PORKCHOP SANDWICHES</v>
      </c>
      <c r="C98">
        <f>'Team and Player Stats'!C97</f>
        <v>4</v>
      </c>
      <c r="D98">
        <f>'Team and Player Stats'!D97</f>
        <v>0</v>
      </c>
      <c r="E98" s="111">
        <f>'Team and Player Stats'!E97/C98</f>
        <v>8.15</v>
      </c>
      <c r="F98" s="112">
        <f>'Team and Player Stats'!F97/$C$3</f>
        <v>0</v>
      </c>
      <c r="G98" s="113">
        <f>'Team and Player Stats'!G97/$C$3</f>
        <v>6.444444444</v>
      </c>
      <c r="H98" s="113">
        <f>'Team and Player Stats'!H97/$C$3</f>
        <v>0</v>
      </c>
      <c r="I98" s="113">
        <f>'Team and Player Stats'!I97/$C$3</f>
        <v>7.222222222</v>
      </c>
      <c r="J98" s="113">
        <f>'Team and Player Stats'!J97/$C$3</f>
        <v>-0.7777777778</v>
      </c>
      <c r="K98" s="112">
        <f>'Team and Player Stats'!K97</f>
        <v>0.8923076923</v>
      </c>
      <c r="L98" s="111">
        <f>'Team and Player Stats'!L97</f>
        <v>15.04615385</v>
      </c>
      <c r="M98" s="113">
        <f>'Team and Player Stats'!M97/$C$3</f>
        <v>7.555555556</v>
      </c>
      <c r="N98">
        <f>'Team and Player Stats'!N97</f>
        <v>4</v>
      </c>
      <c r="O98" s="113">
        <f>'Team and Player Stats'!O97/$N$3</f>
        <v>1.692156863</v>
      </c>
      <c r="P98" s="113">
        <f>'Team and Player Stats'!P97/$N$3</f>
        <v>0.3529411765</v>
      </c>
      <c r="Q98" s="113">
        <f>'Team and Player Stats'!Q97/$N$3</f>
        <v>0.2941176471</v>
      </c>
      <c r="R98" s="113">
        <f>'Team and Player Stats'!R97/$N$3</f>
        <v>0.1176470588</v>
      </c>
      <c r="S98" s="113">
        <f>'Team and Player Stats'!S97/$N$3</f>
        <v>0.1176470588</v>
      </c>
      <c r="T98" s="113">
        <f>'Team and Player Stats'!T97/$N$3</f>
        <v>0.5882352941</v>
      </c>
      <c r="U98" s="113">
        <f>'Team and Player Stats'!U97/$N$3</f>
        <v>0.1176470588</v>
      </c>
      <c r="V98" s="113">
        <f>'Team and Player Stats'!V97/$N$3</f>
        <v>0</v>
      </c>
      <c r="W98" s="113">
        <f>'Team and Player Stats'!W97/$N$3</f>
        <v>0</v>
      </c>
      <c r="X98" s="113">
        <f>'Team and Player Stats'!X97/$N$3</f>
        <v>0</v>
      </c>
      <c r="Y98" s="113">
        <f>'Team and Player Stats'!Y97/$N$3</f>
        <v>0</v>
      </c>
      <c r="Z98" s="113">
        <f>'Team and Player Stats'!Z97/$N$3</f>
        <v>0</v>
      </c>
      <c r="AA98" s="113">
        <f>'Team and Player Stats'!AA97/$N$3</f>
        <v>0</v>
      </c>
      <c r="AB98" s="113">
        <f>'Team and Player Stats'!AB97/$N$3</f>
        <v>0</v>
      </c>
      <c r="AC98" s="113">
        <f>'Team and Player Stats'!AC97/$N$3</f>
        <v>0.1176470588</v>
      </c>
      <c r="AD98" s="113">
        <f>'Team and Player Stats'!AD97/$N$3</f>
        <v>0</v>
      </c>
      <c r="AE98" s="113">
        <f>'Team and Player Stats'!AE97/$N$3</f>
        <v>0</v>
      </c>
      <c r="AF98" s="113">
        <f>'Team and Player Stats'!AF97/$N$3</f>
        <v>0</v>
      </c>
      <c r="AG98" s="113">
        <f>'Team and Player Stats'!AG97/$N$3</f>
        <v>0</v>
      </c>
    </row>
    <row r="99">
      <c r="A99" s="107" t="str">
        <f>'Team and Player Stats'!B98</f>
        <v>LiquideNitrogin</v>
      </c>
      <c r="B99" s="107" t="str">
        <f>'Team and Player Stats'!A98</f>
        <v>PORKCHOP SANDWICHES</v>
      </c>
      <c r="C99" s="107">
        <f>'Team and Player Stats'!C98</f>
        <v>1</v>
      </c>
      <c r="D99" s="107">
        <f>'Team and Player Stats'!D98</f>
        <v>0</v>
      </c>
      <c r="E99" s="108">
        <f>'Team and Player Stats'!E98/C99</f>
        <v>3.333333333</v>
      </c>
      <c r="F99" s="109">
        <f>'Team and Player Stats'!F98/$C$3</f>
        <v>0</v>
      </c>
      <c r="G99" s="110">
        <f>'Team and Player Stats'!G98/$C$3</f>
        <v>1</v>
      </c>
      <c r="H99" s="110">
        <f>'Team and Player Stats'!H98/$C$3</f>
        <v>0</v>
      </c>
      <c r="I99" s="110">
        <f>'Team and Player Stats'!I98/$C$3</f>
        <v>1.388888889</v>
      </c>
      <c r="J99" s="110">
        <f>'Team and Player Stats'!J98/$C$3</f>
        <v>-0.3888888889</v>
      </c>
      <c r="K99" s="109">
        <f>'Team and Player Stats'!K98</f>
        <v>0.72</v>
      </c>
      <c r="L99" s="108">
        <f>'Team and Player Stats'!L98</f>
        <v>8</v>
      </c>
      <c r="M99" s="110">
        <f>'Team and Player Stats'!M98/$C$3</f>
        <v>1.555555556</v>
      </c>
      <c r="N99" s="107">
        <f>'Team and Player Stats'!N98</f>
        <v>1</v>
      </c>
      <c r="O99" s="110">
        <f>'Team and Player Stats'!O98/$N$3</f>
        <v>0.1960784314</v>
      </c>
      <c r="P99" s="110">
        <f>'Team and Player Stats'!P98/$N$3</f>
        <v>0.1176470588</v>
      </c>
      <c r="Q99" s="110">
        <f>'Team and Player Stats'!Q98/$N$3</f>
        <v>0</v>
      </c>
      <c r="R99" s="110">
        <f>'Team and Player Stats'!R98/$N$3</f>
        <v>0.1764705882</v>
      </c>
      <c r="S99" s="110">
        <f>'Team and Player Stats'!S98/$N$3</f>
        <v>0</v>
      </c>
      <c r="T99" s="110">
        <f>'Team and Player Stats'!T98/$N$3</f>
        <v>0.1764705882</v>
      </c>
      <c r="U99" s="110">
        <f>'Team and Player Stats'!U98/$N$3</f>
        <v>0.05882352941</v>
      </c>
      <c r="V99" s="110">
        <f>'Team and Player Stats'!V98/$N$3</f>
        <v>0</v>
      </c>
      <c r="W99" s="110">
        <f>'Team and Player Stats'!W98/$N$3</f>
        <v>0</v>
      </c>
      <c r="X99" s="110">
        <f>'Team and Player Stats'!X98/$N$3</f>
        <v>0</v>
      </c>
      <c r="Y99" s="110">
        <f>'Team and Player Stats'!Y98/$N$3</f>
        <v>0</v>
      </c>
      <c r="Z99" s="110">
        <f>'Team and Player Stats'!Z98/$N$3</f>
        <v>0</v>
      </c>
      <c r="AA99" s="110">
        <f>'Team and Player Stats'!AA98/$N$3</f>
        <v>0</v>
      </c>
      <c r="AB99" s="110">
        <f>'Team and Player Stats'!AB98/$N$3</f>
        <v>0</v>
      </c>
      <c r="AC99" s="110">
        <f>'Team and Player Stats'!AC98/$N$3</f>
        <v>0.05882352941</v>
      </c>
      <c r="AD99" s="110">
        <f>'Team and Player Stats'!AD98/$N$3</f>
        <v>0</v>
      </c>
      <c r="AE99" s="110">
        <f>'Team and Player Stats'!AE98/$N$3</f>
        <v>0</v>
      </c>
      <c r="AF99" s="110">
        <f>'Team and Player Stats'!AF98/$N$3</f>
        <v>0</v>
      </c>
      <c r="AG99" s="110">
        <f>'Team and Player Stats'!AG98/$N$3</f>
        <v>0</v>
      </c>
    </row>
    <row r="100">
      <c r="A100" t="str">
        <f>'Team and Player Stats'!B100</f>
        <v>iTREE</v>
      </c>
      <c r="B100" t="str">
        <f>'Team and Player Stats'!A100</f>
        <v>Sub</v>
      </c>
      <c r="C100">
        <f>'Team and Player Stats'!C100</f>
        <v>1</v>
      </c>
      <c r="D100">
        <f>'Team and Player Stats'!D100</f>
        <v>0</v>
      </c>
      <c r="E100" s="111">
        <f>'Team and Player Stats'!E100/C100</f>
        <v>6</v>
      </c>
      <c r="F100" s="112">
        <f>'Team and Player Stats'!F100/$C$3</f>
        <v>0</v>
      </c>
      <c r="G100" s="113">
        <f>'Team and Player Stats'!G100/$C$3</f>
        <v>0.7777777778</v>
      </c>
      <c r="H100" s="113">
        <f>'Team and Player Stats'!H100/$C$3</f>
        <v>0</v>
      </c>
      <c r="I100" s="113">
        <f>'Team and Player Stats'!I100/$C$3</f>
        <v>1.222222222</v>
      </c>
      <c r="J100" s="113">
        <f>'Team and Player Stats'!J100/$C$3</f>
        <v>-0.4444444444</v>
      </c>
      <c r="K100" s="112">
        <f>'Team and Player Stats'!K100</f>
        <v>0.6363636364</v>
      </c>
      <c r="L100" s="111">
        <f>'Team and Player Stats'!L100</f>
        <v>16.36363636</v>
      </c>
      <c r="M100" s="113">
        <f>'Team and Player Stats'!M100/$C$3</f>
        <v>0.8333333333</v>
      </c>
      <c r="N100">
        <f>'Team and Player Stats'!N100</f>
        <v>1</v>
      </c>
      <c r="O100" s="113">
        <f>'Team and Player Stats'!O100/$N$3</f>
        <v>0.3019607843</v>
      </c>
      <c r="P100" s="113">
        <f>'Team and Player Stats'!P100/$N$3</f>
        <v>0</v>
      </c>
      <c r="Q100" s="113">
        <f>'Team and Player Stats'!Q100/$N$3</f>
        <v>0</v>
      </c>
      <c r="R100" s="113">
        <f>'Team and Player Stats'!R100/$N$3</f>
        <v>0</v>
      </c>
      <c r="S100" s="113">
        <f>'Team and Player Stats'!S100/$N$3</f>
        <v>0</v>
      </c>
      <c r="T100" s="113">
        <f>'Team and Player Stats'!T100/$N$3</f>
        <v>0.05882352941</v>
      </c>
      <c r="U100" s="113">
        <f>'Team and Player Stats'!U100/$N$3</f>
        <v>0</v>
      </c>
      <c r="V100" s="113">
        <f>'Team and Player Stats'!V100/$N$3</f>
        <v>0</v>
      </c>
      <c r="W100" s="113">
        <f>'Team and Player Stats'!W100/$N$3</f>
        <v>0</v>
      </c>
      <c r="X100" s="113">
        <f>'Team and Player Stats'!X100/$N$3</f>
        <v>0</v>
      </c>
      <c r="Y100" s="113">
        <f>'Team and Player Stats'!Y100/$N$3</f>
        <v>0</v>
      </c>
      <c r="Z100" s="113">
        <f>'Team and Player Stats'!Z100/$N$3</f>
        <v>0</v>
      </c>
      <c r="AA100" s="113">
        <f>'Team and Player Stats'!AA100/$N$3</f>
        <v>0</v>
      </c>
      <c r="AB100" s="113">
        <f>'Team and Player Stats'!AB100/$N$3</f>
        <v>0</v>
      </c>
      <c r="AC100" s="113">
        <f>'Team and Player Stats'!AC100/$N$3</f>
        <v>0</v>
      </c>
      <c r="AD100" s="113">
        <f>'Team and Player Stats'!AD100/$N$3</f>
        <v>0</v>
      </c>
      <c r="AE100" s="113">
        <f>'Team and Player Stats'!AE100/$N$3</f>
        <v>0</v>
      </c>
      <c r="AF100" s="113">
        <f>'Team and Player Stats'!AF100/$N$3</f>
        <v>0</v>
      </c>
      <c r="AG100" s="113">
        <f>'Team and Player Stats'!AG100/$N$3</f>
        <v>0</v>
      </c>
    </row>
    <row r="101">
      <c r="A101" s="107" t="str">
        <f>'Team and Player Stats'!B134</f>
        <v>Gay Fork</v>
      </c>
      <c r="B101" s="107" t="str">
        <f>'Team and Player Stats'!A134</f>
        <v>Lumbridge White Knights</v>
      </c>
      <c r="C101" s="107">
        <f>'Team and Player Stats'!C134</f>
        <v>0</v>
      </c>
      <c r="D101" s="107">
        <f>'Team and Player Stats'!D134</f>
        <v>0</v>
      </c>
      <c r="E101" s="108" t="str">
        <f>'Team and Player Stats'!E134/C101</f>
        <v>#DIV/0!</v>
      </c>
      <c r="F101" s="109">
        <f>'Team and Player Stats'!F134/$C$3</f>
        <v>0</v>
      </c>
      <c r="G101" s="110">
        <f>'Team and Player Stats'!G134/$C$3</f>
        <v>0</v>
      </c>
      <c r="H101" s="110">
        <f>'Team and Player Stats'!H134/$C$3</f>
        <v>0</v>
      </c>
      <c r="I101" s="110">
        <f>'Team and Player Stats'!I134/$C$3</f>
        <v>0</v>
      </c>
      <c r="J101" s="110">
        <f>'Team and Player Stats'!J134/$C$3</f>
        <v>0</v>
      </c>
      <c r="K101" s="109" t="str">
        <f>'Team and Player Stats'!K134</f>
        <v>#DIV/0!</v>
      </c>
      <c r="L101" s="108" t="str">
        <f>'Team and Player Stats'!L134</f>
        <v>#DIV/0!</v>
      </c>
      <c r="M101" s="110">
        <f>'Team and Player Stats'!M134/$C$3</f>
        <v>0</v>
      </c>
      <c r="N101" s="107">
        <f>'Team and Player Stats'!N134</f>
        <v>0</v>
      </c>
      <c r="O101" s="110">
        <f>'Team and Player Stats'!O134/$N$3</f>
        <v>0</v>
      </c>
      <c r="P101" s="110">
        <f>'Team and Player Stats'!P134/$N$3</f>
        <v>0</v>
      </c>
      <c r="Q101" s="110">
        <f>'Team and Player Stats'!Q134/$N$3</f>
        <v>0</v>
      </c>
      <c r="R101" s="110">
        <f>'Team and Player Stats'!R134/$N$3</f>
        <v>0</v>
      </c>
      <c r="S101" s="110">
        <f>'Team and Player Stats'!S134/$N$3</f>
        <v>0</v>
      </c>
      <c r="T101" s="110">
        <f>'Team and Player Stats'!T134/$N$3</f>
        <v>0</v>
      </c>
      <c r="U101" s="110">
        <f>'Team and Player Stats'!U134/$N$3</f>
        <v>0</v>
      </c>
      <c r="V101" s="110">
        <f>'Team and Player Stats'!V134/$N$3</f>
        <v>0</v>
      </c>
      <c r="W101" s="110">
        <f>'Team and Player Stats'!W134/$N$3</f>
        <v>0</v>
      </c>
      <c r="X101" s="110">
        <f>'Team and Player Stats'!X134/$N$3</f>
        <v>0</v>
      </c>
      <c r="Y101" s="110">
        <f>'Team and Player Stats'!Y134/$N$3</f>
        <v>0</v>
      </c>
      <c r="Z101" s="110">
        <f>'Team and Player Stats'!Z134/$N$3</f>
        <v>0</v>
      </c>
      <c r="AA101" s="110">
        <f>'Team and Player Stats'!AA134/$N$3</f>
        <v>0</v>
      </c>
      <c r="AB101" s="110">
        <f>'Team and Player Stats'!AB134/$N$3</f>
        <v>0</v>
      </c>
      <c r="AC101" s="110">
        <f>'Team and Player Stats'!AC134/$N$3</f>
        <v>0</v>
      </c>
      <c r="AD101" s="110">
        <f>'Team and Player Stats'!AD134/$N$3</f>
        <v>0</v>
      </c>
      <c r="AE101" s="110">
        <f>'Team and Player Stats'!AE134/$N$3</f>
        <v>0</v>
      </c>
      <c r="AF101" s="110">
        <f>'Team and Player Stats'!AF134/$N$3</f>
        <v>0</v>
      </c>
      <c r="AG101" s="110">
        <f>'Team and Player Stats'!AG134/$N$3</f>
        <v>0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111" t="str">
        <f>'Team and Player Stats'!E135/C102</f>
        <v>#DIV/0!</v>
      </c>
      <c r="F102" s="112">
        <f>'Team and Player Stats'!F135/$C$3</f>
        <v>0</v>
      </c>
      <c r="G102" s="113">
        <f>'Team and Player Stats'!G135/$C$3</f>
        <v>0</v>
      </c>
      <c r="H102" s="113">
        <f>'Team and Player Stats'!H135/$C$3</f>
        <v>0</v>
      </c>
      <c r="I102" s="113">
        <f>'Team and Player Stats'!I135/$C$3</f>
        <v>0</v>
      </c>
      <c r="J102" s="113">
        <f>'Team and Player Stats'!J135/$C$3</f>
        <v>0</v>
      </c>
      <c r="K102" s="112" t="str">
        <f>'Team and Player Stats'!K135</f>
        <v>#DIV/0!</v>
      </c>
      <c r="L102" s="111" t="str">
        <f>'Team and Player Stats'!L135</f>
        <v>#DIV/0!</v>
      </c>
      <c r="M102" s="113">
        <f>'Team and Player Stats'!M135/$C$3</f>
        <v>0</v>
      </c>
      <c r="N102">
        <f>'Team and Player Stats'!N135</f>
        <v>0</v>
      </c>
      <c r="O102" s="113">
        <f>'Team and Player Stats'!O135/$N$3</f>
        <v>0</v>
      </c>
      <c r="P102" s="113">
        <f>'Team and Player Stats'!P135/$N$3</f>
        <v>0</v>
      </c>
      <c r="Q102" s="113">
        <f>'Team and Player Stats'!Q135/$N$3</f>
        <v>0</v>
      </c>
      <c r="R102" s="113">
        <f>'Team and Player Stats'!R135/$N$3</f>
        <v>0</v>
      </c>
      <c r="S102" s="113">
        <f>'Team and Player Stats'!S135/$N$3</f>
        <v>0</v>
      </c>
      <c r="T102" s="113">
        <f>'Team and Player Stats'!T135/$N$3</f>
        <v>0</v>
      </c>
      <c r="U102" s="113">
        <f>'Team and Player Stats'!U135/$N$3</f>
        <v>0</v>
      </c>
      <c r="V102" s="113">
        <f>'Team and Player Stats'!V135/$N$3</f>
        <v>0</v>
      </c>
      <c r="W102" s="113">
        <f>'Team and Player Stats'!W135/$N$3</f>
        <v>0</v>
      </c>
      <c r="X102" s="113">
        <f>'Team and Player Stats'!X135/$N$3</f>
        <v>0</v>
      </c>
      <c r="Y102" s="113">
        <f>'Team and Player Stats'!Y135/$N$3</f>
        <v>0</v>
      </c>
      <c r="Z102" s="113">
        <f>'Team and Player Stats'!Z135/$N$3</f>
        <v>0</v>
      </c>
      <c r="AA102" s="113">
        <f>'Team and Player Stats'!AA135/$N$3</f>
        <v>0</v>
      </c>
      <c r="AB102" s="113">
        <f>'Team and Player Stats'!AB135/$N$3</f>
        <v>0</v>
      </c>
      <c r="AC102" s="113">
        <f>'Team and Player Stats'!AC135/$N$3</f>
        <v>0</v>
      </c>
      <c r="AD102" s="113">
        <f>'Team and Player Stats'!AD135/$N$3</f>
        <v>0</v>
      </c>
      <c r="AE102" s="113">
        <f>'Team and Player Stats'!AE135/$N$3</f>
        <v>0</v>
      </c>
      <c r="AF102" s="113">
        <f>'Team and Player Stats'!AF135/$N$3</f>
        <v>0</v>
      </c>
      <c r="AG102" s="113">
        <f>'Team and Player Stats'!AG135/$N$3</f>
        <v>0</v>
      </c>
    </row>
  </sheetData>
  <mergeCells count="1">
    <mergeCell ref="A1:AG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380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s="107" t="str">
        <f>'Team and Player Stats'!B99</f>
        <v>oScet</v>
      </c>
      <c r="B3" s="107" t="str">
        <f>'Team and Player Stats'!A99</f>
        <v>Sub</v>
      </c>
      <c r="C3" s="107">
        <f>'Team and Player Stats'!C99</f>
        <v>1</v>
      </c>
      <c r="D3" s="107">
        <f>'Team and Player Stats'!D99</f>
        <v>0</v>
      </c>
      <c r="E3" s="108">
        <f>'Team and Player Stats'!E99</f>
        <v>7.883333333</v>
      </c>
      <c r="F3" s="110">
        <f>'Team and Player Stats'!F99/E3</f>
        <v>0.2536997886</v>
      </c>
      <c r="G3" s="110">
        <f>'Team and Player Stats'!G99/E3</f>
        <v>5.708245243</v>
      </c>
      <c r="H3" s="110">
        <f>'Team and Player Stats'!H99/E3</f>
        <v>0.2536997886</v>
      </c>
      <c r="I3" s="110">
        <f>'Team and Player Stats'!I99/E3</f>
        <v>5.454545455</v>
      </c>
      <c r="J3" s="110">
        <f>'Team and Player Stats'!J99/E3</f>
        <v>0.2536997886</v>
      </c>
      <c r="K3" s="109">
        <f>'Team and Player Stats'!K99</f>
        <v>1.046511628</v>
      </c>
      <c r="L3" s="108">
        <f>'Team and Player Stats'!L99</f>
        <v>11</v>
      </c>
      <c r="M3" s="110">
        <f>'Team and Player Stats'!M99/E3</f>
        <v>7.737843552</v>
      </c>
      <c r="N3" s="107">
        <f>'Team and Player Stats'!N99</f>
        <v>1</v>
      </c>
      <c r="O3" s="110">
        <f>'Team and Player Stats'!O99</f>
        <v>7.883333333</v>
      </c>
      <c r="P3" s="110">
        <f>'Team and Player Stats'!P99/O3</f>
        <v>0.1268498943</v>
      </c>
      <c r="Q3" s="110">
        <f>'Team and Player Stats'!Q99/O3</f>
        <v>0.1268498943</v>
      </c>
      <c r="R3" s="110">
        <f>'Team and Player Stats'!R99/O3</f>
        <v>0.2536997886</v>
      </c>
      <c r="S3" s="110">
        <f>'Team and Player Stats'!S99/O3</f>
        <v>0.2536997886</v>
      </c>
      <c r="T3" s="110">
        <f>'Team and Player Stats'!T99/O3</f>
        <v>1.141649049</v>
      </c>
      <c r="U3" s="110">
        <f>'Team and Player Stats'!U99/O3</f>
        <v>0.2536997886</v>
      </c>
      <c r="V3" s="110">
        <f>'Team and Player Stats'!V99/O3</f>
        <v>0</v>
      </c>
      <c r="W3" s="110">
        <f>'Team and Player Stats'!W99/O3</f>
        <v>0</v>
      </c>
      <c r="X3" s="110">
        <f>'Team and Player Stats'!X99/O3</f>
        <v>0</v>
      </c>
      <c r="Y3" s="110">
        <f>'Team and Player Stats'!Y99/O3</f>
        <v>0</v>
      </c>
      <c r="Z3" s="110">
        <f>'Team and Player Stats'!Z99/O3</f>
        <v>0</v>
      </c>
      <c r="AA3" s="110">
        <f>'Team and Player Stats'!AA99/O3</f>
        <v>0</v>
      </c>
      <c r="AB3" s="110">
        <f>'Team and Player Stats'!AB99/O3</f>
        <v>0</v>
      </c>
      <c r="AC3" s="110">
        <f>'Team and Player Stats'!AC99/O3</f>
        <v>0.1268498943</v>
      </c>
      <c r="AD3" s="110">
        <f>'Team and Player Stats'!AD99/O3</f>
        <v>0</v>
      </c>
      <c r="AE3" s="110">
        <f>'Team and Player Stats'!AE99/O3</f>
        <v>0</v>
      </c>
      <c r="AF3" s="110">
        <f>'Team and Player Stats'!AF99/O3</f>
        <v>0</v>
      </c>
      <c r="AG3" s="110">
        <f>'Team and Player Stats'!AG99/O3</f>
        <v>0</v>
      </c>
    </row>
    <row r="4">
      <c r="A4" t="str">
        <f>'Team and Player Stats'!B15</f>
        <v>EIementary</v>
      </c>
      <c r="B4" t="str">
        <f>'Team and Player Stats'!A15</f>
        <v>Collateral Damage</v>
      </c>
      <c r="C4">
        <f>'Team and Player Stats'!C15</f>
        <v>8</v>
      </c>
      <c r="D4">
        <f>'Team and Player Stats'!D15</f>
        <v>2</v>
      </c>
      <c r="E4" s="111">
        <f>'Team and Player Stats'!E15</f>
        <v>92.18333333</v>
      </c>
      <c r="F4" s="113">
        <f>'Team and Player Stats'!F15/E4</f>
        <v>0.03254384379</v>
      </c>
      <c r="G4" s="113">
        <f>'Team and Player Stats'!G15/E4</f>
        <v>5.586693184</v>
      </c>
      <c r="H4" s="113">
        <f>'Team and Player Stats'!H15/E4</f>
        <v>0.03254384379</v>
      </c>
      <c r="I4" s="113">
        <f>'Team and Player Stats'!I15/E4</f>
        <v>4.92496836</v>
      </c>
      <c r="J4" s="113">
        <f>'Team and Player Stats'!J15/E4</f>
        <v>0.6617248237</v>
      </c>
      <c r="K4" s="112">
        <f>'Team and Player Stats'!K15</f>
        <v>1.134361233</v>
      </c>
      <c r="L4" s="111">
        <f>'Team and Player Stats'!L15</f>
        <v>12.18281938</v>
      </c>
      <c r="M4" s="113">
        <f>'Team and Player Stats'!M15/E4</f>
        <v>5.29379859</v>
      </c>
      <c r="N4">
        <f>'Team and Player Stats'!N15</f>
        <v>5</v>
      </c>
      <c r="O4" s="113">
        <f>'Team and Player Stats'!O15</f>
        <v>42.36666667</v>
      </c>
      <c r="P4" s="113">
        <f>'Team and Player Stats'!P15/O4</f>
        <v>0.5192761605</v>
      </c>
      <c r="Q4" s="113">
        <f>'Team and Player Stats'!Q15/O4</f>
        <v>0.09441384736</v>
      </c>
      <c r="R4" s="113">
        <f>'Team and Player Stats'!R15/O4</f>
        <v>0.4956726987</v>
      </c>
      <c r="S4" s="113">
        <f>'Team and Player Stats'!S15/O4</f>
        <v>0.09441384736</v>
      </c>
      <c r="T4" s="113">
        <f>'Team and Player Stats'!T15/O4</f>
        <v>1.132966168</v>
      </c>
      <c r="U4" s="113">
        <f>'Team and Player Stats'!U15/O4</f>
        <v>0.2124311566</v>
      </c>
      <c r="V4" s="113">
        <f>'Team and Player Stats'!V15/O4</f>
        <v>0.04720692368</v>
      </c>
      <c r="W4" s="113">
        <f>'Team and Player Stats'!W15/O4</f>
        <v>0.02360346184</v>
      </c>
      <c r="X4" s="113">
        <f>'Team and Player Stats'!X15/O4</f>
        <v>0</v>
      </c>
      <c r="Y4" s="113">
        <f>'Team and Player Stats'!Y15/O4</f>
        <v>0</v>
      </c>
      <c r="Z4" s="113">
        <f>'Team and Player Stats'!Z15/O4</f>
        <v>0</v>
      </c>
      <c r="AA4" s="113">
        <f>'Team and Player Stats'!AA15/O4</f>
        <v>0</v>
      </c>
      <c r="AB4" s="113">
        <f>'Team and Player Stats'!AB15/O4</f>
        <v>0</v>
      </c>
      <c r="AC4" s="113">
        <f>'Team and Player Stats'!AC15/O4</f>
        <v>0.1888276947</v>
      </c>
      <c r="AD4" s="113">
        <f>'Team and Player Stats'!AD15/O4</f>
        <v>0</v>
      </c>
      <c r="AE4" s="113">
        <f>'Team and Player Stats'!AE15/O4</f>
        <v>0</v>
      </c>
      <c r="AF4" s="113">
        <f>'Team and Player Stats'!AF15/O4</f>
        <v>0</v>
      </c>
      <c r="AG4" s="113">
        <f>'Team and Player Stats'!AG15/O4</f>
        <v>0</v>
      </c>
    </row>
    <row r="5">
      <c r="A5" s="107" t="str">
        <f>'Team and Player Stats'!B98</f>
        <v>LiquideNitrogin</v>
      </c>
      <c r="B5" s="107" t="str">
        <f>'Team and Player Stats'!A98</f>
        <v>PORKCHOP SANDWICHES</v>
      </c>
      <c r="C5" s="107">
        <f>'Team and Player Stats'!C98</f>
        <v>1</v>
      </c>
      <c r="D5" s="107">
        <f>'Team and Player Stats'!D98</f>
        <v>0</v>
      </c>
      <c r="E5" s="108">
        <f>'Team and Player Stats'!E98</f>
        <v>3.333333333</v>
      </c>
      <c r="F5" s="110">
        <f>'Team and Player Stats'!F98/E5</f>
        <v>0</v>
      </c>
      <c r="G5" s="110">
        <f>'Team and Player Stats'!G98/E5</f>
        <v>5.4</v>
      </c>
      <c r="H5" s="110">
        <f>'Team and Player Stats'!H98/E5</f>
        <v>0</v>
      </c>
      <c r="I5" s="110">
        <f>'Team and Player Stats'!I98/E5</f>
        <v>7.5</v>
      </c>
      <c r="J5" s="110">
        <f>'Team and Player Stats'!J98/E5</f>
        <v>-2.1</v>
      </c>
      <c r="K5" s="109">
        <f>'Team and Player Stats'!K98</f>
        <v>0.72</v>
      </c>
      <c r="L5" s="108">
        <f>'Team and Player Stats'!L98</f>
        <v>8</v>
      </c>
      <c r="M5" s="110">
        <f>'Team and Player Stats'!M98/E5</f>
        <v>8.4</v>
      </c>
      <c r="N5" s="107">
        <f>'Team and Player Stats'!N98</f>
        <v>1</v>
      </c>
      <c r="O5" s="110">
        <f>'Team and Player Stats'!O98</f>
        <v>3.333333333</v>
      </c>
      <c r="P5" s="110">
        <f>'Team and Player Stats'!P98/O5</f>
        <v>0.6</v>
      </c>
      <c r="Q5" s="110">
        <f>'Team and Player Stats'!Q98/O5</f>
        <v>0</v>
      </c>
      <c r="R5" s="110">
        <f>'Team and Player Stats'!R98/O5</f>
        <v>0.9</v>
      </c>
      <c r="S5" s="110">
        <f>'Team and Player Stats'!S98/O5</f>
        <v>0</v>
      </c>
      <c r="T5" s="110">
        <f>'Team and Player Stats'!T98/O5</f>
        <v>0.9</v>
      </c>
      <c r="U5" s="110">
        <f>'Team and Player Stats'!U98/O5</f>
        <v>0.3</v>
      </c>
      <c r="V5" s="110">
        <f>'Team and Player Stats'!V98/O5</f>
        <v>0</v>
      </c>
      <c r="W5" s="110">
        <f>'Team and Player Stats'!W98/O5</f>
        <v>0</v>
      </c>
      <c r="X5" s="110">
        <f>'Team and Player Stats'!X98/O5</f>
        <v>0</v>
      </c>
      <c r="Y5" s="110">
        <f>'Team and Player Stats'!Y98/O5</f>
        <v>0</v>
      </c>
      <c r="Z5" s="110">
        <f>'Team and Player Stats'!Z98/O5</f>
        <v>0</v>
      </c>
      <c r="AA5" s="110">
        <f>'Team and Player Stats'!AA98/O5</f>
        <v>0</v>
      </c>
      <c r="AB5" s="110">
        <f>'Team and Player Stats'!AB98/O5</f>
        <v>0</v>
      </c>
      <c r="AC5" s="110">
        <f>'Team and Player Stats'!AC98/O5</f>
        <v>0.3</v>
      </c>
      <c r="AD5" s="110">
        <f>'Team and Player Stats'!AD98/O5</f>
        <v>0</v>
      </c>
      <c r="AE5" s="110">
        <f>'Team and Player Stats'!AE98/O5</f>
        <v>0</v>
      </c>
      <c r="AF5" s="110">
        <f>'Team and Player Stats'!AF98/O5</f>
        <v>0</v>
      </c>
      <c r="AG5" s="110">
        <f>'Team and Player Stats'!AG98/O5</f>
        <v>0</v>
      </c>
    </row>
    <row r="6">
      <c r="A6" t="str">
        <f>'Team and Player Stats'!B5</f>
        <v>Blootzy</v>
      </c>
      <c r="B6" t="str">
        <f>'Team and Player Stats'!A5</f>
        <v>Never Let Go</v>
      </c>
      <c r="C6">
        <f>'Team and Player Stats'!C5</f>
        <v>18</v>
      </c>
      <c r="D6">
        <f>'Team and Player Stats'!D5</f>
        <v>9</v>
      </c>
      <c r="E6" s="111">
        <f>'Team and Player Stats'!E5</f>
        <v>216.1333333</v>
      </c>
      <c r="F6" s="113">
        <f>'Team and Player Stats'!F5/E6</f>
        <v>0.04164096237</v>
      </c>
      <c r="G6" s="113">
        <f>'Team and Player Stats'!G5/E6</f>
        <v>5.306909315</v>
      </c>
      <c r="H6" s="113">
        <f>'Team and Player Stats'!H5/E6</f>
        <v>0.03701418877</v>
      </c>
      <c r="I6" s="113">
        <f>'Team and Player Stats'!I5/E6</f>
        <v>4.612893276</v>
      </c>
      <c r="J6" s="113">
        <f>'Team and Player Stats'!J5/E6</f>
        <v>0.6940160395</v>
      </c>
      <c r="K6" s="112">
        <f>'Team and Player Stats'!K5</f>
        <v>1.150451354</v>
      </c>
      <c r="L6" s="111">
        <f>'Team and Player Stats'!L5</f>
        <v>13.00702106</v>
      </c>
      <c r="M6" s="113">
        <f>'Team and Player Stats'!M5/E6</f>
        <v>6.801357187</v>
      </c>
      <c r="N6">
        <f>'Team and Player Stats'!N5</f>
        <v>17</v>
      </c>
      <c r="O6" s="113">
        <f>'Team and Player Stats'!O5</f>
        <v>210.4333333</v>
      </c>
      <c r="P6" s="113">
        <f>'Team and Player Stats'!P5/O6</f>
        <v>0.1615713607</v>
      </c>
      <c r="Q6" s="113">
        <f>'Team and Player Stats'!Q5/O6</f>
        <v>0.1092982734</v>
      </c>
      <c r="R6" s="113">
        <f>'Team and Player Stats'!R5/O6</f>
        <v>0.3136385237</v>
      </c>
      <c r="S6" s="113">
        <f>'Team and Player Stats'!S5/O6</f>
        <v>0.08553777919</v>
      </c>
      <c r="T6" s="113">
        <f>'Team and Player Stats'!T5/O6</f>
        <v>0.7793442104</v>
      </c>
      <c r="U6" s="113">
        <f>'Team and Player Stats'!U5/O6</f>
        <v>0.2281007445</v>
      </c>
      <c r="V6" s="113">
        <f>'Team and Player Stats'!V5/O6</f>
        <v>0.04276888959</v>
      </c>
      <c r="W6" s="113">
        <f>'Team and Player Stats'!W5/O6</f>
        <v>0.02376049422</v>
      </c>
      <c r="X6" s="113">
        <f>'Team and Player Stats'!X5/O6</f>
        <v>0.004752098844</v>
      </c>
      <c r="Y6" s="113">
        <f>'Team and Player Stats'!Y5/O6</f>
        <v>0</v>
      </c>
      <c r="Z6" s="113">
        <f>'Team and Player Stats'!Z5/O6</f>
        <v>0</v>
      </c>
      <c r="AA6" s="113">
        <f>'Team and Player Stats'!AA5/O6</f>
        <v>0</v>
      </c>
      <c r="AB6" s="113">
        <f>'Team and Player Stats'!AB5/O6</f>
        <v>0.01425629653</v>
      </c>
      <c r="AC6" s="113">
        <f>'Team and Player Stats'!AC5/O6</f>
        <v>0.07128148265</v>
      </c>
      <c r="AD6" s="113">
        <f>'Team and Player Stats'!AD5/O6</f>
        <v>0.004752098844</v>
      </c>
      <c r="AE6" s="113">
        <f>'Team and Player Stats'!AE5/O6</f>
        <v>0</v>
      </c>
      <c r="AF6" s="113">
        <f>'Team and Player Stats'!AF5/O6</f>
        <v>0</v>
      </c>
      <c r="AG6" s="113">
        <f>'Team and Player Stats'!AG5/O6</f>
        <v>0.004752098844</v>
      </c>
    </row>
    <row r="7">
      <c r="A7" s="107" t="str">
        <f>'Team and Player Stats'!B92</f>
        <v>DisterDan</v>
      </c>
      <c r="B7" s="107" t="str">
        <f>'Team and Player Stats'!A92</f>
        <v>Team Ninja</v>
      </c>
      <c r="C7" s="107">
        <f>'Team and Player Stats'!C92</f>
        <v>20</v>
      </c>
      <c r="D7" s="107">
        <f>'Team and Player Stats'!D92</f>
        <v>3</v>
      </c>
      <c r="E7" s="108">
        <f>'Team and Player Stats'!E92</f>
        <v>144.3833333</v>
      </c>
      <c r="F7" s="110">
        <f>'Team and Player Stats'!F92/E7</f>
        <v>0.06233406441</v>
      </c>
      <c r="G7" s="110">
        <f>'Team and Player Stats'!G92/E7</f>
        <v>5.256839432</v>
      </c>
      <c r="H7" s="110">
        <f>'Team and Player Stats'!H92/E7</f>
        <v>0.0484820501</v>
      </c>
      <c r="I7" s="110">
        <f>'Team and Player Stats'!I92/E7</f>
        <v>5.762437955</v>
      </c>
      <c r="J7" s="110">
        <f>'Team and Player Stats'!J92/E7</f>
        <v>-0.5055985225</v>
      </c>
      <c r="K7" s="109">
        <f>'Team and Player Stats'!K92</f>
        <v>0.9122596154</v>
      </c>
      <c r="L7" s="108">
        <f>'Team and Player Stats'!L92</f>
        <v>10.41225962</v>
      </c>
      <c r="M7" s="110">
        <f>'Team and Player Stats'!M92/E7</f>
        <v>6.752856978</v>
      </c>
      <c r="N7" s="107">
        <f>'Team and Player Stats'!N92</f>
        <v>19</v>
      </c>
      <c r="O7" s="110">
        <f>'Team and Player Stats'!O92</f>
        <v>141.2166667</v>
      </c>
      <c r="P7" s="110">
        <f>'Team and Player Stats'!P92/O7</f>
        <v>0.4177977104</v>
      </c>
      <c r="Q7" s="110">
        <f>'Team and Player Stats'!Q92/O7</f>
        <v>0.1274637082</v>
      </c>
      <c r="R7" s="110">
        <f>'Team and Player Stats'!R92/O7</f>
        <v>0.2690900507</v>
      </c>
      <c r="S7" s="110">
        <f>'Team and Player Stats'!S92/O7</f>
        <v>0.169951611</v>
      </c>
      <c r="T7" s="110">
        <f>'Team and Player Stats'!T92/O7</f>
        <v>0.8355954207</v>
      </c>
      <c r="U7" s="110">
        <f>'Team and Player Stats'!U92/O7</f>
        <v>0.1345450254</v>
      </c>
      <c r="V7" s="110">
        <f>'Team and Player Stats'!V92/O7</f>
        <v>0.0283252685</v>
      </c>
      <c r="W7" s="110">
        <f>'Team and Player Stats'!W92/O7</f>
        <v>0.01416263425</v>
      </c>
      <c r="X7" s="110">
        <f>'Team and Player Stats'!X92/O7</f>
        <v>0</v>
      </c>
      <c r="Y7" s="110">
        <f>'Team and Player Stats'!Y92/O7</f>
        <v>0</v>
      </c>
      <c r="Z7" s="110">
        <f>'Team and Player Stats'!Z92/O7</f>
        <v>0</v>
      </c>
      <c r="AA7" s="110">
        <f>'Team and Player Stats'!AA92/O7</f>
        <v>0</v>
      </c>
      <c r="AB7" s="110">
        <f>'Team and Player Stats'!AB92/O7</f>
        <v>0</v>
      </c>
      <c r="AC7" s="110">
        <f>'Team and Player Stats'!AC92/O7</f>
        <v>0.09913843975</v>
      </c>
      <c r="AD7" s="110">
        <f>'Team and Player Stats'!AD92/O7</f>
        <v>0</v>
      </c>
      <c r="AE7" s="110">
        <f>'Team and Player Stats'!AE92/O7</f>
        <v>0</v>
      </c>
      <c r="AF7" s="110">
        <f>'Team and Player Stats'!AF92/O7</f>
        <v>0</v>
      </c>
      <c r="AG7" s="110">
        <f>'Team and Player Stats'!AG92/O7</f>
        <v>0.007081317125</v>
      </c>
    </row>
    <row r="8">
      <c r="A8" t="str">
        <f>'Team and Player Stats'!B123</f>
        <v>Saintz The God</v>
      </c>
      <c r="B8" t="str">
        <f>'Team and Player Stats'!A123</f>
        <v>Our Lady Tuna</v>
      </c>
      <c r="C8">
        <f>'Team and Player Stats'!C123</f>
        <v>17</v>
      </c>
      <c r="D8">
        <f>'Team and Player Stats'!D123</f>
        <v>10</v>
      </c>
      <c r="E8" s="111">
        <f>'Team and Player Stats'!E123</f>
        <v>242.0833333</v>
      </c>
      <c r="F8" s="113">
        <f>'Team and Player Stats'!F123/E8</f>
        <v>0.0330464716</v>
      </c>
      <c r="G8" s="113">
        <f>'Team and Player Stats'!G123/E8</f>
        <v>5.142857143</v>
      </c>
      <c r="H8" s="113">
        <f>'Team and Player Stats'!H123/E8</f>
        <v>0.02065404475</v>
      </c>
      <c r="I8" s="113">
        <f>'Team and Player Stats'!I123/E8</f>
        <v>4.039931153</v>
      </c>
      <c r="J8" s="113">
        <f>'Team and Player Stats'!J123/E8</f>
        <v>1.10292599</v>
      </c>
      <c r="K8" s="112">
        <f>'Team and Player Stats'!K123</f>
        <v>1.273006135</v>
      </c>
      <c r="L8" s="111">
        <f>'Team and Player Stats'!L123</f>
        <v>14.85173824</v>
      </c>
      <c r="M8" s="113">
        <f>'Team and Player Stats'!M123/E8</f>
        <v>6.349053356</v>
      </c>
      <c r="N8">
        <f>'Team and Player Stats'!N123</f>
        <v>16</v>
      </c>
      <c r="O8" s="113">
        <f>'Team and Player Stats'!O123</f>
        <v>225.2833333</v>
      </c>
      <c r="P8" s="113">
        <f>'Team and Player Stats'!P123/O8</f>
        <v>0.1464822076</v>
      </c>
      <c r="Q8" s="113">
        <f>'Team and Player Stats'!Q123/O8</f>
        <v>0.08433824073</v>
      </c>
      <c r="R8" s="113">
        <f>'Team and Player Stats'!R123/O8</f>
        <v>0.3728638011</v>
      </c>
      <c r="S8" s="113">
        <f>'Team and Player Stats'!S123/O8</f>
        <v>0.04438854775</v>
      </c>
      <c r="T8" s="113">
        <f>'Team and Player Stats'!T123/O8</f>
        <v>0.8389435526</v>
      </c>
      <c r="U8" s="113">
        <f>'Team and Player Stats'!U123/O8</f>
        <v>0.217503884</v>
      </c>
      <c r="V8" s="113">
        <f>'Team and Player Stats'!V123/O8</f>
        <v>0.07546053118</v>
      </c>
      <c r="W8" s="113">
        <f>'Team and Player Stats'!W123/O8</f>
        <v>0.02219427388</v>
      </c>
      <c r="X8" s="113">
        <f>'Team and Player Stats'!X123/O8</f>
        <v>0.004438854775</v>
      </c>
      <c r="Y8" s="113">
        <f>'Team and Player Stats'!Y123/O8</f>
        <v>0</v>
      </c>
      <c r="Z8" s="113">
        <f>'Team and Player Stats'!Z123/O8</f>
        <v>0</v>
      </c>
      <c r="AA8" s="113">
        <f>'Team and Player Stats'!AA123/O8</f>
        <v>0</v>
      </c>
      <c r="AB8" s="113">
        <f>'Team and Player Stats'!AB123/O8</f>
        <v>0</v>
      </c>
      <c r="AC8" s="113">
        <f>'Team and Player Stats'!AC123/O8</f>
        <v>0.1154102242</v>
      </c>
      <c r="AD8" s="113">
        <f>'Team and Player Stats'!AD123/O8</f>
        <v>0</v>
      </c>
      <c r="AE8" s="113">
        <f>'Team and Player Stats'!AE123/O8</f>
        <v>0</v>
      </c>
      <c r="AF8" s="113">
        <f>'Team and Player Stats'!AF123/O8</f>
        <v>0</v>
      </c>
      <c r="AG8" s="113">
        <f>'Team and Player Stats'!AG123/O8</f>
        <v>0.004438854775</v>
      </c>
    </row>
    <row r="9">
      <c r="A9" s="107" t="str">
        <f>'Team and Player Stats'!B105</f>
        <v>ActiveHate (c)</v>
      </c>
      <c r="B9" s="107" t="str">
        <f>'Team and Player Stats'!A105</f>
        <v>Shadow Realm</v>
      </c>
      <c r="C9" s="107">
        <f>'Team and Player Stats'!C105</f>
        <v>17</v>
      </c>
      <c r="D9" s="107">
        <f>'Team and Player Stats'!D105</f>
        <v>12</v>
      </c>
      <c r="E9" s="108">
        <f>'Team and Player Stats'!E105</f>
        <v>288.6</v>
      </c>
      <c r="F9" s="110">
        <f>'Team and Player Stats'!F105/E9</f>
        <v>0.003465003465</v>
      </c>
      <c r="G9" s="110">
        <f>'Team and Player Stats'!G105/E9</f>
        <v>5.09009009</v>
      </c>
      <c r="H9" s="110">
        <f>'Team and Player Stats'!H105/E9</f>
        <v>0.00693000693</v>
      </c>
      <c r="I9" s="110">
        <f>'Team and Player Stats'!I105/E9</f>
        <v>4.393624394</v>
      </c>
      <c r="J9" s="110">
        <f>'Team and Player Stats'!J105/E9</f>
        <v>0.6964656965</v>
      </c>
      <c r="K9" s="109">
        <f>'Team and Player Stats'!K105</f>
        <v>1.15851735</v>
      </c>
      <c r="L9" s="108">
        <f>'Team and Player Stats'!L105</f>
        <v>13.65615142</v>
      </c>
      <c r="M9" s="110">
        <f>'Team and Player Stats'!M105/E9</f>
        <v>6.67013167</v>
      </c>
      <c r="N9" s="107">
        <f>'Team and Player Stats'!N105</f>
        <v>17</v>
      </c>
      <c r="O9" s="110">
        <f>'Team and Player Stats'!O105</f>
        <v>281.2</v>
      </c>
      <c r="P9" s="110">
        <f>'Team and Player Stats'!P105/O9</f>
        <v>0.1244665718</v>
      </c>
      <c r="Q9" s="110">
        <f>'Team and Player Stats'!Q105/O9</f>
        <v>0.03911806543</v>
      </c>
      <c r="R9" s="110">
        <f>'Team and Player Stats'!R105/O9</f>
        <v>0.4160739687</v>
      </c>
      <c r="S9" s="110">
        <f>'Team and Player Stats'!S105/O9</f>
        <v>0.08890469417</v>
      </c>
      <c r="T9" s="110">
        <f>'Team and Player Stats'!T105/O9</f>
        <v>0.8890469417</v>
      </c>
      <c r="U9" s="110">
        <f>'Team and Player Stats'!U105/O9</f>
        <v>0.2311522048</v>
      </c>
      <c r="V9" s="110">
        <f>'Team and Player Stats'!V105/O9</f>
        <v>0.0640113798</v>
      </c>
      <c r="W9" s="110">
        <f>'Team and Player Stats'!W105/O9</f>
        <v>0.0106685633</v>
      </c>
      <c r="X9" s="110">
        <f>'Team and Player Stats'!X105/O9</f>
        <v>0</v>
      </c>
      <c r="Y9" s="110">
        <f>'Team and Player Stats'!Y105/O9</f>
        <v>0</v>
      </c>
      <c r="Z9" s="110">
        <f>'Team and Player Stats'!Z105/O9</f>
        <v>0</v>
      </c>
      <c r="AA9" s="110">
        <f>'Team and Player Stats'!AA105/O9</f>
        <v>0</v>
      </c>
      <c r="AB9" s="110">
        <f>'Team and Player Stats'!AB105/O9</f>
        <v>0</v>
      </c>
      <c r="AC9" s="110">
        <f>'Team and Player Stats'!AC105/O9</f>
        <v>0.1173541963</v>
      </c>
      <c r="AD9" s="110">
        <f>'Team and Player Stats'!AD105/O9</f>
        <v>0.003556187767</v>
      </c>
      <c r="AE9" s="110">
        <f>'Team and Player Stats'!AE105/O9</f>
        <v>0</v>
      </c>
      <c r="AF9" s="110">
        <f>'Team and Player Stats'!AF105/O9</f>
        <v>0</v>
      </c>
      <c r="AG9" s="110">
        <f>'Team and Player Stats'!AG105/O9</f>
        <v>0.003556187767</v>
      </c>
    </row>
    <row r="10">
      <c r="A10" t="str">
        <f>'Team and Player Stats'!B107</f>
        <v>Rage More Nerd</v>
      </c>
      <c r="B10" t="str">
        <f>'Team and Player Stats'!A107</f>
        <v>Shadow Realm</v>
      </c>
      <c r="C10">
        <f>'Team and Player Stats'!C107</f>
        <v>18</v>
      </c>
      <c r="D10">
        <f>'Team and Player Stats'!D107</f>
        <v>12</v>
      </c>
      <c r="E10" s="111">
        <f>'Team and Player Stats'!E107</f>
        <v>302.5333333</v>
      </c>
      <c r="F10" s="113">
        <f>'Team and Player Stats'!F107/E10</f>
        <v>0.01983252534</v>
      </c>
      <c r="G10" s="113">
        <f>'Team and Player Stats'!G107/E10</f>
        <v>4.925077126</v>
      </c>
      <c r="H10" s="113">
        <f>'Team and Player Stats'!H107/E10</f>
        <v>0.006610841781</v>
      </c>
      <c r="I10" s="113">
        <f>'Team and Player Stats'!I107/E10</f>
        <v>3.278977523</v>
      </c>
      <c r="J10" s="113">
        <f>'Team and Player Stats'!J107/E10</f>
        <v>1.646099603</v>
      </c>
      <c r="K10" s="112">
        <f>'Team and Player Stats'!K107</f>
        <v>1.502016129</v>
      </c>
      <c r="L10" s="111">
        <f>'Team and Player Stats'!L107</f>
        <v>18.2983871</v>
      </c>
      <c r="M10" s="113">
        <f>'Team and Player Stats'!M107/E10</f>
        <v>6.395989423</v>
      </c>
      <c r="N10">
        <f>'Team and Player Stats'!N107</f>
        <v>18</v>
      </c>
      <c r="O10" s="113">
        <f>'Team and Player Stats'!O107</f>
        <v>296.6</v>
      </c>
      <c r="P10" s="113">
        <f>'Team and Player Stats'!P107/O10</f>
        <v>0.1314902225</v>
      </c>
      <c r="Q10" s="113">
        <f>'Team and Player Stats'!Q107/O10</f>
        <v>0.08091706001</v>
      </c>
      <c r="R10" s="113">
        <f>'Team and Player Stats'!R107/O10</f>
        <v>0.4619015509</v>
      </c>
      <c r="S10" s="113">
        <f>'Team and Player Stats'!S107/O10</f>
        <v>0.05057316251</v>
      </c>
      <c r="T10" s="113">
        <f>'Team and Player Stats'!T107/O10</f>
        <v>0.7956844235</v>
      </c>
      <c r="U10" s="113">
        <f>'Team and Player Stats'!U107/O10</f>
        <v>0.1955495617</v>
      </c>
      <c r="V10" s="113">
        <f>'Team and Player Stats'!V107/O10</f>
        <v>0.06743088334</v>
      </c>
      <c r="W10" s="113">
        <f>'Team and Player Stats'!W107/O10</f>
        <v>0.02360080917</v>
      </c>
      <c r="X10" s="113">
        <f>'Team and Player Stats'!X107/O10</f>
        <v>0.006743088334</v>
      </c>
      <c r="Y10" s="113">
        <f>'Team and Player Stats'!Y107/O10</f>
        <v>0.003371544167</v>
      </c>
      <c r="Z10" s="113">
        <f>'Team and Player Stats'!Z107/O10</f>
        <v>0</v>
      </c>
      <c r="AA10" s="113">
        <f>'Team and Player Stats'!AA107/O10</f>
        <v>0</v>
      </c>
      <c r="AB10" s="113">
        <f>'Team and Player Stats'!AB107/O10</f>
        <v>0</v>
      </c>
      <c r="AC10" s="113">
        <f>'Team and Player Stats'!AC107/O10</f>
        <v>0.20229265</v>
      </c>
      <c r="AD10" s="113">
        <f>'Team and Player Stats'!AD107/O10</f>
        <v>0.01685772084</v>
      </c>
      <c r="AE10" s="113">
        <f>'Team and Player Stats'!AE107/O10</f>
        <v>0</v>
      </c>
      <c r="AF10" s="113">
        <f>'Team and Player Stats'!AF107/O10</f>
        <v>0</v>
      </c>
      <c r="AG10" s="113">
        <f>'Team and Player Stats'!AG107/O10</f>
        <v>0.006743088334</v>
      </c>
    </row>
    <row r="11">
      <c r="A11" s="107" t="str">
        <f>'Team and Player Stats'!B114</f>
        <v>AJ DaJuiceMayne</v>
      </c>
      <c r="B11" s="107" t="str">
        <f>'Team and Player Stats'!A114</f>
        <v>Rooster Bux to Blow</v>
      </c>
      <c r="C11" s="107">
        <f>'Team and Player Stats'!C114</f>
        <v>15</v>
      </c>
      <c r="D11" s="107">
        <f>'Team and Player Stats'!D114</f>
        <v>14</v>
      </c>
      <c r="E11" s="108">
        <f>'Team and Player Stats'!E114</f>
        <v>239.0166667</v>
      </c>
      <c r="F11" s="110">
        <f>'Team and Player Stats'!F114/E11</f>
        <v>0.05020570393</v>
      </c>
      <c r="G11" s="110">
        <f>'Team and Player Stats'!G114/E11</f>
        <v>4.890872324</v>
      </c>
      <c r="H11" s="110">
        <f>'Team and Player Stats'!H114/E11</f>
        <v>0.02510285196</v>
      </c>
      <c r="I11" s="110">
        <f>'Team and Player Stats'!I114/E11</f>
        <v>3.974618227</v>
      </c>
      <c r="J11" s="110">
        <f>'Team and Player Stats'!J114/E11</f>
        <v>0.9162540966</v>
      </c>
      <c r="K11" s="109">
        <f>'Team and Player Stats'!K114</f>
        <v>1.230526316</v>
      </c>
      <c r="L11" s="108">
        <f>'Team and Player Stats'!L114</f>
        <v>15.09578947</v>
      </c>
      <c r="M11" s="110">
        <f>'Team and Player Stats'!M114/E11</f>
        <v>6.242242521</v>
      </c>
      <c r="N11" s="107">
        <f>'Team and Player Stats'!N114</f>
        <v>15</v>
      </c>
      <c r="O11" s="110">
        <f>'Team and Player Stats'!O114</f>
        <v>239.0166667</v>
      </c>
      <c r="P11" s="110">
        <f>'Team and Player Stats'!P114/O11</f>
        <v>0.1631685378</v>
      </c>
      <c r="Q11" s="110">
        <f>'Team and Player Stats'!Q114/O11</f>
        <v>0.07112474723</v>
      </c>
      <c r="R11" s="110">
        <f>'Team and Player Stats'!R114/O11</f>
        <v>0.418380866</v>
      </c>
      <c r="S11" s="110">
        <f>'Team and Player Stats'!S114/O11</f>
        <v>0.03347046928</v>
      </c>
      <c r="T11" s="110">
        <f>'Team and Player Stats'!T114/O11</f>
        <v>0.8827836274</v>
      </c>
      <c r="U11" s="110">
        <f>'Team and Player Stats'!U114/O11</f>
        <v>0.2719475629</v>
      </c>
      <c r="V11" s="110">
        <f>'Team and Player Stats'!V114/O11</f>
        <v>0.08785998187</v>
      </c>
      <c r="W11" s="110">
        <f>'Team and Player Stats'!W114/O11</f>
        <v>0.02510285196</v>
      </c>
      <c r="X11" s="110">
        <f>'Team and Player Stats'!X114/O11</f>
        <v>0.01255142598</v>
      </c>
      <c r="Y11" s="110">
        <f>'Team and Player Stats'!Y114/O11</f>
        <v>0.00418380866</v>
      </c>
      <c r="Z11" s="110">
        <f>'Team and Player Stats'!Z114/O11</f>
        <v>0</v>
      </c>
      <c r="AA11" s="110">
        <f>'Team and Player Stats'!AA114/O11</f>
        <v>0</v>
      </c>
      <c r="AB11" s="110">
        <f>'Team and Player Stats'!AB114/O11</f>
        <v>0</v>
      </c>
      <c r="AC11" s="110">
        <f>'Team and Player Stats'!AC114/O11</f>
        <v>0.1882713897</v>
      </c>
      <c r="AD11" s="110">
        <f>'Team and Player Stats'!AD114/O11</f>
        <v>0.00418380866</v>
      </c>
      <c r="AE11" s="110">
        <f>'Team and Player Stats'!AE114/O11</f>
        <v>0</v>
      </c>
      <c r="AF11" s="110">
        <f>'Team and Player Stats'!AF114/O11</f>
        <v>0</v>
      </c>
      <c r="AG11" s="110">
        <f>'Team and Player Stats'!AG114/O11</f>
        <v>0.008367617321</v>
      </c>
    </row>
    <row r="12">
      <c r="A12" t="str">
        <f>'Team and Player Stats'!B71</f>
        <v>Its Rainin MenZ (c)</v>
      </c>
      <c r="B12" t="str">
        <f>'Team and Player Stats'!A71</f>
        <v>TBD</v>
      </c>
      <c r="C12">
        <f>'Team and Player Stats'!C71</f>
        <v>15</v>
      </c>
      <c r="D12">
        <f>'Team and Player Stats'!D71</f>
        <v>5</v>
      </c>
      <c r="E12" s="111">
        <f>'Team and Player Stats'!E71</f>
        <v>197.0166667</v>
      </c>
      <c r="F12" s="113">
        <f>'Team and Player Stats'!F71/E12</f>
        <v>0.03045427629</v>
      </c>
      <c r="G12" s="113">
        <f>'Team and Player Stats'!G71/E12</f>
        <v>4.882835632</v>
      </c>
      <c r="H12" s="113">
        <f>'Team and Player Stats'!H71/E12</f>
        <v>0.01015142543</v>
      </c>
      <c r="I12" s="113">
        <f>'Team and Player Stats'!I71/E12</f>
        <v>4.233144404</v>
      </c>
      <c r="J12" s="113">
        <f>'Team and Player Stats'!J71/E12</f>
        <v>0.6496912275</v>
      </c>
      <c r="K12" s="112">
        <f>'Team and Player Stats'!K71</f>
        <v>1.153477218</v>
      </c>
      <c r="L12" s="111">
        <f>'Team and Player Stats'!L71</f>
        <v>14.17386091</v>
      </c>
      <c r="M12" s="113">
        <f>'Team and Player Stats'!M71/E12</f>
        <v>6.324338042</v>
      </c>
      <c r="N12">
        <f>'Team and Player Stats'!N71</f>
        <v>15</v>
      </c>
      <c r="O12" s="113">
        <f>'Team and Player Stats'!O71</f>
        <v>197.0166667</v>
      </c>
      <c r="P12" s="113">
        <f>'Team and Player Stats'!P71/O12</f>
        <v>0.2385584976</v>
      </c>
      <c r="Q12" s="113">
        <f>'Team and Player Stats'!Q71/O12</f>
        <v>0.1370442433</v>
      </c>
      <c r="R12" s="113">
        <f>'Team and Player Stats'!R71/O12</f>
        <v>0.3096184756</v>
      </c>
      <c r="S12" s="113">
        <f>'Team and Player Stats'!S71/O12</f>
        <v>0.1218171052</v>
      </c>
      <c r="T12" s="113">
        <f>'Team and Player Stats'!T71/O12</f>
        <v>0.6446155148</v>
      </c>
      <c r="U12" s="113">
        <f>'Team and Player Stats'!U71/O12</f>
        <v>0.1624228069</v>
      </c>
      <c r="V12" s="113">
        <f>'Team and Player Stats'!V71/O12</f>
        <v>0.03045427629</v>
      </c>
      <c r="W12" s="113">
        <f>'Team and Player Stats'!W71/O12</f>
        <v>0.02030285086</v>
      </c>
      <c r="X12" s="113">
        <f>'Team and Player Stats'!X71/O12</f>
        <v>0.005075712715</v>
      </c>
      <c r="Y12" s="113">
        <f>'Team and Player Stats'!Y71/O12</f>
        <v>0</v>
      </c>
      <c r="Z12" s="113">
        <f>'Team and Player Stats'!Z71/O12</f>
        <v>0</v>
      </c>
      <c r="AA12" s="113">
        <f>'Team and Player Stats'!AA71/O12</f>
        <v>0</v>
      </c>
      <c r="AB12" s="113">
        <f>'Team and Player Stats'!AB71/O12</f>
        <v>0</v>
      </c>
      <c r="AC12" s="113">
        <f>'Team and Player Stats'!AC71/O12</f>
        <v>0.106589967</v>
      </c>
      <c r="AD12" s="113">
        <f>'Team and Player Stats'!AD71/O12</f>
        <v>0</v>
      </c>
      <c r="AE12" s="113">
        <f>'Team and Player Stats'!AE71/O12</f>
        <v>0</v>
      </c>
      <c r="AF12" s="113">
        <f>'Team and Player Stats'!AF71/O12</f>
        <v>0</v>
      </c>
      <c r="AG12" s="113">
        <f>'Team and Player Stats'!AG71/O12</f>
        <v>0</v>
      </c>
    </row>
    <row r="13">
      <c r="A13" s="107" t="str">
        <f>'Team and Player Stats'!B62</f>
        <v>nakano</v>
      </c>
      <c r="B13" s="107" t="str">
        <f>'Team and Player Stats'!A62</f>
        <v>Sub</v>
      </c>
      <c r="C13" s="107">
        <f>'Team and Player Stats'!C62</f>
        <v>2</v>
      </c>
      <c r="D13" s="107">
        <f>'Team and Player Stats'!D62</f>
        <v>0</v>
      </c>
      <c r="E13" s="108">
        <f>'Team and Player Stats'!E62</f>
        <v>11.55</v>
      </c>
      <c r="F13" s="110">
        <f>'Team and Player Stats'!F62/E13</f>
        <v>0</v>
      </c>
      <c r="G13" s="110">
        <f>'Team and Player Stats'!G62/E13</f>
        <v>4.848484848</v>
      </c>
      <c r="H13" s="110">
        <f>'Team and Player Stats'!H62/E13</f>
        <v>0.08658008658</v>
      </c>
      <c r="I13" s="110">
        <f>'Team and Player Stats'!I62/E13</f>
        <v>6.060606061</v>
      </c>
      <c r="J13" s="110">
        <f>'Team and Player Stats'!J62/E13</f>
        <v>-1.212121212</v>
      </c>
      <c r="K13" s="109">
        <f>'Team and Player Stats'!K62</f>
        <v>0.8</v>
      </c>
      <c r="L13" s="108">
        <f>'Team and Player Stats'!L62</f>
        <v>9.9</v>
      </c>
      <c r="M13" s="110">
        <f>'Team and Player Stats'!M62/E13</f>
        <v>5.454545455</v>
      </c>
      <c r="N13" s="107">
        <f>'Team and Player Stats'!N62</f>
        <v>1</v>
      </c>
      <c r="O13" s="110">
        <f>'Team and Player Stats'!O62</f>
        <v>4.2</v>
      </c>
      <c r="P13" s="110">
        <f>'Team and Player Stats'!P62/O13</f>
        <v>0.2380952381</v>
      </c>
      <c r="Q13" s="110">
        <f>'Team and Player Stats'!Q62/O13</f>
        <v>0.2380952381</v>
      </c>
      <c r="R13" s="110">
        <f>'Team and Player Stats'!R62/O13</f>
        <v>0.2380952381</v>
      </c>
      <c r="S13" s="110">
        <f>'Team and Player Stats'!S62/O13</f>
        <v>0.2380952381</v>
      </c>
      <c r="T13" s="110">
        <f>'Team and Player Stats'!T62/O13</f>
        <v>0.7142857143</v>
      </c>
      <c r="U13" s="110">
        <f>'Team and Player Stats'!U62/O13</f>
        <v>0</v>
      </c>
      <c r="V13" s="110">
        <f>'Team and Player Stats'!V62/O13</f>
        <v>0</v>
      </c>
      <c r="W13" s="110">
        <f>'Team and Player Stats'!W62/O13</f>
        <v>0</v>
      </c>
      <c r="X13" s="110">
        <f>'Team and Player Stats'!X62/O13</f>
        <v>0</v>
      </c>
      <c r="Y13" s="110">
        <f>'Team and Player Stats'!Y62/O13</f>
        <v>0</v>
      </c>
      <c r="Z13" s="110">
        <f>'Team and Player Stats'!Z62/O13</f>
        <v>0</v>
      </c>
      <c r="AA13" s="110">
        <f>'Team and Player Stats'!AA62/O13</f>
        <v>0</v>
      </c>
      <c r="AB13" s="110">
        <f>'Team and Player Stats'!AB62/O13</f>
        <v>0</v>
      </c>
      <c r="AC13" s="110">
        <f>'Team and Player Stats'!AC62/O13</f>
        <v>0</v>
      </c>
      <c r="AD13" s="110">
        <f>'Team and Player Stats'!AD62/O13</f>
        <v>0</v>
      </c>
      <c r="AE13" s="110">
        <f>'Team and Player Stats'!AE62/O13</f>
        <v>0</v>
      </c>
      <c r="AF13" s="110">
        <f>'Team and Player Stats'!AF62/O13</f>
        <v>0</v>
      </c>
      <c r="AG13" s="110">
        <f>'Team and Player Stats'!AG62/O13</f>
        <v>0</v>
      </c>
    </row>
    <row r="14">
      <c r="A14" t="str">
        <f>'Team and Player Stats'!B38</f>
        <v>Twitchtvsnipezz</v>
      </c>
      <c r="B14" t="str">
        <f>'Team and Player Stats'!A38</f>
        <v>Str8 Griffin</v>
      </c>
      <c r="C14">
        <f>'Team and Player Stats'!C38</f>
        <v>5</v>
      </c>
      <c r="D14">
        <f>'Team and Player Stats'!D38</f>
        <v>5</v>
      </c>
      <c r="E14" s="111">
        <f>'Team and Player Stats'!E38</f>
        <v>48.33333333</v>
      </c>
      <c r="F14" s="113">
        <f>'Team and Player Stats'!F38/E14</f>
        <v>0.06206896552</v>
      </c>
      <c r="G14" s="113">
        <f>'Team and Player Stats'!G38/E14</f>
        <v>4.779310345</v>
      </c>
      <c r="H14" s="113">
        <f>'Team and Player Stats'!H38/E14</f>
        <v>0.06206896552</v>
      </c>
      <c r="I14" s="113">
        <f>'Team and Player Stats'!I38/E14</f>
        <v>3.931034483</v>
      </c>
      <c r="J14" s="113">
        <f>'Team and Player Stats'!J38/E14</f>
        <v>0.8482758621</v>
      </c>
      <c r="K14" s="112">
        <f>'Team and Player Stats'!K38</f>
        <v>1.215789474</v>
      </c>
      <c r="L14" s="111">
        <f>'Team and Player Stats'!L38</f>
        <v>15.26315789</v>
      </c>
      <c r="M14" s="113">
        <f>'Team and Player Stats'!M38/E14</f>
        <v>5.937931034</v>
      </c>
      <c r="N14">
        <f>'Team and Player Stats'!N38</f>
        <v>4</v>
      </c>
      <c r="O14" s="113">
        <f>'Team and Player Stats'!O38</f>
        <v>44.6</v>
      </c>
      <c r="P14" s="113">
        <f>'Team and Player Stats'!P38/O14</f>
        <v>0.1569506726</v>
      </c>
      <c r="Q14" s="113">
        <f>'Team and Player Stats'!Q38/O14</f>
        <v>0.02242152466</v>
      </c>
      <c r="R14" s="113">
        <f>'Team and Player Stats'!R38/O14</f>
        <v>0.2914798206</v>
      </c>
      <c r="S14" s="113">
        <f>'Team and Player Stats'!S38/O14</f>
        <v>0.02242152466</v>
      </c>
      <c r="T14" s="113">
        <f>'Team and Player Stats'!T38/O14</f>
        <v>0.7399103139</v>
      </c>
      <c r="U14" s="113">
        <f>'Team and Player Stats'!U38/O14</f>
        <v>0.2242152466</v>
      </c>
      <c r="V14" s="113">
        <f>'Team and Player Stats'!V38/O14</f>
        <v>0</v>
      </c>
      <c r="W14" s="113">
        <f>'Team and Player Stats'!W38/O14</f>
        <v>0</v>
      </c>
      <c r="X14" s="113">
        <f>'Team and Player Stats'!X38/O14</f>
        <v>0</v>
      </c>
      <c r="Y14" s="113">
        <f>'Team and Player Stats'!Y38/O14</f>
        <v>0</v>
      </c>
      <c r="Z14" s="113">
        <f>'Team and Player Stats'!Z38/O14</f>
        <v>0</v>
      </c>
      <c r="AA14" s="113">
        <f>'Team and Player Stats'!AA38/O14</f>
        <v>0</v>
      </c>
      <c r="AB14" s="113">
        <f>'Team and Player Stats'!AB38/O14</f>
        <v>0</v>
      </c>
      <c r="AC14" s="113">
        <f>'Team and Player Stats'!AC38/O14</f>
        <v>0.08968609865</v>
      </c>
      <c r="AD14" s="113">
        <f>'Team and Player Stats'!AD38/O14</f>
        <v>0</v>
      </c>
      <c r="AE14" s="113">
        <f>'Team and Player Stats'!AE38/O14</f>
        <v>0</v>
      </c>
      <c r="AF14" s="113">
        <f>'Team and Player Stats'!AF38/O14</f>
        <v>0</v>
      </c>
      <c r="AG14" s="113">
        <f>'Team and Player Stats'!AG38/O14</f>
        <v>0</v>
      </c>
    </row>
    <row r="15">
      <c r="A15" s="107" t="str">
        <f>'Team and Player Stats'!B36</f>
        <v>Sabasauros Rex</v>
      </c>
      <c r="B15" s="107" t="str">
        <f>'Team and Player Stats'!A36</f>
        <v>Str8 Griffin</v>
      </c>
      <c r="C15" s="107">
        <f>'Team and Player Stats'!C36</f>
        <v>18</v>
      </c>
      <c r="D15" s="107">
        <f>'Team and Player Stats'!D36</f>
        <v>17</v>
      </c>
      <c r="E15" s="108">
        <f>'Team and Player Stats'!E36</f>
        <v>237.8166667</v>
      </c>
      <c r="F15" s="110">
        <f>'Team and Player Stats'!F36/E15</f>
        <v>0.05045903707</v>
      </c>
      <c r="G15" s="110">
        <f>'Team and Player Stats'!G36/E15</f>
        <v>4.701100287</v>
      </c>
      <c r="H15" s="110">
        <f>'Team and Player Stats'!H36/E15</f>
        <v>0.03363935805</v>
      </c>
      <c r="I15" s="110">
        <f>'Team and Player Stats'!I36/E15</f>
        <v>4.179690238</v>
      </c>
      <c r="J15" s="110">
        <f>'Team and Player Stats'!J36/E15</f>
        <v>0.5214100498</v>
      </c>
      <c r="K15" s="109">
        <f>'Team and Player Stats'!K36</f>
        <v>1.124748491</v>
      </c>
      <c r="L15" s="108">
        <f>'Team and Player Stats'!L36</f>
        <v>14.35513078</v>
      </c>
      <c r="M15" s="110">
        <f>'Team and Player Stats'!M36/E15</f>
        <v>6.046674609</v>
      </c>
      <c r="N15" s="107">
        <f>'Team and Player Stats'!N36</f>
        <v>17</v>
      </c>
      <c r="O15" s="110">
        <f>'Team and Player Stats'!O36</f>
        <v>234.0666667</v>
      </c>
      <c r="P15" s="110">
        <f>'Team and Player Stats'!P36/O15</f>
        <v>0.1922529194</v>
      </c>
      <c r="Q15" s="110">
        <f>'Team and Player Stats'!Q36/O15</f>
        <v>0.06408430647</v>
      </c>
      <c r="R15" s="110">
        <f>'Team and Player Stats'!R36/O15</f>
        <v>0.2734263743</v>
      </c>
      <c r="S15" s="110">
        <f>'Team and Player Stats'!S36/O15</f>
        <v>0.09399031615</v>
      </c>
      <c r="T15" s="110">
        <f>'Team and Player Stats'!T36/O15</f>
        <v>0.7604671034</v>
      </c>
      <c r="U15" s="110">
        <f>'Team and Player Stats'!U36/O15</f>
        <v>0.1623469097</v>
      </c>
      <c r="V15" s="110">
        <f>'Team and Player Stats'!V36/O15</f>
        <v>0.04699515807</v>
      </c>
      <c r="W15" s="110">
        <f>'Team and Player Stats'!W36/O15</f>
        <v>0.02563372259</v>
      </c>
      <c r="X15" s="110">
        <f>'Team and Player Stats'!X36/O15</f>
        <v>0.008544574195</v>
      </c>
      <c r="Y15" s="110">
        <f>'Team and Player Stats'!Y36/O15</f>
        <v>0.008544574195</v>
      </c>
      <c r="Z15" s="110">
        <f>'Team and Player Stats'!Z36/O15</f>
        <v>0.004272287098</v>
      </c>
      <c r="AA15" s="110">
        <f>'Team and Player Stats'!AA36/O15</f>
        <v>0</v>
      </c>
      <c r="AB15" s="110">
        <f>'Team and Player Stats'!AB36/O15</f>
        <v>0</v>
      </c>
      <c r="AC15" s="110">
        <f>'Team and Player Stats'!AC36/O15</f>
        <v>0.09399031615</v>
      </c>
      <c r="AD15" s="110">
        <f>'Team and Player Stats'!AD36/O15</f>
        <v>0.008544574195</v>
      </c>
      <c r="AE15" s="110">
        <f>'Team and Player Stats'!AE36/O15</f>
        <v>0</v>
      </c>
      <c r="AF15" s="110">
        <f>'Team and Player Stats'!AF36/O15</f>
        <v>0</v>
      </c>
      <c r="AG15" s="110">
        <f>'Team and Player Stats'!AG36/O15</f>
        <v>0.008544574195</v>
      </c>
    </row>
    <row r="16">
      <c r="A16" t="str">
        <f>'Team and Player Stats'!B53</f>
        <v>halfbreed105</v>
      </c>
      <c r="B16" t="str">
        <f>'Team and Player Stats'!A53</f>
        <v>Way to Fail</v>
      </c>
      <c r="C16">
        <f>'Team and Player Stats'!C53</f>
        <v>10</v>
      </c>
      <c r="D16">
        <f>'Team and Player Stats'!D53</f>
        <v>6</v>
      </c>
      <c r="E16" s="111">
        <f>'Team and Player Stats'!E53</f>
        <v>133.8333333</v>
      </c>
      <c r="F16" s="113">
        <f>'Team and Player Stats'!F53/E16</f>
        <v>0.0298879203</v>
      </c>
      <c r="G16" s="113">
        <f>'Team and Player Stats'!G53/E16</f>
        <v>4.692403487</v>
      </c>
      <c r="H16" s="113">
        <f>'Team and Player Stats'!H53/E16</f>
        <v>0.02241594022</v>
      </c>
      <c r="I16" s="113">
        <f>'Team and Player Stats'!I53/E16</f>
        <v>3.930261519</v>
      </c>
      <c r="J16" s="113">
        <f>'Team and Player Stats'!J53/E16</f>
        <v>0.7621419676</v>
      </c>
      <c r="K16" s="112">
        <f>'Team and Player Stats'!K53</f>
        <v>1.19391635</v>
      </c>
      <c r="L16" s="111">
        <f>'Team and Player Stats'!L53</f>
        <v>15.2661597</v>
      </c>
      <c r="M16" s="113">
        <f>'Team and Player Stats'!M53/E16</f>
        <v>6</v>
      </c>
      <c r="N16">
        <f>'Team and Player Stats'!N53</f>
        <v>9</v>
      </c>
      <c r="O16" s="113">
        <f>'Team and Player Stats'!O53</f>
        <v>121.65</v>
      </c>
      <c r="P16" s="113">
        <f>'Team and Player Stats'!P53/O16</f>
        <v>0.1315248664</v>
      </c>
      <c r="Q16" s="113">
        <f>'Team and Player Stats'!Q53/O16</f>
        <v>0.04932182491</v>
      </c>
      <c r="R16" s="113">
        <f>'Team and Player Stats'!R53/O16</f>
        <v>0.3288121661</v>
      </c>
      <c r="S16" s="113">
        <f>'Team and Player Stats'!S53/O16</f>
        <v>0.03288121661</v>
      </c>
      <c r="T16" s="113">
        <f>'Team and Player Stats'!T53/O16</f>
        <v>0.7233867653</v>
      </c>
      <c r="U16" s="113">
        <f>'Team and Player Stats'!U53/O16</f>
        <v>0.1233045623</v>
      </c>
      <c r="V16" s="113">
        <f>'Team and Player Stats'!V53/O16</f>
        <v>0.0164406083</v>
      </c>
      <c r="W16" s="113">
        <f>'Team and Player Stats'!W53/O16</f>
        <v>0.008220304151</v>
      </c>
      <c r="X16" s="113">
        <f>'Team and Player Stats'!X53/O16</f>
        <v>0</v>
      </c>
      <c r="Y16" s="113">
        <f>'Team and Player Stats'!Y53/O16</f>
        <v>0</v>
      </c>
      <c r="Z16" s="113">
        <f>'Team and Player Stats'!Z53/O16</f>
        <v>0</v>
      </c>
      <c r="AA16" s="113">
        <f>'Team and Player Stats'!AA53/O16</f>
        <v>0</v>
      </c>
      <c r="AB16" s="113">
        <f>'Team and Player Stats'!AB53/O16</f>
        <v>0</v>
      </c>
      <c r="AC16" s="113">
        <f>'Team and Player Stats'!AC53/O16</f>
        <v>0.09864364982</v>
      </c>
      <c r="AD16" s="113">
        <f>'Team and Player Stats'!AD53/O16</f>
        <v>0.008220304151</v>
      </c>
      <c r="AE16" s="113">
        <f>'Team and Player Stats'!AE53/O16</f>
        <v>0</v>
      </c>
      <c r="AF16" s="113">
        <f>'Team and Player Stats'!AF53/O16</f>
        <v>0</v>
      </c>
      <c r="AG16" s="113">
        <f>'Team and Player Stats'!AG53/O16</f>
        <v>0</v>
      </c>
    </row>
    <row r="17">
      <c r="A17" s="107" t="str">
        <f>'Team and Player Stats'!B41</f>
        <v>I TRICKK I</v>
      </c>
      <c r="B17" s="107" t="str">
        <f>'Team and Player Stats'!A41</f>
        <v>We Respect Hoez</v>
      </c>
      <c r="C17" s="107">
        <f>'Team and Player Stats'!C41</f>
        <v>18</v>
      </c>
      <c r="D17" s="107">
        <f>'Team and Player Stats'!D41</f>
        <v>14</v>
      </c>
      <c r="E17" s="108">
        <f>'Team and Player Stats'!E41</f>
        <v>288.55</v>
      </c>
      <c r="F17" s="110">
        <f>'Team and Player Stats'!F41/E17</f>
        <v>0.01732801941</v>
      </c>
      <c r="G17" s="110">
        <f>'Team and Player Stats'!G41/E17</f>
        <v>4.661237221</v>
      </c>
      <c r="H17" s="110">
        <f>'Team and Player Stats'!H41/E17</f>
        <v>0.04505285046</v>
      </c>
      <c r="I17" s="110">
        <f>'Team and Player Stats'!I41/E17</f>
        <v>3.611159244</v>
      </c>
      <c r="J17" s="110">
        <f>'Team and Player Stats'!J41/E17</f>
        <v>1.050077976</v>
      </c>
      <c r="K17" s="109">
        <f>'Team and Player Stats'!K41</f>
        <v>1.290786948</v>
      </c>
      <c r="L17" s="108">
        <f>'Team and Player Stats'!L41</f>
        <v>16.61516315</v>
      </c>
      <c r="M17" s="110">
        <f>'Team and Player Stats'!M41/E17</f>
        <v>5.534569399</v>
      </c>
      <c r="N17" s="107">
        <f>'Team and Player Stats'!N41</f>
        <v>18</v>
      </c>
      <c r="O17" s="110">
        <f>'Team and Player Stats'!O41</f>
        <v>282.3</v>
      </c>
      <c r="P17" s="110">
        <f>'Team and Player Stats'!P41/O17</f>
        <v>0.1416932341</v>
      </c>
      <c r="Q17" s="110">
        <f>'Team and Player Stats'!Q41/O17</f>
        <v>0.1098122565</v>
      </c>
      <c r="R17" s="110">
        <f>'Team and Player Stats'!R41/O17</f>
        <v>0.3471484237</v>
      </c>
      <c r="S17" s="110">
        <f>'Team and Player Stats'!S41/O17</f>
        <v>0.05313496281</v>
      </c>
      <c r="T17" s="110">
        <f>'Team and Player Stats'!T41/O17</f>
        <v>0.7722281261</v>
      </c>
      <c r="U17" s="110">
        <f>'Team and Player Stats'!U41/O17</f>
        <v>0.1771165427</v>
      </c>
      <c r="V17" s="110">
        <f>'Team and Player Stats'!V41/O17</f>
        <v>0.04250797024</v>
      </c>
      <c r="W17" s="110">
        <f>'Team and Player Stats'!W41/O17</f>
        <v>0.01771165427</v>
      </c>
      <c r="X17" s="110">
        <f>'Team and Player Stats'!X41/O17</f>
        <v>0.003542330854</v>
      </c>
      <c r="Y17" s="110">
        <f>'Team and Player Stats'!Y41/O17</f>
        <v>0.003542330854</v>
      </c>
      <c r="Z17" s="110">
        <f>'Team and Player Stats'!Z41/O17</f>
        <v>0</v>
      </c>
      <c r="AA17" s="110">
        <f>'Team and Player Stats'!AA41/O17</f>
        <v>0</v>
      </c>
      <c r="AB17" s="110">
        <f>'Team and Player Stats'!AB41/O17</f>
        <v>0</v>
      </c>
      <c r="AC17" s="110">
        <f>'Team and Player Stats'!AC41/O17</f>
        <v>0.1594048884</v>
      </c>
      <c r="AD17" s="110">
        <f>'Team and Player Stats'!AD41/O17</f>
        <v>0.003542330854</v>
      </c>
      <c r="AE17" s="110">
        <f>'Team and Player Stats'!AE41/O17</f>
        <v>0</v>
      </c>
      <c r="AF17" s="110">
        <f>'Team and Player Stats'!AF41/O17</f>
        <v>0</v>
      </c>
      <c r="AG17" s="110">
        <f>'Team and Player Stats'!AG41/O17</f>
        <v>0.007084661707</v>
      </c>
    </row>
    <row r="18">
      <c r="A18" t="str">
        <f>'Team and Player Stats'!B75</f>
        <v>x Greenthumb</v>
      </c>
      <c r="B18" t="str">
        <f>'Team and Player Stats'!A75</f>
        <v>TBD</v>
      </c>
      <c r="C18">
        <f>'Team and Player Stats'!C75</f>
        <v>16</v>
      </c>
      <c r="D18">
        <f>'Team and Player Stats'!D75</f>
        <v>6</v>
      </c>
      <c r="E18" s="111">
        <f>'Team and Player Stats'!E75</f>
        <v>201.2</v>
      </c>
      <c r="F18" s="113">
        <f>'Team and Player Stats'!F75/E18</f>
        <v>0.02982107356</v>
      </c>
      <c r="G18" s="113">
        <f>'Team and Player Stats'!G75/E18</f>
        <v>4.637176938</v>
      </c>
      <c r="H18" s="113">
        <f>'Team and Player Stats'!H75/E18</f>
        <v>0.01988071571</v>
      </c>
      <c r="I18" s="113">
        <f>'Team and Player Stats'!I75/E18</f>
        <v>4.9055666</v>
      </c>
      <c r="J18" s="113">
        <f>'Team and Player Stats'!J75/E18</f>
        <v>-0.268389662</v>
      </c>
      <c r="K18" s="112">
        <f>'Team and Player Stats'!K75</f>
        <v>0.9452887538</v>
      </c>
      <c r="L18" s="111">
        <f>'Team and Player Stats'!L75</f>
        <v>12.23100304</v>
      </c>
      <c r="M18" s="113">
        <f>'Team and Player Stats'!M75/E18</f>
        <v>6.182902584</v>
      </c>
      <c r="N18">
        <f>'Team and Player Stats'!N75</f>
        <v>16</v>
      </c>
      <c r="O18" s="113">
        <f>'Team and Player Stats'!O75</f>
        <v>201.2</v>
      </c>
      <c r="P18" s="113">
        <f>'Team and Player Stats'!P75/O18</f>
        <v>0.1988071571</v>
      </c>
      <c r="Q18" s="113">
        <f>'Team and Player Stats'!Q75/O18</f>
        <v>0.07952286282</v>
      </c>
      <c r="R18" s="113">
        <f>'Team and Player Stats'!R75/O18</f>
        <v>0.2833001988</v>
      </c>
      <c r="S18" s="113">
        <f>'Team and Player Stats'!S75/O18</f>
        <v>0.07952286282</v>
      </c>
      <c r="T18" s="113">
        <f>'Team and Player Stats'!T75/O18</f>
        <v>0.7355864811</v>
      </c>
      <c r="U18" s="113">
        <f>'Team and Player Stats'!U75/O18</f>
        <v>0.2534791252</v>
      </c>
      <c r="V18" s="113">
        <f>'Team and Player Stats'!V75/O18</f>
        <v>0.04970178926</v>
      </c>
      <c r="W18" s="113">
        <f>'Team and Player Stats'!W75/O18</f>
        <v>0.009940357853</v>
      </c>
      <c r="X18" s="113">
        <f>'Team and Player Stats'!X75/O18</f>
        <v>0.004970178926</v>
      </c>
      <c r="Y18" s="113">
        <f>'Team and Player Stats'!Y75/O18</f>
        <v>0.004970178926</v>
      </c>
      <c r="Z18" s="113">
        <f>'Team and Player Stats'!Z75/O18</f>
        <v>0.004970178926</v>
      </c>
      <c r="AA18" s="113">
        <f>'Team and Player Stats'!AA75/O18</f>
        <v>0</v>
      </c>
      <c r="AB18" s="113">
        <f>'Team and Player Stats'!AB75/O18</f>
        <v>0</v>
      </c>
      <c r="AC18" s="113">
        <f>'Team and Player Stats'!AC75/O18</f>
        <v>0.08946322068</v>
      </c>
      <c r="AD18" s="113">
        <f>'Team and Player Stats'!AD75/O18</f>
        <v>0</v>
      </c>
      <c r="AE18" s="113">
        <f>'Team and Player Stats'!AE75/O18</f>
        <v>0</v>
      </c>
      <c r="AF18" s="113">
        <f>'Team and Player Stats'!AF75/O18</f>
        <v>0</v>
      </c>
      <c r="AG18" s="113">
        <f>'Team and Player Stats'!AG75/O18</f>
        <v>0.009940357853</v>
      </c>
    </row>
    <row r="19">
      <c r="A19" s="107" t="str">
        <f>'Team and Player Stats'!B120</f>
        <v>imShad (c)</v>
      </c>
      <c r="B19" s="107" t="str">
        <f>'Team and Player Stats'!A120</f>
        <v>Our Lady Tuna</v>
      </c>
      <c r="C19" s="107">
        <f>'Team and Player Stats'!C120</f>
        <v>19</v>
      </c>
      <c r="D19" s="107">
        <f>'Team and Player Stats'!D120</f>
        <v>11</v>
      </c>
      <c r="E19" s="108">
        <f>'Team and Player Stats'!E120</f>
        <v>304.1666667</v>
      </c>
      <c r="F19" s="110">
        <f>'Team and Player Stats'!F120/E19</f>
        <v>0.009863013699</v>
      </c>
      <c r="G19" s="110">
        <f>'Team and Player Stats'!G120/E19</f>
        <v>4.58630137</v>
      </c>
      <c r="H19" s="110">
        <f>'Team and Player Stats'!H120/E19</f>
        <v>0.01643835616</v>
      </c>
      <c r="I19" s="110">
        <f>'Team and Player Stats'!I120/E19</f>
        <v>3.17260274</v>
      </c>
      <c r="J19" s="110">
        <f>'Team and Player Stats'!J120/E19</f>
        <v>1.41369863</v>
      </c>
      <c r="K19" s="109">
        <f>'Team and Player Stats'!K120</f>
        <v>1.445595855</v>
      </c>
      <c r="L19" s="108">
        <f>'Team and Player Stats'!L120</f>
        <v>18.9119171</v>
      </c>
      <c r="M19" s="110">
        <f>'Team and Player Stats'!M120/E19</f>
        <v>5.799452055</v>
      </c>
      <c r="N19" s="107">
        <f>'Team and Player Stats'!N120</f>
        <v>18</v>
      </c>
      <c r="O19" s="110">
        <f>'Team and Player Stats'!O120</f>
        <v>281.0666667</v>
      </c>
      <c r="P19" s="110">
        <f>'Team and Player Stats'!P120/O19</f>
        <v>0.1814516129</v>
      </c>
      <c r="Q19" s="110">
        <f>'Team and Player Stats'!Q120/O19</f>
        <v>0.0569259962</v>
      </c>
      <c r="R19" s="110">
        <f>'Team and Player Stats'!R120/O19</f>
        <v>0.4660815939</v>
      </c>
      <c r="S19" s="110">
        <f>'Team and Player Stats'!S120/O19</f>
        <v>0.07115749526</v>
      </c>
      <c r="T19" s="110">
        <f>'Team and Player Stats'!T120/O19</f>
        <v>0.6510910816</v>
      </c>
      <c r="U19" s="110">
        <f>'Team and Player Stats'!U120/O19</f>
        <v>0.1316413662</v>
      </c>
      <c r="V19" s="110">
        <f>'Team and Player Stats'!V120/O19</f>
        <v>0.03202087287</v>
      </c>
      <c r="W19" s="110">
        <f>'Team and Player Stats'!W120/O19</f>
        <v>0.01778937381</v>
      </c>
      <c r="X19" s="110">
        <f>'Team and Player Stats'!X120/O19</f>
        <v>0.01423149905</v>
      </c>
      <c r="Y19" s="110">
        <f>'Team and Player Stats'!Y120/O19</f>
        <v>0.003557874763</v>
      </c>
      <c r="Z19" s="110">
        <f>'Team and Player Stats'!Z120/O19</f>
        <v>0</v>
      </c>
      <c r="AA19" s="110">
        <f>'Team and Player Stats'!AA120/O19</f>
        <v>0</v>
      </c>
      <c r="AB19" s="110">
        <f>'Team and Player Stats'!AB120/O19</f>
        <v>0</v>
      </c>
      <c r="AC19" s="110">
        <f>'Team and Player Stats'!AC120/O19</f>
        <v>0.1565464896</v>
      </c>
      <c r="AD19" s="110">
        <f>'Team and Player Stats'!AD120/O19</f>
        <v>0.003557874763</v>
      </c>
      <c r="AE19" s="110">
        <f>'Team and Player Stats'!AE120/O19</f>
        <v>0</v>
      </c>
      <c r="AF19" s="110">
        <f>'Team and Player Stats'!AF120/O19</f>
        <v>0</v>
      </c>
      <c r="AG19" s="110">
        <f>'Team and Player Stats'!AG120/O19</f>
        <v>0</v>
      </c>
    </row>
    <row r="20">
      <c r="A20" t="str">
        <f>'Team and Player Stats'!B79</f>
        <v>El Diablo x230x (c)</v>
      </c>
      <c r="B20" t="str">
        <f>'Team and Player Stats'!A79</f>
        <v>SML08 All Stars + Kazink</v>
      </c>
      <c r="C20">
        <f>'Team and Player Stats'!C79</f>
        <v>19</v>
      </c>
      <c r="D20">
        <f>'Team and Player Stats'!D79</f>
        <v>9</v>
      </c>
      <c r="E20" s="111">
        <f>'Team and Player Stats'!E79</f>
        <v>335.7833333</v>
      </c>
      <c r="F20" s="113">
        <f>'Team and Player Stats'!F79/E20</f>
        <v>0.05360599593</v>
      </c>
      <c r="G20" s="113">
        <f>'Team and Player Stats'!G79/E20</f>
        <v>4.57735643</v>
      </c>
      <c r="H20" s="113">
        <f>'Team and Player Stats'!H79/E20</f>
        <v>0.01786866531</v>
      </c>
      <c r="I20" s="113">
        <f>'Team and Player Stats'!I79/E20</f>
        <v>4.526728545</v>
      </c>
      <c r="J20" s="113">
        <f>'Team and Player Stats'!J79/E20</f>
        <v>0.05062788504</v>
      </c>
      <c r="K20" s="112">
        <f>'Team and Player Stats'!K79</f>
        <v>1.011184211</v>
      </c>
      <c r="L20" s="111">
        <f>'Team and Player Stats'!L79</f>
        <v>13.25460526</v>
      </c>
      <c r="M20" s="113">
        <f>'Team and Player Stats'!M79/E20</f>
        <v>6.09023676</v>
      </c>
      <c r="N20">
        <f>'Team and Player Stats'!N79</f>
        <v>19</v>
      </c>
      <c r="O20" s="113">
        <f>'Team and Player Stats'!O79</f>
        <v>325.6166667</v>
      </c>
      <c r="P20" s="113">
        <f>'Team and Player Stats'!P79/O20</f>
        <v>0.2733275324</v>
      </c>
      <c r="Q20" s="113">
        <f>'Team and Player Stats'!Q79/O20</f>
        <v>0.08599068434</v>
      </c>
      <c r="R20" s="113">
        <f>'Team and Player Stats'!R79/O20</f>
        <v>0.28254082</v>
      </c>
      <c r="S20" s="113">
        <f>'Team and Player Stats'!S79/O20</f>
        <v>0.14127041</v>
      </c>
      <c r="T20" s="113">
        <f>'Team and Player Stats'!T79/O20</f>
        <v>0.7432052004</v>
      </c>
      <c r="U20" s="113">
        <f>'Team and Player Stats'!U79/O20</f>
        <v>0.1105594513</v>
      </c>
      <c r="V20" s="113">
        <f>'Team and Player Stats'!V79/O20</f>
        <v>0.02149767109</v>
      </c>
      <c r="W20" s="113">
        <f>'Team and Player Stats'!W79/O20</f>
        <v>0.01228438348</v>
      </c>
      <c r="X20" s="113">
        <f>'Team and Player Stats'!X79/O20</f>
        <v>0.006142191739</v>
      </c>
      <c r="Y20" s="113">
        <f>'Team and Player Stats'!Y79/O20</f>
        <v>0</v>
      </c>
      <c r="Z20" s="113">
        <f>'Team and Player Stats'!Z79/O20</f>
        <v>0</v>
      </c>
      <c r="AA20" s="113">
        <f>'Team and Player Stats'!AA79/O20</f>
        <v>0</v>
      </c>
      <c r="AB20" s="113">
        <f>'Team and Player Stats'!AB79/O20</f>
        <v>0</v>
      </c>
      <c r="AC20" s="113">
        <f>'Team and Player Stats'!AC79/O20</f>
        <v>0.08599068434</v>
      </c>
      <c r="AD20" s="113">
        <f>'Team and Player Stats'!AD79/O20</f>
        <v>0</v>
      </c>
      <c r="AE20" s="113">
        <f>'Team and Player Stats'!AE79/O20</f>
        <v>0</v>
      </c>
      <c r="AF20" s="113">
        <f>'Team and Player Stats'!AF79/O20</f>
        <v>0</v>
      </c>
      <c r="AG20" s="113">
        <f>'Team and Player Stats'!AG79/O20</f>
        <v>0</v>
      </c>
    </row>
    <row r="21">
      <c r="A21" s="107" t="str">
        <f>'Team and Player Stats'!B91</f>
        <v>BlackKnight026</v>
      </c>
      <c r="B21" s="107" t="str">
        <f>'Team and Player Stats'!A91</f>
        <v>Team Ninja</v>
      </c>
      <c r="C21" s="107">
        <f>'Team and Player Stats'!C91</f>
        <v>14</v>
      </c>
      <c r="D21" s="107">
        <f>'Team and Player Stats'!D91</f>
        <v>3</v>
      </c>
      <c r="E21" s="108">
        <f>'Team and Player Stats'!E91</f>
        <v>112.0833333</v>
      </c>
      <c r="F21" s="110">
        <f>'Team and Player Stats'!F91/E21</f>
        <v>0.01784386617</v>
      </c>
      <c r="G21" s="110">
        <f>'Team and Player Stats'!G91/E21</f>
        <v>4.532342007</v>
      </c>
      <c r="H21" s="110">
        <f>'Team and Player Stats'!H91/E21</f>
        <v>0.02676579926</v>
      </c>
      <c r="I21" s="110">
        <f>'Team and Player Stats'!I91/E21</f>
        <v>4.532342007</v>
      </c>
      <c r="J21" s="110">
        <f>'Team and Player Stats'!J91/E21</f>
        <v>0</v>
      </c>
      <c r="K21" s="109">
        <f>'Team and Player Stats'!K91</f>
        <v>1</v>
      </c>
      <c r="L21" s="108">
        <f>'Team and Player Stats'!L91</f>
        <v>13.23818898</v>
      </c>
      <c r="M21" s="110">
        <f>'Team and Player Stats'!M91/E21</f>
        <v>5.683271375</v>
      </c>
      <c r="N21" s="107">
        <f>'Team and Player Stats'!N91</f>
        <v>13</v>
      </c>
      <c r="O21" s="110">
        <f>'Team and Player Stats'!O91</f>
        <v>109</v>
      </c>
      <c r="P21" s="110">
        <f>'Team and Player Stats'!P91/O21</f>
        <v>0.2201834862</v>
      </c>
      <c r="Q21" s="110">
        <f>'Team and Player Stats'!Q91/O21</f>
        <v>0.128440367</v>
      </c>
      <c r="R21" s="110">
        <f>'Team and Player Stats'!R91/O21</f>
        <v>0.3027522936</v>
      </c>
      <c r="S21" s="110">
        <f>'Team and Player Stats'!S91/O21</f>
        <v>0.1559633028</v>
      </c>
      <c r="T21" s="110">
        <f>'Team and Player Stats'!T91/O21</f>
        <v>0.5412844037</v>
      </c>
      <c r="U21" s="110">
        <f>'Team and Player Stats'!U91/O21</f>
        <v>0.08256880734</v>
      </c>
      <c r="V21" s="110">
        <f>'Team and Player Stats'!V91/O21</f>
        <v>0.02752293578</v>
      </c>
      <c r="W21" s="110">
        <f>'Team and Player Stats'!W91/O21</f>
        <v>0</v>
      </c>
      <c r="X21" s="110">
        <f>'Team and Player Stats'!X91/O21</f>
        <v>0</v>
      </c>
      <c r="Y21" s="110">
        <f>'Team and Player Stats'!Y91/O21</f>
        <v>0</v>
      </c>
      <c r="Z21" s="110">
        <f>'Team and Player Stats'!Z91/O21</f>
        <v>0</v>
      </c>
      <c r="AA21" s="110">
        <f>'Team and Player Stats'!AA91/O21</f>
        <v>0</v>
      </c>
      <c r="AB21" s="110">
        <f>'Team and Player Stats'!AB91/O21</f>
        <v>0</v>
      </c>
      <c r="AC21" s="110">
        <f>'Team and Player Stats'!AC91/O21</f>
        <v>0.09174311927</v>
      </c>
      <c r="AD21" s="110">
        <f>'Team and Player Stats'!AD91/O21</f>
        <v>0</v>
      </c>
      <c r="AE21" s="110">
        <f>'Team and Player Stats'!AE91/O21</f>
        <v>0</v>
      </c>
      <c r="AF21" s="110">
        <f>'Team and Player Stats'!AF91/O21</f>
        <v>0</v>
      </c>
      <c r="AG21" s="110">
        <f>'Team and Player Stats'!AG91/O21</f>
        <v>0</v>
      </c>
    </row>
    <row r="22">
      <c r="A22" t="str">
        <f>'Team and Player Stats'!B113</f>
        <v>Silva (c)</v>
      </c>
      <c r="B22" t="str">
        <f>'Team and Player Stats'!A113</f>
        <v>Rooster Bux to Blow</v>
      </c>
      <c r="C22">
        <f>'Team and Player Stats'!C113</f>
        <v>18</v>
      </c>
      <c r="D22">
        <f>'Team and Player Stats'!D113</f>
        <v>16</v>
      </c>
      <c r="E22" s="111">
        <f>'Team and Player Stats'!E113</f>
        <v>329.55</v>
      </c>
      <c r="F22" s="113">
        <f>'Team and Player Stats'!F113/E22</f>
        <v>0.06068881809</v>
      </c>
      <c r="G22" s="113">
        <f>'Team and Player Stats'!G113/E22</f>
        <v>4.518282506</v>
      </c>
      <c r="H22" s="113">
        <f>'Team and Player Stats'!H113/E22</f>
        <v>0.01213776362</v>
      </c>
      <c r="I22" s="113">
        <f>'Team and Player Stats'!I113/E22</f>
        <v>3.450159308</v>
      </c>
      <c r="J22" s="113">
        <f>'Team and Player Stats'!J113/E22</f>
        <v>1.068123198</v>
      </c>
      <c r="K22" s="112">
        <f>'Team and Player Stats'!K113</f>
        <v>1.309586631</v>
      </c>
      <c r="L22" s="111">
        <f>'Team and Player Stats'!L113</f>
        <v>17.39050132</v>
      </c>
      <c r="M22" s="113">
        <f>'Team and Player Stats'!M113/E22</f>
        <v>5.801851009</v>
      </c>
      <c r="N22">
        <f>'Team and Player Stats'!N113</f>
        <v>18</v>
      </c>
      <c r="O22" s="113">
        <f>'Team and Player Stats'!O113</f>
        <v>329.55</v>
      </c>
      <c r="P22" s="113">
        <f>'Team and Player Stats'!P113/O22</f>
        <v>0.2245486269</v>
      </c>
      <c r="Q22" s="113">
        <f>'Team and Player Stats'!Q113/O22</f>
        <v>0.06068881809</v>
      </c>
      <c r="R22" s="113">
        <f>'Team and Player Stats'!R113/O22</f>
        <v>0.3064785313</v>
      </c>
      <c r="S22" s="113">
        <f>'Team and Player Stats'!S113/O22</f>
        <v>0.05765437718</v>
      </c>
      <c r="T22" s="113">
        <f>'Team and Player Stats'!T113/O22</f>
        <v>0.7737824306</v>
      </c>
      <c r="U22" s="113">
        <f>'Team and Player Stats'!U113/O22</f>
        <v>0.1972386588</v>
      </c>
      <c r="V22" s="113">
        <f>'Team and Player Stats'!V113/O22</f>
        <v>0.06372325899</v>
      </c>
      <c r="W22" s="113">
        <f>'Team and Player Stats'!W113/O22</f>
        <v>0.02427552723</v>
      </c>
      <c r="X22" s="113">
        <f>'Team and Player Stats'!X113/O22</f>
        <v>0.003034440904</v>
      </c>
      <c r="Y22" s="113">
        <f>'Team and Player Stats'!Y113/O22</f>
        <v>0.003034440904</v>
      </c>
      <c r="Z22" s="113">
        <f>'Team and Player Stats'!Z113/O22</f>
        <v>0</v>
      </c>
      <c r="AA22" s="113">
        <f>'Team and Player Stats'!AA113/O22</f>
        <v>0</v>
      </c>
      <c r="AB22" s="113">
        <f>'Team and Player Stats'!AB113/O22</f>
        <v>0</v>
      </c>
      <c r="AC22" s="113">
        <f>'Team and Player Stats'!AC113/O22</f>
        <v>0.1699286906</v>
      </c>
      <c r="AD22" s="113">
        <f>'Team and Player Stats'!AD113/O22</f>
        <v>0.003034440904</v>
      </c>
      <c r="AE22" s="113">
        <f>'Team and Player Stats'!AE113/O22</f>
        <v>0</v>
      </c>
      <c r="AF22" s="113">
        <f>'Team and Player Stats'!AF113/O22</f>
        <v>0</v>
      </c>
      <c r="AG22" s="113">
        <f>'Team and Player Stats'!AG113/O22</f>
        <v>0.006068881809</v>
      </c>
    </row>
    <row r="23">
      <c r="A23" s="107" t="str">
        <f>'Team and Player Stats'!B76</f>
        <v>x Zeg x</v>
      </c>
      <c r="B23" s="107" t="str">
        <f>'Team and Player Stats'!A76</f>
        <v>TBD</v>
      </c>
      <c r="C23" s="107">
        <f>'Team and Player Stats'!C76</f>
        <v>18</v>
      </c>
      <c r="D23" s="107">
        <f>'Team and Player Stats'!D76</f>
        <v>6</v>
      </c>
      <c r="E23" s="108">
        <f>'Team and Player Stats'!E76</f>
        <v>199.45</v>
      </c>
      <c r="F23" s="110">
        <f>'Team and Player Stats'!F76/E23</f>
        <v>0.03509651542</v>
      </c>
      <c r="G23" s="110">
        <f>'Team and Player Stats'!G76/E23</f>
        <v>4.517422913</v>
      </c>
      <c r="H23" s="110">
        <f>'Team and Player Stats'!H76/E23</f>
        <v>0.060165455</v>
      </c>
      <c r="I23" s="110">
        <f>'Team and Player Stats'!I76/E23</f>
        <v>4.712960642</v>
      </c>
      <c r="J23" s="110">
        <f>'Team and Player Stats'!J76/E23</f>
        <v>-0.1955377288</v>
      </c>
      <c r="K23" s="109">
        <f>'Team and Player Stats'!K76</f>
        <v>0.9585106383</v>
      </c>
      <c r="L23" s="108">
        <f>'Team and Player Stats'!L76</f>
        <v>12.73085106</v>
      </c>
      <c r="M23" s="110">
        <f>'Team and Player Stats'!M76/E23</f>
        <v>5.790925044</v>
      </c>
      <c r="N23" s="107">
        <f>'Team and Player Stats'!N76</f>
        <v>18</v>
      </c>
      <c r="O23" s="110">
        <f>'Team and Player Stats'!O76</f>
        <v>199.45</v>
      </c>
      <c r="P23" s="110">
        <f>'Team and Player Stats'!P76/O23</f>
        <v>0.1704687892</v>
      </c>
      <c r="Q23" s="110">
        <f>'Team and Player Stats'!Q76/O23</f>
        <v>0.07019303083</v>
      </c>
      <c r="R23" s="110">
        <f>'Team and Player Stats'!R76/O23</f>
        <v>0.3158686388</v>
      </c>
      <c r="S23" s="110">
        <f>'Team and Player Stats'!S76/O23</f>
        <v>0.08523439459</v>
      </c>
      <c r="T23" s="110">
        <f>'Team and Player Stats'!T76/O23</f>
        <v>0.7320130358</v>
      </c>
      <c r="U23" s="110">
        <f>'Team and Player Stats'!U76/O23</f>
        <v>0.1704687892</v>
      </c>
      <c r="V23" s="110">
        <f>'Team and Player Stats'!V76/O23</f>
        <v>0.05013787917</v>
      </c>
      <c r="W23" s="110">
        <f>'Team and Player Stats'!W76/O23</f>
        <v>0.01504136375</v>
      </c>
      <c r="X23" s="110">
        <f>'Team and Player Stats'!X76/O23</f>
        <v>0.005013787917</v>
      </c>
      <c r="Y23" s="110">
        <f>'Team and Player Stats'!Y76/O23</f>
        <v>0.005013787917</v>
      </c>
      <c r="Z23" s="110">
        <f>'Team and Player Stats'!Z76/O23</f>
        <v>0</v>
      </c>
      <c r="AA23" s="110">
        <f>'Team and Player Stats'!AA76/O23</f>
        <v>0</v>
      </c>
      <c r="AB23" s="110">
        <f>'Team and Player Stats'!AB76/O23</f>
        <v>0</v>
      </c>
      <c r="AC23" s="110">
        <f>'Team and Player Stats'!AC76/O23</f>
        <v>0.1103033342</v>
      </c>
      <c r="AD23" s="110">
        <f>'Team and Player Stats'!AD76/O23</f>
        <v>0</v>
      </c>
      <c r="AE23" s="110">
        <f>'Team and Player Stats'!AE76/O23</f>
        <v>0</v>
      </c>
      <c r="AF23" s="110">
        <f>'Team and Player Stats'!AF76/O23</f>
        <v>0</v>
      </c>
      <c r="AG23" s="110">
        <f>'Team and Player Stats'!AG76/O23</f>
        <v>0.005013787917</v>
      </c>
    </row>
    <row r="24">
      <c r="A24" t="str">
        <f>'Team and Player Stats'!B50</f>
        <v>DIGITAL PAIN</v>
      </c>
      <c r="B24" t="str">
        <f>'Team and Player Stats'!A50</f>
        <v>Way to Fail</v>
      </c>
      <c r="C24">
        <f>'Team and Player Stats'!C50</f>
        <v>20</v>
      </c>
      <c r="D24">
        <f>'Team and Player Stats'!D50</f>
        <v>13</v>
      </c>
      <c r="E24" s="111">
        <f>'Team and Player Stats'!E50</f>
        <v>336.8833333</v>
      </c>
      <c r="F24" s="113">
        <f>'Team and Player Stats'!F50/E24</f>
        <v>0.03858902686</v>
      </c>
      <c r="G24" s="113">
        <f>'Team and Player Stats'!G50/E24</f>
        <v>4.422896156</v>
      </c>
      <c r="H24" s="113">
        <f>'Team and Player Stats'!H50/E24</f>
        <v>0.01781032009</v>
      </c>
      <c r="I24" s="113">
        <f>'Team and Player Stats'!I50/E24</f>
        <v>3.29194083</v>
      </c>
      <c r="J24" s="113">
        <f>'Team and Player Stats'!J50/E24</f>
        <v>1.130955326</v>
      </c>
      <c r="K24" s="112">
        <f>'Team and Player Stats'!K50</f>
        <v>1.34355275</v>
      </c>
      <c r="L24" s="111">
        <f>'Team and Player Stats'!L50</f>
        <v>18.22633003</v>
      </c>
      <c r="M24" s="113">
        <f>'Team and Player Stats'!M50/E24</f>
        <v>6.070350764</v>
      </c>
      <c r="N24">
        <f>'Team and Player Stats'!N50</f>
        <v>18</v>
      </c>
      <c r="O24" s="113">
        <f>'Team and Player Stats'!O50</f>
        <v>289.4666667</v>
      </c>
      <c r="P24" s="113">
        <f>'Team and Player Stats'!P50/O24</f>
        <v>0.2072777522</v>
      </c>
      <c r="Q24" s="113">
        <f>'Team and Player Stats'!Q50/O24</f>
        <v>0.1036388761</v>
      </c>
      <c r="R24" s="113">
        <f>'Team and Player Stats'!R50/O24</f>
        <v>0.5043758637</v>
      </c>
      <c r="S24" s="113">
        <f>'Team and Player Stats'!S50/O24</f>
        <v>0.06218332566</v>
      </c>
      <c r="T24" s="113">
        <f>'Team and Player Stats'!T50/O24</f>
        <v>0.7738369415</v>
      </c>
      <c r="U24" s="113">
        <f>'Team and Player Stats'!U50/O24</f>
        <v>0.1761860894</v>
      </c>
      <c r="V24" s="113">
        <f>'Team and Player Stats'!V50/O24</f>
        <v>0.02763703363</v>
      </c>
      <c r="W24" s="113">
        <f>'Team and Player Stats'!W50/O24</f>
        <v>0.01036388761</v>
      </c>
      <c r="X24" s="113">
        <f>'Team and Player Stats'!X50/O24</f>
        <v>0</v>
      </c>
      <c r="Y24" s="113">
        <f>'Team and Player Stats'!Y50/O24</f>
        <v>0</v>
      </c>
      <c r="Z24" s="113">
        <f>'Team and Player Stats'!Z50/O24</f>
        <v>0</v>
      </c>
      <c r="AA24" s="113">
        <f>'Team and Player Stats'!AA50/O24</f>
        <v>0</v>
      </c>
      <c r="AB24" s="113">
        <f>'Team and Player Stats'!AB50/O24</f>
        <v>0</v>
      </c>
      <c r="AC24" s="113">
        <f>'Team and Player Stats'!AC50/O24</f>
        <v>0.1347305389</v>
      </c>
      <c r="AD24" s="113">
        <f>'Team and Player Stats'!AD50/O24</f>
        <v>0.01036388761</v>
      </c>
      <c r="AE24" s="113">
        <f>'Team and Player Stats'!AE50/O24</f>
        <v>0</v>
      </c>
      <c r="AF24" s="113">
        <f>'Team and Player Stats'!AF50/O24</f>
        <v>0</v>
      </c>
      <c r="AG24" s="113">
        <f>'Team and Player Stats'!AG50/O24</f>
        <v>0</v>
      </c>
    </row>
    <row r="25">
      <c r="A25" s="107" t="str">
        <f>'Team and Player Stats'!B8</f>
        <v>Liion Wiinz</v>
      </c>
      <c r="B25" s="107" t="str">
        <f>'Team and Player Stats'!A8</f>
        <v>Never Let Go</v>
      </c>
      <c r="C25" s="107">
        <f>'Team and Player Stats'!C8</f>
        <v>13</v>
      </c>
      <c r="D25" s="107">
        <f>'Team and Player Stats'!D8</f>
        <v>6</v>
      </c>
      <c r="E25" s="108">
        <f>'Team and Player Stats'!E8</f>
        <v>151.4333333</v>
      </c>
      <c r="F25" s="110">
        <f>'Team and Player Stats'!F8/E25</f>
        <v>0.01981069778</v>
      </c>
      <c r="G25" s="110">
        <f>'Team and Player Stats'!G8/E25</f>
        <v>4.417785604</v>
      </c>
      <c r="H25" s="110">
        <f>'Team and Player Stats'!H8/E25</f>
        <v>0.01981069778</v>
      </c>
      <c r="I25" s="110">
        <f>'Team and Player Stats'!I8/E25</f>
        <v>4.107418006</v>
      </c>
      <c r="J25" s="110">
        <f>'Team and Player Stats'!J8/E25</f>
        <v>0.3103675985</v>
      </c>
      <c r="K25" s="109">
        <f>'Team and Player Stats'!K8</f>
        <v>1.075562701</v>
      </c>
      <c r="L25" s="108">
        <f>'Team and Player Stats'!L8</f>
        <v>14.60771704</v>
      </c>
      <c r="M25" s="110">
        <f>'Team and Player Stats'!M8/E25</f>
        <v>5.031917235</v>
      </c>
      <c r="N25" s="107">
        <f>'Team and Player Stats'!N8</f>
        <v>12</v>
      </c>
      <c r="O25" s="110">
        <f>'Team and Player Stats'!O8</f>
        <v>144.5833333</v>
      </c>
      <c r="P25" s="110">
        <f>'Team and Player Stats'!P8/O25</f>
        <v>0.1383285303</v>
      </c>
      <c r="Q25" s="110">
        <f>'Team and Player Stats'!Q8/O25</f>
        <v>0.04149855908</v>
      </c>
      <c r="R25" s="110">
        <f>'Team and Player Stats'!R8/O25</f>
        <v>0.2005763689</v>
      </c>
      <c r="S25" s="110">
        <f>'Team and Player Stats'!S8/O25</f>
        <v>0.08299711816</v>
      </c>
      <c r="T25" s="110">
        <f>'Team and Player Stats'!T8/O25</f>
        <v>0.5809798271</v>
      </c>
      <c r="U25" s="110">
        <f>'Team and Player Stats'!U8/O25</f>
        <v>0.07608069164</v>
      </c>
      <c r="V25" s="110">
        <f>'Team and Player Stats'!V8/O25</f>
        <v>0.03458213256</v>
      </c>
      <c r="W25" s="110">
        <f>'Team and Player Stats'!W8/O25</f>
        <v>0.006916426513</v>
      </c>
      <c r="X25" s="110">
        <f>'Team and Player Stats'!X8/O25</f>
        <v>0</v>
      </c>
      <c r="Y25" s="110">
        <f>'Team and Player Stats'!Y8/O25</f>
        <v>0</v>
      </c>
      <c r="Z25" s="110">
        <f>'Team and Player Stats'!Z8/O25</f>
        <v>0</v>
      </c>
      <c r="AA25" s="110">
        <f>'Team and Player Stats'!AA8/O25</f>
        <v>0</v>
      </c>
      <c r="AB25" s="110">
        <f>'Team and Player Stats'!AB8/O25</f>
        <v>0</v>
      </c>
      <c r="AC25" s="110">
        <f>'Team and Player Stats'!AC8/O25</f>
        <v>0.09682997118</v>
      </c>
      <c r="AD25" s="110">
        <f>'Team and Player Stats'!AD8/O25</f>
        <v>0</v>
      </c>
      <c r="AE25" s="110">
        <f>'Team and Player Stats'!AE8/O25</f>
        <v>0</v>
      </c>
      <c r="AF25" s="110">
        <f>'Team and Player Stats'!AF8/O25</f>
        <v>0</v>
      </c>
      <c r="AG25" s="110">
        <f>'Team and Player Stats'!AG8/O25</f>
        <v>0</v>
      </c>
    </row>
    <row r="26">
      <c r="A26" t="str">
        <f>'Team and Player Stats'!B26</f>
        <v>xxRebs (c)</v>
      </c>
      <c r="B26" t="str">
        <f>'Team and Player Stats'!A26</f>
        <v>NecroBonk</v>
      </c>
      <c r="C26">
        <f>'Team and Player Stats'!C26</f>
        <v>7</v>
      </c>
      <c r="D26">
        <f>'Team and Player Stats'!D26</f>
        <v>3</v>
      </c>
      <c r="E26" s="111">
        <f>'Team and Player Stats'!E26</f>
        <v>60.23333333</v>
      </c>
      <c r="F26" s="113">
        <f>'Team and Player Stats'!F26/E26</f>
        <v>0.03320420587</v>
      </c>
      <c r="G26" s="113">
        <f>'Team and Player Stats'!G26/E26</f>
        <v>4.382955174</v>
      </c>
      <c r="H26" s="113">
        <f>'Team and Player Stats'!H26/E26</f>
        <v>0</v>
      </c>
      <c r="I26" s="113">
        <f>'Team and Player Stats'!I26/E26</f>
        <v>5.063641395</v>
      </c>
      <c r="J26" s="113">
        <f>'Team and Player Stats'!J26/E26</f>
        <v>-0.6806862203</v>
      </c>
      <c r="K26" s="112">
        <f>'Team and Player Stats'!K26</f>
        <v>0.8655737705</v>
      </c>
      <c r="L26" s="111">
        <f>'Team and Player Stats'!L26</f>
        <v>11.84918033</v>
      </c>
      <c r="M26" s="113">
        <f>'Team and Player Stats'!M26/E26</f>
        <v>5.777531821</v>
      </c>
      <c r="N26">
        <f>'Team and Player Stats'!N26</f>
        <v>6</v>
      </c>
      <c r="O26" s="113">
        <f>'Team and Player Stats'!O26</f>
        <v>56.06666667</v>
      </c>
      <c r="P26" s="113">
        <f>'Team and Player Stats'!P26/O26</f>
        <v>0.2140309156</v>
      </c>
      <c r="Q26" s="113">
        <f>'Team and Player Stats'!Q26/O26</f>
        <v>0.05350772889</v>
      </c>
      <c r="R26" s="113">
        <f>'Team and Player Stats'!R26/O26</f>
        <v>0.4637336504</v>
      </c>
      <c r="S26" s="113">
        <f>'Team and Player Stats'!S26/O26</f>
        <v>0</v>
      </c>
      <c r="T26" s="113">
        <f>'Team and Player Stats'!T26/O26</f>
        <v>0.5529131986</v>
      </c>
      <c r="U26" s="113">
        <f>'Team and Player Stats'!U26/O26</f>
        <v>0.08917954816</v>
      </c>
      <c r="V26" s="113">
        <f>'Team and Player Stats'!V26/O26</f>
        <v>0.01783590963</v>
      </c>
      <c r="W26" s="113">
        <f>'Team and Player Stats'!W26/O26</f>
        <v>0</v>
      </c>
      <c r="X26" s="113">
        <f>'Team and Player Stats'!X26/O26</f>
        <v>0</v>
      </c>
      <c r="Y26" s="113">
        <f>'Team and Player Stats'!Y26/O26</f>
        <v>0</v>
      </c>
      <c r="Z26" s="113">
        <f>'Team and Player Stats'!Z26/O26</f>
        <v>0</v>
      </c>
      <c r="AA26" s="113">
        <f>'Team and Player Stats'!AA26/O26</f>
        <v>0</v>
      </c>
      <c r="AB26" s="113">
        <f>'Team and Player Stats'!AB26/O26</f>
        <v>0</v>
      </c>
      <c r="AC26" s="113">
        <f>'Team and Player Stats'!AC26/O26</f>
        <v>0.03567181926</v>
      </c>
      <c r="AD26" s="113">
        <f>'Team and Player Stats'!AD26/O26</f>
        <v>0</v>
      </c>
      <c r="AE26" s="113">
        <f>'Team and Player Stats'!AE26/O26</f>
        <v>0</v>
      </c>
      <c r="AF26" s="113">
        <f>'Team and Player Stats'!AF26/O26</f>
        <v>0</v>
      </c>
      <c r="AG26" s="113">
        <f>'Team and Player Stats'!AG26/O26</f>
        <v>0</v>
      </c>
    </row>
    <row r="27">
      <c r="A27" s="107" t="str">
        <f>'Team and Player Stats'!B110</f>
        <v>juc</v>
      </c>
      <c r="B27" s="107" t="str">
        <f>'Team and Player Stats'!A110</f>
        <v>Shadow Realm</v>
      </c>
      <c r="C27" s="107">
        <f>'Team and Player Stats'!C110</f>
        <v>4</v>
      </c>
      <c r="D27" s="107">
        <f>'Team and Player Stats'!D110</f>
        <v>4</v>
      </c>
      <c r="E27" s="108">
        <f>'Team and Player Stats'!E110</f>
        <v>40.95</v>
      </c>
      <c r="F27" s="110">
        <f>'Team and Player Stats'!F110/E27</f>
        <v>0.09768009768</v>
      </c>
      <c r="G27" s="110">
        <f>'Team and Player Stats'!G110/E27</f>
        <v>4.371184371</v>
      </c>
      <c r="H27" s="110">
        <f>'Team and Player Stats'!H110/E27</f>
        <v>0.02442002442</v>
      </c>
      <c r="I27" s="110">
        <f>'Team and Player Stats'!I110/E27</f>
        <v>4.297924298</v>
      </c>
      <c r="J27" s="110">
        <f>'Team and Player Stats'!J110/E27</f>
        <v>0.07326007326</v>
      </c>
      <c r="K27" s="109">
        <f>'Team and Player Stats'!K110</f>
        <v>1.017045455</v>
      </c>
      <c r="L27" s="108">
        <f>'Team and Player Stats'!L110</f>
        <v>13.96022727</v>
      </c>
      <c r="M27" s="110">
        <f>'Team and Player Stats'!M110/E27</f>
        <v>5.982905983</v>
      </c>
      <c r="N27" s="107">
        <f>'Team and Player Stats'!N110</f>
        <v>4</v>
      </c>
      <c r="O27" s="110">
        <f>'Team and Player Stats'!O110</f>
        <v>40.95</v>
      </c>
      <c r="P27" s="110">
        <f>'Team and Player Stats'!P110/O27</f>
        <v>0.2442002442</v>
      </c>
      <c r="Q27" s="110">
        <f>'Team and Player Stats'!Q110/O27</f>
        <v>0.04884004884</v>
      </c>
      <c r="R27" s="110">
        <f>'Team and Player Stats'!R110/O27</f>
        <v>0.3663003663</v>
      </c>
      <c r="S27" s="110">
        <f>'Team and Player Stats'!S110/O27</f>
        <v>0.02442002442</v>
      </c>
      <c r="T27" s="110">
        <f>'Team and Player Stats'!T110/O27</f>
        <v>0.6593406593</v>
      </c>
      <c r="U27" s="110">
        <f>'Team and Player Stats'!U110/O27</f>
        <v>0.1953601954</v>
      </c>
      <c r="V27" s="110">
        <f>'Team and Player Stats'!V110/O27</f>
        <v>0.04884004884</v>
      </c>
      <c r="W27" s="110">
        <f>'Team and Player Stats'!W110/O27</f>
        <v>0.02442002442</v>
      </c>
      <c r="X27" s="110">
        <f>'Team and Player Stats'!X110/O27</f>
        <v>0.02442002442</v>
      </c>
      <c r="Y27" s="110">
        <f>'Team and Player Stats'!Y110/O27</f>
        <v>0</v>
      </c>
      <c r="Z27" s="110">
        <f>'Team and Player Stats'!Z110/O27</f>
        <v>0</v>
      </c>
      <c r="AA27" s="110">
        <f>'Team and Player Stats'!AA110/O27</f>
        <v>0</v>
      </c>
      <c r="AB27" s="110">
        <f>'Team and Player Stats'!AB110/O27</f>
        <v>0</v>
      </c>
      <c r="AC27" s="110">
        <f>'Team and Player Stats'!AC110/O27</f>
        <v>0.1709401709</v>
      </c>
      <c r="AD27" s="110">
        <f>'Team and Player Stats'!AD110/O27</f>
        <v>0</v>
      </c>
      <c r="AE27" s="110">
        <f>'Team and Player Stats'!AE110/O27</f>
        <v>0</v>
      </c>
      <c r="AF27" s="110">
        <f>'Team and Player Stats'!AF110/O27</f>
        <v>0</v>
      </c>
      <c r="AG27" s="110">
        <f>'Team and Player Stats'!AG110/O27</f>
        <v>0</v>
      </c>
    </row>
    <row r="28">
      <c r="A28" t="str">
        <f>'Team and Player Stats'!B12</f>
        <v>xI Tin Tin Ix</v>
      </c>
      <c r="B28" t="str">
        <f>'Team and Player Stats'!A12</f>
        <v>Collateral Damage</v>
      </c>
      <c r="C28">
        <f>'Team and Player Stats'!C12</f>
        <v>14</v>
      </c>
      <c r="D28">
        <f>'Team and Player Stats'!D12</f>
        <v>3</v>
      </c>
      <c r="E28" s="111">
        <f>'Team and Player Stats'!E12</f>
        <v>156.1666667</v>
      </c>
      <c r="F28" s="113">
        <f>'Team and Player Stats'!F12/E28</f>
        <v>0.006403415155</v>
      </c>
      <c r="G28" s="113">
        <f>'Team and Player Stats'!G12/E28</f>
        <v>4.354322305</v>
      </c>
      <c r="H28" s="113">
        <f>'Team and Player Stats'!H12/E28</f>
        <v>0.03201707577</v>
      </c>
      <c r="I28" s="113">
        <f>'Team and Player Stats'!I12/E28</f>
        <v>5.129135539</v>
      </c>
      <c r="J28" s="113">
        <f>'Team and Player Stats'!J12/E28</f>
        <v>-0.7748132337</v>
      </c>
      <c r="K28" s="112">
        <f>'Team and Player Stats'!K12</f>
        <v>0.8489388265</v>
      </c>
      <c r="L28" s="111">
        <f>'Team and Player Stats'!L12</f>
        <v>11.69787765</v>
      </c>
      <c r="M28" s="113">
        <f>'Team and Player Stats'!M12/E28</f>
        <v>4.604055496</v>
      </c>
      <c r="N28">
        <f>'Team and Player Stats'!N12</f>
        <v>11</v>
      </c>
      <c r="O28" s="113">
        <f>'Team and Player Stats'!O12</f>
        <v>105.8666667</v>
      </c>
      <c r="P28" s="113">
        <f>'Team and Player Stats'!P12/O28</f>
        <v>0.2550377834</v>
      </c>
      <c r="Q28" s="113">
        <f>'Team and Player Stats'!Q12/O28</f>
        <v>0.1416876574</v>
      </c>
      <c r="R28" s="113">
        <f>'Team and Player Stats'!R12/O28</f>
        <v>0.330604534</v>
      </c>
      <c r="S28" s="113">
        <f>'Team and Player Stats'!S12/O28</f>
        <v>0.1039042821</v>
      </c>
      <c r="T28" s="113">
        <f>'Team and Player Stats'!T12/O28</f>
        <v>0.5667506297</v>
      </c>
      <c r="U28" s="113">
        <f>'Team and Player Stats'!U12/O28</f>
        <v>0.05667506297</v>
      </c>
      <c r="V28" s="113">
        <f>'Team and Player Stats'!V12/O28</f>
        <v>0.01889168766</v>
      </c>
      <c r="W28" s="113">
        <f>'Team and Player Stats'!W12/O28</f>
        <v>0.009445843829</v>
      </c>
      <c r="X28" s="113">
        <f>'Team and Player Stats'!X12/O28</f>
        <v>0.009445843829</v>
      </c>
      <c r="Y28" s="113">
        <f>'Team and Player Stats'!Y12/O28</f>
        <v>0</v>
      </c>
      <c r="Z28" s="113">
        <f>'Team and Player Stats'!Z12/O28</f>
        <v>0</v>
      </c>
      <c r="AA28" s="113">
        <f>'Team and Player Stats'!AA12/O28</f>
        <v>0</v>
      </c>
      <c r="AB28" s="113">
        <f>'Team and Player Stats'!AB12/O28</f>
        <v>0</v>
      </c>
      <c r="AC28" s="113">
        <f>'Team and Player Stats'!AC12/O28</f>
        <v>0.05667506297</v>
      </c>
      <c r="AD28" s="113">
        <f>'Team and Player Stats'!AD12/O28</f>
        <v>0</v>
      </c>
      <c r="AE28" s="113">
        <f>'Team and Player Stats'!AE12/O28</f>
        <v>0</v>
      </c>
      <c r="AF28" s="113">
        <f>'Team and Player Stats'!AF12/O28</f>
        <v>0</v>
      </c>
      <c r="AG28" s="113">
        <f>'Team and Player Stats'!AG12/O28</f>
        <v>0</v>
      </c>
    </row>
    <row r="29">
      <c r="A29" s="107" t="str">
        <f>'Team and Player Stats'!B20</f>
        <v>Bynumator</v>
      </c>
      <c r="B29" s="107" t="str">
        <f>'Team and Player Stats'!A20</f>
        <v>Stat Padders United</v>
      </c>
      <c r="C29" s="107">
        <f>'Team and Player Stats'!C20</f>
        <v>3</v>
      </c>
      <c r="D29" s="107">
        <f>'Team and Player Stats'!D20</f>
        <v>0</v>
      </c>
      <c r="E29" s="108">
        <f>'Team and Player Stats'!E20</f>
        <v>31.1</v>
      </c>
      <c r="F29" s="110">
        <f>'Team and Player Stats'!F20/E29</f>
        <v>0</v>
      </c>
      <c r="G29" s="110">
        <f>'Team and Player Stats'!G20/E29</f>
        <v>4.340836013</v>
      </c>
      <c r="H29" s="110">
        <f>'Team and Player Stats'!H20/E29</f>
        <v>0.03215434084</v>
      </c>
      <c r="I29" s="110">
        <f>'Team and Player Stats'!I20/E29</f>
        <v>4.21221865</v>
      </c>
      <c r="J29" s="110">
        <f>'Team and Player Stats'!J20/E29</f>
        <v>0.1286173633</v>
      </c>
      <c r="K29" s="109">
        <f>'Team and Player Stats'!K20</f>
        <v>1.030534351</v>
      </c>
      <c r="L29" s="108">
        <f>'Team and Player Stats'!L20</f>
        <v>14.24427481</v>
      </c>
      <c r="M29" s="110">
        <f>'Team and Player Stats'!M20/E29</f>
        <v>5.562700965</v>
      </c>
      <c r="N29" s="107">
        <f>'Team and Player Stats'!N20</f>
        <v>2</v>
      </c>
      <c r="O29" s="110">
        <f>'Team and Player Stats'!O20</f>
        <v>23.1</v>
      </c>
      <c r="P29" s="110">
        <f>'Team and Player Stats'!P20/O29</f>
        <v>0.2164502165</v>
      </c>
      <c r="Q29" s="110">
        <f>'Team and Player Stats'!Q20/O29</f>
        <v>0</v>
      </c>
      <c r="R29" s="110">
        <f>'Team and Player Stats'!R20/O29</f>
        <v>0.5194805195</v>
      </c>
      <c r="S29" s="110">
        <f>'Team and Player Stats'!S20/O29</f>
        <v>0.08658008658</v>
      </c>
      <c r="T29" s="110">
        <f>'Team and Player Stats'!T20/O29</f>
        <v>0.3463203463</v>
      </c>
      <c r="U29" s="110">
        <f>'Team and Player Stats'!U20/O29</f>
        <v>0</v>
      </c>
      <c r="V29" s="110">
        <f>'Team and Player Stats'!V20/O29</f>
        <v>0</v>
      </c>
      <c r="W29" s="110">
        <f>'Team and Player Stats'!W20/O29</f>
        <v>0</v>
      </c>
      <c r="X29" s="110">
        <f>'Team and Player Stats'!X20/O29</f>
        <v>0</v>
      </c>
      <c r="Y29" s="110">
        <f>'Team and Player Stats'!Y20/O29</f>
        <v>0</v>
      </c>
      <c r="Z29" s="110">
        <f>'Team and Player Stats'!Z20/O29</f>
        <v>0</v>
      </c>
      <c r="AA29" s="110">
        <f>'Team and Player Stats'!AA20/O29</f>
        <v>0</v>
      </c>
      <c r="AB29" s="110">
        <f>'Team and Player Stats'!AB20/O29</f>
        <v>0</v>
      </c>
      <c r="AC29" s="110">
        <f>'Team and Player Stats'!AC20/O29</f>
        <v>0.1298701299</v>
      </c>
      <c r="AD29" s="110">
        <f>'Team and Player Stats'!AD20/O29</f>
        <v>0</v>
      </c>
      <c r="AE29" s="110">
        <f>'Team and Player Stats'!AE20/O29</f>
        <v>0</v>
      </c>
      <c r="AF29" s="110">
        <f>'Team and Player Stats'!AF20/O29</f>
        <v>0</v>
      </c>
      <c r="AG29" s="110">
        <f>'Team and Player Stats'!AG20/O29</f>
        <v>0</v>
      </c>
    </row>
    <row r="30">
      <c r="A30" t="str">
        <f>'Team and Player Stats'!B130</f>
        <v>blim (c)</v>
      </c>
      <c r="B30" t="str">
        <f>'Team and Player Stats'!A130</f>
        <v>Lumbridge White Knights</v>
      </c>
      <c r="C30">
        <f>'Team and Player Stats'!C130</f>
        <v>19</v>
      </c>
      <c r="D30">
        <f>'Team and Player Stats'!D130</f>
        <v>9</v>
      </c>
      <c r="E30" s="111">
        <f>'Team and Player Stats'!E130</f>
        <v>290.7</v>
      </c>
      <c r="F30" s="113">
        <f>'Team and Player Stats'!F130/E30</f>
        <v>0.04471964224</v>
      </c>
      <c r="G30" s="113">
        <f>'Team and Player Stats'!G130/E30</f>
        <v>4.32748538</v>
      </c>
      <c r="H30" s="113">
        <f>'Team and Player Stats'!H130/E30</f>
        <v>0.02407980736</v>
      </c>
      <c r="I30" s="113">
        <f>'Team and Player Stats'!I130/E30</f>
        <v>4.324045408</v>
      </c>
      <c r="J30" s="113">
        <f>'Team and Player Stats'!J130/E30</f>
        <v>0.00343997248</v>
      </c>
      <c r="K30" s="112">
        <f>'Team and Player Stats'!K130</f>
        <v>1.000795545</v>
      </c>
      <c r="L30" s="111">
        <f>'Team and Player Stats'!L130</f>
        <v>13.87589499</v>
      </c>
      <c r="M30" s="113">
        <f>'Team and Player Stats'!M130/E30</f>
        <v>4.681802546</v>
      </c>
      <c r="N30">
        <f>'Team and Player Stats'!N130</f>
        <v>18</v>
      </c>
      <c r="O30" s="113">
        <f>'Team and Player Stats'!O130</f>
        <v>287.3</v>
      </c>
      <c r="P30" s="113">
        <f>'Team and Player Stats'!P130/O30</f>
        <v>0.194918204</v>
      </c>
      <c r="Q30" s="113">
        <f>'Team and Player Stats'!Q130/O30</f>
        <v>0.1218238775</v>
      </c>
      <c r="R30" s="113">
        <f>'Team and Player Stats'!R130/O30</f>
        <v>0.2192829795</v>
      </c>
      <c r="S30" s="113">
        <f>'Team and Player Stats'!S130/O30</f>
        <v>0.06961364427</v>
      </c>
      <c r="T30" s="113">
        <f>'Team and Player Stats'!T130/O30</f>
        <v>0.6543682562</v>
      </c>
      <c r="U30" s="113">
        <f>'Team and Player Stats'!U130/O30</f>
        <v>0.1287852419</v>
      </c>
      <c r="V30" s="113">
        <f>'Team and Player Stats'!V130/O30</f>
        <v>0.02784545771</v>
      </c>
      <c r="W30" s="113">
        <f>'Team and Player Stats'!W130/O30</f>
        <v>0.01392272885</v>
      </c>
      <c r="X30" s="113">
        <f>'Team and Player Stats'!X130/O30</f>
        <v>0</v>
      </c>
      <c r="Y30" s="113">
        <f>'Team and Player Stats'!Y130/O30</f>
        <v>0</v>
      </c>
      <c r="Z30" s="113">
        <f>'Team and Player Stats'!Z130/O30</f>
        <v>0</v>
      </c>
      <c r="AA30" s="113">
        <f>'Team and Player Stats'!AA130/O30</f>
        <v>0</v>
      </c>
      <c r="AB30" s="113">
        <f>'Team and Player Stats'!AB130/O30</f>
        <v>0</v>
      </c>
      <c r="AC30" s="113">
        <f>'Team and Player Stats'!AC130/O30</f>
        <v>0.0765750087</v>
      </c>
      <c r="AD30" s="113">
        <f>'Team and Player Stats'!AD130/O30</f>
        <v>0</v>
      </c>
      <c r="AE30" s="113">
        <f>'Team and Player Stats'!AE130/O30</f>
        <v>0</v>
      </c>
      <c r="AF30" s="113">
        <f>'Team and Player Stats'!AF130/O30</f>
        <v>0</v>
      </c>
      <c r="AG30" s="113">
        <f>'Team and Player Stats'!AG130/O30</f>
        <v>0.003480682214</v>
      </c>
    </row>
    <row r="31">
      <c r="A31" s="107" t="str">
        <f>'Team and Player Stats'!B34</f>
        <v>Gilded Grams</v>
      </c>
      <c r="B31" s="107" t="str">
        <f>'Team and Player Stats'!A34</f>
        <v>Str8 Griffin</v>
      </c>
      <c r="C31" s="107">
        <f>'Team and Player Stats'!C34</f>
        <v>17</v>
      </c>
      <c r="D31" s="107">
        <f>'Team and Player Stats'!D34</f>
        <v>16</v>
      </c>
      <c r="E31" s="108">
        <f>'Team and Player Stats'!E34</f>
        <v>233.4666667</v>
      </c>
      <c r="F31" s="110">
        <f>'Team and Player Stats'!F34/E31</f>
        <v>0.03426613364</v>
      </c>
      <c r="G31" s="110">
        <f>'Team and Player Stats'!G34/E31</f>
        <v>4.321816105</v>
      </c>
      <c r="H31" s="110">
        <f>'Team and Player Stats'!H34/E31</f>
        <v>0.02998286693</v>
      </c>
      <c r="I31" s="110">
        <f>'Team and Player Stats'!I34/E31</f>
        <v>4.141918903</v>
      </c>
      <c r="J31" s="110">
        <f>'Team and Player Stats'!J34/E31</f>
        <v>0.1798972016</v>
      </c>
      <c r="K31" s="109">
        <f>'Team and Player Stats'!K34</f>
        <v>1.043433299</v>
      </c>
      <c r="L31" s="108">
        <f>'Team and Player Stats'!L34</f>
        <v>14.4860393</v>
      </c>
      <c r="M31" s="110">
        <f>'Team and Player Stats'!M34/E31</f>
        <v>5.341233581</v>
      </c>
      <c r="N31" s="107">
        <f>'Team and Player Stats'!N34</f>
        <v>17</v>
      </c>
      <c r="O31" s="110">
        <f>'Team and Player Stats'!O34</f>
        <v>233.4666667</v>
      </c>
      <c r="P31" s="110">
        <f>'Team and Player Stats'!P34/O31</f>
        <v>0.1070816676</v>
      </c>
      <c r="Q31" s="110">
        <f>'Team and Player Stats'!Q34/O31</f>
        <v>0.09851513421</v>
      </c>
      <c r="R31" s="110">
        <f>'Team and Player Stats'!R34/O31</f>
        <v>0.1970302684</v>
      </c>
      <c r="S31" s="110">
        <f>'Team and Player Stats'!S34/O31</f>
        <v>0.06853226728</v>
      </c>
      <c r="T31" s="110">
        <f>'Team and Player Stats'!T34/O31</f>
        <v>0.6767561393</v>
      </c>
      <c r="U31" s="110">
        <f>'Team and Player Stats'!U34/O31</f>
        <v>0.1327812678</v>
      </c>
      <c r="V31" s="110">
        <f>'Team and Player Stats'!V34/O31</f>
        <v>0.02998286693</v>
      </c>
      <c r="W31" s="110">
        <f>'Team and Player Stats'!W34/O31</f>
        <v>0.008566533409</v>
      </c>
      <c r="X31" s="110">
        <f>'Team and Player Stats'!X34/O31</f>
        <v>0.004283266705</v>
      </c>
      <c r="Y31" s="110">
        <f>'Team and Player Stats'!Y34/O31</f>
        <v>0</v>
      </c>
      <c r="Z31" s="110">
        <f>'Team and Player Stats'!Z34/O31</f>
        <v>0</v>
      </c>
      <c r="AA31" s="110">
        <f>'Team and Player Stats'!AA34/O31</f>
        <v>0</v>
      </c>
      <c r="AB31" s="110">
        <f>'Team and Player Stats'!AB34/O31</f>
        <v>0</v>
      </c>
      <c r="AC31" s="110">
        <f>'Team and Player Stats'!AC34/O31</f>
        <v>0.08566533409</v>
      </c>
      <c r="AD31" s="110">
        <f>'Team and Player Stats'!AD34/O31</f>
        <v>0</v>
      </c>
      <c r="AE31" s="110">
        <f>'Team and Player Stats'!AE34/O31</f>
        <v>0</v>
      </c>
      <c r="AF31" s="110">
        <f>'Team and Player Stats'!AF34/O31</f>
        <v>0</v>
      </c>
      <c r="AG31" s="110">
        <f>'Team and Player Stats'!AG34/O31</f>
        <v>0.008566533409</v>
      </c>
    </row>
    <row r="32">
      <c r="A32" t="str">
        <f>'Team and Player Stats'!B35</f>
        <v>Invayda Zim</v>
      </c>
      <c r="B32" t="str">
        <f>'Team and Player Stats'!A35</f>
        <v>Str8 Griffin</v>
      </c>
      <c r="C32">
        <f>'Team and Player Stats'!C35</f>
        <v>10</v>
      </c>
      <c r="D32">
        <f>'Team and Player Stats'!D35</f>
        <v>9</v>
      </c>
      <c r="E32" s="111">
        <f>'Team and Player Stats'!E35</f>
        <v>118.9166667</v>
      </c>
      <c r="F32" s="113">
        <f>'Team and Player Stats'!F35/E32</f>
        <v>0.02522775053</v>
      </c>
      <c r="G32" s="113">
        <f>'Team and Player Stats'!G35/E32</f>
        <v>4.30553609</v>
      </c>
      <c r="H32" s="113">
        <f>'Team and Player Stats'!H35/E32</f>
        <v>0.008409250175</v>
      </c>
      <c r="I32" s="113">
        <f>'Team and Player Stats'!I35/E32</f>
        <v>4.768044849</v>
      </c>
      <c r="J32" s="113">
        <f>'Team and Player Stats'!J35/E32</f>
        <v>-0.4625087596</v>
      </c>
      <c r="K32" s="112">
        <f>'Team and Player Stats'!K35</f>
        <v>0.9029982363</v>
      </c>
      <c r="L32" s="111">
        <f>'Team and Player Stats'!L35</f>
        <v>12.58377425</v>
      </c>
      <c r="M32" s="113">
        <f>'Team and Player Stats'!M35/E32</f>
        <v>5.390329362</v>
      </c>
      <c r="N32">
        <f>'Team and Player Stats'!N35</f>
        <v>10</v>
      </c>
      <c r="O32" s="113">
        <f>'Team and Player Stats'!O35</f>
        <v>118.9166667</v>
      </c>
      <c r="P32" s="113">
        <f>'Team and Player Stats'!P35/O32</f>
        <v>0.1513665032</v>
      </c>
      <c r="Q32" s="113">
        <f>'Team and Player Stats'!Q35/O32</f>
        <v>0.1009110021</v>
      </c>
      <c r="R32" s="113">
        <f>'Team and Player Stats'!R35/O32</f>
        <v>0.2438682551</v>
      </c>
      <c r="S32" s="113">
        <f>'Team and Player Stats'!S35/O32</f>
        <v>0.1093202523</v>
      </c>
      <c r="T32" s="113">
        <f>'Team and Player Stats'!T35/O32</f>
        <v>0.7063770147</v>
      </c>
      <c r="U32" s="113">
        <f>'Team and Player Stats'!U35/O32</f>
        <v>0.142957253</v>
      </c>
      <c r="V32" s="113">
        <f>'Team and Player Stats'!V35/O32</f>
        <v>0.04204625088</v>
      </c>
      <c r="W32" s="113">
        <f>'Team and Player Stats'!W35/O32</f>
        <v>0.0336370007</v>
      </c>
      <c r="X32" s="113">
        <f>'Team and Player Stats'!X35/O32</f>
        <v>0.008409250175</v>
      </c>
      <c r="Y32" s="113">
        <f>'Team and Player Stats'!Y35/O32</f>
        <v>0.008409250175</v>
      </c>
      <c r="Z32" s="113">
        <f>'Team and Player Stats'!Z35/O32</f>
        <v>0</v>
      </c>
      <c r="AA32" s="113">
        <f>'Team and Player Stats'!AA35/O32</f>
        <v>0</v>
      </c>
      <c r="AB32" s="113">
        <f>'Team and Player Stats'!AB35/O32</f>
        <v>0</v>
      </c>
      <c r="AC32" s="113">
        <f>'Team and Player Stats'!AC35/O32</f>
        <v>0.1261387526</v>
      </c>
      <c r="AD32" s="113">
        <f>'Team and Player Stats'!AD35/O32</f>
        <v>0</v>
      </c>
      <c r="AE32" s="113">
        <f>'Team and Player Stats'!AE35/O32</f>
        <v>0</v>
      </c>
      <c r="AF32" s="113">
        <f>'Team and Player Stats'!AF35/O32</f>
        <v>0</v>
      </c>
      <c r="AG32" s="113">
        <f>'Team and Player Stats'!AG35/O32</f>
        <v>0.01681850035</v>
      </c>
    </row>
    <row r="33">
      <c r="A33" s="107" t="str">
        <f>'Team and Player Stats'!B122</f>
        <v>Mungo Pungo</v>
      </c>
      <c r="B33" s="107" t="str">
        <f>'Team and Player Stats'!A122</f>
        <v>Our Lady Tuna</v>
      </c>
      <c r="C33" s="107">
        <f>'Team and Player Stats'!C122</f>
        <v>14</v>
      </c>
      <c r="D33" s="107">
        <f>'Team and Player Stats'!D122</f>
        <v>8</v>
      </c>
      <c r="E33" s="108">
        <f>'Team and Player Stats'!E122</f>
        <v>203.8166667</v>
      </c>
      <c r="F33" s="110">
        <f>'Team and Player Stats'!F122/E33</f>
        <v>0.01471911031</v>
      </c>
      <c r="G33" s="110">
        <f>'Team and Player Stats'!G122/E33</f>
        <v>4.302886581</v>
      </c>
      <c r="H33" s="110">
        <f>'Team and Player Stats'!H122/E33</f>
        <v>0.01471911031</v>
      </c>
      <c r="I33" s="110">
        <f>'Team and Player Stats'!I122/E33</f>
        <v>5.568730068</v>
      </c>
      <c r="J33" s="110">
        <f>'Team and Player Stats'!J122/E33</f>
        <v>-1.265843487</v>
      </c>
      <c r="K33" s="109">
        <f>'Team and Player Stats'!K122</f>
        <v>0.7726872247</v>
      </c>
      <c r="L33" s="108">
        <f>'Team and Player Stats'!L122</f>
        <v>10.77444934</v>
      </c>
      <c r="M33" s="110">
        <f>'Team and Player Stats'!M122/E33</f>
        <v>5.249816011</v>
      </c>
      <c r="N33" s="107">
        <f>'Team and Player Stats'!N122</f>
        <v>13</v>
      </c>
      <c r="O33" s="110">
        <f>'Team and Player Stats'!O122</f>
        <v>180.6</v>
      </c>
      <c r="P33" s="110">
        <f>'Team and Player Stats'!P122/O33</f>
        <v>0.1052048726</v>
      </c>
      <c r="Q33" s="110">
        <f>'Team and Player Stats'!Q122/O33</f>
        <v>0.07751937984</v>
      </c>
      <c r="R33" s="110">
        <f>'Team and Player Stats'!R122/O33</f>
        <v>0.4263565891</v>
      </c>
      <c r="S33" s="110">
        <f>'Team and Player Stats'!S122/O33</f>
        <v>0.08305647841</v>
      </c>
      <c r="T33" s="110">
        <f>'Team and Player Stats'!T122/O33</f>
        <v>0.5481727575</v>
      </c>
      <c r="U33" s="110">
        <f>'Team and Player Stats'!U122/O33</f>
        <v>0.06090808416</v>
      </c>
      <c r="V33" s="110">
        <f>'Team and Player Stats'!V122/O33</f>
        <v>0.02214839424</v>
      </c>
      <c r="W33" s="110">
        <f>'Team and Player Stats'!W122/O33</f>
        <v>0.01661129568</v>
      </c>
      <c r="X33" s="110">
        <f>'Team and Player Stats'!X122/O33</f>
        <v>0.01107419712</v>
      </c>
      <c r="Y33" s="110">
        <f>'Team and Player Stats'!Y122/O33</f>
        <v>0</v>
      </c>
      <c r="Z33" s="110">
        <f>'Team and Player Stats'!Z122/O33</f>
        <v>0</v>
      </c>
      <c r="AA33" s="110">
        <f>'Team and Player Stats'!AA122/O33</f>
        <v>0</v>
      </c>
      <c r="AB33" s="110">
        <f>'Team and Player Stats'!AB122/O33</f>
        <v>0</v>
      </c>
      <c r="AC33" s="110">
        <f>'Team and Player Stats'!AC122/O33</f>
        <v>0.03875968992</v>
      </c>
      <c r="AD33" s="110">
        <f>'Team and Player Stats'!AD122/O33</f>
        <v>0</v>
      </c>
      <c r="AE33" s="110">
        <f>'Team and Player Stats'!AE122/O33</f>
        <v>0</v>
      </c>
      <c r="AF33" s="110">
        <f>'Team and Player Stats'!AF122/O33</f>
        <v>0</v>
      </c>
      <c r="AG33" s="110">
        <f>'Team and Player Stats'!AG122/O33</f>
        <v>0</v>
      </c>
    </row>
    <row r="34">
      <c r="A34" t="str">
        <f>'Team and Player Stats'!B3</f>
        <v>AtoneMilitant (c)</v>
      </c>
      <c r="B34" t="str">
        <f>'Team and Player Stats'!A3</f>
        <v>Never Let Go</v>
      </c>
      <c r="C34">
        <f>'Team and Player Stats'!C3</f>
        <v>17</v>
      </c>
      <c r="D34">
        <f>'Team and Player Stats'!D3</f>
        <v>9</v>
      </c>
      <c r="E34" s="111">
        <f>'Team and Player Stats'!E3</f>
        <v>203.5166667</v>
      </c>
      <c r="F34" s="113">
        <f>'Team and Player Stats'!F3/E34</f>
        <v>0.0491360249</v>
      </c>
      <c r="G34" s="113">
        <f>'Team and Player Stats'!G3/E34</f>
        <v>4.191302924</v>
      </c>
      <c r="H34" s="113">
        <f>'Team and Player Stats'!H3/E34</f>
        <v>0.009827204979</v>
      </c>
      <c r="I34" s="113">
        <f>'Team and Player Stats'!I3/E34</f>
        <v>4.461551061</v>
      </c>
      <c r="J34" s="113">
        <f>'Team and Player Stats'!J3/E34</f>
        <v>-0.2702481369</v>
      </c>
      <c r="K34" s="112">
        <f>'Team and Player Stats'!K3</f>
        <v>0.9394273128</v>
      </c>
      <c r="L34" s="111">
        <f>'Team and Player Stats'!L3</f>
        <v>13.44823789</v>
      </c>
      <c r="M34" s="113">
        <f>'Team and Player Stats'!M3/E34</f>
        <v>5.056096962</v>
      </c>
      <c r="N34">
        <f>'Team and Player Stats'!N3</f>
        <v>17</v>
      </c>
      <c r="O34" s="113">
        <f>'Team and Player Stats'!O3</f>
        <v>196.0833333</v>
      </c>
      <c r="P34" s="113">
        <f>'Team and Player Stats'!P3/O34</f>
        <v>0.1529961751</v>
      </c>
      <c r="Q34" s="113">
        <f>'Team and Player Stats'!Q3/O34</f>
        <v>0.07139821504</v>
      </c>
      <c r="R34" s="113">
        <f>'Team and Player Stats'!R3/O34</f>
        <v>0.3212919677</v>
      </c>
      <c r="S34" s="113">
        <f>'Team and Player Stats'!S3/O34</f>
        <v>0.09689757756</v>
      </c>
      <c r="T34" s="113">
        <f>'Team and Player Stats'!T3/O34</f>
        <v>0.5813854654</v>
      </c>
      <c r="U34" s="113">
        <f>'Team and Player Stats'!U3/O34</f>
        <v>0.07649808755</v>
      </c>
      <c r="V34" s="113">
        <f>'Team and Player Stats'!V3/O34</f>
        <v>0.03569910752</v>
      </c>
      <c r="W34" s="113">
        <f>'Team and Player Stats'!W3/O34</f>
        <v>0.01019974501</v>
      </c>
      <c r="X34" s="113">
        <f>'Team and Player Stats'!X3/O34</f>
        <v>0.005099872503</v>
      </c>
      <c r="Y34" s="113">
        <f>'Team and Player Stats'!Y3/O34</f>
        <v>0</v>
      </c>
      <c r="Z34" s="113">
        <f>'Team and Player Stats'!Z3/O34</f>
        <v>0</v>
      </c>
      <c r="AA34" s="113">
        <f>'Team and Player Stats'!AA3/O34</f>
        <v>0</v>
      </c>
      <c r="AB34" s="113">
        <f>'Team and Player Stats'!AB3/O34</f>
        <v>0</v>
      </c>
      <c r="AC34" s="113">
        <f>'Team and Player Stats'!AC3/O34</f>
        <v>0.07139821504</v>
      </c>
      <c r="AD34" s="113">
        <f>'Team and Player Stats'!AD3/O34</f>
        <v>0</v>
      </c>
      <c r="AE34" s="113">
        <f>'Team and Player Stats'!AE3/O34</f>
        <v>0</v>
      </c>
      <c r="AF34" s="113">
        <f>'Team and Player Stats'!AF3/O34</f>
        <v>0</v>
      </c>
      <c r="AG34" s="113">
        <f>'Team and Player Stats'!AG3/O34</f>
        <v>0</v>
      </c>
    </row>
    <row r="35">
      <c r="A35" s="107" t="str">
        <f>'Team and Player Stats'!B45</f>
        <v>blim</v>
      </c>
      <c r="B35" s="107" t="str">
        <f>'Team and Player Stats'!A45</f>
        <v>Sub</v>
      </c>
      <c r="C35" s="107">
        <f>'Team and Player Stats'!C45</f>
        <v>2</v>
      </c>
      <c r="D35" s="107">
        <f>'Team and Player Stats'!D45</f>
        <v>2</v>
      </c>
      <c r="E35" s="108">
        <f>'Team and Player Stats'!E45</f>
        <v>11.71666667</v>
      </c>
      <c r="F35" s="110">
        <f>'Team and Player Stats'!F45/E35</f>
        <v>0.1706970128</v>
      </c>
      <c r="G35" s="110">
        <f>'Team and Player Stats'!G45/E35</f>
        <v>4.182076814</v>
      </c>
      <c r="H35" s="110">
        <f>'Team and Player Stats'!H45/E35</f>
        <v>0</v>
      </c>
      <c r="I35" s="110">
        <f>'Team and Player Stats'!I45/E35</f>
        <v>4.096728307</v>
      </c>
      <c r="J35" s="110">
        <f>'Team and Player Stats'!J45/E35</f>
        <v>0.0853485064</v>
      </c>
      <c r="K35" s="109">
        <f>'Team and Player Stats'!K45</f>
        <v>1.020833333</v>
      </c>
      <c r="L35" s="108">
        <f>'Team and Player Stats'!L45</f>
        <v>14.64583333</v>
      </c>
      <c r="M35" s="110">
        <f>'Team and Player Stats'!M45/E35</f>
        <v>5.120910384</v>
      </c>
      <c r="N35" s="107">
        <f>'Team and Player Stats'!N45</f>
        <v>2</v>
      </c>
      <c r="O35" s="110">
        <f>'Team and Player Stats'!O45</f>
        <v>11.71666667</v>
      </c>
      <c r="P35" s="110">
        <f>'Team and Player Stats'!P45/O35</f>
        <v>0.1706970128</v>
      </c>
      <c r="Q35" s="110">
        <f>'Team and Player Stats'!Q45/O35</f>
        <v>0.1706970128</v>
      </c>
      <c r="R35" s="110">
        <f>'Team and Player Stats'!R45/O35</f>
        <v>0.3413940256</v>
      </c>
      <c r="S35" s="110">
        <f>'Team and Player Stats'!S45/O35</f>
        <v>0</v>
      </c>
      <c r="T35" s="110">
        <f>'Team and Player Stats'!T45/O35</f>
        <v>0.6827880512</v>
      </c>
      <c r="U35" s="110">
        <f>'Team and Player Stats'!U45/O35</f>
        <v>0.0853485064</v>
      </c>
      <c r="V35" s="110">
        <f>'Team and Player Stats'!V45/O35</f>
        <v>0.0853485064</v>
      </c>
      <c r="W35" s="110">
        <f>'Team and Player Stats'!W45/O35</f>
        <v>0.0853485064</v>
      </c>
      <c r="X35" s="110">
        <f>'Team and Player Stats'!X45/O35</f>
        <v>0</v>
      </c>
      <c r="Y35" s="110">
        <f>'Team and Player Stats'!Y45/O35</f>
        <v>0</v>
      </c>
      <c r="Z35" s="110">
        <f>'Team and Player Stats'!Z45/O35</f>
        <v>0</v>
      </c>
      <c r="AA35" s="110">
        <f>'Team and Player Stats'!AA45/O35</f>
        <v>0</v>
      </c>
      <c r="AB35" s="110">
        <f>'Team and Player Stats'!AB45/O35</f>
        <v>0</v>
      </c>
      <c r="AC35" s="110">
        <f>'Team and Player Stats'!AC45/O35</f>
        <v>0.0853485064</v>
      </c>
      <c r="AD35" s="110">
        <f>'Team and Player Stats'!AD45/O35</f>
        <v>0</v>
      </c>
      <c r="AE35" s="110">
        <f>'Team and Player Stats'!AE45/O35</f>
        <v>0</v>
      </c>
      <c r="AF35" s="110">
        <f>'Team and Player Stats'!AF45/O35</f>
        <v>0</v>
      </c>
      <c r="AG35" s="110">
        <f>'Team and Player Stats'!AG45/O35</f>
        <v>0.0853485064</v>
      </c>
    </row>
    <row r="36">
      <c r="A36" t="str">
        <f>'Team and Player Stats'!B56</f>
        <v>DCleak</v>
      </c>
      <c r="B36" t="str">
        <f>'Team and Player Stats'!A56</f>
        <v>Paradox Warriors</v>
      </c>
      <c r="C36">
        <f>'Team and Player Stats'!C56</f>
        <v>6</v>
      </c>
      <c r="D36">
        <f>'Team and Player Stats'!D56</f>
        <v>0</v>
      </c>
      <c r="E36" s="111">
        <f>'Team and Player Stats'!E56</f>
        <v>28.01666667</v>
      </c>
      <c r="F36" s="113">
        <f>'Team and Player Stats'!F56/E36</f>
        <v>0</v>
      </c>
      <c r="G36" s="113">
        <f>'Team and Player Stats'!G56/E36</f>
        <v>4.176085663</v>
      </c>
      <c r="H36" s="113">
        <f>'Team and Player Stats'!H56/E36</f>
        <v>0.03569303986</v>
      </c>
      <c r="I36" s="113">
        <f>'Team and Player Stats'!I56/E36</f>
        <v>6.853063653</v>
      </c>
      <c r="J36" s="113">
        <f>'Team and Player Stats'!J56/E36</f>
        <v>-2.676977989</v>
      </c>
      <c r="K36" s="112">
        <f>'Team and Player Stats'!K56</f>
        <v>0.609375</v>
      </c>
      <c r="L36" s="111">
        <f>'Team and Player Stats'!L56</f>
        <v>8.755208333</v>
      </c>
      <c r="M36" s="113">
        <f>'Team and Player Stats'!M56/E36</f>
        <v>5.211183819</v>
      </c>
      <c r="N36">
        <f>'Team and Player Stats'!N56</f>
        <v>6</v>
      </c>
      <c r="O36" s="113">
        <f>'Team and Player Stats'!O56</f>
        <v>28.01666667</v>
      </c>
      <c r="P36" s="113">
        <f>'Team and Player Stats'!P56/O36</f>
        <v>0.5710886377</v>
      </c>
      <c r="Q36" s="113">
        <f>'Team and Player Stats'!Q56/O36</f>
        <v>0.07138607971</v>
      </c>
      <c r="R36" s="113">
        <f>'Team and Player Stats'!R56/O36</f>
        <v>0.1784651993</v>
      </c>
      <c r="S36" s="113">
        <f>'Team and Player Stats'!S56/O36</f>
        <v>0.07138607971</v>
      </c>
      <c r="T36" s="113">
        <f>'Team and Player Stats'!T56/O36</f>
        <v>0.3926234384</v>
      </c>
      <c r="U36" s="113">
        <f>'Team and Player Stats'!U56/O36</f>
        <v>0</v>
      </c>
      <c r="V36" s="113">
        <f>'Team and Player Stats'!V56/O36</f>
        <v>0</v>
      </c>
      <c r="W36" s="113">
        <f>'Team and Player Stats'!W56/O36</f>
        <v>0</v>
      </c>
      <c r="X36" s="113">
        <f>'Team and Player Stats'!X56/O36</f>
        <v>0</v>
      </c>
      <c r="Y36" s="113">
        <f>'Team and Player Stats'!Y56/O36</f>
        <v>0</v>
      </c>
      <c r="Z36" s="113">
        <f>'Team and Player Stats'!Z56/O36</f>
        <v>0</v>
      </c>
      <c r="AA36" s="113">
        <f>'Team and Player Stats'!AA56/O36</f>
        <v>0</v>
      </c>
      <c r="AB36" s="113">
        <f>'Team and Player Stats'!AB56/O36</f>
        <v>0</v>
      </c>
      <c r="AC36" s="113">
        <f>'Team and Player Stats'!AC56/O36</f>
        <v>0</v>
      </c>
      <c r="AD36" s="113">
        <f>'Team and Player Stats'!AD56/O36</f>
        <v>0</v>
      </c>
      <c r="AE36" s="113">
        <f>'Team and Player Stats'!AE56/O36</f>
        <v>0</v>
      </c>
      <c r="AF36" s="113">
        <f>'Team and Player Stats'!AF56/O36</f>
        <v>0</v>
      </c>
      <c r="AG36" s="113">
        <f>'Team and Player Stats'!AG56/O36</f>
        <v>0</v>
      </c>
    </row>
    <row r="37">
      <c r="A37" s="107" t="str">
        <f>'Team and Player Stats'!B43</f>
        <v>TnTaylor</v>
      </c>
      <c r="B37" s="107" t="str">
        <f>'Team and Player Stats'!A43</f>
        <v>We Respect Hoez</v>
      </c>
      <c r="C37" s="107">
        <f>'Team and Player Stats'!C43</f>
        <v>15</v>
      </c>
      <c r="D37" s="107">
        <f>'Team and Player Stats'!D43</f>
        <v>11</v>
      </c>
      <c r="E37" s="108">
        <f>'Team and Player Stats'!E43</f>
        <v>234.3</v>
      </c>
      <c r="F37" s="110">
        <f>'Team and Player Stats'!F43/E37</f>
        <v>0.0341442595</v>
      </c>
      <c r="G37" s="110">
        <f>'Team and Player Stats'!G43/E37</f>
        <v>4.118651302</v>
      </c>
      <c r="H37" s="110">
        <f>'Team and Player Stats'!H43/E37</f>
        <v>0.008536064874</v>
      </c>
      <c r="I37" s="110">
        <f>'Team and Player Stats'!I43/E37</f>
        <v>3.354673496</v>
      </c>
      <c r="J37" s="110">
        <f>'Team and Player Stats'!J43/E37</f>
        <v>0.7639778062</v>
      </c>
      <c r="K37" s="109">
        <f>'Team and Player Stats'!K43</f>
        <v>1.227735369</v>
      </c>
      <c r="L37" s="108">
        <f>'Team and Player Stats'!L43</f>
        <v>17.88549618</v>
      </c>
      <c r="M37" s="110">
        <f>'Team and Player Stats'!M43/E37</f>
        <v>4.767392232</v>
      </c>
      <c r="N37" s="107">
        <f>'Team and Player Stats'!N43</f>
        <v>15</v>
      </c>
      <c r="O37" s="110">
        <f>'Team and Player Stats'!O43</f>
        <v>227.7333333</v>
      </c>
      <c r="P37" s="110">
        <f>'Team and Player Stats'!P43/O37</f>
        <v>0.1844262295</v>
      </c>
      <c r="Q37" s="110">
        <f>'Team and Player Stats'!Q43/O37</f>
        <v>0.07464871194</v>
      </c>
      <c r="R37" s="110">
        <f>'Team and Player Stats'!R43/O37</f>
        <v>0.3337236534</v>
      </c>
      <c r="S37" s="110">
        <f>'Team and Player Stats'!S43/O37</f>
        <v>0.06147540984</v>
      </c>
      <c r="T37" s="110">
        <f>'Team and Player Stats'!T43/O37</f>
        <v>0.531323185</v>
      </c>
      <c r="U37" s="110">
        <f>'Team and Player Stats'!U43/O37</f>
        <v>0.08782201405</v>
      </c>
      <c r="V37" s="110">
        <f>'Team and Player Stats'!V43/O37</f>
        <v>0.01756440281</v>
      </c>
      <c r="W37" s="110">
        <f>'Team and Player Stats'!W43/O37</f>
        <v>0.004391100703</v>
      </c>
      <c r="X37" s="110">
        <f>'Team and Player Stats'!X43/O37</f>
        <v>0</v>
      </c>
      <c r="Y37" s="110">
        <f>'Team and Player Stats'!Y43/O37</f>
        <v>0</v>
      </c>
      <c r="Z37" s="110">
        <f>'Team and Player Stats'!Z43/O37</f>
        <v>0</v>
      </c>
      <c r="AA37" s="110">
        <f>'Team and Player Stats'!AA43/O37</f>
        <v>0</v>
      </c>
      <c r="AB37" s="110">
        <f>'Team and Player Stats'!AB43/O37</f>
        <v>0</v>
      </c>
      <c r="AC37" s="110">
        <f>'Team and Player Stats'!AC43/O37</f>
        <v>0.1097775176</v>
      </c>
      <c r="AD37" s="110">
        <f>'Team and Player Stats'!AD43/O37</f>
        <v>0.004391100703</v>
      </c>
      <c r="AE37" s="110">
        <f>'Team and Player Stats'!AE43/O37</f>
        <v>0</v>
      </c>
      <c r="AF37" s="110">
        <f>'Team and Player Stats'!AF43/O37</f>
        <v>0</v>
      </c>
      <c r="AG37" s="110">
        <f>'Team and Player Stats'!AG43/O37</f>
        <v>0</v>
      </c>
    </row>
    <row r="38">
      <c r="A38" t="str">
        <f>'Team and Player Stats'!B125</f>
        <v>NetsPride15</v>
      </c>
      <c r="B38" t="str">
        <f>'Team and Player Stats'!A125</f>
        <v>Our Lady Tuna</v>
      </c>
      <c r="C38">
        <f>'Team and Player Stats'!C125</f>
        <v>4</v>
      </c>
      <c r="D38">
        <f>'Team and Player Stats'!D125</f>
        <v>2</v>
      </c>
      <c r="E38" s="111">
        <f>'Team and Player Stats'!E125</f>
        <v>87.56666667</v>
      </c>
      <c r="F38" s="113">
        <f>'Team and Player Stats'!F125/E38</f>
        <v>0.02283974115</v>
      </c>
      <c r="G38" s="113">
        <f>'Team and Player Stats'!G125/E38</f>
        <v>4.099733536</v>
      </c>
      <c r="H38" s="113">
        <f>'Team and Player Stats'!H125/E38</f>
        <v>0.01141987057</v>
      </c>
      <c r="I38" s="113">
        <f>'Team and Player Stats'!I125/E38</f>
        <v>4.56794823</v>
      </c>
      <c r="J38" s="113">
        <f>'Team and Player Stats'!J125/E38</f>
        <v>-0.4682146936</v>
      </c>
      <c r="K38" s="112">
        <f>'Team and Player Stats'!K125</f>
        <v>0.8975</v>
      </c>
      <c r="L38" s="111">
        <f>'Team and Player Stats'!L125</f>
        <v>13.135</v>
      </c>
      <c r="M38" s="113">
        <f>'Team and Player Stats'!M125/E38</f>
        <v>5.572896841</v>
      </c>
      <c r="N38">
        <f>'Team and Player Stats'!N125</f>
        <v>4</v>
      </c>
      <c r="O38" s="113">
        <f>'Team and Player Stats'!O125</f>
        <v>81.36666667</v>
      </c>
      <c r="P38" s="113">
        <f>'Team and Player Stats'!P125/O38</f>
        <v>0.2458009013</v>
      </c>
      <c r="Q38" s="113">
        <f>'Team and Player Stats'!Q125/O38</f>
        <v>0.07374027038</v>
      </c>
      <c r="R38" s="113">
        <f>'Team and Player Stats'!R125/O38</f>
        <v>0.393281442</v>
      </c>
      <c r="S38" s="113">
        <f>'Team and Player Stats'!S125/O38</f>
        <v>0.07374027038</v>
      </c>
      <c r="T38" s="113">
        <f>'Team and Player Stats'!T125/O38</f>
        <v>0.7128226137</v>
      </c>
      <c r="U38" s="113">
        <f>'Team and Player Stats'!U125/O38</f>
        <v>0.1351904957</v>
      </c>
      <c r="V38" s="113">
        <f>'Team and Player Stats'!V125/O38</f>
        <v>0.02458009013</v>
      </c>
      <c r="W38" s="113">
        <f>'Team and Player Stats'!W125/O38</f>
        <v>0.02458009013</v>
      </c>
      <c r="X38" s="113">
        <f>'Team and Player Stats'!X125/O38</f>
        <v>0</v>
      </c>
      <c r="Y38" s="113">
        <f>'Team and Player Stats'!Y125/O38</f>
        <v>0</v>
      </c>
      <c r="Z38" s="113">
        <f>'Team and Player Stats'!Z125/O38</f>
        <v>0</v>
      </c>
      <c r="AA38" s="113">
        <f>'Team and Player Stats'!AA125/O38</f>
        <v>0</v>
      </c>
      <c r="AB38" s="113">
        <f>'Team and Player Stats'!AB125/O38</f>
        <v>0</v>
      </c>
      <c r="AC38" s="113">
        <f>'Team and Player Stats'!AC125/O38</f>
        <v>0.1229004506</v>
      </c>
      <c r="AD38" s="113">
        <f>'Team and Player Stats'!AD125/O38</f>
        <v>0.01229004506</v>
      </c>
      <c r="AE38" s="113">
        <f>'Team and Player Stats'!AE125/O38</f>
        <v>0</v>
      </c>
      <c r="AF38" s="113">
        <f>'Team and Player Stats'!AF125/O38</f>
        <v>0</v>
      </c>
      <c r="AG38" s="113">
        <f>'Team and Player Stats'!AG125/O38</f>
        <v>0</v>
      </c>
    </row>
    <row r="39">
      <c r="A39" s="107" t="str">
        <f>'Team and Player Stats'!B44</f>
        <v>TheOneHawk</v>
      </c>
      <c r="B39" s="107" t="str">
        <f>'Team and Player Stats'!A44</f>
        <v>We Respect Hoez</v>
      </c>
      <c r="C39" s="107">
        <f>'Team and Player Stats'!C44</f>
        <v>4</v>
      </c>
      <c r="D39" s="107">
        <f>'Team and Player Stats'!D44</f>
        <v>4</v>
      </c>
      <c r="E39" s="108">
        <f>'Team and Player Stats'!E44</f>
        <v>85.48333333</v>
      </c>
      <c r="F39" s="110">
        <f>'Team and Player Stats'!F44/E39</f>
        <v>0.01169818678</v>
      </c>
      <c r="G39" s="110">
        <f>'Team and Player Stats'!G44/E39</f>
        <v>4.035874439</v>
      </c>
      <c r="H39" s="110">
        <f>'Team and Player Stats'!H44/E39</f>
        <v>0.01169818678</v>
      </c>
      <c r="I39" s="110">
        <f>'Team and Player Stats'!I44/E39</f>
        <v>4.46870735</v>
      </c>
      <c r="J39" s="110">
        <f>'Team and Player Stats'!J44/E39</f>
        <v>-0.4328329109</v>
      </c>
      <c r="K39" s="109">
        <f>'Team and Player Stats'!K44</f>
        <v>0.9031413613</v>
      </c>
      <c r="L39" s="108">
        <f>'Team and Player Stats'!L44</f>
        <v>13.42670157</v>
      </c>
      <c r="M39" s="110">
        <f>'Team and Player Stats'!M44/E39</f>
        <v>4.46870735</v>
      </c>
      <c r="N39" s="107">
        <f>'Team and Player Stats'!N44</f>
        <v>4</v>
      </c>
      <c r="O39" s="110">
        <f>'Team and Player Stats'!O44</f>
        <v>85.48333333</v>
      </c>
      <c r="P39" s="110">
        <f>'Team and Player Stats'!P44/O39</f>
        <v>0.1871709885</v>
      </c>
      <c r="Q39" s="110">
        <f>'Team and Player Stats'!Q44/O39</f>
        <v>0.1637746149</v>
      </c>
      <c r="R39" s="110">
        <f>'Team and Player Stats'!R44/O39</f>
        <v>0.07018912069</v>
      </c>
      <c r="S39" s="110">
        <f>'Team and Player Stats'!S44/O39</f>
        <v>0.03509456034</v>
      </c>
      <c r="T39" s="110">
        <f>'Team and Player Stats'!T44/O39</f>
        <v>0.5147202184</v>
      </c>
      <c r="U39" s="110">
        <f>'Team and Player Stats'!U44/O39</f>
        <v>0.105283681</v>
      </c>
      <c r="V39" s="110">
        <f>'Team and Player Stats'!V44/O39</f>
        <v>0</v>
      </c>
      <c r="W39" s="110">
        <f>'Team and Player Stats'!W44/O39</f>
        <v>0</v>
      </c>
      <c r="X39" s="110">
        <f>'Team and Player Stats'!X44/O39</f>
        <v>0</v>
      </c>
      <c r="Y39" s="110">
        <f>'Team and Player Stats'!Y44/O39</f>
        <v>0</v>
      </c>
      <c r="Z39" s="110">
        <f>'Team and Player Stats'!Z44/O39</f>
        <v>0</v>
      </c>
      <c r="AA39" s="110">
        <f>'Team and Player Stats'!AA44/O39</f>
        <v>0</v>
      </c>
      <c r="AB39" s="110">
        <f>'Team and Player Stats'!AB44/O39</f>
        <v>0</v>
      </c>
      <c r="AC39" s="110">
        <f>'Team and Player Stats'!AC44/O39</f>
        <v>0.08188730747</v>
      </c>
      <c r="AD39" s="110">
        <f>'Team and Player Stats'!AD44/O39</f>
        <v>0</v>
      </c>
      <c r="AE39" s="110">
        <f>'Team and Player Stats'!AE44/O39</f>
        <v>0</v>
      </c>
      <c r="AF39" s="110">
        <f>'Team and Player Stats'!AF44/O39</f>
        <v>0</v>
      </c>
      <c r="AG39" s="110">
        <f>'Team and Player Stats'!AG44/O39</f>
        <v>0</v>
      </c>
    </row>
    <row r="40">
      <c r="A40" t="str">
        <f>'Team and Player Stats'!B83</f>
        <v>Truthless IHero</v>
      </c>
      <c r="B40" t="str">
        <f>'Team and Player Stats'!A83</f>
        <v>SML08 All Stars + Kazink</v>
      </c>
      <c r="C40">
        <f>'Team and Player Stats'!C83</f>
        <v>17</v>
      </c>
      <c r="D40">
        <f>'Team and Player Stats'!D83</f>
        <v>8</v>
      </c>
      <c r="E40" s="111">
        <f>'Team and Player Stats'!E83</f>
        <v>306.95</v>
      </c>
      <c r="F40" s="113">
        <f>'Team and Player Stats'!F83/E40</f>
        <v>0.02606287669</v>
      </c>
      <c r="G40" s="113">
        <f>'Team and Player Stats'!G83/E40</f>
        <v>3.968072976</v>
      </c>
      <c r="H40" s="113">
        <f>'Team and Player Stats'!H83/E40</f>
        <v>0.03257859586</v>
      </c>
      <c r="I40" s="113">
        <f>'Team and Player Stats'!I83/E40</f>
        <v>3.984362274</v>
      </c>
      <c r="J40" s="113">
        <f>'Team and Player Stats'!J83/E40</f>
        <v>-0.01628929793</v>
      </c>
      <c r="K40" s="112">
        <f>'Team and Player Stats'!K83</f>
        <v>0.9959116926</v>
      </c>
      <c r="L40" s="111">
        <f>'Team and Player Stats'!L83</f>
        <v>15.05887163</v>
      </c>
      <c r="M40" s="113">
        <f>'Team and Player Stats'!M83/E40</f>
        <v>5.069229516</v>
      </c>
      <c r="N40">
        <f>'Team and Player Stats'!N83</f>
        <v>16</v>
      </c>
      <c r="O40" s="113">
        <f>'Team and Player Stats'!O83</f>
        <v>299.4833333</v>
      </c>
      <c r="P40" s="113">
        <f>'Team and Player Stats'!P83/O40</f>
        <v>0.153597863</v>
      </c>
      <c r="Q40" s="113">
        <f>'Team and Player Stats'!Q83/O40</f>
        <v>0.0901552674</v>
      </c>
      <c r="R40" s="113">
        <f>'Team and Player Stats'!R83/O40</f>
        <v>0.2137013746</v>
      </c>
      <c r="S40" s="113">
        <f>'Team and Player Stats'!S83/O40</f>
        <v>0.1435806111</v>
      </c>
      <c r="T40" s="113">
        <f>'Team and Player Stats'!T83/O40</f>
        <v>0.5709833602</v>
      </c>
      <c r="U40" s="113">
        <f>'Team and Player Stats'!U83/O40</f>
        <v>0.1135288553</v>
      </c>
      <c r="V40" s="113">
        <f>'Team and Player Stats'!V83/O40</f>
        <v>0.02671267182</v>
      </c>
      <c r="W40" s="113">
        <f>'Team and Player Stats'!W83/O40</f>
        <v>0.01335633591</v>
      </c>
      <c r="X40" s="113">
        <f>'Team and Player Stats'!X83/O40</f>
        <v>0.003339083978</v>
      </c>
      <c r="Y40" s="113">
        <f>'Team and Player Stats'!Y83/O40</f>
        <v>0.003339083978</v>
      </c>
      <c r="Z40" s="113">
        <f>'Team and Player Stats'!Z83/O40</f>
        <v>0</v>
      </c>
      <c r="AA40" s="113">
        <f>'Team and Player Stats'!AA83/O40</f>
        <v>0</v>
      </c>
      <c r="AB40" s="113">
        <f>'Team and Player Stats'!AB83/O40</f>
        <v>0</v>
      </c>
      <c r="AC40" s="113">
        <f>'Team and Player Stats'!AC83/O40</f>
        <v>0.09683343536</v>
      </c>
      <c r="AD40" s="113">
        <f>'Team and Player Stats'!AD83/O40</f>
        <v>0</v>
      </c>
      <c r="AE40" s="113">
        <f>'Team and Player Stats'!AE83/O40</f>
        <v>0</v>
      </c>
      <c r="AF40" s="113">
        <f>'Team and Player Stats'!AF83/O40</f>
        <v>0</v>
      </c>
      <c r="AG40" s="113">
        <f>'Team and Player Stats'!AG83/O40</f>
        <v>0</v>
      </c>
    </row>
    <row r="41">
      <c r="A41" s="107" t="str">
        <f>'Team and Player Stats'!B40</f>
        <v>iTree (c)</v>
      </c>
      <c r="B41" s="107" t="str">
        <f>'Team and Player Stats'!A40</f>
        <v>We Respect Hoez</v>
      </c>
      <c r="C41" s="107">
        <f>'Team and Player Stats'!C40</f>
        <v>15</v>
      </c>
      <c r="D41" s="107">
        <f>'Team and Player Stats'!D40</f>
        <v>11</v>
      </c>
      <c r="E41" s="108">
        <f>'Team and Player Stats'!E40</f>
        <v>259.5333333</v>
      </c>
      <c r="F41" s="110">
        <f>'Team and Player Stats'!F40/E41</f>
        <v>0.0308245569</v>
      </c>
      <c r="G41" s="110">
        <f>'Team and Player Stats'!G40/E41</f>
        <v>3.949396352</v>
      </c>
      <c r="H41" s="110">
        <f>'Team and Player Stats'!H40/E41</f>
        <v>0.02311841767</v>
      </c>
      <c r="I41" s="110">
        <f>'Team and Player Stats'!I40/E41</f>
        <v>3.436938094</v>
      </c>
      <c r="J41" s="110">
        <f>'Team and Player Stats'!J40/E41</f>
        <v>0.5124582584</v>
      </c>
      <c r="K41" s="109">
        <f>'Team and Player Stats'!K40</f>
        <v>1.149103139</v>
      </c>
      <c r="L41" s="108">
        <f>'Team and Player Stats'!L40</f>
        <v>17.4573991</v>
      </c>
      <c r="M41" s="110">
        <f>'Team and Player Stats'!M40/E41</f>
        <v>4.103519137</v>
      </c>
      <c r="N41" s="107">
        <f>'Team and Player Stats'!N40</f>
        <v>15</v>
      </c>
      <c r="O41" s="110">
        <f>'Team and Player Stats'!O40</f>
        <v>251.5333333</v>
      </c>
      <c r="P41" s="110">
        <f>'Team and Player Stats'!P40/O41</f>
        <v>0.1152928704</v>
      </c>
      <c r="Q41" s="110">
        <f>'Team and Player Stats'!Q40/O41</f>
        <v>0.06758547575</v>
      </c>
      <c r="R41" s="110">
        <f>'Team and Player Stats'!R40/O41</f>
        <v>0.3021468328</v>
      </c>
      <c r="S41" s="110">
        <f>'Team and Player Stats'!S40/O41</f>
        <v>0.04770739465</v>
      </c>
      <c r="T41" s="110">
        <f>'Team and Player Stats'!T40/O41</f>
        <v>0.5565862709</v>
      </c>
      <c r="U41" s="110">
        <f>'Team and Player Stats'!U40/O41</f>
        <v>0.09541478929</v>
      </c>
      <c r="V41" s="110">
        <f>'Team and Player Stats'!V40/O41</f>
        <v>0.02782931354</v>
      </c>
      <c r="W41" s="110">
        <f>'Team and Player Stats'!W40/O41</f>
        <v>0</v>
      </c>
      <c r="X41" s="110">
        <f>'Team and Player Stats'!X40/O41</f>
        <v>0</v>
      </c>
      <c r="Y41" s="110">
        <f>'Team and Player Stats'!Y40/O41</f>
        <v>0</v>
      </c>
      <c r="Z41" s="110">
        <f>'Team and Player Stats'!Z40/O41</f>
        <v>0</v>
      </c>
      <c r="AA41" s="110">
        <f>'Team and Player Stats'!AA40/O41</f>
        <v>0</v>
      </c>
      <c r="AB41" s="110">
        <f>'Team and Player Stats'!AB40/O41</f>
        <v>0</v>
      </c>
      <c r="AC41" s="110">
        <f>'Team and Player Stats'!AC40/O41</f>
        <v>0.05963424331</v>
      </c>
      <c r="AD41" s="110">
        <f>'Team and Player Stats'!AD40/O41</f>
        <v>0</v>
      </c>
      <c r="AE41" s="110">
        <f>'Team and Player Stats'!AE40/O41</f>
        <v>0</v>
      </c>
      <c r="AF41" s="110">
        <f>'Team and Player Stats'!AF40/O41</f>
        <v>0</v>
      </c>
      <c r="AG41" s="110">
        <f>'Team and Player Stats'!AG40/O41</f>
        <v>0.003975616221</v>
      </c>
    </row>
    <row r="42">
      <c r="A42" t="str">
        <f>'Team and Player Stats'!B7</f>
        <v>Mystical Novice</v>
      </c>
      <c r="B42" t="str">
        <f>'Team and Player Stats'!A7</f>
        <v>Never Let Go</v>
      </c>
      <c r="C42">
        <f>'Team and Player Stats'!C7</f>
        <v>2</v>
      </c>
      <c r="D42">
        <f>'Team and Player Stats'!D7</f>
        <v>1</v>
      </c>
      <c r="E42" s="111">
        <f>'Team and Player Stats'!E7</f>
        <v>18.53333333</v>
      </c>
      <c r="F42" s="113">
        <f>'Team and Player Stats'!F7/E42</f>
        <v>0.05395683453</v>
      </c>
      <c r="G42" s="113">
        <f>'Team and Player Stats'!G7/E42</f>
        <v>3.938848921</v>
      </c>
      <c r="H42" s="113">
        <f>'Team and Player Stats'!H7/E42</f>
        <v>0.1079136691</v>
      </c>
      <c r="I42" s="113">
        <f>'Team and Player Stats'!I7/E42</f>
        <v>4.478417266</v>
      </c>
      <c r="J42" s="113">
        <f>'Team and Player Stats'!J7/E42</f>
        <v>-0.5395683453</v>
      </c>
      <c r="K42" s="112">
        <f>'Team and Player Stats'!K7</f>
        <v>0.8795180723</v>
      </c>
      <c r="L42" s="111">
        <f>'Team and Player Stats'!L7</f>
        <v>13.39759036</v>
      </c>
      <c r="M42" s="113">
        <f>'Team and Player Stats'!M7/E42</f>
        <v>4.910071942</v>
      </c>
      <c r="N42">
        <f>'Team and Player Stats'!N7</f>
        <v>2</v>
      </c>
      <c r="O42" s="113">
        <f>'Team and Player Stats'!O7</f>
        <v>18.53333333</v>
      </c>
      <c r="P42" s="113">
        <f>'Team and Player Stats'!P7/O42</f>
        <v>0.3237410072</v>
      </c>
      <c r="Q42" s="113">
        <f>'Team and Player Stats'!Q7/O42</f>
        <v>0.2158273381</v>
      </c>
      <c r="R42" s="113">
        <f>'Team and Player Stats'!R7/O42</f>
        <v>0.2158273381</v>
      </c>
      <c r="S42" s="113">
        <f>'Team and Player Stats'!S7/O42</f>
        <v>0.05395683453</v>
      </c>
      <c r="T42" s="113">
        <f>'Team and Player Stats'!T7/O42</f>
        <v>0.5935251799</v>
      </c>
      <c r="U42" s="113">
        <f>'Team and Player Stats'!U7/O42</f>
        <v>0.05395683453</v>
      </c>
      <c r="V42" s="113">
        <f>'Team and Player Stats'!V7/O42</f>
        <v>0</v>
      </c>
      <c r="W42" s="113">
        <f>'Team and Player Stats'!W7/O42</f>
        <v>0</v>
      </c>
      <c r="X42" s="113">
        <f>'Team and Player Stats'!X7/O42</f>
        <v>0</v>
      </c>
      <c r="Y42" s="113">
        <f>'Team and Player Stats'!Y7/O42</f>
        <v>0</v>
      </c>
      <c r="Z42" s="113">
        <f>'Team and Player Stats'!Z7/O42</f>
        <v>0</v>
      </c>
      <c r="AA42" s="113">
        <f>'Team and Player Stats'!AA7/O42</f>
        <v>0</v>
      </c>
      <c r="AB42" s="113">
        <f>'Team and Player Stats'!AB7/O42</f>
        <v>0</v>
      </c>
      <c r="AC42" s="113">
        <f>'Team and Player Stats'!AC7/O42</f>
        <v>0.05395683453</v>
      </c>
      <c r="AD42" s="113">
        <f>'Team and Player Stats'!AD7/O42</f>
        <v>0</v>
      </c>
      <c r="AE42" s="113">
        <f>'Team and Player Stats'!AE7/O42</f>
        <v>0</v>
      </c>
      <c r="AF42" s="113">
        <f>'Team and Player Stats'!AF7/O42</f>
        <v>0</v>
      </c>
      <c r="AG42" s="113">
        <f>'Team and Player Stats'!AG7/O42</f>
        <v>0</v>
      </c>
    </row>
    <row r="43">
      <c r="A43" s="107" t="str">
        <f>'Team and Player Stats'!B108</f>
        <v>ACE B S1lentND1</v>
      </c>
      <c r="B43" s="107" t="str">
        <f>'Team and Player Stats'!A108</f>
        <v>Shadow Realm</v>
      </c>
      <c r="C43" s="107">
        <f>'Team and Player Stats'!C108</f>
        <v>19</v>
      </c>
      <c r="D43" s="107">
        <f>'Team and Player Stats'!D108</f>
        <v>13</v>
      </c>
      <c r="E43" s="108">
        <f>'Team and Player Stats'!E108</f>
        <v>311</v>
      </c>
      <c r="F43" s="110">
        <f>'Team and Player Stats'!F108/E43</f>
        <v>0.0578778135</v>
      </c>
      <c r="G43" s="110">
        <f>'Team and Player Stats'!G108/E43</f>
        <v>3.884244373</v>
      </c>
      <c r="H43" s="110">
        <f>'Team and Player Stats'!H108/E43</f>
        <v>0.02250803859</v>
      </c>
      <c r="I43" s="110">
        <f>'Team and Player Stats'!I108/E43</f>
        <v>3.797427653</v>
      </c>
      <c r="J43" s="110">
        <f>'Team and Player Stats'!J108/E43</f>
        <v>0.08681672026</v>
      </c>
      <c r="K43" s="109">
        <f>'Team and Player Stats'!K108</f>
        <v>1.022861981</v>
      </c>
      <c r="L43" s="108">
        <f>'Team and Player Stats'!L108</f>
        <v>15.80016935</v>
      </c>
      <c r="M43" s="110">
        <f>'Team and Player Stats'!M108/E43</f>
        <v>5.054662379</v>
      </c>
      <c r="N43" s="107">
        <f>'Team and Player Stats'!N108</f>
        <v>19</v>
      </c>
      <c r="O43" s="110">
        <f>'Team and Player Stats'!O108</f>
        <v>306.4</v>
      </c>
      <c r="P43" s="110">
        <f>'Team and Player Stats'!P108/O43</f>
        <v>0.1990861619</v>
      </c>
      <c r="Q43" s="110">
        <f>'Team and Player Stats'!Q108/O43</f>
        <v>0.1011749347</v>
      </c>
      <c r="R43" s="110">
        <f>'Team and Player Stats'!R108/O43</f>
        <v>0.3361618799</v>
      </c>
      <c r="S43" s="110">
        <f>'Team and Player Stats'!S108/O43</f>
        <v>0.05874673629</v>
      </c>
      <c r="T43" s="110">
        <f>'Team and Player Stats'!T108/O43</f>
        <v>0.5776762402</v>
      </c>
      <c r="U43" s="110">
        <f>'Team and Player Stats'!U108/O43</f>
        <v>0.1305483029</v>
      </c>
      <c r="V43" s="110">
        <f>'Team and Player Stats'!V108/O43</f>
        <v>0.03590078329</v>
      </c>
      <c r="W43" s="110">
        <f>'Team and Player Stats'!W108/O43</f>
        <v>0.006527415144</v>
      </c>
      <c r="X43" s="110">
        <f>'Team and Player Stats'!X108/O43</f>
        <v>0.003263707572</v>
      </c>
      <c r="Y43" s="110">
        <f>'Team and Player Stats'!Y108/O43</f>
        <v>0.003263707572</v>
      </c>
      <c r="Z43" s="110">
        <f>'Team and Player Stats'!Z108/O43</f>
        <v>0.003263707572</v>
      </c>
      <c r="AA43" s="110">
        <f>'Team and Player Stats'!AA108/O43</f>
        <v>0</v>
      </c>
      <c r="AB43" s="110">
        <f>'Team and Player Stats'!AB108/O43</f>
        <v>0</v>
      </c>
      <c r="AC43" s="110">
        <f>'Team and Player Stats'!AC108/O43</f>
        <v>0.1077023499</v>
      </c>
      <c r="AD43" s="110">
        <f>'Team and Player Stats'!AD108/O43</f>
        <v>0.003263707572</v>
      </c>
      <c r="AE43" s="110">
        <f>'Team and Player Stats'!AE108/O43</f>
        <v>0</v>
      </c>
      <c r="AF43" s="110">
        <f>'Team and Player Stats'!AF108/O43</f>
        <v>0</v>
      </c>
      <c r="AG43" s="110">
        <f>'Team and Player Stats'!AG108/O43</f>
        <v>0.003263707572</v>
      </c>
    </row>
    <row r="44">
      <c r="A44" t="str">
        <f>'Team and Player Stats'!B133</f>
        <v>PhD SpaZ</v>
      </c>
      <c r="B44" t="str">
        <f>'Team and Player Stats'!A133</f>
        <v>Lumbridge White Knights</v>
      </c>
      <c r="C44">
        <f>'Team and Player Stats'!C133</f>
        <v>16</v>
      </c>
      <c r="D44">
        <f>'Team and Player Stats'!D133</f>
        <v>8</v>
      </c>
      <c r="E44" s="111">
        <f>'Team and Player Stats'!E133</f>
        <v>262.15</v>
      </c>
      <c r="F44" s="113">
        <f>'Team and Player Stats'!F133/E44</f>
        <v>0.04196070952</v>
      </c>
      <c r="G44" s="113">
        <f>'Team and Player Stats'!G133/E44</f>
        <v>3.875643715</v>
      </c>
      <c r="H44" s="113">
        <f>'Team and Player Stats'!H133/E44</f>
        <v>0.007629219912</v>
      </c>
      <c r="I44" s="113">
        <f>'Team and Player Stats'!I133/E44</f>
        <v>4.283806981</v>
      </c>
      <c r="J44" s="113">
        <f>'Team and Player Stats'!J133/E44</f>
        <v>-0.4081632653</v>
      </c>
      <c r="K44" s="112">
        <f>'Team and Player Stats'!K133</f>
        <v>0.9047195013</v>
      </c>
      <c r="L44" s="111">
        <f>'Team and Player Stats'!L133</f>
        <v>14.0062333</v>
      </c>
      <c r="M44" s="113">
        <f>'Team and Player Stats'!M133/E44</f>
        <v>4.833110814</v>
      </c>
      <c r="N44">
        <f>'Team and Player Stats'!N133</f>
        <v>15</v>
      </c>
      <c r="O44" s="113">
        <f>'Team and Player Stats'!O133</f>
        <v>258.3</v>
      </c>
      <c r="P44" s="113">
        <f>'Team and Player Stats'!P133/O44</f>
        <v>0.2013162989</v>
      </c>
      <c r="Q44" s="113">
        <f>'Team and Player Stats'!Q133/O44</f>
        <v>0.07355787844</v>
      </c>
      <c r="R44" s="113">
        <f>'Team and Player Stats'!R133/O44</f>
        <v>0.1664730933</v>
      </c>
      <c r="S44" s="113">
        <f>'Team and Player Stats'!S133/O44</f>
        <v>0.06194347658</v>
      </c>
      <c r="T44" s="113">
        <f>'Team and Player Stats'!T133/O44</f>
        <v>0.5303910182</v>
      </c>
      <c r="U44" s="113">
        <f>'Team and Player Stats'!U133/O44</f>
        <v>0.1122725513</v>
      </c>
      <c r="V44" s="113">
        <f>'Team and Player Stats'!V133/O44</f>
        <v>0.04645760743</v>
      </c>
      <c r="W44" s="113">
        <f>'Team and Player Stats'!W133/O44</f>
        <v>0.01548586914</v>
      </c>
      <c r="X44" s="113">
        <f>'Team and Player Stats'!X133/O44</f>
        <v>0.003871467286</v>
      </c>
      <c r="Y44" s="113">
        <f>'Team and Player Stats'!Y133/O44</f>
        <v>0.003871467286</v>
      </c>
      <c r="Z44" s="113">
        <f>'Team and Player Stats'!Z133/O44</f>
        <v>0</v>
      </c>
      <c r="AA44" s="113">
        <f>'Team and Player Stats'!AA133/O44</f>
        <v>0</v>
      </c>
      <c r="AB44" s="113">
        <f>'Team and Player Stats'!AB133/O44</f>
        <v>0</v>
      </c>
      <c r="AC44" s="113">
        <f>'Team and Player Stats'!AC133/O44</f>
        <v>0.09678668215</v>
      </c>
      <c r="AD44" s="113">
        <f>'Team and Player Stats'!AD133/O44</f>
        <v>0</v>
      </c>
      <c r="AE44" s="113">
        <f>'Team and Player Stats'!AE133/O44</f>
        <v>0</v>
      </c>
      <c r="AF44" s="113">
        <f>'Team and Player Stats'!AF133/O44</f>
        <v>0</v>
      </c>
      <c r="AG44" s="113">
        <f>'Team and Player Stats'!AG133/O44</f>
        <v>0.007742934572</v>
      </c>
    </row>
    <row r="45">
      <c r="A45" s="107" t="str">
        <f>'Team and Player Stats'!B4</f>
        <v>Melvishdon</v>
      </c>
      <c r="B45" s="107" t="str">
        <f>'Team and Player Stats'!A4</f>
        <v>Never Let Go</v>
      </c>
      <c r="C45" s="107">
        <f>'Team and Player Stats'!C4</f>
        <v>12</v>
      </c>
      <c r="D45" s="107">
        <f>'Team and Player Stats'!D4</f>
        <v>8</v>
      </c>
      <c r="E45" s="108">
        <f>'Team and Player Stats'!E4</f>
        <v>121.8333333</v>
      </c>
      <c r="F45" s="110">
        <f>'Team and Player Stats'!F4/E45</f>
        <v>0.09849521204</v>
      </c>
      <c r="G45" s="110">
        <f>'Team and Player Stats'!G4/E45</f>
        <v>3.849521204</v>
      </c>
      <c r="H45" s="110">
        <f>'Team and Player Stats'!H4/E45</f>
        <v>0.01641586867</v>
      </c>
      <c r="I45" s="110">
        <f>'Team and Player Stats'!I4/E45</f>
        <v>4.522571819</v>
      </c>
      <c r="J45" s="110">
        <f>'Team and Player Stats'!J4/E45</f>
        <v>-0.6730506156</v>
      </c>
      <c r="K45" s="109">
        <f>'Team and Player Stats'!K4</f>
        <v>0.8511796733</v>
      </c>
      <c r="L45" s="108">
        <f>'Team and Player Stats'!L4</f>
        <v>13.26678766</v>
      </c>
      <c r="M45" s="110">
        <f>'Team and Player Stats'!M4/E45</f>
        <v>5.26128591</v>
      </c>
      <c r="N45" s="107">
        <f>'Team and Player Stats'!N4</f>
        <v>12</v>
      </c>
      <c r="O45" s="110">
        <f>'Team and Player Stats'!O4</f>
        <v>121.8333333</v>
      </c>
      <c r="P45" s="110">
        <f>'Team and Player Stats'!P4/O45</f>
        <v>0.1969904241</v>
      </c>
      <c r="Q45" s="110">
        <f>'Team and Player Stats'!Q4/O45</f>
        <v>0.09849521204</v>
      </c>
      <c r="R45" s="110">
        <f>'Team and Player Stats'!R4/O45</f>
        <v>0.2216142271</v>
      </c>
      <c r="S45" s="110">
        <f>'Team and Player Stats'!S4/O45</f>
        <v>0.05745554036</v>
      </c>
      <c r="T45" s="110">
        <f>'Team and Player Stats'!T4/O45</f>
        <v>0.6566347469</v>
      </c>
      <c r="U45" s="110">
        <f>'Team and Player Stats'!U4/O45</f>
        <v>0.1067031464</v>
      </c>
      <c r="V45" s="110">
        <f>'Team and Player Stats'!V4/O45</f>
        <v>0.02462380301</v>
      </c>
      <c r="W45" s="110">
        <f>'Team and Player Stats'!W4/O45</f>
        <v>0.008207934337</v>
      </c>
      <c r="X45" s="110">
        <f>'Team and Player Stats'!X4/O45</f>
        <v>0.008207934337</v>
      </c>
      <c r="Y45" s="110">
        <f>'Team and Player Stats'!Y4/O45</f>
        <v>0</v>
      </c>
      <c r="Z45" s="110">
        <f>'Team and Player Stats'!Z4/O45</f>
        <v>0</v>
      </c>
      <c r="AA45" s="110">
        <f>'Team and Player Stats'!AA4/O45</f>
        <v>0</v>
      </c>
      <c r="AB45" s="110">
        <f>'Team and Player Stats'!AB4/O45</f>
        <v>0</v>
      </c>
      <c r="AC45" s="110">
        <f>'Team and Player Stats'!AC4/O45</f>
        <v>0.02462380301</v>
      </c>
      <c r="AD45" s="110">
        <f>'Team and Player Stats'!AD4/O45</f>
        <v>0</v>
      </c>
      <c r="AE45" s="110">
        <f>'Team and Player Stats'!AE4/O45</f>
        <v>0</v>
      </c>
      <c r="AF45" s="110">
        <f>'Team and Player Stats'!AF4/O45</f>
        <v>0</v>
      </c>
      <c r="AG45" s="110">
        <f>'Team and Player Stats'!AG4/O45</f>
        <v>0</v>
      </c>
    </row>
    <row r="46">
      <c r="A46" t="str">
        <f>'Team and Player Stats'!B96</f>
        <v>Hoffa 88</v>
      </c>
      <c r="B46" t="str">
        <f>'Team and Player Stats'!A96</f>
        <v>PORKCHOP SANDWICHES</v>
      </c>
      <c r="C46">
        <f>'Team and Player Stats'!C96</f>
        <v>10</v>
      </c>
      <c r="D46">
        <f>'Team and Player Stats'!D96</f>
        <v>0</v>
      </c>
      <c r="E46" s="111">
        <f>'Team and Player Stats'!E96</f>
        <v>75.61666667</v>
      </c>
      <c r="F46" s="113">
        <f>'Team and Player Stats'!F96/E46</f>
        <v>0.01322459775</v>
      </c>
      <c r="G46" s="113">
        <f>'Team and Player Stats'!G96/E46</f>
        <v>3.82190875</v>
      </c>
      <c r="H46" s="113">
        <f>'Team and Player Stats'!H96/E46</f>
        <v>0.0264491955</v>
      </c>
      <c r="I46" s="113">
        <f>'Team and Player Stats'!I96/E46</f>
        <v>5.554331056</v>
      </c>
      <c r="J46" s="113">
        <f>'Team and Player Stats'!J96/E46</f>
        <v>-1.732422305</v>
      </c>
      <c r="K46" s="112">
        <f>'Team and Player Stats'!K96</f>
        <v>0.6880952381</v>
      </c>
      <c r="L46" s="111">
        <f>'Team and Player Stats'!L96</f>
        <v>10.80238095</v>
      </c>
      <c r="M46" s="113">
        <f>'Team and Player Stats'!M96/E46</f>
        <v>4.694732202</v>
      </c>
      <c r="N46">
        <f>'Team and Player Stats'!N96</f>
        <v>10</v>
      </c>
      <c r="O46" s="113">
        <f>'Team and Player Stats'!O96</f>
        <v>72.05</v>
      </c>
      <c r="P46" s="113">
        <f>'Team and Player Stats'!P96/O46</f>
        <v>0.3053435115</v>
      </c>
      <c r="Q46" s="113">
        <f>'Team and Player Stats'!Q96/O46</f>
        <v>0.1110340042</v>
      </c>
      <c r="R46" s="113">
        <f>'Team and Player Stats'!R96/O46</f>
        <v>0.09715475364</v>
      </c>
      <c r="S46" s="113">
        <f>'Team and Player Stats'!S96/O46</f>
        <v>0.1804302568</v>
      </c>
      <c r="T46" s="113">
        <f>'Team and Player Stats'!T96/O46</f>
        <v>0.5412907703</v>
      </c>
      <c r="U46" s="113">
        <f>'Team and Player Stats'!U96/O46</f>
        <v>0.08327550312</v>
      </c>
      <c r="V46" s="113">
        <f>'Team and Player Stats'!V96/O46</f>
        <v>0.01387925052</v>
      </c>
      <c r="W46" s="113">
        <f>'Team and Player Stats'!W96/O46</f>
        <v>0</v>
      </c>
      <c r="X46" s="113">
        <f>'Team and Player Stats'!X96/O46</f>
        <v>0</v>
      </c>
      <c r="Y46" s="113">
        <f>'Team and Player Stats'!Y96/O46</f>
        <v>0</v>
      </c>
      <c r="Z46" s="113">
        <f>'Team and Player Stats'!Z96/O46</f>
        <v>0</v>
      </c>
      <c r="AA46" s="113">
        <f>'Team and Player Stats'!AA96/O46</f>
        <v>0</v>
      </c>
      <c r="AB46" s="113">
        <f>'Team and Player Stats'!AB96/O46</f>
        <v>0</v>
      </c>
      <c r="AC46" s="113">
        <f>'Team and Player Stats'!AC96/O46</f>
        <v>0.01387925052</v>
      </c>
      <c r="AD46" s="113">
        <f>'Team and Player Stats'!AD96/O46</f>
        <v>0</v>
      </c>
      <c r="AE46" s="113">
        <f>'Team and Player Stats'!AE96/O46</f>
        <v>0</v>
      </c>
      <c r="AF46" s="113">
        <f>'Team and Player Stats'!AF96/O46</f>
        <v>0</v>
      </c>
      <c r="AG46" s="113">
        <f>'Team and Player Stats'!AG96/O46</f>
        <v>0</v>
      </c>
    </row>
    <row r="47">
      <c r="A47" s="107" t="str">
        <f>'Team and Player Stats'!B52</f>
        <v>OVERweightGOAT</v>
      </c>
      <c r="B47" s="107" t="str">
        <f>'Team and Player Stats'!A52</f>
        <v>Way to Fail</v>
      </c>
      <c r="C47" s="107">
        <f>'Team and Player Stats'!C52</f>
        <v>3</v>
      </c>
      <c r="D47" s="107">
        <f>'Team and Player Stats'!D52</f>
        <v>1</v>
      </c>
      <c r="E47" s="108">
        <f>'Team and Player Stats'!E52</f>
        <v>43.58333333</v>
      </c>
      <c r="F47" s="110">
        <f>'Team and Player Stats'!F52/E47</f>
        <v>0.02294455067</v>
      </c>
      <c r="G47" s="110">
        <f>'Team and Player Stats'!G52/E47</f>
        <v>3.808795411</v>
      </c>
      <c r="H47" s="110">
        <f>'Team and Player Stats'!H52/E47</f>
        <v>0.02294455067</v>
      </c>
      <c r="I47" s="110">
        <f>'Team and Player Stats'!I52/E47</f>
        <v>4.152963671</v>
      </c>
      <c r="J47" s="110">
        <f>'Team and Player Stats'!J52/E47</f>
        <v>-0.34416826</v>
      </c>
      <c r="K47" s="109">
        <f>'Team and Player Stats'!K52</f>
        <v>0.9171270718</v>
      </c>
      <c r="L47" s="108">
        <f>'Team and Player Stats'!L52</f>
        <v>14.44751381</v>
      </c>
      <c r="M47" s="110">
        <f>'Team and Player Stats'!M52/E47</f>
        <v>5.116634799</v>
      </c>
      <c r="N47" s="107">
        <f>'Team and Player Stats'!N52</f>
        <v>3</v>
      </c>
      <c r="O47" s="110">
        <f>'Team and Player Stats'!O52</f>
        <v>43.58333333</v>
      </c>
      <c r="P47" s="110">
        <f>'Team and Player Stats'!P52/O47</f>
        <v>0.1606118547</v>
      </c>
      <c r="Q47" s="110">
        <f>'Team and Player Stats'!Q52/O47</f>
        <v>0.06883365201</v>
      </c>
      <c r="R47" s="110">
        <f>'Team and Player Stats'!R52/O47</f>
        <v>0.34416826</v>
      </c>
      <c r="S47" s="110">
        <f>'Team and Player Stats'!S52/O47</f>
        <v>0.02294455067</v>
      </c>
      <c r="T47" s="110">
        <f>'Team and Player Stats'!T52/O47</f>
        <v>0.5506692161</v>
      </c>
      <c r="U47" s="110">
        <f>'Team and Player Stats'!U52/O47</f>
        <v>0.1606118547</v>
      </c>
      <c r="V47" s="110">
        <f>'Team and Player Stats'!V52/O47</f>
        <v>0.04588910134</v>
      </c>
      <c r="W47" s="110">
        <f>'Team and Player Stats'!W52/O47</f>
        <v>0.02294455067</v>
      </c>
      <c r="X47" s="110">
        <f>'Team and Player Stats'!X52/O47</f>
        <v>0</v>
      </c>
      <c r="Y47" s="110">
        <f>'Team and Player Stats'!Y52/O47</f>
        <v>0</v>
      </c>
      <c r="Z47" s="110">
        <f>'Team and Player Stats'!Z52/O47</f>
        <v>0</v>
      </c>
      <c r="AA47" s="110">
        <f>'Team and Player Stats'!AA52/O47</f>
        <v>0</v>
      </c>
      <c r="AB47" s="110">
        <f>'Team and Player Stats'!AB52/O47</f>
        <v>0</v>
      </c>
      <c r="AC47" s="110">
        <f>'Team and Player Stats'!AC52/O47</f>
        <v>0.1147227533</v>
      </c>
      <c r="AD47" s="110">
        <f>'Team and Player Stats'!AD52/O47</f>
        <v>0</v>
      </c>
      <c r="AE47" s="110">
        <f>'Team and Player Stats'!AE52/O47</f>
        <v>0</v>
      </c>
      <c r="AF47" s="110">
        <f>'Team and Player Stats'!AF52/O47</f>
        <v>0</v>
      </c>
      <c r="AG47" s="110">
        <f>'Team and Player Stats'!AG52/O47</f>
        <v>0</v>
      </c>
    </row>
    <row r="48">
      <c r="A48" t="str">
        <f>'Team and Player Stats'!B87</f>
        <v>thestash19 (c)</v>
      </c>
      <c r="B48" t="str">
        <f>'Team and Player Stats'!A87</f>
        <v>Team Ninja</v>
      </c>
      <c r="C48">
        <f>'Team and Player Stats'!C87</f>
        <v>20</v>
      </c>
      <c r="D48">
        <f>'Team and Player Stats'!D87</f>
        <v>3</v>
      </c>
      <c r="E48" s="111">
        <f>'Team and Player Stats'!E87</f>
        <v>147.8833333</v>
      </c>
      <c r="F48" s="113">
        <f>'Team and Player Stats'!F87/E48</f>
        <v>0.06085878508</v>
      </c>
      <c r="G48" s="113">
        <f>'Team and Player Stats'!G87/E48</f>
        <v>3.800293024</v>
      </c>
      <c r="H48" s="113">
        <f>'Team and Player Stats'!H87/E48</f>
        <v>0.04733461062</v>
      </c>
      <c r="I48" s="113">
        <f>'Team and Player Stats'!I87/E48</f>
        <v>5.010706638</v>
      </c>
      <c r="J48" s="113">
        <f>'Team and Player Stats'!J87/E48</f>
        <v>-1.210413614</v>
      </c>
      <c r="K48" s="112">
        <f>'Team and Player Stats'!K87</f>
        <v>0.7584345479</v>
      </c>
      <c r="L48" s="111">
        <f>'Team and Player Stats'!L87</f>
        <v>11.97435897</v>
      </c>
      <c r="M48" s="113">
        <f>'Team and Player Stats'!M87/E48</f>
        <v>4.577933055</v>
      </c>
      <c r="N48">
        <f>'Team and Player Stats'!N87</f>
        <v>19</v>
      </c>
      <c r="O48" s="113">
        <f>'Team and Player Stats'!O87</f>
        <v>144.7166667</v>
      </c>
      <c r="P48" s="113">
        <f>'Team and Player Stats'!P87/O48</f>
        <v>0.2764021652</v>
      </c>
      <c r="Q48" s="113">
        <f>'Team and Player Stats'!Q87/O48</f>
        <v>0.1105608661</v>
      </c>
      <c r="R48" s="113">
        <f>'Team and Player Stats'!R87/O48</f>
        <v>0.1727513532</v>
      </c>
      <c r="S48" s="113">
        <f>'Team and Player Stats'!S87/O48</f>
        <v>0.1105608661</v>
      </c>
      <c r="T48" s="113">
        <f>'Team and Player Stats'!T87/O48</f>
        <v>0.428423356</v>
      </c>
      <c r="U48" s="113">
        <f>'Team and Player Stats'!U87/O48</f>
        <v>0.03455027064</v>
      </c>
      <c r="V48" s="113">
        <f>'Team and Player Stats'!V87/O48</f>
        <v>0</v>
      </c>
      <c r="W48" s="113">
        <f>'Team and Player Stats'!W87/O48</f>
        <v>0</v>
      </c>
      <c r="X48" s="113">
        <f>'Team and Player Stats'!X87/O48</f>
        <v>0</v>
      </c>
      <c r="Y48" s="113">
        <f>'Team and Player Stats'!Y87/O48</f>
        <v>0</v>
      </c>
      <c r="Z48" s="113">
        <f>'Team and Player Stats'!Z87/O48</f>
        <v>0</v>
      </c>
      <c r="AA48" s="113">
        <f>'Team and Player Stats'!AA87/O48</f>
        <v>0</v>
      </c>
      <c r="AB48" s="113">
        <f>'Team and Player Stats'!AB87/O48</f>
        <v>0</v>
      </c>
      <c r="AC48" s="113">
        <f>'Team and Player Stats'!AC87/O48</f>
        <v>0.04146032477</v>
      </c>
      <c r="AD48" s="113">
        <f>'Team and Player Stats'!AD87/O48</f>
        <v>0.006910054129</v>
      </c>
      <c r="AE48" s="113">
        <f>'Team and Player Stats'!AE87/O48</f>
        <v>0</v>
      </c>
      <c r="AF48" s="113">
        <f>'Team and Player Stats'!AF87/O48</f>
        <v>0</v>
      </c>
      <c r="AG48" s="113">
        <f>'Team and Player Stats'!AG87/O48</f>
        <v>0</v>
      </c>
    </row>
    <row r="49">
      <c r="A49" s="107" t="str">
        <f>'Team and Player Stats'!B16</f>
        <v>Noplex</v>
      </c>
      <c r="B49" s="107" t="str">
        <f>'Team and Player Stats'!A16</f>
        <v>Collateral Damage</v>
      </c>
      <c r="C49" s="107">
        <f>'Team and Player Stats'!C16</f>
        <v>7</v>
      </c>
      <c r="D49" s="107">
        <f>'Team and Player Stats'!D16</f>
        <v>0</v>
      </c>
      <c r="E49" s="108">
        <f>'Team and Player Stats'!E16</f>
        <v>40.21666667</v>
      </c>
      <c r="F49" s="110">
        <f>'Team and Player Stats'!F16/E49</f>
        <v>0</v>
      </c>
      <c r="G49" s="110">
        <f>'Team and Player Stats'!G16/E49</f>
        <v>3.779527559</v>
      </c>
      <c r="H49" s="110">
        <f>'Team and Player Stats'!H16/E49</f>
        <v>0.07459593867</v>
      </c>
      <c r="I49" s="110">
        <f>'Team and Player Stats'!I16/E49</f>
        <v>6.415250725</v>
      </c>
      <c r="J49" s="110">
        <f>'Team and Player Stats'!J16/E49</f>
        <v>-2.635723166</v>
      </c>
      <c r="K49" s="109">
        <f>'Team and Player Stats'!K16</f>
        <v>0.5891472868</v>
      </c>
      <c r="L49" s="108">
        <f>'Team and Player Stats'!L16</f>
        <v>9.352713178</v>
      </c>
      <c r="M49" s="110">
        <f>'Team and Player Stats'!M16/E49</f>
        <v>4.47575632</v>
      </c>
      <c r="N49" s="107">
        <f>'Team and Player Stats'!N16</f>
        <v>7</v>
      </c>
      <c r="O49" s="110">
        <f>'Team and Player Stats'!O16</f>
        <v>40.21666667</v>
      </c>
      <c r="P49" s="110">
        <f>'Team and Player Stats'!P16/O49</f>
        <v>0.2983837547</v>
      </c>
      <c r="Q49" s="110">
        <f>'Team and Player Stats'!Q16/O49</f>
        <v>0.07459593867</v>
      </c>
      <c r="R49" s="110">
        <f>'Team and Player Stats'!R16/O49</f>
        <v>0.1740571902</v>
      </c>
      <c r="S49" s="110">
        <f>'Team and Player Stats'!S16/O49</f>
        <v>0.1491918773</v>
      </c>
      <c r="T49" s="110">
        <f>'Team and Player Stats'!T16/O49</f>
        <v>0.3978450062</v>
      </c>
      <c r="U49" s="110">
        <f>'Team and Player Stats'!U16/O49</f>
        <v>0.04973062578</v>
      </c>
      <c r="V49" s="110">
        <f>'Team and Player Stats'!V16/O49</f>
        <v>0</v>
      </c>
      <c r="W49" s="110">
        <f>'Team and Player Stats'!W16/O49</f>
        <v>0</v>
      </c>
      <c r="X49" s="110">
        <f>'Team and Player Stats'!X16/O49</f>
        <v>0</v>
      </c>
      <c r="Y49" s="110">
        <f>'Team and Player Stats'!Y16/O49</f>
        <v>0</v>
      </c>
      <c r="Z49" s="110">
        <f>'Team and Player Stats'!Z16/O49</f>
        <v>0</v>
      </c>
      <c r="AA49" s="110">
        <f>'Team and Player Stats'!AA16/O49</f>
        <v>0</v>
      </c>
      <c r="AB49" s="110">
        <f>'Team and Player Stats'!AB16/O49</f>
        <v>0</v>
      </c>
      <c r="AC49" s="110">
        <f>'Team and Player Stats'!AC16/O49</f>
        <v>0.02486531289</v>
      </c>
      <c r="AD49" s="110">
        <f>'Team and Player Stats'!AD16/O49</f>
        <v>0</v>
      </c>
      <c r="AE49" s="110">
        <f>'Team and Player Stats'!AE16/O49</f>
        <v>0</v>
      </c>
      <c r="AF49" s="110">
        <f>'Team and Player Stats'!AF16/O49</f>
        <v>0</v>
      </c>
      <c r="AG49" s="110">
        <f>'Team and Player Stats'!AG16/O49</f>
        <v>0</v>
      </c>
    </row>
    <row r="50">
      <c r="A50" t="str">
        <f>'Team and Player Stats'!B27</f>
        <v>Cofrog</v>
      </c>
      <c r="B50" t="str">
        <f>'Team and Player Stats'!A27</f>
        <v>NecroBonk</v>
      </c>
      <c r="C50">
        <f>'Team and Player Stats'!C27</f>
        <v>7</v>
      </c>
      <c r="D50">
        <f>'Team and Player Stats'!D27</f>
        <v>3</v>
      </c>
      <c r="E50" s="111">
        <f>'Team and Player Stats'!E27</f>
        <v>62.21666667</v>
      </c>
      <c r="F50" s="113">
        <f>'Team and Player Stats'!F27/E50</f>
        <v>0.01607286365</v>
      </c>
      <c r="G50" s="113">
        <f>'Team and Player Stats'!G27/E50</f>
        <v>3.761050094</v>
      </c>
      <c r="H50" s="113">
        <f>'Team and Player Stats'!H27/E50</f>
        <v>0</v>
      </c>
      <c r="I50" s="113">
        <f>'Team and Player Stats'!I27/E50</f>
        <v>4.09858023</v>
      </c>
      <c r="J50" s="113">
        <f>'Team and Player Stats'!J27/E50</f>
        <v>-0.3375301366</v>
      </c>
      <c r="K50" s="112">
        <f>'Team and Player Stats'!K27</f>
        <v>0.9176470588</v>
      </c>
      <c r="L50" s="111">
        <f>'Team and Player Stats'!L27</f>
        <v>14.63921569</v>
      </c>
      <c r="M50" s="113">
        <f>'Team and Player Stats'!M27/E50</f>
        <v>4.789713367</v>
      </c>
      <c r="N50">
        <f>'Team and Player Stats'!N27</f>
        <v>6</v>
      </c>
      <c r="O50" s="113">
        <f>'Team and Player Stats'!O27</f>
        <v>58.56666667</v>
      </c>
      <c r="P50" s="113">
        <f>'Team and Player Stats'!P27/O50</f>
        <v>0.1195219124</v>
      </c>
      <c r="Q50" s="113">
        <f>'Team and Player Stats'!Q27/O50</f>
        <v>0.06829823563</v>
      </c>
      <c r="R50" s="113">
        <f>'Team and Player Stats'!R27/O50</f>
        <v>0.2902675014</v>
      </c>
      <c r="S50" s="113">
        <f>'Team and Player Stats'!S27/O50</f>
        <v>0.1365964713</v>
      </c>
      <c r="T50" s="113">
        <f>'Team and Player Stats'!T27/O50</f>
        <v>0.4439385316</v>
      </c>
      <c r="U50" s="113">
        <f>'Team and Player Stats'!U27/O50</f>
        <v>0</v>
      </c>
      <c r="V50" s="113">
        <f>'Team and Player Stats'!V27/O50</f>
        <v>0</v>
      </c>
      <c r="W50" s="113">
        <f>'Team and Player Stats'!W27/O50</f>
        <v>0</v>
      </c>
      <c r="X50" s="113">
        <f>'Team and Player Stats'!X27/O50</f>
        <v>0</v>
      </c>
      <c r="Y50" s="113">
        <f>'Team and Player Stats'!Y27/O50</f>
        <v>0</v>
      </c>
      <c r="Z50" s="113">
        <f>'Team and Player Stats'!Z27/O50</f>
        <v>0</v>
      </c>
      <c r="AA50" s="113">
        <f>'Team and Player Stats'!AA27/O50</f>
        <v>0</v>
      </c>
      <c r="AB50" s="113">
        <f>'Team and Player Stats'!AB27/O50</f>
        <v>0</v>
      </c>
      <c r="AC50" s="113">
        <f>'Team and Player Stats'!AC27/O50</f>
        <v>0.1024473534</v>
      </c>
      <c r="AD50" s="113">
        <f>'Team and Player Stats'!AD27/O50</f>
        <v>0</v>
      </c>
      <c r="AE50" s="113">
        <f>'Team and Player Stats'!AE27/O50</f>
        <v>0</v>
      </c>
      <c r="AF50" s="113">
        <f>'Team and Player Stats'!AF27/O50</f>
        <v>0</v>
      </c>
      <c r="AG50" s="113">
        <f>'Team and Player Stats'!AG27/O50</f>
        <v>0</v>
      </c>
    </row>
    <row r="51">
      <c r="A51" s="107" t="str">
        <f>'Team and Player Stats'!B115</f>
        <v>T RICH Da King</v>
      </c>
      <c r="B51" s="107" t="str">
        <f>'Team and Player Stats'!A115</f>
        <v>Rooster Bux to Blow</v>
      </c>
      <c r="C51" s="107">
        <f>'Team and Player Stats'!C115</f>
        <v>15</v>
      </c>
      <c r="D51" s="107">
        <f>'Team and Player Stats'!D115</f>
        <v>13</v>
      </c>
      <c r="E51" s="108">
        <f>'Team and Player Stats'!E115</f>
        <v>240.4833333</v>
      </c>
      <c r="F51" s="110">
        <f>'Team and Player Stats'!F115/E51</f>
        <v>0.05405780026</v>
      </c>
      <c r="G51" s="110">
        <f>'Team and Player Stats'!G115/E51</f>
        <v>3.717513341</v>
      </c>
      <c r="H51" s="110">
        <f>'Team and Player Stats'!H115/E51</f>
        <v>0.01247487698</v>
      </c>
      <c r="I51" s="110">
        <f>'Team and Player Stats'!I115/E51</f>
        <v>3.081294615</v>
      </c>
      <c r="J51" s="110">
        <f>'Team and Player Stats'!J115/E51</f>
        <v>0.6362187262</v>
      </c>
      <c r="K51" s="109">
        <f>'Team and Player Stats'!K115</f>
        <v>1.206477733</v>
      </c>
      <c r="L51" s="108">
        <f>'Team and Player Stats'!L115</f>
        <v>19.47233468</v>
      </c>
      <c r="M51" s="110">
        <f>'Team and Player Stats'!M115/E51</f>
        <v>4.187400374</v>
      </c>
      <c r="N51" s="107">
        <f>'Team and Player Stats'!N115</f>
        <v>15</v>
      </c>
      <c r="O51" s="110">
        <f>'Team and Player Stats'!O115</f>
        <v>240.4833333</v>
      </c>
      <c r="P51" s="110">
        <f>'Team and Player Stats'!P115/O51</f>
        <v>0.1081156005</v>
      </c>
      <c r="Q51" s="110">
        <f>'Team and Player Stats'!Q115/O51</f>
        <v>0.08732413889</v>
      </c>
      <c r="R51" s="110">
        <f>'Team and Player Stats'!R115/O51</f>
        <v>0.2869221706</v>
      </c>
      <c r="S51" s="110">
        <f>'Team and Player Stats'!S115/O51</f>
        <v>0.03326633862</v>
      </c>
      <c r="T51" s="110">
        <f>'Team and Player Stats'!T115/O51</f>
        <v>0.5114699563</v>
      </c>
      <c r="U51" s="110">
        <f>'Team and Player Stats'!U115/O51</f>
        <v>0.09979901587</v>
      </c>
      <c r="V51" s="110">
        <f>'Team and Player Stats'!V115/O51</f>
        <v>0.04158292328</v>
      </c>
      <c r="W51" s="110">
        <f>'Team and Player Stats'!W115/O51</f>
        <v>0.008316584656</v>
      </c>
      <c r="X51" s="110">
        <f>'Team and Player Stats'!X115/O51</f>
        <v>0.004158292328</v>
      </c>
      <c r="Y51" s="110">
        <f>'Team and Player Stats'!Y115/O51</f>
        <v>0</v>
      </c>
      <c r="Z51" s="110">
        <f>'Team and Player Stats'!Z115/O51</f>
        <v>0</v>
      </c>
      <c r="AA51" s="110">
        <f>'Team and Player Stats'!AA115/O51</f>
        <v>0</v>
      </c>
      <c r="AB51" s="110">
        <f>'Team and Player Stats'!AB115/O51</f>
        <v>0</v>
      </c>
      <c r="AC51" s="110">
        <f>'Team and Player Stats'!AC115/O51</f>
        <v>0.09564072354</v>
      </c>
      <c r="AD51" s="110">
        <f>'Team and Player Stats'!AD115/O51</f>
        <v>0</v>
      </c>
      <c r="AE51" s="110">
        <f>'Team and Player Stats'!AE115/O51</f>
        <v>0</v>
      </c>
      <c r="AF51" s="110">
        <f>'Team and Player Stats'!AF115/O51</f>
        <v>0</v>
      </c>
      <c r="AG51" s="110">
        <f>'Team and Player Stats'!AG115/O51</f>
        <v>0.004158292328</v>
      </c>
    </row>
    <row r="52">
      <c r="A52" t="str">
        <f>'Team and Player Stats'!B24</f>
        <v>MrJocobo360</v>
      </c>
      <c r="B52" t="str">
        <f>'Team and Player Stats'!A24</f>
        <v>Stat Padders United</v>
      </c>
      <c r="C52">
        <f>'Team and Player Stats'!C24</f>
        <v>2</v>
      </c>
      <c r="D52">
        <f>'Team and Player Stats'!D24</f>
        <v>0</v>
      </c>
      <c r="E52" s="111">
        <f>'Team and Player Stats'!E24</f>
        <v>20.85</v>
      </c>
      <c r="F52" s="113">
        <f>'Team and Player Stats'!F24/E52</f>
        <v>0</v>
      </c>
      <c r="G52" s="113">
        <f>'Team and Player Stats'!G24/E52</f>
        <v>3.645083933</v>
      </c>
      <c r="H52" s="113">
        <f>'Team and Player Stats'!H24/E52</f>
        <v>0</v>
      </c>
      <c r="I52" s="113">
        <f>'Team and Player Stats'!I24/E52</f>
        <v>6.666666667</v>
      </c>
      <c r="J52" s="113">
        <f>'Team and Player Stats'!J24/E52</f>
        <v>-3.021582734</v>
      </c>
      <c r="K52" s="112">
        <f>'Team and Player Stats'!K24</f>
        <v>0.5467625899</v>
      </c>
      <c r="L52" s="111">
        <f>'Team and Player Stats'!L24</f>
        <v>9</v>
      </c>
      <c r="M52" s="113">
        <f>'Team and Player Stats'!M24/E52</f>
        <v>4.12470024</v>
      </c>
      <c r="N52">
        <f>'Team and Player Stats'!N24</f>
        <v>2</v>
      </c>
      <c r="O52" s="113">
        <f>'Team and Player Stats'!O24</f>
        <v>20.85</v>
      </c>
      <c r="P52" s="113">
        <f>'Team and Player Stats'!P24/O52</f>
        <v>0.0479616307</v>
      </c>
      <c r="Q52" s="113">
        <f>'Team and Player Stats'!Q24/O52</f>
        <v>0.1918465228</v>
      </c>
      <c r="R52" s="113">
        <f>'Team and Player Stats'!R24/O52</f>
        <v>0.1438848921</v>
      </c>
      <c r="S52" s="113">
        <f>'Team and Player Stats'!S24/O52</f>
        <v>0.0479616307</v>
      </c>
      <c r="T52" s="113">
        <f>'Team and Player Stats'!T24/O52</f>
        <v>0.2877697842</v>
      </c>
      <c r="U52" s="113">
        <f>'Team and Player Stats'!U24/O52</f>
        <v>0</v>
      </c>
      <c r="V52" s="113">
        <f>'Team and Player Stats'!V24/O52</f>
        <v>0</v>
      </c>
      <c r="W52" s="113">
        <f>'Team and Player Stats'!W24/O52</f>
        <v>0</v>
      </c>
      <c r="X52" s="113">
        <f>'Team and Player Stats'!X24/O52</f>
        <v>0</v>
      </c>
      <c r="Y52" s="113">
        <f>'Team and Player Stats'!Y24/O52</f>
        <v>0</v>
      </c>
      <c r="Z52" s="113">
        <f>'Team and Player Stats'!Z24/O52</f>
        <v>0</v>
      </c>
      <c r="AA52" s="113">
        <f>'Team and Player Stats'!AA24/O52</f>
        <v>0</v>
      </c>
      <c r="AB52" s="113">
        <f>'Team and Player Stats'!AB24/O52</f>
        <v>0</v>
      </c>
      <c r="AC52" s="113">
        <f>'Team and Player Stats'!AC24/O52</f>
        <v>0.0479616307</v>
      </c>
      <c r="AD52" s="113">
        <f>'Team and Player Stats'!AD24/O52</f>
        <v>0</v>
      </c>
      <c r="AE52" s="113">
        <f>'Team and Player Stats'!AE24/O52</f>
        <v>0</v>
      </c>
      <c r="AF52" s="113">
        <f>'Team and Player Stats'!AF24/O52</f>
        <v>0</v>
      </c>
      <c r="AG52" s="113">
        <f>'Team and Player Stats'!AG24/O52</f>
        <v>0</v>
      </c>
    </row>
    <row r="53">
      <c r="A53" s="107" t="str">
        <f>'Team and Player Stats'!B131</f>
        <v>xo Super</v>
      </c>
      <c r="B53" s="107" t="str">
        <f>'Team and Player Stats'!A131</f>
        <v>Lumbridge White Knights</v>
      </c>
      <c r="C53" s="107">
        <f>'Team and Player Stats'!C131</f>
        <v>19</v>
      </c>
      <c r="D53" s="107">
        <f>'Team and Player Stats'!D131</f>
        <v>9</v>
      </c>
      <c r="E53" s="108">
        <f>'Team and Player Stats'!E131</f>
        <v>291.3333333</v>
      </c>
      <c r="F53" s="110">
        <f>'Team and Player Stats'!F131/E53</f>
        <v>0.04462242563</v>
      </c>
      <c r="G53" s="110">
        <f>'Team and Player Stats'!G131/E53</f>
        <v>3.631578947</v>
      </c>
      <c r="H53" s="110">
        <f>'Team and Player Stats'!H131/E53</f>
        <v>0.02059496568</v>
      </c>
      <c r="I53" s="110">
        <f>'Team and Player Stats'!I131/E53</f>
        <v>4.235697941</v>
      </c>
      <c r="J53" s="110">
        <f>'Team and Player Stats'!J131/E53</f>
        <v>-0.6041189931</v>
      </c>
      <c r="K53" s="109">
        <f>'Team and Player Stats'!K131</f>
        <v>0.8573743922</v>
      </c>
      <c r="L53" s="108">
        <f>'Team and Player Stats'!L131</f>
        <v>14.16531605</v>
      </c>
      <c r="M53" s="110">
        <f>'Team and Player Stats'!M131/E53</f>
        <v>4.019450801</v>
      </c>
      <c r="N53" s="107">
        <f>'Team and Player Stats'!N131</f>
        <v>18</v>
      </c>
      <c r="O53" s="110">
        <f>'Team and Player Stats'!O131</f>
        <v>288.3333333</v>
      </c>
      <c r="P53" s="110">
        <f>'Team and Player Stats'!P131/O53</f>
        <v>0.1907514451</v>
      </c>
      <c r="Q53" s="110">
        <f>'Team and Player Stats'!Q131/O53</f>
        <v>0.09710982659</v>
      </c>
      <c r="R53" s="110">
        <f>'Team and Player Stats'!R131/O53</f>
        <v>0.1838150289</v>
      </c>
      <c r="S53" s="110">
        <f>'Team and Player Stats'!S131/O53</f>
        <v>0.07630057803</v>
      </c>
      <c r="T53" s="110">
        <f>'Team and Player Stats'!T131/O53</f>
        <v>0.4473988439</v>
      </c>
      <c r="U53" s="110">
        <f>'Team and Player Stats'!U131/O53</f>
        <v>0.07283236994</v>
      </c>
      <c r="V53" s="110">
        <f>'Team and Player Stats'!V131/O53</f>
        <v>0.01040462428</v>
      </c>
      <c r="W53" s="110">
        <f>'Team and Player Stats'!W131/O53</f>
        <v>0</v>
      </c>
      <c r="X53" s="110">
        <f>'Team and Player Stats'!X131/O53</f>
        <v>0</v>
      </c>
      <c r="Y53" s="110">
        <f>'Team and Player Stats'!Y131/O53</f>
        <v>0</v>
      </c>
      <c r="Z53" s="110">
        <f>'Team and Player Stats'!Z131/O53</f>
        <v>0</v>
      </c>
      <c r="AA53" s="110">
        <f>'Team and Player Stats'!AA131/O53</f>
        <v>0</v>
      </c>
      <c r="AB53" s="110">
        <f>'Team and Player Stats'!AB131/O53</f>
        <v>0</v>
      </c>
      <c r="AC53" s="110">
        <f>'Team and Player Stats'!AC131/O53</f>
        <v>0.06936416185</v>
      </c>
      <c r="AD53" s="110">
        <f>'Team and Player Stats'!AD131/O53</f>
        <v>0</v>
      </c>
      <c r="AE53" s="110">
        <f>'Team and Player Stats'!AE131/O53</f>
        <v>0</v>
      </c>
      <c r="AF53" s="110">
        <f>'Team and Player Stats'!AF131/O53</f>
        <v>0</v>
      </c>
      <c r="AG53" s="110">
        <f>'Team and Player Stats'!AG131/O53</f>
        <v>0</v>
      </c>
    </row>
    <row r="54">
      <c r="A54" t="str">
        <f>'Team and Player Stats'!B132</f>
        <v>Doc Status</v>
      </c>
      <c r="B54" t="str">
        <f>'Team and Player Stats'!A132</f>
        <v>Lumbridge White Knights</v>
      </c>
      <c r="C54">
        <f>'Team and Player Stats'!C132</f>
        <v>16</v>
      </c>
      <c r="D54">
        <f>'Team and Player Stats'!D132</f>
        <v>6</v>
      </c>
      <c r="E54" s="111">
        <f>'Team and Player Stats'!E132</f>
        <v>261.1166667</v>
      </c>
      <c r="F54" s="113">
        <f>'Team and Player Stats'!F132/E54</f>
        <v>0.06127529202</v>
      </c>
      <c r="G54" s="113">
        <f>'Team and Player Stats'!G132/E54</f>
        <v>3.615242229</v>
      </c>
      <c r="H54" s="113">
        <f>'Team and Player Stats'!H132/E54</f>
        <v>0.02680794026</v>
      </c>
      <c r="I54" s="113">
        <f>'Team and Player Stats'!I132/E54</f>
        <v>3.588434289</v>
      </c>
      <c r="J54" s="113">
        <f>'Team and Player Stats'!J132/E54</f>
        <v>0.02680794026</v>
      </c>
      <c r="K54" s="112">
        <f>'Team and Player Stats'!K132</f>
        <v>1.007470651</v>
      </c>
      <c r="L54" s="111">
        <f>'Team and Player Stats'!L132</f>
        <v>16.7203842</v>
      </c>
      <c r="M54" s="113">
        <f>'Team and Player Stats'!M132/E54</f>
        <v>4.047998979</v>
      </c>
      <c r="N54">
        <f>'Team and Player Stats'!N132</f>
        <v>15</v>
      </c>
      <c r="O54" s="113">
        <f>'Team and Player Stats'!O132</f>
        <v>258.45</v>
      </c>
      <c r="P54" s="113">
        <f>'Team and Player Stats'!P132/O54</f>
        <v>0.1702456955</v>
      </c>
      <c r="Q54" s="113">
        <f>'Team and Player Stats'!Q132/O54</f>
        <v>0.1238150513</v>
      </c>
      <c r="R54" s="113">
        <f>'Team and Player Stats'!R132/O54</f>
        <v>0.1586380344</v>
      </c>
      <c r="S54" s="113">
        <f>'Team and Player Stats'!S132/O54</f>
        <v>0.06190752563</v>
      </c>
      <c r="T54" s="113">
        <f>'Team and Player Stats'!T132/O54</f>
        <v>0.4449603405</v>
      </c>
      <c r="U54" s="113">
        <f>'Team and Player Stats'!U132/O54</f>
        <v>0.06190752563</v>
      </c>
      <c r="V54" s="113">
        <f>'Team and Player Stats'!V132/O54</f>
        <v>0.02708454246</v>
      </c>
      <c r="W54" s="113">
        <f>'Team and Player Stats'!W132/O54</f>
        <v>0.01160766106</v>
      </c>
      <c r="X54" s="113">
        <f>'Team and Player Stats'!X132/O54</f>
        <v>0.007738440704</v>
      </c>
      <c r="Y54" s="113">
        <f>'Team and Player Stats'!Y132/O54</f>
        <v>0.003869220352</v>
      </c>
      <c r="Z54" s="113">
        <f>'Team and Player Stats'!Z132/O54</f>
        <v>0</v>
      </c>
      <c r="AA54" s="113">
        <f>'Team and Player Stats'!AA132/O54</f>
        <v>0</v>
      </c>
      <c r="AB54" s="113">
        <f>'Team and Player Stats'!AB132/O54</f>
        <v>0</v>
      </c>
      <c r="AC54" s="113">
        <f>'Team and Player Stats'!AC132/O54</f>
        <v>0.05803830528</v>
      </c>
      <c r="AD54" s="113">
        <f>'Team and Player Stats'!AD132/O54</f>
        <v>0</v>
      </c>
      <c r="AE54" s="113">
        <f>'Team and Player Stats'!AE132/O54</f>
        <v>0</v>
      </c>
      <c r="AF54" s="113">
        <f>'Team and Player Stats'!AF132/O54</f>
        <v>0</v>
      </c>
      <c r="AG54" s="113">
        <f>'Team and Player Stats'!AG132/O54</f>
        <v>0</v>
      </c>
    </row>
    <row r="55">
      <c r="A55" s="107" t="str">
        <f>'Team and Player Stats'!B49</f>
        <v>Man Canon</v>
      </c>
      <c r="B55" s="107" t="str">
        <f>'Team and Player Stats'!A49</f>
        <v>Way to Fail</v>
      </c>
      <c r="C55" s="107">
        <f>'Team and Player Stats'!C49</f>
        <v>19</v>
      </c>
      <c r="D55" s="107">
        <f>'Team and Player Stats'!D49</f>
        <v>12</v>
      </c>
      <c r="E55" s="108">
        <f>'Team and Player Stats'!E49</f>
        <v>333.0666667</v>
      </c>
      <c r="F55" s="110">
        <f>'Team and Player Stats'!F49/E55</f>
        <v>0.02401921537</v>
      </c>
      <c r="G55" s="110">
        <f>'Team and Player Stats'!G49/E55</f>
        <v>3.602882306</v>
      </c>
      <c r="H55" s="110">
        <f>'Team and Player Stats'!H49/E55</f>
        <v>0.02702161729</v>
      </c>
      <c r="I55" s="110">
        <f>'Team and Player Stats'!I49/E55</f>
        <v>3.143514812</v>
      </c>
      <c r="J55" s="110">
        <f>'Team and Player Stats'!J49/E55</f>
        <v>0.459367494</v>
      </c>
      <c r="K55" s="109">
        <f>'Team and Player Stats'!K49</f>
        <v>1.146131805</v>
      </c>
      <c r="L55" s="108">
        <f>'Team and Player Stats'!L49</f>
        <v>19.086915</v>
      </c>
      <c r="M55" s="110">
        <f>'Team and Player Stats'!M49/E55</f>
        <v>4.761809448</v>
      </c>
      <c r="N55" s="107">
        <f>'Team and Player Stats'!N49</f>
        <v>17</v>
      </c>
      <c r="O55" s="110">
        <f>'Team and Player Stats'!O49</f>
        <v>283.2333333</v>
      </c>
      <c r="P55" s="110">
        <f>'Team and Player Stats'!P49/O55</f>
        <v>0.1341649994</v>
      </c>
      <c r="Q55" s="110">
        <f>'Team and Player Stats'!Q49/O55</f>
        <v>0.06002118395</v>
      </c>
      <c r="R55" s="110">
        <f>'Team and Player Stats'!R49/O55</f>
        <v>0.4130869719</v>
      </c>
      <c r="S55" s="110">
        <f>'Team and Player Stats'!S49/O55</f>
        <v>0.04942921031</v>
      </c>
      <c r="T55" s="110">
        <f>'Team and Player Stats'!T49/O55</f>
        <v>0.5754972343</v>
      </c>
      <c r="U55" s="110">
        <f>'Team and Player Stats'!U49/O55</f>
        <v>0.1059197364</v>
      </c>
      <c r="V55" s="110">
        <f>'Team and Player Stats'!V49/O55</f>
        <v>0.02118394728</v>
      </c>
      <c r="W55" s="110">
        <f>'Team and Player Stats'!W49/O55</f>
        <v>0.003530657879</v>
      </c>
      <c r="X55" s="110">
        <f>'Team and Player Stats'!X49/O55</f>
        <v>0</v>
      </c>
      <c r="Y55" s="110">
        <f>'Team and Player Stats'!Y49/O55</f>
        <v>0</v>
      </c>
      <c r="Z55" s="110">
        <f>'Team and Player Stats'!Z49/O55</f>
        <v>0</v>
      </c>
      <c r="AA55" s="110">
        <f>'Team and Player Stats'!AA49/O55</f>
        <v>0</v>
      </c>
      <c r="AB55" s="110">
        <f>'Team and Player Stats'!AB49/O55</f>
        <v>0</v>
      </c>
      <c r="AC55" s="110">
        <f>'Team and Player Stats'!AC49/O55</f>
        <v>0.08120513122</v>
      </c>
      <c r="AD55" s="110">
        <f>'Team and Player Stats'!AD49/O55</f>
        <v>0.003530657879</v>
      </c>
      <c r="AE55" s="110">
        <f>'Team and Player Stats'!AE49/O55</f>
        <v>0</v>
      </c>
      <c r="AF55" s="110">
        <f>'Team and Player Stats'!AF49/O55</f>
        <v>0</v>
      </c>
      <c r="AG55" s="110">
        <f>'Team and Player Stats'!AG49/O55</f>
        <v>0</v>
      </c>
    </row>
    <row r="56">
      <c r="A56" t="str">
        <f>'Team and Player Stats'!B29</f>
        <v>H20 Camper</v>
      </c>
      <c r="B56" t="str">
        <f>'Team and Player Stats'!A29</f>
        <v>NecroBonk</v>
      </c>
      <c r="C56">
        <f>'Team and Player Stats'!C29</f>
        <v>7</v>
      </c>
      <c r="D56">
        <f>'Team and Player Stats'!D29</f>
        <v>3</v>
      </c>
      <c r="E56" s="111">
        <f>'Team and Player Stats'!E29</f>
        <v>61.48333333</v>
      </c>
      <c r="F56" s="113">
        <f>'Team and Player Stats'!F29/E56</f>
        <v>0</v>
      </c>
      <c r="G56" s="113">
        <f>'Team and Player Stats'!G29/E56</f>
        <v>3.561940905</v>
      </c>
      <c r="H56" s="113">
        <f>'Team and Player Stats'!H29/E56</f>
        <v>0</v>
      </c>
      <c r="I56" s="113">
        <f>'Team and Player Stats'!I29/E56</f>
        <v>4.212523719</v>
      </c>
      <c r="J56" s="113">
        <f>'Team and Player Stats'!J29/E56</f>
        <v>-0.6505828138</v>
      </c>
      <c r="K56" s="112">
        <f>'Team and Player Stats'!K29</f>
        <v>0.8455598456</v>
      </c>
      <c r="L56" s="111">
        <f>'Team and Player Stats'!L29</f>
        <v>14.24324324</v>
      </c>
      <c r="M56" s="113">
        <f>'Team and Player Stats'!M29/E56</f>
        <v>4.131200867</v>
      </c>
      <c r="N56">
        <f>'Team and Player Stats'!N29</f>
        <v>6</v>
      </c>
      <c r="O56" s="113">
        <f>'Team and Player Stats'!O29</f>
        <v>57.83333333</v>
      </c>
      <c r="P56" s="113">
        <f>'Team and Player Stats'!P29/O56</f>
        <v>0.08645533141</v>
      </c>
      <c r="Q56" s="113">
        <f>'Team and Player Stats'!Q29/O56</f>
        <v>0.06916426513</v>
      </c>
      <c r="R56" s="113">
        <f>'Team and Player Stats'!R29/O56</f>
        <v>0.1729106628</v>
      </c>
      <c r="S56" s="113">
        <f>'Team and Player Stats'!S29/O56</f>
        <v>0.1037463977</v>
      </c>
      <c r="T56" s="113">
        <f>'Team and Player Stats'!T29/O56</f>
        <v>0.2939481268</v>
      </c>
      <c r="U56" s="113">
        <f>'Team and Player Stats'!U29/O56</f>
        <v>0.03458213256</v>
      </c>
      <c r="V56" s="113">
        <f>'Team and Player Stats'!V29/O56</f>
        <v>0</v>
      </c>
      <c r="W56" s="113">
        <f>'Team and Player Stats'!W29/O56</f>
        <v>0</v>
      </c>
      <c r="X56" s="113">
        <f>'Team and Player Stats'!X29/O56</f>
        <v>0</v>
      </c>
      <c r="Y56" s="113">
        <f>'Team and Player Stats'!Y29/O56</f>
        <v>0</v>
      </c>
      <c r="Z56" s="113">
        <f>'Team and Player Stats'!Z29/O56</f>
        <v>0</v>
      </c>
      <c r="AA56" s="113">
        <f>'Team and Player Stats'!AA29/O56</f>
        <v>0</v>
      </c>
      <c r="AB56" s="113">
        <f>'Team and Player Stats'!AB29/O56</f>
        <v>0</v>
      </c>
      <c r="AC56" s="113">
        <f>'Team and Player Stats'!AC29/O56</f>
        <v>0.03458213256</v>
      </c>
      <c r="AD56" s="113">
        <f>'Team and Player Stats'!AD29/O56</f>
        <v>0</v>
      </c>
      <c r="AE56" s="113">
        <f>'Team and Player Stats'!AE29/O56</f>
        <v>0</v>
      </c>
      <c r="AF56" s="113">
        <f>'Team and Player Stats'!AF29/O56</f>
        <v>0</v>
      </c>
      <c r="AG56" s="113">
        <f>'Team and Player Stats'!AG29/O56</f>
        <v>0</v>
      </c>
    </row>
    <row r="57">
      <c r="A57" s="107" t="str">
        <f>'Team and Player Stats'!B97</f>
        <v>veydhiseth</v>
      </c>
      <c r="B57" s="107" t="str">
        <f>'Team and Player Stats'!A97</f>
        <v>PORKCHOP SANDWICHES</v>
      </c>
      <c r="C57" s="107">
        <f>'Team and Player Stats'!C97</f>
        <v>4</v>
      </c>
      <c r="D57" s="107">
        <f>'Team and Player Stats'!D97</f>
        <v>0</v>
      </c>
      <c r="E57" s="108">
        <f>'Team and Player Stats'!E97</f>
        <v>32.6</v>
      </c>
      <c r="F57" s="110">
        <f>'Team and Player Stats'!F97/E57</f>
        <v>0</v>
      </c>
      <c r="G57" s="110">
        <f>'Team and Player Stats'!G97/E57</f>
        <v>3.558282209</v>
      </c>
      <c r="H57" s="110">
        <f>'Team and Player Stats'!H97/E57</f>
        <v>0</v>
      </c>
      <c r="I57" s="110">
        <f>'Team and Player Stats'!I97/E57</f>
        <v>3.987730061</v>
      </c>
      <c r="J57" s="110">
        <f>'Team and Player Stats'!J97/E57</f>
        <v>-0.4294478528</v>
      </c>
      <c r="K57" s="109">
        <f>'Team and Player Stats'!K97</f>
        <v>0.8923076923</v>
      </c>
      <c r="L57" s="108">
        <f>'Team and Player Stats'!L97</f>
        <v>15.04615385</v>
      </c>
      <c r="M57" s="110">
        <f>'Team and Player Stats'!M97/E57</f>
        <v>4.171779141</v>
      </c>
      <c r="N57" s="107">
        <f>'Team and Player Stats'!N97</f>
        <v>4</v>
      </c>
      <c r="O57" s="110">
        <f>'Team and Player Stats'!O97</f>
        <v>28.76666667</v>
      </c>
      <c r="P57" s="110">
        <f>'Team and Player Stats'!P97/O57</f>
        <v>0.2085747393</v>
      </c>
      <c r="Q57" s="110">
        <f>'Team and Player Stats'!Q97/O57</f>
        <v>0.1738122827</v>
      </c>
      <c r="R57" s="110">
        <f>'Team and Player Stats'!R97/O57</f>
        <v>0.06952491309</v>
      </c>
      <c r="S57" s="110">
        <f>'Team and Player Stats'!S97/O57</f>
        <v>0.06952491309</v>
      </c>
      <c r="T57" s="110">
        <f>'Team and Player Stats'!T97/O57</f>
        <v>0.3476245655</v>
      </c>
      <c r="U57" s="110">
        <f>'Team and Player Stats'!U97/O57</f>
        <v>0.06952491309</v>
      </c>
      <c r="V57" s="110">
        <f>'Team and Player Stats'!V97/O57</f>
        <v>0</v>
      </c>
      <c r="W57" s="110">
        <f>'Team and Player Stats'!W97/O57</f>
        <v>0</v>
      </c>
      <c r="X57" s="110">
        <f>'Team and Player Stats'!X97/O57</f>
        <v>0</v>
      </c>
      <c r="Y57" s="110">
        <f>'Team and Player Stats'!Y97/O57</f>
        <v>0</v>
      </c>
      <c r="Z57" s="110">
        <f>'Team and Player Stats'!Z97/O57</f>
        <v>0</v>
      </c>
      <c r="AA57" s="110">
        <f>'Team and Player Stats'!AA97/O57</f>
        <v>0</v>
      </c>
      <c r="AB57" s="110">
        <f>'Team and Player Stats'!AB97/O57</f>
        <v>0</v>
      </c>
      <c r="AC57" s="110">
        <f>'Team and Player Stats'!AC97/O57</f>
        <v>0.06952491309</v>
      </c>
      <c r="AD57" s="110">
        <f>'Team and Player Stats'!AD97/O57</f>
        <v>0</v>
      </c>
      <c r="AE57" s="110">
        <f>'Team and Player Stats'!AE97/O57</f>
        <v>0</v>
      </c>
      <c r="AF57" s="110">
        <f>'Team and Player Stats'!AF97/O57</f>
        <v>0</v>
      </c>
      <c r="AG57" s="110">
        <f>'Team and Player Stats'!AG97/O57</f>
        <v>0</v>
      </c>
    </row>
    <row r="58">
      <c r="A58" t="str">
        <f>'Team and Player Stats'!B59</f>
        <v>ixPanthro</v>
      </c>
      <c r="B58" t="str">
        <f>'Team and Player Stats'!A59</f>
        <v>Paradox Warriors</v>
      </c>
      <c r="C58">
        <f>'Team and Player Stats'!C59</f>
        <v>8</v>
      </c>
      <c r="D58">
        <f>'Team and Player Stats'!D59</f>
        <v>0</v>
      </c>
      <c r="E58" s="111">
        <f>'Team and Player Stats'!E59</f>
        <v>56.25</v>
      </c>
      <c r="F58" s="113">
        <f>'Team and Player Stats'!F59/E58</f>
        <v>0.03555555556</v>
      </c>
      <c r="G58" s="113">
        <f>'Team and Player Stats'!G59/E58</f>
        <v>3.555555556</v>
      </c>
      <c r="H58" s="113">
        <f>'Team and Player Stats'!H59/E58</f>
        <v>0.01777777778</v>
      </c>
      <c r="I58" s="113">
        <f>'Team and Player Stats'!I59/E58</f>
        <v>4.8</v>
      </c>
      <c r="J58" s="113">
        <f>'Team and Player Stats'!J59/E58</f>
        <v>-1.244444444</v>
      </c>
      <c r="K58" s="112">
        <f>'Team and Player Stats'!K59</f>
        <v>0.7407407407</v>
      </c>
      <c r="L58" s="111">
        <f>'Team and Player Stats'!L59</f>
        <v>12.5</v>
      </c>
      <c r="M58" s="113">
        <f>'Team and Player Stats'!M59/E58</f>
        <v>4.408888889</v>
      </c>
      <c r="N58">
        <f>'Team and Player Stats'!N59</f>
        <v>8</v>
      </c>
      <c r="O58" s="113">
        <f>'Team and Player Stats'!O59</f>
        <v>56.25</v>
      </c>
      <c r="P58" s="113">
        <f>'Team and Player Stats'!P59/O58</f>
        <v>0.2133333333</v>
      </c>
      <c r="Q58" s="113">
        <f>'Team and Player Stats'!Q59/O58</f>
        <v>0.1066666667</v>
      </c>
      <c r="R58" s="113">
        <f>'Team and Player Stats'!R59/O58</f>
        <v>0.2133333333</v>
      </c>
      <c r="S58" s="113">
        <f>'Team and Player Stats'!S59/O58</f>
        <v>0.2844444444</v>
      </c>
      <c r="T58" s="113">
        <f>'Team and Player Stats'!T59/O58</f>
        <v>0.3733333333</v>
      </c>
      <c r="U58" s="113">
        <f>'Team and Player Stats'!U59/O58</f>
        <v>0.05333333333</v>
      </c>
      <c r="V58" s="113">
        <f>'Team and Player Stats'!V59/O58</f>
        <v>0</v>
      </c>
      <c r="W58" s="113">
        <f>'Team and Player Stats'!W59/O58</f>
        <v>0</v>
      </c>
      <c r="X58" s="113">
        <f>'Team and Player Stats'!X59/O58</f>
        <v>0</v>
      </c>
      <c r="Y58" s="113">
        <f>'Team and Player Stats'!Y59/O58</f>
        <v>0</v>
      </c>
      <c r="Z58" s="113">
        <f>'Team and Player Stats'!Z59/O58</f>
        <v>0</v>
      </c>
      <c r="AA58" s="113">
        <f>'Team and Player Stats'!AA59/O58</f>
        <v>0</v>
      </c>
      <c r="AB58" s="113">
        <f>'Team and Player Stats'!AB59/O58</f>
        <v>0</v>
      </c>
      <c r="AC58" s="113">
        <f>'Team and Player Stats'!AC59/O58</f>
        <v>0.01777777778</v>
      </c>
      <c r="AD58" s="113">
        <f>'Team and Player Stats'!AD59/O58</f>
        <v>0</v>
      </c>
      <c r="AE58" s="113">
        <f>'Team and Player Stats'!AE59/O58</f>
        <v>0</v>
      </c>
      <c r="AF58" s="113">
        <f>'Team and Player Stats'!AF59/O58</f>
        <v>0</v>
      </c>
      <c r="AG58" s="113">
        <f>'Team and Player Stats'!AG59/O58</f>
        <v>0</v>
      </c>
    </row>
    <row r="59">
      <c r="A59" s="107" t="str">
        <f>'Team and Player Stats'!B117</f>
        <v>oScet</v>
      </c>
      <c r="B59" s="107" t="str">
        <f>'Team and Player Stats'!A117</f>
        <v>Rooster Bux to Blow</v>
      </c>
      <c r="C59" s="107">
        <f>'Team and Player Stats'!C117</f>
        <v>13</v>
      </c>
      <c r="D59" s="107">
        <f>'Team and Player Stats'!D117</f>
        <v>11</v>
      </c>
      <c r="E59" s="108">
        <f>'Team and Player Stats'!E117</f>
        <v>267.1166667</v>
      </c>
      <c r="F59" s="110">
        <f>'Team and Player Stats'!F117/E59</f>
        <v>0.05989892057</v>
      </c>
      <c r="G59" s="110">
        <f>'Team and Player Stats'!G117/E59</f>
        <v>3.515317901</v>
      </c>
      <c r="H59" s="110">
        <f>'Team and Player Stats'!H117/E59</f>
        <v>0.01497473014</v>
      </c>
      <c r="I59" s="110">
        <f>'Team and Player Stats'!I117/E59</f>
        <v>3.032382854</v>
      </c>
      <c r="J59" s="110">
        <f>'Team and Player Stats'!J117/E59</f>
        <v>0.4829350471</v>
      </c>
      <c r="K59" s="109">
        <f>'Team and Player Stats'!K117</f>
        <v>1.159259259</v>
      </c>
      <c r="L59" s="108">
        <f>'Team and Player Stats'!L117</f>
        <v>19.78641975</v>
      </c>
      <c r="M59" s="110">
        <f>'Team and Player Stats'!M117/E59</f>
        <v>4.776938916</v>
      </c>
      <c r="N59" s="107">
        <f>'Team and Player Stats'!N117</f>
        <v>13</v>
      </c>
      <c r="O59" s="110">
        <f>'Team and Player Stats'!O117</f>
        <v>267.1166667</v>
      </c>
      <c r="P59" s="110">
        <f>'Team and Player Stats'!P117/O59</f>
        <v>0.1684657141</v>
      </c>
      <c r="Q59" s="110">
        <f>'Team and Player Stats'!Q117/O59</f>
        <v>0.08236101579</v>
      </c>
      <c r="R59" s="110">
        <f>'Team and Player Stats'!R117/O59</f>
        <v>0.2920072378</v>
      </c>
      <c r="S59" s="110">
        <f>'Team and Player Stats'!S117/O59</f>
        <v>0.0524115555</v>
      </c>
      <c r="T59" s="110">
        <f>'Team and Player Stats'!T117/O59</f>
        <v>0.5652960629</v>
      </c>
      <c r="U59" s="110">
        <f>'Team and Player Stats'!U117/O59</f>
        <v>0.1347725713</v>
      </c>
      <c r="V59" s="110">
        <f>'Team and Player Stats'!V117/O59</f>
        <v>0.02994946029</v>
      </c>
      <c r="W59" s="110">
        <f>'Team and Player Stats'!W117/O59</f>
        <v>0.003743682536</v>
      </c>
      <c r="X59" s="110">
        <f>'Team and Player Stats'!X117/O59</f>
        <v>0.003743682536</v>
      </c>
      <c r="Y59" s="110">
        <f>'Team and Player Stats'!Y117/O59</f>
        <v>0</v>
      </c>
      <c r="Z59" s="110">
        <f>'Team and Player Stats'!Z117/O59</f>
        <v>0</v>
      </c>
      <c r="AA59" s="110">
        <f>'Team and Player Stats'!AA117/O59</f>
        <v>0</v>
      </c>
      <c r="AB59" s="110">
        <f>'Team and Player Stats'!AB117/O59</f>
        <v>0</v>
      </c>
      <c r="AC59" s="110">
        <f>'Team and Player Stats'!AC117/O59</f>
        <v>0.1123104761</v>
      </c>
      <c r="AD59" s="110">
        <f>'Team and Player Stats'!AD117/O59</f>
        <v>0.007487365071</v>
      </c>
      <c r="AE59" s="110">
        <f>'Team and Player Stats'!AE117/O59</f>
        <v>0</v>
      </c>
      <c r="AF59" s="110">
        <f>'Team and Player Stats'!AF117/O59</f>
        <v>0</v>
      </c>
      <c r="AG59" s="110">
        <f>'Team and Player Stats'!AG117/O59</f>
        <v>0</v>
      </c>
    </row>
    <row r="60">
      <c r="A60" t="str">
        <f>'Team and Player Stats'!B37</f>
        <v>Perturbingly</v>
      </c>
      <c r="B60" t="str">
        <f>'Team and Player Stats'!A37</f>
        <v>Str8 Griffin</v>
      </c>
      <c r="C60">
        <f>'Team and Player Stats'!C37</f>
        <v>4</v>
      </c>
      <c r="D60">
        <f>'Team and Player Stats'!D37</f>
        <v>4</v>
      </c>
      <c r="E60" s="111">
        <f>'Team and Player Stats'!E37</f>
        <v>73.93333333</v>
      </c>
      <c r="F60" s="113">
        <f>'Team and Player Stats'!F37/E60</f>
        <v>0.01352569883</v>
      </c>
      <c r="G60" s="113">
        <f>'Team and Player Stats'!G37/E60</f>
        <v>3.449053201</v>
      </c>
      <c r="H60" s="113">
        <f>'Team and Player Stats'!H37/E60</f>
        <v>0.01352569883</v>
      </c>
      <c r="I60" s="113">
        <f>'Team and Player Stats'!I37/E60</f>
        <v>3.394950406</v>
      </c>
      <c r="J60" s="113">
        <f>'Team and Player Stats'!J37/E60</f>
        <v>0.05410279531</v>
      </c>
      <c r="K60" s="112">
        <f>'Team and Player Stats'!K37</f>
        <v>1.015936255</v>
      </c>
      <c r="L60" s="111">
        <f>'Team and Player Stats'!L37</f>
        <v>17.67330677</v>
      </c>
      <c r="M60" s="113">
        <f>'Team and Player Stats'!M37/E60</f>
        <v>4.368800721</v>
      </c>
      <c r="N60">
        <f>'Team and Player Stats'!N37</f>
        <v>3</v>
      </c>
      <c r="O60" s="113">
        <f>'Team and Player Stats'!O37</f>
        <v>70.1</v>
      </c>
      <c r="P60" s="113">
        <f>'Team and Player Stats'!P37/O60</f>
        <v>0.1569186876</v>
      </c>
      <c r="Q60" s="113">
        <f>'Team and Player Stats'!Q37/O60</f>
        <v>0.07132667618</v>
      </c>
      <c r="R60" s="113">
        <f>'Team and Player Stats'!R37/O60</f>
        <v>0.3281027104</v>
      </c>
      <c r="S60" s="113">
        <f>'Team and Player Stats'!S37/O60</f>
        <v>0.07132667618</v>
      </c>
      <c r="T60" s="113">
        <f>'Team and Player Stats'!T37/O60</f>
        <v>0.3851640514</v>
      </c>
      <c r="U60" s="113">
        <f>'Team and Player Stats'!U37/O60</f>
        <v>0.04279600571</v>
      </c>
      <c r="V60" s="113">
        <f>'Team and Player Stats'!V37/O60</f>
        <v>0</v>
      </c>
      <c r="W60" s="113">
        <f>'Team and Player Stats'!W37/O60</f>
        <v>0</v>
      </c>
      <c r="X60" s="113">
        <f>'Team and Player Stats'!X37/O60</f>
        <v>0</v>
      </c>
      <c r="Y60" s="113">
        <f>'Team and Player Stats'!Y37/O60</f>
        <v>0</v>
      </c>
      <c r="Z60" s="113">
        <f>'Team and Player Stats'!Z37/O60</f>
        <v>0</v>
      </c>
      <c r="AA60" s="113">
        <f>'Team and Player Stats'!AA37/O60</f>
        <v>0</v>
      </c>
      <c r="AB60" s="113">
        <f>'Team and Player Stats'!AB37/O60</f>
        <v>0</v>
      </c>
      <c r="AC60" s="113">
        <f>'Team and Player Stats'!AC37/O60</f>
        <v>0.01426533524</v>
      </c>
      <c r="AD60" s="113">
        <f>'Team and Player Stats'!AD37/O60</f>
        <v>0</v>
      </c>
      <c r="AE60" s="113">
        <f>'Team and Player Stats'!AE37/O60</f>
        <v>0</v>
      </c>
      <c r="AF60" s="113">
        <f>'Team and Player Stats'!AF37/O60</f>
        <v>0</v>
      </c>
      <c r="AG60" s="113">
        <f>'Team and Player Stats'!AG37/O60</f>
        <v>0</v>
      </c>
    </row>
    <row r="61">
      <c r="A61" s="107" t="str">
        <f>'Team and Player Stats'!B74</f>
        <v>nkotb4evah</v>
      </c>
      <c r="B61" s="107" t="str">
        <f>'Team and Player Stats'!A74</f>
        <v>TBD</v>
      </c>
      <c r="C61" s="107">
        <f>'Team and Player Stats'!C74</f>
        <v>14</v>
      </c>
      <c r="D61" s="107">
        <f>'Team and Player Stats'!D74</f>
        <v>4</v>
      </c>
      <c r="E61" s="108">
        <f>'Team and Player Stats'!E74</f>
        <v>164.6833333</v>
      </c>
      <c r="F61" s="110">
        <f>'Team and Player Stats'!F74/E61</f>
        <v>0.1214451979</v>
      </c>
      <c r="G61" s="110">
        <f>'Team and Player Stats'!G74/E61</f>
        <v>3.449043619</v>
      </c>
      <c r="H61" s="110">
        <f>'Team and Player Stats'!H74/E61</f>
        <v>0.03036129946</v>
      </c>
      <c r="I61" s="110">
        <f>'Team and Player Stats'!I74/E61</f>
        <v>4.748507236</v>
      </c>
      <c r="J61" s="110">
        <f>'Team and Player Stats'!J74/E61</f>
        <v>-1.299463617</v>
      </c>
      <c r="K61" s="109">
        <f>'Team and Player Stats'!K74</f>
        <v>0.726342711</v>
      </c>
      <c r="L61" s="108">
        <f>'Team and Player Stats'!L74</f>
        <v>12.63554987</v>
      </c>
      <c r="M61" s="110">
        <f>'Team and Player Stats'!M74/E61</f>
        <v>4.450966501</v>
      </c>
      <c r="N61" s="107">
        <f>'Team and Player Stats'!N74</f>
        <v>14</v>
      </c>
      <c r="O61" s="110">
        <f>'Team and Player Stats'!O74</f>
        <v>164.6833333</v>
      </c>
      <c r="P61" s="110">
        <f>'Team and Player Stats'!P74/O61</f>
        <v>0.2489626556</v>
      </c>
      <c r="Q61" s="110">
        <f>'Team and Player Stats'!Q74/O61</f>
        <v>0.1093006781</v>
      </c>
      <c r="R61" s="110">
        <f>'Team and Player Stats'!R74/O61</f>
        <v>0.07286711871</v>
      </c>
      <c r="S61" s="110">
        <f>'Team and Player Stats'!S74/O61</f>
        <v>0.0850116385</v>
      </c>
      <c r="T61" s="110">
        <f>'Team and Player Stats'!T74/O61</f>
        <v>0.4250581925</v>
      </c>
      <c r="U61" s="110">
        <f>'Team and Player Stats'!U74/O61</f>
        <v>0.06679485882</v>
      </c>
      <c r="V61" s="110">
        <f>'Team and Player Stats'!V74/O61</f>
        <v>0.01821677968</v>
      </c>
      <c r="W61" s="110">
        <f>'Team and Player Stats'!W74/O61</f>
        <v>0</v>
      </c>
      <c r="X61" s="110">
        <f>'Team and Player Stats'!X74/O61</f>
        <v>0</v>
      </c>
      <c r="Y61" s="110">
        <f>'Team and Player Stats'!Y74/O61</f>
        <v>0</v>
      </c>
      <c r="Z61" s="110">
        <f>'Team and Player Stats'!Z74/O61</f>
        <v>0</v>
      </c>
      <c r="AA61" s="110">
        <f>'Team and Player Stats'!AA74/O61</f>
        <v>0</v>
      </c>
      <c r="AB61" s="110">
        <f>'Team and Player Stats'!AB74/O61</f>
        <v>0</v>
      </c>
      <c r="AC61" s="110">
        <f>'Team and Player Stats'!AC74/O61</f>
        <v>0.04857807914</v>
      </c>
      <c r="AD61" s="110">
        <f>'Team and Player Stats'!AD74/O61</f>
        <v>0</v>
      </c>
      <c r="AE61" s="110">
        <f>'Team and Player Stats'!AE74/O61</f>
        <v>0</v>
      </c>
      <c r="AF61" s="110">
        <f>'Team and Player Stats'!AF74/O61</f>
        <v>0</v>
      </c>
      <c r="AG61" s="110">
        <f>'Team and Player Stats'!AG74/O61</f>
        <v>0</v>
      </c>
    </row>
    <row r="62">
      <c r="A62" t="str">
        <f>'Team and Player Stats'!B118</f>
        <v>Regresser</v>
      </c>
      <c r="B62" t="str">
        <f>'Team and Player Stats'!A118</f>
        <v>Rooster Bux to Blow</v>
      </c>
      <c r="C62">
        <f>'Team and Player Stats'!C118</f>
        <v>14</v>
      </c>
      <c r="D62">
        <f>'Team and Player Stats'!D118</f>
        <v>13</v>
      </c>
      <c r="E62" s="111">
        <f>'Team and Player Stats'!E118</f>
        <v>205.7</v>
      </c>
      <c r="F62" s="113">
        <f>'Team and Player Stats'!F118/E62</f>
        <v>0.1652892562</v>
      </c>
      <c r="G62" s="113">
        <f>'Team and Player Stats'!G118/E62</f>
        <v>3.393291201</v>
      </c>
      <c r="H62" s="113">
        <f>'Team and Player Stats'!H118/E62</f>
        <v>0.01458434614</v>
      </c>
      <c r="I62" s="113">
        <f>'Team and Player Stats'!I118/E62</f>
        <v>3.150218765</v>
      </c>
      <c r="J62" s="113">
        <f>'Team and Player Stats'!J118/E62</f>
        <v>0.2430724356</v>
      </c>
      <c r="K62" s="112">
        <f>'Team and Player Stats'!K118</f>
        <v>1.077160494</v>
      </c>
      <c r="L62" s="111">
        <f>'Team and Player Stats'!L118</f>
        <v>19.0462963</v>
      </c>
      <c r="M62" s="113">
        <f>'Team and Player Stats'!M118/E62</f>
        <v>4.078755469</v>
      </c>
      <c r="N62">
        <f>'Team and Player Stats'!N118</f>
        <v>14</v>
      </c>
      <c r="O62" s="113">
        <f>'Team and Player Stats'!O118</f>
        <v>205.7</v>
      </c>
      <c r="P62" s="113">
        <f>'Team and Player Stats'!P118/O62</f>
        <v>0.1555663588</v>
      </c>
      <c r="Q62" s="113">
        <f>'Team and Player Stats'!Q118/O62</f>
        <v>0.06806028196</v>
      </c>
      <c r="R62" s="113">
        <f>'Team and Player Stats'!R118/O62</f>
        <v>0.1993193972</v>
      </c>
      <c r="S62" s="113">
        <f>'Team and Player Stats'!S118/O62</f>
        <v>0.03403014098</v>
      </c>
      <c r="T62" s="113">
        <f>'Team and Player Stats'!T118/O62</f>
        <v>0.4423918328</v>
      </c>
      <c r="U62" s="113">
        <f>'Team and Player Stats'!U118/O62</f>
        <v>0.1507049101</v>
      </c>
      <c r="V62" s="113">
        <f>'Team and Player Stats'!V118/O62</f>
        <v>0.03403014098</v>
      </c>
      <c r="W62" s="113">
        <f>'Team and Player Stats'!W118/O62</f>
        <v>0.009722897423</v>
      </c>
      <c r="X62" s="113">
        <f>'Team and Player Stats'!X118/O62</f>
        <v>0</v>
      </c>
      <c r="Y62" s="113">
        <f>'Team and Player Stats'!Y118/O62</f>
        <v>0</v>
      </c>
      <c r="Z62" s="113">
        <f>'Team and Player Stats'!Z118/O62</f>
        <v>0</v>
      </c>
      <c r="AA62" s="113">
        <f>'Team and Player Stats'!AA118/O62</f>
        <v>0</v>
      </c>
      <c r="AB62" s="113">
        <f>'Team and Player Stats'!AB118/O62</f>
        <v>0</v>
      </c>
      <c r="AC62" s="113">
        <f>'Team and Player Stats'!AC118/O62</f>
        <v>0.08750607681</v>
      </c>
      <c r="AD62" s="113">
        <f>'Team and Player Stats'!AD118/O62</f>
        <v>0</v>
      </c>
      <c r="AE62" s="113">
        <f>'Team and Player Stats'!AE118/O62</f>
        <v>0</v>
      </c>
      <c r="AF62" s="113">
        <f>'Team and Player Stats'!AF118/O62</f>
        <v>0</v>
      </c>
      <c r="AG62" s="113">
        <f>'Team and Player Stats'!AG118/O62</f>
        <v>0</v>
      </c>
    </row>
    <row r="63">
      <c r="A63" s="107" t="str">
        <f>'Team and Player Stats'!B22</f>
        <v>Flymonkeys</v>
      </c>
      <c r="B63" s="107" t="str">
        <f>'Team and Player Stats'!A22</f>
        <v>Stat Padders United</v>
      </c>
      <c r="C63" s="107">
        <f>'Team and Player Stats'!C22</f>
        <v>2</v>
      </c>
      <c r="D63" s="107">
        <f>'Team and Player Stats'!D22</f>
        <v>0</v>
      </c>
      <c r="E63" s="108">
        <f>'Team and Player Stats'!E22</f>
        <v>17.93333333</v>
      </c>
      <c r="F63" s="110">
        <f>'Team and Player Stats'!F22/E63</f>
        <v>0.05576208178</v>
      </c>
      <c r="G63" s="110">
        <f>'Team and Player Stats'!G22/E63</f>
        <v>3.345724907</v>
      </c>
      <c r="H63" s="110">
        <f>'Team and Player Stats'!H22/E63</f>
        <v>0.1115241636</v>
      </c>
      <c r="I63" s="110">
        <f>'Team and Player Stats'!I22/E63</f>
        <v>4.68401487</v>
      </c>
      <c r="J63" s="110">
        <f>'Team and Player Stats'!J22/E63</f>
        <v>-1.338289963</v>
      </c>
      <c r="K63" s="109">
        <f>'Team and Player Stats'!K22</f>
        <v>0.7142857143</v>
      </c>
      <c r="L63" s="108">
        <f>'Team and Player Stats'!L22</f>
        <v>12.80952381</v>
      </c>
      <c r="M63" s="110">
        <f>'Team and Player Stats'!M22/E63</f>
        <v>3.624535316</v>
      </c>
      <c r="N63" s="107">
        <f>'Team and Player Stats'!N22</f>
        <v>1</v>
      </c>
      <c r="O63" s="110">
        <f>'Team and Player Stats'!O22</f>
        <v>10</v>
      </c>
      <c r="P63" s="110">
        <f>'Team and Player Stats'!P22/O63</f>
        <v>0.1</v>
      </c>
      <c r="Q63" s="110">
        <f>'Team and Player Stats'!Q22/O63</f>
        <v>0</v>
      </c>
      <c r="R63" s="110">
        <f>'Team and Player Stats'!R22/O63</f>
        <v>0.1</v>
      </c>
      <c r="S63" s="110">
        <f>'Team and Player Stats'!S22/O63</f>
        <v>0.2</v>
      </c>
      <c r="T63" s="110">
        <f>'Team and Player Stats'!T22/O63</f>
        <v>0.1</v>
      </c>
      <c r="U63" s="110">
        <f>'Team and Player Stats'!U22/O63</f>
        <v>0</v>
      </c>
      <c r="V63" s="110">
        <f>'Team and Player Stats'!V22/O63</f>
        <v>0</v>
      </c>
      <c r="W63" s="110">
        <f>'Team and Player Stats'!W22/O63</f>
        <v>0</v>
      </c>
      <c r="X63" s="110">
        <f>'Team and Player Stats'!X22/O63</f>
        <v>0</v>
      </c>
      <c r="Y63" s="110">
        <f>'Team and Player Stats'!Y22/O63</f>
        <v>0</v>
      </c>
      <c r="Z63" s="110">
        <f>'Team and Player Stats'!Z22/O63</f>
        <v>0</v>
      </c>
      <c r="AA63" s="110">
        <f>'Team and Player Stats'!AA22/O63</f>
        <v>0</v>
      </c>
      <c r="AB63" s="110">
        <f>'Team and Player Stats'!AB22/O63</f>
        <v>0</v>
      </c>
      <c r="AC63" s="110">
        <f>'Team and Player Stats'!AC22/O63</f>
        <v>0</v>
      </c>
      <c r="AD63" s="110">
        <f>'Team and Player Stats'!AD22/O63</f>
        <v>0</v>
      </c>
      <c r="AE63" s="110">
        <f>'Team and Player Stats'!AE22/O63</f>
        <v>0</v>
      </c>
      <c r="AF63" s="110">
        <f>'Team and Player Stats'!AF22/O63</f>
        <v>0</v>
      </c>
      <c r="AG63" s="110">
        <f>'Team and Player Stats'!AG22/O63</f>
        <v>0</v>
      </c>
    </row>
    <row r="64">
      <c r="A64" t="str">
        <f>'Team and Player Stats'!B11</f>
        <v>godwit1ivy (c)</v>
      </c>
      <c r="B64" t="str">
        <f>'Team and Player Stats'!A11</f>
        <v>Collateral Damage</v>
      </c>
      <c r="C64">
        <f>'Team and Player Stats'!C11</f>
        <v>12</v>
      </c>
      <c r="D64">
        <f>'Team and Player Stats'!D11</f>
        <v>3</v>
      </c>
      <c r="E64" s="111">
        <f>'Team and Player Stats'!E11</f>
        <v>150.3333333</v>
      </c>
      <c r="F64" s="113">
        <f>'Team and Player Stats'!F11/E64</f>
        <v>0</v>
      </c>
      <c r="G64" s="113">
        <f>'Team and Player Stats'!G11/E64</f>
        <v>3.286031042</v>
      </c>
      <c r="H64" s="113">
        <f>'Team and Player Stats'!H11/E64</f>
        <v>0.0332594235</v>
      </c>
      <c r="I64" s="113">
        <f>'Team and Player Stats'!I11/E64</f>
        <v>4.436807095</v>
      </c>
      <c r="J64" s="113">
        <f>'Team and Player Stats'!J11/E64</f>
        <v>-1.150776053</v>
      </c>
      <c r="K64" s="112">
        <f>'Team and Player Stats'!K11</f>
        <v>0.7406296852</v>
      </c>
      <c r="L64" s="111">
        <f>'Team and Player Stats'!L11</f>
        <v>13.52323838</v>
      </c>
      <c r="M64" s="113">
        <f>'Team and Player Stats'!M11/E64</f>
        <v>3.458980044</v>
      </c>
      <c r="N64">
        <f>'Team and Player Stats'!N11</f>
        <v>9</v>
      </c>
      <c r="O64" s="113">
        <f>'Team and Player Stats'!O11</f>
        <v>99.35</v>
      </c>
      <c r="P64" s="113">
        <f>'Team and Player Stats'!P11/O64</f>
        <v>0.1409159537</v>
      </c>
      <c r="Q64" s="113">
        <f>'Team and Player Stats'!Q11/O64</f>
        <v>0.03019627579</v>
      </c>
      <c r="R64" s="113">
        <f>'Team and Player Stats'!R11/O64</f>
        <v>0.1711122295</v>
      </c>
      <c r="S64" s="113">
        <f>'Team and Player Stats'!S11/O64</f>
        <v>0.07045797685</v>
      </c>
      <c r="T64" s="113">
        <f>'Team and Player Stats'!T11/O64</f>
        <v>0.3925515853</v>
      </c>
      <c r="U64" s="113">
        <f>'Team and Player Stats'!U11/O64</f>
        <v>0.04026170106</v>
      </c>
      <c r="V64" s="113">
        <f>'Team and Player Stats'!V11/O64</f>
        <v>0.01006542526</v>
      </c>
      <c r="W64" s="113">
        <f>'Team and Player Stats'!W11/O64</f>
        <v>0</v>
      </c>
      <c r="X64" s="113">
        <f>'Team and Player Stats'!X11/O64</f>
        <v>0</v>
      </c>
      <c r="Y64" s="113">
        <f>'Team and Player Stats'!Y11/O64</f>
        <v>0</v>
      </c>
      <c r="Z64" s="113">
        <f>'Team and Player Stats'!Z11/O64</f>
        <v>0</v>
      </c>
      <c r="AA64" s="113">
        <f>'Team and Player Stats'!AA11/O64</f>
        <v>0</v>
      </c>
      <c r="AB64" s="113">
        <f>'Team and Player Stats'!AB11/O64</f>
        <v>0</v>
      </c>
      <c r="AC64" s="113">
        <f>'Team and Player Stats'!AC11/O64</f>
        <v>0.03019627579</v>
      </c>
      <c r="AD64" s="113">
        <f>'Team and Player Stats'!AD11/O64</f>
        <v>0</v>
      </c>
      <c r="AE64" s="113">
        <f>'Team and Player Stats'!AE11/O64</f>
        <v>0</v>
      </c>
      <c r="AF64" s="113">
        <f>'Team and Player Stats'!AF11/O64</f>
        <v>0</v>
      </c>
      <c r="AG64" s="113">
        <f>'Team and Player Stats'!AG11/O64</f>
        <v>0.01006542526</v>
      </c>
    </row>
    <row r="65">
      <c r="A65" s="107" t="str">
        <f>'Team and Player Stats'!B55</f>
        <v>PoisonxPoptart (c)</v>
      </c>
      <c r="B65" s="107" t="str">
        <f>'Team and Player Stats'!A55</f>
        <v>Paradox Warriors</v>
      </c>
      <c r="C65" s="107">
        <f>'Team and Player Stats'!C55</f>
        <v>16</v>
      </c>
      <c r="D65" s="107">
        <f>'Team and Player Stats'!D55</f>
        <v>0</v>
      </c>
      <c r="E65" s="108">
        <f>'Team and Player Stats'!E55</f>
        <v>129.85</v>
      </c>
      <c r="F65" s="110">
        <f>'Team and Player Stats'!F55/E65</f>
        <v>0.01540238737</v>
      </c>
      <c r="G65" s="110">
        <f>'Team and Player Stats'!G55/E65</f>
        <v>3.257604929</v>
      </c>
      <c r="H65" s="110">
        <f>'Team and Player Stats'!H55/E65</f>
        <v>0.02310358106</v>
      </c>
      <c r="I65" s="110">
        <f>'Team and Player Stats'!I55/E65</f>
        <v>4.274162495</v>
      </c>
      <c r="J65" s="110">
        <f>'Team and Player Stats'!J55/E65</f>
        <v>-1.016557566</v>
      </c>
      <c r="K65" s="109">
        <f>'Team and Player Stats'!K55</f>
        <v>0.7621621622</v>
      </c>
      <c r="L65" s="108">
        <f>'Team and Player Stats'!L55</f>
        <v>14.03783784</v>
      </c>
      <c r="M65" s="110">
        <f>'Team and Player Stats'!M55/E65</f>
        <v>3.881401617</v>
      </c>
      <c r="N65" s="107">
        <f>'Team and Player Stats'!N55</f>
        <v>14</v>
      </c>
      <c r="O65" s="110">
        <f>'Team and Player Stats'!O55</f>
        <v>119.7</v>
      </c>
      <c r="P65" s="110">
        <f>'Team and Player Stats'!P55/O65</f>
        <v>0.1587301587</v>
      </c>
      <c r="Q65" s="110">
        <f>'Team and Player Stats'!Q55/O65</f>
        <v>0.05847953216</v>
      </c>
      <c r="R65" s="110">
        <f>'Team and Player Stats'!R55/O65</f>
        <v>0.07518796992</v>
      </c>
      <c r="S65" s="110">
        <f>'Team and Player Stats'!S55/O65</f>
        <v>0.1086048454</v>
      </c>
      <c r="T65" s="110">
        <f>'Team and Player Stats'!T55/O65</f>
        <v>0.3341687552</v>
      </c>
      <c r="U65" s="110">
        <f>'Team and Player Stats'!U55/O65</f>
        <v>0.01670843776</v>
      </c>
      <c r="V65" s="110">
        <f>'Team and Player Stats'!V55/O65</f>
        <v>0.008354218881</v>
      </c>
      <c r="W65" s="110">
        <f>'Team and Player Stats'!W55/O65</f>
        <v>0</v>
      </c>
      <c r="X65" s="110">
        <f>'Team and Player Stats'!X55/O65</f>
        <v>0</v>
      </c>
      <c r="Y65" s="110">
        <f>'Team and Player Stats'!Y55/O65</f>
        <v>0</v>
      </c>
      <c r="Z65" s="110">
        <f>'Team and Player Stats'!Z55/O65</f>
        <v>0</v>
      </c>
      <c r="AA65" s="110">
        <f>'Team and Player Stats'!AA55/O65</f>
        <v>0</v>
      </c>
      <c r="AB65" s="110">
        <f>'Team and Player Stats'!AB55/O65</f>
        <v>0</v>
      </c>
      <c r="AC65" s="110">
        <f>'Team and Player Stats'!AC55/O65</f>
        <v>0.03341687552</v>
      </c>
      <c r="AD65" s="110">
        <f>'Team and Player Stats'!AD55/O65</f>
        <v>0</v>
      </c>
      <c r="AE65" s="110">
        <f>'Team and Player Stats'!AE55/O65</f>
        <v>0</v>
      </c>
      <c r="AF65" s="110">
        <f>'Team and Player Stats'!AF55/O65</f>
        <v>0</v>
      </c>
      <c r="AG65" s="110">
        <f>'Team and Player Stats'!AG55/O65</f>
        <v>0</v>
      </c>
    </row>
    <row r="66">
      <c r="A66" t="str">
        <f>'Team and Player Stats'!B60</f>
        <v>Myst the Cold</v>
      </c>
      <c r="B66" t="str">
        <f>'Team and Player Stats'!A60</f>
        <v>Paradox Warriors</v>
      </c>
      <c r="C66">
        <f>'Team and Player Stats'!C60</f>
        <v>12</v>
      </c>
      <c r="D66">
        <f>'Team and Player Stats'!D60</f>
        <v>0</v>
      </c>
      <c r="E66" s="111">
        <f>'Team and Player Stats'!E60</f>
        <v>101.4666667</v>
      </c>
      <c r="F66" s="113">
        <f>'Team and Player Stats'!F60/E66</f>
        <v>0.009855453351</v>
      </c>
      <c r="G66" s="113">
        <f>'Team and Player Stats'!G60/E66</f>
        <v>3.232588699</v>
      </c>
      <c r="H66" s="113">
        <f>'Team and Player Stats'!H60/E66</f>
        <v>0.02956636005</v>
      </c>
      <c r="I66" s="113">
        <f>'Team and Player Stats'!I60/E66</f>
        <v>4.839027595</v>
      </c>
      <c r="J66" s="113">
        <f>'Team and Player Stats'!J60/E66</f>
        <v>-1.448751643</v>
      </c>
      <c r="K66" s="112">
        <f>'Team and Player Stats'!K60</f>
        <v>0.6680244399</v>
      </c>
      <c r="L66" s="111">
        <f>'Team and Player Stats'!L60</f>
        <v>12.39918534</v>
      </c>
      <c r="M66" s="113">
        <f>'Team and Player Stats'!M60/E66</f>
        <v>3.932325887</v>
      </c>
      <c r="N66">
        <f>'Team and Player Stats'!N60</f>
        <v>11</v>
      </c>
      <c r="O66" s="113">
        <f>'Team and Player Stats'!O60</f>
        <v>100.05</v>
      </c>
      <c r="P66" s="113">
        <f>'Team and Player Stats'!P60/O66</f>
        <v>0.23988006</v>
      </c>
      <c r="Q66" s="113">
        <f>'Team and Player Stats'!Q60/O66</f>
        <v>0.09995002499</v>
      </c>
      <c r="R66" s="113">
        <f>'Team and Player Stats'!R60/O66</f>
        <v>0.07996001999</v>
      </c>
      <c r="S66" s="113">
        <f>'Team and Player Stats'!S60/O66</f>
        <v>0.0299850075</v>
      </c>
      <c r="T66" s="113">
        <f>'Team and Player Stats'!T60/O66</f>
        <v>0.2298850575</v>
      </c>
      <c r="U66" s="113">
        <f>'Team and Player Stats'!U60/O66</f>
        <v>0.009995002499</v>
      </c>
      <c r="V66" s="113">
        <f>'Team and Player Stats'!V60/O66</f>
        <v>0.009995002499</v>
      </c>
      <c r="W66" s="113">
        <f>'Team and Player Stats'!W60/O66</f>
        <v>0.009995002499</v>
      </c>
      <c r="X66" s="113">
        <f>'Team and Player Stats'!X60/O66</f>
        <v>0</v>
      </c>
      <c r="Y66" s="113">
        <f>'Team and Player Stats'!Y60/O66</f>
        <v>0</v>
      </c>
      <c r="Z66" s="113">
        <f>'Team and Player Stats'!Z60/O66</f>
        <v>0</v>
      </c>
      <c r="AA66" s="113">
        <f>'Team and Player Stats'!AA60/O66</f>
        <v>0</v>
      </c>
      <c r="AB66" s="113">
        <f>'Team and Player Stats'!AB60/O66</f>
        <v>0</v>
      </c>
      <c r="AC66" s="113">
        <f>'Team and Player Stats'!AC60/O66</f>
        <v>0.019990005</v>
      </c>
      <c r="AD66" s="113">
        <f>'Team and Player Stats'!AD60/O66</f>
        <v>0</v>
      </c>
      <c r="AE66" s="113">
        <f>'Team and Player Stats'!AE60/O66</f>
        <v>0</v>
      </c>
      <c r="AF66" s="113">
        <f>'Team and Player Stats'!AF60/O66</f>
        <v>0</v>
      </c>
      <c r="AG66" s="113">
        <f>'Team and Player Stats'!AG60/O66</f>
        <v>0</v>
      </c>
    </row>
    <row r="67">
      <c r="A67" s="107" t="str">
        <f>'Team and Player Stats'!B19</f>
        <v>A Baby Tortoise (c)</v>
      </c>
      <c r="B67" s="107" t="str">
        <f>'Team and Player Stats'!A19</f>
        <v>Stat Padders United</v>
      </c>
      <c r="C67" s="107">
        <f>'Team and Player Stats'!C19</f>
        <v>3</v>
      </c>
      <c r="D67" s="107">
        <f>'Team and Player Stats'!D19</f>
        <v>0</v>
      </c>
      <c r="E67" s="108">
        <f>'Team and Player Stats'!E19</f>
        <v>31.26666667</v>
      </c>
      <c r="F67" s="110">
        <f>'Team and Player Stats'!F19/E67</f>
        <v>0.03198294243</v>
      </c>
      <c r="G67" s="110">
        <f>'Team and Player Stats'!G19/E67</f>
        <v>3.198294243</v>
      </c>
      <c r="H67" s="110">
        <f>'Team and Player Stats'!H19/E67</f>
        <v>0</v>
      </c>
      <c r="I67" s="110">
        <f>'Team and Player Stats'!I19/E67</f>
        <v>3.901918977</v>
      </c>
      <c r="J67" s="110">
        <f>'Team and Player Stats'!J19/E67</f>
        <v>-0.7036247335</v>
      </c>
      <c r="K67" s="109">
        <f>'Team and Player Stats'!K19</f>
        <v>0.8196721311</v>
      </c>
      <c r="L67" s="108">
        <f>'Team and Player Stats'!L19</f>
        <v>15.37704918</v>
      </c>
      <c r="M67" s="110">
        <f>'Team and Player Stats'!M19/E67</f>
        <v>3.933901919</v>
      </c>
      <c r="N67" s="107">
        <f>'Team and Player Stats'!N19</f>
        <v>2</v>
      </c>
      <c r="O67" s="110">
        <f>'Team and Player Stats'!O19</f>
        <v>23.01666667</v>
      </c>
      <c r="P67" s="110">
        <f>'Team and Player Stats'!P19/O67</f>
        <v>0.3475742216</v>
      </c>
      <c r="Q67" s="110">
        <f>'Team and Player Stats'!Q19/O67</f>
        <v>0.0434467777</v>
      </c>
      <c r="R67" s="110">
        <f>'Team and Player Stats'!R19/O67</f>
        <v>0.1303403331</v>
      </c>
      <c r="S67" s="110">
        <f>'Team and Player Stats'!S19/O67</f>
        <v>0.1737871108</v>
      </c>
      <c r="T67" s="110">
        <f>'Team and Player Stats'!T19/O67</f>
        <v>0.3041274439</v>
      </c>
      <c r="U67" s="110">
        <f>'Team and Player Stats'!U19/O67</f>
        <v>0</v>
      </c>
      <c r="V67" s="110">
        <f>'Team and Player Stats'!V19/O67</f>
        <v>0</v>
      </c>
      <c r="W67" s="110">
        <f>'Team and Player Stats'!W19/O67</f>
        <v>0</v>
      </c>
      <c r="X67" s="110">
        <f>'Team and Player Stats'!X19/O67</f>
        <v>0</v>
      </c>
      <c r="Y67" s="110">
        <f>'Team and Player Stats'!Y19/O67</f>
        <v>0</v>
      </c>
      <c r="Z67" s="110">
        <f>'Team and Player Stats'!Z19/O67</f>
        <v>0</v>
      </c>
      <c r="AA67" s="110">
        <f>'Team and Player Stats'!AA19/O67</f>
        <v>0</v>
      </c>
      <c r="AB67" s="110">
        <f>'Team and Player Stats'!AB19/O67</f>
        <v>0</v>
      </c>
      <c r="AC67" s="110">
        <f>'Team and Player Stats'!AC19/O67</f>
        <v>0.1303403331</v>
      </c>
      <c r="AD67" s="110">
        <f>'Team and Player Stats'!AD19/O67</f>
        <v>0</v>
      </c>
      <c r="AE67" s="110">
        <f>'Team and Player Stats'!AE19/O67</f>
        <v>0</v>
      </c>
      <c r="AF67" s="110">
        <f>'Team and Player Stats'!AF19/O67</f>
        <v>0</v>
      </c>
      <c r="AG67" s="110">
        <f>'Team and Player Stats'!AG19/O67</f>
        <v>0</v>
      </c>
    </row>
    <row r="68">
      <c r="A68" t="str">
        <f>'Team and Player Stats'!B57</f>
        <v>Sherbetshake</v>
      </c>
      <c r="B68" t="str">
        <f>'Team and Player Stats'!A57</f>
        <v>Paradox Warriors</v>
      </c>
      <c r="C68">
        <f>'Team and Player Stats'!C57</f>
        <v>12</v>
      </c>
      <c r="D68">
        <f>'Team and Player Stats'!D57</f>
        <v>0</v>
      </c>
      <c r="E68" s="111">
        <f>'Team and Player Stats'!E57</f>
        <v>97.9</v>
      </c>
      <c r="F68" s="113">
        <f>'Team and Player Stats'!F57/E68</f>
        <v>0</v>
      </c>
      <c r="G68" s="113">
        <f>'Team and Player Stats'!G57/E68</f>
        <v>3.023493361</v>
      </c>
      <c r="H68" s="113">
        <f>'Team and Player Stats'!H57/E68</f>
        <v>0.03064351379</v>
      </c>
      <c r="I68" s="113">
        <f>'Team and Player Stats'!I57/E68</f>
        <v>4.382022472</v>
      </c>
      <c r="J68" s="113">
        <f>'Team and Player Stats'!J57/E68</f>
        <v>-1.358529111</v>
      </c>
      <c r="K68" s="112">
        <f>'Team and Player Stats'!K57</f>
        <v>0.68997669</v>
      </c>
      <c r="L68" s="111">
        <f>'Team and Player Stats'!L57</f>
        <v>13.69230769</v>
      </c>
      <c r="M68" s="113">
        <f>'Team and Player Stats'!M57/E68</f>
        <v>3.472931563</v>
      </c>
      <c r="N68">
        <f>'Team and Player Stats'!N57</f>
        <v>10</v>
      </c>
      <c r="O68" s="113">
        <f>'Team and Player Stats'!O57</f>
        <v>89.06666667</v>
      </c>
      <c r="P68" s="113">
        <f>'Team and Player Stats'!P57/O68</f>
        <v>0.1010479042</v>
      </c>
      <c r="Q68" s="113">
        <f>'Team and Player Stats'!Q57/O68</f>
        <v>0.07859281437</v>
      </c>
      <c r="R68" s="113">
        <f>'Team and Player Stats'!R57/O68</f>
        <v>0.1347305389</v>
      </c>
      <c r="S68" s="113">
        <f>'Team and Player Stats'!S57/O68</f>
        <v>0.02245508982</v>
      </c>
      <c r="T68" s="113">
        <f>'Team and Player Stats'!T57/O68</f>
        <v>0.2919161677</v>
      </c>
      <c r="U68" s="113">
        <f>'Team and Player Stats'!U57/O68</f>
        <v>0.03368263473</v>
      </c>
      <c r="V68" s="113">
        <f>'Team and Player Stats'!V57/O68</f>
        <v>0.02245508982</v>
      </c>
      <c r="W68" s="113">
        <f>'Team and Player Stats'!W57/O68</f>
        <v>0</v>
      </c>
      <c r="X68" s="113">
        <f>'Team and Player Stats'!X57/O68</f>
        <v>0</v>
      </c>
      <c r="Y68" s="113">
        <f>'Team and Player Stats'!Y57/O68</f>
        <v>0</v>
      </c>
      <c r="Z68" s="113">
        <f>'Team and Player Stats'!Z57/O68</f>
        <v>0</v>
      </c>
      <c r="AA68" s="113">
        <f>'Team and Player Stats'!AA57/O68</f>
        <v>0</v>
      </c>
      <c r="AB68" s="113">
        <f>'Team and Player Stats'!AB57/O68</f>
        <v>0</v>
      </c>
      <c r="AC68" s="113">
        <f>'Team and Player Stats'!AC57/O68</f>
        <v>0.02245508982</v>
      </c>
      <c r="AD68" s="113">
        <f>'Team and Player Stats'!AD57/O68</f>
        <v>0</v>
      </c>
      <c r="AE68" s="113">
        <f>'Team and Player Stats'!AE57/O68</f>
        <v>0</v>
      </c>
      <c r="AF68" s="113">
        <f>'Team and Player Stats'!AF57/O68</f>
        <v>0</v>
      </c>
      <c r="AG68" s="113">
        <f>'Team and Player Stats'!AG57/O68</f>
        <v>0</v>
      </c>
    </row>
    <row r="69">
      <c r="A69" s="107" t="str">
        <f>'Team and Player Stats'!B82</f>
        <v>Kazink</v>
      </c>
      <c r="B69" s="107" t="str">
        <f>'Team and Player Stats'!A82</f>
        <v>SML08 All Stars + Kazink</v>
      </c>
      <c r="C69" s="107">
        <f>'Team and Player Stats'!C82</f>
        <v>8</v>
      </c>
      <c r="D69" s="107">
        <f>'Team and Player Stats'!D82</f>
        <v>5</v>
      </c>
      <c r="E69" s="108">
        <f>'Team and Player Stats'!E82</f>
        <v>152.6833333</v>
      </c>
      <c r="F69" s="110">
        <f>'Team and Player Stats'!F82/E69</f>
        <v>0.03929701998</v>
      </c>
      <c r="G69" s="110">
        <f>'Team and Player Stats'!G82/E69</f>
        <v>2.953826002</v>
      </c>
      <c r="H69" s="110">
        <f>'Team and Player Stats'!H82/E69</f>
        <v>0</v>
      </c>
      <c r="I69" s="110">
        <f>'Team and Player Stats'!I82/E69</f>
        <v>4.191682131</v>
      </c>
      <c r="J69" s="110">
        <f>'Team and Player Stats'!J82/E69</f>
        <v>-1.237856129</v>
      </c>
      <c r="K69" s="109">
        <f>'Team and Player Stats'!K82</f>
        <v>0.7046875</v>
      </c>
      <c r="L69" s="108">
        <f>'Team and Player Stats'!L82</f>
        <v>14.3140625</v>
      </c>
      <c r="M69" s="110">
        <f>'Team and Player Stats'!M82/E69</f>
        <v>3.772513918</v>
      </c>
      <c r="N69" s="107">
        <f>'Team and Player Stats'!N82</f>
        <v>9</v>
      </c>
      <c r="O69" s="110">
        <f>'Team and Player Stats'!O82</f>
        <v>151.1833333</v>
      </c>
      <c r="P69" s="110">
        <f>'Team and Player Stats'!P82/O69</f>
        <v>0.1653621431</v>
      </c>
      <c r="Q69" s="110">
        <f>'Team and Player Stats'!Q82/O69</f>
        <v>0.06614485724</v>
      </c>
      <c r="R69" s="110">
        <f>'Team and Player Stats'!R82/O69</f>
        <v>0.09260280013</v>
      </c>
      <c r="S69" s="110">
        <f>'Team and Player Stats'!S82/O69</f>
        <v>0.05953037151</v>
      </c>
      <c r="T69" s="110">
        <f>'Team and Player Stats'!T82/O69</f>
        <v>0.4233270863</v>
      </c>
      <c r="U69" s="110">
        <f>'Team and Player Stats'!U82/O69</f>
        <v>0.1124462573</v>
      </c>
      <c r="V69" s="110">
        <f>'Team and Player Stats'!V82/O69</f>
        <v>0.01984345717</v>
      </c>
      <c r="W69" s="110">
        <f>'Team and Player Stats'!W82/O69</f>
        <v>0</v>
      </c>
      <c r="X69" s="110">
        <f>'Team and Player Stats'!X82/O69</f>
        <v>0</v>
      </c>
      <c r="Y69" s="110">
        <f>'Team and Player Stats'!Y82/O69</f>
        <v>0</v>
      </c>
      <c r="Z69" s="110">
        <f>'Team and Player Stats'!Z82/O69</f>
        <v>0</v>
      </c>
      <c r="AA69" s="110">
        <f>'Team and Player Stats'!AA82/O69</f>
        <v>0</v>
      </c>
      <c r="AB69" s="110">
        <f>'Team and Player Stats'!AB82/O69</f>
        <v>0</v>
      </c>
      <c r="AC69" s="110">
        <f>'Team and Player Stats'!AC82/O69</f>
        <v>0.03968691434</v>
      </c>
      <c r="AD69" s="110">
        <f>'Team and Player Stats'!AD82/O69</f>
        <v>0</v>
      </c>
      <c r="AE69" s="110">
        <f>'Team and Player Stats'!AE82/O69</f>
        <v>0</v>
      </c>
      <c r="AF69" s="110">
        <f>'Team and Player Stats'!AF82/O69</f>
        <v>0</v>
      </c>
      <c r="AG69" s="110">
        <f>'Team and Player Stats'!AG82/O69</f>
        <v>0.006614485724</v>
      </c>
    </row>
    <row r="70">
      <c r="A70" t="str">
        <f>'Team and Player Stats'!B63</f>
        <v>NOPLEX</v>
      </c>
      <c r="B70" t="str">
        <f>'Team and Player Stats'!A63</f>
        <v>Sub</v>
      </c>
      <c r="C70">
        <f>'Team and Player Stats'!C63</f>
        <v>1</v>
      </c>
      <c r="D70">
        <f>'Team and Player Stats'!D63</f>
        <v>0</v>
      </c>
      <c r="E70" s="111">
        <f>'Team and Player Stats'!E63</f>
        <v>7.8</v>
      </c>
      <c r="F70" s="113">
        <f>'Team and Player Stats'!F63/E70</f>
        <v>0</v>
      </c>
      <c r="G70" s="113">
        <f>'Team and Player Stats'!G63/E70</f>
        <v>2.948717949</v>
      </c>
      <c r="H70" s="113">
        <f>'Team and Player Stats'!H63/E70</f>
        <v>0</v>
      </c>
      <c r="I70" s="113">
        <f>'Team and Player Stats'!I63/E70</f>
        <v>4.615384615</v>
      </c>
      <c r="J70" s="113">
        <f>'Team and Player Stats'!J63/E70</f>
        <v>-1.666666667</v>
      </c>
      <c r="K70" s="112">
        <f>'Team and Player Stats'!K63</f>
        <v>0.6388888889</v>
      </c>
      <c r="L70" s="111">
        <f>'Team and Player Stats'!L63</f>
        <v>13</v>
      </c>
      <c r="M70" s="113">
        <f>'Team and Player Stats'!M63/E70</f>
        <v>3.461538462</v>
      </c>
      <c r="N70">
        <f>'Team and Player Stats'!N63</f>
        <v>0</v>
      </c>
      <c r="O70" s="113">
        <f>'Team and Player Stats'!O63</f>
        <v>0</v>
      </c>
      <c r="P70" s="113" t="str">
        <f>'Team and Player Stats'!P63/O70</f>
        <v>#DIV/0!</v>
      </c>
      <c r="Q70" s="113" t="str">
        <f>'Team and Player Stats'!Q63/O70</f>
        <v>#DIV/0!</v>
      </c>
      <c r="R70" s="113" t="str">
        <f>'Team and Player Stats'!R63/O70</f>
        <v>#DIV/0!</v>
      </c>
      <c r="S70" s="113" t="str">
        <f>'Team and Player Stats'!S63/O70</f>
        <v>#DIV/0!</v>
      </c>
      <c r="T70" s="113" t="str">
        <f>'Team and Player Stats'!T63/O70</f>
        <v>#DIV/0!</v>
      </c>
      <c r="U70" s="113" t="str">
        <f>'Team and Player Stats'!U63/O70</f>
        <v>#DIV/0!</v>
      </c>
      <c r="V70" s="113" t="str">
        <f>'Team and Player Stats'!V63/O70</f>
        <v>#DIV/0!</v>
      </c>
      <c r="W70" s="113" t="str">
        <f>'Team and Player Stats'!W63/O70</f>
        <v>#DIV/0!</v>
      </c>
      <c r="X70" s="113" t="str">
        <f>'Team and Player Stats'!X63/O70</f>
        <v>#DIV/0!</v>
      </c>
      <c r="Y70" s="113" t="str">
        <f>'Team and Player Stats'!Y63/O70</f>
        <v>#DIV/0!</v>
      </c>
      <c r="Z70" s="113" t="str">
        <f>'Team and Player Stats'!Z63/O70</f>
        <v>#DIV/0!</v>
      </c>
      <c r="AA70" s="113" t="str">
        <f>'Team and Player Stats'!AA63/O70</f>
        <v>#DIV/0!</v>
      </c>
      <c r="AB70" s="113" t="str">
        <f>'Team and Player Stats'!AB63/O70</f>
        <v>#DIV/0!</v>
      </c>
      <c r="AC70" s="113" t="str">
        <f>'Team and Player Stats'!AC63/O70</f>
        <v>#DIV/0!</v>
      </c>
      <c r="AD70" s="113" t="str">
        <f>'Team and Player Stats'!AD63/O70</f>
        <v>#DIV/0!</v>
      </c>
      <c r="AE70" s="113" t="str">
        <f>'Team and Player Stats'!AE63/O70</f>
        <v>#DIV/0!</v>
      </c>
      <c r="AF70" s="113" t="str">
        <f>'Team and Player Stats'!AF63/O70</f>
        <v>#DIV/0!</v>
      </c>
      <c r="AG70" s="113" t="str">
        <f>'Team and Player Stats'!AG63/O70</f>
        <v>#DIV/0!</v>
      </c>
    </row>
    <row r="71">
      <c r="A71" s="107" t="str">
        <f>'Team and Player Stats'!B81</f>
        <v>xcoriantumrx</v>
      </c>
      <c r="B71" s="107" t="str">
        <f>'Team and Player Stats'!A81</f>
        <v>SML08 All Stars + Kazink</v>
      </c>
      <c r="C71" s="107">
        <f>'Team and Player Stats'!C81</f>
        <v>7</v>
      </c>
      <c r="D71" s="107">
        <f>'Team and Player Stats'!D81</f>
        <v>3</v>
      </c>
      <c r="E71" s="108">
        <f>'Team and Player Stats'!E81</f>
        <v>128.5833333</v>
      </c>
      <c r="F71" s="110">
        <f>'Team and Player Stats'!F81/E71</f>
        <v>0</v>
      </c>
      <c r="G71" s="110">
        <f>'Team and Player Stats'!G81/E71</f>
        <v>2.846403111</v>
      </c>
      <c r="H71" s="110">
        <f>'Team and Player Stats'!H81/E71</f>
        <v>0.01555411536</v>
      </c>
      <c r="I71" s="110">
        <f>'Team and Player Stats'!I81/E71</f>
        <v>5.179520415</v>
      </c>
      <c r="J71" s="110">
        <f>'Team and Player Stats'!J81/E71</f>
        <v>-2.333117304</v>
      </c>
      <c r="K71" s="109">
        <f>'Team and Player Stats'!K81</f>
        <v>0.5495495495</v>
      </c>
      <c r="L71" s="108">
        <f>'Team and Player Stats'!L81</f>
        <v>11.58408408</v>
      </c>
      <c r="M71" s="110">
        <f>'Team and Player Stats'!M81/E71</f>
        <v>3.35191186</v>
      </c>
      <c r="N71" s="107">
        <f>'Team and Player Stats'!N81</f>
        <v>7</v>
      </c>
      <c r="O71" s="110">
        <f>'Team and Player Stats'!O81</f>
        <v>123.6166667</v>
      </c>
      <c r="P71" s="110">
        <f>'Team and Player Stats'!P81/O71</f>
        <v>0.1294323851</v>
      </c>
      <c r="Q71" s="110">
        <f>'Team and Player Stats'!Q81/O71</f>
        <v>0.06471619253</v>
      </c>
      <c r="R71" s="110">
        <f>'Team and Player Stats'!R81/O71</f>
        <v>0.121342861</v>
      </c>
      <c r="S71" s="110">
        <f>'Team and Player Stats'!S81/O71</f>
        <v>0.0970742888</v>
      </c>
      <c r="T71" s="110">
        <f>'Team and Player Stats'!T81/O71</f>
        <v>0.3235809627</v>
      </c>
      <c r="U71" s="110">
        <f>'Team and Player Stats'!U81/O71</f>
        <v>0.03235809627</v>
      </c>
      <c r="V71" s="110">
        <f>'Team and Player Stats'!V81/O71</f>
        <v>0</v>
      </c>
      <c r="W71" s="110">
        <f>'Team and Player Stats'!W81/O71</f>
        <v>0</v>
      </c>
      <c r="X71" s="110">
        <f>'Team and Player Stats'!X81/O71</f>
        <v>0</v>
      </c>
      <c r="Y71" s="110">
        <f>'Team and Player Stats'!Y81/O71</f>
        <v>0</v>
      </c>
      <c r="Z71" s="110">
        <f>'Team and Player Stats'!Z81/O71</f>
        <v>0</v>
      </c>
      <c r="AA71" s="110">
        <f>'Team and Player Stats'!AA81/O71</f>
        <v>0</v>
      </c>
      <c r="AB71" s="110">
        <f>'Team and Player Stats'!AB81/O71</f>
        <v>0</v>
      </c>
      <c r="AC71" s="110">
        <f>'Team and Player Stats'!AC81/O71</f>
        <v>0.008089524066</v>
      </c>
      <c r="AD71" s="110">
        <f>'Team and Player Stats'!AD81/O71</f>
        <v>0</v>
      </c>
      <c r="AE71" s="110">
        <f>'Team and Player Stats'!AE81/O71</f>
        <v>0</v>
      </c>
      <c r="AF71" s="110">
        <f>'Team and Player Stats'!AF81/O71</f>
        <v>0</v>
      </c>
      <c r="AG71" s="110">
        <f>'Team and Player Stats'!AG81/O71</f>
        <v>0</v>
      </c>
    </row>
    <row r="72">
      <c r="A72" t="str">
        <f>'Team and Player Stats'!B94</f>
        <v>HoboSaaz (c)</v>
      </c>
      <c r="B72" t="str">
        <f>'Team and Player Stats'!A94</f>
        <v>PORKCHOP SANDWICHES</v>
      </c>
      <c r="C72">
        <f>'Team and Player Stats'!C94</f>
        <v>9</v>
      </c>
      <c r="D72">
        <f>'Team and Player Stats'!D94</f>
        <v>0</v>
      </c>
      <c r="E72" s="111">
        <f>'Team and Player Stats'!E94</f>
        <v>76.35</v>
      </c>
      <c r="F72" s="113">
        <f>'Team and Player Stats'!F94/E72</f>
        <v>0.07858546169</v>
      </c>
      <c r="G72" s="113">
        <f>'Team and Player Stats'!G94/E72</f>
        <v>2.750491159</v>
      </c>
      <c r="H72" s="113">
        <f>'Team and Player Stats'!H94/E72</f>
        <v>0.01309757695</v>
      </c>
      <c r="I72" s="113">
        <f>'Team and Player Stats'!I94/E72</f>
        <v>3.536345776</v>
      </c>
      <c r="J72" s="113">
        <f>'Team and Player Stats'!J94/E72</f>
        <v>-0.7858546169</v>
      </c>
      <c r="K72" s="112">
        <f>'Team and Player Stats'!K94</f>
        <v>0.7777777778</v>
      </c>
      <c r="L72" s="111">
        <f>'Team and Player Stats'!L94</f>
        <v>16.96666667</v>
      </c>
      <c r="M72" s="113">
        <f>'Team and Player Stats'!M94/E72</f>
        <v>3.405370007</v>
      </c>
      <c r="N72">
        <f>'Team and Player Stats'!N94</f>
        <v>9</v>
      </c>
      <c r="O72" s="113">
        <f>'Team and Player Stats'!O94</f>
        <v>73.75</v>
      </c>
      <c r="P72" s="113">
        <f>'Team and Player Stats'!P94/O72</f>
        <v>0.2847457627</v>
      </c>
      <c r="Q72" s="113">
        <f>'Team and Player Stats'!Q94/O72</f>
        <v>0.05423728814</v>
      </c>
      <c r="R72" s="113">
        <f>'Team and Player Stats'!R94/O72</f>
        <v>0.1627118644</v>
      </c>
      <c r="S72" s="113">
        <f>'Team and Player Stats'!S94/O72</f>
        <v>0.09491525424</v>
      </c>
      <c r="T72" s="113">
        <f>'Team and Player Stats'!T94/O72</f>
        <v>0.406779661</v>
      </c>
      <c r="U72" s="113">
        <f>'Team and Player Stats'!U94/O72</f>
        <v>0.01355932203</v>
      </c>
      <c r="V72" s="113">
        <f>'Team and Player Stats'!V94/O72</f>
        <v>0</v>
      </c>
      <c r="W72" s="113">
        <f>'Team and Player Stats'!W94/O72</f>
        <v>0</v>
      </c>
      <c r="X72" s="113">
        <f>'Team and Player Stats'!X94/O72</f>
        <v>0</v>
      </c>
      <c r="Y72" s="113">
        <f>'Team and Player Stats'!Y94/O72</f>
        <v>0</v>
      </c>
      <c r="Z72" s="113">
        <f>'Team and Player Stats'!Z94/O72</f>
        <v>0</v>
      </c>
      <c r="AA72" s="113">
        <f>'Team and Player Stats'!AA94/O72</f>
        <v>0</v>
      </c>
      <c r="AB72" s="113">
        <f>'Team and Player Stats'!AB94/O72</f>
        <v>0</v>
      </c>
      <c r="AC72" s="113">
        <f>'Team and Player Stats'!AC94/O72</f>
        <v>0.02711864407</v>
      </c>
      <c r="AD72" s="113">
        <f>'Team and Player Stats'!AD94/O72</f>
        <v>0.01355932203</v>
      </c>
      <c r="AE72" s="113">
        <f>'Team and Player Stats'!AE94/O72</f>
        <v>0</v>
      </c>
      <c r="AF72" s="113">
        <f>'Team and Player Stats'!AF94/O72</f>
        <v>0</v>
      </c>
      <c r="AG72" s="113">
        <f>'Team and Player Stats'!AG94/O72</f>
        <v>0</v>
      </c>
    </row>
    <row r="73">
      <c r="A73" s="107" t="str">
        <f>'Team and Player Stats'!B33</f>
        <v>irobot9000 (c)</v>
      </c>
      <c r="B73" s="107" t="str">
        <f>'Team and Player Stats'!A33</f>
        <v>Str8 Griffin</v>
      </c>
      <c r="C73" s="107">
        <f>'Team and Player Stats'!C33</f>
        <v>18</v>
      </c>
      <c r="D73" s="107">
        <f>'Team and Player Stats'!D33</f>
        <v>17</v>
      </c>
      <c r="E73" s="108">
        <f>'Team and Player Stats'!E33</f>
        <v>243.8833333</v>
      </c>
      <c r="F73" s="110">
        <f>'Team and Player Stats'!F33/E73</f>
        <v>0.2460192715</v>
      </c>
      <c r="G73" s="110">
        <f>'Team and Player Stats'!G33/E73</f>
        <v>2.747215199</v>
      </c>
      <c r="H73" s="110">
        <f>'Team and Player Stats'!H33/E73</f>
        <v>0.02460192715</v>
      </c>
      <c r="I73" s="110">
        <f>'Team and Player Stats'!I33/E73</f>
        <v>3.366363698</v>
      </c>
      <c r="J73" s="110">
        <f>'Team and Player Stats'!J33/E73</f>
        <v>-0.6191485</v>
      </c>
      <c r="K73" s="109">
        <f>'Team and Player Stats'!K33</f>
        <v>0.8160779537</v>
      </c>
      <c r="L73" s="108">
        <f>'Team and Player Stats'!L33</f>
        <v>17.82338611</v>
      </c>
      <c r="M73" s="110">
        <f>'Team and Player Stats'!M33/E73</f>
        <v>3.649285861</v>
      </c>
      <c r="N73" s="107">
        <f>'Team and Player Stats'!N33</f>
        <v>17</v>
      </c>
      <c r="O73" s="110">
        <f>'Team and Player Stats'!O33</f>
        <v>240.15</v>
      </c>
      <c r="P73" s="110">
        <f>'Team and Player Stats'!P33/O73</f>
        <v>0.1957110139</v>
      </c>
      <c r="Q73" s="110">
        <f>'Team and Player Stats'!Q33/O73</f>
        <v>0.06662502603</v>
      </c>
      <c r="R73" s="110">
        <f>'Team and Player Stats'!R33/O73</f>
        <v>0.04996876952</v>
      </c>
      <c r="S73" s="110">
        <f>'Team and Player Stats'!S33/O73</f>
        <v>0.09160941078</v>
      </c>
      <c r="T73" s="110">
        <f>'Team and Player Stats'!T33/O73</f>
        <v>0.3456173225</v>
      </c>
      <c r="U73" s="110">
        <f>'Team and Player Stats'!U33/O73</f>
        <v>0.0624609619</v>
      </c>
      <c r="V73" s="110">
        <f>'Team and Player Stats'!V33/O73</f>
        <v>0.01665625651</v>
      </c>
      <c r="W73" s="110">
        <f>'Team and Player Stats'!W33/O73</f>
        <v>0.004164064127</v>
      </c>
      <c r="X73" s="110">
        <f>'Team and Player Stats'!X33/O73</f>
        <v>0</v>
      </c>
      <c r="Y73" s="110">
        <f>'Team and Player Stats'!Y33/O73</f>
        <v>0</v>
      </c>
      <c r="Z73" s="110">
        <f>'Team and Player Stats'!Z33/O73</f>
        <v>0</v>
      </c>
      <c r="AA73" s="110">
        <f>'Team and Player Stats'!AA33/O73</f>
        <v>0</v>
      </c>
      <c r="AB73" s="110">
        <f>'Team and Player Stats'!AB33/O73</f>
        <v>0</v>
      </c>
      <c r="AC73" s="110">
        <f>'Team and Player Stats'!AC33/O73</f>
        <v>0.03331251301</v>
      </c>
      <c r="AD73" s="110">
        <f>'Team and Player Stats'!AD33/O73</f>
        <v>0</v>
      </c>
      <c r="AE73" s="110">
        <f>'Team and Player Stats'!AE33/O73</f>
        <v>0</v>
      </c>
      <c r="AF73" s="110">
        <f>'Team and Player Stats'!AF33/O73</f>
        <v>0</v>
      </c>
      <c r="AG73" s="110">
        <f>'Team and Player Stats'!AG33/O73</f>
        <v>0.004164064127</v>
      </c>
    </row>
    <row r="74">
      <c r="A74" t="str">
        <f>'Team and Player Stats'!B80</f>
        <v>Pimpindacrib</v>
      </c>
      <c r="B74" t="str">
        <f>'Team and Player Stats'!A80</f>
        <v>SML08 All Stars + Kazink</v>
      </c>
      <c r="C74">
        <f>'Team and Player Stats'!C80</f>
        <v>19</v>
      </c>
      <c r="D74">
        <f>'Team and Player Stats'!D80</f>
        <v>9</v>
      </c>
      <c r="E74" s="111">
        <f>'Team and Player Stats'!E80</f>
        <v>351.7666667</v>
      </c>
      <c r="F74" s="113">
        <f>'Team and Player Stats'!F80/E74</f>
        <v>0.07391263148</v>
      </c>
      <c r="G74" s="113">
        <f>'Team and Player Stats'!G80/E74</f>
        <v>2.731924571</v>
      </c>
      <c r="H74" s="113">
        <f>'Team and Player Stats'!H80/E74</f>
        <v>0.0312707287</v>
      </c>
      <c r="I74" s="113">
        <f>'Team and Player Stats'!I80/E74</f>
        <v>3.300483275</v>
      </c>
      <c r="J74" s="113">
        <f>'Team and Player Stats'!J80/E74</f>
        <v>-0.5685587037</v>
      </c>
      <c r="K74" s="112">
        <f>'Team and Player Stats'!K80</f>
        <v>0.8277347115</v>
      </c>
      <c r="L74" s="111">
        <f>'Team and Player Stats'!L80</f>
        <v>18.1791559</v>
      </c>
      <c r="M74" s="113">
        <f>'Team and Player Stats'!M80/E74</f>
        <v>3.431251777</v>
      </c>
      <c r="N74">
        <f>'Team and Player Stats'!N80</f>
        <v>19</v>
      </c>
      <c r="O74" s="113">
        <f>'Team and Player Stats'!O80</f>
        <v>343.6166667</v>
      </c>
      <c r="P74" s="113">
        <f>'Team and Player Stats'!P80/O74</f>
        <v>0.1367803269</v>
      </c>
      <c r="Q74" s="113">
        <f>'Team and Player Stats'!Q80/O74</f>
        <v>0.04947373527</v>
      </c>
      <c r="R74" s="113">
        <f>'Team and Player Stats'!R80/O74</f>
        <v>0.1426007664</v>
      </c>
      <c r="S74" s="113">
        <f>'Team and Player Stats'!S80/O74</f>
        <v>0.0669350536</v>
      </c>
      <c r="T74" s="113">
        <f>'Team and Player Stats'!T80/O74</f>
        <v>0.3259446088</v>
      </c>
      <c r="U74" s="113">
        <f>'Team and Player Stats'!U80/O74</f>
        <v>0.09021681137</v>
      </c>
      <c r="V74" s="113">
        <f>'Team and Player Stats'!V80/O74</f>
        <v>0.02037153805</v>
      </c>
      <c r="W74" s="113">
        <f>'Team and Player Stats'!W80/O74</f>
        <v>0.002910219722</v>
      </c>
      <c r="X74" s="113">
        <f>'Team and Player Stats'!X80/O74</f>
        <v>0</v>
      </c>
      <c r="Y74" s="113">
        <f>'Team and Player Stats'!Y80/O74</f>
        <v>0</v>
      </c>
      <c r="Z74" s="113">
        <f>'Team and Player Stats'!Z80/O74</f>
        <v>0</v>
      </c>
      <c r="AA74" s="113">
        <f>'Team and Player Stats'!AA80/O74</f>
        <v>0</v>
      </c>
      <c r="AB74" s="113">
        <f>'Team and Player Stats'!AB80/O74</f>
        <v>0</v>
      </c>
      <c r="AC74" s="113">
        <f>'Team and Player Stats'!AC80/O74</f>
        <v>0.04656351555</v>
      </c>
      <c r="AD74" s="113">
        <f>'Team and Player Stats'!AD80/O74</f>
        <v>0</v>
      </c>
      <c r="AE74" s="113">
        <f>'Team and Player Stats'!AE80/O74</f>
        <v>0</v>
      </c>
      <c r="AF74" s="113">
        <f>'Team and Player Stats'!AF80/O74</f>
        <v>0</v>
      </c>
      <c r="AG74" s="113">
        <f>'Team and Player Stats'!AG80/O74</f>
        <v>0</v>
      </c>
    </row>
    <row r="75">
      <c r="A75" s="107" t="str">
        <f>'Team and Player Stats'!B51</f>
        <v>THEXILEDDRAGON</v>
      </c>
      <c r="B75" s="107" t="str">
        <f>'Team and Player Stats'!A51</f>
        <v>Way to Fail</v>
      </c>
      <c r="C75" s="107">
        <f>'Team and Player Stats'!C51</f>
        <v>9</v>
      </c>
      <c r="D75" s="107">
        <f>'Team and Player Stats'!D51</f>
        <v>7</v>
      </c>
      <c r="E75" s="108">
        <f>'Team and Player Stats'!E51</f>
        <v>189.6333333</v>
      </c>
      <c r="F75" s="110">
        <f>'Team and Player Stats'!F51/E75</f>
        <v>0.02636667253</v>
      </c>
      <c r="G75" s="110">
        <f>'Team and Player Stats'!G51/E75</f>
        <v>2.657760591</v>
      </c>
      <c r="H75" s="110">
        <f>'Team and Player Stats'!H51/E75</f>
        <v>0.01054666901</v>
      </c>
      <c r="I75" s="110">
        <f>'Team and Player Stats'!I51/E75</f>
        <v>3.40657409</v>
      </c>
      <c r="J75" s="110">
        <f>'Team and Player Stats'!J51/E75</f>
        <v>-0.7488134997</v>
      </c>
      <c r="K75" s="109">
        <f>'Team and Player Stats'!K51</f>
        <v>0.7801857585</v>
      </c>
      <c r="L75" s="108">
        <f>'Team and Player Stats'!L51</f>
        <v>17.6130031</v>
      </c>
      <c r="M75" s="110">
        <f>'Team and Player Stats'!M51/E75</f>
        <v>3.475127439</v>
      </c>
      <c r="N75" s="107">
        <f>'Team and Player Stats'!N51</f>
        <v>8</v>
      </c>
      <c r="O75" s="110">
        <f>'Team and Player Stats'!O51</f>
        <v>150.7833333</v>
      </c>
      <c r="P75" s="110">
        <f>'Team and Player Stats'!P51/O75</f>
        <v>0.05968829446</v>
      </c>
      <c r="Q75" s="110">
        <f>'Team and Player Stats'!Q51/O75</f>
        <v>0.02652813087</v>
      </c>
      <c r="R75" s="110">
        <f>'Team and Player Stats'!R51/O75</f>
        <v>0.3117055377</v>
      </c>
      <c r="S75" s="110">
        <f>'Team and Player Stats'!S51/O75</f>
        <v>0.05968829446</v>
      </c>
      <c r="T75" s="110">
        <f>'Team and Player Stats'!T51/O75</f>
        <v>0.3581297668</v>
      </c>
      <c r="U75" s="110">
        <f>'Team and Player Stats'!U51/O75</f>
        <v>0.09284845805</v>
      </c>
      <c r="V75" s="110">
        <f>'Team and Player Stats'!V51/O75</f>
        <v>0.01326406544</v>
      </c>
      <c r="W75" s="110">
        <f>'Team and Player Stats'!W51/O75</f>
        <v>0</v>
      </c>
      <c r="X75" s="110">
        <f>'Team and Player Stats'!X51/O75</f>
        <v>0</v>
      </c>
      <c r="Y75" s="110">
        <f>'Team and Player Stats'!Y51/O75</f>
        <v>0</v>
      </c>
      <c r="Z75" s="110">
        <f>'Team and Player Stats'!Z51/O75</f>
        <v>0</v>
      </c>
      <c r="AA75" s="110">
        <f>'Team and Player Stats'!AA51/O75</f>
        <v>0</v>
      </c>
      <c r="AB75" s="110">
        <f>'Team and Player Stats'!AB51/O75</f>
        <v>0</v>
      </c>
      <c r="AC75" s="110">
        <f>'Team and Player Stats'!AC51/O75</f>
        <v>0.02652813087</v>
      </c>
      <c r="AD75" s="110">
        <f>'Team and Player Stats'!AD51/O75</f>
        <v>0</v>
      </c>
      <c r="AE75" s="110">
        <f>'Team and Player Stats'!AE51/O75</f>
        <v>0</v>
      </c>
      <c r="AF75" s="110">
        <f>'Team and Player Stats'!AF51/O75</f>
        <v>0</v>
      </c>
      <c r="AG75" s="110">
        <f>'Team and Player Stats'!AG51/O75</f>
        <v>0.006632032718</v>
      </c>
    </row>
    <row r="76">
      <c r="A76" t="str">
        <f>'Team and Player Stats'!B42</f>
        <v>The Corn Ninja</v>
      </c>
      <c r="B76" t="str">
        <f>'Team and Player Stats'!A42</f>
        <v>We Respect Hoez</v>
      </c>
      <c r="C76">
        <f>'Team and Player Stats'!C42</f>
        <v>17</v>
      </c>
      <c r="D76">
        <f>'Team and Player Stats'!D42</f>
        <v>13</v>
      </c>
      <c r="E76" s="111">
        <f>'Team and Player Stats'!E42</f>
        <v>286.0333333</v>
      </c>
      <c r="F76" s="113">
        <f>'Team and Player Stats'!F42/E76</f>
        <v>0.2027735695</v>
      </c>
      <c r="G76" s="113">
        <f>'Team and Player Stats'!G42/E76</f>
        <v>2.611583731</v>
      </c>
      <c r="H76" s="113">
        <f>'Team and Player Stats'!H42/E76</f>
        <v>0.01748048013</v>
      </c>
      <c r="I76" s="113">
        <f>'Team and Player Stats'!I42/E76</f>
        <v>3.21990444</v>
      </c>
      <c r="J76" s="113">
        <f>'Team and Player Stats'!J42/E76</f>
        <v>-0.6083207085</v>
      </c>
      <c r="K76" s="112">
        <f>'Team and Player Stats'!K42</f>
        <v>0.8110749186</v>
      </c>
      <c r="L76" s="111">
        <f>'Team and Player Stats'!L42</f>
        <v>18.63409338</v>
      </c>
      <c r="M76" s="113">
        <f>'Team and Player Stats'!M42/E76</f>
        <v>2.898263606</v>
      </c>
      <c r="N76">
        <f>'Team and Player Stats'!N42</f>
        <v>17</v>
      </c>
      <c r="O76" s="113">
        <f>'Team and Player Stats'!O42</f>
        <v>279.6333333</v>
      </c>
      <c r="P76" s="113">
        <f>'Team and Player Stats'!P42/O76</f>
        <v>0.1645011324</v>
      </c>
      <c r="Q76" s="113">
        <f>'Team and Player Stats'!Q42/O76</f>
        <v>0.07867445464</v>
      </c>
      <c r="R76" s="113">
        <f>'Team and Player Stats'!R42/O76</f>
        <v>0.0286088926</v>
      </c>
      <c r="S76" s="113">
        <f>'Team and Player Stats'!S42/O76</f>
        <v>0.05364167362</v>
      </c>
      <c r="T76" s="113">
        <f>'Team and Player Stats'!T42/O76</f>
        <v>0.261056145</v>
      </c>
      <c r="U76" s="113">
        <f>'Team and Player Stats'!U42/O76</f>
        <v>0.02145666945</v>
      </c>
      <c r="V76" s="113">
        <f>'Team and Player Stats'!V42/O76</f>
        <v>0.007152223149</v>
      </c>
      <c r="W76" s="113">
        <f>'Team and Player Stats'!W42/O76</f>
        <v>0</v>
      </c>
      <c r="X76" s="113">
        <f>'Team and Player Stats'!X42/O76</f>
        <v>0</v>
      </c>
      <c r="Y76" s="113">
        <f>'Team and Player Stats'!Y42/O76</f>
        <v>0</v>
      </c>
      <c r="Z76" s="113">
        <f>'Team and Player Stats'!Z42/O76</f>
        <v>0</v>
      </c>
      <c r="AA76" s="113">
        <f>'Team and Player Stats'!AA42/O76</f>
        <v>0</v>
      </c>
      <c r="AB76" s="113">
        <f>'Team and Player Stats'!AB42/O76</f>
        <v>0</v>
      </c>
      <c r="AC76" s="113">
        <f>'Team and Player Stats'!AC42/O76</f>
        <v>0.02145666945</v>
      </c>
      <c r="AD76" s="113">
        <f>'Team and Player Stats'!AD42/O76</f>
        <v>0</v>
      </c>
      <c r="AE76" s="113">
        <f>'Team and Player Stats'!AE42/O76</f>
        <v>0</v>
      </c>
      <c r="AF76" s="113">
        <f>'Team and Player Stats'!AF42/O76</f>
        <v>0</v>
      </c>
      <c r="AG76" s="113">
        <f>'Team and Player Stats'!AG42/O76</f>
        <v>0</v>
      </c>
    </row>
    <row r="77">
      <c r="A77" s="107" t="str">
        <f>'Team and Player Stats'!B116</f>
        <v>Rockys12</v>
      </c>
      <c r="B77" s="107" t="str">
        <f>'Team and Player Stats'!A116</f>
        <v>Rooster Bux to Blow</v>
      </c>
      <c r="C77" s="107">
        <f>'Team and Player Stats'!C116</f>
        <v>5</v>
      </c>
      <c r="D77" s="107">
        <f>'Team and Player Stats'!D116</f>
        <v>5</v>
      </c>
      <c r="E77" s="108">
        <f>'Team and Player Stats'!E116</f>
        <v>97.9</v>
      </c>
      <c r="F77" s="110">
        <f>'Team and Player Stats'!F116/E77</f>
        <v>0.0102145046</v>
      </c>
      <c r="G77" s="110">
        <f>'Team and Player Stats'!G116/E77</f>
        <v>2.584269663</v>
      </c>
      <c r="H77" s="110">
        <f>'Team and Player Stats'!H116/E77</f>
        <v>0.0102145046</v>
      </c>
      <c r="I77" s="110">
        <f>'Team and Player Stats'!I116/E77</f>
        <v>2.860061287</v>
      </c>
      <c r="J77" s="110">
        <f>'Team and Player Stats'!J116/E77</f>
        <v>-0.2757916241</v>
      </c>
      <c r="K77" s="109">
        <f>'Team and Player Stats'!K116</f>
        <v>0.9035714286</v>
      </c>
      <c r="L77" s="108">
        <f>'Team and Player Stats'!L116</f>
        <v>20.97857143</v>
      </c>
      <c r="M77" s="110">
        <f>'Team and Player Stats'!M116/E77</f>
        <v>3.248212462</v>
      </c>
      <c r="N77" s="107">
        <f>'Team and Player Stats'!N116</f>
        <v>5</v>
      </c>
      <c r="O77" s="110">
        <f>'Team and Player Stats'!O116</f>
        <v>97.9</v>
      </c>
      <c r="P77" s="110">
        <f>'Team and Player Stats'!P116/O77</f>
        <v>0.08171603677</v>
      </c>
      <c r="Q77" s="110">
        <f>'Team and Player Stats'!Q116/O77</f>
        <v>0.06128702758</v>
      </c>
      <c r="R77" s="110">
        <f>'Team and Player Stats'!R116/O77</f>
        <v>0.1225740552</v>
      </c>
      <c r="S77" s="110">
        <f>'Team and Player Stats'!S116/O77</f>
        <v>0.102145046</v>
      </c>
      <c r="T77" s="110">
        <f>'Team and Player Stats'!T116/O77</f>
        <v>0.3064351379</v>
      </c>
      <c r="U77" s="110">
        <f>'Team and Player Stats'!U116/O77</f>
        <v>0.07150153218</v>
      </c>
      <c r="V77" s="110">
        <f>'Team and Player Stats'!V116/O77</f>
        <v>0.02042900919</v>
      </c>
      <c r="W77" s="110">
        <f>'Team and Player Stats'!W116/O77</f>
        <v>0.0102145046</v>
      </c>
      <c r="X77" s="110">
        <f>'Team and Player Stats'!X116/O77</f>
        <v>0</v>
      </c>
      <c r="Y77" s="110">
        <f>'Team and Player Stats'!Y116/O77</f>
        <v>0</v>
      </c>
      <c r="Z77" s="110">
        <f>'Team and Player Stats'!Z116/O77</f>
        <v>0</v>
      </c>
      <c r="AA77" s="110">
        <f>'Team and Player Stats'!AA116/O77</f>
        <v>0</v>
      </c>
      <c r="AB77" s="110">
        <f>'Team and Player Stats'!AB116/O77</f>
        <v>0</v>
      </c>
      <c r="AC77" s="110">
        <f>'Team and Player Stats'!AC116/O77</f>
        <v>0.07150153218</v>
      </c>
      <c r="AD77" s="110">
        <f>'Team and Player Stats'!AD116/O77</f>
        <v>0</v>
      </c>
      <c r="AE77" s="110">
        <f>'Team and Player Stats'!AE116/O77</f>
        <v>0</v>
      </c>
      <c r="AF77" s="110">
        <f>'Team and Player Stats'!AF116/O77</f>
        <v>0</v>
      </c>
      <c r="AG77" s="110">
        <f>'Team and Player Stats'!AG116/O77</f>
        <v>0</v>
      </c>
    </row>
    <row r="78">
      <c r="A78" t="str">
        <f>'Team and Player Stats'!B90</f>
        <v>Doomrunner7</v>
      </c>
      <c r="B78" t="str">
        <f>'Team and Player Stats'!A90</f>
        <v>Team Ninja</v>
      </c>
      <c r="C78">
        <f>'Team and Player Stats'!C90</f>
        <v>13</v>
      </c>
      <c r="D78">
        <f>'Team and Player Stats'!D90</f>
        <v>2</v>
      </c>
      <c r="E78" s="111">
        <f>'Team and Player Stats'!E90</f>
        <v>81</v>
      </c>
      <c r="F78" s="113">
        <f>'Team and Player Stats'!F90/E78</f>
        <v>0.06172839506</v>
      </c>
      <c r="G78" s="113">
        <f>'Team and Player Stats'!G90/E78</f>
        <v>2.567901235</v>
      </c>
      <c r="H78" s="113">
        <f>'Team and Player Stats'!H90/E78</f>
        <v>0.03703703704</v>
      </c>
      <c r="I78" s="113">
        <f>'Team and Player Stats'!I90/E78</f>
        <v>4.777777778</v>
      </c>
      <c r="J78" s="113">
        <f>'Team and Player Stats'!J90/E78</f>
        <v>-2.209876543</v>
      </c>
      <c r="K78" s="112">
        <f>'Team and Player Stats'!K90</f>
        <v>0.5374677003</v>
      </c>
      <c r="L78" s="111">
        <f>'Team and Player Stats'!L90</f>
        <v>12.55813953</v>
      </c>
      <c r="M78" s="113">
        <f>'Team and Player Stats'!M90/E78</f>
        <v>2.851851852</v>
      </c>
      <c r="N78">
        <f>'Team and Player Stats'!N90</f>
        <v>12</v>
      </c>
      <c r="O78" s="113">
        <f>'Team and Player Stats'!O90</f>
        <v>81</v>
      </c>
      <c r="P78" s="113">
        <f>'Team and Player Stats'!P90/O78</f>
        <v>0.1604938272</v>
      </c>
      <c r="Q78" s="113">
        <f>'Team and Player Stats'!Q90/O78</f>
        <v>0.03703703704</v>
      </c>
      <c r="R78" s="113">
        <f>'Team and Player Stats'!R90/O78</f>
        <v>0.1234567901</v>
      </c>
      <c r="S78" s="113">
        <f>'Team and Player Stats'!S90/O78</f>
        <v>0.1604938272</v>
      </c>
      <c r="T78" s="113">
        <f>'Team and Player Stats'!T90/O78</f>
        <v>0.2469135802</v>
      </c>
      <c r="U78" s="113">
        <f>'Team and Player Stats'!U90/O78</f>
        <v>0.02469135802</v>
      </c>
      <c r="V78" s="113">
        <f>'Team and Player Stats'!V90/O78</f>
        <v>0</v>
      </c>
      <c r="W78" s="113">
        <f>'Team and Player Stats'!W90/O78</f>
        <v>0</v>
      </c>
      <c r="X78" s="113">
        <f>'Team and Player Stats'!X90/O78</f>
        <v>0</v>
      </c>
      <c r="Y78" s="113">
        <f>'Team and Player Stats'!Y90/O78</f>
        <v>0</v>
      </c>
      <c r="Z78" s="113">
        <f>'Team and Player Stats'!Z90/O78</f>
        <v>0</v>
      </c>
      <c r="AA78" s="113">
        <f>'Team and Player Stats'!AA90/O78</f>
        <v>0</v>
      </c>
      <c r="AB78" s="113">
        <f>'Team and Player Stats'!AB90/O78</f>
        <v>0</v>
      </c>
      <c r="AC78" s="113">
        <f>'Team and Player Stats'!AC90/O78</f>
        <v>0</v>
      </c>
      <c r="AD78" s="113">
        <f>'Team and Player Stats'!AD90/O78</f>
        <v>0</v>
      </c>
      <c r="AE78" s="113">
        <f>'Team and Player Stats'!AE90/O78</f>
        <v>0</v>
      </c>
      <c r="AF78" s="113">
        <f>'Team and Player Stats'!AF90/O78</f>
        <v>0</v>
      </c>
      <c r="AG78" s="113">
        <f>'Team and Player Stats'!AG90/O78</f>
        <v>0</v>
      </c>
    </row>
    <row r="79">
      <c r="A79" s="107" t="str">
        <f>'Team and Player Stats'!B109</f>
        <v>Almighty Tycoon</v>
      </c>
      <c r="B79" s="107" t="str">
        <f>'Team and Player Stats'!A109</f>
        <v>Shadow Realm</v>
      </c>
      <c r="C79" s="107">
        <f>'Team and Player Stats'!C109</f>
        <v>9</v>
      </c>
      <c r="D79" s="107">
        <f>'Team and Player Stats'!D109</f>
        <v>6</v>
      </c>
      <c r="E79" s="108">
        <f>'Team and Player Stats'!E109</f>
        <v>126.9666667</v>
      </c>
      <c r="F79" s="110">
        <f>'Team and Player Stats'!F109/E79</f>
        <v>0.1890259911</v>
      </c>
      <c r="G79" s="110">
        <f>'Team and Player Stats'!G109/E79</f>
        <v>2.551850879</v>
      </c>
      <c r="H79" s="110">
        <f>'Team and Player Stats'!H109/E79</f>
        <v>0.02362824888</v>
      </c>
      <c r="I79" s="110">
        <f>'Team and Player Stats'!I109/E79</f>
        <v>3.142557102</v>
      </c>
      <c r="J79" s="110">
        <f>'Team and Player Stats'!J109/E79</f>
        <v>-0.5907062221</v>
      </c>
      <c r="K79" s="109">
        <f>'Team and Player Stats'!K109</f>
        <v>0.8120300752</v>
      </c>
      <c r="L79" s="108">
        <f>'Team and Player Stats'!L109</f>
        <v>19.09273183</v>
      </c>
      <c r="M79" s="110">
        <f>'Team and Player Stats'!M109/E79</f>
        <v>2.937778945</v>
      </c>
      <c r="N79" s="107">
        <f>'Team and Player Stats'!N109</f>
        <v>9</v>
      </c>
      <c r="O79" s="110">
        <f>'Team and Player Stats'!O109</f>
        <v>126.9666667</v>
      </c>
      <c r="P79" s="110">
        <f>'Team and Player Stats'!P109/O79</f>
        <v>0.1890259911</v>
      </c>
      <c r="Q79" s="110">
        <f>'Team and Player Stats'!Q109/O79</f>
        <v>0.07876082961</v>
      </c>
      <c r="R79" s="110">
        <f>'Team and Player Stats'!R109/O79</f>
        <v>0.08663691258</v>
      </c>
      <c r="S79" s="110">
        <f>'Team and Player Stats'!S109/O79</f>
        <v>0.03938041481</v>
      </c>
      <c r="T79" s="110">
        <f>'Team and Player Stats'!T109/O79</f>
        <v>0.196902074</v>
      </c>
      <c r="U79" s="110">
        <f>'Team and Player Stats'!U109/O79</f>
        <v>0.03938041481</v>
      </c>
      <c r="V79" s="110">
        <f>'Team and Player Stats'!V109/O79</f>
        <v>0.007876082961</v>
      </c>
      <c r="W79" s="110">
        <f>'Team and Player Stats'!W109/O79</f>
        <v>0</v>
      </c>
      <c r="X79" s="110">
        <f>'Team and Player Stats'!X109/O79</f>
        <v>0</v>
      </c>
      <c r="Y79" s="110">
        <f>'Team and Player Stats'!Y109/O79</f>
        <v>0</v>
      </c>
      <c r="Z79" s="110">
        <f>'Team and Player Stats'!Z109/O79</f>
        <v>0</v>
      </c>
      <c r="AA79" s="110">
        <f>'Team and Player Stats'!AA109/O79</f>
        <v>0</v>
      </c>
      <c r="AB79" s="110">
        <f>'Team and Player Stats'!AB109/O79</f>
        <v>0</v>
      </c>
      <c r="AC79" s="110">
        <f>'Team and Player Stats'!AC109/O79</f>
        <v>0.007876082961</v>
      </c>
      <c r="AD79" s="110">
        <f>'Team and Player Stats'!AD109/O79</f>
        <v>0</v>
      </c>
      <c r="AE79" s="110">
        <f>'Team and Player Stats'!AE109/O79</f>
        <v>0</v>
      </c>
      <c r="AF79" s="110">
        <f>'Team and Player Stats'!AF109/O79</f>
        <v>0</v>
      </c>
      <c r="AG79" s="110">
        <f>'Team and Player Stats'!AG109/O79</f>
        <v>0</v>
      </c>
    </row>
    <row r="80">
      <c r="A80" t="str">
        <f>'Team and Player Stats'!B6</f>
        <v>TITAN MAN23</v>
      </c>
      <c r="B80" t="str">
        <f>'Team and Player Stats'!A6</f>
        <v>Never Let Go</v>
      </c>
      <c r="C80">
        <f>'Team and Player Stats'!C6</f>
        <v>10</v>
      </c>
      <c r="D80">
        <f>'Team and Player Stats'!D6</f>
        <v>7</v>
      </c>
      <c r="E80" s="111">
        <f>'Team and Player Stats'!E6</f>
        <v>141.75</v>
      </c>
      <c r="F80" s="113">
        <f>'Team and Player Stats'!F6/E80</f>
        <v>0.2045855379</v>
      </c>
      <c r="G80" s="113">
        <f>'Team and Player Stats'!G6/E80</f>
        <v>2.504409171</v>
      </c>
      <c r="H80" s="113">
        <f>'Team and Player Stats'!H6/E80</f>
        <v>0.01410934744</v>
      </c>
      <c r="I80" s="113">
        <f>'Team and Player Stats'!I6/E80</f>
        <v>3.816578483</v>
      </c>
      <c r="J80" s="113">
        <f>'Team and Player Stats'!J6/E80</f>
        <v>-1.312169312</v>
      </c>
      <c r="K80" s="112">
        <f>'Team and Player Stats'!K6</f>
        <v>0.6561922366</v>
      </c>
      <c r="L80" s="111">
        <f>'Team and Player Stats'!L6</f>
        <v>15.72088725</v>
      </c>
      <c r="M80" s="113">
        <f>'Team and Player Stats'!M6/E80</f>
        <v>2.913580247</v>
      </c>
      <c r="N80">
        <f>'Team and Player Stats'!N6</f>
        <v>10</v>
      </c>
      <c r="O80" s="113">
        <f>'Team and Player Stats'!O6</f>
        <v>138.5833333</v>
      </c>
      <c r="P80" s="113">
        <f>'Team and Player Stats'!P6/O80</f>
        <v>0.2236921227</v>
      </c>
      <c r="Q80" s="113">
        <f>'Team and Player Stats'!Q6/O80</f>
        <v>0.05051112447</v>
      </c>
      <c r="R80" s="113">
        <f>'Team and Player Stats'!R6/O80</f>
        <v>0.03607937462</v>
      </c>
      <c r="S80" s="113">
        <f>'Team and Player Stats'!S6/O80</f>
        <v>0.0577269994</v>
      </c>
      <c r="T80" s="113">
        <f>'Team and Player Stats'!T6/O80</f>
        <v>0.2164762477</v>
      </c>
      <c r="U80" s="113">
        <f>'Team and Player Stats'!U6/O80</f>
        <v>0.05051112447</v>
      </c>
      <c r="V80" s="113">
        <f>'Team and Player Stats'!V6/O80</f>
        <v>0</v>
      </c>
      <c r="W80" s="113">
        <f>'Team and Player Stats'!W6/O80</f>
        <v>0</v>
      </c>
      <c r="X80" s="113">
        <f>'Team and Player Stats'!X6/O80</f>
        <v>0</v>
      </c>
      <c r="Y80" s="113">
        <f>'Team and Player Stats'!Y6/O80</f>
        <v>0</v>
      </c>
      <c r="Z80" s="113">
        <f>'Team and Player Stats'!Z6/O80</f>
        <v>0</v>
      </c>
      <c r="AA80" s="113">
        <f>'Team and Player Stats'!AA6/O80</f>
        <v>0</v>
      </c>
      <c r="AB80" s="113">
        <f>'Team and Player Stats'!AB6/O80</f>
        <v>0</v>
      </c>
      <c r="AC80" s="113">
        <f>'Team and Player Stats'!AC6/O80</f>
        <v>0</v>
      </c>
      <c r="AD80" s="113">
        <f>'Team and Player Stats'!AD6/O80</f>
        <v>0</v>
      </c>
      <c r="AE80" s="113">
        <f>'Team and Player Stats'!AE6/O80</f>
        <v>0</v>
      </c>
      <c r="AF80" s="113">
        <f>'Team and Player Stats'!AF6/O80</f>
        <v>0</v>
      </c>
      <c r="AG80" s="113">
        <f>'Team and Player Stats'!AG6/O80</f>
        <v>0</v>
      </c>
    </row>
    <row r="81">
      <c r="A81" s="107" t="str">
        <f>'Team and Player Stats'!B95</f>
        <v>Yaeger 51</v>
      </c>
      <c r="B81" s="107" t="str">
        <f>'Team and Player Stats'!A95</f>
        <v>PORKCHOP SANDWICHES</v>
      </c>
      <c r="C81" s="107">
        <f>'Team and Player Stats'!C95</f>
        <v>10</v>
      </c>
      <c r="D81" s="107">
        <f>'Team and Player Stats'!D95</f>
        <v>0</v>
      </c>
      <c r="E81" s="108">
        <f>'Team and Player Stats'!E95</f>
        <v>77.26666667</v>
      </c>
      <c r="F81" s="110">
        <f>'Team and Player Stats'!F95/E81</f>
        <v>0</v>
      </c>
      <c r="G81" s="110">
        <f>'Team and Player Stats'!G95/E81</f>
        <v>2.484900777</v>
      </c>
      <c r="H81" s="110">
        <f>'Team and Player Stats'!H95/E81</f>
        <v>0.02588438309</v>
      </c>
      <c r="I81" s="110">
        <f>'Team and Player Stats'!I95/E81</f>
        <v>5.073339085</v>
      </c>
      <c r="J81" s="110">
        <f>'Team and Player Stats'!J95/E81</f>
        <v>-2.588438309</v>
      </c>
      <c r="K81" s="109">
        <f>'Team and Player Stats'!K95</f>
        <v>0.4897959184</v>
      </c>
      <c r="L81" s="108">
        <f>'Team and Player Stats'!L95</f>
        <v>11.82653061</v>
      </c>
      <c r="M81" s="110">
        <f>'Team and Player Stats'!M95/E81</f>
        <v>2.84728214</v>
      </c>
      <c r="N81" s="107">
        <f>'Team and Player Stats'!N95</f>
        <v>10</v>
      </c>
      <c r="O81" s="110">
        <f>'Team and Player Stats'!O95</f>
        <v>73.36666667</v>
      </c>
      <c r="P81" s="110">
        <f>'Team and Player Stats'!P95/O81</f>
        <v>0.2180826897</v>
      </c>
      <c r="Q81" s="110">
        <f>'Team and Player Stats'!Q95/O81</f>
        <v>0.01363016811</v>
      </c>
      <c r="R81" s="110">
        <f>'Team and Player Stats'!R95/O81</f>
        <v>0.09541117674</v>
      </c>
      <c r="S81" s="110">
        <f>'Team and Player Stats'!S95/O81</f>
        <v>0.1363016811</v>
      </c>
      <c r="T81" s="110">
        <f>'Team and Player Stats'!T95/O81</f>
        <v>0.2317128578</v>
      </c>
      <c r="U81" s="110">
        <f>'Team and Player Stats'!U95/O81</f>
        <v>0.04089050432</v>
      </c>
      <c r="V81" s="110">
        <f>'Team and Player Stats'!V95/O81</f>
        <v>0.02726033621</v>
      </c>
      <c r="W81" s="110">
        <f>'Team and Player Stats'!W95/O81</f>
        <v>0.01363016811</v>
      </c>
      <c r="X81" s="110">
        <f>'Team and Player Stats'!X95/O81</f>
        <v>0</v>
      </c>
      <c r="Y81" s="110">
        <f>'Team and Player Stats'!Y95/O81</f>
        <v>0</v>
      </c>
      <c r="Z81" s="110">
        <f>'Team and Player Stats'!Z95/O81</f>
        <v>0</v>
      </c>
      <c r="AA81" s="110">
        <f>'Team and Player Stats'!AA95/O81</f>
        <v>0</v>
      </c>
      <c r="AB81" s="110">
        <f>'Team and Player Stats'!AB95/O81</f>
        <v>0</v>
      </c>
      <c r="AC81" s="110">
        <f>'Team and Player Stats'!AC95/O81</f>
        <v>0.01363016811</v>
      </c>
      <c r="AD81" s="110">
        <f>'Team and Player Stats'!AD95/O81</f>
        <v>0</v>
      </c>
      <c r="AE81" s="110">
        <f>'Team and Player Stats'!AE95/O81</f>
        <v>0</v>
      </c>
      <c r="AF81" s="110">
        <f>'Team and Player Stats'!AF95/O81</f>
        <v>0</v>
      </c>
      <c r="AG81" s="110">
        <f>'Team and Player Stats'!AG95/O81</f>
        <v>0</v>
      </c>
    </row>
    <row r="82">
      <c r="A82" t="str">
        <f>'Team and Player Stats'!B88</f>
        <v>The OG GaryOak</v>
      </c>
      <c r="B82" t="str">
        <f>'Team and Player Stats'!A88</f>
        <v>Team Ninja</v>
      </c>
      <c r="C82">
        <f>'Team and Player Stats'!C88</f>
        <v>13</v>
      </c>
      <c r="D82">
        <f>'Team and Player Stats'!D88</f>
        <v>1</v>
      </c>
      <c r="E82" s="111">
        <f>'Team and Player Stats'!E88</f>
        <v>106.45</v>
      </c>
      <c r="F82" s="113">
        <f>'Team and Player Stats'!F88/E82</f>
        <v>0.01878816346</v>
      </c>
      <c r="G82" s="113">
        <f>'Team and Player Stats'!G88/E82</f>
        <v>2.480037576</v>
      </c>
      <c r="H82" s="113">
        <f>'Team and Player Stats'!H88/E82</f>
        <v>0.03757632691</v>
      </c>
      <c r="I82" s="113">
        <f>'Team and Player Stats'!I88/E82</f>
        <v>4.321277595</v>
      </c>
      <c r="J82" s="113">
        <f>'Team and Player Stats'!J88/E82</f>
        <v>-1.841240019</v>
      </c>
      <c r="K82" s="112">
        <f>'Team and Player Stats'!K88</f>
        <v>0.5739130435</v>
      </c>
      <c r="L82" s="111">
        <f>'Team and Player Stats'!L88</f>
        <v>13.88478261</v>
      </c>
      <c r="M82" s="113">
        <f>'Team and Player Stats'!M88/E82</f>
        <v>2.865194927</v>
      </c>
      <c r="N82">
        <f>'Team and Player Stats'!N88</f>
        <v>13</v>
      </c>
      <c r="O82" s="113">
        <f>'Team and Player Stats'!O88</f>
        <v>104.25</v>
      </c>
      <c r="P82" s="113">
        <f>'Team and Player Stats'!P88/O82</f>
        <v>0.1726618705</v>
      </c>
      <c r="Q82" s="113">
        <f>'Team and Player Stats'!Q88/O82</f>
        <v>0.02877697842</v>
      </c>
      <c r="R82" s="113">
        <f>'Team and Player Stats'!R88/O82</f>
        <v>0.2110311751</v>
      </c>
      <c r="S82" s="113">
        <f>'Team and Player Stats'!S88/O82</f>
        <v>0.07673860911</v>
      </c>
      <c r="T82" s="113">
        <f>'Team and Player Stats'!T88/O82</f>
        <v>0.1438848921</v>
      </c>
      <c r="U82" s="113">
        <f>'Team and Player Stats'!U88/O82</f>
        <v>0.01918465228</v>
      </c>
      <c r="V82" s="113">
        <f>'Team and Player Stats'!V88/O82</f>
        <v>0</v>
      </c>
      <c r="W82" s="113">
        <f>'Team and Player Stats'!W88/O82</f>
        <v>0</v>
      </c>
      <c r="X82" s="113">
        <f>'Team and Player Stats'!X88/O82</f>
        <v>0</v>
      </c>
      <c r="Y82" s="113">
        <f>'Team and Player Stats'!Y88/O82</f>
        <v>0</v>
      </c>
      <c r="Z82" s="113">
        <f>'Team and Player Stats'!Z88/O82</f>
        <v>0</v>
      </c>
      <c r="AA82" s="113">
        <f>'Team and Player Stats'!AA88/O82</f>
        <v>0</v>
      </c>
      <c r="AB82" s="113">
        <f>'Team and Player Stats'!AB88/O82</f>
        <v>0</v>
      </c>
      <c r="AC82" s="113">
        <f>'Team and Player Stats'!AC88/O82</f>
        <v>0</v>
      </c>
      <c r="AD82" s="113">
        <f>'Team and Player Stats'!AD88/O82</f>
        <v>0</v>
      </c>
      <c r="AE82" s="113">
        <f>'Team and Player Stats'!AE88/O82</f>
        <v>0</v>
      </c>
      <c r="AF82" s="113">
        <f>'Team and Player Stats'!AF88/O82</f>
        <v>0</v>
      </c>
      <c r="AG82" s="113">
        <f>'Team and Player Stats'!AG88/O82</f>
        <v>0</v>
      </c>
    </row>
    <row r="83">
      <c r="A83" s="107" t="str">
        <f>'Team and Player Stats'!B106</f>
        <v>ThumpingHawk</v>
      </c>
      <c r="B83" s="107" t="str">
        <f>'Team and Player Stats'!A106</f>
        <v>Shadow Realm</v>
      </c>
      <c r="C83" s="107">
        <f>'Team and Player Stats'!C106</f>
        <v>8</v>
      </c>
      <c r="D83" s="107">
        <f>'Team and Player Stats'!D106</f>
        <v>4</v>
      </c>
      <c r="E83" s="108">
        <f>'Team and Player Stats'!E106</f>
        <v>169.2166667</v>
      </c>
      <c r="F83" s="110">
        <f>'Team and Player Stats'!F106/E83</f>
        <v>0.1063725007</v>
      </c>
      <c r="G83" s="110">
        <f>'Team and Player Stats'!G106/E83</f>
        <v>2.405200433</v>
      </c>
      <c r="H83" s="110">
        <f>'Team and Player Stats'!H106/E83</f>
        <v>0.01772875012</v>
      </c>
      <c r="I83" s="110">
        <f>'Team and Player Stats'!I106/E83</f>
        <v>2.600216685</v>
      </c>
      <c r="J83" s="110">
        <f>'Team and Player Stats'!J106/E83</f>
        <v>-0.1950162514</v>
      </c>
      <c r="K83" s="109">
        <f>'Team and Player Stats'!K106</f>
        <v>0.925</v>
      </c>
      <c r="L83" s="108">
        <f>'Team and Player Stats'!L106</f>
        <v>23.075</v>
      </c>
      <c r="M83" s="110">
        <f>'Team and Player Stats'!M106/E83</f>
        <v>2.931153354</v>
      </c>
      <c r="N83" s="107">
        <f>'Team and Player Stats'!N106</f>
        <v>8</v>
      </c>
      <c r="O83" s="110">
        <f>'Team and Player Stats'!O106</f>
        <v>165.1666667</v>
      </c>
      <c r="P83" s="110">
        <f>'Team and Player Stats'!P106/O83</f>
        <v>0.1271442987</v>
      </c>
      <c r="Q83" s="110">
        <f>'Team and Player Stats'!Q106/O83</f>
        <v>0.07870837538</v>
      </c>
      <c r="R83" s="110">
        <f>'Team and Player Stats'!R106/O83</f>
        <v>0.1271442987</v>
      </c>
      <c r="S83" s="110">
        <f>'Team and Player Stats'!S106/O83</f>
        <v>0.08476286579</v>
      </c>
      <c r="T83" s="110">
        <f>'Team and Player Stats'!T106/O83</f>
        <v>0.2906155399</v>
      </c>
      <c r="U83" s="110">
        <f>'Team and Player Stats'!U106/O83</f>
        <v>0.04843592331</v>
      </c>
      <c r="V83" s="110">
        <f>'Team and Player Stats'!V106/O83</f>
        <v>0.006054490414</v>
      </c>
      <c r="W83" s="110">
        <f>'Team and Player Stats'!W106/O83</f>
        <v>0.006054490414</v>
      </c>
      <c r="X83" s="110">
        <f>'Team and Player Stats'!X106/O83</f>
        <v>0</v>
      </c>
      <c r="Y83" s="110">
        <f>'Team and Player Stats'!Y106/O83</f>
        <v>0</v>
      </c>
      <c r="Z83" s="110">
        <f>'Team and Player Stats'!Z106/O83</f>
        <v>0</v>
      </c>
      <c r="AA83" s="110">
        <f>'Team and Player Stats'!AA106/O83</f>
        <v>0</v>
      </c>
      <c r="AB83" s="110">
        <f>'Team and Player Stats'!AB106/O83</f>
        <v>0</v>
      </c>
      <c r="AC83" s="110">
        <f>'Team and Player Stats'!AC106/O83</f>
        <v>0.06054490414</v>
      </c>
      <c r="AD83" s="110">
        <f>'Team and Player Stats'!AD106/O83</f>
        <v>0.006054490414</v>
      </c>
      <c r="AE83" s="110">
        <f>'Team and Player Stats'!AE106/O83</f>
        <v>0</v>
      </c>
      <c r="AF83" s="110">
        <f>'Team and Player Stats'!AF106/O83</f>
        <v>0</v>
      </c>
      <c r="AG83" s="110">
        <f>'Team and Player Stats'!AG106/O83</f>
        <v>0</v>
      </c>
    </row>
    <row r="84">
      <c r="A84" t="str">
        <f>'Team and Player Stats'!B72</f>
        <v>caleb loves you</v>
      </c>
      <c r="B84" t="str">
        <f>'Team and Player Stats'!A72</f>
        <v>TBD</v>
      </c>
      <c r="C84">
        <f>'Team and Player Stats'!C72</f>
        <v>8</v>
      </c>
      <c r="D84">
        <f>'Team and Player Stats'!D72</f>
        <v>2</v>
      </c>
      <c r="E84" s="111">
        <f>'Team and Player Stats'!E72</f>
        <v>110.6833333</v>
      </c>
      <c r="F84" s="113">
        <f>'Team and Player Stats'!F72/E84</f>
        <v>0.06324348743</v>
      </c>
      <c r="G84" s="113">
        <f>'Team and Player Stats'!G72/E84</f>
        <v>2.385182954</v>
      </c>
      <c r="H84" s="113">
        <f>'Team and Player Stats'!H72/E84</f>
        <v>0.009034783918</v>
      </c>
      <c r="I84" s="113">
        <f>'Team and Player Stats'!I72/E84</f>
        <v>2.656226472</v>
      </c>
      <c r="J84" s="113">
        <f>'Team and Player Stats'!J72/E84</f>
        <v>-0.2710435175</v>
      </c>
      <c r="K84" s="112">
        <f>'Team and Player Stats'!K72</f>
        <v>0.8979591837</v>
      </c>
      <c r="L84" s="111">
        <f>'Team and Player Stats'!L72</f>
        <v>22.58843537</v>
      </c>
      <c r="M84" s="113">
        <f>'Team and Player Stats'!M72/E84</f>
        <v>3.017617829</v>
      </c>
      <c r="N84">
        <f>'Team and Player Stats'!N72</f>
        <v>8</v>
      </c>
      <c r="O84" s="113">
        <f>'Team and Player Stats'!O72</f>
        <v>110.6833333</v>
      </c>
      <c r="P84" s="113">
        <f>'Team and Player Stats'!P72/O84</f>
        <v>0.1174521909</v>
      </c>
      <c r="Q84" s="113">
        <f>'Team and Player Stats'!Q72/O84</f>
        <v>0.03613913567</v>
      </c>
      <c r="R84" s="113">
        <f>'Team and Player Stats'!R72/O84</f>
        <v>0.1445565427</v>
      </c>
      <c r="S84" s="113">
        <f>'Team and Player Stats'!S72/O84</f>
        <v>0.06324348743</v>
      </c>
      <c r="T84" s="113">
        <f>'Team and Player Stats'!T72/O84</f>
        <v>0.2710435175</v>
      </c>
      <c r="U84" s="113">
        <f>'Team and Player Stats'!U72/O84</f>
        <v>0.03613913567</v>
      </c>
      <c r="V84" s="113">
        <f>'Team and Player Stats'!V72/O84</f>
        <v>0.02710435175</v>
      </c>
      <c r="W84" s="113">
        <f>'Team and Player Stats'!W72/O84</f>
        <v>0.009034783918</v>
      </c>
      <c r="X84" s="113">
        <f>'Team and Player Stats'!X72/O84</f>
        <v>0</v>
      </c>
      <c r="Y84" s="113">
        <f>'Team and Player Stats'!Y72/O84</f>
        <v>0</v>
      </c>
      <c r="Z84" s="113">
        <f>'Team and Player Stats'!Z72/O84</f>
        <v>0</v>
      </c>
      <c r="AA84" s="113">
        <f>'Team and Player Stats'!AA72/O84</f>
        <v>0</v>
      </c>
      <c r="AB84" s="113">
        <f>'Team and Player Stats'!AB72/O84</f>
        <v>0</v>
      </c>
      <c r="AC84" s="113">
        <f>'Team and Player Stats'!AC72/O84</f>
        <v>0.04517391959</v>
      </c>
      <c r="AD84" s="113">
        <f>'Team and Player Stats'!AD72/O84</f>
        <v>0</v>
      </c>
      <c r="AE84" s="113">
        <f>'Team and Player Stats'!AE72/O84</f>
        <v>0</v>
      </c>
      <c r="AF84" s="113">
        <f>'Team and Player Stats'!AF72/O84</f>
        <v>0</v>
      </c>
      <c r="AG84" s="113">
        <f>'Team and Player Stats'!AG72/O84</f>
        <v>0</v>
      </c>
    </row>
    <row r="85">
      <c r="A85" s="107" t="str">
        <f>'Team and Player Stats'!B100</f>
        <v>iTREE</v>
      </c>
      <c r="B85" s="107" t="str">
        <f>'Team and Player Stats'!A100</f>
        <v>Sub</v>
      </c>
      <c r="C85" s="107">
        <f>'Team and Player Stats'!C100</f>
        <v>1</v>
      </c>
      <c r="D85" s="107">
        <f>'Team and Player Stats'!D100</f>
        <v>0</v>
      </c>
      <c r="E85" s="108">
        <f>'Team and Player Stats'!E100</f>
        <v>6</v>
      </c>
      <c r="F85" s="110">
        <f>'Team and Player Stats'!F100/E85</f>
        <v>0</v>
      </c>
      <c r="G85" s="110">
        <f>'Team and Player Stats'!G100/E85</f>
        <v>2.333333333</v>
      </c>
      <c r="H85" s="110">
        <f>'Team and Player Stats'!H100/E85</f>
        <v>0</v>
      </c>
      <c r="I85" s="110">
        <f>'Team and Player Stats'!I100/E85</f>
        <v>3.666666667</v>
      </c>
      <c r="J85" s="110">
        <f>'Team and Player Stats'!J100/E85</f>
        <v>-1.333333333</v>
      </c>
      <c r="K85" s="109">
        <f>'Team and Player Stats'!K100</f>
        <v>0.6363636364</v>
      </c>
      <c r="L85" s="108">
        <f>'Team and Player Stats'!L100</f>
        <v>16.36363636</v>
      </c>
      <c r="M85" s="110">
        <f>'Team and Player Stats'!M100/E85</f>
        <v>2.5</v>
      </c>
      <c r="N85" s="107">
        <f>'Team and Player Stats'!N100</f>
        <v>1</v>
      </c>
      <c r="O85" s="110">
        <f>'Team and Player Stats'!O100</f>
        <v>5.133333333</v>
      </c>
      <c r="P85" s="110">
        <f>'Team and Player Stats'!P100/O85</f>
        <v>0</v>
      </c>
      <c r="Q85" s="110">
        <f>'Team and Player Stats'!Q100/O85</f>
        <v>0</v>
      </c>
      <c r="R85" s="110">
        <f>'Team and Player Stats'!R100/O85</f>
        <v>0</v>
      </c>
      <c r="S85" s="110">
        <f>'Team and Player Stats'!S100/O85</f>
        <v>0</v>
      </c>
      <c r="T85" s="110">
        <f>'Team and Player Stats'!T100/O85</f>
        <v>0.1948051948</v>
      </c>
      <c r="U85" s="110">
        <f>'Team and Player Stats'!U100/O85</f>
        <v>0</v>
      </c>
      <c r="V85" s="110">
        <f>'Team and Player Stats'!V100/O85</f>
        <v>0</v>
      </c>
      <c r="W85" s="110">
        <f>'Team and Player Stats'!W100/O85</f>
        <v>0</v>
      </c>
      <c r="X85" s="110">
        <f>'Team and Player Stats'!X100/O85</f>
        <v>0</v>
      </c>
      <c r="Y85" s="110">
        <f>'Team and Player Stats'!Y100/O85</f>
        <v>0</v>
      </c>
      <c r="Z85" s="110">
        <f>'Team and Player Stats'!Z100/O85</f>
        <v>0</v>
      </c>
      <c r="AA85" s="110">
        <f>'Team and Player Stats'!AA100/O85</f>
        <v>0</v>
      </c>
      <c r="AB85" s="110">
        <f>'Team and Player Stats'!AB100/O85</f>
        <v>0</v>
      </c>
      <c r="AC85" s="110">
        <f>'Team and Player Stats'!AC100/O85</f>
        <v>0</v>
      </c>
      <c r="AD85" s="110">
        <f>'Team and Player Stats'!AD100/O85</f>
        <v>0</v>
      </c>
      <c r="AE85" s="110">
        <f>'Team and Player Stats'!AE100/O85</f>
        <v>0</v>
      </c>
      <c r="AF85" s="110">
        <f>'Team and Player Stats'!AF100/O85</f>
        <v>0</v>
      </c>
      <c r="AG85" s="110">
        <f>'Team and Player Stats'!AG100/O85</f>
        <v>0</v>
      </c>
    </row>
    <row r="86">
      <c r="A86" t="str">
        <f>'Team and Player Stats'!B73</f>
        <v>Lord Stanley2</v>
      </c>
      <c r="B86" t="str">
        <f>'Team and Player Stats'!A73</f>
        <v>TBD</v>
      </c>
      <c r="C86">
        <f>'Team and Player Stats'!C73</f>
        <v>4</v>
      </c>
      <c r="D86">
        <f>'Team and Player Stats'!D73</f>
        <v>1</v>
      </c>
      <c r="E86" s="111">
        <f>'Team and Player Stats'!E73</f>
        <v>33.96666667</v>
      </c>
      <c r="F86" s="113">
        <f>'Team and Player Stats'!F73/E86</f>
        <v>0.1177625123</v>
      </c>
      <c r="G86" s="113">
        <f>'Team and Player Stats'!G73/E86</f>
        <v>2.149165849</v>
      </c>
      <c r="H86" s="113">
        <f>'Team and Player Stats'!H73/E86</f>
        <v>0</v>
      </c>
      <c r="I86" s="113">
        <f>'Team and Player Stats'!I73/E86</f>
        <v>3.002944063</v>
      </c>
      <c r="J86" s="113">
        <f>'Team and Player Stats'!J73/E86</f>
        <v>-0.8537782139</v>
      </c>
      <c r="K86" s="112">
        <f>'Team and Player Stats'!K73</f>
        <v>0.7156862745</v>
      </c>
      <c r="L86" s="111">
        <f>'Team and Player Stats'!L73</f>
        <v>19.98039216</v>
      </c>
      <c r="M86" s="113">
        <f>'Team and Player Stats'!M73/E86</f>
        <v>2.944062807</v>
      </c>
      <c r="N86">
        <f>'Team and Player Stats'!N73</f>
        <v>4</v>
      </c>
      <c r="O86" s="113">
        <f>'Team and Player Stats'!O73</f>
        <v>33.96666667</v>
      </c>
      <c r="P86" s="113">
        <f>'Team and Player Stats'!P73/O86</f>
        <v>0.2649656526</v>
      </c>
      <c r="Q86" s="113">
        <f>'Team and Player Stats'!Q73/O86</f>
        <v>0.05888125613</v>
      </c>
      <c r="R86" s="113">
        <f>'Team and Player Stats'!R73/O86</f>
        <v>0.05888125613</v>
      </c>
      <c r="S86" s="113">
        <f>'Team and Player Stats'!S73/O86</f>
        <v>0.02944062807</v>
      </c>
      <c r="T86" s="113">
        <f>'Team and Player Stats'!T73/O86</f>
        <v>0.2649656526</v>
      </c>
      <c r="U86" s="113">
        <f>'Team and Player Stats'!U73/O86</f>
        <v>0.05888125613</v>
      </c>
      <c r="V86" s="113">
        <f>'Team and Player Stats'!V73/O86</f>
        <v>0</v>
      </c>
      <c r="W86" s="113">
        <f>'Team and Player Stats'!W73/O86</f>
        <v>0</v>
      </c>
      <c r="X86" s="113">
        <f>'Team and Player Stats'!X73/O86</f>
        <v>0</v>
      </c>
      <c r="Y86" s="113">
        <f>'Team and Player Stats'!Y73/O86</f>
        <v>0</v>
      </c>
      <c r="Z86" s="113">
        <f>'Team and Player Stats'!Z73/O86</f>
        <v>0</v>
      </c>
      <c r="AA86" s="113">
        <f>'Team and Player Stats'!AA73/O86</f>
        <v>0</v>
      </c>
      <c r="AB86" s="113">
        <f>'Team and Player Stats'!AB73/O86</f>
        <v>0</v>
      </c>
      <c r="AC86" s="113">
        <f>'Team and Player Stats'!AC73/O86</f>
        <v>0</v>
      </c>
      <c r="AD86" s="113">
        <f>'Team and Player Stats'!AD73/O86</f>
        <v>0</v>
      </c>
      <c r="AE86" s="113">
        <f>'Team and Player Stats'!AE73/O86</f>
        <v>0</v>
      </c>
      <c r="AF86" s="113">
        <f>'Team and Player Stats'!AF73/O86</f>
        <v>0</v>
      </c>
      <c r="AG86" s="113">
        <f>'Team and Player Stats'!AG73/O86</f>
        <v>0</v>
      </c>
    </row>
    <row r="87">
      <c r="A87" s="107" t="str">
        <f>'Team and Player Stats'!B121</f>
        <v>Rayzyr</v>
      </c>
      <c r="B87" s="107" t="str">
        <f>'Team and Player Stats'!A121</f>
        <v>Our Lady Tuna</v>
      </c>
      <c r="C87" s="107">
        <f>'Team and Player Stats'!C121</f>
        <v>13</v>
      </c>
      <c r="D87" s="107">
        <f>'Team and Player Stats'!D121</f>
        <v>9</v>
      </c>
      <c r="E87" s="108">
        <f>'Team and Player Stats'!E121</f>
        <v>232.3166667</v>
      </c>
      <c r="F87" s="110">
        <f>'Team and Player Stats'!F121/E87</f>
        <v>0.172178779</v>
      </c>
      <c r="G87" s="110">
        <f>'Team and Player Stats'!G121/E87</f>
        <v>2.13071239</v>
      </c>
      <c r="H87" s="110">
        <f>'Team and Player Stats'!H121/E87</f>
        <v>0.0172178779</v>
      </c>
      <c r="I87" s="110">
        <f>'Team and Player Stats'!I121/E87</f>
        <v>2.991606285</v>
      </c>
      <c r="J87" s="110">
        <f>'Team and Player Stats'!J121/E87</f>
        <v>-0.8608938948</v>
      </c>
      <c r="K87" s="109">
        <f>'Team and Player Stats'!K121</f>
        <v>0.7122302158</v>
      </c>
      <c r="L87" s="108">
        <f>'Team and Player Stats'!L121</f>
        <v>20.05611511</v>
      </c>
      <c r="M87" s="110">
        <f>'Team and Player Stats'!M121/E87</f>
        <v>2.716120238</v>
      </c>
      <c r="N87" s="107">
        <f>'Team and Player Stats'!N121</f>
        <v>12</v>
      </c>
      <c r="O87" s="110">
        <f>'Team and Player Stats'!O121</f>
        <v>210.75</v>
      </c>
      <c r="P87" s="110">
        <f>'Team and Player Stats'!P121/O87</f>
        <v>0.1138790036</v>
      </c>
      <c r="Q87" s="110">
        <f>'Team and Player Stats'!Q121/O87</f>
        <v>0.05693950178</v>
      </c>
      <c r="R87" s="110">
        <f>'Team and Player Stats'!R121/O87</f>
        <v>0.06642941874</v>
      </c>
      <c r="S87" s="110">
        <f>'Team and Player Stats'!S121/O87</f>
        <v>0.05693950178</v>
      </c>
      <c r="T87" s="110">
        <f>'Team and Player Stats'!T121/O87</f>
        <v>0.1897983393</v>
      </c>
      <c r="U87" s="110">
        <f>'Team and Player Stats'!U121/O87</f>
        <v>0.009489916963</v>
      </c>
      <c r="V87" s="110">
        <f>'Team and Player Stats'!V121/O87</f>
        <v>0.004744958482</v>
      </c>
      <c r="W87" s="110">
        <f>'Team and Player Stats'!W121/O87</f>
        <v>0</v>
      </c>
      <c r="X87" s="110">
        <f>'Team and Player Stats'!X121/O87</f>
        <v>0</v>
      </c>
      <c r="Y87" s="110">
        <f>'Team and Player Stats'!Y121/O87</f>
        <v>0</v>
      </c>
      <c r="Z87" s="110">
        <f>'Team and Player Stats'!Z121/O87</f>
        <v>0</v>
      </c>
      <c r="AA87" s="110">
        <f>'Team and Player Stats'!AA121/O87</f>
        <v>0</v>
      </c>
      <c r="AB87" s="110">
        <f>'Team and Player Stats'!AB121/O87</f>
        <v>0</v>
      </c>
      <c r="AC87" s="110">
        <f>'Team and Player Stats'!AC121/O87</f>
        <v>0.01897983393</v>
      </c>
      <c r="AD87" s="110">
        <f>'Team and Player Stats'!AD121/O87</f>
        <v>0</v>
      </c>
      <c r="AE87" s="110">
        <f>'Team and Player Stats'!AE121/O87</f>
        <v>0</v>
      </c>
      <c r="AF87" s="110">
        <f>'Team and Player Stats'!AF121/O87</f>
        <v>0</v>
      </c>
      <c r="AG87" s="110">
        <f>'Team and Player Stats'!AG121/O87</f>
        <v>0</v>
      </c>
    </row>
    <row r="88">
      <c r="A88" t="str">
        <f>'Team and Player Stats'!B84</f>
        <v>Blade B48</v>
      </c>
      <c r="B88" t="str">
        <f>'Team and Player Stats'!A84</f>
        <v>SML08 All Stars + Kazink</v>
      </c>
      <c r="C88">
        <f>'Team and Player Stats'!C84</f>
        <v>5</v>
      </c>
      <c r="D88">
        <f>'Team and Player Stats'!D84</f>
        <v>1</v>
      </c>
      <c r="E88" s="111">
        <f>'Team and Player Stats'!E84</f>
        <v>74.86666667</v>
      </c>
      <c r="F88" s="113">
        <f>'Team and Player Stats'!F84/E88</f>
        <v>0.06678539626</v>
      </c>
      <c r="G88" s="113">
        <f>'Team and Player Stats'!G84/E88</f>
        <v>2.097061443</v>
      </c>
      <c r="H88" s="113">
        <f>'Team and Player Stats'!H84/E88</f>
        <v>0</v>
      </c>
      <c r="I88" s="113">
        <f>'Team and Player Stats'!I84/E88</f>
        <v>4.154051647</v>
      </c>
      <c r="J88" s="113">
        <f>'Team and Player Stats'!J84/E88</f>
        <v>-2.056990205</v>
      </c>
      <c r="K88" s="112">
        <f>'Team and Player Stats'!K84</f>
        <v>0.5048231511</v>
      </c>
      <c r="L88" s="111">
        <f>'Team and Player Stats'!L84</f>
        <v>14.4437299</v>
      </c>
      <c r="M88" s="113">
        <f>'Team and Player Stats'!M84/E88</f>
        <v>2.698130009</v>
      </c>
      <c r="N88">
        <f>'Team and Player Stats'!N84</f>
        <v>4</v>
      </c>
      <c r="O88" s="113">
        <f>'Team and Player Stats'!O84</f>
        <v>69.55</v>
      </c>
      <c r="P88" s="113">
        <f>'Team and Player Stats'!P84/O88</f>
        <v>0.1581595974</v>
      </c>
      <c r="Q88" s="113">
        <f>'Team and Player Stats'!Q84/O88</f>
        <v>0.0718907261</v>
      </c>
      <c r="R88" s="113">
        <f>'Team and Player Stats'!R84/O88</f>
        <v>0.1869158879</v>
      </c>
      <c r="S88" s="113">
        <f>'Team and Player Stats'!S84/O88</f>
        <v>0.02875629044</v>
      </c>
      <c r="T88" s="113">
        <f>'Team and Player Stats'!T84/O88</f>
        <v>0.2444284687</v>
      </c>
      <c r="U88" s="113">
        <f>'Team and Player Stats'!U84/O88</f>
        <v>0.04313443566</v>
      </c>
      <c r="V88" s="113">
        <f>'Team and Player Stats'!V84/O88</f>
        <v>0.01437814522</v>
      </c>
      <c r="W88" s="113">
        <f>'Team and Player Stats'!W84/O88</f>
        <v>0</v>
      </c>
      <c r="X88" s="113">
        <f>'Team and Player Stats'!X84/O88</f>
        <v>0</v>
      </c>
      <c r="Y88" s="113">
        <f>'Team and Player Stats'!Y84/O88</f>
        <v>0</v>
      </c>
      <c r="Z88" s="113">
        <f>'Team and Player Stats'!Z84/O88</f>
        <v>0</v>
      </c>
      <c r="AA88" s="113">
        <f>'Team and Player Stats'!AA84/O88</f>
        <v>0</v>
      </c>
      <c r="AB88" s="113">
        <f>'Team and Player Stats'!AB84/O88</f>
        <v>0</v>
      </c>
      <c r="AC88" s="113">
        <f>'Team and Player Stats'!AC84/O88</f>
        <v>0.01437814522</v>
      </c>
      <c r="AD88" s="113">
        <f>'Team and Player Stats'!AD84/O88</f>
        <v>0</v>
      </c>
      <c r="AE88" s="113">
        <f>'Team and Player Stats'!AE84/O88</f>
        <v>0</v>
      </c>
      <c r="AF88" s="113">
        <f>'Team and Player Stats'!AF84/O88</f>
        <v>0</v>
      </c>
      <c r="AG88" s="113">
        <f>'Team and Player Stats'!AG84/O88</f>
        <v>0</v>
      </c>
    </row>
    <row r="89">
      <c r="A89" s="107" t="str">
        <f>'Team and Player Stats'!B124</f>
        <v>Blade B48</v>
      </c>
      <c r="B89" s="107" t="str">
        <f>'Team and Player Stats'!A124</f>
        <v>Our Lady Tuna</v>
      </c>
      <c r="C89" s="107">
        <f>'Team and Player Stats'!C124</f>
        <v>2</v>
      </c>
      <c r="D89" s="107">
        <f>'Team and Player Stats'!D124</f>
        <v>1</v>
      </c>
      <c r="E89" s="108">
        <f>'Team and Player Stats'!E124</f>
        <v>15.05</v>
      </c>
      <c r="F89" s="110">
        <f>'Team and Player Stats'!F124/E89</f>
        <v>0.1328903654</v>
      </c>
      <c r="G89" s="110">
        <f>'Team and Player Stats'!G124/E89</f>
        <v>2.059800664</v>
      </c>
      <c r="H89" s="110">
        <f>'Team and Player Stats'!H124/E89</f>
        <v>0.06644518272</v>
      </c>
      <c r="I89" s="110">
        <f>'Team and Player Stats'!I124/E89</f>
        <v>3.787375415</v>
      </c>
      <c r="J89" s="110">
        <f>'Team and Player Stats'!J124/E89</f>
        <v>-1.727574751</v>
      </c>
      <c r="K89" s="109">
        <f>'Team and Player Stats'!K124</f>
        <v>0.5438596491</v>
      </c>
      <c r="L89" s="108">
        <f>'Team and Player Stats'!L124</f>
        <v>15.84210526</v>
      </c>
      <c r="M89" s="110">
        <f>'Team and Player Stats'!M124/E89</f>
        <v>2.259136213</v>
      </c>
      <c r="N89" s="107">
        <f>'Team and Player Stats'!N124</f>
        <v>2</v>
      </c>
      <c r="O89" s="110">
        <f>'Team and Player Stats'!O124</f>
        <v>15.05</v>
      </c>
      <c r="P89" s="110">
        <f>'Team and Player Stats'!P124/O89</f>
        <v>0.06644518272</v>
      </c>
      <c r="Q89" s="110">
        <f>'Team and Player Stats'!Q124/O89</f>
        <v>0.1328903654</v>
      </c>
      <c r="R89" s="110">
        <f>'Team and Player Stats'!R124/O89</f>
        <v>0.06644518272</v>
      </c>
      <c r="S89" s="110">
        <f>'Team and Player Stats'!S124/O89</f>
        <v>0</v>
      </c>
      <c r="T89" s="110">
        <f>'Team and Player Stats'!T124/O89</f>
        <v>0.1993355482</v>
      </c>
      <c r="U89" s="110">
        <f>'Team and Player Stats'!U124/O89</f>
        <v>0</v>
      </c>
      <c r="V89" s="110">
        <f>'Team and Player Stats'!V124/O89</f>
        <v>0</v>
      </c>
      <c r="W89" s="110">
        <f>'Team and Player Stats'!W124/O89</f>
        <v>0</v>
      </c>
      <c r="X89" s="110">
        <f>'Team and Player Stats'!X124/O89</f>
        <v>0</v>
      </c>
      <c r="Y89" s="110">
        <f>'Team and Player Stats'!Y124/O89</f>
        <v>0</v>
      </c>
      <c r="Z89" s="110">
        <f>'Team and Player Stats'!Z124/O89</f>
        <v>0</v>
      </c>
      <c r="AA89" s="110">
        <f>'Team and Player Stats'!AA124/O89</f>
        <v>0</v>
      </c>
      <c r="AB89" s="110">
        <f>'Team and Player Stats'!AB124/O89</f>
        <v>0</v>
      </c>
      <c r="AC89" s="110">
        <f>'Team and Player Stats'!AC124/O89</f>
        <v>0</v>
      </c>
      <c r="AD89" s="110">
        <f>'Team and Player Stats'!AD124/O89</f>
        <v>0</v>
      </c>
      <c r="AE89" s="110">
        <f>'Team and Player Stats'!AE124/O89</f>
        <v>0</v>
      </c>
      <c r="AF89" s="110">
        <f>'Team and Player Stats'!AF124/O89</f>
        <v>0</v>
      </c>
      <c r="AG89" s="110">
        <f>'Team and Player Stats'!AG124/O89</f>
        <v>0</v>
      </c>
    </row>
    <row r="90">
      <c r="A90" t="str">
        <f>'Team and Player Stats'!B14</f>
        <v>Neomalkin</v>
      </c>
      <c r="B90" t="str">
        <f>'Team and Player Stats'!A14</f>
        <v>Collateral Damage</v>
      </c>
      <c r="C90">
        <f>'Team and Player Stats'!C14</f>
        <v>14</v>
      </c>
      <c r="D90">
        <f>'Team and Player Stats'!D14</f>
        <v>3</v>
      </c>
      <c r="E90" s="111">
        <f>'Team and Player Stats'!E14</f>
        <v>160.8666667</v>
      </c>
      <c r="F90" s="113">
        <f>'Team and Player Stats'!F14/E90</f>
        <v>0.1056775798</v>
      </c>
      <c r="G90" s="113">
        <f>'Team and Player Stats'!G14/E90</f>
        <v>2.020306672</v>
      </c>
      <c r="H90" s="113">
        <f>'Team and Player Stats'!H14/E90</f>
        <v>0.02486531289</v>
      </c>
      <c r="I90" s="113">
        <f>'Team and Player Stats'!I14/E90</f>
        <v>3.369249896</v>
      </c>
      <c r="J90" s="113">
        <f>'Team and Player Stats'!J14/E90</f>
        <v>-1.348943224</v>
      </c>
      <c r="K90" s="112">
        <f>'Team and Player Stats'!K14</f>
        <v>0.5996309963</v>
      </c>
      <c r="L90" s="111">
        <f>'Team and Player Stats'!L14</f>
        <v>17.80811808</v>
      </c>
      <c r="M90" s="113">
        <f>'Team and Player Stats'!M14/E90</f>
        <v>2.188147534</v>
      </c>
      <c r="N90">
        <f>'Team and Player Stats'!N14</f>
        <v>11</v>
      </c>
      <c r="O90" s="113">
        <f>'Team and Player Stats'!O14</f>
        <v>113.6833333</v>
      </c>
      <c r="P90" s="113">
        <f>'Team and Player Stats'!P14/O90</f>
        <v>0.1407418267</v>
      </c>
      <c r="Q90" s="113">
        <f>'Team and Player Stats'!Q14/O90</f>
        <v>0.05277818502</v>
      </c>
      <c r="R90" s="113">
        <f>'Team and Player Stats'!R14/O90</f>
        <v>0.07916727753</v>
      </c>
      <c r="S90" s="113">
        <f>'Team and Player Stats'!S14/O90</f>
        <v>0.06157454919</v>
      </c>
      <c r="T90" s="113">
        <f>'Team and Player Stats'!T14/O90</f>
        <v>0.1583345551</v>
      </c>
      <c r="U90" s="113">
        <f>'Team and Player Stats'!U14/O90</f>
        <v>0.02638909251</v>
      </c>
      <c r="V90" s="113">
        <f>'Team and Player Stats'!V14/O90</f>
        <v>0</v>
      </c>
      <c r="W90" s="113">
        <f>'Team and Player Stats'!W14/O90</f>
        <v>0</v>
      </c>
      <c r="X90" s="113">
        <f>'Team and Player Stats'!X14/O90</f>
        <v>0</v>
      </c>
      <c r="Y90" s="113">
        <f>'Team and Player Stats'!Y14/O90</f>
        <v>0</v>
      </c>
      <c r="Z90" s="113">
        <f>'Team and Player Stats'!Z14/O90</f>
        <v>0</v>
      </c>
      <c r="AA90" s="113">
        <f>'Team and Player Stats'!AA14/O90</f>
        <v>0</v>
      </c>
      <c r="AB90" s="113">
        <f>'Team and Player Stats'!AB14/O90</f>
        <v>0</v>
      </c>
      <c r="AC90" s="113">
        <f>'Team and Player Stats'!AC14/O90</f>
        <v>0.01759272834</v>
      </c>
      <c r="AD90" s="113">
        <f>'Team and Player Stats'!AD14/O90</f>
        <v>0</v>
      </c>
      <c r="AE90" s="113">
        <f>'Team and Player Stats'!AE14/O90</f>
        <v>0</v>
      </c>
      <c r="AF90" s="113">
        <f>'Team and Player Stats'!AF14/O90</f>
        <v>0</v>
      </c>
      <c r="AG90" s="113">
        <f>'Team and Player Stats'!AG14/O90</f>
        <v>0</v>
      </c>
    </row>
    <row r="91">
      <c r="A91" s="107" t="str">
        <f>'Team and Player Stats'!B21</f>
        <v>Frantheman86</v>
      </c>
      <c r="B91" s="107" t="str">
        <f>'Team and Player Stats'!A21</f>
        <v>Stat Padders United</v>
      </c>
      <c r="C91" s="107">
        <f>'Team and Player Stats'!C21</f>
        <v>2</v>
      </c>
      <c r="D91" s="107">
        <f>'Team and Player Stats'!D21</f>
        <v>0</v>
      </c>
      <c r="E91" s="108">
        <f>'Team and Player Stats'!E21</f>
        <v>20.9</v>
      </c>
      <c r="F91" s="110">
        <f>'Team and Player Stats'!F21/E91</f>
        <v>0.04784688995</v>
      </c>
      <c r="G91" s="110">
        <f>'Team and Player Stats'!G21/E91</f>
        <v>2.009569378</v>
      </c>
      <c r="H91" s="110">
        <f>'Team and Player Stats'!H21/E91</f>
        <v>0.0956937799</v>
      </c>
      <c r="I91" s="110">
        <f>'Team and Player Stats'!I21/E91</f>
        <v>3.492822967</v>
      </c>
      <c r="J91" s="110">
        <f>'Team and Player Stats'!J21/E91</f>
        <v>-1.483253589</v>
      </c>
      <c r="K91" s="109">
        <f>'Team and Player Stats'!K21</f>
        <v>0.5753424658</v>
      </c>
      <c r="L91" s="108">
        <f>'Team and Player Stats'!L21</f>
        <v>17.17808219</v>
      </c>
      <c r="M91" s="110">
        <f>'Team and Player Stats'!M21/E91</f>
        <v>2.918660287</v>
      </c>
      <c r="N91" s="107">
        <f>'Team and Player Stats'!N21</f>
        <v>1</v>
      </c>
      <c r="O91" s="110">
        <f>'Team and Player Stats'!O21</f>
        <v>12.9</v>
      </c>
      <c r="P91" s="110">
        <f>'Team and Player Stats'!P21/O91</f>
        <v>0.1550387597</v>
      </c>
      <c r="Q91" s="110">
        <f>'Team and Player Stats'!Q21/O91</f>
        <v>0</v>
      </c>
      <c r="R91" s="110">
        <f>'Team and Player Stats'!R21/O91</f>
        <v>0.2325581395</v>
      </c>
      <c r="S91" s="110">
        <f>'Team and Player Stats'!S21/O91</f>
        <v>0.1550387597</v>
      </c>
      <c r="T91" s="110">
        <f>'Team and Player Stats'!T21/O91</f>
        <v>0.2325581395</v>
      </c>
      <c r="U91" s="110">
        <f>'Team and Player Stats'!U21/O91</f>
        <v>0</v>
      </c>
      <c r="V91" s="110">
        <f>'Team and Player Stats'!V21/O91</f>
        <v>0</v>
      </c>
      <c r="W91" s="110">
        <f>'Team and Player Stats'!W21/O91</f>
        <v>0</v>
      </c>
      <c r="X91" s="110">
        <f>'Team and Player Stats'!X21/O91</f>
        <v>0</v>
      </c>
      <c r="Y91" s="110">
        <f>'Team and Player Stats'!Y21/O91</f>
        <v>0</v>
      </c>
      <c r="Z91" s="110">
        <f>'Team and Player Stats'!Z21/O91</f>
        <v>0</v>
      </c>
      <c r="AA91" s="110">
        <f>'Team and Player Stats'!AA21/O91</f>
        <v>0</v>
      </c>
      <c r="AB91" s="110">
        <f>'Team and Player Stats'!AB21/O91</f>
        <v>0</v>
      </c>
      <c r="AC91" s="110">
        <f>'Team and Player Stats'!AC21/O91</f>
        <v>0</v>
      </c>
      <c r="AD91" s="110">
        <f>'Team and Player Stats'!AD21/O91</f>
        <v>0</v>
      </c>
      <c r="AE91" s="110">
        <f>'Team and Player Stats'!AE21/O91</f>
        <v>0</v>
      </c>
      <c r="AF91" s="110">
        <f>'Team and Player Stats'!AF21/O91</f>
        <v>0</v>
      </c>
      <c r="AG91" s="110">
        <f>'Team and Player Stats'!AG21/O91</f>
        <v>0</v>
      </c>
    </row>
    <row r="92">
      <c r="A92" t="str">
        <f>'Team and Player Stats'!B61</f>
        <v>The Eastbrook</v>
      </c>
      <c r="B92" t="str">
        <f>'Team and Player Stats'!A61</f>
        <v>Sub</v>
      </c>
      <c r="C92">
        <f>'Team and Player Stats'!C61</f>
        <v>2</v>
      </c>
      <c r="D92">
        <f>'Team and Player Stats'!D61</f>
        <v>0</v>
      </c>
      <c r="E92" s="111">
        <f>'Team and Player Stats'!E61</f>
        <v>18.5</v>
      </c>
      <c r="F92" s="113">
        <f>'Team and Player Stats'!F61/E92</f>
        <v>0.1081081081</v>
      </c>
      <c r="G92" s="113">
        <f>'Team and Player Stats'!G61/E92</f>
        <v>2</v>
      </c>
      <c r="H92" s="113">
        <f>'Team and Player Stats'!H61/E92</f>
        <v>0</v>
      </c>
      <c r="I92" s="113">
        <f>'Team and Player Stats'!I61/E92</f>
        <v>3.243243243</v>
      </c>
      <c r="J92" s="113">
        <f>'Team and Player Stats'!J61/E92</f>
        <v>-1.243243243</v>
      </c>
      <c r="K92" s="112">
        <f>'Team and Player Stats'!K61</f>
        <v>0.6166666667</v>
      </c>
      <c r="L92" s="111">
        <f>'Team and Player Stats'!L61</f>
        <v>18.5</v>
      </c>
      <c r="M92" s="113">
        <f>'Team and Player Stats'!M61/E92</f>
        <v>2.702702703</v>
      </c>
      <c r="N92">
        <f>'Team and Player Stats'!N61</f>
        <v>1</v>
      </c>
      <c r="O92" s="113">
        <f>'Team and Player Stats'!O61</f>
        <v>18.5</v>
      </c>
      <c r="P92" s="113">
        <f>'Team and Player Stats'!P61/O92</f>
        <v>0.05405405405</v>
      </c>
      <c r="Q92" s="113">
        <f>'Team and Player Stats'!Q61/O92</f>
        <v>0.05405405405</v>
      </c>
      <c r="R92" s="113">
        <f>'Team and Player Stats'!R61/O92</f>
        <v>0</v>
      </c>
      <c r="S92" s="113">
        <f>'Team and Player Stats'!S61/O92</f>
        <v>0</v>
      </c>
      <c r="T92" s="113">
        <f>'Team and Player Stats'!T61/O92</f>
        <v>0.05405405405</v>
      </c>
      <c r="U92" s="113">
        <f>'Team and Player Stats'!U61/O92</f>
        <v>0</v>
      </c>
      <c r="V92" s="113">
        <f>'Team and Player Stats'!V61/O92</f>
        <v>0</v>
      </c>
      <c r="W92" s="113">
        <f>'Team and Player Stats'!W61/O92</f>
        <v>0</v>
      </c>
      <c r="X92" s="113">
        <f>'Team and Player Stats'!X61/O92</f>
        <v>0</v>
      </c>
      <c r="Y92" s="113">
        <f>'Team and Player Stats'!Y61/O92</f>
        <v>0</v>
      </c>
      <c r="Z92" s="113">
        <f>'Team and Player Stats'!Z61/O92</f>
        <v>0</v>
      </c>
      <c r="AA92" s="113">
        <f>'Team and Player Stats'!AA61/O92</f>
        <v>0</v>
      </c>
      <c r="AB92" s="113">
        <f>'Team and Player Stats'!AB61/O92</f>
        <v>0</v>
      </c>
      <c r="AC92" s="113">
        <f>'Team and Player Stats'!AC61/O92</f>
        <v>0</v>
      </c>
      <c r="AD92" s="113">
        <f>'Team and Player Stats'!AD61/O92</f>
        <v>0</v>
      </c>
      <c r="AE92" s="113">
        <f>'Team and Player Stats'!AE61/O92</f>
        <v>0</v>
      </c>
      <c r="AF92" s="113">
        <f>'Team and Player Stats'!AF61/O92</f>
        <v>0</v>
      </c>
      <c r="AG92" s="113">
        <f>'Team and Player Stats'!AG61/O92</f>
        <v>0</v>
      </c>
    </row>
    <row r="93">
      <c r="A93" s="107" t="str">
        <f>'Team and Player Stats'!B48</f>
        <v>Priest XYZ (c)</v>
      </c>
      <c r="B93" s="107" t="str">
        <f>'Team and Player Stats'!A48</f>
        <v>Way to Fail</v>
      </c>
      <c r="C93" s="107">
        <f>'Team and Player Stats'!C48</f>
        <v>19</v>
      </c>
      <c r="D93" s="107">
        <f>'Team and Player Stats'!D48</f>
        <v>13</v>
      </c>
      <c r="E93" s="108">
        <f>'Team and Player Stats'!E48</f>
        <v>310.7333333</v>
      </c>
      <c r="F93" s="110">
        <f>'Team and Player Stats'!F48/E93</f>
        <v>0.1512550955</v>
      </c>
      <c r="G93" s="110">
        <f>'Team and Player Stats'!G48/E93</f>
        <v>1.908388758</v>
      </c>
      <c r="H93" s="110">
        <f>'Team and Player Stats'!H48/E93</f>
        <v>0.01287277408</v>
      </c>
      <c r="I93" s="110">
        <f>'Team and Player Stats'!I48/E93</f>
        <v>2.545591075</v>
      </c>
      <c r="J93" s="110">
        <f>'Team and Player Stats'!J48/E93</f>
        <v>-0.6372023171</v>
      </c>
      <c r="K93" s="109">
        <f>'Team and Player Stats'!K48</f>
        <v>0.7496839444</v>
      </c>
      <c r="L93" s="108">
        <f>'Team and Player Stats'!L48</f>
        <v>23.57016435</v>
      </c>
      <c r="M93" s="110">
        <f>'Team and Player Stats'!M48/E93</f>
        <v>2.481227204</v>
      </c>
      <c r="N93" s="107">
        <f>'Team and Player Stats'!N48</f>
        <v>17</v>
      </c>
      <c r="O93" s="110">
        <f>'Team and Player Stats'!O48</f>
        <v>267.3166667</v>
      </c>
      <c r="P93" s="110">
        <f>'Team and Player Stats'!P48/O93</f>
        <v>0.1234490928</v>
      </c>
      <c r="Q93" s="110">
        <f>'Team and Player Stats'!Q48/O93</f>
        <v>0.07107675042</v>
      </c>
      <c r="R93" s="110">
        <f>'Team and Player Stats'!R48/O93</f>
        <v>0.05611322402</v>
      </c>
      <c r="S93" s="110">
        <f>'Team and Player Stats'!S48/O93</f>
        <v>0.05237234242</v>
      </c>
      <c r="T93" s="110">
        <f>'Team and Player Stats'!T48/O93</f>
        <v>0.2132302513</v>
      </c>
      <c r="U93" s="110">
        <f>'Team and Player Stats'!U48/O93</f>
        <v>0.02992705281</v>
      </c>
      <c r="V93" s="110">
        <f>'Team and Player Stats'!V48/O93</f>
        <v>0.007481763202</v>
      </c>
      <c r="W93" s="110">
        <f>'Team and Player Stats'!W48/O93</f>
        <v>0</v>
      </c>
      <c r="X93" s="110">
        <f>'Team and Player Stats'!X48/O93</f>
        <v>0</v>
      </c>
      <c r="Y93" s="110">
        <f>'Team and Player Stats'!Y48/O93</f>
        <v>0</v>
      </c>
      <c r="Z93" s="110">
        <f>'Team and Player Stats'!Z48/O93</f>
        <v>0</v>
      </c>
      <c r="AA93" s="110">
        <f>'Team and Player Stats'!AA48/O93</f>
        <v>0</v>
      </c>
      <c r="AB93" s="110">
        <f>'Team and Player Stats'!AB48/O93</f>
        <v>0</v>
      </c>
      <c r="AC93" s="110">
        <f>'Team and Player Stats'!AC48/O93</f>
        <v>0.02618617121</v>
      </c>
      <c r="AD93" s="110">
        <f>'Team and Player Stats'!AD48/O93</f>
        <v>0</v>
      </c>
      <c r="AE93" s="110">
        <f>'Team and Player Stats'!AE48/O93</f>
        <v>0</v>
      </c>
      <c r="AF93" s="110">
        <f>'Team and Player Stats'!AF48/O93</f>
        <v>0</v>
      </c>
      <c r="AG93" s="110">
        <f>'Team and Player Stats'!AG48/O93</f>
        <v>0.003740881601</v>
      </c>
    </row>
    <row r="94">
      <c r="A94" t="str">
        <f>'Team and Player Stats'!B28</f>
        <v>Anubis1632</v>
      </c>
      <c r="B94" t="str">
        <f>'Team and Player Stats'!A28</f>
        <v>NecroBonk</v>
      </c>
      <c r="C94">
        <f>'Team and Player Stats'!C28</f>
        <v>7</v>
      </c>
      <c r="D94">
        <f>'Team and Player Stats'!D28</f>
        <v>3</v>
      </c>
      <c r="E94" s="111">
        <f>'Team and Player Stats'!E28</f>
        <v>64.03333333</v>
      </c>
      <c r="F94" s="113">
        <f>'Team and Player Stats'!F28/E94</f>
        <v>0.1874023946</v>
      </c>
      <c r="G94" s="113">
        <f>'Team and Player Stats'!G28/E94</f>
        <v>1.60853722</v>
      </c>
      <c r="H94" s="113">
        <f>'Team and Player Stats'!H28/E94</f>
        <v>0.04685059865</v>
      </c>
      <c r="I94" s="113">
        <f>'Team and Player Stats'!I28/E94</f>
        <v>3.451327434</v>
      </c>
      <c r="J94" s="113">
        <f>'Team and Player Stats'!J28/E94</f>
        <v>-1.842790213</v>
      </c>
      <c r="K94" s="112">
        <f>'Team and Player Stats'!K28</f>
        <v>0.4660633484</v>
      </c>
      <c r="L94" s="111">
        <f>'Team and Player Stats'!L28</f>
        <v>17.38461538</v>
      </c>
      <c r="M94" s="113">
        <f>'Team and Player Stats'!M28/E94</f>
        <v>2.201978136</v>
      </c>
      <c r="N94">
        <f>'Team and Player Stats'!N28</f>
        <v>6</v>
      </c>
      <c r="O94" s="113">
        <f>'Team and Player Stats'!O28</f>
        <v>61.28333333</v>
      </c>
      <c r="P94" s="113">
        <f>'Team and Player Stats'!P28/O94</f>
        <v>0.1305412021</v>
      </c>
      <c r="Q94" s="113">
        <f>'Team and Player Stats'!Q28/O94</f>
        <v>0.04895295078</v>
      </c>
      <c r="R94" s="113">
        <f>'Team and Player Stats'!R28/O94</f>
        <v>0.09790590155</v>
      </c>
      <c r="S94" s="113">
        <f>'Team and Player Stats'!S28/O94</f>
        <v>0.06527060103</v>
      </c>
      <c r="T94" s="113">
        <f>'Team and Player Stats'!T28/O94</f>
        <v>0.1794941528</v>
      </c>
      <c r="U94" s="113">
        <f>'Team and Player Stats'!U28/O94</f>
        <v>0.01631765026</v>
      </c>
      <c r="V94" s="113">
        <f>'Team and Player Stats'!V28/O94</f>
        <v>0.01631765026</v>
      </c>
      <c r="W94" s="113">
        <f>'Team and Player Stats'!W28/O94</f>
        <v>0</v>
      </c>
      <c r="X94" s="113">
        <f>'Team and Player Stats'!X28/O94</f>
        <v>0</v>
      </c>
      <c r="Y94" s="113">
        <f>'Team and Player Stats'!Y28/O94</f>
        <v>0</v>
      </c>
      <c r="Z94" s="113">
        <f>'Team and Player Stats'!Z28/O94</f>
        <v>0</v>
      </c>
      <c r="AA94" s="113">
        <f>'Team and Player Stats'!AA28/O94</f>
        <v>0</v>
      </c>
      <c r="AB94" s="113">
        <f>'Team and Player Stats'!AB28/O94</f>
        <v>0</v>
      </c>
      <c r="AC94" s="113">
        <f>'Team and Player Stats'!AC28/O94</f>
        <v>0.01631765026</v>
      </c>
      <c r="AD94" s="113">
        <f>'Team and Player Stats'!AD28/O94</f>
        <v>0</v>
      </c>
      <c r="AE94" s="113">
        <f>'Team and Player Stats'!AE28/O94</f>
        <v>0</v>
      </c>
      <c r="AF94" s="113">
        <f>'Team and Player Stats'!AF28/O94</f>
        <v>0</v>
      </c>
      <c r="AG94" s="113">
        <f>'Team and Player Stats'!AG28/O94</f>
        <v>0</v>
      </c>
    </row>
    <row r="95">
      <c r="A95" s="107" t="str">
        <f>'Team and Player Stats'!B13</f>
        <v>Acniphyde43</v>
      </c>
      <c r="B95" s="107" t="str">
        <f>'Team and Player Stats'!A13</f>
        <v>Collateral Damage</v>
      </c>
      <c r="C95" s="107">
        <f>'Team and Player Stats'!C13</f>
        <v>0</v>
      </c>
      <c r="D95" s="107">
        <f>'Team and Player Stats'!D13</f>
        <v>0</v>
      </c>
      <c r="E95" s="108">
        <f>'Team and Player Stats'!E13</f>
        <v>0</v>
      </c>
      <c r="F95" s="110" t="str">
        <f>'Team and Player Stats'!F13/E95</f>
        <v>#DIV/0!</v>
      </c>
      <c r="G95" s="110" t="str">
        <f>'Team and Player Stats'!G13/E95</f>
        <v>#DIV/0!</v>
      </c>
      <c r="H95" s="110" t="str">
        <f>'Team and Player Stats'!H13/E95</f>
        <v>#DIV/0!</v>
      </c>
      <c r="I95" s="110" t="str">
        <f>'Team and Player Stats'!I13/E95</f>
        <v>#DIV/0!</v>
      </c>
      <c r="J95" s="110" t="str">
        <f>'Team and Player Stats'!J13/E95</f>
        <v>#DIV/0!</v>
      </c>
      <c r="K95" s="109" t="str">
        <f>'Team and Player Stats'!K13</f>
        <v>#DIV/0!</v>
      </c>
      <c r="L95" s="108" t="str">
        <f>'Team and Player Stats'!L13</f>
        <v>#DIV/0!</v>
      </c>
      <c r="M95" s="110" t="str">
        <f>'Team and Player Stats'!M13/E95</f>
        <v>#DIV/0!</v>
      </c>
      <c r="N95" s="107">
        <f>'Team and Player Stats'!N13</f>
        <v>0</v>
      </c>
      <c r="O95" s="110">
        <f>'Team and Player Stats'!O13</f>
        <v>0</v>
      </c>
      <c r="P95" s="110" t="str">
        <f>'Team and Player Stats'!P13/O95</f>
        <v>#DIV/0!</v>
      </c>
      <c r="Q95" s="110" t="str">
        <f>'Team and Player Stats'!Q13/O95</f>
        <v>#DIV/0!</v>
      </c>
      <c r="R95" s="110" t="str">
        <f>'Team and Player Stats'!R13/O95</f>
        <v>#DIV/0!</v>
      </c>
      <c r="S95" s="110" t="str">
        <f>'Team and Player Stats'!S13/O95</f>
        <v>#DIV/0!</v>
      </c>
      <c r="T95" s="110" t="str">
        <f>'Team and Player Stats'!T13/O95</f>
        <v>#DIV/0!</v>
      </c>
      <c r="U95" s="110" t="str">
        <f>'Team and Player Stats'!U13/O95</f>
        <v>#DIV/0!</v>
      </c>
      <c r="V95" s="110" t="str">
        <f>'Team and Player Stats'!V13/O95</f>
        <v>#DIV/0!</v>
      </c>
      <c r="W95" s="110" t="str">
        <f>'Team and Player Stats'!W13/O95</f>
        <v>#DIV/0!</v>
      </c>
      <c r="X95" s="110" t="str">
        <f>'Team and Player Stats'!X13/O95</f>
        <v>#DIV/0!</v>
      </c>
      <c r="Y95" s="110" t="str">
        <f>'Team and Player Stats'!Y13/O95</f>
        <v>#DIV/0!</v>
      </c>
      <c r="Z95" s="110" t="str">
        <f>'Team and Player Stats'!Z13/O95</f>
        <v>#DIV/0!</v>
      </c>
      <c r="AA95" s="110" t="str">
        <f>'Team and Player Stats'!AA13/O95</f>
        <v>#DIV/0!</v>
      </c>
      <c r="AB95" s="110" t="str">
        <f>'Team and Player Stats'!AB13/O95</f>
        <v>#DIV/0!</v>
      </c>
      <c r="AC95" s="110" t="str">
        <f>'Team and Player Stats'!AC13/O95</f>
        <v>#DIV/0!</v>
      </c>
      <c r="AD95" s="110" t="str">
        <f>'Team and Player Stats'!AD13/O95</f>
        <v>#DIV/0!</v>
      </c>
      <c r="AE95" s="110" t="str">
        <f>'Team and Player Stats'!AE13/O95</f>
        <v>#DIV/0!</v>
      </c>
      <c r="AF95" s="110" t="str">
        <f>'Team and Player Stats'!AF13/O95</f>
        <v>#DIV/0!</v>
      </c>
      <c r="AG95" s="110" t="str">
        <f>'Team and Player Stats'!AG13/O95</f>
        <v>#DIV/0!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111">
        <f>'Team and Player Stats'!E23</f>
        <v>0</v>
      </c>
      <c r="F96" s="113" t="str">
        <f>'Team and Player Stats'!F23/E96</f>
        <v>#DIV/0!</v>
      </c>
      <c r="G96" s="113" t="str">
        <f>'Team and Player Stats'!G23/E96</f>
        <v>#DIV/0!</v>
      </c>
      <c r="H96" s="113" t="str">
        <f>'Team and Player Stats'!H23/E96</f>
        <v>#DIV/0!</v>
      </c>
      <c r="I96" s="113" t="str">
        <f>'Team and Player Stats'!I23/E96</f>
        <v>#DIV/0!</v>
      </c>
      <c r="J96" s="113" t="str">
        <f>'Team and Player Stats'!J23/E96</f>
        <v>#DIV/0!</v>
      </c>
      <c r="K96" s="112" t="str">
        <f>'Team and Player Stats'!K23</f>
        <v>#DIV/0!</v>
      </c>
      <c r="L96" s="111" t="str">
        <f>'Team and Player Stats'!L23</f>
        <v>#DIV/0!</v>
      </c>
      <c r="M96" s="113" t="str">
        <f>'Team and Player Stats'!M23/E96</f>
        <v>#DIV/0!</v>
      </c>
      <c r="N96">
        <f>'Team and Player Stats'!N23</f>
        <v>0</v>
      </c>
      <c r="O96" s="113">
        <f>'Team and Player Stats'!O23</f>
        <v>0</v>
      </c>
      <c r="P96" s="113" t="str">
        <f>'Team and Player Stats'!P23/O96</f>
        <v>#DIV/0!</v>
      </c>
      <c r="Q96" s="113" t="str">
        <f>'Team and Player Stats'!Q23/O96</f>
        <v>#DIV/0!</v>
      </c>
      <c r="R96" s="113" t="str">
        <f>'Team and Player Stats'!R23/O96</f>
        <v>#DIV/0!</v>
      </c>
      <c r="S96" s="113" t="str">
        <f>'Team and Player Stats'!S23/O96</f>
        <v>#DIV/0!</v>
      </c>
      <c r="T96" s="113" t="str">
        <f>'Team and Player Stats'!T23/O96</f>
        <v>#DIV/0!</v>
      </c>
      <c r="U96" s="113" t="str">
        <f>'Team and Player Stats'!U23/O96</f>
        <v>#DIV/0!</v>
      </c>
      <c r="V96" s="113" t="str">
        <f>'Team and Player Stats'!V23/O96</f>
        <v>#DIV/0!</v>
      </c>
      <c r="W96" s="113" t="str">
        <f>'Team and Player Stats'!W23/O96</f>
        <v>#DIV/0!</v>
      </c>
      <c r="X96" s="113" t="str">
        <f>'Team and Player Stats'!X23/O96</f>
        <v>#DIV/0!</v>
      </c>
      <c r="Y96" s="113" t="str">
        <f>'Team and Player Stats'!Y23/O96</f>
        <v>#DIV/0!</v>
      </c>
      <c r="Z96" s="113" t="str">
        <f>'Team and Player Stats'!Z23/O96</f>
        <v>#DIV/0!</v>
      </c>
      <c r="AA96" s="113" t="str">
        <f>'Team and Player Stats'!AA23/O96</f>
        <v>#DIV/0!</v>
      </c>
      <c r="AB96" s="113" t="str">
        <f>'Team and Player Stats'!AB23/O96</f>
        <v>#DIV/0!</v>
      </c>
      <c r="AC96" s="113" t="str">
        <f>'Team and Player Stats'!AC23/O96</f>
        <v>#DIV/0!</v>
      </c>
      <c r="AD96" s="113" t="str">
        <f>'Team and Player Stats'!AD23/O96</f>
        <v>#DIV/0!</v>
      </c>
      <c r="AE96" s="113" t="str">
        <f>'Team and Player Stats'!AE23/O96</f>
        <v>#DIV/0!</v>
      </c>
      <c r="AF96" s="113" t="str">
        <f>'Team and Player Stats'!AF23/O96</f>
        <v>#DIV/0!</v>
      </c>
      <c r="AG96" s="113" t="str">
        <f>'Team and Player Stats'!AG23/O96</f>
        <v>#DIV/0!</v>
      </c>
    </row>
    <row r="97">
      <c r="A97" s="107" t="str">
        <f>'Team and Player Stats'!B30</f>
        <v/>
      </c>
      <c r="B97" s="107" t="str">
        <f>'Team and Player Stats'!A30</f>
        <v>NecroBonk</v>
      </c>
      <c r="C97" s="107">
        <f>'Team and Player Stats'!C30</f>
        <v>0</v>
      </c>
      <c r="D97" s="107">
        <f>'Team and Player Stats'!D30</f>
        <v>0</v>
      </c>
      <c r="E97" s="108">
        <f>'Team and Player Stats'!E30</f>
        <v>0</v>
      </c>
      <c r="F97" s="110" t="str">
        <f>'Team and Player Stats'!F30/E97</f>
        <v>#DIV/0!</v>
      </c>
      <c r="G97" s="110" t="str">
        <f>'Team and Player Stats'!G30/E97</f>
        <v>#DIV/0!</v>
      </c>
      <c r="H97" s="110" t="str">
        <f>'Team and Player Stats'!H30/E97</f>
        <v>#DIV/0!</v>
      </c>
      <c r="I97" s="110" t="str">
        <f>'Team and Player Stats'!I30/E97</f>
        <v>#DIV/0!</v>
      </c>
      <c r="J97" s="110" t="str">
        <f>'Team and Player Stats'!J30/E97</f>
        <v>#DIV/0!</v>
      </c>
      <c r="K97" s="109" t="str">
        <f>'Team and Player Stats'!K30</f>
        <v>#DIV/0!</v>
      </c>
      <c r="L97" s="108" t="str">
        <f>'Team and Player Stats'!L30</f>
        <v>#DIV/0!</v>
      </c>
      <c r="M97" s="110" t="str">
        <f>'Team and Player Stats'!M30/E97</f>
        <v>#DIV/0!</v>
      </c>
      <c r="N97" s="107">
        <f>'Team and Player Stats'!N30</f>
        <v>0</v>
      </c>
      <c r="O97" s="110">
        <f>'Team and Player Stats'!O30</f>
        <v>0</v>
      </c>
      <c r="P97" s="110" t="str">
        <f>'Team and Player Stats'!P30/O97</f>
        <v>#DIV/0!</v>
      </c>
      <c r="Q97" s="110" t="str">
        <f>'Team and Player Stats'!Q30/O97</f>
        <v>#DIV/0!</v>
      </c>
      <c r="R97" s="110" t="str">
        <f>'Team and Player Stats'!R30/O97</f>
        <v>#DIV/0!</v>
      </c>
      <c r="S97" s="110" t="str">
        <f>'Team and Player Stats'!S30/O97</f>
        <v>#DIV/0!</v>
      </c>
      <c r="T97" s="110" t="str">
        <f>'Team and Player Stats'!T30/O97</f>
        <v>#DIV/0!</v>
      </c>
      <c r="U97" s="110" t="str">
        <f>'Team and Player Stats'!U30/O97</f>
        <v>#DIV/0!</v>
      </c>
      <c r="V97" s="110" t="str">
        <f>'Team and Player Stats'!V30/O97</f>
        <v>#DIV/0!</v>
      </c>
      <c r="W97" s="110" t="str">
        <f>'Team and Player Stats'!W30/O97</f>
        <v>#DIV/0!</v>
      </c>
      <c r="X97" s="110" t="str">
        <f>'Team and Player Stats'!X30/O97</f>
        <v>#DIV/0!</v>
      </c>
      <c r="Y97" s="110" t="str">
        <f>'Team and Player Stats'!Y30/O97</f>
        <v>#DIV/0!</v>
      </c>
      <c r="Z97" s="110" t="str">
        <f>'Team and Player Stats'!Z30/O97</f>
        <v>#DIV/0!</v>
      </c>
      <c r="AA97" s="110" t="str">
        <f>'Team and Player Stats'!AA30/O97</f>
        <v>#DIV/0!</v>
      </c>
      <c r="AB97" s="110" t="str">
        <f>'Team and Player Stats'!AB30/O97</f>
        <v>#DIV/0!</v>
      </c>
      <c r="AC97" s="110" t="str">
        <f>'Team and Player Stats'!AC30/O97</f>
        <v>#DIV/0!</v>
      </c>
      <c r="AD97" s="110" t="str">
        <f>'Team and Player Stats'!AD30/O97</f>
        <v>#DIV/0!</v>
      </c>
      <c r="AE97" s="110" t="str">
        <f>'Team and Player Stats'!AE30/O97</f>
        <v>#DIV/0!</v>
      </c>
      <c r="AF97" s="110" t="str">
        <f>'Team and Player Stats'!AF30/O97</f>
        <v>#DIV/0!</v>
      </c>
      <c r="AG97" s="110" t="str">
        <f>'Team and Player Stats'!AG30/O97</f>
        <v>#DIV/0!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111">
        <f>'Team and Player Stats'!E31</f>
        <v>0</v>
      </c>
      <c r="F98" s="113" t="str">
        <f>'Team and Player Stats'!F31/E98</f>
        <v>#DIV/0!</v>
      </c>
      <c r="G98" s="113" t="str">
        <f>'Team and Player Stats'!G31/E98</f>
        <v>#DIV/0!</v>
      </c>
      <c r="H98" s="113" t="str">
        <f>'Team and Player Stats'!H31/E98</f>
        <v>#DIV/0!</v>
      </c>
      <c r="I98" s="113" t="str">
        <f>'Team and Player Stats'!I31/E98</f>
        <v>#DIV/0!</v>
      </c>
      <c r="J98" s="113" t="str">
        <f>'Team and Player Stats'!J31/E98</f>
        <v>#DIV/0!</v>
      </c>
      <c r="K98" s="112" t="str">
        <f>'Team and Player Stats'!K31</f>
        <v>#DIV/0!</v>
      </c>
      <c r="L98" s="111" t="str">
        <f>'Team and Player Stats'!L31</f>
        <v>#DIV/0!</v>
      </c>
      <c r="M98" s="113" t="str">
        <f>'Team and Player Stats'!M31/E98</f>
        <v>#DIV/0!</v>
      </c>
      <c r="N98">
        <f>'Team and Player Stats'!N31</f>
        <v>0</v>
      </c>
      <c r="O98" s="113">
        <f>'Team and Player Stats'!O31</f>
        <v>0</v>
      </c>
      <c r="P98" s="113" t="str">
        <f>'Team and Player Stats'!P31/O98</f>
        <v>#DIV/0!</v>
      </c>
      <c r="Q98" s="113" t="str">
        <f>'Team and Player Stats'!Q31/O98</f>
        <v>#DIV/0!</v>
      </c>
      <c r="R98" s="113" t="str">
        <f>'Team and Player Stats'!R31/O98</f>
        <v>#DIV/0!</v>
      </c>
      <c r="S98" s="113" t="str">
        <f>'Team and Player Stats'!S31/O98</f>
        <v>#DIV/0!</v>
      </c>
      <c r="T98" s="113" t="str">
        <f>'Team and Player Stats'!T31/O98</f>
        <v>#DIV/0!</v>
      </c>
      <c r="U98" s="113" t="str">
        <f>'Team and Player Stats'!U31/O98</f>
        <v>#DIV/0!</v>
      </c>
      <c r="V98" s="113" t="str">
        <f>'Team and Player Stats'!V31/O98</f>
        <v>#DIV/0!</v>
      </c>
      <c r="W98" s="113" t="str">
        <f>'Team and Player Stats'!W31/O98</f>
        <v>#DIV/0!</v>
      </c>
      <c r="X98" s="113" t="str">
        <f>'Team and Player Stats'!X31/O98</f>
        <v>#DIV/0!</v>
      </c>
      <c r="Y98" s="113" t="str">
        <f>'Team and Player Stats'!Y31/O98</f>
        <v>#DIV/0!</v>
      </c>
      <c r="Z98" s="113" t="str">
        <f>'Team and Player Stats'!Z31/O98</f>
        <v>#DIV/0!</v>
      </c>
      <c r="AA98" s="113" t="str">
        <f>'Team and Player Stats'!AA31/O98</f>
        <v>#DIV/0!</v>
      </c>
      <c r="AB98" s="113" t="str">
        <f>'Team and Player Stats'!AB31/O98</f>
        <v>#DIV/0!</v>
      </c>
      <c r="AC98" s="113" t="str">
        <f>'Team and Player Stats'!AC31/O98</f>
        <v>#DIV/0!</v>
      </c>
      <c r="AD98" s="113" t="str">
        <f>'Team and Player Stats'!AD31/O98</f>
        <v>#DIV/0!</v>
      </c>
      <c r="AE98" s="113" t="str">
        <f>'Team and Player Stats'!AE31/O98</f>
        <v>#DIV/0!</v>
      </c>
      <c r="AF98" s="113" t="str">
        <f>'Team and Player Stats'!AF31/O98</f>
        <v>#DIV/0!</v>
      </c>
      <c r="AG98" s="113" t="str">
        <f>'Team and Player Stats'!AG31/O98</f>
        <v>#DIV/0!</v>
      </c>
    </row>
    <row r="99">
      <c r="A99" s="107" t="str">
        <f>'Team and Player Stats'!B58</f>
        <v>Tariq TE</v>
      </c>
      <c r="B99" s="107" t="str">
        <f>'Team and Player Stats'!A58</f>
        <v>Paradox Warriors</v>
      </c>
      <c r="C99" s="107">
        <f>'Team and Player Stats'!C58</f>
        <v>0</v>
      </c>
      <c r="D99" s="107">
        <f>'Team and Player Stats'!D58</f>
        <v>0</v>
      </c>
      <c r="E99" s="108">
        <f>'Team and Player Stats'!E58</f>
        <v>0</v>
      </c>
      <c r="F99" s="110" t="str">
        <f>'Team and Player Stats'!F58/E99</f>
        <v>#DIV/0!</v>
      </c>
      <c r="G99" s="110" t="str">
        <f>'Team and Player Stats'!G58/E99</f>
        <v>#DIV/0!</v>
      </c>
      <c r="H99" s="110" t="str">
        <f>'Team and Player Stats'!H58/E99</f>
        <v>#DIV/0!</v>
      </c>
      <c r="I99" s="110" t="str">
        <f>'Team and Player Stats'!I58/E99</f>
        <v>#DIV/0!</v>
      </c>
      <c r="J99" s="110" t="str">
        <f>'Team and Player Stats'!J58/E99</f>
        <v>#DIV/0!</v>
      </c>
      <c r="K99" s="109" t="str">
        <f>'Team and Player Stats'!K58</f>
        <v>#DIV/0!</v>
      </c>
      <c r="L99" s="108" t="str">
        <f>'Team and Player Stats'!L58</f>
        <v>#DIV/0!</v>
      </c>
      <c r="M99" s="110" t="str">
        <f>'Team and Player Stats'!M58/E99</f>
        <v>#DIV/0!</v>
      </c>
      <c r="N99" s="107">
        <f>'Team and Player Stats'!N58</f>
        <v>0</v>
      </c>
      <c r="O99" s="110">
        <f>'Team and Player Stats'!O58</f>
        <v>0</v>
      </c>
      <c r="P99" s="110" t="str">
        <f>'Team and Player Stats'!P58/O99</f>
        <v>#DIV/0!</v>
      </c>
      <c r="Q99" s="110" t="str">
        <f>'Team and Player Stats'!Q58/O99</f>
        <v>#DIV/0!</v>
      </c>
      <c r="R99" s="110" t="str">
        <f>'Team and Player Stats'!R58/O99</f>
        <v>#DIV/0!</v>
      </c>
      <c r="S99" s="110" t="str">
        <f>'Team and Player Stats'!S58/O99</f>
        <v>#DIV/0!</v>
      </c>
      <c r="T99" s="110" t="str">
        <f>'Team and Player Stats'!T58/O99</f>
        <v>#DIV/0!</v>
      </c>
      <c r="U99" s="110" t="str">
        <f>'Team and Player Stats'!U58/O99</f>
        <v>#DIV/0!</v>
      </c>
      <c r="V99" s="110" t="str">
        <f>'Team and Player Stats'!V58/O99</f>
        <v>#DIV/0!</v>
      </c>
      <c r="W99" s="110" t="str">
        <f>'Team and Player Stats'!W58/O99</f>
        <v>#DIV/0!</v>
      </c>
      <c r="X99" s="110" t="str">
        <f>'Team and Player Stats'!X58/O99</f>
        <v>#DIV/0!</v>
      </c>
      <c r="Y99" s="110" t="str">
        <f>'Team and Player Stats'!Y58/O99</f>
        <v>#DIV/0!</v>
      </c>
      <c r="Z99" s="110" t="str">
        <f>'Team and Player Stats'!Z58/O99</f>
        <v>#DIV/0!</v>
      </c>
      <c r="AA99" s="110" t="str">
        <f>'Team and Player Stats'!AA58/O99</f>
        <v>#DIV/0!</v>
      </c>
      <c r="AB99" s="110" t="str">
        <f>'Team and Player Stats'!AB58/O99</f>
        <v>#DIV/0!</v>
      </c>
      <c r="AC99" s="110" t="str">
        <f>'Team and Player Stats'!AC58/O99</f>
        <v>#DIV/0!</v>
      </c>
      <c r="AD99" s="110" t="str">
        <f>'Team and Player Stats'!AD58/O99</f>
        <v>#DIV/0!</v>
      </c>
      <c r="AE99" s="110" t="str">
        <f>'Team and Player Stats'!AE58/O99</f>
        <v>#DIV/0!</v>
      </c>
      <c r="AF99" s="110" t="str">
        <f>'Team and Player Stats'!AF58/O99</f>
        <v>#DIV/0!</v>
      </c>
      <c r="AG99" s="110" t="str">
        <f>'Team and Player Stats'!AG58/O99</f>
        <v>#DIV/0!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111">
        <f>'Team and Player Stats'!E89</f>
        <v>0</v>
      </c>
      <c r="F100" s="113" t="str">
        <f>'Team and Player Stats'!F89/E100</f>
        <v>#DIV/0!</v>
      </c>
      <c r="G100" s="113" t="str">
        <f>'Team and Player Stats'!G89/E100</f>
        <v>#DIV/0!</v>
      </c>
      <c r="H100" s="113" t="str">
        <f>'Team and Player Stats'!H89/E100</f>
        <v>#DIV/0!</v>
      </c>
      <c r="I100" s="113" t="str">
        <f>'Team and Player Stats'!I89/E100</f>
        <v>#DIV/0!</v>
      </c>
      <c r="J100" s="113" t="str">
        <f>'Team and Player Stats'!J89/E100</f>
        <v>#DIV/0!</v>
      </c>
      <c r="K100" s="112" t="str">
        <f>'Team and Player Stats'!K89</f>
        <v>#DIV/0!</v>
      </c>
      <c r="L100" s="111" t="str">
        <f>'Team and Player Stats'!L89</f>
        <v>#DIV/0!</v>
      </c>
      <c r="M100" s="113" t="str">
        <f>'Team and Player Stats'!M89/E100</f>
        <v>#DIV/0!</v>
      </c>
      <c r="N100">
        <f>'Team and Player Stats'!N89</f>
        <v>0</v>
      </c>
      <c r="O100" s="113">
        <f>'Team and Player Stats'!O89</f>
        <v>0</v>
      </c>
      <c r="P100" s="113" t="str">
        <f>'Team and Player Stats'!P89/O100</f>
        <v>#DIV/0!</v>
      </c>
      <c r="Q100" s="113" t="str">
        <f>'Team and Player Stats'!Q89/O100</f>
        <v>#DIV/0!</v>
      </c>
      <c r="R100" s="113" t="str">
        <f>'Team and Player Stats'!R89/O100</f>
        <v>#DIV/0!</v>
      </c>
      <c r="S100" s="113" t="str">
        <f>'Team and Player Stats'!S89/O100</f>
        <v>#DIV/0!</v>
      </c>
      <c r="T100" s="113" t="str">
        <f>'Team and Player Stats'!T89/O100</f>
        <v>#DIV/0!</v>
      </c>
      <c r="U100" s="113" t="str">
        <f>'Team and Player Stats'!U89/O100</f>
        <v>#DIV/0!</v>
      </c>
      <c r="V100" s="113" t="str">
        <f>'Team and Player Stats'!V89/O100</f>
        <v>#DIV/0!</v>
      </c>
      <c r="W100" s="113" t="str">
        <f>'Team and Player Stats'!W89/O100</f>
        <v>#DIV/0!</v>
      </c>
      <c r="X100" s="113" t="str">
        <f>'Team and Player Stats'!X89/O100</f>
        <v>#DIV/0!</v>
      </c>
      <c r="Y100" s="113" t="str">
        <f>'Team and Player Stats'!Y89/O100</f>
        <v>#DIV/0!</v>
      </c>
      <c r="Z100" s="113" t="str">
        <f>'Team and Player Stats'!Z89/O100</f>
        <v>#DIV/0!</v>
      </c>
      <c r="AA100" s="113" t="str">
        <f>'Team and Player Stats'!AA89/O100</f>
        <v>#DIV/0!</v>
      </c>
      <c r="AB100" s="113" t="str">
        <f>'Team and Player Stats'!AB89/O100</f>
        <v>#DIV/0!</v>
      </c>
      <c r="AC100" s="113" t="str">
        <f>'Team and Player Stats'!AC89/O100</f>
        <v>#DIV/0!</v>
      </c>
      <c r="AD100" s="113" t="str">
        <f>'Team and Player Stats'!AD89/O100</f>
        <v>#DIV/0!</v>
      </c>
      <c r="AE100" s="113" t="str">
        <f>'Team and Player Stats'!AE89/O100</f>
        <v>#DIV/0!</v>
      </c>
      <c r="AF100" s="113" t="str">
        <f>'Team and Player Stats'!AF89/O100</f>
        <v>#DIV/0!</v>
      </c>
      <c r="AG100" s="113" t="str">
        <f>'Team and Player Stats'!AG89/O100</f>
        <v>#DIV/0!</v>
      </c>
    </row>
    <row r="101">
      <c r="A101" s="107" t="str">
        <f>'Team and Player Stats'!B134</f>
        <v>Gay Fork</v>
      </c>
      <c r="B101" s="107" t="str">
        <f>'Team and Player Stats'!A134</f>
        <v>Lumbridge White Knights</v>
      </c>
      <c r="C101" s="107">
        <f>'Team and Player Stats'!C134</f>
        <v>0</v>
      </c>
      <c r="D101" s="107">
        <f>'Team and Player Stats'!D134</f>
        <v>0</v>
      </c>
      <c r="E101" s="108">
        <f>'Team and Player Stats'!E134</f>
        <v>0</v>
      </c>
      <c r="F101" s="110" t="str">
        <f>'Team and Player Stats'!F134/E101</f>
        <v>#DIV/0!</v>
      </c>
      <c r="G101" s="110" t="str">
        <f>'Team and Player Stats'!G134/E101</f>
        <v>#DIV/0!</v>
      </c>
      <c r="H101" s="110" t="str">
        <f>'Team and Player Stats'!H134/E101</f>
        <v>#DIV/0!</v>
      </c>
      <c r="I101" s="110" t="str">
        <f>'Team and Player Stats'!I134/E101</f>
        <v>#DIV/0!</v>
      </c>
      <c r="J101" s="110" t="str">
        <f>'Team and Player Stats'!J134/E101</f>
        <v>#DIV/0!</v>
      </c>
      <c r="K101" s="109" t="str">
        <f>'Team and Player Stats'!K134</f>
        <v>#DIV/0!</v>
      </c>
      <c r="L101" s="108" t="str">
        <f>'Team and Player Stats'!L134</f>
        <v>#DIV/0!</v>
      </c>
      <c r="M101" s="110" t="str">
        <f>'Team and Player Stats'!M134/E101</f>
        <v>#DIV/0!</v>
      </c>
      <c r="N101" s="107">
        <f>'Team and Player Stats'!N134</f>
        <v>0</v>
      </c>
      <c r="O101" s="110">
        <f>'Team and Player Stats'!O134</f>
        <v>0</v>
      </c>
      <c r="P101" s="110" t="str">
        <f>'Team and Player Stats'!P134/O101</f>
        <v>#DIV/0!</v>
      </c>
      <c r="Q101" s="110" t="str">
        <f>'Team and Player Stats'!Q134/O101</f>
        <v>#DIV/0!</v>
      </c>
      <c r="R101" s="110" t="str">
        <f>'Team and Player Stats'!R134/O101</f>
        <v>#DIV/0!</v>
      </c>
      <c r="S101" s="110" t="str">
        <f>'Team and Player Stats'!S134/O101</f>
        <v>#DIV/0!</v>
      </c>
      <c r="T101" s="110" t="str">
        <f>'Team and Player Stats'!T134/O101</f>
        <v>#DIV/0!</v>
      </c>
      <c r="U101" s="110" t="str">
        <f>'Team and Player Stats'!U134/O101</f>
        <v>#DIV/0!</v>
      </c>
      <c r="V101" s="110" t="str">
        <f>'Team and Player Stats'!V134/O101</f>
        <v>#DIV/0!</v>
      </c>
      <c r="W101" s="110" t="str">
        <f>'Team and Player Stats'!W134/O101</f>
        <v>#DIV/0!</v>
      </c>
      <c r="X101" s="110" t="str">
        <f>'Team and Player Stats'!X134/O101</f>
        <v>#DIV/0!</v>
      </c>
      <c r="Y101" s="110" t="str">
        <f>'Team and Player Stats'!Y134/O101</f>
        <v>#DIV/0!</v>
      </c>
      <c r="Z101" s="110" t="str">
        <f>'Team and Player Stats'!Z134/O101</f>
        <v>#DIV/0!</v>
      </c>
      <c r="AA101" s="110" t="str">
        <f>'Team and Player Stats'!AA134/O101</f>
        <v>#DIV/0!</v>
      </c>
      <c r="AB101" s="110" t="str">
        <f>'Team and Player Stats'!AB134/O101</f>
        <v>#DIV/0!</v>
      </c>
      <c r="AC101" s="110" t="str">
        <f>'Team and Player Stats'!AC134/O101</f>
        <v>#DIV/0!</v>
      </c>
      <c r="AD101" s="110" t="str">
        <f>'Team and Player Stats'!AD134/O101</f>
        <v>#DIV/0!</v>
      </c>
      <c r="AE101" s="110" t="str">
        <f>'Team and Player Stats'!AE134/O101</f>
        <v>#DIV/0!</v>
      </c>
      <c r="AF101" s="110" t="str">
        <f>'Team and Player Stats'!AF134/O101</f>
        <v>#DIV/0!</v>
      </c>
      <c r="AG101" s="110" t="str">
        <f>'Team and Player Stats'!AG134/O101</f>
        <v>#DIV/0!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111">
        <f>'Team and Player Stats'!E135</f>
        <v>0</v>
      </c>
      <c r="F102" s="113" t="str">
        <f>'Team and Player Stats'!F135/E102</f>
        <v>#DIV/0!</v>
      </c>
      <c r="G102" s="113" t="str">
        <f>'Team and Player Stats'!G135/E102</f>
        <v>#DIV/0!</v>
      </c>
      <c r="H102" s="113" t="str">
        <f>'Team and Player Stats'!H135/E102</f>
        <v>#DIV/0!</v>
      </c>
      <c r="I102" s="113" t="str">
        <f>'Team and Player Stats'!I135/E102</f>
        <v>#DIV/0!</v>
      </c>
      <c r="J102" s="113" t="str">
        <f>'Team and Player Stats'!J135/E102</f>
        <v>#DIV/0!</v>
      </c>
      <c r="K102" s="112" t="str">
        <f>'Team and Player Stats'!K135</f>
        <v>#DIV/0!</v>
      </c>
      <c r="L102" s="111" t="str">
        <f>'Team and Player Stats'!L135</f>
        <v>#DIV/0!</v>
      </c>
      <c r="M102" s="113" t="str">
        <f>'Team and Player Stats'!M135/E102</f>
        <v>#DIV/0!</v>
      </c>
      <c r="N102">
        <f>'Team and Player Stats'!N135</f>
        <v>0</v>
      </c>
      <c r="O102" s="113">
        <f>'Team and Player Stats'!O135</f>
        <v>0</v>
      </c>
      <c r="P102" s="113" t="str">
        <f>'Team and Player Stats'!P135/O102</f>
        <v>#DIV/0!</v>
      </c>
      <c r="Q102" s="113" t="str">
        <f>'Team and Player Stats'!Q135/O102</f>
        <v>#DIV/0!</v>
      </c>
      <c r="R102" s="113" t="str">
        <f>'Team and Player Stats'!R135/O102</f>
        <v>#DIV/0!</v>
      </c>
      <c r="S102" s="113" t="str">
        <f>'Team and Player Stats'!S135/O102</f>
        <v>#DIV/0!</v>
      </c>
      <c r="T102" s="113" t="str">
        <f>'Team and Player Stats'!T135/O102</f>
        <v>#DIV/0!</v>
      </c>
      <c r="U102" s="113" t="str">
        <f>'Team and Player Stats'!U135/O102</f>
        <v>#DIV/0!</v>
      </c>
      <c r="V102" s="113" t="str">
        <f>'Team and Player Stats'!V135/O102</f>
        <v>#DIV/0!</v>
      </c>
      <c r="W102" s="113" t="str">
        <f>'Team and Player Stats'!W135/O102</f>
        <v>#DIV/0!</v>
      </c>
      <c r="X102" s="113" t="str">
        <f>'Team and Player Stats'!X135/O102</f>
        <v>#DIV/0!</v>
      </c>
      <c r="Y102" s="113" t="str">
        <f>'Team and Player Stats'!Y135/O102</f>
        <v>#DIV/0!</v>
      </c>
      <c r="Z102" s="113" t="str">
        <f>'Team and Player Stats'!Z135/O102</f>
        <v>#DIV/0!</v>
      </c>
      <c r="AA102" s="113" t="str">
        <f>'Team and Player Stats'!AA135/O102</f>
        <v>#DIV/0!</v>
      </c>
      <c r="AB102" s="113" t="str">
        <f>'Team and Player Stats'!AB135/O102</f>
        <v>#DIV/0!</v>
      </c>
      <c r="AC102" s="113" t="str">
        <f>'Team and Player Stats'!AC135/O102</f>
        <v>#DIV/0!</v>
      </c>
      <c r="AD102" s="113" t="str">
        <f>'Team and Player Stats'!AD135/O102</f>
        <v>#DIV/0!</v>
      </c>
      <c r="AE102" s="113" t="str">
        <f>'Team and Player Stats'!AE135/O102</f>
        <v>#DIV/0!</v>
      </c>
      <c r="AF102" s="113" t="str">
        <f>'Team and Player Stats'!AF135/O102</f>
        <v>#DIV/0!</v>
      </c>
      <c r="AG102" s="113" t="str">
        <f>'Team and Player Stats'!AG135/O102</f>
        <v>#DIV/0!</v>
      </c>
    </row>
    <row r="103">
      <c r="F103" s="113"/>
      <c r="G103" s="113"/>
      <c r="H103" s="113"/>
      <c r="I103" s="113"/>
      <c r="J103" s="113"/>
      <c r="M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</row>
    <row r="104">
      <c r="F104" s="113"/>
      <c r="G104" s="113"/>
      <c r="H104" s="113"/>
      <c r="I104" s="113"/>
      <c r="J104" s="113"/>
      <c r="M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</row>
    <row r="105">
      <c r="F105" s="113"/>
      <c r="G105" s="113"/>
      <c r="H105" s="113"/>
      <c r="I105" s="113"/>
      <c r="J105" s="113"/>
      <c r="M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</row>
    <row r="106">
      <c r="F106" s="113"/>
      <c r="G106" s="113"/>
      <c r="H106" s="113"/>
      <c r="I106" s="113"/>
      <c r="J106" s="113"/>
      <c r="M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</row>
    <row r="107">
      <c r="F107" s="113"/>
      <c r="G107" s="113"/>
      <c r="H107" s="113"/>
      <c r="I107" s="113"/>
      <c r="J107" s="113"/>
      <c r="M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</row>
    <row r="108">
      <c r="F108" s="113"/>
      <c r="G108" s="113"/>
      <c r="H108" s="113"/>
      <c r="I108" s="113"/>
      <c r="J108" s="113"/>
      <c r="M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</row>
    <row r="109">
      <c r="F109" s="113"/>
      <c r="G109" s="113"/>
      <c r="H109" s="113"/>
      <c r="I109" s="113"/>
      <c r="J109" s="113"/>
      <c r="M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</row>
    <row r="110">
      <c r="F110" s="113"/>
      <c r="G110" s="113"/>
      <c r="H110" s="113"/>
      <c r="I110" s="113"/>
      <c r="J110" s="113"/>
      <c r="M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</row>
    <row r="111">
      <c r="F111" s="113"/>
      <c r="G111" s="113"/>
      <c r="H111" s="113"/>
      <c r="I111" s="113"/>
      <c r="J111" s="113"/>
      <c r="M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</row>
    <row r="112">
      <c r="F112" s="113"/>
      <c r="G112" s="113"/>
      <c r="H112" s="113"/>
      <c r="I112" s="113"/>
      <c r="J112" s="113"/>
      <c r="M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</row>
    <row r="113">
      <c r="F113" s="113"/>
      <c r="G113" s="113"/>
      <c r="H113" s="113"/>
      <c r="I113" s="113"/>
      <c r="J113" s="113"/>
      <c r="M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</row>
    <row r="114">
      <c r="F114" s="113"/>
      <c r="G114" s="113"/>
      <c r="H114" s="113"/>
      <c r="I114" s="113"/>
      <c r="J114" s="113"/>
      <c r="M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</row>
    <row r="115">
      <c r="F115" s="113"/>
      <c r="G115" s="113"/>
      <c r="H115" s="113"/>
      <c r="I115" s="113"/>
      <c r="J115" s="113"/>
      <c r="M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</row>
    <row r="116">
      <c r="F116" s="113"/>
      <c r="G116" s="113"/>
      <c r="H116" s="113"/>
      <c r="I116" s="113"/>
      <c r="J116" s="113"/>
      <c r="M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</row>
    <row r="117">
      <c r="F117" s="113"/>
      <c r="G117" s="113"/>
      <c r="H117" s="113"/>
      <c r="I117" s="113"/>
      <c r="J117" s="113"/>
      <c r="M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</row>
    <row r="118">
      <c r="F118" s="113"/>
      <c r="G118" s="113"/>
      <c r="H118" s="113"/>
      <c r="I118" s="113"/>
      <c r="J118" s="113"/>
      <c r="M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</row>
  </sheetData>
  <mergeCells count="1">
    <mergeCell ref="A1:AG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380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s="107" t="str">
        <f>'Team and Player Stats'!B48</f>
        <v>Priest XYZ (c)</v>
      </c>
      <c r="B3" s="107" t="str">
        <f>'Team and Player Stats'!A48</f>
        <v>Way to Fail</v>
      </c>
      <c r="C3" s="107">
        <f>'Team and Player Stats'!C48</f>
        <v>19</v>
      </c>
      <c r="D3" s="107">
        <f>'Team and Player Stats'!D48</f>
        <v>13</v>
      </c>
      <c r="E3" s="108">
        <f>'Team and Player Stats'!E48</f>
        <v>310.7333333</v>
      </c>
      <c r="F3" s="110">
        <f>'Team and Player Stats'!F48/E3</f>
        <v>0.1512550955</v>
      </c>
      <c r="G3" s="110">
        <f>'Team and Player Stats'!G48/E3</f>
        <v>1.908388758</v>
      </c>
      <c r="H3" s="110">
        <f>'Team and Player Stats'!H48/E3</f>
        <v>0.01287277408</v>
      </c>
      <c r="I3" s="110">
        <f>'Team and Player Stats'!I48/E3</f>
        <v>2.545591075</v>
      </c>
      <c r="J3" s="110">
        <f>'Team and Player Stats'!J48/E3</f>
        <v>-0.6372023171</v>
      </c>
      <c r="K3" s="109">
        <f>'Team and Player Stats'!K48</f>
        <v>0.7496839444</v>
      </c>
      <c r="L3" s="108">
        <f>'Team and Player Stats'!L48</f>
        <v>23.57016435</v>
      </c>
      <c r="M3" s="110">
        <f>'Team and Player Stats'!M48/E3</f>
        <v>2.481227204</v>
      </c>
      <c r="N3" s="107">
        <f>'Team and Player Stats'!N48</f>
        <v>17</v>
      </c>
      <c r="O3" s="110">
        <f>'Team and Player Stats'!O48</f>
        <v>267.3166667</v>
      </c>
      <c r="P3" s="110">
        <f>'Team and Player Stats'!P48/O3</f>
        <v>0.1234490928</v>
      </c>
      <c r="Q3" s="110">
        <f>'Team and Player Stats'!Q48/O3</f>
        <v>0.07107675042</v>
      </c>
      <c r="R3" s="110">
        <f>'Team and Player Stats'!R48/O3</f>
        <v>0.05611322402</v>
      </c>
      <c r="S3" s="110">
        <f>'Team and Player Stats'!S48/O3</f>
        <v>0.05237234242</v>
      </c>
      <c r="T3" s="110">
        <f>'Team and Player Stats'!T48/O3</f>
        <v>0.2132302513</v>
      </c>
      <c r="U3" s="110">
        <f>'Team and Player Stats'!U48/O3</f>
        <v>0.02992705281</v>
      </c>
      <c r="V3" s="110">
        <f>'Team and Player Stats'!V48/O3</f>
        <v>0.007481763202</v>
      </c>
      <c r="W3" s="110">
        <f>'Team and Player Stats'!W48/O3</f>
        <v>0</v>
      </c>
      <c r="X3" s="110">
        <f>'Team and Player Stats'!X48/O3</f>
        <v>0</v>
      </c>
      <c r="Y3" s="110">
        <f>'Team and Player Stats'!Y48/O3</f>
        <v>0</v>
      </c>
      <c r="Z3" s="110">
        <f>'Team and Player Stats'!Z48/O3</f>
        <v>0</v>
      </c>
      <c r="AA3" s="110">
        <f>'Team and Player Stats'!AA48/O3</f>
        <v>0</v>
      </c>
      <c r="AB3" s="110">
        <f>'Team and Player Stats'!AB48/O3</f>
        <v>0</v>
      </c>
      <c r="AC3" s="110">
        <f>'Team and Player Stats'!AC48/O3</f>
        <v>0.02618617121</v>
      </c>
      <c r="AD3" s="110">
        <f>'Team and Player Stats'!AD48/O3</f>
        <v>0</v>
      </c>
      <c r="AE3" s="110">
        <f>'Team and Player Stats'!AE48/O3</f>
        <v>0</v>
      </c>
      <c r="AF3" s="110">
        <f>'Team and Player Stats'!AF48/O3</f>
        <v>0</v>
      </c>
      <c r="AG3" s="110">
        <f>'Team and Player Stats'!AG48/O3</f>
        <v>0.003740881601</v>
      </c>
    </row>
    <row r="4">
      <c r="A4" t="str">
        <f>'Team and Player Stats'!B106</f>
        <v>ThumpingHawk</v>
      </c>
      <c r="B4" t="str">
        <f>'Team and Player Stats'!A106</f>
        <v>Shadow Realm</v>
      </c>
      <c r="C4">
        <f>'Team and Player Stats'!C106</f>
        <v>8</v>
      </c>
      <c r="D4">
        <f>'Team and Player Stats'!D106</f>
        <v>4</v>
      </c>
      <c r="E4" s="111">
        <f>'Team and Player Stats'!E106</f>
        <v>169.2166667</v>
      </c>
      <c r="F4" s="113">
        <f>'Team and Player Stats'!F106/E4</f>
        <v>0.1063725007</v>
      </c>
      <c r="G4" s="113">
        <f>'Team and Player Stats'!G106/E4</f>
        <v>2.405200433</v>
      </c>
      <c r="H4" s="113">
        <f>'Team and Player Stats'!H106/E4</f>
        <v>0.01772875012</v>
      </c>
      <c r="I4" s="113">
        <f>'Team and Player Stats'!I106/E4</f>
        <v>2.600216685</v>
      </c>
      <c r="J4" s="113">
        <f>'Team and Player Stats'!J106/E4</f>
        <v>-0.1950162514</v>
      </c>
      <c r="K4" s="112">
        <f>'Team and Player Stats'!K106</f>
        <v>0.925</v>
      </c>
      <c r="L4" s="111">
        <f>'Team and Player Stats'!L106</f>
        <v>23.075</v>
      </c>
      <c r="M4" s="113">
        <f>'Team and Player Stats'!M106/E4</f>
        <v>2.931153354</v>
      </c>
      <c r="N4">
        <f>'Team and Player Stats'!N106</f>
        <v>8</v>
      </c>
      <c r="O4" s="113">
        <f>'Team and Player Stats'!O106</f>
        <v>165.1666667</v>
      </c>
      <c r="P4" s="113">
        <f>'Team and Player Stats'!P106/O4</f>
        <v>0.1271442987</v>
      </c>
      <c r="Q4" s="113">
        <f>'Team and Player Stats'!Q106/O4</f>
        <v>0.07870837538</v>
      </c>
      <c r="R4" s="113">
        <f>'Team and Player Stats'!R106/O4</f>
        <v>0.1271442987</v>
      </c>
      <c r="S4" s="113">
        <f>'Team and Player Stats'!S106/O4</f>
        <v>0.08476286579</v>
      </c>
      <c r="T4" s="113">
        <f>'Team and Player Stats'!T106/O4</f>
        <v>0.2906155399</v>
      </c>
      <c r="U4" s="113">
        <f>'Team and Player Stats'!U106/O4</f>
        <v>0.04843592331</v>
      </c>
      <c r="V4" s="113">
        <f>'Team and Player Stats'!V106/O4</f>
        <v>0.006054490414</v>
      </c>
      <c r="W4" s="113">
        <f>'Team and Player Stats'!W106/O4</f>
        <v>0.006054490414</v>
      </c>
      <c r="X4" s="113">
        <f>'Team and Player Stats'!X106/O4</f>
        <v>0</v>
      </c>
      <c r="Y4" s="113">
        <f>'Team and Player Stats'!Y106/O4</f>
        <v>0</v>
      </c>
      <c r="Z4" s="113">
        <f>'Team and Player Stats'!Z106/O4</f>
        <v>0</v>
      </c>
      <c r="AA4" s="113">
        <f>'Team and Player Stats'!AA106/O4</f>
        <v>0</v>
      </c>
      <c r="AB4" s="113">
        <f>'Team and Player Stats'!AB106/O4</f>
        <v>0</v>
      </c>
      <c r="AC4" s="113">
        <f>'Team and Player Stats'!AC106/O4</f>
        <v>0.06054490414</v>
      </c>
      <c r="AD4" s="113">
        <f>'Team and Player Stats'!AD106/O4</f>
        <v>0.006054490414</v>
      </c>
      <c r="AE4" s="113">
        <f>'Team and Player Stats'!AE106/O4</f>
        <v>0</v>
      </c>
      <c r="AF4" s="113">
        <f>'Team and Player Stats'!AF106/O4</f>
        <v>0</v>
      </c>
      <c r="AG4" s="113">
        <f>'Team and Player Stats'!AG106/O4</f>
        <v>0</v>
      </c>
    </row>
    <row r="5">
      <c r="A5" s="107" t="str">
        <f>'Team and Player Stats'!B72</f>
        <v>caleb loves you</v>
      </c>
      <c r="B5" s="107" t="str">
        <f>'Team and Player Stats'!A72</f>
        <v>TBD</v>
      </c>
      <c r="C5" s="107">
        <f>'Team and Player Stats'!C72</f>
        <v>8</v>
      </c>
      <c r="D5" s="107">
        <f>'Team and Player Stats'!D72</f>
        <v>2</v>
      </c>
      <c r="E5" s="108">
        <f>'Team and Player Stats'!E72</f>
        <v>110.6833333</v>
      </c>
      <c r="F5" s="110">
        <f>'Team and Player Stats'!F72/E5</f>
        <v>0.06324348743</v>
      </c>
      <c r="G5" s="110">
        <f>'Team and Player Stats'!G72/E5</f>
        <v>2.385182954</v>
      </c>
      <c r="H5" s="110">
        <f>'Team and Player Stats'!H72/E5</f>
        <v>0.009034783918</v>
      </c>
      <c r="I5" s="110">
        <f>'Team and Player Stats'!I72/E5</f>
        <v>2.656226472</v>
      </c>
      <c r="J5" s="110">
        <f>'Team and Player Stats'!J72/E5</f>
        <v>-0.2710435175</v>
      </c>
      <c r="K5" s="109">
        <f>'Team and Player Stats'!K72</f>
        <v>0.8979591837</v>
      </c>
      <c r="L5" s="108">
        <f>'Team and Player Stats'!L72</f>
        <v>22.58843537</v>
      </c>
      <c r="M5" s="110">
        <f>'Team and Player Stats'!M72/E5</f>
        <v>3.017617829</v>
      </c>
      <c r="N5" s="107">
        <f>'Team and Player Stats'!N72</f>
        <v>8</v>
      </c>
      <c r="O5" s="110">
        <f>'Team and Player Stats'!O72</f>
        <v>110.6833333</v>
      </c>
      <c r="P5" s="110">
        <f>'Team and Player Stats'!P72/O5</f>
        <v>0.1174521909</v>
      </c>
      <c r="Q5" s="110">
        <f>'Team and Player Stats'!Q72/O5</f>
        <v>0.03613913567</v>
      </c>
      <c r="R5" s="110">
        <f>'Team and Player Stats'!R72/O5</f>
        <v>0.1445565427</v>
      </c>
      <c r="S5" s="110">
        <f>'Team and Player Stats'!S72/O5</f>
        <v>0.06324348743</v>
      </c>
      <c r="T5" s="110">
        <f>'Team and Player Stats'!T72/O5</f>
        <v>0.2710435175</v>
      </c>
      <c r="U5" s="110">
        <f>'Team and Player Stats'!U72/O5</f>
        <v>0.03613913567</v>
      </c>
      <c r="V5" s="110">
        <f>'Team and Player Stats'!V72/O5</f>
        <v>0.02710435175</v>
      </c>
      <c r="W5" s="110">
        <f>'Team and Player Stats'!W72/O5</f>
        <v>0.009034783918</v>
      </c>
      <c r="X5" s="110">
        <f>'Team and Player Stats'!X72/O5</f>
        <v>0</v>
      </c>
      <c r="Y5" s="110">
        <f>'Team and Player Stats'!Y72/O5</f>
        <v>0</v>
      </c>
      <c r="Z5" s="110">
        <f>'Team and Player Stats'!Z72/O5</f>
        <v>0</v>
      </c>
      <c r="AA5" s="110">
        <f>'Team and Player Stats'!AA72/O5</f>
        <v>0</v>
      </c>
      <c r="AB5" s="110">
        <f>'Team and Player Stats'!AB72/O5</f>
        <v>0</v>
      </c>
      <c r="AC5" s="110">
        <f>'Team and Player Stats'!AC72/O5</f>
        <v>0.04517391959</v>
      </c>
      <c r="AD5" s="110">
        <f>'Team and Player Stats'!AD72/O5</f>
        <v>0</v>
      </c>
      <c r="AE5" s="110">
        <f>'Team and Player Stats'!AE72/O5</f>
        <v>0</v>
      </c>
      <c r="AF5" s="110">
        <f>'Team and Player Stats'!AF72/O5</f>
        <v>0</v>
      </c>
      <c r="AG5" s="110">
        <f>'Team and Player Stats'!AG72/O5</f>
        <v>0</v>
      </c>
    </row>
    <row r="6">
      <c r="A6" t="str">
        <f>'Team and Player Stats'!B116</f>
        <v>Rockys12</v>
      </c>
      <c r="B6" t="str">
        <f>'Team and Player Stats'!A116</f>
        <v>Rooster Bux to Blow</v>
      </c>
      <c r="C6">
        <f>'Team and Player Stats'!C116</f>
        <v>5</v>
      </c>
      <c r="D6">
        <f>'Team and Player Stats'!D116</f>
        <v>5</v>
      </c>
      <c r="E6" s="111">
        <f>'Team and Player Stats'!E116</f>
        <v>97.9</v>
      </c>
      <c r="F6" s="113">
        <f>'Team and Player Stats'!F116/E6</f>
        <v>0.0102145046</v>
      </c>
      <c r="G6" s="113">
        <f>'Team and Player Stats'!G116/E6</f>
        <v>2.584269663</v>
      </c>
      <c r="H6" s="113">
        <f>'Team and Player Stats'!H116/E6</f>
        <v>0.0102145046</v>
      </c>
      <c r="I6" s="113">
        <f>'Team and Player Stats'!I116/E6</f>
        <v>2.860061287</v>
      </c>
      <c r="J6" s="113">
        <f>'Team and Player Stats'!J116/E6</f>
        <v>-0.2757916241</v>
      </c>
      <c r="K6" s="112">
        <f>'Team and Player Stats'!K116</f>
        <v>0.9035714286</v>
      </c>
      <c r="L6" s="111">
        <f>'Team and Player Stats'!L116</f>
        <v>20.97857143</v>
      </c>
      <c r="M6" s="113">
        <f>'Team and Player Stats'!M116/E6</f>
        <v>3.248212462</v>
      </c>
      <c r="N6">
        <f>'Team and Player Stats'!N116</f>
        <v>5</v>
      </c>
      <c r="O6" s="113">
        <f>'Team and Player Stats'!O116</f>
        <v>97.9</v>
      </c>
      <c r="P6" s="113">
        <f>'Team and Player Stats'!P116/O6</f>
        <v>0.08171603677</v>
      </c>
      <c r="Q6" s="113">
        <f>'Team and Player Stats'!Q116/O6</f>
        <v>0.06128702758</v>
      </c>
      <c r="R6" s="113">
        <f>'Team and Player Stats'!R116/O6</f>
        <v>0.1225740552</v>
      </c>
      <c r="S6" s="113">
        <f>'Team and Player Stats'!S116/O6</f>
        <v>0.102145046</v>
      </c>
      <c r="T6" s="113">
        <f>'Team and Player Stats'!T116/O6</f>
        <v>0.3064351379</v>
      </c>
      <c r="U6" s="113">
        <f>'Team and Player Stats'!U116/O6</f>
        <v>0.07150153218</v>
      </c>
      <c r="V6" s="113">
        <f>'Team and Player Stats'!V116/O6</f>
        <v>0.02042900919</v>
      </c>
      <c r="W6" s="113">
        <f>'Team and Player Stats'!W116/O6</f>
        <v>0.0102145046</v>
      </c>
      <c r="X6" s="113">
        <f>'Team and Player Stats'!X116/O6</f>
        <v>0</v>
      </c>
      <c r="Y6" s="113">
        <f>'Team and Player Stats'!Y116/O6</f>
        <v>0</v>
      </c>
      <c r="Z6" s="113">
        <f>'Team and Player Stats'!Z116/O6</f>
        <v>0</v>
      </c>
      <c r="AA6" s="113">
        <f>'Team and Player Stats'!AA116/O6</f>
        <v>0</v>
      </c>
      <c r="AB6" s="113">
        <f>'Team and Player Stats'!AB116/O6</f>
        <v>0</v>
      </c>
      <c r="AC6" s="113">
        <f>'Team and Player Stats'!AC116/O6</f>
        <v>0.07150153218</v>
      </c>
      <c r="AD6" s="113">
        <f>'Team and Player Stats'!AD116/O6</f>
        <v>0</v>
      </c>
      <c r="AE6" s="113">
        <f>'Team and Player Stats'!AE116/O6</f>
        <v>0</v>
      </c>
      <c r="AF6" s="113">
        <f>'Team and Player Stats'!AF116/O6</f>
        <v>0</v>
      </c>
      <c r="AG6" s="113">
        <f>'Team and Player Stats'!AG116/O6</f>
        <v>0</v>
      </c>
    </row>
    <row r="7">
      <c r="A7" s="107" t="str">
        <f>'Team and Player Stats'!B121</f>
        <v>Rayzyr</v>
      </c>
      <c r="B7" s="107" t="str">
        <f>'Team and Player Stats'!A121</f>
        <v>Our Lady Tuna</v>
      </c>
      <c r="C7" s="107">
        <f>'Team and Player Stats'!C121</f>
        <v>13</v>
      </c>
      <c r="D7" s="107">
        <f>'Team and Player Stats'!D121</f>
        <v>9</v>
      </c>
      <c r="E7" s="108">
        <f>'Team and Player Stats'!E121</f>
        <v>232.3166667</v>
      </c>
      <c r="F7" s="110">
        <f>'Team and Player Stats'!F121/E7</f>
        <v>0.172178779</v>
      </c>
      <c r="G7" s="110">
        <f>'Team and Player Stats'!G121/E7</f>
        <v>2.13071239</v>
      </c>
      <c r="H7" s="110">
        <f>'Team and Player Stats'!H121/E7</f>
        <v>0.0172178779</v>
      </c>
      <c r="I7" s="110">
        <f>'Team and Player Stats'!I121/E7</f>
        <v>2.991606285</v>
      </c>
      <c r="J7" s="110">
        <f>'Team and Player Stats'!J121/E7</f>
        <v>-0.8608938948</v>
      </c>
      <c r="K7" s="109">
        <f>'Team and Player Stats'!K121</f>
        <v>0.7122302158</v>
      </c>
      <c r="L7" s="108">
        <f>'Team and Player Stats'!L121</f>
        <v>20.05611511</v>
      </c>
      <c r="M7" s="110">
        <f>'Team and Player Stats'!M121/E7</f>
        <v>2.716120238</v>
      </c>
      <c r="N7" s="107">
        <f>'Team and Player Stats'!N121</f>
        <v>12</v>
      </c>
      <c r="O7" s="110">
        <f>'Team and Player Stats'!O121</f>
        <v>210.75</v>
      </c>
      <c r="P7" s="110">
        <f>'Team and Player Stats'!P121/O7</f>
        <v>0.1138790036</v>
      </c>
      <c r="Q7" s="110">
        <f>'Team and Player Stats'!Q121/O7</f>
        <v>0.05693950178</v>
      </c>
      <c r="R7" s="110">
        <f>'Team and Player Stats'!R121/O7</f>
        <v>0.06642941874</v>
      </c>
      <c r="S7" s="110">
        <f>'Team and Player Stats'!S121/O7</f>
        <v>0.05693950178</v>
      </c>
      <c r="T7" s="110">
        <f>'Team and Player Stats'!T121/O7</f>
        <v>0.1897983393</v>
      </c>
      <c r="U7" s="110">
        <f>'Team and Player Stats'!U121/O7</f>
        <v>0.009489916963</v>
      </c>
      <c r="V7" s="110">
        <f>'Team and Player Stats'!V121/O7</f>
        <v>0.004744958482</v>
      </c>
      <c r="W7" s="110">
        <f>'Team and Player Stats'!W121/O7</f>
        <v>0</v>
      </c>
      <c r="X7" s="110">
        <f>'Team and Player Stats'!X121/O7</f>
        <v>0</v>
      </c>
      <c r="Y7" s="110">
        <f>'Team and Player Stats'!Y121/O7</f>
        <v>0</v>
      </c>
      <c r="Z7" s="110">
        <f>'Team and Player Stats'!Z121/O7</f>
        <v>0</v>
      </c>
      <c r="AA7" s="110">
        <f>'Team and Player Stats'!AA121/O7</f>
        <v>0</v>
      </c>
      <c r="AB7" s="110">
        <f>'Team and Player Stats'!AB121/O7</f>
        <v>0</v>
      </c>
      <c r="AC7" s="110">
        <f>'Team and Player Stats'!AC121/O7</f>
        <v>0.01897983393</v>
      </c>
      <c r="AD7" s="110">
        <f>'Team and Player Stats'!AD121/O7</f>
        <v>0</v>
      </c>
      <c r="AE7" s="110">
        <f>'Team and Player Stats'!AE121/O7</f>
        <v>0</v>
      </c>
      <c r="AF7" s="110">
        <f>'Team and Player Stats'!AF121/O7</f>
        <v>0</v>
      </c>
      <c r="AG7" s="110">
        <f>'Team and Player Stats'!AG121/O7</f>
        <v>0</v>
      </c>
    </row>
    <row r="8">
      <c r="A8" t="str">
        <f>'Team and Player Stats'!B73</f>
        <v>Lord Stanley2</v>
      </c>
      <c r="B8" t="str">
        <f>'Team and Player Stats'!A73</f>
        <v>TBD</v>
      </c>
      <c r="C8">
        <f>'Team and Player Stats'!C73</f>
        <v>4</v>
      </c>
      <c r="D8">
        <f>'Team and Player Stats'!D73</f>
        <v>1</v>
      </c>
      <c r="E8" s="111">
        <f>'Team and Player Stats'!E73</f>
        <v>33.96666667</v>
      </c>
      <c r="F8" s="113">
        <f>'Team and Player Stats'!F73/E8</f>
        <v>0.1177625123</v>
      </c>
      <c r="G8" s="113">
        <f>'Team and Player Stats'!G73/E8</f>
        <v>2.149165849</v>
      </c>
      <c r="H8" s="113">
        <f>'Team and Player Stats'!H73/E8</f>
        <v>0</v>
      </c>
      <c r="I8" s="113">
        <f>'Team and Player Stats'!I73/E8</f>
        <v>3.002944063</v>
      </c>
      <c r="J8" s="113">
        <f>'Team and Player Stats'!J73/E8</f>
        <v>-0.8537782139</v>
      </c>
      <c r="K8" s="112">
        <f>'Team and Player Stats'!K73</f>
        <v>0.7156862745</v>
      </c>
      <c r="L8" s="111">
        <f>'Team and Player Stats'!L73</f>
        <v>19.98039216</v>
      </c>
      <c r="M8" s="113">
        <f>'Team and Player Stats'!M73/E8</f>
        <v>2.944062807</v>
      </c>
      <c r="N8">
        <f>'Team and Player Stats'!N73</f>
        <v>4</v>
      </c>
      <c r="O8" s="113">
        <f>'Team and Player Stats'!O73</f>
        <v>33.96666667</v>
      </c>
      <c r="P8" s="113">
        <f>'Team and Player Stats'!P73/O8</f>
        <v>0.2649656526</v>
      </c>
      <c r="Q8" s="113">
        <f>'Team and Player Stats'!Q73/O8</f>
        <v>0.05888125613</v>
      </c>
      <c r="R8" s="113">
        <f>'Team and Player Stats'!R73/O8</f>
        <v>0.05888125613</v>
      </c>
      <c r="S8" s="113">
        <f>'Team and Player Stats'!S73/O8</f>
        <v>0.02944062807</v>
      </c>
      <c r="T8" s="113">
        <f>'Team and Player Stats'!T73/O8</f>
        <v>0.2649656526</v>
      </c>
      <c r="U8" s="113">
        <f>'Team and Player Stats'!U73/O8</f>
        <v>0.05888125613</v>
      </c>
      <c r="V8" s="113">
        <f>'Team and Player Stats'!V73/O8</f>
        <v>0</v>
      </c>
      <c r="W8" s="113">
        <f>'Team and Player Stats'!W73/O8</f>
        <v>0</v>
      </c>
      <c r="X8" s="113">
        <f>'Team and Player Stats'!X73/O8</f>
        <v>0</v>
      </c>
      <c r="Y8" s="113">
        <f>'Team and Player Stats'!Y73/O8</f>
        <v>0</v>
      </c>
      <c r="Z8" s="113">
        <f>'Team and Player Stats'!Z73/O8</f>
        <v>0</v>
      </c>
      <c r="AA8" s="113">
        <f>'Team and Player Stats'!AA73/O8</f>
        <v>0</v>
      </c>
      <c r="AB8" s="113">
        <f>'Team and Player Stats'!AB73/O8</f>
        <v>0</v>
      </c>
      <c r="AC8" s="113">
        <f>'Team and Player Stats'!AC73/O8</f>
        <v>0</v>
      </c>
      <c r="AD8" s="113">
        <f>'Team and Player Stats'!AD73/O8</f>
        <v>0</v>
      </c>
      <c r="AE8" s="113">
        <f>'Team and Player Stats'!AE73/O8</f>
        <v>0</v>
      </c>
      <c r="AF8" s="113">
        <f>'Team and Player Stats'!AF73/O8</f>
        <v>0</v>
      </c>
      <c r="AG8" s="113">
        <f>'Team and Player Stats'!AG73/O8</f>
        <v>0</v>
      </c>
    </row>
    <row r="9">
      <c r="A9" s="107" t="str">
        <f>'Team and Player Stats'!B117</f>
        <v>oScet</v>
      </c>
      <c r="B9" s="107" t="str">
        <f>'Team and Player Stats'!A117</f>
        <v>Rooster Bux to Blow</v>
      </c>
      <c r="C9" s="107">
        <f>'Team and Player Stats'!C117</f>
        <v>13</v>
      </c>
      <c r="D9" s="107">
        <f>'Team and Player Stats'!D117</f>
        <v>11</v>
      </c>
      <c r="E9" s="108">
        <f>'Team and Player Stats'!E117</f>
        <v>267.1166667</v>
      </c>
      <c r="F9" s="110">
        <f>'Team and Player Stats'!F117/E9</f>
        <v>0.05989892057</v>
      </c>
      <c r="G9" s="110">
        <f>'Team and Player Stats'!G117/E9</f>
        <v>3.515317901</v>
      </c>
      <c r="H9" s="110">
        <f>'Team and Player Stats'!H117/E9</f>
        <v>0.01497473014</v>
      </c>
      <c r="I9" s="110">
        <f>'Team and Player Stats'!I117/E9</f>
        <v>3.032382854</v>
      </c>
      <c r="J9" s="110">
        <f>'Team and Player Stats'!J117/E9</f>
        <v>0.4829350471</v>
      </c>
      <c r="K9" s="109">
        <f>'Team and Player Stats'!K117</f>
        <v>1.159259259</v>
      </c>
      <c r="L9" s="108">
        <f>'Team and Player Stats'!L117</f>
        <v>19.78641975</v>
      </c>
      <c r="M9" s="110">
        <f>'Team and Player Stats'!M117/E9</f>
        <v>4.776938916</v>
      </c>
      <c r="N9" s="107">
        <f>'Team and Player Stats'!N117</f>
        <v>13</v>
      </c>
      <c r="O9" s="110">
        <f>'Team and Player Stats'!O117</f>
        <v>267.1166667</v>
      </c>
      <c r="P9" s="110">
        <f>'Team and Player Stats'!P117/O9</f>
        <v>0.1684657141</v>
      </c>
      <c r="Q9" s="110">
        <f>'Team and Player Stats'!Q117/O9</f>
        <v>0.08236101579</v>
      </c>
      <c r="R9" s="110">
        <f>'Team and Player Stats'!R117/O9</f>
        <v>0.2920072378</v>
      </c>
      <c r="S9" s="110">
        <f>'Team and Player Stats'!S117/O9</f>
        <v>0.0524115555</v>
      </c>
      <c r="T9" s="110">
        <f>'Team and Player Stats'!T117/O9</f>
        <v>0.5652960629</v>
      </c>
      <c r="U9" s="110">
        <f>'Team and Player Stats'!U117/O9</f>
        <v>0.1347725713</v>
      </c>
      <c r="V9" s="110">
        <f>'Team and Player Stats'!V117/O9</f>
        <v>0.02994946029</v>
      </c>
      <c r="W9" s="110">
        <f>'Team and Player Stats'!W117/O9</f>
        <v>0.003743682536</v>
      </c>
      <c r="X9" s="110">
        <f>'Team and Player Stats'!X117/O9</f>
        <v>0.003743682536</v>
      </c>
      <c r="Y9" s="110">
        <f>'Team and Player Stats'!Y117/O9</f>
        <v>0</v>
      </c>
      <c r="Z9" s="110">
        <f>'Team and Player Stats'!Z117/O9</f>
        <v>0</v>
      </c>
      <c r="AA9" s="110">
        <f>'Team and Player Stats'!AA117/O9</f>
        <v>0</v>
      </c>
      <c r="AB9" s="110">
        <f>'Team and Player Stats'!AB117/O9</f>
        <v>0</v>
      </c>
      <c r="AC9" s="110">
        <f>'Team and Player Stats'!AC117/O9</f>
        <v>0.1123104761</v>
      </c>
      <c r="AD9" s="110">
        <f>'Team and Player Stats'!AD117/O9</f>
        <v>0.007487365071</v>
      </c>
      <c r="AE9" s="110">
        <f>'Team and Player Stats'!AE117/O9</f>
        <v>0</v>
      </c>
      <c r="AF9" s="110">
        <f>'Team and Player Stats'!AF117/O9</f>
        <v>0</v>
      </c>
      <c r="AG9" s="110">
        <f>'Team and Player Stats'!AG117/O9</f>
        <v>0</v>
      </c>
    </row>
    <row r="10">
      <c r="A10" t="str">
        <f>'Team and Player Stats'!B115</f>
        <v>T RICH Da King</v>
      </c>
      <c r="B10" t="str">
        <f>'Team and Player Stats'!A115</f>
        <v>Rooster Bux to Blow</v>
      </c>
      <c r="C10">
        <f>'Team and Player Stats'!C115</f>
        <v>15</v>
      </c>
      <c r="D10">
        <f>'Team and Player Stats'!D115</f>
        <v>13</v>
      </c>
      <c r="E10" s="111">
        <f>'Team and Player Stats'!E115</f>
        <v>240.4833333</v>
      </c>
      <c r="F10" s="113">
        <f>'Team and Player Stats'!F115/E10</f>
        <v>0.05405780026</v>
      </c>
      <c r="G10" s="113">
        <f>'Team and Player Stats'!G115/E10</f>
        <v>3.717513341</v>
      </c>
      <c r="H10" s="113">
        <f>'Team and Player Stats'!H115/E10</f>
        <v>0.01247487698</v>
      </c>
      <c r="I10" s="113">
        <f>'Team and Player Stats'!I115/E10</f>
        <v>3.081294615</v>
      </c>
      <c r="J10" s="113">
        <f>'Team and Player Stats'!J115/E10</f>
        <v>0.6362187262</v>
      </c>
      <c r="K10" s="112">
        <f>'Team and Player Stats'!K115</f>
        <v>1.206477733</v>
      </c>
      <c r="L10" s="111">
        <f>'Team and Player Stats'!L115</f>
        <v>19.47233468</v>
      </c>
      <c r="M10" s="113">
        <f>'Team and Player Stats'!M115/E10</f>
        <v>4.187400374</v>
      </c>
      <c r="N10">
        <f>'Team and Player Stats'!N115</f>
        <v>15</v>
      </c>
      <c r="O10" s="113">
        <f>'Team and Player Stats'!O115</f>
        <v>240.4833333</v>
      </c>
      <c r="P10" s="113">
        <f>'Team and Player Stats'!P115/O10</f>
        <v>0.1081156005</v>
      </c>
      <c r="Q10" s="113">
        <f>'Team and Player Stats'!Q115/O10</f>
        <v>0.08732413889</v>
      </c>
      <c r="R10" s="113">
        <f>'Team and Player Stats'!R115/O10</f>
        <v>0.2869221706</v>
      </c>
      <c r="S10" s="113">
        <f>'Team and Player Stats'!S115/O10</f>
        <v>0.03326633862</v>
      </c>
      <c r="T10" s="113">
        <f>'Team and Player Stats'!T115/O10</f>
        <v>0.5114699563</v>
      </c>
      <c r="U10" s="113">
        <f>'Team and Player Stats'!U115/O10</f>
        <v>0.09979901587</v>
      </c>
      <c r="V10" s="113">
        <f>'Team and Player Stats'!V115/O10</f>
        <v>0.04158292328</v>
      </c>
      <c r="W10" s="113">
        <f>'Team and Player Stats'!W115/O10</f>
        <v>0.008316584656</v>
      </c>
      <c r="X10" s="113">
        <f>'Team and Player Stats'!X115/O10</f>
        <v>0.004158292328</v>
      </c>
      <c r="Y10" s="113">
        <f>'Team and Player Stats'!Y115/O10</f>
        <v>0</v>
      </c>
      <c r="Z10" s="113">
        <f>'Team and Player Stats'!Z115/O10</f>
        <v>0</v>
      </c>
      <c r="AA10" s="113">
        <f>'Team and Player Stats'!AA115/O10</f>
        <v>0</v>
      </c>
      <c r="AB10" s="113">
        <f>'Team and Player Stats'!AB115/O10</f>
        <v>0</v>
      </c>
      <c r="AC10" s="113">
        <f>'Team and Player Stats'!AC115/O10</f>
        <v>0.09564072354</v>
      </c>
      <c r="AD10" s="113">
        <f>'Team and Player Stats'!AD115/O10</f>
        <v>0</v>
      </c>
      <c r="AE10" s="113">
        <f>'Team and Player Stats'!AE115/O10</f>
        <v>0</v>
      </c>
      <c r="AF10" s="113">
        <f>'Team and Player Stats'!AF115/O10</f>
        <v>0</v>
      </c>
      <c r="AG10" s="113">
        <f>'Team and Player Stats'!AG115/O10</f>
        <v>0.004158292328</v>
      </c>
    </row>
    <row r="11">
      <c r="A11" s="107" t="str">
        <f>'Team and Player Stats'!B109</f>
        <v>Almighty Tycoon</v>
      </c>
      <c r="B11" s="107" t="str">
        <f>'Team and Player Stats'!A109</f>
        <v>Shadow Realm</v>
      </c>
      <c r="C11" s="107">
        <f>'Team and Player Stats'!C109</f>
        <v>9</v>
      </c>
      <c r="D11" s="107">
        <f>'Team and Player Stats'!D109</f>
        <v>6</v>
      </c>
      <c r="E11" s="108">
        <f>'Team and Player Stats'!E109</f>
        <v>126.9666667</v>
      </c>
      <c r="F11" s="110">
        <f>'Team and Player Stats'!F109/E11</f>
        <v>0.1890259911</v>
      </c>
      <c r="G11" s="110">
        <f>'Team and Player Stats'!G109/E11</f>
        <v>2.551850879</v>
      </c>
      <c r="H11" s="110">
        <f>'Team and Player Stats'!H109/E11</f>
        <v>0.02362824888</v>
      </c>
      <c r="I11" s="110">
        <f>'Team and Player Stats'!I109/E11</f>
        <v>3.142557102</v>
      </c>
      <c r="J11" s="110">
        <f>'Team and Player Stats'!J109/E11</f>
        <v>-0.5907062221</v>
      </c>
      <c r="K11" s="109">
        <f>'Team and Player Stats'!K109</f>
        <v>0.8120300752</v>
      </c>
      <c r="L11" s="108">
        <f>'Team and Player Stats'!L109</f>
        <v>19.09273183</v>
      </c>
      <c r="M11" s="110">
        <f>'Team and Player Stats'!M109/E11</f>
        <v>2.937778945</v>
      </c>
      <c r="N11" s="107">
        <f>'Team and Player Stats'!N109</f>
        <v>9</v>
      </c>
      <c r="O11" s="110">
        <f>'Team and Player Stats'!O109</f>
        <v>126.9666667</v>
      </c>
      <c r="P11" s="110">
        <f>'Team and Player Stats'!P109/O11</f>
        <v>0.1890259911</v>
      </c>
      <c r="Q11" s="110">
        <f>'Team and Player Stats'!Q109/O11</f>
        <v>0.07876082961</v>
      </c>
      <c r="R11" s="110">
        <f>'Team and Player Stats'!R109/O11</f>
        <v>0.08663691258</v>
      </c>
      <c r="S11" s="110">
        <f>'Team and Player Stats'!S109/O11</f>
        <v>0.03938041481</v>
      </c>
      <c r="T11" s="110">
        <f>'Team and Player Stats'!T109/O11</f>
        <v>0.196902074</v>
      </c>
      <c r="U11" s="110">
        <f>'Team and Player Stats'!U109/O11</f>
        <v>0.03938041481</v>
      </c>
      <c r="V11" s="110">
        <f>'Team and Player Stats'!V109/O11</f>
        <v>0.007876082961</v>
      </c>
      <c r="W11" s="110">
        <f>'Team and Player Stats'!W109/O11</f>
        <v>0</v>
      </c>
      <c r="X11" s="110">
        <f>'Team and Player Stats'!X109/O11</f>
        <v>0</v>
      </c>
      <c r="Y11" s="110">
        <f>'Team and Player Stats'!Y109/O11</f>
        <v>0</v>
      </c>
      <c r="Z11" s="110">
        <f>'Team and Player Stats'!Z109/O11</f>
        <v>0</v>
      </c>
      <c r="AA11" s="110">
        <f>'Team and Player Stats'!AA109/O11</f>
        <v>0</v>
      </c>
      <c r="AB11" s="110">
        <f>'Team and Player Stats'!AB109/O11</f>
        <v>0</v>
      </c>
      <c r="AC11" s="110">
        <f>'Team and Player Stats'!AC109/O11</f>
        <v>0.007876082961</v>
      </c>
      <c r="AD11" s="110">
        <f>'Team and Player Stats'!AD109/O11</f>
        <v>0</v>
      </c>
      <c r="AE11" s="110">
        <f>'Team and Player Stats'!AE109/O11</f>
        <v>0</v>
      </c>
      <c r="AF11" s="110">
        <f>'Team and Player Stats'!AF109/O11</f>
        <v>0</v>
      </c>
      <c r="AG11" s="110">
        <f>'Team and Player Stats'!AG109/O11</f>
        <v>0</v>
      </c>
    </row>
    <row r="12">
      <c r="A12" t="str">
        <f>'Team and Player Stats'!B49</f>
        <v>Man Canon</v>
      </c>
      <c r="B12" t="str">
        <f>'Team and Player Stats'!A49</f>
        <v>Way to Fail</v>
      </c>
      <c r="C12">
        <f>'Team and Player Stats'!C49</f>
        <v>19</v>
      </c>
      <c r="D12">
        <f>'Team and Player Stats'!D49</f>
        <v>12</v>
      </c>
      <c r="E12" s="111">
        <f>'Team and Player Stats'!E49</f>
        <v>333.0666667</v>
      </c>
      <c r="F12" s="113">
        <f>'Team and Player Stats'!F49/E12</f>
        <v>0.02401921537</v>
      </c>
      <c r="G12" s="113">
        <f>'Team and Player Stats'!G49/E12</f>
        <v>3.602882306</v>
      </c>
      <c r="H12" s="113">
        <f>'Team and Player Stats'!H49/E12</f>
        <v>0.02702161729</v>
      </c>
      <c r="I12" s="113">
        <f>'Team and Player Stats'!I49/E12</f>
        <v>3.143514812</v>
      </c>
      <c r="J12" s="113">
        <f>'Team and Player Stats'!J49/E12</f>
        <v>0.459367494</v>
      </c>
      <c r="K12" s="112">
        <f>'Team and Player Stats'!K49</f>
        <v>1.146131805</v>
      </c>
      <c r="L12" s="111">
        <f>'Team and Player Stats'!L49</f>
        <v>19.086915</v>
      </c>
      <c r="M12" s="113">
        <f>'Team and Player Stats'!M49/E12</f>
        <v>4.761809448</v>
      </c>
      <c r="N12">
        <f>'Team and Player Stats'!N49</f>
        <v>17</v>
      </c>
      <c r="O12" s="113">
        <f>'Team and Player Stats'!O49</f>
        <v>283.2333333</v>
      </c>
      <c r="P12" s="113">
        <f>'Team and Player Stats'!P49/O12</f>
        <v>0.1341649994</v>
      </c>
      <c r="Q12" s="113">
        <f>'Team and Player Stats'!Q49/O12</f>
        <v>0.06002118395</v>
      </c>
      <c r="R12" s="113">
        <f>'Team and Player Stats'!R49/O12</f>
        <v>0.4130869719</v>
      </c>
      <c r="S12" s="113">
        <f>'Team and Player Stats'!S49/O12</f>
        <v>0.04942921031</v>
      </c>
      <c r="T12" s="113">
        <f>'Team and Player Stats'!T49/O12</f>
        <v>0.5754972343</v>
      </c>
      <c r="U12" s="113">
        <f>'Team and Player Stats'!U49/O12</f>
        <v>0.1059197364</v>
      </c>
      <c r="V12" s="113">
        <f>'Team and Player Stats'!V49/O12</f>
        <v>0.02118394728</v>
      </c>
      <c r="W12" s="113">
        <f>'Team and Player Stats'!W49/O12</f>
        <v>0.003530657879</v>
      </c>
      <c r="X12" s="113">
        <f>'Team and Player Stats'!X49/O12</f>
        <v>0</v>
      </c>
      <c r="Y12" s="113">
        <f>'Team and Player Stats'!Y49/O12</f>
        <v>0</v>
      </c>
      <c r="Z12" s="113">
        <f>'Team and Player Stats'!Z49/O12</f>
        <v>0</v>
      </c>
      <c r="AA12" s="113">
        <f>'Team and Player Stats'!AA49/O12</f>
        <v>0</v>
      </c>
      <c r="AB12" s="113">
        <f>'Team and Player Stats'!AB49/O12</f>
        <v>0</v>
      </c>
      <c r="AC12" s="113">
        <f>'Team and Player Stats'!AC49/O12</f>
        <v>0.08120513122</v>
      </c>
      <c r="AD12" s="113">
        <f>'Team and Player Stats'!AD49/O12</f>
        <v>0.003530657879</v>
      </c>
      <c r="AE12" s="113">
        <f>'Team and Player Stats'!AE49/O12</f>
        <v>0</v>
      </c>
      <c r="AF12" s="113">
        <f>'Team and Player Stats'!AF49/O12</f>
        <v>0</v>
      </c>
      <c r="AG12" s="113">
        <f>'Team and Player Stats'!AG49/O12</f>
        <v>0</v>
      </c>
    </row>
    <row r="13">
      <c r="A13" s="107" t="str">
        <f>'Team and Player Stats'!B118</f>
        <v>Regresser</v>
      </c>
      <c r="B13" s="107" t="str">
        <f>'Team and Player Stats'!A118</f>
        <v>Rooster Bux to Blow</v>
      </c>
      <c r="C13" s="107">
        <f>'Team and Player Stats'!C118</f>
        <v>14</v>
      </c>
      <c r="D13" s="107">
        <f>'Team and Player Stats'!D118</f>
        <v>13</v>
      </c>
      <c r="E13" s="108">
        <f>'Team and Player Stats'!E118</f>
        <v>205.7</v>
      </c>
      <c r="F13" s="110">
        <f>'Team and Player Stats'!F118/E13</f>
        <v>0.1652892562</v>
      </c>
      <c r="G13" s="110">
        <f>'Team and Player Stats'!G118/E13</f>
        <v>3.393291201</v>
      </c>
      <c r="H13" s="110">
        <f>'Team and Player Stats'!H118/E13</f>
        <v>0.01458434614</v>
      </c>
      <c r="I13" s="110">
        <f>'Team and Player Stats'!I118/E13</f>
        <v>3.150218765</v>
      </c>
      <c r="J13" s="110">
        <f>'Team and Player Stats'!J118/E13</f>
        <v>0.2430724356</v>
      </c>
      <c r="K13" s="109">
        <f>'Team and Player Stats'!K118</f>
        <v>1.077160494</v>
      </c>
      <c r="L13" s="108">
        <f>'Team and Player Stats'!L118</f>
        <v>19.0462963</v>
      </c>
      <c r="M13" s="110">
        <f>'Team and Player Stats'!M118/E13</f>
        <v>4.078755469</v>
      </c>
      <c r="N13" s="107">
        <f>'Team and Player Stats'!N118</f>
        <v>14</v>
      </c>
      <c r="O13" s="110">
        <f>'Team and Player Stats'!O118</f>
        <v>205.7</v>
      </c>
      <c r="P13" s="110">
        <f>'Team and Player Stats'!P118/O13</f>
        <v>0.1555663588</v>
      </c>
      <c r="Q13" s="110">
        <f>'Team and Player Stats'!Q118/O13</f>
        <v>0.06806028196</v>
      </c>
      <c r="R13" s="110">
        <f>'Team and Player Stats'!R118/O13</f>
        <v>0.1993193972</v>
      </c>
      <c r="S13" s="110">
        <f>'Team and Player Stats'!S118/O13</f>
        <v>0.03403014098</v>
      </c>
      <c r="T13" s="110">
        <f>'Team and Player Stats'!T118/O13</f>
        <v>0.4423918328</v>
      </c>
      <c r="U13" s="110">
        <f>'Team and Player Stats'!U118/O13</f>
        <v>0.1507049101</v>
      </c>
      <c r="V13" s="110">
        <f>'Team and Player Stats'!V118/O13</f>
        <v>0.03403014098</v>
      </c>
      <c r="W13" s="110">
        <f>'Team and Player Stats'!W118/O13</f>
        <v>0.009722897423</v>
      </c>
      <c r="X13" s="110">
        <f>'Team and Player Stats'!X118/O13</f>
        <v>0</v>
      </c>
      <c r="Y13" s="110">
        <f>'Team and Player Stats'!Y118/O13</f>
        <v>0</v>
      </c>
      <c r="Z13" s="110">
        <f>'Team and Player Stats'!Z118/O13</f>
        <v>0</v>
      </c>
      <c r="AA13" s="110">
        <f>'Team and Player Stats'!AA118/O13</f>
        <v>0</v>
      </c>
      <c r="AB13" s="110">
        <f>'Team and Player Stats'!AB118/O13</f>
        <v>0</v>
      </c>
      <c r="AC13" s="110">
        <f>'Team and Player Stats'!AC118/O13</f>
        <v>0.08750607681</v>
      </c>
      <c r="AD13" s="110">
        <f>'Team and Player Stats'!AD118/O13</f>
        <v>0</v>
      </c>
      <c r="AE13" s="110">
        <f>'Team and Player Stats'!AE118/O13</f>
        <v>0</v>
      </c>
      <c r="AF13" s="110">
        <f>'Team and Player Stats'!AF118/O13</f>
        <v>0</v>
      </c>
      <c r="AG13" s="110">
        <f>'Team and Player Stats'!AG118/O13</f>
        <v>0</v>
      </c>
    </row>
    <row r="14">
      <c r="A14" t="str">
        <f>'Team and Player Stats'!B120</f>
        <v>imShad (c)</v>
      </c>
      <c r="B14" t="str">
        <f>'Team and Player Stats'!A120</f>
        <v>Our Lady Tuna</v>
      </c>
      <c r="C14">
        <f>'Team and Player Stats'!C120</f>
        <v>19</v>
      </c>
      <c r="D14">
        <f>'Team and Player Stats'!D120</f>
        <v>11</v>
      </c>
      <c r="E14" s="111">
        <f>'Team and Player Stats'!E120</f>
        <v>304.1666667</v>
      </c>
      <c r="F14" s="113">
        <f>'Team and Player Stats'!F120/E14</f>
        <v>0.009863013699</v>
      </c>
      <c r="G14" s="113">
        <f>'Team and Player Stats'!G120/E14</f>
        <v>4.58630137</v>
      </c>
      <c r="H14" s="113">
        <f>'Team and Player Stats'!H120/E14</f>
        <v>0.01643835616</v>
      </c>
      <c r="I14" s="113">
        <f>'Team and Player Stats'!I120/E14</f>
        <v>3.17260274</v>
      </c>
      <c r="J14" s="113">
        <f>'Team and Player Stats'!J120/E14</f>
        <v>1.41369863</v>
      </c>
      <c r="K14" s="112">
        <f>'Team and Player Stats'!K120</f>
        <v>1.445595855</v>
      </c>
      <c r="L14" s="111">
        <f>'Team and Player Stats'!L120</f>
        <v>18.9119171</v>
      </c>
      <c r="M14" s="113">
        <f>'Team and Player Stats'!M120/E14</f>
        <v>5.799452055</v>
      </c>
      <c r="N14">
        <f>'Team and Player Stats'!N120</f>
        <v>18</v>
      </c>
      <c r="O14" s="113">
        <f>'Team and Player Stats'!O120</f>
        <v>281.0666667</v>
      </c>
      <c r="P14" s="113">
        <f>'Team and Player Stats'!P120/O14</f>
        <v>0.1814516129</v>
      </c>
      <c r="Q14" s="113">
        <f>'Team and Player Stats'!Q120/O14</f>
        <v>0.0569259962</v>
      </c>
      <c r="R14" s="113">
        <f>'Team and Player Stats'!R120/O14</f>
        <v>0.4660815939</v>
      </c>
      <c r="S14" s="113">
        <f>'Team and Player Stats'!S120/O14</f>
        <v>0.07115749526</v>
      </c>
      <c r="T14" s="113">
        <f>'Team and Player Stats'!T120/O14</f>
        <v>0.6510910816</v>
      </c>
      <c r="U14" s="113">
        <f>'Team and Player Stats'!U120/O14</f>
        <v>0.1316413662</v>
      </c>
      <c r="V14" s="113">
        <f>'Team and Player Stats'!V120/O14</f>
        <v>0.03202087287</v>
      </c>
      <c r="W14" s="113">
        <f>'Team and Player Stats'!W120/O14</f>
        <v>0.01778937381</v>
      </c>
      <c r="X14" s="113">
        <f>'Team and Player Stats'!X120/O14</f>
        <v>0.01423149905</v>
      </c>
      <c r="Y14" s="113">
        <f>'Team and Player Stats'!Y120/O14</f>
        <v>0.003557874763</v>
      </c>
      <c r="Z14" s="113">
        <f>'Team and Player Stats'!Z120/O14</f>
        <v>0</v>
      </c>
      <c r="AA14" s="113">
        <f>'Team and Player Stats'!AA120/O14</f>
        <v>0</v>
      </c>
      <c r="AB14" s="113">
        <f>'Team and Player Stats'!AB120/O14</f>
        <v>0</v>
      </c>
      <c r="AC14" s="113">
        <f>'Team and Player Stats'!AC120/O14</f>
        <v>0.1565464896</v>
      </c>
      <c r="AD14" s="113">
        <f>'Team and Player Stats'!AD120/O14</f>
        <v>0.003557874763</v>
      </c>
      <c r="AE14" s="113">
        <f>'Team and Player Stats'!AE120/O14</f>
        <v>0</v>
      </c>
      <c r="AF14" s="113">
        <f>'Team and Player Stats'!AF120/O14</f>
        <v>0</v>
      </c>
      <c r="AG14" s="113">
        <f>'Team and Player Stats'!AG120/O14</f>
        <v>0</v>
      </c>
    </row>
    <row r="15">
      <c r="A15" s="107" t="str">
        <f>'Team and Player Stats'!B42</f>
        <v>The Corn Ninja</v>
      </c>
      <c r="B15" s="107" t="str">
        <f>'Team and Player Stats'!A42</f>
        <v>We Respect Hoez</v>
      </c>
      <c r="C15" s="107">
        <f>'Team and Player Stats'!C42</f>
        <v>17</v>
      </c>
      <c r="D15" s="107">
        <f>'Team and Player Stats'!D42</f>
        <v>13</v>
      </c>
      <c r="E15" s="108">
        <f>'Team and Player Stats'!E42</f>
        <v>286.0333333</v>
      </c>
      <c r="F15" s="110">
        <f>'Team and Player Stats'!F42/E15</f>
        <v>0.2027735695</v>
      </c>
      <c r="G15" s="110">
        <f>'Team and Player Stats'!G42/E15</f>
        <v>2.611583731</v>
      </c>
      <c r="H15" s="110">
        <f>'Team and Player Stats'!H42/E15</f>
        <v>0.01748048013</v>
      </c>
      <c r="I15" s="110">
        <f>'Team and Player Stats'!I42/E15</f>
        <v>3.21990444</v>
      </c>
      <c r="J15" s="110">
        <f>'Team and Player Stats'!J42/E15</f>
        <v>-0.6083207085</v>
      </c>
      <c r="K15" s="109">
        <f>'Team and Player Stats'!K42</f>
        <v>0.8110749186</v>
      </c>
      <c r="L15" s="108">
        <f>'Team and Player Stats'!L42</f>
        <v>18.63409338</v>
      </c>
      <c r="M15" s="110">
        <f>'Team and Player Stats'!M42/E15</f>
        <v>2.898263606</v>
      </c>
      <c r="N15" s="107">
        <f>'Team and Player Stats'!N42</f>
        <v>17</v>
      </c>
      <c r="O15" s="110">
        <f>'Team and Player Stats'!O42</f>
        <v>279.6333333</v>
      </c>
      <c r="P15" s="110">
        <f>'Team and Player Stats'!P42/O15</f>
        <v>0.1645011324</v>
      </c>
      <c r="Q15" s="110">
        <f>'Team and Player Stats'!Q42/O15</f>
        <v>0.07867445464</v>
      </c>
      <c r="R15" s="110">
        <f>'Team and Player Stats'!R42/O15</f>
        <v>0.0286088926</v>
      </c>
      <c r="S15" s="110">
        <f>'Team and Player Stats'!S42/O15</f>
        <v>0.05364167362</v>
      </c>
      <c r="T15" s="110">
        <f>'Team and Player Stats'!T42/O15</f>
        <v>0.261056145</v>
      </c>
      <c r="U15" s="110">
        <f>'Team and Player Stats'!U42/O15</f>
        <v>0.02145666945</v>
      </c>
      <c r="V15" s="110">
        <f>'Team and Player Stats'!V42/O15</f>
        <v>0.007152223149</v>
      </c>
      <c r="W15" s="110">
        <f>'Team and Player Stats'!W42/O15</f>
        <v>0</v>
      </c>
      <c r="X15" s="110">
        <f>'Team and Player Stats'!X42/O15</f>
        <v>0</v>
      </c>
      <c r="Y15" s="110">
        <f>'Team and Player Stats'!Y42/O15</f>
        <v>0</v>
      </c>
      <c r="Z15" s="110">
        <f>'Team and Player Stats'!Z42/O15</f>
        <v>0</v>
      </c>
      <c r="AA15" s="110">
        <f>'Team and Player Stats'!AA42/O15</f>
        <v>0</v>
      </c>
      <c r="AB15" s="110">
        <f>'Team and Player Stats'!AB42/O15</f>
        <v>0</v>
      </c>
      <c r="AC15" s="110">
        <f>'Team and Player Stats'!AC42/O15</f>
        <v>0.02145666945</v>
      </c>
      <c r="AD15" s="110">
        <f>'Team and Player Stats'!AD42/O15</f>
        <v>0</v>
      </c>
      <c r="AE15" s="110">
        <f>'Team and Player Stats'!AE42/O15</f>
        <v>0</v>
      </c>
      <c r="AF15" s="110">
        <f>'Team and Player Stats'!AF42/O15</f>
        <v>0</v>
      </c>
      <c r="AG15" s="110">
        <f>'Team and Player Stats'!AG42/O15</f>
        <v>0</v>
      </c>
    </row>
    <row r="16">
      <c r="A16" t="str">
        <f>'Team and Player Stats'!B61</f>
        <v>The Eastbrook</v>
      </c>
      <c r="B16" t="str">
        <f>'Team and Player Stats'!A61</f>
        <v>Sub</v>
      </c>
      <c r="C16">
        <f>'Team and Player Stats'!C61</f>
        <v>2</v>
      </c>
      <c r="D16">
        <f>'Team and Player Stats'!D61</f>
        <v>0</v>
      </c>
      <c r="E16" s="111">
        <f>'Team and Player Stats'!E61</f>
        <v>18.5</v>
      </c>
      <c r="F16" s="113">
        <f>'Team and Player Stats'!F61/E16</f>
        <v>0.1081081081</v>
      </c>
      <c r="G16" s="113">
        <f>'Team and Player Stats'!G61/E16</f>
        <v>2</v>
      </c>
      <c r="H16" s="113">
        <f>'Team and Player Stats'!H61/E16</f>
        <v>0</v>
      </c>
      <c r="I16" s="113">
        <f>'Team and Player Stats'!I61/E16</f>
        <v>3.243243243</v>
      </c>
      <c r="J16" s="113">
        <f>'Team and Player Stats'!J61/E16</f>
        <v>-1.243243243</v>
      </c>
      <c r="K16" s="112">
        <f>'Team and Player Stats'!K61</f>
        <v>0.6166666667</v>
      </c>
      <c r="L16" s="111">
        <f>'Team and Player Stats'!L61</f>
        <v>18.5</v>
      </c>
      <c r="M16" s="113">
        <f>'Team and Player Stats'!M61/E16</f>
        <v>2.702702703</v>
      </c>
      <c r="N16">
        <f>'Team and Player Stats'!N61</f>
        <v>1</v>
      </c>
      <c r="O16" s="113">
        <f>'Team and Player Stats'!O61</f>
        <v>18.5</v>
      </c>
      <c r="P16" s="113">
        <f>'Team and Player Stats'!P61/O16</f>
        <v>0.05405405405</v>
      </c>
      <c r="Q16" s="113">
        <f>'Team and Player Stats'!Q61/O16</f>
        <v>0.05405405405</v>
      </c>
      <c r="R16" s="113">
        <f>'Team and Player Stats'!R61/O16</f>
        <v>0</v>
      </c>
      <c r="S16" s="113">
        <f>'Team and Player Stats'!S61/O16</f>
        <v>0</v>
      </c>
      <c r="T16" s="113">
        <f>'Team and Player Stats'!T61/O16</f>
        <v>0.05405405405</v>
      </c>
      <c r="U16" s="113">
        <f>'Team and Player Stats'!U61/O16</f>
        <v>0</v>
      </c>
      <c r="V16" s="113">
        <f>'Team and Player Stats'!V61/O16</f>
        <v>0</v>
      </c>
      <c r="W16" s="113">
        <f>'Team and Player Stats'!W61/O16</f>
        <v>0</v>
      </c>
      <c r="X16" s="113">
        <f>'Team and Player Stats'!X61/O16</f>
        <v>0</v>
      </c>
      <c r="Y16" s="113">
        <f>'Team and Player Stats'!Y61/O16</f>
        <v>0</v>
      </c>
      <c r="Z16" s="113">
        <f>'Team and Player Stats'!Z61/O16</f>
        <v>0</v>
      </c>
      <c r="AA16" s="113">
        <f>'Team and Player Stats'!AA61/O16</f>
        <v>0</v>
      </c>
      <c r="AB16" s="113">
        <f>'Team and Player Stats'!AB61/O16</f>
        <v>0</v>
      </c>
      <c r="AC16" s="113">
        <f>'Team and Player Stats'!AC61/O16</f>
        <v>0</v>
      </c>
      <c r="AD16" s="113">
        <f>'Team and Player Stats'!AD61/O16</f>
        <v>0</v>
      </c>
      <c r="AE16" s="113">
        <f>'Team and Player Stats'!AE61/O16</f>
        <v>0</v>
      </c>
      <c r="AF16" s="113">
        <f>'Team and Player Stats'!AF61/O16</f>
        <v>0</v>
      </c>
      <c r="AG16" s="113">
        <f>'Team and Player Stats'!AG61/O16</f>
        <v>0</v>
      </c>
    </row>
    <row r="17">
      <c r="A17" s="107" t="str">
        <f>'Team and Player Stats'!B107</f>
        <v>Rage More Nerd</v>
      </c>
      <c r="B17" s="107" t="str">
        <f>'Team and Player Stats'!A107</f>
        <v>Shadow Realm</v>
      </c>
      <c r="C17" s="107">
        <f>'Team and Player Stats'!C107</f>
        <v>18</v>
      </c>
      <c r="D17" s="107">
        <f>'Team and Player Stats'!D107</f>
        <v>12</v>
      </c>
      <c r="E17" s="108">
        <f>'Team and Player Stats'!E107</f>
        <v>302.5333333</v>
      </c>
      <c r="F17" s="110">
        <f>'Team and Player Stats'!F107/E17</f>
        <v>0.01983252534</v>
      </c>
      <c r="G17" s="110">
        <f>'Team and Player Stats'!G107/E17</f>
        <v>4.925077126</v>
      </c>
      <c r="H17" s="110">
        <f>'Team and Player Stats'!H107/E17</f>
        <v>0.006610841781</v>
      </c>
      <c r="I17" s="110">
        <f>'Team and Player Stats'!I107/E17</f>
        <v>3.278977523</v>
      </c>
      <c r="J17" s="110">
        <f>'Team and Player Stats'!J107/E17</f>
        <v>1.646099603</v>
      </c>
      <c r="K17" s="109">
        <f>'Team and Player Stats'!K107</f>
        <v>1.502016129</v>
      </c>
      <c r="L17" s="108">
        <f>'Team and Player Stats'!L107</f>
        <v>18.2983871</v>
      </c>
      <c r="M17" s="110">
        <f>'Team and Player Stats'!M107/E17</f>
        <v>6.395989423</v>
      </c>
      <c r="N17" s="107">
        <f>'Team and Player Stats'!N107</f>
        <v>18</v>
      </c>
      <c r="O17" s="110">
        <f>'Team and Player Stats'!O107</f>
        <v>296.6</v>
      </c>
      <c r="P17" s="110">
        <f>'Team and Player Stats'!P107/O17</f>
        <v>0.1314902225</v>
      </c>
      <c r="Q17" s="110">
        <f>'Team and Player Stats'!Q107/O17</f>
        <v>0.08091706001</v>
      </c>
      <c r="R17" s="110">
        <f>'Team and Player Stats'!R107/O17</f>
        <v>0.4619015509</v>
      </c>
      <c r="S17" s="110">
        <f>'Team and Player Stats'!S107/O17</f>
        <v>0.05057316251</v>
      </c>
      <c r="T17" s="110">
        <f>'Team and Player Stats'!T107/O17</f>
        <v>0.7956844235</v>
      </c>
      <c r="U17" s="110">
        <f>'Team and Player Stats'!U107/O17</f>
        <v>0.1955495617</v>
      </c>
      <c r="V17" s="110">
        <f>'Team and Player Stats'!V107/O17</f>
        <v>0.06743088334</v>
      </c>
      <c r="W17" s="110">
        <f>'Team and Player Stats'!W107/O17</f>
        <v>0.02360080917</v>
      </c>
      <c r="X17" s="110">
        <f>'Team and Player Stats'!X107/O17</f>
        <v>0.006743088334</v>
      </c>
      <c r="Y17" s="110">
        <f>'Team and Player Stats'!Y107/O17</f>
        <v>0.003371544167</v>
      </c>
      <c r="Z17" s="110">
        <f>'Team and Player Stats'!Z107/O17</f>
        <v>0</v>
      </c>
      <c r="AA17" s="110">
        <f>'Team and Player Stats'!AA107/O17</f>
        <v>0</v>
      </c>
      <c r="AB17" s="110">
        <f>'Team and Player Stats'!AB107/O17</f>
        <v>0</v>
      </c>
      <c r="AC17" s="110">
        <f>'Team and Player Stats'!AC107/O17</f>
        <v>0.20229265</v>
      </c>
      <c r="AD17" s="110">
        <f>'Team and Player Stats'!AD107/O17</f>
        <v>0.01685772084</v>
      </c>
      <c r="AE17" s="110">
        <f>'Team and Player Stats'!AE107/O17</f>
        <v>0</v>
      </c>
      <c r="AF17" s="110">
        <f>'Team and Player Stats'!AF107/O17</f>
        <v>0</v>
      </c>
      <c r="AG17" s="110">
        <f>'Team and Player Stats'!AG107/O17</f>
        <v>0.006743088334</v>
      </c>
    </row>
    <row r="18">
      <c r="A18" t="str">
        <f>'Team and Player Stats'!B50</f>
        <v>DIGITAL PAIN</v>
      </c>
      <c r="B18" t="str">
        <f>'Team and Player Stats'!A50</f>
        <v>Way to Fail</v>
      </c>
      <c r="C18">
        <f>'Team and Player Stats'!C50</f>
        <v>20</v>
      </c>
      <c r="D18">
        <f>'Team and Player Stats'!D50</f>
        <v>13</v>
      </c>
      <c r="E18" s="111">
        <f>'Team and Player Stats'!E50</f>
        <v>336.8833333</v>
      </c>
      <c r="F18" s="113">
        <f>'Team and Player Stats'!F50/E18</f>
        <v>0.03858902686</v>
      </c>
      <c r="G18" s="113">
        <f>'Team and Player Stats'!G50/E18</f>
        <v>4.422896156</v>
      </c>
      <c r="H18" s="113">
        <f>'Team and Player Stats'!H50/E18</f>
        <v>0.01781032009</v>
      </c>
      <c r="I18" s="113">
        <f>'Team and Player Stats'!I50/E18</f>
        <v>3.29194083</v>
      </c>
      <c r="J18" s="113">
        <f>'Team and Player Stats'!J50/E18</f>
        <v>1.130955326</v>
      </c>
      <c r="K18" s="112">
        <f>'Team and Player Stats'!K50</f>
        <v>1.34355275</v>
      </c>
      <c r="L18" s="111">
        <f>'Team and Player Stats'!L50</f>
        <v>18.22633003</v>
      </c>
      <c r="M18" s="113">
        <f>'Team and Player Stats'!M50/E18</f>
        <v>6.070350764</v>
      </c>
      <c r="N18">
        <f>'Team and Player Stats'!N50</f>
        <v>18</v>
      </c>
      <c r="O18" s="113">
        <f>'Team and Player Stats'!O50</f>
        <v>289.4666667</v>
      </c>
      <c r="P18" s="113">
        <f>'Team and Player Stats'!P50/O18</f>
        <v>0.2072777522</v>
      </c>
      <c r="Q18" s="113">
        <f>'Team and Player Stats'!Q50/O18</f>
        <v>0.1036388761</v>
      </c>
      <c r="R18" s="113">
        <f>'Team and Player Stats'!R50/O18</f>
        <v>0.5043758637</v>
      </c>
      <c r="S18" s="113">
        <f>'Team and Player Stats'!S50/O18</f>
        <v>0.06218332566</v>
      </c>
      <c r="T18" s="113">
        <f>'Team and Player Stats'!T50/O18</f>
        <v>0.7738369415</v>
      </c>
      <c r="U18" s="113">
        <f>'Team and Player Stats'!U50/O18</f>
        <v>0.1761860894</v>
      </c>
      <c r="V18" s="113">
        <f>'Team and Player Stats'!V50/O18</f>
        <v>0.02763703363</v>
      </c>
      <c r="W18" s="113">
        <f>'Team and Player Stats'!W50/O18</f>
        <v>0.01036388761</v>
      </c>
      <c r="X18" s="113">
        <f>'Team and Player Stats'!X50/O18</f>
        <v>0</v>
      </c>
      <c r="Y18" s="113">
        <f>'Team and Player Stats'!Y50/O18</f>
        <v>0</v>
      </c>
      <c r="Z18" s="113">
        <f>'Team and Player Stats'!Z50/O18</f>
        <v>0</v>
      </c>
      <c r="AA18" s="113">
        <f>'Team and Player Stats'!AA50/O18</f>
        <v>0</v>
      </c>
      <c r="AB18" s="113">
        <f>'Team and Player Stats'!AB50/O18</f>
        <v>0</v>
      </c>
      <c r="AC18" s="113">
        <f>'Team and Player Stats'!AC50/O18</f>
        <v>0.1347305389</v>
      </c>
      <c r="AD18" s="113">
        <f>'Team and Player Stats'!AD50/O18</f>
        <v>0.01036388761</v>
      </c>
      <c r="AE18" s="113">
        <f>'Team and Player Stats'!AE50/O18</f>
        <v>0</v>
      </c>
      <c r="AF18" s="113">
        <f>'Team and Player Stats'!AF50/O18</f>
        <v>0</v>
      </c>
      <c r="AG18" s="113">
        <f>'Team and Player Stats'!AG50/O18</f>
        <v>0</v>
      </c>
    </row>
    <row r="19">
      <c r="A19" s="107" t="str">
        <f>'Team and Player Stats'!B80</f>
        <v>Pimpindacrib</v>
      </c>
      <c r="B19" s="107" t="str">
        <f>'Team and Player Stats'!A80</f>
        <v>SML08 All Stars + Kazink</v>
      </c>
      <c r="C19" s="107">
        <f>'Team and Player Stats'!C80</f>
        <v>19</v>
      </c>
      <c r="D19" s="107">
        <f>'Team and Player Stats'!D80</f>
        <v>9</v>
      </c>
      <c r="E19" s="108">
        <f>'Team and Player Stats'!E80</f>
        <v>351.7666667</v>
      </c>
      <c r="F19" s="110">
        <f>'Team and Player Stats'!F80/E19</f>
        <v>0.07391263148</v>
      </c>
      <c r="G19" s="110">
        <f>'Team and Player Stats'!G80/E19</f>
        <v>2.731924571</v>
      </c>
      <c r="H19" s="110">
        <f>'Team and Player Stats'!H80/E19</f>
        <v>0.0312707287</v>
      </c>
      <c r="I19" s="110">
        <f>'Team and Player Stats'!I80/E19</f>
        <v>3.300483275</v>
      </c>
      <c r="J19" s="110">
        <f>'Team and Player Stats'!J80/E19</f>
        <v>-0.5685587037</v>
      </c>
      <c r="K19" s="109">
        <f>'Team and Player Stats'!K80</f>
        <v>0.8277347115</v>
      </c>
      <c r="L19" s="108">
        <f>'Team and Player Stats'!L80</f>
        <v>18.1791559</v>
      </c>
      <c r="M19" s="110">
        <f>'Team and Player Stats'!M80/E19</f>
        <v>3.431251777</v>
      </c>
      <c r="N19" s="107">
        <f>'Team and Player Stats'!N80</f>
        <v>19</v>
      </c>
      <c r="O19" s="110">
        <f>'Team and Player Stats'!O80</f>
        <v>343.6166667</v>
      </c>
      <c r="P19" s="110">
        <f>'Team and Player Stats'!P80/O19</f>
        <v>0.1367803269</v>
      </c>
      <c r="Q19" s="110">
        <f>'Team and Player Stats'!Q80/O19</f>
        <v>0.04947373527</v>
      </c>
      <c r="R19" s="110">
        <f>'Team and Player Stats'!R80/O19</f>
        <v>0.1426007664</v>
      </c>
      <c r="S19" s="110">
        <f>'Team and Player Stats'!S80/O19</f>
        <v>0.0669350536</v>
      </c>
      <c r="T19" s="110">
        <f>'Team and Player Stats'!T80/O19</f>
        <v>0.3259446088</v>
      </c>
      <c r="U19" s="110">
        <f>'Team and Player Stats'!U80/O19</f>
        <v>0.09021681137</v>
      </c>
      <c r="V19" s="110">
        <f>'Team and Player Stats'!V80/O19</f>
        <v>0.02037153805</v>
      </c>
      <c r="W19" s="110">
        <f>'Team and Player Stats'!W80/O19</f>
        <v>0.002910219722</v>
      </c>
      <c r="X19" s="110">
        <f>'Team and Player Stats'!X80/O19</f>
        <v>0</v>
      </c>
      <c r="Y19" s="110">
        <f>'Team and Player Stats'!Y80/O19</f>
        <v>0</v>
      </c>
      <c r="Z19" s="110">
        <f>'Team and Player Stats'!Z80/O19</f>
        <v>0</v>
      </c>
      <c r="AA19" s="110">
        <f>'Team and Player Stats'!AA80/O19</f>
        <v>0</v>
      </c>
      <c r="AB19" s="110">
        <f>'Team and Player Stats'!AB80/O19</f>
        <v>0</v>
      </c>
      <c r="AC19" s="110">
        <f>'Team and Player Stats'!AC80/O19</f>
        <v>0.04656351555</v>
      </c>
      <c r="AD19" s="110">
        <f>'Team and Player Stats'!AD80/O19</f>
        <v>0</v>
      </c>
      <c r="AE19" s="110">
        <f>'Team and Player Stats'!AE80/O19</f>
        <v>0</v>
      </c>
      <c r="AF19" s="110">
        <f>'Team and Player Stats'!AF80/O19</f>
        <v>0</v>
      </c>
      <c r="AG19" s="110">
        <f>'Team and Player Stats'!AG80/O19</f>
        <v>0</v>
      </c>
    </row>
    <row r="20">
      <c r="A20" t="str">
        <f>'Team and Player Stats'!B43</f>
        <v>TnTaylor</v>
      </c>
      <c r="B20" t="str">
        <f>'Team and Player Stats'!A43</f>
        <v>We Respect Hoez</v>
      </c>
      <c r="C20">
        <f>'Team and Player Stats'!C43</f>
        <v>15</v>
      </c>
      <c r="D20">
        <f>'Team and Player Stats'!D43</f>
        <v>11</v>
      </c>
      <c r="E20" s="111">
        <f>'Team and Player Stats'!E43</f>
        <v>234.3</v>
      </c>
      <c r="F20" s="113">
        <f>'Team and Player Stats'!F43/E20</f>
        <v>0.0341442595</v>
      </c>
      <c r="G20" s="113">
        <f>'Team and Player Stats'!G43/E20</f>
        <v>4.118651302</v>
      </c>
      <c r="H20" s="113">
        <f>'Team and Player Stats'!H43/E20</f>
        <v>0.008536064874</v>
      </c>
      <c r="I20" s="113">
        <f>'Team and Player Stats'!I43/E20</f>
        <v>3.354673496</v>
      </c>
      <c r="J20" s="113">
        <f>'Team and Player Stats'!J43/E20</f>
        <v>0.7639778062</v>
      </c>
      <c r="K20" s="112">
        <f>'Team and Player Stats'!K43</f>
        <v>1.227735369</v>
      </c>
      <c r="L20" s="111">
        <f>'Team and Player Stats'!L43</f>
        <v>17.88549618</v>
      </c>
      <c r="M20" s="113">
        <f>'Team and Player Stats'!M43/E20</f>
        <v>4.767392232</v>
      </c>
      <c r="N20">
        <f>'Team and Player Stats'!N43</f>
        <v>15</v>
      </c>
      <c r="O20" s="113">
        <f>'Team and Player Stats'!O43</f>
        <v>227.7333333</v>
      </c>
      <c r="P20" s="113">
        <f>'Team and Player Stats'!P43/O20</f>
        <v>0.1844262295</v>
      </c>
      <c r="Q20" s="113">
        <f>'Team and Player Stats'!Q43/O20</f>
        <v>0.07464871194</v>
      </c>
      <c r="R20" s="113">
        <f>'Team and Player Stats'!R43/O20</f>
        <v>0.3337236534</v>
      </c>
      <c r="S20" s="113">
        <f>'Team and Player Stats'!S43/O20</f>
        <v>0.06147540984</v>
      </c>
      <c r="T20" s="113">
        <f>'Team and Player Stats'!T43/O20</f>
        <v>0.531323185</v>
      </c>
      <c r="U20" s="113">
        <f>'Team and Player Stats'!U43/O20</f>
        <v>0.08782201405</v>
      </c>
      <c r="V20" s="113">
        <f>'Team and Player Stats'!V43/O20</f>
        <v>0.01756440281</v>
      </c>
      <c r="W20" s="113">
        <f>'Team and Player Stats'!W43/O20</f>
        <v>0.004391100703</v>
      </c>
      <c r="X20" s="113">
        <f>'Team and Player Stats'!X43/O20</f>
        <v>0</v>
      </c>
      <c r="Y20" s="113">
        <f>'Team and Player Stats'!Y43/O20</f>
        <v>0</v>
      </c>
      <c r="Z20" s="113">
        <f>'Team and Player Stats'!Z43/O20</f>
        <v>0</v>
      </c>
      <c r="AA20" s="113">
        <f>'Team and Player Stats'!AA43/O20</f>
        <v>0</v>
      </c>
      <c r="AB20" s="113">
        <f>'Team and Player Stats'!AB43/O20</f>
        <v>0</v>
      </c>
      <c r="AC20" s="113">
        <f>'Team and Player Stats'!AC43/O20</f>
        <v>0.1097775176</v>
      </c>
      <c r="AD20" s="113">
        <f>'Team and Player Stats'!AD43/O20</f>
        <v>0.004391100703</v>
      </c>
      <c r="AE20" s="113">
        <f>'Team and Player Stats'!AE43/O20</f>
        <v>0</v>
      </c>
      <c r="AF20" s="113">
        <f>'Team and Player Stats'!AF43/O20</f>
        <v>0</v>
      </c>
      <c r="AG20" s="113">
        <f>'Team and Player Stats'!AG43/O20</f>
        <v>0</v>
      </c>
    </row>
    <row r="21">
      <c r="A21" s="107" t="str">
        <f>'Team and Player Stats'!B33</f>
        <v>irobot9000 (c)</v>
      </c>
      <c r="B21" s="107" t="str">
        <f>'Team and Player Stats'!A33</f>
        <v>Str8 Griffin</v>
      </c>
      <c r="C21" s="107">
        <f>'Team and Player Stats'!C33</f>
        <v>18</v>
      </c>
      <c r="D21" s="107">
        <f>'Team and Player Stats'!D33</f>
        <v>17</v>
      </c>
      <c r="E21" s="108">
        <f>'Team and Player Stats'!E33</f>
        <v>243.8833333</v>
      </c>
      <c r="F21" s="110">
        <f>'Team and Player Stats'!F33/E21</f>
        <v>0.2460192715</v>
      </c>
      <c r="G21" s="110">
        <f>'Team and Player Stats'!G33/E21</f>
        <v>2.747215199</v>
      </c>
      <c r="H21" s="110">
        <f>'Team and Player Stats'!H33/E21</f>
        <v>0.02460192715</v>
      </c>
      <c r="I21" s="110">
        <f>'Team and Player Stats'!I33/E21</f>
        <v>3.366363698</v>
      </c>
      <c r="J21" s="110">
        <f>'Team and Player Stats'!J33/E21</f>
        <v>-0.6191485</v>
      </c>
      <c r="K21" s="109">
        <f>'Team and Player Stats'!K33</f>
        <v>0.8160779537</v>
      </c>
      <c r="L21" s="108">
        <f>'Team and Player Stats'!L33</f>
        <v>17.82338611</v>
      </c>
      <c r="M21" s="110">
        <f>'Team and Player Stats'!M33/E21</f>
        <v>3.649285861</v>
      </c>
      <c r="N21" s="107">
        <f>'Team and Player Stats'!N33</f>
        <v>17</v>
      </c>
      <c r="O21" s="110">
        <f>'Team and Player Stats'!O33</f>
        <v>240.15</v>
      </c>
      <c r="P21" s="110">
        <f>'Team and Player Stats'!P33/O21</f>
        <v>0.1957110139</v>
      </c>
      <c r="Q21" s="110">
        <f>'Team and Player Stats'!Q33/O21</f>
        <v>0.06662502603</v>
      </c>
      <c r="R21" s="110">
        <f>'Team and Player Stats'!R33/O21</f>
        <v>0.04996876952</v>
      </c>
      <c r="S21" s="110">
        <f>'Team and Player Stats'!S33/O21</f>
        <v>0.09160941078</v>
      </c>
      <c r="T21" s="110">
        <f>'Team and Player Stats'!T33/O21</f>
        <v>0.3456173225</v>
      </c>
      <c r="U21" s="110">
        <f>'Team and Player Stats'!U33/O21</f>
        <v>0.0624609619</v>
      </c>
      <c r="V21" s="110">
        <f>'Team and Player Stats'!V33/O21</f>
        <v>0.01665625651</v>
      </c>
      <c r="W21" s="110">
        <f>'Team and Player Stats'!W33/O21</f>
        <v>0.004164064127</v>
      </c>
      <c r="X21" s="110">
        <f>'Team and Player Stats'!X33/O21</f>
        <v>0</v>
      </c>
      <c r="Y21" s="110">
        <f>'Team and Player Stats'!Y33/O21</f>
        <v>0</v>
      </c>
      <c r="Z21" s="110">
        <f>'Team and Player Stats'!Z33/O21</f>
        <v>0</v>
      </c>
      <c r="AA21" s="110">
        <f>'Team and Player Stats'!AA33/O21</f>
        <v>0</v>
      </c>
      <c r="AB21" s="110">
        <f>'Team and Player Stats'!AB33/O21</f>
        <v>0</v>
      </c>
      <c r="AC21" s="110">
        <f>'Team and Player Stats'!AC33/O21</f>
        <v>0.03331251301</v>
      </c>
      <c r="AD21" s="110">
        <f>'Team and Player Stats'!AD33/O21</f>
        <v>0</v>
      </c>
      <c r="AE21" s="110">
        <f>'Team and Player Stats'!AE33/O21</f>
        <v>0</v>
      </c>
      <c r="AF21" s="110">
        <f>'Team and Player Stats'!AF33/O21</f>
        <v>0</v>
      </c>
      <c r="AG21" s="110">
        <f>'Team and Player Stats'!AG33/O21</f>
        <v>0.004164064127</v>
      </c>
    </row>
    <row r="22">
      <c r="A22" t="str">
        <f>'Team and Player Stats'!B14</f>
        <v>Neomalkin</v>
      </c>
      <c r="B22" t="str">
        <f>'Team and Player Stats'!A14</f>
        <v>Collateral Damage</v>
      </c>
      <c r="C22">
        <f>'Team and Player Stats'!C14</f>
        <v>14</v>
      </c>
      <c r="D22">
        <f>'Team and Player Stats'!D14</f>
        <v>3</v>
      </c>
      <c r="E22" s="111">
        <f>'Team and Player Stats'!E14</f>
        <v>160.8666667</v>
      </c>
      <c r="F22" s="113">
        <f>'Team and Player Stats'!F14/E22</f>
        <v>0.1056775798</v>
      </c>
      <c r="G22" s="113">
        <f>'Team and Player Stats'!G14/E22</f>
        <v>2.020306672</v>
      </c>
      <c r="H22" s="113">
        <f>'Team and Player Stats'!H14/E22</f>
        <v>0.02486531289</v>
      </c>
      <c r="I22" s="113">
        <f>'Team and Player Stats'!I14/E22</f>
        <v>3.369249896</v>
      </c>
      <c r="J22" s="113">
        <f>'Team and Player Stats'!J14/E22</f>
        <v>-1.348943224</v>
      </c>
      <c r="K22" s="112">
        <f>'Team and Player Stats'!K14</f>
        <v>0.5996309963</v>
      </c>
      <c r="L22" s="111">
        <f>'Team and Player Stats'!L14</f>
        <v>17.80811808</v>
      </c>
      <c r="M22" s="113">
        <f>'Team and Player Stats'!M14/E22</f>
        <v>2.188147534</v>
      </c>
      <c r="N22">
        <f>'Team and Player Stats'!N14</f>
        <v>11</v>
      </c>
      <c r="O22" s="113">
        <f>'Team and Player Stats'!O14</f>
        <v>113.6833333</v>
      </c>
      <c r="P22" s="113">
        <f>'Team and Player Stats'!P14/O22</f>
        <v>0.1407418267</v>
      </c>
      <c r="Q22" s="113">
        <f>'Team and Player Stats'!Q14/O22</f>
        <v>0.05277818502</v>
      </c>
      <c r="R22" s="113">
        <f>'Team and Player Stats'!R14/O22</f>
        <v>0.07916727753</v>
      </c>
      <c r="S22" s="113">
        <f>'Team and Player Stats'!S14/O22</f>
        <v>0.06157454919</v>
      </c>
      <c r="T22" s="113">
        <f>'Team and Player Stats'!T14/O22</f>
        <v>0.1583345551</v>
      </c>
      <c r="U22" s="113">
        <f>'Team and Player Stats'!U14/O22</f>
        <v>0.02638909251</v>
      </c>
      <c r="V22" s="113">
        <f>'Team and Player Stats'!V14/O22</f>
        <v>0</v>
      </c>
      <c r="W22" s="113">
        <f>'Team and Player Stats'!W14/O22</f>
        <v>0</v>
      </c>
      <c r="X22" s="113">
        <f>'Team and Player Stats'!X14/O22</f>
        <v>0</v>
      </c>
      <c r="Y22" s="113">
        <f>'Team and Player Stats'!Y14/O22</f>
        <v>0</v>
      </c>
      <c r="Z22" s="113">
        <f>'Team and Player Stats'!Z14/O22</f>
        <v>0</v>
      </c>
      <c r="AA22" s="113">
        <f>'Team and Player Stats'!AA14/O22</f>
        <v>0</v>
      </c>
      <c r="AB22" s="113">
        <f>'Team and Player Stats'!AB14/O22</f>
        <v>0</v>
      </c>
      <c r="AC22" s="113">
        <f>'Team and Player Stats'!AC14/O22</f>
        <v>0.01759272834</v>
      </c>
      <c r="AD22" s="113">
        <f>'Team and Player Stats'!AD14/O22</f>
        <v>0</v>
      </c>
      <c r="AE22" s="113">
        <f>'Team and Player Stats'!AE14/O22</f>
        <v>0</v>
      </c>
      <c r="AF22" s="113">
        <f>'Team and Player Stats'!AF14/O22</f>
        <v>0</v>
      </c>
      <c r="AG22" s="113">
        <f>'Team and Player Stats'!AG14/O22</f>
        <v>0</v>
      </c>
    </row>
    <row r="23">
      <c r="A23" s="107" t="str">
        <f>'Team and Player Stats'!B37</f>
        <v>Perturbingly</v>
      </c>
      <c r="B23" s="107" t="str">
        <f>'Team and Player Stats'!A37</f>
        <v>Str8 Griffin</v>
      </c>
      <c r="C23" s="107">
        <f>'Team and Player Stats'!C37</f>
        <v>4</v>
      </c>
      <c r="D23" s="107">
        <f>'Team and Player Stats'!D37</f>
        <v>4</v>
      </c>
      <c r="E23" s="108">
        <f>'Team and Player Stats'!E37</f>
        <v>73.93333333</v>
      </c>
      <c r="F23" s="110">
        <f>'Team and Player Stats'!F37/E23</f>
        <v>0.01352569883</v>
      </c>
      <c r="G23" s="110">
        <f>'Team and Player Stats'!G37/E23</f>
        <v>3.449053201</v>
      </c>
      <c r="H23" s="110">
        <f>'Team and Player Stats'!H37/E23</f>
        <v>0.01352569883</v>
      </c>
      <c r="I23" s="110">
        <f>'Team and Player Stats'!I37/E23</f>
        <v>3.394950406</v>
      </c>
      <c r="J23" s="110">
        <f>'Team and Player Stats'!J37/E23</f>
        <v>0.05410279531</v>
      </c>
      <c r="K23" s="109">
        <f>'Team and Player Stats'!K37</f>
        <v>1.015936255</v>
      </c>
      <c r="L23" s="108">
        <f>'Team and Player Stats'!L37</f>
        <v>17.67330677</v>
      </c>
      <c r="M23" s="110">
        <f>'Team and Player Stats'!M37/E23</f>
        <v>4.368800721</v>
      </c>
      <c r="N23" s="107">
        <f>'Team and Player Stats'!N37</f>
        <v>3</v>
      </c>
      <c r="O23" s="110">
        <f>'Team and Player Stats'!O37</f>
        <v>70.1</v>
      </c>
      <c r="P23" s="110">
        <f>'Team and Player Stats'!P37/O23</f>
        <v>0.1569186876</v>
      </c>
      <c r="Q23" s="110">
        <f>'Team and Player Stats'!Q37/O23</f>
        <v>0.07132667618</v>
      </c>
      <c r="R23" s="110">
        <f>'Team and Player Stats'!R37/O23</f>
        <v>0.3281027104</v>
      </c>
      <c r="S23" s="110">
        <f>'Team and Player Stats'!S37/O23</f>
        <v>0.07132667618</v>
      </c>
      <c r="T23" s="110">
        <f>'Team and Player Stats'!T37/O23</f>
        <v>0.3851640514</v>
      </c>
      <c r="U23" s="110">
        <f>'Team and Player Stats'!U37/O23</f>
        <v>0.04279600571</v>
      </c>
      <c r="V23" s="110">
        <f>'Team and Player Stats'!V37/O23</f>
        <v>0</v>
      </c>
      <c r="W23" s="110">
        <f>'Team and Player Stats'!W37/O23</f>
        <v>0</v>
      </c>
      <c r="X23" s="110">
        <f>'Team and Player Stats'!X37/O23</f>
        <v>0</v>
      </c>
      <c r="Y23" s="110">
        <f>'Team and Player Stats'!Y37/O23</f>
        <v>0</v>
      </c>
      <c r="Z23" s="110">
        <f>'Team and Player Stats'!Z37/O23</f>
        <v>0</v>
      </c>
      <c r="AA23" s="110">
        <f>'Team and Player Stats'!AA37/O23</f>
        <v>0</v>
      </c>
      <c r="AB23" s="110">
        <f>'Team and Player Stats'!AB37/O23</f>
        <v>0</v>
      </c>
      <c r="AC23" s="110">
        <f>'Team and Player Stats'!AC37/O23</f>
        <v>0.01426533524</v>
      </c>
      <c r="AD23" s="110">
        <f>'Team and Player Stats'!AD37/O23</f>
        <v>0</v>
      </c>
      <c r="AE23" s="110">
        <f>'Team and Player Stats'!AE37/O23</f>
        <v>0</v>
      </c>
      <c r="AF23" s="110">
        <f>'Team and Player Stats'!AF37/O23</f>
        <v>0</v>
      </c>
      <c r="AG23" s="110">
        <f>'Team and Player Stats'!AG37/O23</f>
        <v>0</v>
      </c>
    </row>
    <row r="24">
      <c r="A24" t="str">
        <f>'Team and Player Stats'!B51</f>
        <v>THEXILEDDRAGON</v>
      </c>
      <c r="B24" t="str">
        <f>'Team and Player Stats'!A51</f>
        <v>Way to Fail</v>
      </c>
      <c r="C24">
        <f>'Team and Player Stats'!C51</f>
        <v>9</v>
      </c>
      <c r="D24">
        <f>'Team and Player Stats'!D51</f>
        <v>7</v>
      </c>
      <c r="E24" s="111">
        <f>'Team and Player Stats'!E51</f>
        <v>189.6333333</v>
      </c>
      <c r="F24" s="113">
        <f>'Team and Player Stats'!F51/E24</f>
        <v>0.02636667253</v>
      </c>
      <c r="G24" s="113">
        <f>'Team and Player Stats'!G51/E24</f>
        <v>2.657760591</v>
      </c>
      <c r="H24" s="113">
        <f>'Team and Player Stats'!H51/E24</f>
        <v>0.01054666901</v>
      </c>
      <c r="I24" s="113">
        <f>'Team and Player Stats'!I51/E24</f>
        <v>3.40657409</v>
      </c>
      <c r="J24" s="113">
        <f>'Team and Player Stats'!J51/E24</f>
        <v>-0.7488134997</v>
      </c>
      <c r="K24" s="112">
        <f>'Team and Player Stats'!K51</f>
        <v>0.7801857585</v>
      </c>
      <c r="L24" s="111">
        <f>'Team and Player Stats'!L51</f>
        <v>17.6130031</v>
      </c>
      <c r="M24" s="113">
        <f>'Team and Player Stats'!M51/E24</f>
        <v>3.475127439</v>
      </c>
      <c r="N24">
        <f>'Team and Player Stats'!N51</f>
        <v>8</v>
      </c>
      <c r="O24" s="113">
        <f>'Team and Player Stats'!O51</f>
        <v>150.7833333</v>
      </c>
      <c r="P24" s="113">
        <f>'Team and Player Stats'!P51/O24</f>
        <v>0.05968829446</v>
      </c>
      <c r="Q24" s="113">
        <f>'Team and Player Stats'!Q51/O24</f>
        <v>0.02652813087</v>
      </c>
      <c r="R24" s="113">
        <f>'Team and Player Stats'!R51/O24</f>
        <v>0.3117055377</v>
      </c>
      <c r="S24" s="113">
        <f>'Team and Player Stats'!S51/O24</f>
        <v>0.05968829446</v>
      </c>
      <c r="T24" s="113">
        <f>'Team and Player Stats'!T51/O24</f>
        <v>0.3581297668</v>
      </c>
      <c r="U24" s="113">
        <f>'Team and Player Stats'!U51/O24</f>
        <v>0.09284845805</v>
      </c>
      <c r="V24" s="113">
        <f>'Team and Player Stats'!V51/O24</f>
        <v>0.01326406544</v>
      </c>
      <c r="W24" s="113">
        <f>'Team and Player Stats'!W51/O24</f>
        <v>0</v>
      </c>
      <c r="X24" s="113">
        <f>'Team and Player Stats'!X51/O24</f>
        <v>0</v>
      </c>
      <c r="Y24" s="113">
        <f>'Team and Player Stats'!Y51/O24</f>
        <v>0</v>
      </c>
      <c r="Z24" s="113">
        <f>'Team and Player Stats'!Z51/O24</f>
        <v>0</v>
      </c>
      <c r="AA24" s="113">
        <f>'Team and Player Stats'!AA51/O24</f>
        <v>0</v>
      </c>
      <c r="AB24" s="113">
        <f>'Team and Player Stats'!AB51/O24</f>
        <v>0</v>
      </c>
      <c r="AC24" s="113">
        <f>'Team and Player Stats'!AC51/O24</f>
        <v>0.02652813087</v>
      </c>
      <c r="AD24" s="113">
        <f>'Team and Player Stats'!AD51/O24</f>
        <v>0</v>
      </c>
      <c r="AE24" s="113">
        <f>'Team and Player Stats'!AE51/O24</f>
        <v>0</v>
      </c>
      <c r="AF24" s="113">
        <f>'Team and Player Stats'!AF51/O24</f>
        <v>0</v>
      </c>
      <c r="AG24" s="113">
        <f>'Team and Player Stats'!AG51/O24</f>
        <v>0.006632032718</v>
      </c>
    </row>
    <row r="25">
      <c r="A25" s="107" t="str">
        <f>'Team and Player Stats'!B40</f>
        <v>iTree (c)</v>
      </c>
      <c r="B25" s="107" t="str">
        <f>'Team and Player Stats'!A40</f>
        <v>We Respect Hoez</v>
      </c>
      <c r="C25" s="107">
        <f>'Team and Player Stats'!C40</f>
        <v>15</v>
      </c>
      <c r="D25" s="107">
        <f>'Team and Player Stats'!D40</f>
        <v>11</v>
      </c>
      <c r="E25" s="108">
        <f>'Team and Player Stats'!E40</f>
        <v>259.5333333</v>
      </c>
      <c r="F25" s="110">
        <f>'Team and Player Stats'!F40/E25</f>
        <v>0.0308245569</v>
      </c>
      <c r="G25" s="110">
        <f>'Team and Player Stats'!G40/E25</f>
        <v>3.949396352</v>
      </c>
      <c r="H25" s="110">
        <f>'Team and Player Stats'!H40/E25</f>
        <v>0.02311841767</v>
      </c>
      <c r="I25" s="110">
        <f>'Team and Player Stats'!I40/E25</f>
        <v>3.436938094</v>
      </c>
      <c r="J25" s="110">
        <f>'Team and Player Stats'!J40/E25</f>
        <v>0.5124582584</v>
      </c>
      <c r="K25" s="109">
        <f>'Team and Player Stats'!K40</f>
        <v>1.149103139</v>
      </c>
      <c r="L25" s="108">
        <f>'Team and Player Stats'!L40</f>
        <v>17.4573991</v>
      </c>
      <c r="M25" s="110">
        <f>'Team and Player Stats'!M40/E25</f>
        <v>4.103519137</v>
      </c>
      <c r="N25" s="107">
        <f>'Team and Player Stats'!N40</f>
        <v>15</v>
      </c>
      <c r="O25" s="110">
        <f>'Team and Player Stats'!O40</f>
        <v>251.5333333</v>
      </c>
      <c r="P25" s="110">
        <f>'Team and Player Stats'!P40/O25</f>
        <v>0.1152928704</v>
      </c>
      <c r="Q25" s="110">
        <f>'Team and Player Stats'!Q40/O25</f>
        <v>0.06758547575</v>
      </c>
      <c r="R25" s="110">
        <f>'Team and Player Stats'!R40/O25</f>
        <v>0.3021468328</v>
      </c>
      <c r="S25" s="110">
        <f>'Team and Player Stats'!S40/O25</f>
        <v>0.04770739465</v>
      </c>
      <c r="T25" s="110">
        <f>'Team and Player Stats'!T40/O25</f>
        <v>0.5565862709</v>
      </c>
      <c r="U25" s="110">
        <f>'Team and Player Stats'!U40/O25</f>
        <v>0.09541478929</v>
      </c>
      <c r="V25" s="110">
        <f>'Team and Player Stats'!V40/O25</f>
        <v>0.02782931354</v>
      </c>
      <c r="W25" s="110">
        <f>'Team and Player Stats'!W40/O25</f>
        <v>0</v>
      </c>
      <c r="X25" s="110">
        <f>'Team and Player Stats'!X40/O25</f>
        <v>0</v>
      </c>
      <c r="Y25" s="110">
        <f>'Team and Player Stats'!Y40/O25</f>
        <v>0</v>
      </c>
      <c r="Z25" s="110">
        <f>'Team and Player Stats'!Z40/O25</f>
        <v>0</v>
      </c>
      <c r="AA25" s="110">
        <f>'Team and Player Stats'!AA40/O25</f>
        <v>0</v>
      </c>
      <c r="AB25" s="110">
        <f>'Team and Player Stats'!AB40/O25</f>
        <v>0</v>
      </c>
      <c r="AC25" s="110">
        <f>'Team and Player Stats'!AC40/O25</f>
        <v>0.05963424331</v>
      </c>
      <c r="AD25" s="110">
        <f>'Team and Player Stats'!AD40/O25</f>
        <v>0</v>
      </c>
      <c r="AE25" s="110">
        <f>'Team and Player Stats'!AE40/O25</f>
        <v>0</v>
      </c>
      <c r="AF25" s="110">
        <f>'Team and Player Stats'!AF40/O25</f>
        <v>0</v>
      </c>
      <c r="AG25" s="110">
        <f>'Team and Player Stats'!AG40/O25</f>
        <v>0.003975616221</v>
      </c>
    </row>
    <row r="26">
      <c r="A26" t="str">
        <f>'Team and Player Stats'!B113</f>
        <v>Silva (c)</v>
      </c>
      <c r="B26" t="str">
        <f>'Team and Player Stats'!A113</f>
        <v>Rooster Bux to Blow</v>
      </c>
      <c r="C26">
        <f>'Team and Player Stats'!C113</f>
        <v>18</v>
      </c>
      <c r="D26">
        <f>'Team and Player Stats'!D113</f>
        <v>16</v>
      </c>
      <c r="E26" s="111">
        <f>'Team and Player Stats'!E113</f>
        <v>329.55</v>
      </c>
      <c r="F26" s="113">
        <f>'Team and Player Stats'!F113/E26</f>
        <v>0.06068881809</v>
      </c>
      <c r="G26" s="113">
        <f>'Team and Player Stats'!G113/E26</f>
        <v>4.518282506</v>
      </c>
      <c r="H26" s="113">
        <f>'Team and Player Stats'!H113/E26</f>
        <v>0.01213776362</v>
      </c>
      <c r="I26" s="113">
        <f>'Team and Player Stats'!I113/E26</f>
        <v>3.450159308</v>
      </c>
      <c r="J26" s="113">
        <f>'Team and Player Stats'!J113/E26</f>
        <v>1.068123198</v>
      </c>
      <c r="K26" s="112">
        <f>'Team and Player Stats'!K113</f>
        <v>1.309586631</v>
      </c>
      <c r="L26" s="111">
        <f>'Team and Player Stats'!L113</f>
        <v>17.39050132</v>
      </c>
      <c r="M26" s="113">
        <f>'Team and Player Stats'!M113/E26</f>
        <v>5.801851009</v>
      </c>
      <c r="N26">
        <f>'Team and Player Stats'!N113</f>
        <v>18</v>
      </c>
      <c r="O26" s="113">
        <f>'Team and Player Stats'!O113</f>
        <v>329.55</v>
      </c>
      <c r="P26" s="113">
        <f>'Team and Player Stats'!P113/O26</f>
        <v>0.2245486269</v>
      </c>
      <c r="Q26" s="113">
        <f>'Team and Player Stats'!Q113/O26</f>
        <v>0.06068881809</v>
      </c>
      <c r="R26" s="113">
        <f>'Team and Player Stats'!R113/O26</f>
        <v>0.3064785313</v>
      </c>
      <c r="S26" s="113">
        <f>'Team and Player Stats'!S113/O26</f>
        <v>0.05765437718</v>
      </c>
      <c r="T26" s="113">
        <f>'Team and Player Stats'!T113/O26</f>
        <v>0.7737824306</v>
      </c>
      <c r="U26" s="113">
        <f>'Team and Player Stats'!U113/O26</f>
        <v>0.1972386588</v>
      </c>
      <c r="V26" s="113">
        <f>'Team and Player Stats'!V113/O26</f>
        <v>0.06372325899</v>
      </c>
      <c r="W26" s="113">
        <f>'Team and Player Stats'!W113/O26</f>
        <v>0.02427552723</v>
      </c>
      <c r="X26" s="113">
        <f>'Team and Player Stats'!X113/O26</f>
        <v>0.003034440904</v>
      </c>
      <c r="Y26" s="113">
        <f>'Team and Player Stats'!Y113/O26</f>
        <v>0.003034440904</v>
      </c>
      <c r="Z26" s="113">
        <f>'Team and Player Stats'!Z113/O26</f>
        <v>0</v>
      </c>
      <c r="AA26" s="113">
        <f>'Team and Player Stats'!AA113/O26</f>
        <v>0</v>
      </c>
      <c r="AB26" s="113">
        <f>'Team and Player Stats'!AB113/O26</f>
        <v>0</v>
      </c>
      <c r="AC26" s="113">
        <f>'Team and Player Stats'!AC113/O26</f>
        <v>0.1699286906</v>
      </c>
      <c r="AD26" s="113">
        <f>'Team and Player Stats'!AD113/O26</f>
        <v>0.003034440904</v>
      </c>
      <c r="AE26" s="113">
        <f>'Team and Player Stats'!AE113/O26</f>
        <v>0</v>
      </c>
      <c r="AF26" s="113">
        <f>'Team and Player Stats'!AF113/O26</f>
        <v>0</v>
      </c>
      <c r="AG26" s="113">
        <f>'Team and Player Stats'!AG113/O26</f>
        <v>0.006068881809</v>
      </c>
    </row>
    <row r="27">
      <c r="A27" s="107" t="str">
        <f>'Team and Player Stats'!B28</f>
        <v>Anubis1632</v>
      </c>
      <c r="B27" s="107" t="str">
        <f>'Team and Player Stats'!A28</f>
        <v>NecroBonk</v>
      </c>
      <c r="C27" s="107">
        <f>'Team and Player Stats'!C28</f>
        <v>7</v>
      </c>
      <c r="D27" s="107">
        <f>'Team and Player Stats'!D28</f>
        <v>3</v>
      </c>
      <c r="E27" s="108">
        <f>'Team and Player Stats'!E28</f>
        <v>64.03333333</v>
      </c>
      <c r="F27" s="110">
        <f>'Team and Player Stats'!F28/E27</f>
        <v>0.1874023946</v>
      </c>
      <c r="G27" s="110">
        <f>'Team and Player Stats'!G28/E27</f>
        <v>1.60853722</v>
      </c>
      <c r="H27" s="110">
        <f>'Team and Player Stats'!H28/E27</f>
        <v>0.04685059865</v>
      </c>
      <c r="I27" s="110">
        <f>'Team and Player Stats'!I28/E27</f>
        <v>3.451327434</v>
      </c>
      <c r="J27" s="110">
        <f>'Team and Player Stats'!J28/E27</f>
        <v>-1.842790213</v>
      </c>
      <c r="K27" s="109">
        <f>'Team and Player Stats'!K28</f>
        <v>0.4660633484</v>
      </c>
      <c r="L27" s="108">
        <f>'Team and Player Stats'!L28</f>
        <v>17.38461538</v>
      </c>
      <c r="M27" s="110">
        <f>'Team and Player Stats'!M28/E27</f>
        <v>2.201978136</v>
      </c>
      <c r="N27" s="107">
        <f>'Team and Player Stats'!N28</f>
        <v>6</v>
      </c>
      <c r="O27" s="110">
        <f>'Team and Player Stats'!O28</f>
        <v>61.28333333</v>
      </c>
      <c r="P27" s="110">
        <f>'Team and Player Stats'!P28/O27</f>
        <v>0.1305412021</v>
      </c>
      <c r="Q27" s="110">
        <f>'Team and Player Stats'!Q28/O27</f>
        <v>0.04895295078</v>
      </c>
      <c r="R27" s="110">
        <f>'Team and Player Stats'!R28/O27</f>
        <v>0.09790590155</v>
      </c>
      <c r="S27" s="110">
        <f>'Team and Player Stats'!S28/O27</f>
        <v>0.06527060103</v>
      </c>
      <c r="T27" s="110">
        <f>'Team and Player Stats'!T28/O27</f>
        <v>0.1794941528</v>
      </c>
      <c r="U27" s="110">
        <f>'Team and Player Stats'!U28/O27</f>
        <v>0.01631765026</v>
      </c>
      <c r="V27" s="110">
        <f>'Team and Player Stats'!V28/O27</f>
        <v>0.01631765026</v>
      </c>
      <c r="W27" s="110">
        <f>'Team and Player Stats'!W28/O27</f>
        <v>0</v>
      </c>
      <c r="X27" s="110">
        <f>'Team and Player Stats'!X28/O27</f>
        <v>0</v>
      </c>
      <c r="Y27" s="110">
        <f>'Team and Player Stats'!Y28/O27</f>
        <v>0</v>
      </c>
      <c r="Z27" s="110">
        <f>'Team and Player Stats'!Z28/O27</f>
        <v>0</v>
      </c>
      <c r="AA27" s="110">
        <f>'Team and Player Stats'!AA28/O27</f>
        <v>0</v>
      </c>
      <c r="AB27" s="110">
        <f>'Team and Player Stats'!AB28/O27</f>
        <v>0</v>
      </c>
      <c r="AC27" s="110">
        <f>'Team and Player Stats'!AC28/O27</f>
        <v>0.01631765026</v>
      </c>
      <c r="AD27" s="110">
        <f>'Team and Player Stats'!AD28/O27</f>
        <v>0</v>
      </c>
      <c r="AE27" s="110">
        <f>'Team and Player Stats'!AE28/O27</f>
        <v>0</v>
      </c>
      <c r="AF27" s="110">
        <f>'Team and Player Stats'!AF28/O27</f>
        <v>0</v>
      </c>
      <c r="AG27" s="110">
        <f>'Team and Player Stats'!AG28/O27</f>
        <v>0</v>
      </c>
    </row>
    <row r="28">
      <c r="A28" t="str">
        <f>'Team and Player Stats'!B21</f>
        <v>Frantheman86</v>
      </c>
      <c r="B28" t="str">
        <f>'Team and Player Stats'!A21</f>
        <v>Stat Padders United</v>
      </c>
      <c r="C28">
        <f>'Team and Player Stats'!C21</f>
        <v>2</v>
      </c>
      <c r="D28">
        <f>'Team and Player Stats'!D21</f>
        <v>0</v>
      </c>
      <c r="E28" s="111">
        <f>'Team and Player Stats'!E21</f>
        <v>20.9</v>
      </c>
      <c r="F28" s="113">
        <f>'Team and Player Stats'!F21/E28</f>
        <v>0.04784688995</v>
      </c>
      <c r="G28" s="113">
        <f>'Team and Player Stats'!G21/E28</f>
        <v>2.009569378</v>
      </c>
      <c r="H28" s="113">
        <f>'Team and Player Stats'!H21/E28</f>
        <v>0.0956937799</v>
      </c>
      <c r="I28" s="113">
        <f>'Team and Player Stats'!I21/E28</f>
        <v>3.492822967</v>
      </c>
      <c r="J28" s="113">
        <f>'Team and Player Stats'!J21/E28</f>
        <v>-1.483253589</v>
      </c>
      <c r="K28" s="112">
        <f>'Team and Player Stats'!K21</f>
        <v>0.5753424658</v>
      </c>
      <c r="L28" s="111">
        <f>'Team and Player Stats'!L21</f>
        <v>17.17808219</v>
      </c>
      <c r="M28" s="113">
        <f>'Team and Player Stats'!M21/E28</f>
        <v>2.918660287</v>
      </c>
      <c r="N28">
        <f>'Team and Player Stats'!N21</f>
        <v>1</v>
      </c>
      <c r="O28" s="113">
        <f>'Team and Player Stats'!O21</f>
        <v>12.9</v>
      </c>
      <c r="P28" s="113">
        <f>'Team and Player Stats'!P21/O28</f>
        <v>0.1550387597</v>
      </c>
      <c r="Q28" s="113">
        <f>'Team and Player Stats'!Q21/O28</f>
        <v>0</v>
      </c>
      <c r="R28" s="113">
        <f>'Team and Player Stats'!R21/O28</f>
        <v>0.2325581395</v>
      </c>
      <c r="S28" s="113">
        <f>'Team and Player Stats'!S21/O28</f>
        <v>0.1550387597</v>
      </c>
      <c r="T28" s="113">
        <f>'Team and Player Stats'!T21/O28</f>
        <v>0.2325581395</v>
      </c>
      <c r="U28" s="113">
        <f>'Team and Player Stats'!U21/O28</f>
        <v>0</v>
      </c>
      <c r="V28" s="113">
        <f>'Team and Player Stats'!V21/O28</f>
        <v>0</v>
      </c>
      <c r="W28" s="113">
        <f>'Team and Player Stats'!W21/O28</f>
        <v>0</v>
      </c>
      <c r="X28" s="113">
        <f>'Team and Player Stats'!X21/O28</f>
        <v>0</v>
      </c>
      <c r="Y28" s="113">
        <f>'Team and Player Stats'!Y21/O28</f>
        <v>0</v>
      </c>
      <c r="Z28" s="113">
        <f>'Team and Player Stats'!Z21/O28</f>
        <v>0</v>
      </c>
      <c r="AA28" s="113">
        <f>'Team and Player Stats'!AA21/O28</f>
        <v>0</v>
      </c>
      <c r="AB28" s="113">
        <f>'Team and Player Stats'!AB21/O28</f>
        <v>0</v>
      </c>
      <c r="AC28" s="113">
        <f>'Team and Player Stats'!AC21/O28</f>
        <v>0</v>
      </c>
      <c r="AD28" s="113">
        <f>'Team and Player Stats'!AD21/O28</f>
        <v>0</v>
      </c>
      <c r="AE28" s="113">
        <f>'Team and Player Stats'!AE21/O28</f>
        <v>0</v>
      </c>
      <c r="AF28" s="113">
        <f>'Team and Player Stats'!AF21/O28</f>
        <v>0</v>
      </c>
      <c r="AG28" s="113">
        <f>'Team and Player Stats'!AG21/O28</f>
        <v>0</v>
      </c>
    </row>
    <row r="29">
      <c r="A29" s="107" t="str">
        <f>'Team and Player Stats'!B94</f>
        <v>HoboSaaz (c)</v>
      </c>
      <c r="B29" s="107" t="str">
        <f>'Team and Player Stats'!A94</f>
        <v>PORKCHOP SANDWICHES</v>
      </c>
      <c r="C29" s="107">
        <f>'Team and Player Stats'!C94</f>
        <v>9</v>
      </c>
      <c r="D29" s="107">
        <f>'Team and Player Stats'!D94</f>
        <v>0</v>
      </c>
      <c r="E29" s="108">
        <f>'Team and Player Stats'!E94</f>
        <v>76.35</v>
      </c>
      <c r="F29" s="110">
        <f>'Team and Player Stats'!F94/E29</f>
        <v>0.07858546169</v>
      </c>
      <c r="G29" s="110">
        <f>'Team and Player Stats'!G94/E29</f>
        <v>2.750491159</v>
      </c>
      <c r="H29" s="110">
        <f>'Team and Player Stats'!H94/E29</f>
        <v>0.01309757695</v>
      </c>
      <c r="I29" s="110">
        <f>'Team and Player Stats'!I94/E29</f>
        <v>3.536345776</v>
      </c>
      <c r="J29" s="110">
        <f>'Team and Player Stats'!J94/E29</f>
        <v>-0.7858546169</v>
      </c>
      <c r="K29" s="109">
        <f>'Team and Player Stats'!K94</f>
        <v>0.7777777778</v>
      </c>
      <c r="L29" s="108">
        <f>'Team and Player Stats'!L94</f>
        <v>16.96666667</v>
      </c>
      <c r="M29" s="110">
        <f>'Team and Player Stats'!M94/E29</f>
        <v>3.405370007</v>
      </c>
      <c r="N29" s="107">
        <f>'Team and Player Stats'!N94</f>
        <v>9</v>
      </c>
      <c r="O29" s="110">
        <f>'Team and Player Stats'!O94</f>
        <v>73.75</v>
      </c>
      <c r="P29" s="110">
        <f>'Team and Player Stats'!P94/O29</f>
        <v>0.2847457627</v>
      </c>
      <c r="Q29" s="110">
        <f>'Team and Player Stats'!Q94/O29</f>
        <v>0.05423728814</v>
      </c>
      <c r="R29" s="110">
        <f>'Team and Player Stats'!R94/O29</f>
        <v>0.1627118644</v>
      </c>
      <c r="S29" s="110">
        <f>'Team and Player Stats'!S94/O29</f>
        <v>0.09491525424</v>
      </c>
      <c r="T29" s="110">
        <f>'Team and Player Stats'!T94/O29</f>
        <v>0.406779661</v>
      </c>
      <c r="U29" s="110">
        <f>'Team and Player Stats'!U94/O29</f>
        <v>0.01355932203</v>
      </c>
      <c r="V29" s="110">
        <f>'Team and Player Stats'!V94/O29</f>
        <v>0</v>
      </c>
      <c r="W29" s="110">
        <f>'Team and Player Stats'!W94/O29</f>
        <v>0</v>
      </c>
      <c r="X29" s="110">
        <f>'Team and Player Stats'!X94/O29</f>
        <v>0</v>
      </c>
      <c r="Y29" s="110">
        <f>'Team and Player Stats'!Y94/O29</f>
        <v>0</v>
      </c>
      <c r="Z29" s="110">
        <f>'Team and Player Stats'!Z94/O29</f>
        <v>0</v>
      </c>
      <c r="AA29" s="110">
        <f>'Team and Player Stats'!AA94/O29</f>
        <v>0</v>
      </c>
      <c r="AB29" s="110">
        <f>'Team and Player Stats'!AB94/O29</f>
        <v>0</v>
      </c>
      <c r="AC29" s="110">
        <f>'Team and Player Stats'!AC94/O29</f>
        <v>0.02711864407</v>
      </c>
      <c r="AD29" s="110">
        <f>'Team and Player Stats'!AD94/O29</f>
        <v>0.01355932203</v>
      </c>
      <c r="AE29" s="110">
        <f>'Team and Player Stats'!AE94/O29</f>
        <v>0</v>
      </c>
      <c r="AF29" s="110">
        <f>'Team and Player Stats'!AF94/O29</f>
        <v>0</v>
      </c>
      <c r="AG29" s="110">
        <f>'Team and Player Stats'!AG94/O29</f>
        <v>0</v>
      </c>
    </row>
    <row r="30">
      <c r="A30" t="str">
        <f>'Team and Player Stats'!B132</f>
        <v>Doc Status</v>
      </c>
      <c r="B30" t="str">
        <f>'Team and Player Stats'!A132</f>
        <v>Lumbridge White Knights</v>
      </c>
      <c r="C30">
        <f>'Team and Player Stats'!C132</f>
        <v>16</v>
      </c>
      <c r="D30">
        <f>'Team and Player Stats'!D132</f>
        <v>6</v>
      </c>
      <c r="E30" s="111">
        <f>'Team and Player Stats'!E132</f>
        <v>261.1166667</v>
      </c>
      <c r="F30" s="113">
        <f>'Team and Player Stats'!F132/E30</f>
        <v>0.06127529202</v>
      </c>
      <c r="G30" s="113">
        <f>'Team and Player Stats'!G132/E30</f>
        <v>3.615242229</v>
      </c>
      <c r="H30" s="113">
        <f>'Team and Player Stats'!H132/E30</f>
        <v>0.02680794026</v>
      </c>
      <c r="I30" s="113">
        <f>'Team and Player Stats'!I132/E30</f>
        <v>3.588434289</v>
      </c>
      <c r="J30" s="113">
        <f>'Team and Player Stats'!J132/E30</f>
        <v>0.02680794026</v>
      </c>
      <c r="K30" s="112">
        <f>'Team and Player Stats'!K132</f>
        <v>1.007470651</v>
      </c>
      <c r="L30" s="111">
        <f>'Team and Player Stats'!L132</f>
        <v>16.7203842</v>
      </c>
      <c r="M30" s="113">
        <f>'Team and Player Stats'!M132/E30</f>
        <v>4.047998979</v>
      </c>
      <c r="N30">
        <f>'Team and Player Stats'!N132</f>
        <v>15</v>
      </c>
      <c r="O30" s="113">
        <f>'Team and Player Stats'!O132</f>
        <v>258.45</v>
      </c>
      <c r="P30" s="113">
        <f>'Team and Player Stats'!P132/O30</f>
        <v>0.1702456955</v>
      </c>
      <c r="Q30" s="113">
        <f>'Team and Player Stats'!Q132/O30</f>
        <v>0.1238150513</v>
      </c>
      <c r="R30" s="113">
        <f>'Team and Player Stats'!R132/O30</f>
        <v>0.1586380344</v>
      </c>
      <c r="S30" s="113">
        <f>'Team and Player Stats'!S132/O30</f>
        <v>0.06190752563</v>
      </c>
      <c r="T30" s="113">
        <f>'Team and Player Stats'!T132/O30</f>
        <v>0.4449603405</v>
      </c>
      <c r="U30" s="113">
        <f>'Team and Player Stats'!U132/O30</f>
        <v>0.06190752563</v>
      </c>
      <c r="V30" s="113">
        <f>'Team and Player Stats'!V132/O30</f>
        <v>0.02708454246</v>
      </c>
      <c r="W30" s="113">
        <f>'Team and Player Stats'!W132/O30</f>
        <v>0.01160766106</v>
      </c>
      <c r="X30" s="113">
        <f>'Team and Player Stats'!X132/O30</f>
        <v>0.007738440704</v>
      </c>
      <c r="Y30" s="113">
        <f>'Team and Player Stats'!Y132/O30</f>
        <v>0.003869220352</v>
      </c>
      <c r="Z30" s="113">
        <f>'Team and Player Stats'!Z132/O30</f>
        <v>0</v>
      </c>
      <c r="AA30" s="113">
        <f>'Team and Player Stats'!AA132/O30</f>
        <v>0</v>
      </c>
      <c r="AB30" s="113">
        <f>'Team and Player Stats'!AB132/O30</f>
        <v>0</v>
      </c>
      <c r="AC30" s="113">
        <f>'Team and Player Stats'!AC132/O30</f>
        <v>0.05803830528</v>
      </c>
      <c r="AD30" s="113">
        <f>'Team and Player Stats'!AD132/O30</f>
        <v>0</v>
      </c>
      <c r="AE30" s="113">
        <f>'Team and Player Stats'!AE132/O30</f>
        <v>0</v>
      </c>
      <c r="AF30" s="113">
        <f>'Team and Player Stats'!AF132/O30</f>
        <v>0</v>
      </c>
      <c r="AG30" s="113">
        <f>'Team and Player Stats'!AG132/O30</f>
        <v>0</v>
      </c>
    </row>
    <row r="31">
      <c r="A31" s="107" t="str">
        <f>'Team and Player Stats'!B41</f>
        <v>I TRICKK I</v>
      </c>
      <c r="B31" s="107" t="str">
        <f>'Team and Player Stats'!A41</f>
        <v>We Respect Hoez</v>
      </c>
      <c r="C31" s="107">
        <f>'Team and Player Stats'!C41</f>
        <v>18</v>
      </c>
      <c r="D31" s="107">
        <f>'Team and Player Stats'!D41</f>
        <v>14</v>
      </c>
      <c r="E31" s="108">
        <f>'Team and Player Stats'!E41</f>
        <v>288.55</v>
      </c>
      <c r="F31" s="110">
        <f>'Team and Player Stats'!F41/E31</f>
        <v>0.01732801941</v>
      </c>
      <c r="G31" s="110">
        <f>'Team and Player Stats'!G41/E31</f>
        <v>4.661237221</v>
      </c>
      <c r="H31" s="110">
        <f>'Team and Player Stats'!H41/E31</f>
        <v>0.04505285046</v>
      </c>
      <c r="I31" s="110">
        <f>'Team and Player Stats'!I41/E31</f>
        <v>3.611159244</v>
      </c>
      <c r="J31" s="110">
        <f>'Team and Player Stats'!J41/E31</f>
        <v>1.050077976</v>
      </c>
      <c r="K31" s="109">
        <f>'Team and Player Stats'!K41</f>
        <v>1.290786948</v>
      </c>
      <c r="L31" s="108">
        <f>'Team and Player Stats'!L41</f>
        <v>16.61516315</v>
      </c>
      <c r="M31" s="110">
        <f>'Team and Player Stats'!M41/E31</f>
        <v>5.534569399</v>
      </c>
      <c r="N31" s="107">
        <f>'Team and Player Stats'!N41</f>
        <v>18</v>
      </c>
      <c r="O31" s="110">
        <f>'Team and Player Stats'!O41</f>
        <v>282.3</v>
      </c>
      <c r="P31" s="110">
        <f>'Team and Player Stats'!P41/O31</f>
        <v>0.1416932341</v>
      </c>
      <c r="Q31" s="110">
        <f>'Team and Player Stats'!Q41/O31</f>
        <v>0.1098122565</v>
      </c>
      <c r="R31" s="110">
        <f>'Team and Player Stats'!R41/O31</f>
        <v>0.3471484237</v>
      </c>
      <c r="S31" s="110">
        <f>'Team and Player Stats'!S41/O31</f>
        <v>0.05313496281</v>
      </c>
      <c r="T31" s="110">
        <f>'Team and Player Stats'!T41/O31</f>
        <v>0.7722281261</v>
      </c>
      <c r="U31" s="110">
        <f>'Team and Player Stats'!U41/O31</f>
        <v>0.1771165427</v>
      </c>
      <c r="V31" s="110">
        <f>'Team and Player Stats'!V41/O31</f>
        <v>0.04250797024</v>
      </c>
      <c r="W31" s="110">
        <f>'Team and Player Stats'!W41/O31</f>
        <v>0.01771165427</v>
      </c>
      <c r="X31" s="110">
        <f>'Team and Player Stats'!X41/O31</f>
        <v>0.003542330854</v>
      </c>
      <c r="Y31" s="110">
        <f>'Team and Player Stats'!Y41/O31</f>
        <v>0.003542330854</v>
      </c>
      <c r="Z31" s="110">
        <f>'Team and Player Stats'!Z41/O31</f>
        <v>0</v>
      </c>
      <c r="AA31" s="110">
        <f>'Team and Player Stats'!AA41/O31</f>
        <v>0</v>
      </c>
      <c r="AB31" s="110">
        <f>'Team and Player Stats'!AB41/O31</f>
        <v>0</v>
      </c>
      <c r="AC31" s="110">
        <f>'Team and Player Stats'!AC41/O31</f>
        <v>0.1594048884</v>
      </c>
      <c r="AD31" s="110">
        <f>'Team and Player Stats'!AD41/O31</f>
        <v>0.003542330854</v>
      </c>
      <c r="AE31" s="110">
        <f>'Team and Player Stats'!AE41/O31</f>
        <v>0</v>
      </c>
      <c r="AF31" s="110">
        <f>'Team and Player Stats'!AF41/O31</f>
        <v>0</v>
      </c>
      <c r="AG31" s="110">
        <f>'Team and Player Stats'!AG41/O31</f>
        <v>0.007084661707</v>
      </c>
    </row>
    <row r="32">
      <c r="A32" t="str">
        <f>'Team and Player Stats'!B100</f>
        <v>iTREE</v>
      </c>
      <c r="B32" t="str">
        <f>'Team and Player Stats'!A100</f>
        <v>Sub</v>
      </c>
      <c r="C32">
        <f>'Team and Player Stats'!C100</f>
        <v>1</v>
      </c>
      <c r="D32">
        <f>'Team and Player Stats'!D100</f>
        <v>0</v>
      </c>
      <c r="E32" s="111">
        <f>'Team and Player Stats'!E100</f>
        <v>6</v>
      </c>
      <c r="F32" s="113">
        <f>'Team and Player Stats'!F100/E32</f>
        <v>0</v>
      </c>
      <c r="G32" s="113">
        <f>'Team and Player Stats'!G100/E32</f>
        <v>2.333333333</v>
      </c>
      <c r="H32" s="113">
        <f>'Team and Player Stats'!H100/E32</f>
        <v>0</v>
      </c>
      <c r="I32" s="113">
        <f>'Team and Player Stats'!I100/E32</f>
        <v>3.666666667</v>
      </c>
      <c r="J32" s="113">
        <f>'Team and Player Stats'!J100/E32</f>
        <v>-1.333333333</v>
      </c>
      <c r="K32" s="112">
        <f>'Team and Player Stats'!K100</f>
        <v>0.6363636364</v>
      </c>
      <c r="L32" s="111">
        <f>'Team and Player Stats'!L100</f>
        <v>16.36363636</v>
      </c>
      <c r="M32" s="113">
        <f>'Team and Player Stats'!M100/E32</f>
        <v>2.5</v>
      </c>
      <c r="N32">
        <f>'Team and Player Stats'!N100</f>
        <v>1</v>
      </c>
      <c r="O32" s="113">
        <f>'Team and Player Stats'!O100</f>
        <v>5.133333333</v>
      </c>
      <c r="P32" s="113">
        <f>'Team and Player Stats'!P100/O32</f>
        <v>0</v>
      </c>
      <c r="Q32" s="113">
        <f>'Team and Player Stats'!Q100/O32</f>
        <v>0</v>
      </c>
      <c r="R32" s="113">
        <f>'Team and Player Stats'!R100/O32</f>
        <v>0</v>
      </c>
      <c r="S32" s="113">
        <f>'Team and Player Stats'!S100/O32</f>
        <v>0</v>
      </c>
      <c r="T32" s="113">
        <f>'Team and Player Stats'!T100/O32</f>
        <v>0.1948051948</v>
      </c>
      <c r="U32" s="113">
        <f>'Team and Player Stats'!U100/O32</f>
        <v>0</v>
      </c>
      <c r="V32" s="113">
        <f>'Team and Player Stats'!V100/O32</f>
        <v>0</v>
      </c>
      <c r="W32" s="113">
        <f>'Team and Player Stats'!W100/O32</f>
        <v>0</v>
      </c>
      <c r="X32" s="113">
        <f>'Team and Player Stats'!X100/O32</f>
        <v>0</v>
      </c>
      <c r="Y32" s="113">
        <f>'Team and Player Stats'!Y100/O32</f>
        <v>0</v>
      </c>
      <c r="Z32" s="113">
        <f>'Team and Player Stats'!Z100/O32</f>
        <v>0</v>
      </c>
      <c r="AA32" s="113">
        <f>'Team and Player Stats'!AA100/O32</f>
        <v>0</v>
      </c>
      <c r="AB32" s="113">
        <f>'Team and Player Stats'!AB100/O32</f>
        <v>0</v>
      </c>
      <c r="AC32" s="113">
        <f>'Team and Player Stats'!AC100/O32</f>
        <v>0</v>
      </c>
      <c r="AD32" s="113">
        <f>'Team and Player Stats'!AD100/O32</f>
        <v>0</v>
      </c>
      <c r="AE32" s="113">
        <f>'Team and Player Stats'!AE100/O32</f>
        <v>0</v>
      </c>
      <c r="AF32" s="113">
        <f>'Team and Player Stats'!AF100/O32</f>
        <v>0</v>
      </c>
      <c r="AG32" s="113">
        <f>'Team and Player Stats'!AG100/O32</f>
        <v>0</v>
      </c>
    </row>
    <row r="33">
      <c r="A33" s="107" t="str">
        <f>'Team and Player Stats'!B124</f>
        <v>Blade B48</v>
      </c>
      <c r="B33" s="107" t="str">
        <f>'Team and Player Stats'!A124</f>
        <v>Our Lady Tuna</v>
      </c>
      <c r="C33" s="107">
        <f>'Team and Player Stats'!C124</f>
        <v>2</v>
      </c>
      <c r="D33" s="107">
        <f>'Team and Player Stats'!D124</f>
        <v>1</v>
      </c>
      <c r="E33" s="108">
        <f>'Team and Player Stats'!E124</f>
        <v>15.05</v>
      </c>
      <c r="F33" s="110">
        <f>'Team and Player Stats'!F124/E33</f>
        <v>0.1328903654</v>
      </c>
      <c r="G33" s="110">
        <f>'Team and Player Stats'!G124/E33</f>
        <v>2.059800664</v>
      </c>
      <c r="H33" s="110">
        <f>'Team and Player Stats'!H124/E33</f>
        <v>0.06644518272</v>
      </c>
      <c r="I33" s="110">
        <f>'Team and Player Stats'!I124/E33</f>
        <v>3.787375415</v>
      </c>
      <c r="J33" s="110">
        <f>'Team and Player Stats'!J124/E33</f>
        <v>-1.727574751</v>
      </c>
      <c r="K33" s="109">
        <f>'Team and Player Stats'!K124</f>
        <v>0.5438596491</v>
      </c>
      <c r="L33" s="108">
        <f>'Team and Player Stats'!L124</f>
        <v>15.84210526</v>
      </c>
      <c r="M33" s="110">
        <f>'Team and Player Stats'!M124/E33</f>
        <v>2.259136213</v>
      </c>
      <c r="N33" s="107">
        <f>'Team and Player Stats'!N124</f>
        <v>2</v>
      </c>
      <c r="O33" s="110">
        <f>'Team and Player Stats'!O124</f>
        <v>15.05</v>
      </c>
      <c r="P33" s="110">
        <f>'Team and Player Stats'!P124/O33</f>
        <v>0.06644518272</v>
      </c>
      <c r="Q33" s="110">
        <f>'Team and Player Stats'!Q124/O33</f>
        <v>0.1328903654</v>
      </c>
      <c r="R33" s="110">
        <f>'Team and Player Stats'!R124/O33</f>
        <v>0.06644518272</v>
      </c>
      <c r="S33" s="110">
        <f>'Team and Player Stats'!S124/O33</f>
        <v>0</v>
      </c>
      <c r="T33" s="110">
        <f>'Team and Player Stats'!T124/O33</f>
        <v>0.1993355482</v>
      </c>
      <c r="U33" s="110">
        <f>'Team and Player Stats'!U124/O33</f>
        <v>0</v>
      </c>
      <c r="V33" s="110">
        <f>'Team and Player Stats'!V124/O33</f>
        <v>0</v>
      </c>
      <c r="W33" s="110">
        <f>'Team and Player Stats'!W124/O33</f>
        <v>0</v>
      </c>
      <c r="X33" s="110">
        <f>'Team and Player Stats'!X124/O33</f>
        <v>0</v>
      </c>
      <c r="Y33" s="110">
        <f>'Team and Player Stats'!Y124/O33</f>
        <v>0</v>
      </c>
      <c r="Z33" s="110">
        <f>'Team and Player Stats'!Z124/O33</f>
        <v>0</v>
      </c>
      <c r="AA33" s="110">
        <f>'Team and Player Stats'!AA124/O33</f>
        <v>0</v>
      </c>
      <c r="AB33" s="110">
        <f>'Team and Player Stats'!AB124/O33</f>
        <v>0</v>
      </c>
      <c r="AC33" s="110">
        <f>'Team and Player Stats'!AC124/O33</f>
        <v>0</v>
      </c>
      <c r="AD33" s="110">
        <f>'Team and Player Stats'!AD124/O33</f>
        <v>0</v>
      </c>
      <c r="AE33" s="110">
        <f>'Team and Player Stats'!AE124/O33</f>
        <v>0</v>
      </c>
      <c r="AF33" s="110">
        <f>'Team and Player Stats'!AF124/O33</f>
        <v>0</v>
      </c>
      <c r="AG33" s="110">
        <f>'Team and Player Stats'!AG124/O33</f>
        <v>0</v>
      </c>
    </row>
    <row r="34">
      <c r="A34" t="str">
        <f>'Team and Player Stats'!B108</f>
        <v>ACE B S1lentND1</v>
      </c>
      <c r="B34" t="str">
        <f>'Team and Player Stats'!A108</f>
        <v>Shadow Realm</v>
      </c>
      <c r="C34">
        <f>'Team and Player Stats'!C108</f>
        <v>19</v>
      </c>
      <c r="D34">
        <f>'Team and Player Stats'!D108</f>
        <v>13</v>
      </c>
      <c r="E34" s="111">
        <f>'Team and Player Stats'!E108</f>
        <v>311</v>
      </c>
      <c r="F34" s="113">
        <f>'Team and Player Stats'!F108/E34</f>
        <v>0.0578778135</v>
      </c>
      <c r="G34" s="113">
        <f>'Team and Player Stats'!G108/E34</f>
        <v>3.884244373</v>
      </c>
      <c r="H34" s="113">
        <f>'Team and Player Stats'!H108/E34</f>
        <v>0.02250803859</v>
      </c>
      <c r="I34" s="113">
        <f>'Team and Player Stats'!I108/E34</f>
        <v>3.797427653</v>
      </c>
      <c r="J34" s="113">
        <f>'Team and Player Stats'!J108/E34</f>
        <v>0.08681672026</v>
      </c>
      <c r="K34" s="112">
        <f>'Team and Player Stats'!K108</f>
        <v>1.022861981</v>
      </c>
      <c r="L34" s="111">
        <f>'Team and Player Stats'!L108</f>
        <v>15.80016935</v>
      </c>
      <c r="M34" s="113">
        <f>'Team and Player Stats'!M108/E34</f>
        <v>5.054662379</v>
      </c>
      <c r="N34">
        <f>'Team and Player Stats'!N108</f>
        <v>19</v>
      </c>
      <c r="O34" s="113">
        <f>'Team and Player Stats'!O108</f>
        <v>306.4</v>
      </c>
      <c r="P34" s="113">
        <f>'Team and Player Stats'!P108/O34</f>
        <v>0.1990861619</v>
      </c>
      <c r="Q34" s="113">
        <f>'Team and Player Stats'!Q108/O34</f>
        <v>0.1011749347</v>
      </c>
      <c r="R34" s="113">
        <f>'Team and Player Stats'!R108/O34</f>
        <v>0.3361618799</v>
      </c>
      <c r="S34" s="113">
        <f>'Team and Player Stats'!S108/O34</f>
        <v>0.05874673629</v>
      </c>
      <c r="T34" s="113">
        <f>'Team and Player Stats'!T108/O34</f>
        <v>0.5776762402</v>
      </c>
      <c r="U34" s="113">
        <f>'Team and Player Stats'!U108/O34</f>
        <v>0.1305483029</v>
      </c>
      <c r="V34" s="113">
        <f>'Team and Player Stats'!V108/O34</f>
        <v>0.03590078329</v>
      </c>
      <c r="W34" s="113">
        <f>'Team and Player Stats'!W108/O34</f>
        <v>0.006527415144</v>
      </c>
      <c r="X34" s="113">
        <f>'Team and Player Stats'!X108/O34</f>
        <v>0.003263707572</v>
      </c>
      <c r="Y34" s="113">
        <f>'Team and Player Stats'!Y108/O34</f>
        <v>0.003263707572</v>
      </c>
      <c r="Z34" s="113">
        <f>'Team and Player Stats'!Z108/O34</f>
        <v>0.003263707572</v>
      </c>
      <c r="AA34" s="113">
        <f>'Team and Player Stats'!AA108/O34</f>
        <v>0</v>
      </c>
      <c r="AB34" s="113">
        <f>'Team and Player Stats'!AB108/O34</f>
        <v>0</v>
      </c>
      <c r="AC34" s="113">
        <f>'Team and Player Stats'!AC108/O34</f>
        <v>0.1077023499</v>
      </c>
      <c r="AD34" s="113">
        <f>'Team and Player Stats'!AD108/O34</f>
        <v>0.003263707572</v>
      </c>
      <c r="AE34" s="113">
        <f>'Team and Player Stats'!AE108/O34</f>
        <v>0</v>
      </c>
      <c r="AF34" s="113">
        <f>'Team and Player Stats'!AF108/O34</f>
        <v>0</v>
      </c>
      <c r="AG34" s="113">
        <f>'Team and Player Stats'!AG108/O34</f>
        <v>0.003263707572</v>
      </c>
    </row>
    <row r="35">
      <c r="A35" s="107" t="str">
        <f>'Team and Player Stats'!B6</f>
        <v>TITAN MAN23</v>
      </c>
      <c r="B35" s="107" t="str">
        <f>'Team and Player Stats'!A6</f>
        <v>Never Let Go</v>
      </c>
      <c r="C35" s="107">
        <f>'Team and Player Stats'!C6</f>
        <v>10</v>
      </c>
      <c r="D35" s="107">
        <f>'Team and Player Stats'!D6</f>
        <v>7</v>
      </c>
      <c r="E35" s="108">
        <f>'Team and Player Stats'!E6</f>
        <v>141.75</v>
      </c>
      <c r="F35" s="110">
        <f>'Team and Player Stats'!F6/E35</f>
        <v>0.2045855379</v>
      </c>
      <c r="G35" s="110">
        <f>'Team and Player Stats'!G6/E35</f>
        <v>2.504409171</v>
      </c>
      <c r="H35" s="110">
        <f>'Team and Player Stats'!H6/E35</f>
        <v>0.01410934744</v>
      </c>
      <c r="I35" s="110">
        <f>'Team and Player Stats'!I6/E35</f>
        <v>3.816578483</v>
      </c>
      <c r="J35" s="110">
        <f>'Team and Player Stats'!J6/E35</f>
        <v>-1.312169312</v>
      </c>
      <c r="K35" s="109">
        <f>'Team and Player Stats'!K6</f>
        <v>0.6561922366</v>
      </c>
      <c r="L35" s="108">
        <f>'Team and Player Stats'!L6</f>
        <v>15.72088725</v>
      </c>
      <c r="M35" s="110">
        <f>'Team and Player Stats'!M6/E35</f>
        <v>2.913580247</v>
      </c>
      <c r="N35" s="107">
        <f>'Team and Player Stats'!N6</f>
        <v>10</v>
      </c>
      <c r="O35" s="110">
        <f>'Team and Player Stats'!O6</f>
        <v>138.5833333</v>
      </c>
      <c r="P35" s="110">
        <f>'Team and Player Stats'!P6/O35</f>
        <v>0.2236921227</v>
      </c>
      <c r="Q35" s="110">
        <f>'Team and Player Stats'!Q6/O35</f>
        <v>0.05051112447</v>
      </c>
      <c r="R35" s="110">
        <f>'Team and Player Stats'!R6/O35</f>
        <v>0.03607937462</v>
      </c>
      <c r="S35" s="110">
        <f>'Team and Player Stats'!S6/O35</f>
        <v>0.0577269994</v>
      </c>
      <c r="T35" s="110">
        <f>'Team and Player Stats'!T6/O35</f>
        <v>0.2164762477</v>
      </c>
      <c r="U35" s="110">
        <f>'Team and Player Stats'!U6/O35</f>
        <v>0.05051112447</v>
      </c>
      <c r="V35" s="110">
        <f>'Team and Player Stats'!V6/O35</f>
        <v>0</v>
      </c>
      <c r="W35" s="110">
        <f>'Team and Player Stats'!W6/O35</f>
        <v>0</v>
      </c>
      <c r="X35" s="110">
        <f>'Team and Player Stats'!X6/O35</f>
        <v>0</v>
      </c>
      <c r="Y35" s="110">
        <f>'Team and Player Stats'!Y6/O35</f>
        <v>0</v>
      </c>
      <c r="Z35" s="110">
        <f>'Team and Player Stats'!Z6/O35</f>
        <v>0</v>
      </c>
      <c r="AA35" s="110">
        <f>'Team and Player Stats'!AA6/O35</f>
        <v>0</v>
      </c>
      <c r="AB35" s="110">
        <f>'Team and Player Stats'!AB6/O35</f>
        <v>0</v>
      </c>
      <c r="AC35" s="110">
        <f>'Team and Player Stats'!AC6/O35</f>
        <v>0</v>
      </c>
      <c r="AD35" s="110">
        <f>'Team and Player Stats'!AD6/O35</f>
        <v>0</v>
      </c>
      <c r="AE35" s="110">
        <f>'Team and Player Stats'!AE6/O35</f>
        <v>0</v>
      </c>
      <c r="AF35" s="110">
        <f>'Team and Player Stats'!AF6/O35</f>
        <v>0</v>
      </c>
      <c r="AG35" s="110">
        <f>'Team and Player Stats'!AG6/O35</f>
        <v>0</v>
      </c>
    </row>
    <row r="36">
      <c r="A36" t="str">
        <f>'Team and Player Stats'!B19</f>
        <v>A Baby Tortoise (c)</v>
      </c>
      <c r="B36" t="str">
        <f>'Team and Player Stats'!A19</f>
        <v>Stat Padders United</v>
      </c>
      <c r="C36">
        <f>'Team and Player Stats'!C19</f>
        <v>3</v>
      </c>
      <c r="D36">
        <f>'Team and Player Stats'!D19</f>
        <v>0</v>
      </c>
      <c r="E36" s="111">
        <f>'Team and Player Stats'!E19</f>
        <v>31.26666667</v>
      </c>
      <c r="F36" s="113">
        <f>'Team and Player Stats'!F19/E36</f>
        <v>0.03198294243</v>
      </c>
      <c r="G36" s="113">
        <f>'Team and Player Stats'!G19/E36</f>
        <v>3.198294243</v>
      </c>
      <c r="H36" s="113">
        <f>'Team and Player Stats'!H19/E36</f>
        <v>0</v>
      </c>
      <c r="I36" s="113">
        <f>'Team and Player Stats'!I19/E36</f>
        <v>3.901918977</v>
      </c>
      <c r="J36" s="113">
        <f>'Team and Player Stats'!J19/E36</f>
        <v>-0.7036247335</v>
      </c>
      <c r="K36" s="112">
        <f>'Team and Player Stats'!K19</f>
        <v>0.8196721311</v>
      </c>
      <c r="L36" s="111">
        <f>'Team and Player Stats'!L19</f>
        <v>15.37704918</v>
      </c>
      <c r="M36" s="113">
        <f>'Team and Player Stats'!M19/E36</f>
        <v>3.933901919</v>
      </c>
      <c r="N36">
        <f>'Team and Player Stats'!N19</f>
        <v>2</v>
      </c>
      <c r="O36" s="113">
        <f>'Team and Player Stats'!O19</f>
        <v>23.01666667</v>
      </c>
      <c r="P36" s="113">
        <f>'Team and Player Stats'!P19/O36</f>
        <v>0.3475742216</v>
      </c>
      <c r="Q36" s="113">
        <f>'Team and Player Stats'!Q19/O36</f>
        <v>0.0434467777</v>
      </c>
      <c r="R36" s="113">
        <f>'Team and Player Stats'!R19/O36</f>
        <v>0.1303403331</v>
      </c>
      <c r="S36" s="113">
        <f>'Team and Player Stats'!S19/O36</f>
        <v>0.1737871108</v>
      </c>
      <c r="T36" s="113">
        <f>'Team and Player Stats'!T19/O36</f>
        <v>0.3041274439</v>
      </c>
      <c r="U36" s="113">
        <f>'Team and Player Stats'!U19/O36</f>
        <v>0</v>
      </c>
      <c r="V36" s="113">
        <f>'Team and Player Stats'!V19/O36</f>
        <v>0</v>
      </c>
      <c r="W36" s="113">
        <f>'Team and Player Stats'!W19/O36</f>
        <v>0</v>
      </c>
      <c r="X36" s="113">
        <f>'Team and Player Stats'!X19/O36</f>
        <v>0</v>
      </c>
      <c r="Y36" s="113">
        <f>'Team and Player Stats'!Y19/O36</f>
        <v>0</v>
      </c>
      <c r="Z36" s="113">
        <f>'Team and Player Stats'!Z19/O36</f>
        <v>0</v>
      </c>
      <c r="AA36" s="113">
        <f>'Team and Player Stats'!AA19/O36</f>
        <v>0</v>
      </c>
      <c r="AB36" s="113">
        <f>'Team and Player Stats'!AB19/O36</f>
        <v>0</v>
      </c>
      <c r="AC36" s="113">
        <f>'Team and Player Stats'!AC19/O36</f>
        <v>0.1303403331</v>
      </c>
      <c r="AD36" s="113">
        <f>'Team and Player Stats'!AD19/O36</f>
        <v>0</v>
      </c>
      <c r="AE36" s="113">
        <f>'Team and Player Stats'!AE19/O36</f>
        <v>0</v>
      </c>
      <c r="AF36" s="113">
        <f>'Team and Player Stats'!AF19/O36</f>
        <v>0</v>
      </c>
      <c r="AG36" s="113">
        <f>'Team and Player Stats'!AG19/O36</f>
        <v>0</v>
      </c>
    </row>
    <row r="37">
      <c r="A37" s="107" t="str">
        <f>'Team and Player Stats'!B53</f>
        <v>halfbreed105</v>
      </c>
      <c r="B37" s="107" t="str">
        <f>'Team and Player Stats'!A53</f>
        <v>Way to Fail</v>
      </c>
      <c r="C37" s="107">
        <f>'Team and Player Stats'!C53</f>
        <v>10</v>
      </c>
      <c r="D37" s="107">
        <f>'Team and Player Stats'!D53</f>
        <v>6</v>
      </c>
      <c r="E37" s="108">
        <f>'Team and Player Stats'!E53</f>
        <v>133.8333333</v>
      </c>
      <c r="F37" s="110">
        <f>'Team and Player Stats'!F53/E37</f>
        <v>0.0298879203</v>
      </c>
      <c r="G37" s="110">
        <f>'Team and Player Stats'!G53/E37</f>
        <v>4.692403487</v>
      </c>
      <c r="H37" s="110">
        <f>'Team and Player Stats'!H53/E37</f>
        <v>0.02241594022</v>
      </c>
      <c r="I37" s="110">
        <f>'Team and Player Stats'!I53/E37</f>
        <v>3.930261519</v>
      </c>
      <c r="J37" s="110">
        <f>'Team and Player Stats'!J53/E37</f>
        <v>0.7621419676</v>
      </c>
      <c r="K37" s="109">
        <f>'Team and Player Stats'!K53</f>
        <v>1.19391635</v>
      </c>
      <c r="L37" s="108">
        <f>'Team and Player Stats'!L53</f>
        <v>15.2661597</v>
      </c>
      <c r="M37" s="110">
        <f>'Team and Player Stats'!M53/E37</f>
        <v>6</v>
      </c>
      <c r="N37" s="107">
        <f>'Team and Player Stats'!N53</f>
        <v>9</v>
      </c>
      <c r="O37" s="110">
        <f>'Team and Player Stats'!O53</f>
        <v>121.65</v>
      </c>
      <c r="P37" s="110">
        <f>'Team and Player Stats'!P53/O37</f>
        <v>0.1315248664</v>
      </c>
      <c r="Q37" s="110">
        <f>'Team and Player Stats'!Q53/O37</f>
        <v>0.04932182491</v>
      </c>
      <c r="R37" s="110">
        <f>'Team and Player Stats'!R53/O37</f>
        <v>0.3288121661</v>
      </c>
      <c r="S37" s="110">
        <f>'Team and Player Stats'!S53/O37</f>
        <v>0.03288121661</v>
      </c>
      <c r="T37" s="110">
        <f>'Team and Player Stats'!T53/O37</f>
        <v>0.7233867653</v>
      </c>
      <c r="U37" s="110">
        <f>'Team and Player Stats'!U53/O37</f>
        <v>0.1233045623</v>
      </c>
      <c r="V37" s="110">
        <f>'Team and Player Stats'!V53/O37</f>
        <v>0.0164406083</v>
      </c>
      <c r="W37" s="110">
        <f>'Team and Player Stats'!W53/O37</f>
        <v>0.008220304151</v>
      </c>
      <c r="X37" s="110">
        <f>'Team and Player Stats'!X53/O37</f>
        <v>0</v>
      </c>
      <c r="Y37" s="110">
        <f>'Team and Player Stats'!Y53/O37</f>
        <v>0</v>
      </c>
      <c r="Z37" s="110">
        <f>'Team and Player Stats'!Z53/O37</f>
        <v>0</v>
      </c>
      <c r="AA37" s="110">
        <f>'Team and Player Stats'!AA53/O37</f>
        <v>0</v>
      </c>
      <c r="AB37" s="110">
        <f>'Team and Player Stats'!AB53/O37</f>
        <v>0</v>
      </c>
      <c r="AC37" s="110">
        <f>'Team and Player Stats'!AC53/O37</f>
        <v>0.09864364982</v>
      </c>
      <c r="AD37" s="110">
        <f>'Team and Player Stats'!AD53/O37</f>
        <v>0.008220304151</v>
      </c>
      <c r="AE37" s="110">
        <f>'Team and Player Stats'!AE53/O37</f>
        <v>0</v>
      </c>
      <c r="AF37" s="110">
        <f>'Team and Player Stats'!AF53/O37</f>
        <v>0</v>
      </c>
      <c r="AG37" s="110">
        <f>'Team and Player Stats'!AG53/O37</f>
        <v>0</v>
      </c>
    </row>
    <row r="38">
      <c r="A38" t="str">
        <f>'Team and Player Stats'!B38</f>
        <v>Twitchtvsnipezz</v>
      </c>
      <c r="B38" t="str">
        <f>'Team and Player Stats'!A38</f>
        <v>Str8 Griffin</v>
      </c>
      <c r="C38">
        <f>'Team and Player Stats'!C38</f>
        <v>5</v>
      </c>
      <c r="D38">
        <f>'Team and Player Stats'!D38</f>
        <v>5</v>
      </c>
      <c r="E38" s="111">
        <f>'Team and Player Stats'!E38</f>
        <v>48.33333333</v>
      </c>
      <c r="F38" s="113">
        <f>'Team and Player Stats'!F38/E38</f>
        <v>0.06206896552</v>
      </c>
      <c r="G38" s="113">
        <f>'Team and Player Stats'!G38/E38</f>
        <v>4.779310345</v>
      </c>
      <c r="H38" s="113">
        <f>'Team and Player Stats'!H38/E38</f>
        <v>0.06206896552</v>
      </c>
      <c r="I38" s="113">
        <f>'Team and Player Stats'!I38/E38</f>
        <v>3.931034483</v>
      </c>
      <c r="J38" s="113">
        <f>'Team and Player Stats'!J38/E38</f>
        <v>0.8482758621</v>
      </c>
      <c r="K38" s="112">
        <f>'Team and Player Stats'!K38</f>
        <v>1.215789474</v>
      </c>
      <c r="L38" s="111">
        <f>'Team and Player Stats'!L38</f>
        <v>15.26315789</v>
      </c>
      <c r="M38" s="113">
        <f>'Team and Player Stats'!M38/E38</f>
        <v>5.937931034</v>
      </c>
      <c r="N38">
        <f>'Team and Player Stats'!N38</f>
        <v>4</v>
      </c>
      <c r="O38" s="113">
        <f>'Team and Player Stats'!O38</f>
        <v>44.6</v>
      </c>
      <c r="P38" s="113">
        <f>'Team and Player Stats'!P38/O38</f>
        <v>0.1569506726</v>
      </c>
      <c r="Q38" s="113">
        <f>'Team and Player Stats'!Q38/O38</f>
        <v>0.02242152466</v>
      </c>
      <c r="R38" s="113">
        <f>'Team and Player Stats'!R38/O38</f>
        <v>0.2914798206</v>
      </c>
      <c r="S38" s="113">
        <f>'Team and Player Stats'!S38/O38</f>
        <v>0.02242152466</v>
      </c>
      <c r="T38" s="113">
        <f>'Team and Player Stats'!T38/O38</f>
        <v>0.7399103139</v>
      </c>
      <c r="U38" s="113">
        <f>'Team and Player Stats'!U38/O38</f>
        <v>0.2242152466</v>
      </c>
      <c r="V38" s="113">
        <f>'Team and Player Stats'!V38/O38</f>
        <v>0</v>
      </c>
      <c r="W38" s="113">
        <f>'Team and Player Stats'!W38/O38</f>
        <v>0</v>
      </c>
      <c r="X38" s="113">
        <f>'Team and Player Stats'!X38/O38</f>
        <v>0</v>
      </c>
      <c r="Y38" s="113">
        <f>'Team and Player Stats'!Y38/O38</f>
        <v>0</v>
      </c>
      <c r="Z38" s="113">
        <f>'Team and Player Stats'!Z38/O38</f>
        <v>0</v>
      </c>
      <c r="AA38" s="113">
        <f>'Team and Player Stats'!AA38/O38</f>
        <v>0</v>
      </c>
      <c r="AB38" s="113">
        <f>'Team and Player Stats'!AB38/O38</f>
        <v>0</v>
      </c>
      <c r="AC38" s="113">
        <f>'Team and Player Stats'!AC38/O38</f>
        <v>0.08968609865</v>
      </c>
      <c r="AD38" s="113">
        <f>'Team and Player Stats'!AD38/O38</f>
        <v>0</v>
      </c>
      <c r="AE38" s="113">
        <f>'Team and Player Stats'!AE38/O38</f>
        <v>0</v>
      </c>
      <c r="AF38" s="113">
        <f>'Team and Player Stats'!AF38/O38</f>
        <v>0</v>
      </c>
      <c r="AG38" s="113">
        <f>'Team and Player Stats'!AG38/O38</f>
        <v>0</v>
      </c>
    </row>
    <row r="39">
      <c r="A39" s="107" t="str">
        <f>'Team and Player Stats'!B114</f>
        <v>AJ DaJuiceMayne</v>
      </c>
      <c r="B39" s="107" t="str">
        <f>'Team and Player Stats'!A114</f>
        <v>Rooster Bux to Blow</v>
      </c>
      <c r="C39" s="107">
        <f>'Team and Player Stats'!C114</f>
        <v>15</v>
      </c>
      <c r="D39" s="107">
        <f>'Team and Player Stats'!D114</f>
        <v>14</v>
      </c>
      <c r="E39" s="108">
        <f>'Team and Player Stats'!E114</f>
        <v>239.0166667</v>
      </c>
      <c r="F39" s="110">
        <f>'Team and Player Stats'!F114/E39</f>
        <v>0.05020570393</v>
      </c>
      <c r="G39" s="110">
        <f>'Team and Player Stats'!G114/E39</f>
        <v>4.890872324</v>
      </c>
      <c r="H39" s="110">
        <f>'Team and Player Stats'!H114/E39</f>
        <v>0.02510285196</v>
      </c>
      <c r="I39" s="110">
        <f>'Team and Player Stats'!I114/E39</f>
        <v>3.974618227</v>
      </c>
      <c r="J39" s="110">
        <f>'Team and Player Stats'!J114/E39</f>
        <v>0.9162540966</v>
      </c>
      <c r="K39" s="109">
        <f>'Team and Player Stats'!K114</f>
        <v>1.230526316</v>
      </c>
      <c r="L39" s="108">
        <f>'Team and Player Stats'!L114</f>
        <v>15.09578947</v>
      </c>
      <c r="M39" s="110">
        <f>'Team and Player Stats'!M114/E39</f>
        <v>6.242242521</v>
      </c>
      <c r="N39" s="107">
        <f>'Team and Player Stats'!N114</f>
        <v>15</v>
      </c>
      <c r="O39" s="110">
        <f>'Team and Player Stats'!O114</f>
        <v>239.0166667</v>
      </c>
      <c r="P39" s="110">
        <f>'Team and Player Stats'!P114/O39</f>
        <v>0.1631685378</v>
      </c>
      <c r="Q39" s="110">
        <f>'Team and Player Stats'!Q114/O39</f>
        <v>0.07112474723</v>
      </c>
      <c r="R39" s="110">
        <f>'Team and Player Stats'!R114/O39</f>
        <v>0.418380866</v>
      </c>
      <c r="S39" s="110">
        <f>'Team and Player Stats'!S114/O39</f>
        <v>0.03347046928</v>
      </c>
      <c r="T39" s="110">
        <f>'Team and Player Stats'!T114/O39</f>
        <v>0.8827836274</v>
      </c>
      <c r="U39" s="110">
        <f>'Team and Player Stats'!U114/O39</f>
        <v>0.2719475629</v>
      </c>
      <c r="V39" s="110">
        <f>'Team and Player Stats'!V114/O39</f>
        <v>0.08785998187</v>
      </c>
      <c r="W39" s="110">
        <f>'Team and Player Stats'!W114/O39</f>
        <v>0.02510285196</v>
      </c>
      <c r="X39" s="110">
        <f>'Team and Player Stats'!X114/O39</f>
        <v>0.01255142598</v>
      </c>
      <c r="Y39" s="110">
        <f>'Team and Player Stats'!Y114/O39</f>
        <v>0.00418380866</v>
      </c>
      <c r="Z39" s="110">
        <f>'Team and Player Stats'!Z114/O39</f>
        <v>0</v>
      </c>
      <c r="AA39" s="110">
        <f>'Team and Player Stats'!AA114/O39</f>
        <v>0</v>
      </c>
      <c r="AB39" s="110">
        <f>'Team and Player Stats'!AB114/O39</f>
        <v>0</v>
      </c>
      <c r="AC39" s="110">
        <f>'Team and Player Stats'!AC114/O39</f>
        <v>0.1882713897</v>
      </c>
      <c r="AD39" s="110">
        <f>'Team and Player Stats'!AD114/O39</f>
        <v>0.00418380866</v>
      </c>
      <c r="AE39" s="110">
        <f>'Team and Player Stats'!AE114/O39</f>
        <v>0</v>
      </c>
      <c r="AF39" s="110">
        <f>'Team and Player Stats'!AF114/O39</f>
        <v>0</v>
      </c>
      <c r="AG39" s="110">
        <f>'Team and Player Stats'!AG114/O39</f>
        <v>0.008367617321</v>
      </c>
    </row>
    <row r="40">
      <c r="A40" t="str">
        <f>'Team and Player Stats'!B83</f>
        <v>Truthless IHero</v>
      </c>
      <c r="B40" t="str">
        <f>'Team and Player Stats'!A83</f>
        <v>SML08 All Stars + Kazink</v>
      </c>
      <c r="C40">
        <f>'Team and Player Stats'!C83</f>
        <v>17</v>
      </c>
      <c r="D40">
        <f>'Team and Player Stats'!D83</f>
        <v>8</v>
      </c>
      <c r="E40" s="111">
        <f>'Team and Player Stats'!E83</f>
        <v>306.95</v>
      </c>
      <c r="F40" s="113">
        <f>'Team and Player Stats'!F83/E40</f>
        <v>0.02606287669</v>
      </c>
      <c r="G40" s="113">
        <f>'Team and Player Stats'!G83/E40</f>
        <v>3.968072976</v>
      </c>
      <c r="H40" s="113">
        <f>'Team and Player Stats'!H83/E40</f>
        <v>0.03257859586</v>
      </c>
      <c r="I40" s="113">
        <f>'Team and Player Stats'!I83/E40</f>
        <v>3.984362274</v>
      </c>
      <c r="J40" s="113">
        <f>'Team and Player Stats'!J83/E40</f>
        <v>-0.01628929793</v>
      </c>
      <c r="K40" s="112">
        <f>'Team and Player Stats'!K83</f>
        <v>0.9959116926</v>
      </c>
      <c r="L40" s="111">
        <f>'Team and Player Stats'!L83</f>
        <v>15.05887163</v>
      </c>
      <c r="M40" s="113">
        <f>'Team and Player Stats'!M83/E40</f>
        <v>5.069229516</v>
      </c>
      <c r="N40">
        <f>'Team and Player Stats'!N83</f>
        <v>16</v>
      </c>
      <c r="O40" s="113">
        <f>'Team and Player Stats'!O83</f>
        <v>299.4833333</v>
      </c>
      <c r="P40" s="113">
        <f>'Team and Player Stats'!P83/O40</f>
        <v>0.153597863</v>
      </c>
      <c r="Q40" s="113">
        <f>'Team and Player Stats'!Q83/O40</f>
        <v>0.0901552674</v>
      </c>
      <c r="R40" s="113">
        <f>'Team and Player Stats'!R83/O40</f>
        <v>0.2137013746</v>
      </c>
      <c r="S40" s="113">
        <f>'Team and Player Stats'!S83/O40</f>
        <v>0.1435806111</v>
      </c>
      <c r="T40" s="113">
        <f>'Team and Player Stats'!T83/O40</f>
        <v>0.5709833602</v>
      </c>
      <c r="U40" s="113">
        <f>'Team and Player Stats'!U83/O40</f>
        <v>0.1135288553</v>
      </c>
      <c r="V40" s="113">
        <f>'Team and Player Stats'!V83/O40</f>
        <v>0.02671267182</v>
      </c>
      <c r="W40" s="113">
        <f>'Team and Player Stats'!W83/O40</f>
        <v>0.01335633591</v>
      </c>
      <c r="X40" s="113">
        <f>'Team and Player Stats'!X83/O40</f>
        <v>0.003339083978</v>
      </c>
      <c r="Y40" s="113">
        <f>'Team and Player Stats'!Y83/O40</f>
        <v>0.003339083978</v>
      </c>
      <c r="Z40" s="113">
        <f>'Team and Player Stats'!Z83/O40</f>
        <v>0</v>
      </c>
      <c r="AA40" s="113">
        <f>'Team and Player Stats'!AA83/O40</f>
        <v>0</v>
      </c>
      <c r="AB40" s="113">
        <f>'Team and Player Stats'!AB83/O40</f>
        <v>0</v>
      </c>
      <c r="AC40" s="113">
        <f>'Team and Player Stats'!AC83/O40</f>
        <v>0.09683343536</v>
      </c>
      <c r="AD40" s="113">
        <f>'Team and Player Stats'!AD83/O40</f>
        <v>0</v>
      </c>
      <c r="AE40" s="113">
        <f>'Team and Player Stats'!AE83/O40</f>
        <v>0</v>
      </c>
      <c r="AF40" s="113">
        <f>'Team and Player Stats'!AF83/O40</f>
        <v>0</v>
      </c>
      <c r="AG40" s="113">
        <f>'Team and Player Stats'!AG83/O40</f>
        <v>0</v>
      </c>
    </row>
    <row r="41">
      <c r="A41" s="107" t="str">
        <f>'Team and Player Stats'!B97</f>
        <v>veydhiseth</v>
      </c>
      <c r="B41" s="107" t="str">
        <f>'Team and Player Stats'!A97</f>
        <v>PORKCHOP SANDWICHES</v>
      </c>
      <c r="C41" s="107">
        <f>'Team and Player Stats'!C97</f>
        <v>4</v>
      </c>
      <c r="D41" s="107">
        <f>'Team and Player Stats'!D97</f>
        <v>0</v>
      </c>
      <c r="E41" s="108">
        <f>'Team and Player Stats'!E97</f>
        <v>32.6</v>
      </c>
      <c r="F41" s="110">
        <f>'Team and Player Stats'!F97/E41</f>
        <v>0</v>
      </c>
      <c r="G41" s="110">
        <f>'Team and Player Stats'!G97/E41</f>
        <v>3.558282209</v>
      </c>
      <c r="H41" s="110">
        <f>'Team and Player Stats'!H97/E41</f>
        <v>0</v>
      </c>
      <c r="I41" s="110">
        <f>'Team and Player Stats'!I97/E41</f>
        <v>3.987730061</v>
      </c>
      <c r="J41" s="110">
        <f>'Team and Player Stats'!J97/E41</f>
        <v>-0.4294478528</v>
      </c>
      <c r="K41" s="109">
        <f>'Team and Player Stats'!K97</f>
        <v>0.8923076923</v>
      </c>
      <c r="L41" s="108">
        <f>'Team and Player Stats'!L97</f>
        <v>15.04615385</v>
      </c>
      <c r="M41" s="110">
        <f>'Team and Player Stats'!M97/E41</f>
        <v>4.171779141</v>
      </c>
      <c r="N41" s="107">
        <f>'Team and Player Stats'!N97</f>
        <v>4</v>
      </c>
      <c r="O41" s="110">
        <f>'Team and Player Stats'!O97</f>
        <v>28.76666667</v>
      </c>
      <c r="P41" s="110">
        <f>'Team and Player Stats'!P97/O41</f>
        <v>0.2085747393</v>
      </c>
      <c r="Q41" s="110">
        <f>'Team and Player Stats'!Q97/O41</f>
        <v>0.1738122827</v>
      </c>
      <c r="R41" s="110">
        <f>'Team and Player Stats'!R97/O41</f>
        <v>0.06952491309</v>
      </c>
      <c r="S41" s="110">
        <f>'Team and Player Stats'!S97/O41</f>
        <v>0.06952491309</v>
      </c>
      <c r="T41" s="110">
        <f>'Team and Player Stats'!T97/O41</f>
        <v>0.3476245655</v>
      </c>
      <c r="U41" s="110">
        <f>'Team and Player Stats'!U97/O41</f>
        <v>0.06952491309</v>
      </c>
      <c r="V41" s="110">
        <f>'Team and Player Stats'!V97/O41</f>
        <v>0</v>
      </c>
      <c r="W41" s="110">
        <f>'Team and Player Stats'!W97/O41</f>
        <v>0</v>
      </c>
      <c r="X41" s="110">
        <f>'Team and Player Stats'!X97/O41</f>
        <v>0</v>
      </c>
      <c r="Y41" s="110">
        <f>'Team and Player Stats'!Y97/O41</f>
        <v>0</v>
      </c>
      <c r="Z41" s="110">
        <f>'Team and Player Stats'!Z97/O41</f>
        <v>0</v>
      </c>
      <c r="AA41" s="110">
        <f>'Team and Player Stats'!AA97/O41</f>
        <v>0</v>
      </c>
      <c r="AB41" s="110">
        <f>'Team and Player Stats'!AB97/O41</f>
        <v>0</v>
      </c>
      <c r="AC41" s="110">
        <f>'Team and Player Stats'!AC97/O41</f>
        <v>0.06952491309</v>
      </c>
      <c r="AD41" s="110">
        <f>'Team and Player Stats'!AD97/O41</f>
        <v>0</v>
      </c>
      <c r="AE41" s="110">
        <f>'Team and Player Stats'!AE97/O41</f>
        <v>0</v>
      </c>
      <c r="AF41" s="110">
        <f>'Team and Player Stats'!AF97/O41</f>
        <v>0</v>
      </c>
      <c r="AG41" s="110">
        <f>'Team and Player Stats'!AG97/O41</f>
        <v>0</v>
      </c>
    </row>
    <row r="42">
      <c r="A42" t="str">
        <f>'Team and Player Stats'!B123</f>
        <v>Saintz The God</v>
      </c>
      <c r="B42" t="str">
        <f>'Team and Player Stats'!A123</f>
        <v>Our Lady Tuna</v>
      </c>
      <c r="C42">
        <f>'Team and Player Stats'!C123</f>
        <v>17</v>
      </c>
      <c r="D42">
        <f>'Team and Player Stats'!D123</f>
        <v>10</v>
      </c>
      <c r="E42" s="111">
        <f>'Team and Player Stats'!E123</f>
        <v>242.0833333</v>
      </c>
      <c r="F42" s="113">
        <f>'Team and Player Stats'!F123/E42</f>
        <v>0.0330464716</v>
      </c>
      <c r="G42" s="113">
        <f>'Team and Player Stats'!G123/E42</f>
        <v>5.142857143</v>
      </c>
      <c r="H42" s="113">
        <f>'Team and Player Stats'!H123/E42</f>
        <v>0.02065404475</v>
      </c>
      <c r="I42" s="113">
        <f>'Team and Player Stats'!I123/E42</f>
        <v>4.039931153</v>
      </c>
      <c r="J42" s="113">
        <f>'Team and Player Stats'!J123/E42</f>
        <v>1.10292599</v>
      </c>
      <c r="K42" s="112">
        <f>'Team and Player Stats'!K123</f>
        <v>1.273006135</v>
      </c>
      <c r="L42" s="111">
        <f>'Team and Player Stats'!L123</f>
        <v>14.85173824</v>
      </c>
      <c r="M42" s="113">
        <f>'Team and Player Stats'!M123/E42</f>
        <v>6.349053356</v>
      </c>
      <c r="N42">
        <f>'Team and Player Stats'!N123</f>
        <v>16</v>
      </c>
      <c r="O42" s="113">
        <f>'Team and Player Stats'!O123</f>
        <v>225.2833333</v>
      </c>
      <c r="P42" s="113">
        <f>'Team and Player Stats'!P123/O42</f>
        <v>0.1464822076</v>
      </c>
      <c r="Q42" s="113">
        <f>'Team and Player Stats'!Q123/O42</f>
        <v>0.08433824073</v>
      </c>
      <c r="R42" s="113">
        <f>'Team and Player Stats'!R123/O42</f>
        <v>0.3728638011</v>
      </c>
      <c r="S42" s="113">
        <f>'Team and Player Stats'!S123/O42</f>
        <v>0.04438854775</v>
      </c>
      <c r="T42" s="113">
        <f>'Team and Player Stats'!T123/O42</f>
        <v>0.8389435526</v>
      </c>
      <c r="U42" s="113">
        <f>'Team and Player Stats'!U123/O42</f>
        <v>0.217503884</v>
      </c>
      <c r="V42" s="113">
        <f>'Team and Player Stats'!V123/O42</f>
        <v>0.07546053118</v>
      </c>
      <c r="W42" s="113">
        <f>'Team and Player Stats'!W123/O42</f>
        <v>0.02219427388</v>
      </c>
      <c r="X42" s="113">
        <f>'Team and Player Stats'!X123/O42</f>
        <v>0.004438854775</v>
      </c>
      <c r="Y42" s="113">
        <f>'Team and Player Stats'!Y123/O42</f>
        <v>0</v>
      </c>
      <c r="Z42" s="113">
        <f>'Team and Player Stats'!Z123/O42</f>
        <v>0</v>
      </c>
      <c r="AA42" s="113">
        <f>'Team and Player Stats'!AA123/O42</f>
        <v>0</v>
      </c>
      <c r="AB42" s="113">
        <f>'Team and Player Stats'!AB123/O42</f>
        <v>0</v>
      </c>
      <c r="AC42" s="113">
        <f>'Team and Player Stats'!AC123/O42</f>
        <v>0.1154102242</v>
      </c>
      <c r="AD42" s="113">
        <f>'Team and Player Stats'!AD123/O42</f>
        <v>0</v>
      </c>
      <c r="AE42" s="113">
        <f>'Team and Player Stats'!AE123/O42</f>
        <v>0</v>
      </c>
      <c r="AF42" s="113">
        <f>'Team and Player Stats'!AF123/O42</f>
        <v>0</v>
      </c>
      <c r="AG42" s="113">
        <f>'Team and Player Stats'!AG123/O42</f>
        <v>0.004438854775</v>
      </c>
    </row>
    <row r="43">
      <c r="A43" s="107" t="str">
        <f>'Team and Player Stats'!B45</f>
        <v>blim</v>
      </c>
      <c r="B43" s="107" t="str">
        <f>'Team and Player Stats'!A45</f>
        <v>Sub</v>
      </c>
      <c r="C43" s="107">
        <f>'Team and Player Stats'!C45</f>
        <v>2</v>
      </c>
      <c r="D43" s="107">
        <f>'Team and Player Stats'!D45</f>
        <v>2</v>
      </c>
      <c r="E43" s="108">
        <f>'Team and Player Stats'!E45</f>
        <v>11.71666667</v>
      </c>
      <c r="F43" s="110">
        <f>'Team and Player Stats'!F45/E43</f>
        <v>0.1706970128</v>
      </c>
      <c r="G43" s="110">
        <f>'Team and Player Stats'!G45/E43</f>
        <v>4.182076814</v>
      </c>
      <c r="H43" s="110">
        <f>'Team and Player Stats'!H45/E43</f>
        <v>0</v>
      </c>
      <c r="I43" s="110">
        <f>'Team and Player Stats'!I45/E43</f>
        <v>4.096728307</v>
      </c>
      <c r="J43" s="110">
        <f>'Team and Player Stats'!J45/E43</f>
        <v>0.0853485064</v>
      </c>
      <c r="K43" s="109">
        <f>'Team and Player Stats'!K45</f>
        <v>1.020833333</v>
      </c>
      <c r="L43" s="108">
        <f>'Team and Player Stats'!L45</f>
        <v>14.64583333</v>
      </c>
      <c r="M43" s="110">
        <f>'Team and Player Stats'!M45/E43</f>
        <v>5.120910384</v>
      </c>
      <c r="N43" s="107">
        <f>'Team and Player Stats'!N45</f>
        <v>2</v>
      </c>
      <c r="O43" s="110">
        <f>'Team and Player Stats'!O45</f>
        <v>11.71666667</v>
      </c>
      <c r="P43" s="110">
        <f>'Team and Player Stats'!P45/O43</f>
        <v>0.1706970128</v>
      </c>
      <c r="Q43" s="110">
        <f>'Team and Player Stats'!Q45/O43</f>
        <v>0.1706970128</v>
      </c>
      <c r="R43" s="110">
        <f>'Team and Player Stats'!R45/O43</f>
        <v>0.3413940256</v>
      </c>
      <c r="S43" s="110">
        <f>'Team and Player Stats'!S45/O43</f>
        <v>0</v>
      </c>
      <c r="T43" s="110">
        <f>'Team and Player Stats'!T45/O43</f>
        <v>0.6827880512</v>
      </c>
      <c r="U43" s="110">
        <f>'Team and Player Stats'!U45/O43</f>
        <v>0.0853485064</v>
      </c>
      <c r="V43" s="110">
        <f>'Team and Player Stats'!V45/O43</f>
        <v>0.0853485064</v>
      </c>
      <c r="W43" s="110">
        <f>'Team and Player Stats'!W45/O43</f>
        <v>0.0853485064</v>
      </c>
      <c r="X43" s="110">
        <f>'Team and Player Stats'!X45/O43</f>
        <v>0</v>
      </c>
      <c r="Y43" s="110">
        <f>'Team and Player Stats'!Y45/O43</f>
        <v>0</v>
      </c>
      <c r="Z43" s="110">
        <f>'Team and Player Stats'!Z45/O43</f>
        <v>0</v>
      </c>
      <c r="AA43" s="110">
        <f>'Team and Player Stats'!AA45/O43</f>
        <v>0</v>
      </c>
      <c r="AB43" s="110">
        <f>'Team and Player Stats'!AB45/O43</f>
        <v>0</v>
      </c>
      <c r="AC43" s="110">
        <f>'Team and Player Stats'!AC45/O43</f>
        <v>0.0853485064</v>
      </c>
      <c r="AD43" s="110">
        <f>'Team and Player Stats'!AD45/O43</f>
        <v>0</v>
      </c>
      <c r="AE43" s="110">
        <f>'Team and Player Stats'!AE45/O43</f>
        <v>0</v>
      </c>
      <c r="AF43" s="110">
        <f>'Team and Player Stats'!AF45/O43</f>
        <v>0</v>
      </c>
      <c r="AG43" s="110">
        <f>'Team and Player Stats'!AG45/O43</f>
        <v>0.0853485064</v>
      </c>
    </row>
    <row r="44">
      <c r="A44" t="str">
        <f>'Team and Player Stats'!B27</f>
        <v>Cofrog</v>
      </c>
      <c r="B44" t="str">
        <f>'Team and Player Stats'!A27</f>
        <v>NecroBonk</v>
      </c>
      <c r="C44">
        <f>'Team and Player Stats'!C27</f>
        <v>7</v>
      </c>
      <c r="D44">
        <f>'Team and Player Stats'!D27</f>
        <v>3</v>
      </c>
      <c r="E44" s="111">
        <f>'Team and Player Stats'!E27</f>
        <v>62.21666667</v>
      </c>
      <c r="F44" s="113">
        <f>'Team and Player Stats'!F27/E44</f>
        <v>0.01607286365</v>
      </c>
      <c r="G44" s="113">
        <f>'Team and Player Stats'!G27/E44</f>
        <v>3.761050094</v>
      </c>
      <c r="H44" s="113">
        <f>'Team and Player Stats'!H27/E44</f>
        <v>0</v>
      </c>
      <c r="I44" s="113">
        <f>'Team and Player Stats'!I27/E44</f>
        <v>4.09858023</v>
      </c>
      <c r="J44" s="113">
        <f>'Team and Player Stats'!J27/E44</f>
        <v>-0.3375301366</v>
      </c>
      <c r="K44" s="112">
        <f>'Team and Player Stats'!K27</f>
        <v>0.9176470588</v>
      </c>
      <c r="L44" s="111">
        <f>'Team and Player Stats'!L27</f>
        <v>14.63921569</v>
      </c>
      <c r="M44" s="113">
        <f>'Team and Player Stats'!M27/E44</f>
        <v>4.789713367</v>
      </c>
      <c r="N44">
        <f>'Team and Player Stats'!N27</f>
        <v>6</v>
      </c>
      <c r="O44" s="113">
        <f>'Team and Player Stats'!O27</f>
        <v>58.56666667</v>
      </c>
      <c r="P44" s="113">
        <f>'Team and Player Stats'!P27/O44</f>
        <v>0.1195219124</v>
      </c>
      <c r="Q44" s="113">
        <f>'Team and Player Stats'!Q27/O44</f>
        <v>0.06829823563</v>
      </c>
      <c r="R44" s="113">
        <f>'Team and Player Stats'!R27/O44</f>
        <v>0.2902675014</v>
      </c>
      <c r="S44" s="113">
        <f>'Team and Player Stats'!S27/O44</f>
        <v>0.1365964713</v>
      </c>
      <c r="T44" s="113">
        <f>'Team and Player Stats'!T27/O44</f>
        <v>0.4439385316</v>
      </c>
      <c r="U44" s="113">
        <f>'Team and Player Stats'!U27/O44</f>
        <v>0</v>
      </c>
      <c r="V44" s="113">
        <f>'Team and Player Stats'!V27/O44</f>
        <v>0</v>
      </c>
      <c r="W44" s="113">
        <f>'Team and Player Stats'!W27/O44</f>
        <v>0</v>
      </c>
      <c r="X44" s="113">
        <f>'Team and Player Stats'!X27/O44</f>
        <v>0</v>
      </c>
      <c r="Y44" s="113">
        <f>'Team and Player Stats'!Y27/O44</f>
        <v>0</v>
      </c>
      <c r="Z44" s="113">
        <f>'Team and Player Stats'!Z27/O44</f>
        <v>0</v>
      </c>
      <c r="AA44" s="113">
        <f>'Team and Player Stats'!AA27/O44</f>
        <v>0</v>
      </c>
      <c r="AB44" s="113">
        <f>'Team and Player Stats'!AB27/O44</f>
        <v>0</v>
      </c>
      <c r="AC44" s="113">
        <f>'Team and Player Stats'!AC27/O44</f>
        <v>0.1024473534</v>
      </c>
      <c r="AD44" s="113">
        <f>'Team and Player Stats'!AD27/O44</f>
        <v>0</v>
      </c>
      <c r="AE44" s="113">
        <f>'Team and Player Stats'!AE27/O44</f>
        <v>0</v>
      </c>
      <c r="AF44" s="113">
        <f>'Team and Player Stats'!AF27/O44</f>
        <v>0</v>
      </c>
      <c r="AG44" s="113">
        <f>'Team and Player Stats'!AG27/O44</f>
        <v>0</v>
      </c>
    </row>
    <row r="45">
      <c r="A45" s="107" t="str">
        <f>'Team and Player Stats'!B8</f>
        <v>Liion Wiinz</v>
      </c>
      <c r="B45" s="107" t="str">
        <f>'Team and Player Stats'!A8</f>
        <v>Never Let Go</v>
      </c>
      <c r="C45" s="107">
        <f>'Team and Player Stats'!C8</f>
        <v>13</v>
      </c>
      <c r="D45" s="107">
        <f>'Team and Player Stats'!D8</f>
        <v>6</v>
      </c>
      <c r="E45" s="108">
        <f>'Team and Player Stats'!E8</f>
        <v>151.4333333</v>
      </c>
      <c r="F45" s="110">
        <f>'Team and Player Stats'!F8/E45</f>
        <v>0.01981069778</v>
      </c>
      <c r="G45" s="110">
        <f>'Team and Player Stats'!G8/E45</f>
        <v>4.417785604</v>
      </c>
      <c r="H45" s="110">
        <f>'Team and Player Stats'!H8/E45</f>
        <v>0.01981069778</v>
      </c>
      <c r="I45" s="110">
        <f>'Team and Player Stats'!I8/E45</f>
        <v>4.107418006</v>
      </c>
      <c r="J45" s="110">
        <f>'Team and Player Stats'!J8/E45</f>
        <v>0.3103675985</v>
      </c>
      <c r="K45" s="109">
        <f>'Team and Player Stats'!K8</f>
        <v>1.075562701</v>
      </c>
      <c r="L45" s="108">
        <f>'Team and Player Stats'!L8</f>
        <v>14.60771704</v>
      </c>
      <c r="M45" s="110">
        <f>'Team and Player Stats'!M8/E45</f>
        <v>5.031917235</v>
      </c>
      <c r="N45" s="107">
        <f>'Team and Player Stats'!N8</f>
        <v>12</v>
      </c>
      <c r="O45" s="110">
        <f>'Team and Player Stats'!O8</f>
        <v>144.5833333</v>
      </c>
      <c r="P45" s="110">
        <f>'Team and Player Stats'!P8/O45</f>
        <v>0.1383285303</v>
      </c>
      <c r="Q45" s="110">
        <f>'Team and Player Stats'!Q8/O45</f>
        <v>0.04149855908</v>
      </c>
      <c r="R45" s="110">
        <f>'Team and Player Stats'!R8/O45</f>
        <v>0.2005763689</v>
      </c>
      <c r="S45" s="110">
        <f>'Team and Player Stats'!S8/O45</f>
        <v>0.08299711816</v>
      </c>
      <c r="T45" s="110">
        <f>'Team and Player Stats'!T8/O45</f>
        <v>0.5809798271</v>
      </c>
      <c r="U45" s="110">
        <f>'Team and Player Stats'!U8/O45</f>
        <v>0.07608069164</v>
      </c>
      <c r="V45" s="110">
        <f>'Team and Player Stats'!V8/O45</f>
        <v>0.03458213256</v>
      </c>
      <c r="W45" s="110">
        <f>'Team and Player Stats'!W8/O45</f>
        <v>0.006916426513</v>
      </c>
      <c r="X45" s="110">
        <f>'Team and Player Stats'!X8/O45</f>
        <v>0</v>
      </c>
      <c r="Y45" s="110">
        <f>'Team and Player Stats'!Y8/O45</f>
        <v>0</v>
      </c>
      <c r="Z45" s="110">
        <f>'Team and Player Stats'!Z8/O45</f>
        <v>0</v>
      </c>
      <c r="AA45" s="110">
        <f>'Team and Player Stats'!AA8/O45</f>
        <v>0</v>
      </c>
      <c r="AB45" s="110">
        <f>'Team and Player Stats'!AB8/O45</f>
        <v>0</v>
      </c>
      <c r="AC45" s="110">
        <f>'Team and Player Stats'!AC8/O45</f>
        <v>0.09682997118</v>
      </c>
      <c r="AD45" s="110">
        <f>'Team and Player Stats'!AD8/O45</f>
        <v>0</v>
      </c>
      <c r="AE45" s="110">
        <f>'Team and Player Stats'!AE8/O45</f>
        <v>0</v>
      </c>
      <c r="AF45" s="110">
        <f>'Team and Player Stats'!AF8/O45</f>
        <v>0</v>
      </c>
      <c r="AG45" s="110">
        <f>'Team and Player Stats'!AG8/O45</f>
        <v>0</v>
      </c>
    </row>
    <row r="46">
      <c r="A46" t="str">
        <f>'Team and Player Stats'!B34</f>
        <v>Gilded Grams</v>
      </c>
      <c r="B46" t="str">
        <f>'Team and Player Stats'!A34</f>
        <v>Str8 Griffin</v>
      </c>
      <c r="C46">
        <f>'Team and Player Stats'!C34</f>
        <v>17</v>
      </c>
      <c r="D46">
        <f>'Team and Player Stats'!D34</f>
        <v>16</v>
      </c>
      <c r="E46" s="111">
        <f>'Team and Player Stats'!E34</f>
        <v>233.4666667</v>
      </c>
      <c r="F46" s="113">
        <f>'Team and Player Stats'!F34/E46</f>
        <v>0.03426613364</v>
      </c>
      <c r="G46" s="113">
        <f>'Team and Player Stats'!G34/E46</f>
        <v>4.321816105</v>
      </c>
      <c r="H46" s="113">
        <f>'Team and Player Stats'!H34/E46</f>
        <v>0.02998286693</v>
      </c>
      <c r="I46" s="113">
        <f>'Team and Player Stats'!I34/E46</f>
        <v>4.141918903</v>
      </c>
      <c r="J46" s="113">
        <f>'Team and Player Stats'!J34/E46</f>
        <v>0.1798972016</v>
      </c>
      <c r="K46" s="112">
        <f>'Team and Player Stats'!K34</f>
        <v>1.043433299</v>
      </c>
      <c r="L46" s="111">
        <f>'Team and Player Stats'!L34</f>
        <v>14.4860393</v>
      </c>
      <c r="M46" s="113">
        <f>'Team and Player Stats'!M34/E46</f>
        <v>5.341233581</v>
      </c>
      <c r="N46">
        <f>'Team and Player Stats'!N34</f>
        <v>17</v>
      </c>
      <c r="O46" s="113">
        <f>'Team and Player Stats'!O34</f>
        <v>233.4666667</v>
      </c>
      <c r="P46" s="113">
        <f>'Team and Player Stats'!P34/O46</f>
        <v>0.1070816676</v>
      </c>
      <c r="Q46" s="113">
        <f>'Team and Player Stats'!Q34/O46</f>
        <v>0.09851513421</v>
      </c>
      <c r="R46" s="113">
        <f>'Team and Player Stats'!R34/O46</f>
        <v>0.1970302684</v>
      </c>
      <c r="S46" s="113">
        <f>'Team and Player Stats'!S34/O46</f>
        <v>0.06853226728</v>
      </c>
      <c r="T46" s="113">
        <f>'Team and Player Stats'!T34/O46</f>
        <v>0.6767561393</v>
      </c>
      <c r="U46" s="113">
        <f>'Team and Player Stats'!U34/O46</f>
        <v>0.1327812678</v>
      </c>
      <c r="V46" s="113">
        <f>'Team and Player Stats'!V34/O46</f>
        <v>0.02998286693</v>
      </c>
      <c r="W46" s="113">
        <f>'Team and Player Stats'!W34/O46</f>
        <v>0.008566533409</v>
      </c>
      <c r="X46" s="113">
        <f>'Team and Player Stats'!X34/O46</f>
        <v>0.004283266705</v>
      </c>
      <c r="Y46" s="113">
        <f>'Team and Player Stats'!Y34/O46</f>
        <v>0</v>
      </c>
      <c r="Z46" s="113">
        <f>'Team and Player Stats'!Z34/O46</f>
        <v>0</v>
      </c>
      <c r="AA46" s="113">
        <f>'Team and Player Stats'!AA34/O46</f>
        <v>0</v>
      </c>
      <c r="AB46" s="113">
        <f>'Team and Player Stats'!AB34/O46</f>
        <v>0</v>
      </c>
      <c r="AC46" s="113">
        <f>'Team and Player Stats'!AC34/O46</f>
        <v>0.08566533409</v>
      </c>
      <c r="AD46" s="113">
        <f>'Team and Player Stats'!AD34/O46</f>
        <v>0</v>
      </c>
      <c r="AE46" s="113">
        <f>'Team and Player Stats'!AE34/O46</f>
        <v>0</v>
      </c>
      <c r="AF46" s="113">
        <f>'Team and Player Stats'!AF34/O46</f>
        <v>0</v>
      </c>
      <c r="AG46" s="113">
        <f>'Team and Player Stats'!AG34/O46</f>
        <v>0.008566533409</v>
      </c>
    </row>
    <row r="47">
      <c r="A47" s="107" t="str">
        <f>'Team and Player Stats'!B52</f>
        <v>OVERweightGOAT</v>
      </c>
      <c r="B47" s="107" t="str">
        <f>'Team and Player Stats'!A52</f>
        <v>Way to Fail</v>
      </c>
      <c r="C47" s="107">
        <f>'Team and Player Stats'!C52</f>
        <v>3</v>
      </c>
      <c r="D47" s="107">
        <f>'Team and Player Stats'!D52</f>
        <v>1</v>
      </c>
      <c r="E47" s="108">
        <f>'Team and Player Stats'!E52</f>
        <v>43.58333333</v>
      </c>
      <c r="F47" s="110">
        <f>'Team and Player Stats'!F52/E47</f>
        <v>0.02294455067</v>
      </c>
      <c r="G47" s="110">
        <f>'Team and Player Stats'!G52/E47</f>
        <v>3.808795411</v>
      </c>
      <c r="H47" s="110">
        <f>'Team and Player Stats'!H52/E47</f>
        <v>0.02294455067</v>
      </c>
      <c r="I47" s="110">
        <f>'Team and Player Stats'!I52/E47</f>
        <v>4.152963671</v>
      </c>
      <c r="J47" s="110">
        <f>'Team and Player Stats'!J52/E47</f>
        <v>-0.34416826</v>
      </c>
      <c r="K47" s="109">
        <f>'Team and Player Stats'!K52</f>
        <v>0.9171270718</v>
      </c>
      <c r="L47" s="108">
        <f>'Team and Player Stats'!L52</f>
        <v>14.44751381</v>
      </c>
      <c r="M47" s="110">
        <f>'Team and Player Stats'!M52/E47</f>
        <v>5.116634799</v>
      </c>
      <c r="N47" s="107">
        <f>'Team and Player Stats'!N52</f>
        <v>3</v>
      </c>
      <c r="O47" s="110">
        <f>'Team and Player Stats'!O52</f>
        <v>43.58333333</v>
      </c>
      <c r="P47" s="110">
        <f>'Team and Player Stats'!P52/O47</f>
        <v>0.1606118547</v>
      </c>
      <c r="Q47" s="110">
        <f>'Team and Player Stats'!Q52/O47</f>
        <v>0.06883365201</v>
      </c>
      <c r="R47" s="110">
        <f>'Team and Player Stats'!R52/O47</f>
        <v>0.34416826</v>
      </c>
      <c r="S47" s="110">
        <f>'Team and Player Stats'!S52/O47</f>
        <v>0.02294455067</v>
      </c>
      <c r="T47" s="110">
        <f>'Team and Player Stats'!T52/O47</f>
        <v>0.5506692161</v>
      </c>
      <c r="U47" s="110">
        <f>'Team and Player Stats'!U52/O47</f>
        <v>0.1606118547</v>
      </c>
      <c r="V47" s="110">
        <f>'Team and Player Stats'!V52/O47</f>
        <v>0.04588910134</v>
      </c>
      <c r="W47" s="110">
        <f>'Team and Player Stats'!W52/O47</f>
        <v>0.02294455067</v>
      </c>
      <c r="X47" s="110">
        <f>'Team and Player Stats'!X52/O47</f>
        <v>0</v>
      </c>
      <c r="Y47" s="110">
        <f>'Team and Player Stats'!Y52/O47</f>
        <v>0</v>
      </c>
      <c r="Z47" s="110">
        <f>'Team and Player Stats'!Z52/O47</f>
        <v>0</v>
      </c>
      <c r="AA47" s="110">
        <f>'Team and Player Stats'!AA52/O47</f>
        <v>0</v>
      </c>
      <c r="AB47" s="110">
        <f>'Team and Player Stats'!AB52/O47</f>
        <v>0</v>
      </c>
      <c r="AC47" s="110">
        <f>'Team and Player Stats'!AC52/O47</f>
        <v>0.1147227533</v>
      </c>
      <c r="AD47" s="110">
        <f>'Team and Player Stats'!AD52/O47</f>
        <v>0</v>
      </c>
      <c r="AE47" s="110">
        <f>'Team and Player Stats'!AE52/O47</f>
        <v>0</v>
      </c>
      <c r="AF47" s="110">
        <f>'Team and Player Stats'!AF52/O47</f>
        <v>0</v>
      </c>
      <c r="AG47" s="110">
        <f>'Team and Player Stats'!AG52/O47</f>
        <v>0</v>
      </c>
    </row>
    <row r="48">
      <c r="A48" t="str">
        <f>'Team and Player Stats'!B84</f>
        <v>Blade B48</v>
      </c>
      <c r="B48" t="str">
        <f>'Team and Player Stats'!A84</f>
        <v>SML08 All Stars + Kazink</v>
      </c>
      <c r="C48">
        <f>'Team and Player Stats'!C84</f>
        <v>5</v>
      </c>
      <c r="D48">
        <f>'Team and Player Stats'!D84</f>
        <v>1</v>
      </c>
      <c r="E48" s="111">
        <f>'Team and Player Stats'!E84</f>
        <v>74.86666667</v>
      </c>
      <c r="F48" s="113">
        <f>'Team and Player Stats'!F84/E48</f>
        <v>0.06678539626</v>
      </c>
      <c r="G48" s="113">
        <f>'Team and Player Stats'!G84/E48</f>
        <v>2.097061443</v>
      </c>
      <c r="H48" s="113">
        <f>'Team and Player Stats'!H84/E48</f>
        <v>0</v>
      </c>
      <c r="I48" s="113">
        <f>'Team and Player Stats'!I84/E48</f>
        <v>4.154051647</v>
      </c>
      <c r="J48" s="113">
        <f>'Team and Player Stats'!J84/E48</f>
        <v>-2.056990205</v>
      </c>
      <c r="K48" s="112">
        <f>'Team and Player Stats'!K84</f>
        <v>0.5048231511</v>
      </c>
      <c r="L48" s="111">
        <f>'Team and Player Stats'!L84</f>
        <v>14.4437299</v>
      </c>
      <c r="M48" s="113">
        <f>'Team and Player Stats'!M84/E48</f>
        <v>2.698130009</v>
      </c>
      <c r="N48">
        <f>'Team and Player Stats'!N84</f>
        <v>4</v>
      </c>
      <c r="O48" s="113">
        <f>'Team and Player Stats'!O84</f>
        <v>69.55</v>
      </c>
      <c r="P48" s="113">
        <f>'Team and Player Stats'!P84/O48</f>
        <v>0.1581595974</v>
      </c>
      <c r="Q48" s="113">
        <f>'Team and Player Stats'!Q84/O48</f>
        <v>0.0718907261</v>
      </c>
      <c r="R48" s="113">
        <f>'Team and Player Stats'!R84/O48</f>
        <v>0.1869158879</v>
      </c>
      <c r="S48" s="113">
        <f>'Team and Player Stats'!S84/O48</f>
        <v>0.02875629044</v>
      </c>
      <c r="T48" s="113">
        <f>'Team and Player Stats'!T84/O48</f>
        <v>0.2444284687</v>
      </c>
      <c r="U48" s="113">
        <f>'Team and Player Stats'!U84/O48</f>
        <v>0.04313443566</v>
      </c>
      <c r="V48" s="113">
        <f>'Team and Player Stats'!V84/O48</f>
        <v>0.01437814522</v>
      </c>
      <c r="W48" s="113">
        <f>'Team and Player Stats'!W84/O48</f>
        <v>0</v>
      </c>
      <c r="X48" s="113">
        <f>'Team and Player Stats'!X84/O48</f>
        <v>0</v>
      </c>
      <c r="Y48" s="113">
        <f>'Team and Player Stats'!Y84/O48</f>
        <v>0</v>
      </c>
      <c r="Z48" s="113">
        <f>'Team and Player Stats'!Z84/O48</f>
        <v>0</v>
      </c>
      <c r="AA48" s="113">
        <f>'Team and Player Stats'!AA84/O48</f>
        <v>0</v>
      </c>
      <c r="AB48" s="113">
        <f>'Team and Player Stats'!AB84/O48</f>
        <v>0</v>
      </c>
      <c r="AC48" s="113">
        <f>'Team and Player Stats'!AC84/O48</f>
        <v>0.01437814522</v>
      </c>
      <c r="AD48" s="113">
        <f>'Team and Player Stats'!AD84/O48</f>
        <v>0</v>
      </c>
      <c r="AE48" s="113">
        <f>'Team and Player Stats'!AE84/O48</f>
        <v>0</v>
      </c>
      <c r="AF48" s="113">
        <f>'Team and Player Stats'!AF84/O48</f>
        <v>0</v>
      </c>
      <c r="AG48" s="113">
        <f>'Team and Player Stats'!AG84/O48</f>
        <v>0</v>
      </c>
    </row>
    <row r="49">
      <c r="A49" s="107" t="str">
        <f>'Team and Player Stats'!B36</f>
        <v>Sabasauros Rex</v>
      </c>
      <c r="B49" s="107" t="str">
        <f>'Team and Player Stats'!A36</f>
        <v>Str8 Griffin</v>
      </c>
      <c r="C49" s="107">
        <f>'Team and Player Stats'!C36</f>
        <v>18</v>
      </c>
      <c r="D49" s="107">
        <f>'Team and Player Stats'!D36</f>
        <v>17</v>
      </c>
      <c r="E49" s="108">
        <f>'Team and Player Stats'!E36</f>
        <v>237.8166667</v>
      </c>
      <c r="F49" s="110">
        <f>'Team and Player Stats'!F36/E49</f>
        <v>0.05045903707</v>
      </c>
      <c r="G49" s="110">
        <f>'Team and Player Stats'!G36/E49</f>
        <v>4.701100287</v>
      </c>
      <c r="H49" s="110">
        <f>'Team and Player Stats'!H36/E49</f>
        <v>0.03363935805</v>
      </c>
      <c r="I49" s="110">
        <f>'Team and Player Stats'!I36/E49</f>
        <v>4.179690238</v>
      </c>
      <c r="J49" s="110">
        <f>'Team and Player Stats'!J36/E49</f>
        <v>0.5214100498</v>
      </c>
      <c r="K49" s="109">
        <f>'Team and Player Stats'!K36</f>
        <v>1.124748491</v>
      </c>
      <c r="L49" s="108">
        <f>'Team and Player Stats'!L36</f>
        <v>14.35513078</v>
      </c>
      <c r="M49" s="110">
        <f>'Team and Player Stats'!M36/E49</f>
        <v>6.046674609</v>
      </c>
      <c r="N49" s="107">
        <f>'Team and Player Stats'!N36</f>
        <v>17</v>
      </c>
      <c r="O49" s="110">
        <f>'Team and Player Stats'!O36</f>
        <v>234.0666667</v>
      </c>
      <c r="P49" s="110">
        <f>'Team and Player Stats'!P36/O49</f>
        <v>0.1922529194</v>
      </c>
      <c r="Q49" s="110">
        <f>'Team and Player Stats'!Q36/O49</f>
        <v>0.06408430647</v>
      </c>
      <c r="R49" s="110">
        <f>'Team and Player Stats'!R36/O49</f>
        <v>0.2734263743</v>
      </c>
      <c r="S49" s="110">
        <f>'Team and Player Stats'!S36/O49</f>
        <v>0.09399031615</v>
      </c>
      <c r="T49" s="110">
        <f>'Team and Player Stats'!T36/O49</f>
        <v>0.7604671034</v>
      </c>
      <c r="U49" s="110">
        <f>'Team and Player Stats'!U36/O49</f>
        <v>0.1623469097</v>
      </c>
      <c r="V49" s="110">
        <f>'Team and Player Stats'!V36/O49</f>
        <v>0.04699515807</v>
      </c>
      <c r="W49" s="110">
        <f>'Team and Player Stats'!W36/O49</f>
        <v>0.02563372259</v>
      </c>
      <c r="X49" s="110">
        <f>'Team and Player Stats'!X36/O49</f>
        <v>0.008544574195</v>
      </c>
      <c r="Y49" s="110">
        <f>'Team and Player Stats'!Y36/O49</f>
        <v>0.008544574195</v>
      </c>
      <c r="Z49" s="110">
        <f>'Team and Player Stats'!Z36/O49</f>
        <v>0.004272287098</v>
      </c>
      <c r="AA49" s="110">
        <f>'Team and Player Stats'!AA36/O49</f>
        <v>0</v>
      </c>
      <c r="AB49" s="110">
        <f>'Team and Player Stats'!AB36/O49</f>
        <v>0</v>
      </c>
      <c r="AC49" s="110">
        <f>'Team and Player Stats'!AC36/O49</f>
        <v>0.09399031615</v>
      </c>
      <c r="AD49" s="110">
        <f>'Team and Player Stats'!AD36/O49</f>
        <v>0.008544574195</v>
      </c>
      <c r="AE49" s="110">
        <f>'Team and Player Stats'!AE36/O49</f>
        <v>0</v>
      </c>
      <c r="AF49" s="110">
        <f>'Team and Player Stats'!AF36/O49</f>
        <v>0</v>
      </c>
      <c r="AG49" s="110">
        <f>'Team and Player Stats'!AG36/O49</f>
        <v>0.008544574195</v>
      </c>
    </row>
    <row r="50">
      <c r="A50" t="str">
        <f>'Team and Player Stats'!B82</f>
        <v>Kazink</v>
      </c>
      <c r="B50" t="str">
        <f>'Team and Player Stats'!A82</f>
        <v>SML08 All Stars + Kazink</v>
      </c>
      <c r="C50">
        <f>'Team and Player Stats'!C82</f>
        <v>8</v>
      </c>
      <c r="D50">
        <f>'Team and Player Stats'!D82</f>
        <v>5</v>
      </c>
      <c r="E50" s="111">
        <f>'Team and Player Stats'!E82</f>
        <v>152.6833333</v>
      </c>
      <c r="F50" s="113">
        <f>'Team and Player Stats'!F82/E50</f>
        <v>0.03929701998</v>
      </c>
      <c r="G50" s="113">
        <f>'Team and Player Stats'!G82/E50</f>
        <v>2.953826002</v>
      </c>
      <c r="H50" s="113">
        <f>'Team and Player Stats'!H82/E50</f>
        <v>0</v>
      </c>
      <c r="I50" s="113">
        <f>'Team and Player Stats'!I82/E50</f>
        <v>4.191682131</v>
      </c>
      <c r="J50" s="113">
        <f>'Team and Player Stats'!J82/E50</f>
        <v>-1.237856129</v>
      </c>
      <c r="K50" s="112">
        <f>'Team and Player Stats'!K82</f>
        <v>0.7046875</v>
      </c>
      <c r="L50" s="111">
        <f>'Team and Player Stats'!L82</f>
        <v>14.3140625</v>
      </c>
      <c r="M50" s="113">
        <f>'Team and Player Stats'!M82/E50</f>
        <v>3.772513918</v>
      </c>
      <c r="N50">
        <f>'Team and Player Stats'!N82</f>
        <v>9</v>
      </c>
      <c r="O50" s="113">
        <f>'Team and Player Stats'!O82</f>
        <v>151.1833333</v>
      </c>
      <c r="P50" s="113">
        <f>'Team and Player Stats'!P82/O50</f>
        <v>0.1653621431</v>
      </c>
      <c r="Q50" s="113">
        <f>'Team and Player Stats'!Q82/O50</f>
        <v>0.06614485724</v>
      </c>
      <c r="R50" s="113">
        <f>'Team and Player Stats'!R82/O50</f>
        <v>0.09260280013</v>
      </c>
      <c r="S50" s="113">
        <f>'Team and Player Stats'!S82/O50</f>
        <v>0.05953037151</v>
      </c>
      <c r="T50" s="113">
        <f>'Team and Player Stats'!T82/O50</f>
        <v>0.4233270863</v>
      </c>
      <c r="U50" s="113">
        <f>'Team and Player Stats'!U82/O50</f>
        <v>0.1124462573</v>
      </c>
      <c r="V50" s="113">
        <f>'Team and Player Stats'!V82/O50</f>
        <v>0.01984345717</v>
      </c>
      <c r="W50" s="113">
        <f>'Team and Player Stats'!W82/O50</f>
        <v>0</v>
      </c>
      <c r="X50" s="113">
        <f>'Team and Player Stats'!X82/O50</f>
        <v>0</v>
      </c>
      <c r="Y50" s="113">
        <f>'Team and Player Stats'!Y82/O50</f>
        <v>0</v>
      </c>
      <c r="Z50" s="113">
        <f>'Team and Player Stats'!Z82/O50</f>
        <v>0</v>
      </c>
      <c r="AA50" s="113">
        <f>'Team and Player Stats'!AA82/O50</f>
        <v>0</v>
      </c>
      <c r="AB50" s="113">
        <f>'Team and Player Stats'!AB82/O50</f>
        <v>0</v>
      </c>
      <c r="AC50" s="113">
        <f>'Team and Player Stats'!AC82/O50</f>
        <v>0.03968691434</v>
      </c>
      <c r="AD50" s="113">
        <f>'Team and Player Stats'!AD82/O50</f>
        <v>0</v>
      </c>
      <c r="AE50" s="113">
        <f>'Team and Player Stats'!AE82/O50</f>
        <v>0</v>
      </c>
      <c r="AF50" s="113">
        <f>'Team and Player Stats'!AF82/O50</f>
        <v>0</v>
      </c>
      <c r="AG50" s="113">
        <f>'Team and Player Stats'!AG82/O50</f>
        <v>0.006614485724</v>
      </c>
    </row>
    <row r="51">
      <c r="A51" s="107" t="str">
        <f>'Team and Player Stats'!B20</f>
        <v>Bynumator</v>
      </c>
      <c r="B51" s="107" t="str">
        <f>'Team and Player Stats'!A20</f>
        <v>Stat Padders United</v>
      </c>
      <c r="C51" s="107">
        <f>'Team and Player Stats'!C20</f>
        <v>3</v>
      </c>
      <c r="D51" s="107">
        <f>'Team and Player Stats'!D20</f>
        <v>0</v>
      </c>
      <c r="E51" s="108">
        <f>'Team and Player Stats'!E20</f>
        <v>31.1</v>
      </c>
      <c r="F51" s="110">
        <f>'Team and Player Stats'!F20/E51</f>
        <v>0</v>
      </c>
      <c r="G51" s="110">
        <f>'Team and Player Stats'!G20/E51</f>
        <v>4.340836013</v>
      </c>
      <c r="H51" s="110">
        <f>'Team and Player Stats'!H20/E51</f>
        <v>0.03215434084</v>
      </c>
      <c r="I51" s="110">
        <f>'Team and Player Stats'!I20/E51</f>
        <v>4.21221865</v>
      </c>
      <c r="J51" s="110">
        <f>'Team and Player Stats'!J20/E51</f>
        <v>0.1286173633</v>
      </c>
      <c r="K51" s="109">
        <f>'Team and Player Stats'!K20</f>
        <v>1.030534351</v>
      </c>
      <c r="L51" s="108">
        <f>'Team and Player Stats'!L20</f>
        <v>14.24427481</v>
      </c>
      <c r="M51" s="110">
        <f>'Team and Player Stats'!M20/E51</f>
        <v>5.562700965</v>
      </c>
      <c r="N51" s="107">
        <f>'Team and Player Stats'!N20</f>
        <v>2</v>
      </c>
      <c r="O51" s="110">
        <f>'Team and Player Stats'!O20</f>
        <v>23.1</v>
      </c>
      <c r="P51" s="110">
        <f>'Team and Player Stats'!P20/O51</f>
        <v>0.2164502165</v>
      </c>
      <c r="Q51" s="110">
        <f>'Team and Player Stats'!Q20/O51</f>
        <v>0</v>
      </c>
      <c r="R51" s="110">
        <f>'Team and Player Stats'!R20/O51</f>
        <v>0.5194805195</v>
      </c>
      <c r="S51" s="110">
        <f>'Team and Player Stats'!S20/O51</f>
        <v>0.08658008658</v>
      </c>
      <c r="T51" s="110">
        <f>'Team and Player Stats'!T20/O51</f>
        <v>0.3463203463</v>
      </c>
      <c r="U51" s="110">
        <f>'Team and Player Stats'!U20/O51</f>
        <v>0</v>
      </c>
      <c r="V51" s="110">
        <f>'Team and Player Stats'!V20/O51</f>
        <v>0</v>
      </c>
      <c r="W51" s="110">
        <f>'Team and Player Stats'!W20/O51</f>
        <v>0</v>
      </c>
      <c r="X51" s="110">
        <f>'Team and Player Stats'!X20/O51</f>
        <v>0</v>
      </c>
      <c r="Y51" s="110">
        <f>'Team and Player Stats'!Y20/O51</f>
        <v>0</v>
      </c>
      <c r="Z51" s="110">
        <f>'Team and Player Stats'!Z20/O51</f>
        <v>0</v>
      </c>
      <c r="AA51" s="110">
        <f>'Team and Player Stats'!AA20/O51</f>
        <v>0</v>
      </c>
      <c r="AB51" s="110">
        <f>'Team and Player Stats'!AB20/O51</f>
        <v>0</v>
      </c>
      <c r="AC51" s="110">
        <f>'Team and Player Stats'!AC20/O51</f>
        <v>0.1298701299</v>
      </c>
      <c r="AD51" s="110">
        <f>'Team and Player Stats'!AD20/O51</f>
        <v>0</v>
      </c>
      <c r="AE51" s="110">
        <f>'Team and Player Stats'!AE20/O51</f>
        <v>0</v>
      </c>
      <c r="AF51" s="110">
        <f>'Team and Player Stats'!AF20/O51</f>
        <v>0</v>
      </c>
      <c r="AG51" s="110">
        <f>'Team and Player Stats'!AG20/O51</f>
        <v>0</v>
      </c>
    </row>
    <row r="52">
      <c r="A52" t="str">
        <f>'Team and Player Stats'!B29</f>
        <v>H20 Camper</v>
      </c>
      <c r="B52" t="str">
        <f>'Team and Player Stats'!A29</f>
        <v>NecroBonk</v>
      </c>
      <c r="C52">
        <f>'Team and Player Stats'!C29</f>
        <v>7</v>
      </c>
      <c r="D52">
        <f>'Team and Player Stats'!D29</f>
        <v>3</v>
      </c>
      <c r="E52" s="111">
        <f>'Team and Player Stats'!E29</f>
        <v>61.48333333</v>
      </c>
      <c r="F52" s="113">
        <f>'Team and Player Stats'!F29/E52</f>
        <v>0</v>
      </c>
      <c r="G52" s="113">
        <f>'Team and Player Stats'!G29/E52</f>
        <v>3.561940905</v>
      </c>
      <c r="H52" s="113">
        <f>'Team and Player Stats'!H29/E52</f>
        <v>0</v>
      </c>
      <c r="I52" s="113">
        <f>'Team and Player Stats'!I29/E52</f>
        <v>4.212523719</v>
      </c>
      <c r="J52" s="113">
        <f>'Team and Player Stats'!J29/E52</f>
        <v>-0.6505828138</v>
      </c>
      <c r="K52" s="112">
        <f>'Team and Player Stats'!K29</f>
        <v>0.8455598456</v>
      </c>
      <c r="L52" s="111">
        <f>'Team and Player Stats'!L29</f>
        <v>14.24324324</v>
      </c>
      <c r="M52" s="113">
        <f>'Team and Player Stats'!M29/E52</f>
        <v>4.131200867</v>
      </c>
      <c r="N52">
        <f>'Team and Player Stats'!N29</f>
        <v>6</v>
      </c>
      <c r="O52" s="113">
        <f>'Team and Player Stats'!O29</f>
        <v>57.83333333</v>
      </c>
      <c r="P52" s="113">
        <f>'Team and Player Stats'!P29/O52</f>
        <v>0.08645533141</v>
      </c>
      <c r="Q52" s="113">
        <f>'Team and Player Stats'!Q29/O52</f>
        <v>0.06916426513</v>
      </c>
      <c r="R52" s="113">
        <f>'Team and Player Stats'!R29/O52</f>
        <v>0.1729106628</v>
      </c>
      <c r="S52" s="113">
        <f>'Team and Player Stats'!S29/O52</f>
        <v>0.1037463977</v>
      </c>
      <c r="T52" s="113">
        <f>'Team and Player Stats'!T29/O52</f>
        <v>0.2939481268</v>
      </c>
      <c r="U52" s="113">
        <f>'Team and Player Stats'!U29/O52</f>
        <v>0.03458213256</v>
      </c>
      <c r="V52" s="113">
        <f>'Team and Player Stats'!V29/O52</f>
        <v>0</v>
      </c>
      <c r="W52" s="113">
        <f>'Team and Player Stats'!W29/O52</f>
        <v>0</v>
      </c>
      <c r="X52" s="113">
        <f>'Team and Player Stats'!X29/O52</f>
        <v>0</v>
      </c>
      <c r="Y52" s="113">
        <f>'Team and Player Stats'!Y29/O52</f>
        <v>0</v>
      </c>
      <c r="Z52" s="113">
        <f>'Team and Player Stats'!Z29/O52</f>
        <v>0</v>
      </c>
      <c r="AA52" s="113">
        <f>'Team and Player Stats'!AA29/O52</f>
        <v>0</v>
      </c>
      <c r="AB52" s="113">
        <f>'Team and Player Stats'!AB29/O52</f>
        <v>0</v>
      </c>
      <c r="AC52" s="113">
        <f>'Team and Player Stats'!AC29/O52</f>
        <v>0.03458213256</v>
      </c>
      <c r="AD52" s="113">
        <f>'Team and Player Stats'!AD29/O52</f>
        <v>0</v>
      </c>
      <c r="AE52" s="113">
        <f>'Team and Player Stats'!AE29/O52</f>
        <v>0</v>
      </c>
      <c r="AF52" s="113">
        <f>'Team and Player Stats'!AF29/O52</f>
        <v>0</v>
      </c>
      <c r="AG52" s="113">
        <f>'Team and Player Stats'!AG29/O52</f>
        <v>0</v>
      </c>
    </row>
    <row r="53">
      <c r="A53" s="107" t="str">
        <f>'Team and Player Stats'!B71</f>
        <v>Its Rainin MenZ (c)</v>
      </c>
      <c r="B53" s="107" t="str">
        <f>'Team and Player Stats'!A71</f>
        <v>TBD</v>
      </c>
      <c r="C53" s="107">
        <f>'Team and Player Stats'!C71</f>
        <v>15</v>
      </c>
      <c r="D53" s="107">
        <f>'Team and Player Stats'!D71</f>
        <v>5</v>
      </c>
      <c r="E53" s="108">
        <f>'Team and Player Stats'!E71</f>
        <v>197.0166667</v>
      </c>
      <c r="F53" s="110">
        <f>'Team and Player Stats'!F71/E53</f>
        <v>0.03045427629</v>
      </c>
      <c r="G53" s="110">
        <f>'Team and Player Stats'!G71/E53</f>
        <v>4.882835632</v>
      </c>
      <c r="H53" s="110">
        <f>'Team and Player Stats'!H71/E53</f>
        <v>0.01015142543</v>
      </c>
      <c r="I53" s="110">
        <f>'Team and Player Stats'!I71/E53</f>
        <v>4.233144404</v>
      </c>
      <c r="J53" s="110">
        <f>'Team and Player Stats'!J71/E53</f>
        <v>0.6496912275</v>
      </c>
      <c r="K53" s="109">
        <f>'Team and Player Stats'!K71</f>
        <v>1.153477218</v>
      </c>
      <c r="L53" s="108">
        <f>'Team and Player Stats'!L71</f>
        <v>14.17386091</v>
      </c>
      <c r="M53" s="110">
        <f>'Team and Player Stats'!M71/E53</f>
        <v>6.324338042</v>
      </c>
      <c r="N53" s="107">
        <f>'Team and Player Stats'!N71</f>
        <v>15</v>
      </c>
      <c r="O53" s="110">
        <f>'Team and Player Stats'!O71</f>
        <v>197.0166667</v>
      </c>
      <c r="P53" s="110">
        <f>'Team and Player Stats'!P71/O53</f>
        <v>0.2385584976</v>
      </c>
      <c r="Q53" s="110">
        <f>'Team and Player Stats'!Q71/O53</f>
        <v>0.1370442433</v>
      </c>
      <c r="R53" s="110">
        <f>'Team and Player Stats'!R71/O53</f>
        <v>0.3096184756</v>
      </c>
      <c r="S53" s="110">
        <f>'Team and Player Stats'!S71/O53</f>
        <v>0.1218171052</v>
      </c>
      <c r="T53" s="110">
        <f>'Team and Player Stats'!T71/O53</f>
        <v>0.6446155148</v>
      </c>
      <c r="U53" s="110">
        <f>'Team and Player Stats'!U71/O53</f>
        <v>0.1624228069</v>
      </c>
      <c r="V53" s="110">
        <f>'Team and Player Stats'!V71/O53</f>
        <v>0.03045427629</v>
      </c>
      <c r="W53" s="110">
        <f>'Team and Player Stats'!W71/O53</f>
        <v>0.02030285086</v>
      </c>
      <c r="X53" s="110">
        <f>'Team and Player Stats'!X71/O53</f>
        <v>0.005075712715</v>
      </c>
      <c r="Y53" s="110">
        <f>'Team and Player Stats'!Y71/O53</f>
        <v>0</v>
      </c>
      <c r="Z53" s="110">
        <f>'Team and Player Stats'!Z71/O53</f>
        <v>0</v>
      </c>
      <c r="AA53" s="110">
        <f>'Team and Player Stats'!AA71/O53</f>
        <v>0</v>
      </c>
      <c r="AB53" s="110">
        <f>'Team and Player Stats'!AB71/O53</f>
        <v>0</v>
      </c>
      <c r="AC53" s="110">
        <f>'Team and Player Stats'!AC71/O53</f>
        <v>0.106589967</v>
      </c>
      <c r="AD53" s="110">
        <f>'Team and Player Stats'!AD71/O53</f>
        <v>0</v>
      </c>
      <c r="AE53" s="110">
        <f>'Team and Player Stats'!AE71/O53</f>
        <v>0</v>
      </c>
      <c r="AF53" s="110">
        <f>'Team and Player Stats'!AF71/O53</f>
        <v>0</v>
      </c>
      <c r="AG53" s="110">
        <f>'Team and Player Stats'!AG71/O53</f>
        <v>0</v>
      </c>
    </row>
    <row r="54">
      <c r="A54" t="str">
        <f>'Team and Player Stats'!B131</f>
        <v>xo Super</v>
      </c>
      <c r="B54" t="str">
        <f>'Team and Player Stats'!A131</f>
        <v>Lumbridge White Knights</v>
      </c>
      <c r="C54">
        <f>'Team and Player Stats'!C131</f>
        <v>19</v>
      </c>
      <c r="D54">
        <f>'Team and Player Stats'!D131</f>
        <v>9</v>
      </c>
      <c r="E54" s="111">
        <f>'Team and Player Stats'!E131</f>
        <v>291.3333333</v>
      </c>
      <c r="F54" s="113">
        <f>'Team and Player Stats'!F131/E54</f>
        <v>0.04462242563</v>
      </c>
      <c r="G54" s="113">
        <f>'Team and Player Stats'!G131/E54</f>
        <v>3.631578947</v>
      </c>
      <c r="H54" s="113">
        <f>'Team and Player Stats'!H131/E54</f>
        <v>0.02059496568</v>
      </c>
      <c r="I54" s="113">
        <f>'Team and Player Stats'!I131/E54</f>
        <v>4.235697941</v>
      </c>
      <c r="J54" s="113">
        <f>'Team and Player Stats'!J131/E54</f>
        <v>-0.6041189931</v>
      </c>
      <c r="K54" s="112">
        <f>'Team and Player Stats'!K131</f>
        <v>0.8573743922</v>
      </c>
      <c r="L54" s="111">
        <f>'Team and Player Stats'!L131</f>
        <v>14.16531605</v>
      </c>
      <c r="M54" s="113">
        <f>'Team and Player Stats'!M131/E54</f>
        <v>4.019450801</v>
      </c>
      <c r="N54">
        <f>'Team and Player Stats'!N131</f>
        <v>18</v>
      </c>
      <c r="O54" s="113">
        <f>'Team and Player Stats'!O131</f>
        <v>288.3333333</v>
      </c>
      <c r="P54" s="113">
        <f>'Team and Player Stats'!P131/O54</f>
        <v>0.1907514451</v>
      </c>
      <c r="Q54" s="113">
        <f>'Team and Player Stats'!Q131/O54</f>
        <v>0.09710982659</v>
      </c>
      <c r="R54" s="113">
        <f>'Team and Player Stats'!R131/O54</f>
        <v>0.1838150289</v>
      </c>
      <c r="S54" s="113">
        <f>'Team and Player Stats'!S131/O54</f>
        <v>0.07630057803</v>
      </c>
      <c r="T54" s="113">
        <f>'Team and Player Stats'!T131/O54</f>
        <v>0.4473988439</v>
      </c>
      <c r="U54" s="113">
        <f>'Team and Player Stats'!U131/O54</f>
        <v>0.07283236994</v>
      </c>
      <c r="V54" s="113">
        <f>'Team and Player Stats'!V131/O54</f>
        <v>0.01040462428</v>
      </c>
      <c r="W54" s="113">
        <f>'Team and Player Stats'!W131/O54</f>
        <v>0</v>
      </c>
      <c r="X54" s="113">
        <f>'Team and Player Stats'!X131/O54</f>
        <v>0</v>
      </c>
      <c r="Y54" s="113">
        <f>'Team and Player Stats'!Y131/O54</f>
        <v>0</v>
      </c>
      <c r="Z54" s="113">
        <f>'Team and Player Stats'!Z131/O54</f>
        <v>0</v>
      </c>
      <c r="AA54" s="113">
        <f>'Team and Player Stats'!AA131/O54</f>
        <v>0</v>
      </c>
      <c r="AB54" s="113">
        <f>'Team and Player Stats'!AB131/O54</f>
        <v>0</v>
      </c>
      <c r="AC54" s="113">
        <f>'Team and Player Stats'!AC131/O54</f>
        <v>0.06936416185</v>
      </c>
      <c r="AD54" s="113">
        <f>'Team and Player Stats'!AD131/O54</f>
        <v>0</v>
      </c>
      <c r="AE54" s="113">
        <f>'Team and Player Stats'!AE131/O54</f>
        <v>0</v>
      </c>
      <c r="AF54" s="113">
        <f>'Team and Player Stats'!AF131/O54</f>
        <v>0</v>
      </c>
      <c r="AG54" s="113">
        <f>'Team and Player Stats'!AG131/O54</f>
        <v>0</v>
      </c>
    </row>
    <row r="55">
      <c r="A55" s="107" t="str">
        <f>'Team and Player Stats'!B55</f>
        <v>PoisonxPoptart (c)</v>
      </c>
      <c r="B55" s="107" t="str">
        <f>'Team and Player Stats'!A55</f>
        <v>Paradox Warriors</v>
      </c>
      <c r="C55" s="107">
        <f>'Team and Player Stats'!C55</f>
        <v>16</v>
      </c>
      <c r="D55" s="107">
        <f>'Team and Player Stats'!D55</f>
        <v>0</v>
      </c>
      <c r="E55" s="108">
        <f>'Team and Player Stats'!E55</f>
        <v>129.85</v>
      </c>
      <c r="F55" s="110">
        <f>'Team and Player Stats'!F55/E55</f>
        <v>0.01540238737</v>
      </c>
      <c r="G55" s="110">
        <f>'Team and Player Stats'!G55/E55</f>
        <v>3.257604929</v>
      </c>
      <c r="H55" s="110">
        <f>'Team and Player Stats'!H55/E55</f>
        <v>0.02310358106</v>
      </c>
      <c r="I55" s="110">
        <f>'Team and Player Stats'!I55/E55</f>
        <v>4.274162495</v>
      </c>
      <c r="J55" s="110">
        <f>'Team and Player Stats'!J55/E55</f>
        <v>-1.016557566</v>
      </c>
      <c r="K55" s="109">
        <f>'Team and Player Stats'!K55</f>
        <v>0.7621621622</v>
      </c>
      <c r="L55" s="108">
        <f>'Team and Player Stats'!L55</f>
        <v>14.03783784</v>
      </c>
      <c r="M55" s="110">
        <f>'Team and Player Stats'!M55/E55</f>
        <v>3.881401617</v>
      </c>
      <c r="N55" s="107">
        <f>'Team and Player Stats'!N55</f>
        <v>14</v>
      </c>
      <c r="O55" s="110">
        <f>'Team and Player Stats'!O55</f>
        <v>119.7</v>
      </c>
      <c r="P55" s="110">
        <f>'Team and Player Stats'!P55/O55</f>
        <v>0.1587301587</v>
      </c>
      <c r="Q55" s="110">
        <f>'Team and Player Stats'!Q55/O55</f>
        <v>0.05847953216</v>
      </c>
      <c r="R55" s="110">
        <f>'Team and Player Stats'!R55/O55</f>
        <v>0.07518796992</v>
      </c>
      <c r="S55" s="110">
        <f>'Team and Player Stats'!S55/O55</f>
        <v>0.1086048454</v>
      </c>
      <c r="T55" s="110">
        <f>'Team and Player Stats'!T55/O55</f>
        <v>0.3341687552</v>
      </c>
      <c r="U55" s="110">
        <f>'Team and Player Stats'!U55/O55</f>
        <v>0.01670843776</v>
      </c>
      <c r="V55" s="110">
        <f>'Team and Player Stats'!V55/O55</f>
        <v>0.008354218881</v>
      </c>
      <c r="W55" s="110">
        <f>'Team and Player Stats'!W55/O55</f>
        <v>0</v>
      </c>
      <c r="X55" s="110">
        <f>'Team and Player Stats'!X55/O55</f>
        <v>0</v>
      </c>
      <c r="Y55" s="110">
        <f>'Team and Player Stats'!Y55/O55</f>
        <v>0</v>
      </c>
      <c r="Z55" s="110">
        <f>'Team and Player Stats'!Z55/O55</f>
        <v>0</v>
      </c>
      <c r="AA55" s="110">
        <f>'Team and Player Stats'!AA55/O55</f>
        <v>0</v>
      </c>
      <c r="AB55" s="110">
        <f>'Team and Player Stats'!AB55/O55</f>
        <v>0</v>
      </c>
      <c r="AC55" s="110">
        <f>'Team and Player Stats'!AC55/O55</f>
        <v>0.03341687552</v>
      </c>
      <c r="AD55" s="110">
        <f>'Team and Player Stats'!AD55/O55</f>
        <v>0</v>
      </c>
      <c r="AE55" s="110">
        <f>'Team and Player Stats'!AE55/O55</f>
        <v>0</v>
      </c>
      <c r="AF55" s="110">
        <f>'Team and Player Stats'!AF55/O55</f>
        <v>0</v>
      </c>
      <c r="AG55" s="110">
        <f>'Team and Player Stats'!AG55/O55</f>
        <v>0</v>
      </c>
    </row>
    <row r="56">
      <c r="A56" t="str">
        <f>'Team and Player Stats'!B133</f>
        <v>PhD SpaZ</v>
      </c>
      <c r="B56" t="str">
        <f>'Team and Player Stats'!A133</f>
        <v>Lumbridge White Knights</v>
      </c>
      <c r="C56">
        <f>'Team and Player Stats'!C133</f>
        <v>16</v>
      </c>
      <c r="D56">
        <f>'Team and Player Stats'!D133</f>
        <v>8</v>
      </c>
      <c r="E56" s="111">
        <f>'Team and Player Stats'!E133</f>
        <v>262.15</v>
      </c>
      <c r="F56" s="113">
        <f>'Team and Player Stats'!F133/E56</f>
        <v>0.04196070952</v>
      </c>
      <c r="G56" s="113">
        <f>'Team and Player Stats'!G133/E56</f>
        <v>3.875643715</v>
      </c>
      <c r="H56" s="113">
        <f>'Team and Player Stats'!H133/E56</f>
        <v>0.007629219912</v>
      </c>
      <c r="I56" s="113">
        <f>'Team and Player Stats'!I133/E56</f>
        <v>4.283806981</v>
      </c>
      <c r="J56" s="113">
        <f>'Team and Player Stats'!J133/E56</f>
        <v>-0.4081632653</v>
      </c>
      <c r="K56" s="112">
        <f>'Team and Player Stats'!K133</f>
        <v>0.9047195013</v>
      </c>
      <c r="L56" s="111">
        <f>'Team and Player Stats'!L133</f>
        <v>14.0062333</v>
      </c>
      <c r="M56" s="113">
        <f>'Team and Player Stats'!M133/E56</f>
        <v>4.833110814</v>
      </c>
      <c r="N56">
        <f>'Team and Player Stats'!N133</f>
        <v>15</v>
      </c>
      <c r="O56" s="113">
        <f>'Team and Player Stats'!O133</f>
        <v>258.3</v>
      </c>
      <c r="P56" s="113">
        <f>'Team and Player Stats'!P133/O56</f>
        <v>0.2013162989</v>
      </c>
      <c r="Q56" s="113">
        <f>'Team and Player Stats'!Q133/O56</f>
        <v>0.07355787844</v>
      </c>
      <c r="R56" s="113">
        <f>'Team and Player Stats'!R133/O56</f>
        <v>0.1664730933</v>
      </c>
      <c r="S56" s="113">
        <f>'Team and Player Stats'!S133/O56</f>
        <v>0.06194347658</v>
      </c>
      <c r="T56" s="113">
        <f>'Team and Player Stats'!T133/O56</f>
        <v>0.5303910182</v>
      </c>
      <c r="U56" s="113">
        <f>'Team and Player Stats'!U133/O56</f>
        <v>0.1122725513</v>
      </c>
      <c r="V56" s="113">
        <f>'Team and Player Stats'!V133/O56</f>
        <v>0.04645760743</v>
      </c>
      <c r="W56" s="113">
        <f>'Team and Player Stats'!W133/O56</f>
        <v>0.01548586914</v>
      </c>
      <c r="X56" s="113">
        <f>'Team and Player Stats'!X133/O56</f>
        <v>0.003871467286</v>
      </c>
      <c r="Y56" s="113">
        <f>'Team and Player Stats'!Y133/O56</f>
        <v>0.003871467286</v>
      </c>
      <c r="Z56" s="113">
        <f>'Team and Player Stats'!Z133/O56</f>
        <v>0</v>
      </c>
      <c r="AA56" s="113">
        <f>'Team and Player Stats'!AA133/O56</f>
        <v>0</v>
      </c>
      <c r="AB56" s="113">
        <f>'Team and Player Stats'!AB133/O56</f>
        <v>0</v>
      </c>
      <c r="AC56" s="113">
        <f>'Team and Player Stats'!AC133/O56</f>
        <v>0.09678668215</v>
      </c>
      <c r="AD56" s="113">
        <f>'Team and Player Stats'!AD133/O56</f>
        <v>0</v>
      </c>
      <c r="AE56" s="113">
        <f>'Team and Player Stats'!AE133/O56</f>
        <v>0</v>
      </c>
      <c r="AF56" s="113">
        <f>'Team and Player Stats'!AF133/O56</f>
        <v>0</v>
      </c>
      <c r="AG56" s="113">
        <f>'Team and Player Stats'!AG133/O56</f>
        <v>0.007742934572</v>
      </c>
    </row>
    <row r="57">
      <c r="A57" s="107" t="str">
        <f>'Team and Player Stats'!B110</f>
        <v>juc</v>
      </c>
      <c r="B57" s="107" t="str">
        <f>'Team and Player Stats'!A110</f>
        <v>Shadow Realm</v>
      </c>
      <c r="C57" s="107">
        <f>'Team and Player Stats'!C110</f>
        <v>4</v>
      </c>
      <c r="D57" s="107">
        <f>'Team and Player Stats'!D110</f>
        <v>4</v>
      </c>
      <c r="E57" s="108">
        <f>'Team and Player Stats'!E110</f>
        <v>40.95</v>
      </c>
      <c r="F57" s="110">
        <f>'Team and Player Stats'!F110/E57</f>
        <v>0.09768009768</v>
      </c>
      <c r="G57" s="110">
        <f>'Team and Player Stats'!G110/E57</f>
        <v>4.371184371</v>
      </c>
      <c r="H57" s="110">
        <f>'Team and Player Stats'!H110/E57</f>
        <v>0.02442002442</v>
      </c>
      <c r="I57" s="110">
        <f>'Team and Player Stats'!I110/E57</f>
        <v>4.297924298</v>
      </c>
      <c r="J57" s="110">
        <f>'Team and Player Stats'!J110/E57</f>
        <v>0.07326007326</v>
      </c>
      <c r="K57" s="109">
        <f>'Team and Player Stats'!K110</f>
        <v>1.017045455</v>
      </c>
      <c r="L57" s="108">
        <f>'Team and Player Stats'!L110</f>
        <v>13.96022727</v>
      </c>
      <c r="M57" s="110">
        <f>'Team and Player Stats'!M110/E57</f>
        <v>5.982905983</v>
      </c>
      <c r="N57" s="107">
        <f>'Team and Player Stats'!N110</f>
        <v>4</v>
      </c>
      <c r="O57" s="110">
        <f>'Team and Player Stats'!O110</f>
        <v>40.95</v>
      </c>
      <c r="P57" s="110">
        <f>'Team and Player Stats'!P110/O57</f>
        <v>0.2442002442</v>
      </c>
      <c r="Q57" s="110">
        <f>'Team and Player Stats'!Q110/O57</f>
        <v>0.04884004884</v>
      </c>
      <c r="R57" s="110">
        <f>'Team and Player Stats'!R110/O57</f>
        <v>0.3663003663</v>
      </c>
      <c r="S57" s="110">
        <f>'Team and Player Stats'!S110/O57</f>
        <v>0.02442002442</v>
      </c>
      <c r="T57" s="110">
        <f>'Team and Player Stats'!T110/O57</f>
        <v>0.6593406593</v>
      </c>
      <c r="U57" s="110">
        <f>'Team and Player Stats'!U110/O57</f>
        <v>0.1953601954</v>
      </c>
      <c r="V57" s="110">
        <f>'Team and Player Stats'!V110/O57</f>
        <v>0.04884004884</v>
      </c>
      <c r="W57" s="110">
        <f>'Team and Player Stats'!W110/O57</f>
        <v>0.02442002442</v>
      </c>
      <c r="X57" s="110">
        <f>'Team and Player Stats'!X110/O57</f>
        <v>0.02442002442</v>
      </c>
      <c r="Y57" s="110">
        <f>'Team and Player Stats'!Y110/O57</f>
        <v>0</v>
      </c>
      <c r="Z57" s="110">
        <f>'Team and Player Stats'!Z110/O57</f>
        <v>0</v>
      </c>
      <c r="AA57" s="110">
        <f>'Team and Player Stats'!AA110/O57</f>
        <v>0</v>
      </c>
      <c r="AB57" s="110">
        <f>'Team and Player Stats'!AB110/O57</f>
        <v>0</v>
      </c>
      <c r="AC57" s="110">
        <f>'Team and Player Stats'!AC110/O57</f>
        <v>0.1709401709</v>
      </c>
      <c r="AD57" s="110">
        <f>'Team and Player Stats'!AD110/O57</f>
        <v>0</v>
      </c>
      <c r="AE57" s="110">
        <f>'Team and Player Stats'!AE110/O57</f>
        <v>0</v>
      </c>
      <c r="AF57" s="110">
        <f>'Team and Player Stats'!AF110/O57</f>
        <v>0</v>
      </c>
      <c r="AG57" s="110">
        <f>'Team and Player Stats'!AG110/O57</f>
        <v>0</v>
      </c>
    </row>
    <row r="58">
      <c r="A58" t="str">
        <f>'Team and Player Stats'!B88</f>
        <v>The OG GaryOak</v>
      </c>
      <c r="B58" t="str">
        <f>'Team and Player Stats'!A88</f>
        <v>Team Ninja</v>
      </c>
      <c r="C58">
        <f>'Team and Player Stats'!C88</f>
        <v>13</v>
      </c>
      <c r="D58">
        <f>'Team and Player Stats'!D88</f>
        <v>1</v>
      </c>
      <c r="E58" s="111">
        <f>'Team and Player Stats'!E88</f>
        <v>106.45</v>
      </c>
      <c r="F58" s="113">
        <f>'Team and Player Stats'!F88/E58</f>
        <v>0.01878816346</v>
      </c>
      <c r="G58" s="113">
        <f>'Team and Player Stats'!G88/E58</f>
        <v>2.480037576</v>
      </c>
      <c r="H58" s="113">
        <f>'Team and Player Stats'!H88/E58</f>
        <v>0.03757632691</v>
      </c>
      <c r="I58" s="113">
        <f>'Team and Player Stats'!I88/E58</f>
        <v>4.321277595</v>
      </c>
      <c r="J58" s="113">
        <f>'Team and Player Stats'!J88/E58</f>
        <v>-1.841240019</v>
      </c>
      <c r="K58" s="112">
        <f>'Team and Player Stats'!K88</f>
        <v>0.5739130435</v>
      </c>
      <c r="L58" s="111">
        <f>'Team and Player Stats'!L88</f>
        <v>13.88478261</v>
      </c>
      <c r="M58" s="113">
        <f>'Team and Player Stats'!M88/E58</f>
        <v>2.865194927</v>
      </c>
      <c r="N58">
        <f>'Team and Player Stats'!N88</f>
        <v>13</v>
      </c>
      <c r="O58" s="113">
        <f>'Team and Player Stats'!O88</f>
        <v>104.25</v>
      </c>
      <c r="P58" s="113">
        <f>'Team and Player Stats'!P88/O58</f>
        <v>0.1726618705</v>
      </c>
      <c r="Q58" s="113">
        <f>'Team and Player Stats'!Q88/O58</f>
        <v>0.02877697842</v>
      </c>
      <c r="R58" s="113">
        <f>'Team and Player Stats'!R88/O58</f>
        <v>0.2110311751</v>
      </c>
      <c r="S58" s="113">
        <f>'Team and Player Stats'!S88/O58</f>
        <v>0.07673860911</v>
      </c>
      <c r="T58" s="113">
        <f>'Team and Player Stats'!T88/O58</f>
        <v>0.1438848921</v>
      </c>
      <c r="U58" s="113">
        <f>'Team and Player Stats'!U88/O58</f>
        <v>0.01918465228</v>
      </c>
      <c r="V58" s="113">
        <f>'Team and Player Stats'!V88/O58</f>
        <v>0</v>
      </c>
      <c r="W58" s="113">
        <f>'Team and Player Stats'!W88/O58</f>
        <v>0</v>
      </c>
      <c r="X58" s="113">
        <f>'Team and Player Stats'!X88/O58</f>
        <v>0</v>
      </c>
      <c r="Y58" s="113">
        <f>'Team and Player Stats'!Y88/O58</f>
        <v>0</v>
      </c>
      <c r="Z58" s="113">
        <f>'Team and Player Stats'!Z88/O58</f>
        <v>0</v>
      </c>
      <c r="AA58" s="113">
        <f>'Team and Player Stats'!AA88/O58</f>
        <v>0</v>
      </c>
      <c r="AB58" s="113">
        <f>'Team and Player Stats'!AB88/O58</f>
        <v>0</v>
      </c>
      <c r="AC58" s="113">
        <f>'Team and Player Stats'!AC88/O58</f>
        <v>0</v>
      </c>
      <c r="AD58" s="113">
        <f>'Team and Player Stats'!AD88/O58</f>
        <v>0</v>
      </c>
      <c r="AE58" s="113">
        <f>'Team and Player Stats'!AE88/O58</f>
        <v>0</v>
      </c>
      <c r="AF58" s="113">
        <f>'Team and Player Stats'!AF88/O58</f>
        <v>0</v>
      </c>
      <c r="AG58" s="113">
        <f>'Team and Player Stats'!AG88/O58</f>
        <v>0</v>
      </c>
    </row>
    <row r="59">
      <c r="A59" s="107" t="str">
        <f>'Team and Player Stats'!B130</f>
        <v>blim (c)</v>
      </c>
      <c r="B59" s="107" t="str">
        <f>'Team and Player Stats'!A130</f>
        <v>Lumbridge White Knights</v>
      </c>
      <c r="C59" s="107">
        <f>'Team and Player Stats'!C130</f>
        <v>19</v>
      </c>
      <c r="D59" s="107">
        <f>'Team and Player Stats'!D130</f>
        <v>9</v>
      </c>
      <c r="E59" s="108">
        <f>'Team and Player Stats'!E130</f>
        <v>290.7</v>
      </c>
      <c r="F59" s="110">
        <f>'Team and Player Stats'!F130/E59</f>
        <v>0.04471964224</v>
      </c>
      <c r="G59" s="110">
        <f>'Team and Player Stats'!G130/E59</f>
        <v>4.32748538</v>
      </c>
      <c r="H59" s="110">
        <f>'Team and Player Stats'!H130/E59</f>
        <v>0.02407980736</v>
      </c>
      <c r="I59" s="110">
        <f>'Team and Player Stats'!I130/E59</f>
        <v>4.324045408</v>
      </c>
      <c r="J59" s="110">
        <f>'Team and Player Stats'!J130/E59</f>
        <v>0.00343997248</v>
      </c>
      <c r="K59" s="109">
        <f>'Team and Player Stats'!K130</f>
        <v>1.000795545</v>
      </c>
      <c r="L59" s="108">
        <f>'Team and Player Stats'!L130</f>
        <v>13.87589499</v>
      </c>
      <c r="M59" s="110">
        <f>'Team and Player Stats'!M130/E59</f>
        <v>4.681802546</v>
      </c>
      <c r="N59" s="107">
        <f>'Team and Player Stats'!N130</f>
        <v>18</v>
      </c>
      <c r="O59" s="110">
        <f>'Team and Player Stats'!O130</f>
        <v>287.3</v>
      </c>
      <c r="P59" s="110">
        <f>'Team and Player Stats'!P130/O59</f>
        <v>0.194918204</v>
      </c>
      <c r="Q59" s="110">
        <f>'Team and Player Stats'!Q130/O59</f>
        <v>0.1218238775</v>
      </c>
      <c r="R59" s="110">
        <f>'Team and Player Stats'!R130/O59</f>
        <v>0.2192829795</v>
      </c>
      <c r="S59" s="110">
        <f>'Team and Player Stats'!S130/O59</f>
        <v>0.06961364427</v>
      </c>
      <c r="T59" s="110">
        <f>'Team and Player Stats'!T130/O59</f>
        <v>0.6543682562</v>
      </c>
      <c r="U59" s="110">
        <f>'Team and Player Stats'!U130/O59</f>
        <v>0.1287852419</v>
      </c>
      <c r="V59" s="110">
        <f>'Team and Player Stats'!V130/O59</f>
        <v>0.02784545771</v>
      </c>
      <c r="W59" s="110">
        <f>'Team and Player Stats'!W130/O59</f>
        <v>0.01392272885</v>
      </c>
      <c r="X59" s="110">
        <f>'Team and Player Stats'!X130/O59</f>
        <v>0</v>
      </c>
      <c r="Y59" s="110">
        <f>'Team and Player Stats'!Y130/O59</f>
        <v>0</v>
      </c>
      <c r="Z59" s="110">
        <f>'Team and Player Stats'!Z130/O59</f>
        <v>0</v>
      </c>
      <c r="AA59" s="110">
        <f>'Team and Player Stats'!AA130/O59</f>
        <v>0</v>
      </c>
      <c r="AB59" s="110">
        <f>'Team and Player Stats'!AB130/O59</f>
        <v>0</v>
      </c>
      <c r="AC59" s="110">
        <f>'Team and Player Stats'!AC130/O59</f>
        <v>0.0765750087</v>
      </c>
      <c r="AD59" s="110">
        <f>'Team and Player Stats'!AD130/O59</f>
        <v>0</v>
      </c>
      <c r="AE59" s="110">
        <f>'Team and Player Stats'!AE130/O59</f>
        <v>0</v>
      </c>
      <c r="AF59" s="110">
        <f>'Team and Player Stats'!AF130/O59</f>
        <v>0</v>
      </c>
      <c r="AG59" s="110">
        <f>'Team and Player Stats'!AG130/O59</f>
        <v>0.003480682214</v>
      </c>
    </row>
    <row r="60">
      <c r="A60" t="str">
        <f>'Team and Player Stats'!B57</f>
        <v>Sherbetshake</v>
      </c>
      <c r="B60" t="str">
        <f>'Team and Player Stats'!A57</f>
        <v>Paradox Warriors</v>
      </c>
      <c r="C60">
        <f>'Team and Player Stats'!C57</f>
        <v>12</v>
      </c>
      <c r="D60">
        <f>'Team and Player Stats'!D57</f>
        <v>0</v>
      </c>
      <c r="E60" s="111">
        <f>'Team and Player Stats'!E57</f>
        <v>97.9</v>
      </c>
      <c r="F60" s="113">
        <f>'Team and Player Stats'!F57/E60</f>
        <v>0</v>
      </c>
      <c r="G60" s="113">
        <f>'Team and Player Stats'!G57/E60</f>
        <v>3.023493361</v>
      </c>
      <c r="H60" s="113">
        <f>'Team and Player Stats'!H57/E60</f>
        <v>0.03064351379</v>
      </c>
      <c r="I60" s="113">
        <f>'Team and Player Stats'!I57/E60</f>
        <v>4.382022472</v>
      </c>
      <c r="J60" s="113">
        <f>'Team and Player Stats'!J57/E60</f>
        <v>-1.358529111</v>
      </c>
      <c r="K60" s="112">
        <f>'Team and Player Stats'!K57</f>
        <v>0.68997669</v>
      </c>
      <c r="L60" s="111">
        <f>'Team and Player Stats'!L57</f>
        <v>13.69230769</v>
      </c>
      <c r="M60" s="113">
        <f>'Team and Player Stats'!M57/E60</f>
        <v>3.472931563</v>
      </c>
      <c r="N60">
        <f>'Team and Player Stats'!N57</f>
        <v>10</v>
      </c>
      <c r="O60" s="113">
        <f>'Team and Player Stats'!O57</f>
        <v>89.06666667</v>
      </c>
      <c r="P60" s="113">
        <f>'Team and Player Stats'!P57/O60</f>
        <v>0.1010479042</v>
      </c>
      <c r="Q60" s="113">
        <f>'Team and Player Stats'!Q57/O60</f>
        <v>0.07859281437</v>
      </c>
      <c r="R60" s="113">
        <f>'Team and Player Stats'!R57/O60</f>
        <v>0.1347305389</v>
      </c>
      <c r="S60" s="113">
        <f>'Team and Player Stats'!S57/O60</f>
        <v>0.02245508982</v>
      </c>
      <c r="T60" s="113">
        <f>'Team and Player Stats'!T57/O60</f>
        <v>0.2919161677</v>
      </c>
      <c r="U60" s="113">
        <f>'Team and Player Stats'!U57/O60</f>
        <v>0.03368263473</v>
      </c>
      <c r="V60" s="113">
        <f>'Team and Player Stats'!V57/O60</f>
        <v>0.02245508982</v>
      </c>
      <c r="W60" s="113">
        <f>'Team and Player Stats'!W57/O60</f>
        <v>0</v>
      </c>
      <c r="X60" s="113">
        <f>'Team and Player Stats'!X57/O60</f>
        <v>0</v>
      </c>
      <c r="Y60" s="113">
        <f>'Team and Player Stats'!Y57/O60</f>
        <v>0</v>
      </c>
      <c r="Z60" s="113">
        <f>'Team and Player Stats'!Z57/O60</f>
        <v>0</v>
      </c>
      <c r="AA60" s="113">
        <f>'Team and Player Stats'!AA57/O60</f>
        <v>0</v>
      </c>
      <c r="AB60" s="113">
        <f>'Team and Player Stats'!AB57/O60</f>
        <v>0</v>
      </c>
      <c r="AC60" s="113">
        <f>'Team and Player Stats'!AC57/O60</f>
        <v>0.02245508982</v>
      </c>
      <c r="AD60" s="113">
        <f>'Team and Player Stats'!AD57/O60</f>
        <v>0</v>
      </c>
      <c r="AE60" s="113">
        <f>'Team and Player Stats'!AE57/O60</f>
        <v>0</v>
      </c>
      <c r="AF60" s="113">
        <f>'Team and Player Stats'!AF57/O60</f>
        <v>0</v>
      </c>
      <c r="AG60" s="113">
        <f>'Team and Player Stats'!AG57/O60</f>
        <v>0</v>
      </c>
    </row>
    <row r="61">
      <c r="A61" s="107" t="str">
        <f>'Team and Player Stats'!B105</f>
        <v>ActiveHate (c)</v>
      </c>
      <c r="B61" s="107" t="str">
        <f>'Team and Player Stats'!A105</f>
        <v>Shadow Realm</v>
      </c>
      <c r="C61" s="107">
        <f>'Team and Player Stats'!C105</f>
        <v>17</v>
      </c>
      <c r="D61" s="107">
        <f>'Team and Player Stats'!D105</f>
        <v>12</v>
      </c>
      <c r="E61" s="108">
        <f>'Team and Player Stats'!E105</f>
        <v>288.6</v>
      </c>
      <c r="F61" s="110">
        <f>'Team and Player Stats'!F105/E61</f>
        <v>0.003465003465</v>
      </c>
      <c r="G61" s="110">
        <f>'Team and Player Stats'!G105/E61</f>
        <v>5.09009009</v>
      </c>
      <c r="H61" s="110">
        <f>'Team and Player Stats'!H105/E61</f>
        <v>0.00693000693</v>
      </c>
      <c r="I61" s="110">
        <f>'Team and Player Stats'!I105/E61</f>
        <v>4.393624394</v>
      </c>
      <c r="J61" s="110">
        <f>'Team and Player Stats'!J105/E61</f>
        <v>0.6964656965</v>
      </c>
      <c r="K61" s="109">
        <f>'Team and Player Stats'!K105</f>
        <v>1.15851735</v>
      </c>
      <c r="L61" s="108">
        <f>'Team and Player Stats'!L105</f>
        <v>13.65615142</v>
      </c>
      <c r="M61" s="110">
        <f>'Team and Player Stats'!M105/E61</f>
        <v>6.67013167</v>
      </c>
      <c r="N61" s="107">
        <f>'Team and Player Stats'!N105</f>
        <v>17</v>
      </c>
      <c r="O61" s="110">
        <f>'Team and Player Stats'!O105</f>
        <v>281.2</v>
      </c>
      <c r="P61" s="110">
        <f>'Team and Player Stats'!P105/O61</f>
        <v>0.1244665718</v>
      </c>
      <c r="Q61" s="110">
        <f>'Team and Player Stats'!Q105/O61</f>
        <v>0.03911806543</v>
      </c>
      <c r="R61" s="110">
        <f>'Team and Player Stats'!R105/O61</f>
        <v>0.4160739687</v>
      </c>
      <c r="S61" s="110">
        <f>'Team and Player Stats'!S105/O61</f>
        <v>0.08890469417</v>
      </c>
      <c r="T61" s="110">
        <f>'Team and Player Stats'!T105/O61</f>
        <v>0.8890469417</v>
      </c>
      <c r="U61" s="110">
        <f>'Team and Player Stats'!U105/O61</f>
        <v>0.2311522048</v>
      </c>
      <c r="V61" s="110">
        <f>'Team and Player Stats'!V105/O61</f>
        <v>0.0640113798</v>
      </c>
      <c r="W61" s="110">
        <f>'Team and Player Stats'!W105/O61</f>
        <v>0.0106685633</v>
      </c>
      <c r="X61" s="110">
        <f>'Team and Player Stats'!X105/O61</f>
        <v>0</v>
      </c>
      <c r="Y61" s="110">
        <f>'Team and Player Stats'!Y105/O61</f>
        <v>0</v>
      </c>
      <c r="Z61" s="110">
        <f>'Team and Player Stats'!Z105/O61</f>
        <v>0</v>
      </c>
      <c r="AA61" s="110">
        <f>'Team and Player Stats'!AA105/O61</f>
        <v>0</v>
      </c>
      <c r="AB61" s="110">
        <f>'Team and Player Stats'!AB105/O61</f>
        <v>0</v>
      </c>
      <c r="AC61" s="110">
        <f>'Team and Player Stats'!AC105/O61</f>
        <v>0.1173541963</v>
      </c>
      <c r="AD61" s="110">
        <f>'Team and Player Stats'!AD105/O61</f>
        <v>0.003556187767</v>
      </c>
      <c r="AE61" s="110">
        <f>'Team and Player Stats'!AE105/O61</f>
        <v>0</v>
      </c>
      <c r="AF61" s="110">
        <f>'Team and Player Stats'!AF105/O61</f>
        <v>0</v>
      </c>
      <c r="AG61" s="110">
        <f>'Team and Player Stats'!AG105/O61</f>
        <v>0.003556187767</v>
      </c>
    </row>
    <row r="62">
      <c r="A62" t="str">
        <f>'Team and Player Stats'!B11</f>
        <v>godwit1ivy (c)</v>
      </c>
      <c r="B62" t="str">
        <f>'Team and Player Stats'!A11</f>
        <v>Collateral Damage</v>
      </c>
      <c r="C62">
        <f>'Team and Player Stats'!C11</f>
        <v>12</v>
      </c>
      <c r="D62">
        <f>'Team and Player Stats'!D11</f>
        <v>3</v>
      </c>
      <c r="E62" s="111">
        <f>'Team and Player Stats'!E11</f>
        <v>150.3333333</v>
      </c>
      <c r="F62" s="113">
        <f>'Team and Player Stats'!F11/E62</f>
        <v>0</v>
      </c>
      <c r="G62" s="113">
        <f>'Team and Player Stats'!G11/E62</f>
        <v>3.286031042</v>
      </c>
      <c r="H62" s="113">
        <f>'Team and Player Stats'!H11/E62</f>
        <v>0.0332594235</v>
      </c>
      <c r="I62" s="113">
        <f>'Team and Player Stats'!I11/E62</f>
        <v>4.436807095</v>
      </c>
      <c r="J62" s="113">
        <f>'Team and Player Stats'!J11/E62</f>
        <v>-1.150776053</v>
      </c>
      <c r="K62" s="112">
        <f>'Team and Player Stats'!K11</f>
        <v>0.7406296852</v>
      </c>
      <c r="L62" s="111">
        <f>'Team and Player Stats'!L11</f>
        <v>13.52323838</v>
      </c>
      <c r="M62" s="113">
        <f>'Team and Player Stats'!M11/E62</f>
        <v>3.458980044</v>
      </c>
      <c r="N62">
        <f>'Team and Player Stats'!N11</f>
        <v>9</v>
      </c>
      <c r="O62" s="113">
        <f>'Team and Player Stats'!O11</f>
        <v>99.35</v>
      </c>
      <c r="P62" s="113">
        <f>'Team and Player Stats'!P11/O62</f>
        <v>0.1409159537</v>
      </c>
      <c r="Q62" s="113">
        <f>'Team and Player Stats'!Q11/O62</f>
        <v>0.03019627579</v>
      </c>
      <c r="R62" s="113">
        <f>'Team and Player Stats'!R11/O62</f>
        <v>0.1711122295</v>
      </c>
      <c r="S62" s="113">
        <f>'Team and Player Stats'!S11/O62</f>
        <v>0.07045797685</v>
      </c>
      <c r="T62" s="113">
        <f>'Team and Player Stats'!T11/O62</f>
        <v>0.3925515853</v>
      </c>
      <c r="U62" s="113">
        <f>'Team and Player Stats'!U11/O62</f>
        <v>0.04026170106</v>
      </c>
      <c r="V62" s="113">
        <f>'Team and Player Stats'!V11/O62</f>
        <v>0.01006542526</v>
      </c>
      <c r="W62" s="113">
        <f>'Team and Player Stats'!W11/O62</f>
        <v>0</v>
      </c>
      <c r="X62" s="113">
        <f>'Team and Player Stats'!X11/O62</f>
        <v>0</v>
      </c>
      <c r="Y62" s="113">
        <f>'Team and Player Stats'!Y11/O62</f>
        <v>0</v>
      </c>
      <c r="Z62" s="113">
        <f>'Team and Player Stats'!Z11/O62</f>
        <v>0</v>
      </c>
      <c r="AA62" s="113">
        <f>'Team and Player Stats'!AA11/O62</f>
        <v>0</v>
      </c>
      <c r="AB62" s="113">
        <f>'Team and Player Stats'!AB11/O62</f>
        <v>0</v>
      </c>
      <c r="AC62" s="113">
        <f>'Team and Player Stats'!AC11/O62</f>
        <v>0.03019627579</v>
      </c>
      <c r="AD62" s="113">
        <f>'Team and Player Stats'!AD11/O62</f>
        <v>0</v>
      </c>
      <c r="AE62" s="113">
        <f>'Team and Player Stats'!AE11/O62</f>
        <v>0</v>
      </c>
      <c r="AF62" s="113">
        <f>'Team and Player Stats'!AF11/O62</f>
        <v>0</v>
      </c>
      <c r="AG62" s="113">
        <f>'Team and Player Stats'!AG11/O62</f>
        <v>0.01006542526</v>
      </c>
    </row>
    <row r="63">
      <c r="A63" s="107" t="str">
        <f>'Team and Player Stats'!B3</f>
        <v>AtoneMilitant (c)</v>
      </c>
      <c r="B63" s="107" t="str">
        <f>'Team and Player Stats'!A3</f>
        <v>Never Let Go</v>
      </c>
      <c r="C63" s="107">
        <f>'Team and Player Stats'!C3</f>
        <v>17</v>
      </c>
      <c r="D63" s="107">
        <f>'Team and Player Stats'!D3</f>
        <v>9</v>
      </c>
      <c r="E63" s="108">
        <f>'Team and Player Stats'!E3</f>
        <v>203.5166667</v>
      </c>
      <c r="F63" s="110">
        <f>'Team and Player Stats'!F3/E63</f>
        <v>0.0491360249</v>
      </c>
      <c r="G63" s="110">
        <f>'Team and Player Stats'!G3/E63</f>
        <v>4.191302924</v>
      </c>
      <c r="H63" s="110">
        <f>'Team and Player Stats'!H3/E63</f>
        <v>0.009827204979</v>
      </c>
      <c r="I63" s="110">
        <f>'Team and Player Stats'!I3/E63</f>
        <v>4.461551061</v>
      </c>
      <c r="J63" s="110">
        <f>'Team and Player Stats'!J3/E63</f>
        <v>-0.2702481369</v>
      </c>
      <c r="K63" s="109">
        <f>'Team and Player Stats'!K3</f>
        <v>0.9394273128</v>
      </c>
      <c r="L63" s="108">
        <f>'Team and Player Stats'!L3</f>
        <v>13.44823789</v>
      </c>
      <c r="M63" s="110">
        <f>'Team and Player Stats'!M3/E63</f>
        <v>5.056096962</v>
      </c>
      <c r="N63" s="107">
        <f>'Team and Player Stats'!N3</f>
        <v>17</v>
      </c>
      <c r="O63" s="110">
        <f>'Team and Player Stats'!O3</f>
        <v>196.0833333</v>
      </c>
      <c r="P63" s="110">
        <f>'Team and Player Stats'!P3/O63</f>
        <v>0.1529961751</v>
      </c>
      <c r="Q63" s="110">
        <f>'Team and Player Stats'!Q3/O63</f>
        <v>0.07139821504</v>
      </c>
      <c r="R63" s="110">
        <f>'Team and Player Stats'!R3/O63</f>
        <v>0.3212919677</v>
      </c>
      <c r="S63" s="110">
        <f>'Team and Player Stats'!S3/O63</f>
        <v>0.09689757756</v>
      </c>
      <c r="T63" s="110">
        <f>'Team and Player Stats'!T3/O63</f>
        <v>0.5813854654</v>
      </c>
      <c r="U63" s="110">
        <f>'Team and Player Stats'!U3/O63</f>
        <v>0.07649808755</v>
      </c>
      <c r="V63" s="110">
        <f>'Team and Player Stats'!V3/O63</f>
        <v>0.03569910752</v>
      </c>
      <c r="W63" s="110">
        <f>'Team and Player Stats'!W3/O63</f>
        <v>0.01019974501</v>
      </c>
      <c r="X63" s="110">
        <f>'Team and Player Stats'!X3/O63</f>
        <v>0.005099872503</v>
      </c>
      <c r="Y63" s="110">
        <f>'Team and Player Stats'!Y3/O63</f>
        <v>0</v>
      </c>
      <c r="Z63" s="110">
        <f>'Team and Player Stats'!Z3/O63</f>
        <v>0</v>
      </c>
      <c r="AA63" s="110">
        <f>'Team and Player Stats'!AA3/O63</f>
        <v>0</v>
      </c>
      <c r="AB63" s="110">
        <f>'Team and Player Stats'!AB3/O63</f>
        <v>0</v>
      </c>
      <c r="AC63" s="110">
        <f>'Team and Player Stats'!AC3/O63</f>
        <v>0.07139821504</v>
      </c>
      <c r="AD63" s="110">
        <f>'Team and Player Stats'!AD3/O63</f>
        <v>0</v>
      </c>
      <c r="AE63" s="110">
        <f>'Team and Player Stats'!AE3/O63</f>
        <v>0</v>
      </c>
      <c r="AF63" s="110">
        <f>'Team and Player Stats'!AF3/O63</f>
        <v>0</v>
      </c>
      <c r="AG63" s="110">
        <f>'Team and Player Stats'!AG3/O63</f>
        <v>0</v>
      </c>
    </row>
    <row r="64">
      <c r="A64" t="str">
        <f>'Team and Player Stats'!B44</f>
        <v>TheOneHawk</v>
      </c>
      <c r="B64" t="str">
        <f>'Team and Player Stats'!A44</f>
        <v>We Respect Hoez</v>
      </c>
      <c r="C64">
        <f>'Team and Player Stats'!C44</f>
        <v>4</v>
      </c>
      <c r="D64">
        <f>'Team and Player Stats'!D44</f>
        <v>4</v>
      </c>
      <c r="E64" s="111">
        <f>'Team and Player Stats'!E44</f>
        <v>85.48333333</v>
      </c>
      <c r="F64" s="113">
        <f>'Team and Player Stats'!F44/E64</f>
        <v>0.01169818678</v>
      </c>
      <c r="G64" s="113">
        <f>'Team and Player Stats'!G44/E64</f>
        <v>4.035874439</v>
      </c>
      <c r="H64" s="113">
        <f>'Team and Player Stats'!H44/E64</f>
        <v>0.01169818678</v>
      </c>
      <c r="I64" s="113">
        <f>'Team and Player Stats'!I44/E64</f>
        <v>4.46870735</v>
      </c>
      <c r="J64" s="113">
        <f>'Team and Player Stats'!J44/E64</f>
        <v>-0.4328329109</v>
      </c>
      <c r="K64" s="112">
        <f>'Team and Player Stats'!K44</f>
        <v>0.9031413613</v>
      </c>
      <c r="L64" s="111">
        <f>'Team and Player Stats'!L44</f>
        <v>13.42670157</v>
      </c>
      <c r="M64" s="113">
        <f>'Team and Player Stats'!M44/E64</f>
        <v>4.46870735</v>
      </c>
      <c r="N64">
        <f>'Team and Player Stats'!N44</f>
        <v>4</v>
      </c>
      <c r="O64" s="113">
        <f>'Team and Player Stats'!O44</f>
        <v>85.48333333</v>
      </c>
      <c r="P64" s="113">
        <f>'Team and Player Stats'!P44/O64</f>
        <v>0.1871709885</v>
      </c>
      <c r="Q64" s="113">
        <f>'Team and Player Stats'!Q44/O64</f>
        <v>0.1637746149</v>
      </c>
      <c r="R64" s="113">
        <f>'Team and Player Stats'!R44/O64</f>
        <v>0.07018912069</v>
      </c>
      <c r="S64" s="113">
        <f>'Team and Player Stats'!S44/O64</f>
        <v>0.03509456034</v>
      </c>
      <c r="T64" s="113">
        <f>'Team and Player Stats'!T44/O64</f>
        <v>0.5147202184</v>
      </c>
      <c r="U64" s="113">
        <f>'Team and Player Stats'!U44/O64</f>
        <v>0.105283681</v>
      </c>
      <c r="V64" s="113">
        <f>'Team and Player Stats'!V44/O64</f>
        <v>0</v>
      </c>
      <c r="W64" s="113">
        <f>'Team and Player Stats'!W44/O64</f>
        <v>0</v>
      </c>
      <c r="X64" s="113">
        <f>'Team and Player Stats'!X44/O64</f>
        <v>0</v>
      </c>
      <c r="Y64" s="113">
        <f>'Team and Player Stats'!Y44/O64</f>
        <v>0</v>
      </c>
      <c r="Z64" s="113">
        <f>'Team and Player Stats'!Z44/O64</f>
        <v>0</v>
      </c>
      <c r="AA64" s="113">
        <f>'Team and Player Stats'!AA44/O64</f>
        <v>0</v>
      </c>
      <c r="AB64" s="113">
        <f>'Team and Player Stats'!AB44/O64</f>
        <v>0</v>
      </c>
      <c r="AC64" s="113">
        <f>'Team and Player Stats'!AC44/O64</f>
        <v>0.08188730747</v>
      </c>
      <c r="AD64" s="113">
        <f>'Team and Player Stats'!AD44/O64</f>
        <v>0</v>
      </c>
      <c r="AE64" s="113">
        <f>'Team and Player Stats'!AE44/O64</f>
        <v>0</v>
      </c>
      <c r="AF64" s="113">
        <f>'Team and Player Stats'!AF44/O64</f>
        <v>0</v>
      </c>
      <c r="AG64" s="113">
        <f>'Team and Player Stats'!AG44/O64</f>
        <v>0</v>
      </c>
    </row>
    <row r="65">
      <c r="A65" s="107" t="str">
        <f>'Team and Player Stats'!B7</f>
        <v>Mystical Novice</v>
      </c>
      <c r="B65" s="107" t="str">
        <f>'Team and Player Stats'!A7</f>
        <v>Never Let Go</v>
      </c>
      <c r="C65" s="107">
        <f>'Team and Player Stats'!C7</f>
        <v>2</v>
      </c>
      <c r="D65" s="107">
        <f>'Team and Player Stats'!D7</f>
        <v>1</v>
      </c>
      <c r="E65" s="108">
        <f>'Team and Player Stats'!E7</f>
        <v>18.53333333</v>
      </c>
      <c r="F65" s="110">
        <f>'Team and Player Stats'!F7/E65</f>
        <v>0.05395683453</v>
      </c>
      <c r="G65" s="110">
        <f>'Team and Player Stats'!G7/E65</f>
        <v>3.938848921</v>
      </c>
      <c r="H65" s="110">
        <f>'Team and Player Stats'!H7/E65</f>
        <v>0.1079136691</v>
      </c>
      <c r="I65" s="110">
        <f>'Team and Player Stats'!I7/E65</f>
        <v>4.478417266</v>
      </c>
      <c r="J65" s="110">
        <f>'Team and Player Stats'!J7/E65</f>
        <v>-0.5395683453</v>
      </c>
      <c r="K65" s="109">
        <f>'Team and Player Stats'!K7</f>
        <v>0.8795180723</v>
      </c>
      <c r="L65" s="108">
        <f>'Team and Player Stats'!L7</f>
        <v>13.39759036</v>
      </c>
      <c r="M65" s="110">
        <f>'Team and Player Stats'!M7/E65</f>
        <v>4.910071942</v>
      </c>
      <c r="N65" s="107">
        <f>'Team and Player Stats'!N7</f>
        <v>2</v>
      </c>
      <c r="O65" s="110">
        <f>'Team and Player Stats'!O7</f>
        <v>18.53333333</v>
      </c>
      <c r="P65" s="110">
        <f>'Team and Player Stats'!P7/O65</f>
        <v>0.3237410072</v>
      </c>
      <c r="Q65" s="110">
        <f>'Team and Player Stats'!Q7/O65</f>
        <v>0.2158273381</v>
      </c>
      <c r="R65" s="110">
        <f>'Team and Player Stats'!R7/O65</f>
        <v>0.2158273381</v>
      </c>
      <c r="S65" s="110">
        <f>'Team and Player Stats'!S7/O65</f>
        <v>0.05395683453</v>
      </c>
      <c r="T65" s="110">
        <f>'Team and Player Stats'!T7/O65</f>
        <v>0.5935251799</v>
      </c>
      <c r="U65" s="110">
        <f>'Team and Player Stats'!U7/O65</f>
        <v>0.05395683453</v>
      </c>
      <c r="V65" s="110">
        <f>'Team and Player Stats'!V7/O65</f>
        <v>0</v>
      </c>
      <c r="W65" s="110">
        <f>'Team and Player Stats'!W7/O65</f>
        <v>0</v>
      </c>
      <c r="X65" s="110">
        <f>'Team and Player Stats'!X7/O65</f>
        <v>0</v>
      </c>
      <c r="Y65" s="110">
        <f>'Team and Player Stats'!Y7/O65</f>
        <v>0</v>
      </c>
      <c r="Z65" s="110">
        <f>'Team and Player Stats'!Z7/O65</f>
        <v>0</v>
      </c>
      <c r="AA65" s="110">
        <f>'Team and Player Stats'!AA7/O65</f>
        <v>0</v>
      </c>
      <c r="AB65" s="110">
        <f>'Team and Player Stats'!AB7/O65</f>
        <v>0</v>
      </c>
      <c r="AC65" s="110">
        <f>'Team and Player Stats'!AC7/O65</f>
        <v>0.05395683453</v>
      </c>
      <c r="AD65" s="110">
        <f>'Team and Player Stats'!AD7/O65</f>
        <v>0</v>
      </c>
      <c r="AE65" s="110">
        <f>'Team and Player Stats'!AE7/O65</f>
        <v>0</v>
      </c>
      <c r="AF65" s="110">
        <f>'Team and Player Stats'!AF7/O65</f>
        <v>0</v>
      </c>
      <c r="AG65" s="110">
        <f>'Team and Player Stats'!AG7/O65</f>
        <v>0</v>
      </c>
    </row>
    <row r="66">
      <c r="A66" t="str">
        <f>'Team and Player Stats'!B4</f>
        <v>Melvishdon</v>
      </c>
      <c r="B66" t="str">
        <f>'Team and Player Stats'!A4</f>
        <v>Never Let Go</v>
      </c>
      <c r="C66">
        <f>'Team and Player Stats'!C4</f>
        <v>12</v>
      </c>
      <c r="D66">
        <f>'Team and Player Stats'!D4</f>
        <v>8</v>
      </c>
      <c r="E66" s="111">
        <f>'Team and Player Stats'!E4</f>
        <v>121.8333333</v>
      </c>
      <c r="F66" s="113">
        <f>'Team and Player Stats'!F4/E66</f>
        <v>0.09849521204</v>
      </c>
      <c r="G66" s="113">
        <f>'Team and Player Stats'!G4/E66</f>
        <v>3.849521204</v>
      </c>
      <c r="H66" s="113">
        <f>'Team and Player Stats'!H4/E66</f>
        <v>0.01641586867</v>
      </c>
      <c r="I66" s="113">
        <f>'Team and Player Stats'!I4/E66</f>
        <v>4.522571819</v>
      </c>
      <c r="J66" s="113">
        <f>'Team and Player Stats'!J4/E66</f>
        <v>-0.6730506156</v>
      </c>
      <c r="K66" s="112">
        <f>'Team and Player Stats'!K4</f>
        <v>0.8511796733</v>
      </c>
      <c r="L66" s="111">
        <f>'Team and Player Stats'!L4</f>
        <v>13.26678766</v>
      </c>
      <c r="M66" s="113">
        <f>'Team and Player Stats'!M4/E66</f>
        <v>5.26128591</v>
      </c>
      <c r="N66">
        <f>'Team and Player Stats'!N4</f>
        <v>12</v>
      </c>
      <c r="O66" s="113">
        <f>'Team and Player Stats'!O4</f>
        <v>121.8333333</v>
      </c>
      <c r="P66" s="113">
        <f>'Team and Player Stats'!P4/O66</f>
        <v>0.1969904241</v>
      </c>
      <c r="Q66" s="113">
        <f>'Team and Player Stats'!Q4/O66</f>
        <v>0.09849521204</v>
      </c>
      <c r="R66" s="113">
        <f>'Team and Player Stats'!R4/O66</f>
        <v>0.2216142271</v>
      </c>
      <c r="S66" s="113">
        <f>'Team and Player Stats'!S4/O66</f>
        <v>0.05745554036</v>
      </c>
      <c r="T66" s="113">
        <f>'Team and Player Stats'!T4/O66</f>
        <v>0.6566347469</v>
      </c>
      <c r="U66" s="113">
        <f>'Team and Player Stats'!U4/O66</f>
        <v>0.1067031464</v>
      </c>
      <c r="V66" s="113">
        <f>'Team and Player Stats'!V4/O66</f>
        <v>0.02462380301</v>
      </c>
      <c r="W66" s="113">
        <f>'Team and Player Stats'!W4/O66</f>
        <v>0.008207934337</v>
      </c>
      <c r="X66" s="113">
        <f>'Team and Player Stats'!X4/O66</f>
        <v>0.008207934337</v>
      </c>
      <c r="Y66" s="113">
        <f>'Team and Player Stats'!Y4/O66</f>
        <v>0</v>
      </c>
      <c r="Z66" s="113">
        <f>'Team and Player Stats'!Z4/O66</f>
        <v>0</v>
      </c>
      <c r="AA66" s="113">
        <f>'Team and Player Stats'!AA4/O66</f>
        <v>0</v>
      </c>
      <c r="AB66" s="113">
        <f>'Team and Player Stats'!AB4/O66</f>
        <v>0</v>
      </c>
      <c r="AC66" s="113">
        <f>'Team and Player Stats'!AC4/O66</f>
        <v>0.02462380301</v>
      </c>
      <c r="AD66" s="113">
        <f>'Team and Player Stats'!AD4/O66</f>
        <v>0</v>
      </c>
      <c r="AE66" s="113">
        <f>'Team and Player Stats'!AE4/O66</f>
        <v>0</v>
      </c>
      <c r="AF66" s="113">
        <f>'Team and Player Stats'!AF4/O66</f>
        <v>0</v>
      </c>
      <c r="AG66" s="113">
        <f>'Team and Player Stats'!AG4/O66</f>
        <v>0</v>
      </c>
    </row>
    <row r="67">
      <c r="A67" s="107" t="str">
        <f>'Team and Player Stats'!B79</f>
        <v>El Diablo x230x (c)</v>
      </c>
      <c r="B67" s="107" t="str">
        <f>'Team and Player Stats'!A79</f>
        <v>SML08 All Stars + Kazink</v>
      </c>
      <c r="C67" s="107">
        <f>'Team and Player Stats'!C79</f>
        <v>19</v>
      </c>
      <c r="D67" s="107">
        <f>'Team and Player Stats'!D79</f>
        <v>9</v>
      </c>
      <c r="E67" s="108">
        <f>'Team and Player Stats'!E79</f>
        <v>335.7833333</v>
      </c>
      <c r="F67" s="110">
        <f>'Team and Player Stats'!F79/E67</f>
        <v>0.05360599593</v>
      </c>
      <c r="G67" s="110">
        <f>'Team and Player Stats'!G79/E67</f>
        <v>4.57735643</v>
      </c>
      <c r="H67" s="110">
        <f>'Team and Player Stats'!H79/E67</f>
        <v>0.01786866531</v>
      </c>
      <c r="I67" s="110">
        <f>'Team and Player Stats'!I79/E67</f>
        <v>4.526728545</v>
      </c>
      <c r="J67" s="110">
        <f>'Team and Player Stats'!J79/E67</f>
        <v>0.05062788504</v>
      </c>
      <c r="K67" s="109">
        <f>'Team and Player Stats'!K79</f>
        <v>1.011184211</v>
      </c>
      <c r="L67" s="108">
        <f>'Team and Player Stats'!L79</f>
        <v>13.25460526</v>
      </c>
      <c r="M67" s="110">
        <f>'Team and Player Stats'!M79/E67</f>
        <v>6.09023676</v>
      </c>
      <c r="N67" s="107">
        <f>'Team and Player Stats'!N79</f>
        <v>19</v>
      </c>
      <c r="O67" s="110">
        <f>'Team and Player Stats'!O79</f>
        <v>325.6166667</v>
      </c>
      <c r="P67" s="110">
        <f>'Team and Player Stats'!P79/O67</f>
        <v>0.2733275324</v>
      </c>
      <c r="Q67" s="110">
        <f>'Team and Player Stats'!Q79/O67</f>
        <v>0.08599068434</v>
      </c>
      <c r="R67" s="110">
        <f>'Team and Player Stats'!R79/O67</f>
        <v>0.28254082</v>
      </c>
      <c r="S67" s="110">
        <f>'Team and Player Stats'!S79/O67</f>
        <v>0.14127041</v>
      </c>
      <c r="T67" s="110">
        <f>'Team and Player Stats'!T79/O67</f>
        <v>0.7432052004</v>
      </c>
      <c r="U67" s="110">
        <f>'Team and Player Stats'!U79/O67</f>
        <v>0.1105594513</v>
      </c>
      <c r="V67" s="110">
        <f>'Team and Player Stats'!V79/O67</f>
        <v>0.02149767109</v>
      </c>
      <c r="W67" s="110">
        <f>'Team and Player Stats'!W79/O67</f>
        <v>0.01228438348</v>
      </c>
      <c r="X67" s="110">
        <f>'Team and Player Stats'!X79/O67</f>
        <v>0.006142191739</v>
      </c>
      <c r="Y67" s="110">
        <f>'Team and Player Stats'!Y79/O67</f>
        <v>0</v>
      </c>
      <c r="Z67" s="110">
        <f>'Team and Player Stats'!Z79/O67</f>
        <v>0</v>
      </c>
      <c r="AA67" s="110">
        <f>'Team and Player Stats'!AA79/O67</f>
        <v>0</v>
      </c>
      <c r="AB67" s="110">
        <f>'Team and Player Stats'!AB79/O67</f>
        <v>0</v>
      </c>
      <c r="AC67" s="110">
        <f>'Team and Player Stats'!AC79/O67</f>
        <v>0.08599068434</v>
      </c>
      <c r="AD67" s="110">
        <f>'Team and Player Stats'!AD79/O67</f>
        <v>0</v>
      </c>
      <c r="AE67" s="110">
        <f>'Team and Player Stats'!AE79/O67</f>
        <v>0</v>
      </c>
      <c r="AF67" s="110">
        <f>'Team and Player Stats'!AF79/O67</f>
        <v>0</v>
      </c>
      <c r="AG67" s="110">
        <f>'Team and Player Stats'!AG79/O67</f>
        <v>0</v>
      </c>
    </row>
    <row r="68">
      <c r="A68" t="str">
        <f>'Team and Player Stats'!B91</f>
        <v>BlackKnight026</v>
      </c>
      <c r="B68" t="str">
        <f>'Team and Player Stats'!A91</f>
        <v>Team Ninja</v>
      </c>
      <c r="C68">
        <f>'Team and Player Stats'!C91</f>
        <v>14</v>
      </c>
      <c r="D68">
        <f>'Team and Player Stats'!D91</f>
        <v>3</v>
      </c>
      <c r="E68" s="111">
        <f>'Team and Player Stats'!E91</f>
        <v>112.0833333</v>
      </c>
      <c r="F68" s="113">
        <f>'Team and Player Stats'!F91/E68</f>
        <v>0.01784386617</v>
      </c>
      <c r="G68" s="113">
        <f>'Team and Player Stats'!G91/E68</f>
        <v>4.532342007</v>
      </c>
      <c r="H68" s="113">
        <f>'Team and Player Stats'!H91/E68</f>
        <v>0.02676579926</v>
      </c>
      <c r="I68" s="113">
        <f>'Team and Player Stats'!I91/E68</f>
        <v>4.532342007</v>
      </c>
      <c r="J68" s="113">
        <f>'Team and Player Stats'!J91/E68</f>
        <v>0</v>
      </c>
      <c r="K68" s="112">
        <f>'Team and Player Stats'!K91</f>
        <v>1</v>
      </c>
      <c r="L68" s="111">
        <f>'Team and Player Stats'!L91</f>
        <v>13.23818898</v>
      </c>
      <c r="M68" s="113">
        <f>'Team and Player Stats'!M91/E68</f>
        <v>5.683271375</v>
      </c>
      <c r="N68">
        <f>'Team and Player Stats'!N91</f>
        <v>13</v>
      </c>
      <c r="O68" s="113">
        <f>'Team and Player Stats'!O91</f>
        <v>109</v>
      </c>
      <c r="P68" s="113">
        <f>'Team and Player Stats'!P91/O68</f>
        <v>0.2201834862</v>
      </c>
      <c r="Q68" s="113">
        <f>'Team and Player Stats'!Q91/O68</f>
        <v>0.128440367</v>
      </c>
      <c r="R68" s="113">
        <f>'Team and Player Stats'!R91/O68</f>
        <v>0.3027522936</v>
      </c>
      <c r="S68" s="113">
        <f>'Team and Player Stats'!S91/O68</f>
        <v>0.1559633028</v>
      </c>
      <c r="T68" s="113">
        <f>'Team and Player Stats'!T91/O68</f>
        <v>0.5412844037</v>
      </c>
      <c r="U68" s="113">
        <f>'Team and Player Stats'!U91/O68</f>
        <v>0.08256880734</v>
      </c>
      <c r="V68" s="113">
        <f>'Team and Player Stats'!V91/O68</f>
        <v>0.02752293578</v>
      </c>
      <c r="W68" s="113">
        <f>'Team and Player Stats'!W91/O68</f>
        <v>0</v>
      </c>
      <c r="X68" s="113">
        <f>'Team and Player Stats'!X91/O68</f>
        <v>0</v>
      </c>
      <c r="Y68" s="113">
        <f>'Team and Player Stats'!Y91/O68</f>
        <v>0</v>
      </c>
      <c r="Z68" s="113">
        <f>'Team and Player Stats'!Z91/O68</f>
        <v>0</v>
      </c>
      <c r="AA68" s="113">
        <f>'Team and Player Stats'!AA91/O68</f>
        <v>0</v>
      </c>
      <c r="AB68" s="113">
        <f>'Team and Player Stats'!AB91/O68</f>
        <v>0</v>
      </c>
      <c r="AC68" s="113">
        <f>'Team and Player Stats'!AC91/O68</f>
        <v>0.09174311927</v>
      </c>
      <c r="AD68" s="113">
        <f>'Team and Player Stats'!AD91/O68</f>
        <v>0</v>
      </c>
      <c r="AE68" s="113">
        <f>'Team and Player Stats'!AE91/O68</f>
        <v>0</v>
      </c>
      <c r="AF68" s="113">
        <f>'Team and Player Stats'!AF91/O68</f>
        <v>0</v>
      </c>
      <c r="AG68" s="113">
        <f>'Team and Player Stats'!AG91/O68</f>
        <v>0</v>
      </c>
    </row>
    <row r="69">
      <c r="A69" s="107" t="str">
        <f>'Team and Player Stats'!B125</f>
        <v>NetsPride15</v>
      </c>
      <c r="B69" s="107" t="str">
        <f>'Team and Player Stats'!A125</f>
        <v>Our Lady Tuna</v>
      </c>
      <c r="C69" s="107">
        <f>'Team and Player Stats'!C125</f>
        <v>4</v>
      </c>
      <c r="D69" s="107">
        <f>'Team and Player Stats'!D125</f>
        <v>2</v>
      </c>
      <c r="E69" s="108">
        <f>'Team and Player Stats'!E125</f>
        <v>87.56666667</v>
      </c>
      <c r="F69" s="110">
        <f>'Team and Player Stats'!F125/E69</f>
        <v>0.02283974115</v>
      </c>
      <c r="G69" s="110">
        <f>'Team and Player Stats'!G125/E69</f>
        <v>4.099733536</v>
      </c>
      <c r="H69" s="110">
        <f>'Team and Player Stats'!H125/E69</f>
        <v>0.01141987057</v>
      </c>
      <c r="I69" s="110">
        <f>'Team and Player Stats'!I125/E69</f>
        <v>4.56794823</v>
      </c>
      <c r="J69" s="110">
        <f>'Team and Player Stats'!J125/E69</f>
        <v>-0.4682146936</v>
      </c>
      <c r="K69" s="109">
        <f>'Team and Player Stats'!K125</f>
        <v>0.8975</v>
      </c>
      <c r="L69" s="108">
        <f>'Team and Player Stats'!L125</f>
        <v>13.135</v>
      </c>
      <c r="M69" s="110">
        <f>'Team and Player Stats'!M125/E69</f>
        <v>5.572896841</v>
      </c>
      <c r="N69" s="107">
        <f>'Team and Player Stats'!N125</f>
        <v>4</v>
      </c>
      <c r="O69" s="110">
        <f>'Team and Player Stats'!O125</f>
        <v>81.36666667</v>
      </c>
      <c r="P69" s="110">
        <f>'Team and Player Stats'!P125/O69</f>
        <v>0.2458009013</v>
      </c>
      <c r="Q69" s="110">
        <f>'Team and Player Stats'!Q125/O69</f>
        <v>0.07374027038</v>
      </c>
      <c r="R69" s="110">
        <f>'Team and Player Stats'!R125/O69</f>
        <v>0.393281442</v>
      </c>
      <c r="S69" s="110">
        <f>'Team and Player Stats'!S125/O69</f>
        <v>0.07374027038</v>
      </c>
      <c r="T69" s="110">
        <f>'Team and Player Stats'!T125/O69</f>
        <v>0.7128226137</v>
      </c>
      <c r="U69" s="110">
        <f>'Team and Player Stats'!U125/O69</f>
        <v>0.1351904957</v>
      </c>
      <c r="V69" s="110">
        <f>'Team and Player Stats'!V125/O69</f>
        <v>0.02458009013</v>
      </c>
      <c r="W69" s="110">
        <f>'Team and Player Stats'!W125/O69</f>
        <v>0.02458009013</v>
      </c>
      <c r="X69" s="110">
        <f>'Team and Player Stats'!X125/O69</f>
        <v>0</v>
      </c>
      <c r="Y69" s="110">
        <f>'Team and Player Stats'!Y125/O69</f>
        <v>0</v>
      </c>
      <c r="Z69" s="110">
        <f>'Team and Player Stats'!Z125/O69</f>
        <v>0</v>
      </c>
      <c r="AA69" s="110">
        <f>'Team and Player Stats'!AA125/O69</f>
        <v>0</v>
      </c>
      <c r="AB69" s="110">
        <f>'Team and Player Stats'!AB125/O69</f>
        <v>0</v>
      </c>
      <c r="AC69" s="110">
        <f>'Team and Player Stats'!AC125/O69</f>
        <v>0.1229004506</v>
      </c>
      <c r="AD69" s="110">
        <f>'Team and Player Stats'!AD125/O69</f>
        <v>0.01229004506</v>
      </c>
      <c r="AE69" s="110">
        <f>'Team and Player Stats'!AE125/O69</f>
        <v>0</v>
      </c>
      <c r="AF69" s="110">
        <f>'Team and Player Stats'!AF125/O69</f>
        <v>0</v>
      </c>
      <c r="AG69" s="110">
        <f>'Team and Player Stats'!AG125/O69</f>
        <v>0</v>
      </c>
    </row>
    <row r="70">
      <c r="A70" t="str">
        <f>'Team and Player Stats'!B5</f>
        <v>Blootzy</v>
      </c>
      <c r="B70" t="str">
        <f>'Team and Player Stats'!A5</f>
        <v>Never Let Go</v>
      </c>
      <c r="C70">
        <f>'Team and Player Stats'!C5</f>
        <v>18</v>
      </c>
      <c r="D70">
        <f>'Team and Player Stats'!D5</f>
        <v>9</v>
      </c>
      <c r="E70" s="111">
        <f>'Team and Player Stats'!E5</f>
        <v>216.1333333</v>
      </c>
      <c r="F70" s="113">
        <f>'Team and Player Stats'!F5/E70</f>
        <v>0.04164096237</v>
      </c>
      <c r="G70" s="113">
        <f>'Team and Player Stats'!G5/E70</f>
        <v>5.306909315</v>
      </c>
      <c r="H70" s="113">
        <f>'Team and Player Stats'!H5/E70</f>
        <v>0.03701418877</v>
      </c>
      <c r="I70" s="113">
        <f>'Team and Player Stats'!I5/E70</f>
        <v>4.612893276</v>
      </c>
      <c r="J70" s="113">
        <f>'Team and Player Stats'!J5/E70</f>
        <v>0.6940160395</v>
      </c>
      <c r="K70" s="112">
        <f>'Team and Player Stats'!K5</f>
        <v>1.150451354</v>
      </c>
      <c r="L70" s="111">
        <f>'Team and Player Stats'!L5</f>
        <v>13.00702106</v>
      </c>
      <c r="M70" s="113">
        <f>'Team and Player Stats'!M5/E70</f>
        <v>6.801357187</v>
      </c>
      <c r="N70">
        <f>'Team and Player Stats'!N5</f>
        <v>17</v>
      </c>
      <c r="O70" s="113">
        <f>'Team and Player Stats'!O5</f>
        <v>210.4333333</v>
      </c>
      <c r="P70" s="113">
        <f>'Team and Player Stats'!P5/O70</f>
        <v>0.1615713607</v>
      </c>
      <c r="Q70" s="113">
        <f>'Team and Player Stats'!Q5/O70</f>
        <v>0.1092982734</v>
      </c>
      <c r="R70" s="113">
        <f>'Team and Player Stats'!R5/O70</f>
        <v>0.3136385237</v>
      </c>
      <c r="S70" s="113">
        <f>'Team and Player Stats'!S5/O70</f>
        <v>0.08553777919</v>
      </c>
      <c r="T70" s="113">
        <f>'Team and Player Stats'!T5/O70</f>
        <v>0.7793442104</v>
      </c>
      <c r="U70" s="113">
        <f>'Team and Player Stats'!U5/O70</f>
        <v>0.2281007445</v>
      </c>
      <c r="V70" s="113">
        <f>'Team and Player Stats'!V5/O70</f>
        <v>0.04276888959</v>
      </c>
      <c r="W70" s="113">
        <f>'Team and Player Stats'!W5/O70</f>
        <v>0.02376049422</v>
      </c>
      <c r="X70" s="113">
        <f>'Team and Player Stats'!X5/O70</f>
        <v>0.004752098844</v>
      </c>
      <c r="Y70" s="113">
        <f>'Team and Player Stats'!Y5/O70</f>
        <v>0</v>
      </c>
      <c r="Z70" s="113">
        <f>'Team and Player Stats'!Z5/O70</f>
        <v>0</v>
      </c>
      <c r="AA70" s="113">
        <f>'Team and Player Stats'!AA5/O70</f>
        <v>0</v>
      </c>
      <c r="AB70" s="113">
        <f>'Team and Player Stats'!AB5/O70</f>
        <v>0.01425629653</v>
      </c>
      <c r="AC70" s="113">
        <f>'Team and Player Stats'!AC5/O70</f>
        <v>0.07128148265</v>
      </c>
      <c r="AD70" s="113">
        <f>'Team and Player Stats'!AD5/O70</f>
        <v>0.004752098844</v>
      </c>
      <c r="AE70" s="113">
        <f>'Team and Player Stats'!AE5/O70</f>
        <v>0</v>
      </c>
      <c r="AF70" s="113">
        <f>'Team and Player Stats'!AF5/O70</f>
        <v>0</v>
      </c>
      <c r="AG70" s="113">
        <f>'Team and Player Stats'!AG5/O70</f>
        <v>0.004752098844</v>
      </c>
    </row>
    <row r="71">
      <c r="A71" s="107" t="str">
        <f>'Team and Player Stats'!B63</f>
        <v>NOPLEX</v>
      </c>
      <c r="B71" s="107" t="str">
        <f>'Team and Player Stats'!A63</f>
        <v>Sub</v>
      </c>
      <c r="C71" s="107">
        <f>'Team and Player Stats'!C63</f>
        <v>1</v>
      </c>
      <c r="D71" s="107">
        <f>'Team and Player Stats'!D63</f>
        <v>0</v>
      </c>
      <c r="E71" s="108">
        <f>'Team and Player Stats'!E63</f>
        <v>7.8</v>
      </c>
      <c r="F71" s="110">
        <f>'Team and Player Stats'!F63/E71</f>
        <v>0</v>
      </c>
      <c r="G71" s="110">
        <f>'Team and Player Stats'!G63/E71</f>
        <v>2.948717949</v>
      </c>
      <c r="H71" s="110">
        <f>'Team and Player Stats'!H63/E71</f>
        <v>0</v>
      </c>
      <c r="I71" s="110">
        <f>'Team and Player Stats'!I63/E71</f>
        <v>4.615384615</v>
      </c>
      <c r="J71" s="110">
        <f>'Team and Player Stats'!J63/E71</f>
        <v>-1.666666667</v>
      </c>
      <c r="K71" s="109">
        <f>'Team and Player Stats'!K63</f>
        <v>0.6388888889</v>
      </c>
      <c r="L71" s="108">
        <f>'Team and Player Stats'!L63</f>
        <v>13</v>
      </c>
      <c r="M71" s="110">
        <f>'Team and Player Stats'!M63/E71</f>
        <v>3.461538462</v>
      </c>
      <c r="N71" s="107">
        <f>'Team and Player Stats'!N63</f>
        <v>0</v>
      </c>
      <c r="O71" s="110">
        <f>'Team and Player Stats'!O63</f>
        <v>0</v>
      </c>
      <c r="P71" s="110" t="str">
        <f>'Team and Player Stats'!P63/O71</f>
        <v>#DIV/0!</v>
      </c>
      <c r="Q71" s="110" t="str">
        <f>'Team and Player Stats'!Q63/O71</f>
        <v>#DIV/0!</v>
      </c>
      <c r="R71" s="110" t="str">
        <f>'Team and Player Stats'!R63/O71</f>
        <v>#DIV/0!</v>
      </c>
      <c r="S71" s="110" t="str">
        <f>'Team and Player Stats'!S63/O71</f>
        <v>#DIV/0!</v>
      </c>
      <c r="T71" s="110" t="str">
        <f>'Team and Player Stats'!T63/O71</f>
        <v>#DIV/0!</v>
      </c>
      <c r="U71" s="110" t="str">
        <f>'Team and Player Stats'!U63/O71</f>
        <v>#DIV/0!</v>
      </c>
      <c r="V71" s="110" t="str">
        <f>'Team and Player Stats'!V63/O71</f>
        <v>#DIV/0!</v>
      </c>
      <c r="W71" s="110" t="str">
        <f>'Team and Player Stats'!W63/O71</f>
        <v>#DIV/0!</v>
      </c>
      <c r="X71" s="110" t="str">
        <f>'Team and Player Stats'!X63/O71</f>
        <v>#DIV/0!</v>
      </c>
      <c r="Y71" s="110" t="str">
        <f>'Team and Player Stats'!Y63/O71</f>
        <v>#DIV/0!</v>
      </c>
      <c r="Z71" s="110" t="str">
        <f>'Team and Player Stats'!Z63/O71</f>
        <v>#DIV/0!</v>
      </c>
      <c r="AA71" s="110" t="str">
        <f>'Team and Player Stats'!AA63/O71</f>
        <v>#DIV/0!</v>
      </c>
      <c r="AB71" s="110" t="str">
        <f>'Team and Player Stats'!AB63/O71</f>
        <v>#DIV/0!</v>
      </c>
      <c r="AC71" s="110" t="str">
        <f>'Team and Player Stats'!AC63/O71</f>
        <v>#DIV/0!</v>
      </c>
      <c r="AD71" s="110" t="str">
        <f>'Team and Player Stats'!AD63/O71</f>
        <v>#DIV/0!</v>
      </c>
      <c r="AE71" s="110" t="str">
        <f>'Team and Player Stats'!AE63/O71</f>
        <v>#DIV/0!</v>
      </c>
      <c r="AF71" s="110" t="str">
        <f>'Team and Player Stats'!AF63/O71</f>
        <v>#DIV/0!</v>
      </c>
      <c r="AG71" s="110" t="str">
        <f>'Team and Player Stats'!AG63/O71</f>
        <v>#DIV/0!</v>
      </c>
    </row>
    <row r="72">
      <c r="A72" t="str">
        <f>'Team and Player Stats'!B22</f>
        <v>Flymonkeys</v>
      </c>
      <c r="B72" t="str">
        <f>'Team and Player Stats'!A22</f>
        <v>Stat Padders United</v>
      </c>
      <c r="C72">
        <f>'Team and Player Stats'!C22</f>
        <v>2</v>
      </c>
      <c r="D72">
        <f>'Team and Player Stats'!D22</f>
        <v>0</v>
      </c>
      <c r="E72" s="111">
        <f>'Team and Player Stats'!E22</f>
        <v>17.93333333</v>
      </c>
      <c r="F72" s="113">
        <f>'Team and Player Stats'!F22/E72</f>
        <v>0.05576208178</v>
      </c>
      <c r="G72" s="113">
        <f>'Team and Player Stats'!G22/E72</f>
        <v>3.345724907</v>
      </c>
      <c r="H72" s="113">
        <f>'Team and Player Stats'!H22/E72</f>
        <v>0.1115241636</v>
      </c>
      <c r="I72" s="113">
        <f>'Team and Player Stats'!I22/E72</f>
        <v>4.68401487</v>
      </c>
      <c r="J72" s="113">
        <f>'Team and Player Stats'!J22/E72</f>
        <v>-1.338289963</v>
      </c>
      <c r="K72" s="112">
        <f>'Team and Player Stats'!K22</f>
        <v>0.7142857143</v>
      </c>
      <c r="L72" s="111">
        <f>'Team and Player Stats'!L22</f>
        <v>12.80952381</v>
      </c>
      <c r="M72" s="113">
        <f>'Team and Player Stats'!M22/E72</f>
        <v>3.624535316</v>
      </c>
      <c r="N72">
        <f>'Team and Player Stats'!N22</f>
        <v>1</v>
      </c>
      <c r="O72" s="113">
        <f>'Team and Player Stats'!O22</f>
        <v>10</v>
      </c>
      <c r="P72" s="113">
        <f>'Team and Player Stats'!P22/O72</f>
        <v>0.1</v>
      </c>
      <c r="Q72" s="113">
        <f>'Team and Player Stats'!Q22/O72</f>
        <v>0</v>
      </c>
      <c r="R72" s="113">
        <f>'Team and Player Stats'!R22/O72</f>
        <v>0.1</v>
      </c>
      <c r="S72" s="113">
        <f>'Team and Player Stats'!S22/O72</f>
        <v>0.2</v>
      </c>
      <c r="T72" s="113">
        <f>'Team and Player Stats'!T22/O72</f>
        <v>0.1</v>
      </c>
      <c r="U72" s="113">
        <f>'Team and Player Stats'!U22/O72</f>
        <v>0</v>
      </c>
      <c r="V72" s="113">
        <f>'Team and Player Stats'!V22/O72</f>
        <v>0</v>
      </c>
      <c r="W72" s="113">
        <f>'Team and Player Stats'!W22/O72</f>
        <v>0</v>
      </c>
      <c r="X72" s="113">
        <f>'Team and Player Stats'!X22/O72</f>
        <v>0</v>
      </c>
      <c r="Y72" s="113">
        <f>'Team and Player Stats'!Y22/O72</f>
        <v>0</v>
      </c>
      <c r="Z72" s="113">
        <f>'Team and Player Stats'!Z22/O72</f>
        <v>0</v>
      </c>
      <c r="AA72" s="113">
        <f>'Team and Player Stats'!AA22/O72</f>
        <v>0</v>
      </c>
      <c r="AB72" s="113">
        <f>'Team and Player Stats'!AB22/O72</f>
        <v>0</v>
      </c>
      <c r="AC72" s="113">
        <f>'Team and Player Stats'!AC22/O72</f>
        <v>0</v>
      </c>
      <c r="AD72" s="113">
        <f>'Team and Player Stats'!AD22/O72</f>
        <v>0</v>
      </c>
      <c r="AE72" s="113">
        <f>'Team and Player Stats'!AE22/O72</f>
        <v>0</v>
      </c>
      <c r="AF72" s="113">
        <f>'Team and Player Stats'!AF22/O72</f>
        <v>0</v>
      </c>
      <c r="AG72" s="113">
        <f>'Team and Player Stats'!AG22/O72</f>
        <v>0</v>
      </c>
    </row>
    <row r="73">
      <c r="A73" s="107" t="str">
        <f>'Team and Player Stats'!B76</f>
        <v>x Zeg x</v>
      </c>
      <c r="B73" s="107" t="str">
        <f>'Team and Player Stats'!A76</f>
        <v>TBD</v>
      </c>
      <c r="C73" s="107">
        <f>'Team and Player Stats'!C76</f>
        <v>18</v>
      </c>
      <c r="D73" s="107">
        <f>'Team and Player Stats'!D76</f>
        <v>6</v>
      </c>
      <c r="E73" s="108">
        <f>'Team and Player Stats'!E76</f>
        <v>199.45</v>
      </c>
      <c r="F73" s="110">
        <f>'Team and Player Stats'!F76/E73</f>
        <v>0.03509651542</v>
      </c>
      <c r="G73" s="110">
        <f>'Team and Player Stats'!G76/E73</f>
        <v>4.517422913</v>
      </c>
      <c r="H73" s="110">
        <f>'Team and Player Stats'!H76/E73</f>
        <v>0.060165455</v>
      </c>
      <c r="I73" s="110">
        <f>'Team and Player Stats'!I76/E73</f>
        <v>4.712960642</v>
      </c>
      <c r="J73" s="110">
        <f>'Team and Player Stats'!J76/E73</f>
        <v>-0.1955377288</v>
      </c>
      <c r="K73" s="109">
        <f>'Team and Player Stats'!K76</f>
        <v>0.9585106383</v>
      </c>
      <c r="L73" s="108">
        <f>'Team and Player Stats'!L76</f>
        <v>12.73085106</v>
      </c>
      <c r="M73" s="110">
        <f>'Team and Player Stats'!M76/E73</f>
        <v>5.790925044</v>
      </c>
      <c r="N73" s="107">
        <f>'Team and Player Stats'!N76</f>
        <v>18</v>
      </c>
      <c r="O73" s="110">
        <f>'Team and Player Stats'!O76</f>
        <v>199.45</v>
      </c>
      <c r="P73" s="110">
        <f>'Team and Player Stats'!P76/O73</f>
        <v>0.1704687892</v>
      </c>
      <c r="Q73" s="110">
        <f>'Team and Player Stats'!Q76/O73</f>
        <v>0.07019303083</v>
      </c>
      <c r="R73" s="110">
        <f>'Team and Player Stats'!R76/O73</f>
        <v>0.3158686388</v>
      </c>
      <c r="S73" s="110">
        <f>'Team and Player Stats'!S76/O73</f>
        <v>0.08523439459</v>
      </c>
      <c r="T73" s="110">
        <f>'Team and Player Stats'!T76/O73</f>
        <v>0.7320130358</v>
      </c>
      <c r="U73" s="110">
        <f>'Team and Player Stats'!U76/O73</f>
        <v>0.1704687892</v>
      </c>
      <c r="V73" s="110">
        <f>'Team and Player Stats'!V76/O73</f>
        <v>0.05013787917</v>
      </c>
      <c r="W73" s="110">
        <f>'Team and Player Stats'!W76/O73</f>
        <v>0.01504136375</v>
      </c>
      <c r="X73" s="110">
        <f>'Team and Player Stats'!X76/O73</f>
        <v>0.005013787917</v>
      </c>
      <c r="Y73" s="110">
        <f>'Team and Player Stats'!Y76/O73</f>
        <v>0.005013787917</v>
      </c>
      <c r="Z73" s="110">
        <f>'Team and Player Stats'!Z76/O73</f>
        <v>0</v>
      </c>
      <c r="AA73" s="110">
        <f>'Team and Player Stats'!AA76/O73</f>
        <v>0</v>
      </c>
      <c r="AB73" s="110">
        <f>'Team and Player Stats'!AB76/O73</f>
        <v>0</v>
      </c>
      <c r="AC73" s="110">
        <f>'Team and Player Stats'!AC76/O73</f>
        <v>0.1103033342</v>
      </c>
      <c r="AD73" s="110">
        <f>'Team and Player Stats'!AD76/O73</f>
        <v>0</v>
      </c>
      <c r="AE73" s="110">
        <f>'Team and Player Stats'!AE76/O73</f>
        <v>0</v>
      </c>
      <c r="AF73" s="110">
        <f>'Team and Player Stats'!AF76/O73</f>
        <v>0</v>
      </c>
      <c r="AG73" s="110">
        <f>'Team and Player Stats'!AG76/O73</f>
        <v>0.005013787917</v>
      </c>
    </row>
    <row r="74">
      <c r="A74" t="str">
        <f>'Team and Player Stats'!B74</f>
        <v>nkotb4evah</v>
      </c>
      <c r="B74" t="str">
        <f>'Team and Player Stats'!A74</f>
        <v>TBD</v>
      </c>
      <c r="C74">
        <f>'Team and Player Stats'!C74</f>
        <v>14</v>
      </c>
      <c r="D74">
        <f>'Team and Player Stats'!D74</f>
        <v>4</v>
      </c>
      <c r="E74" s="111">
        <f>'Team and Player Stats'!E74</f>
        <v>164.6833333</v>
      </c>
      <c r="F74" s="113">
        <f>'Team and Player Stats'!F74/E74</f>
        <v>0.1214451979</v>
      </c>
      <c r="G74" s="113">
        <f>'Team and Player Stats'!G74/E74</f>
        <v>3.449043619</v>
      </c>
      <c r="H74" s="113">
        <f>'Team and Player Stats'!H74/E74</f>
        <v>0.03036129946</v>
      </c>
      <c r="I74" s="113">
        <f>'Team and Player Stats'!I74/E74</f>
        <v>4.748507236</v>
      </c>
      <c r="J74" s="113">
        <f>'Team and Player Stats'!J74/E74</f>
        <v>-1.299463617</v>
      </c>
      <c r="K74" s="112">
        <f>'Team and Player Stats'!K74</f>
        <v>0.726342711</v>
      </c>
      <c r="L74" s="111">
        <f>'Team and Player Stats'!L74</f>
        <v>12.63554987</v>
      </c>
      <c r="M74" s="113">
        <f>'Team and Player Stats'!M74/E74</f>
        <v>4.450966501</v>
      </c>
      <c r="N74">
        <f>'Team and Player Stats'!N74</f>
        <v>14</v>
      </c>
      <c r="O74" s="113">
        <f>'Team and Player Stats'!O74</f>
        <v>164.6833333</v>
      </c>
      <c r="P74" s="113">
        <f>'Team and Player Stats'!P74/O74</f>
        <v>0.2489626556</v>
      </c>
      <c r="Q74" s="113">
        <f>'Team and Player Stats'!Q74/O74</f>
        <v>0.1093006781</v>
      </c>
      <c r="R74" s="113">
        <f>'Team and Player Stats'!R74/O74</f>
        <v>0.07286711871</v>
      </c>
      <c r="S74" s="113">
        <f>'Team and Player Stats'!S74/O74</f>
        <v>0.0850116385</v>
      </c>
      <c r="T74" s="113">
        <f>'Team and Player Stats'!T74/O74</f>
        <v>0.4250581925</v>
      </c>
      <c r="U74" s="113">
        <f>'Team and Player Stats'!U74/O74</f>
        <v>0.06679485882</v>
      </c>
      <c r="V74" s="113">
        <f>'Team and Player Stats'!V74/O74</f>
        <v>0.01821677968</v>
      </c>
      <c r="W74" s="113">
        <f>'Team and Player Stats'!W74/O74</f>
        <v>0</v>
      </c>
      <c r="X74" s="113">
        <f>'Team and Player Stats'!X74/O74</f>
        <v>0</v>
      </c>
      <c r="Y74" s="113">
        <f>'Team and Player Stats'!Y74/O74</f>
        <v>0</v>
      </c>
      <c r="Z74" s="113">
        <f>'Team and Player Stats'!Z74/O74</f>
        <v>0</v>
      </c>
      <c r="AA74" s="113">
        <f>'Team and Player Stats'!AA74/O74</f>
        <v>0</v>
      </c>
      <c r="AB74" s="113">
        <f>'Team and Player Stats'!AB74/O74</f>
        <v>0</v>
      </c>
      <c r="AC74" s="113">
        <f>'Team and Player Stats'!AC74/O74</f>
        <v>0.04857807914</v>
      </c>
      <c r="AD74" s="113">
        <f>'Team and Player Stats'!AD74/O74</f>
        <v>0</v>
      </c>
      <c r="AE74" s="113">
        <f>'Team and Player Stats'!AE74/O74</f>
        <v>0</v>
      </c>
      <c r="AF74" s="113">
        <f>'Team and Player Stats'!AF74/O74</f>
        <v>0</v>
      </c>
      <c r="AG74" s="113">
        <f>'Team and Player Stats'!AG74/O74</f>
        <v>0</v>
      </c>
    </row>
    <row r="75">
      <c r="A75" s="107" t="str">
        <f>'Team and Player Stats'!B35</f>
        <v>Invayda Zim</v>
      </c>
      <c r="B75" s="107" t="str">
        <f>'Team and Player Stats'!A35</f>
        <v>Str8 Griffin</v>
      </c>
      <c r="C75" s="107">
        <f>'Team and Player Stats'!C35</f>
        <v>10</v>
      </c>
      <c r="D75" s="107">
        <f>'Team and Player Stats'!D35</f>
        <v>9</v>
      </c>
      <c r="E75" s="108">
        <f>'Team and Player Stats'!E35</f>
        <v>118.9166667</v>
      </c>
      <c r="F75" s="110">
        <f>'Team and Player Stats'!F35/E75</f>
        <v>0.02522775053</v>
      </c>
      <c r="G75" s="110">
        <f>'Team and Player Stats'!G35/E75</f>
        <v>4.30553609</v>
      </c>
      <c r="H75" s="110">
        <f>'Team and Player Stats'!H35/E75</f>
        <v>0.008409250175</v>
      </c>
      <c r="I75" s="110">
        <f>'Team and Player Stats'!I35/E75</f>
        <v>4.768044849</v>
      </c>
      <c r="J75" s="110">
        <f>'Team and Player Stats'!J35/E75</f>
        <v>-0.4625087596</v>
      </c>
      <c r="K75" s="109">
        <f>'Team and Player Stats'!K35</f>
        <v>0.9029982363</v>
      </c>
      <c r="L75" s="108">
        <f>'Team and Player Stats'!L35</f>
        <v>12.58377425</v>
      </c>
      <c r="M75" s="110">
        <f>'Team and Player Stats'!M35/E75</f>
        <v>5.390329362</v>
      </c>
      <c r="N75" s="107">
        <f>'Team and Player Stats'!N35</f>
        <v>10</v>
      </c>
      <c r="O75" s="110">
        <f>'Team and Player Stats'!O35</f>
        <v>118.9166667</v>
      </c>
      <c r="P75" s="110">
        <f>'Team and Player Stats'!P35/O75</f>
        <v>0.1513665032</v>
      </c>
      <c r="Q75" s="110">
        <f>'Team and Player Stats'!Q35/O75</f>
        <v>0.1009110021</v>
      </c>
      <c r="R75" s="110">
        <f>'Team and Player Stats'!R35/O75</f>
        <v>0.2438682551</v>
      </c>
      <c r="S75" s="110">
        <f>'Team and Player Stats'!S35/O75</f>
        <v>0.1093202523</v>
      </c>
      <c r="T75" s="110">
        <f>'Team and Player Stats'!T35/O75</f>
        <v>0.7063770147</v>
      </c>
      <c r="U75" s="110">
        <f>'Team and Player Stats'!U35/O75</f>
        <v>0.142957253</v>
      </c>
      <c r="V75" s="110">
        <f>'Team and Player Stats'!V35/O75</f>
        <v>0.04204625088</v>
      </c>
      <c r="W75" s="110">
        <f>'Team and Player Stats'!W35/O75</f>
        <v>0.0336370007</v>
      </c>
      <c r="X75" s="110">
        <f>'Team and Player Stats'!X35/O75</f>
        <v>0.008409250175</v>
      </c>
      <c r="Y75" s="110">
        <f>'Team and Player Stats'!Y35/O75</f>
        <v>0.008409250175</v>
      </c>
      <c r="Z75" s="110">
        <f>'Team and Player Stats'!Z35/O75</f>
        <v>0</v>
      </c>
      <c r="AA75" s="110">
        <f>'Team and Player Stats'!AA35/O75</f>
        <v>0</v>
      </c>
      <c r="AB75" s="110">
        <f>'Team and Player Stats'!AB35/O75</f>
        <v>0</v>
      </c>
      <c r="AC75" s="110">
        <f>'Team and Player Stats'!AC35/O75</f>
        <v>0.1261387526</v>
      </c>
      <c r="AD75" s="110">
        <f>'Team and Player Stats'!AD35/O75</f>
        <v>0</v>
      </c>
      <c r="AE75" s="110">
        <f>'Team and Player Stats'!AE35/O75</f>
        <v>0</v>
      </c>
      <c r="AF75" s="110">
        <f>'Team and Player Stats'!AF35/O75</f>
        <v>0</v>
      </c>
      <c r="AG75" s="110">
        <f>'Team and Player Stats'!AG35/O75</f>
        <v>0.01681850035</v>
      </c>
    </row>
    <row r="76">
      <c r="A76" t="str">
        <f>'Team and Player Stats'!B90</f>
        <v>Doomrunner7</v>
      </c>
      <c r="B76" t="str">
        <f>'Team and Player Stats'!A90</f>
        <v>Team Ninja</v>
      </c>
      <c r="C76">
        <f>'Team and Player Stats'!C90</f>
        <v>13</v>
      </c>
      <c r="D76">
        <f>'Team and Player Stats'!D90</f>
        <v>2</v>
      </c>
      <c r="E76" s="111">
        <f>'Team and Player Stats'!E90</f>
        <v>81</v>
      </c>
      <c r="F76" s="113">
        <f>'Team and Player Stats'!F90/E76</f>
        <v>0.06172839506</v>
      </c>
      <c r="G76" s="113">
        <f>'Team and Player Stats'!G90/E76</f>
        <v>2.567901235</v>
      </c>
      <c r="H76" s="113">
        <f>'Team and Player Stats'!H90/E76</f>
        <v>0.03703703704</v>
      </c>
      <c r="I76" s="113">
        <f>'Team and Player Stats'!I90/E76</f>
        <v>4.777777778</v>
      </c>
      <c r="J76" s="113">
        <f>'Team and Player Stats'!J90/E76</f>
        <v>-2.209876543</v>
      </c>
      <c r="K76" s="112">
        <f>'Team and Player Stats'!K90</f>
        <v>0.5374677003</v>
      </c>
      <c r="L76" s="111">
        <f>'Team and Player Stats'!L90</f>
        <v>12.55813953</v>
      </c>
      <c r="M76" s="113">
        <f>'Team and Player Stats'!M90/E76</f>
        <v>2.851851852</v>
      </c>
      <c r="N76">
        <f>'Team and Player Stats'!N90</f>
        <v>12</v>
      </c>
      <c r="O76" s="113">
        <f>'Team and Player Stats'!O90</f>
        <v>81</v>
      </c>
      <c r="P76" s="113">
        <f>'Team and Player Stats'!P90/O76</f>
        <v>0.1604938272</v>
      </c>
      <c r="Q76" s="113">
        <f>'Team and Player Stats'!Q90/O76</f>
        <v>0.03703703704</v>
      </c>
      <c r="R76" s="113">
        <f>'Team and Player Stats'!R90/O76</f>
        <v>0.1234567901</v>
      </c>
      <c r="S76" s="113">
        <f>'Team and Player Stats'!S90/O76</f>
        <v>0.1604938272</v>
      </c>
      <c r="T76" s="113">
        <f>'Team and Player Stats'!T90/O76</f>
        <v>0.2469135802</v>
      </c>
      <c r="U76" s="113">
        <f>'Team and Player Stats'!U90/O76</f>
        <v>0.02469135802</v>
      </c>
      <c r="V76" s="113">
        <f>'Team and Player Stats'!V90/O76</f>
        <v>0</v>
      </c>
      <c r="W76" s="113">
        <f>'Team and Player Stats'!W90/O76</f>
        <v>0</v>
      </c>
      <c r="X76" s="113">
        <f>'Team and Player Stats'!X90/O76</f>
        <v>0</v>
      </c>
      <c r="Y76" s="113">
        <f>'Team and Player Stats'!Y90/O76</f>
        <v>0</v>
      </c>
      <c r="Z76" s="113">
        <f>'Team and Player Stats'!Z90/O76</f>
        <v>0</v>
      </c>
      <c r="AA76" s="113">
        <f>'Team and Player Stats'!AA90/O76</f>
        <v>0</v>
      </c>
      <c r="AB76" s="113">
        <f>'Team and Player Stats'!AB90/O76</f>
        <v>0</v>
      </c>
      <c r="AC76" s="113">
        <f>'Team and Player Stats'!AC90/O76</f>
        <v>0</v>
      </c>
      <c r="AD76" s="113">
        <f>'Team and Player Stats'!AD90/O76</f>
        <v>0</v>
      </c>
      <c r="AE76" s="113">
        <f>'Team and Player Stats'!AE90/O76</f>
        <v>0</v>
      </c>
      <c r="AF76" s="113">
        <f>'Team and Player Stats'!AF90/O76</f>
        <v>0</v>
      </c>
      <c r="AG76" s="113">
        <f>'Team and Player Stats'!AG90/O76</f>
        <v>0</v>
      </c>
    </row>
    <row r="77">
      <c r="A77" s="107" t="str">
        <f>'Team and Player Stats'!B59</f>
        <v>ixPanthro</v>
      </c>
      <c r="B77" s="107" t="str">
        <f>'Team and Player Stats'!A59</f>
        <v>Paradox Warriors</v>
      </c>
      <c r="C77" s="107">
        <f>'Team and Player Stats'!C59</f>
        <v>8</v>
      </c>
      <c r="D77" s="107">
        <f>'Team and Player Stats'!D59</f>
        <v>0</v>
      </c>
      <c r="E77" s="108">
        <f>'Team and Player Stats'!E59</f>
        <v>56.25</v>
      </c>
      <c r="F77" s="110">
        <f>'Team and Player Stats'!F59/E77</f>
        <v>0.03555555556</v>
      </c>
      <c r="G77" s="110">
        <f>'Team and Player Stats'!G59/E77</f>
        <v>3.555555556</v>
      </c>
      <c r="H77" s="110">
        <f>'Team and Player Stats'!H59/E77</f>
        <v>0.01777777778</v>
      </c>
      <c r="I77" s="110">
        <f>'Team and Player Stats'!I59/E77</f>
        <v>4.8</v>
      </c>
      <c r="J77" s="110">
        <f>'Team and Player Stats'!J59/E77</f>
        <v>-1.244444444</v>
      </c>
      <c r="K77" s="109">
        <f>'Team and Player Stats'!K59</f>
        <v>0.7407407407</v>
      </c>
      <c r="L77" s="108">
        <f>'Team and Player Stats'!L59</f>
        <v>12.5</v>
      </c>
      <c r="M77" s="110">
        <f>'Team and Player Stats'!M59/E77</f>
        <v>4.408888889</v>
      </c>
      <c r="N77" s="107">
        <f>'Team and Player Stats'!N59</f>
        <v>8</v>
      </c>
      <c r="O77" s="110">
        <f>'Team and Player Stats'!O59</f>
        <v>56.25</v>
      </c>
      <c r="P77" s="110">
        <f>'Team and Player Stats'!P59/O77</f>
        <v>0.2133333333</v>
      </c>
      <c r="Q77" s="110">
        <f>'Team and Player Stats'!Q59/O77</f>
        <v>0.1066666667</v>
      </c>
      <c r="R77" s="110">
        <f>'Team and Player Stats'!R59/O77</f>
        <v>0.2133333333</v>
      </c>
      <c r="S77" s="110">
        <f>'Team and Player Stats'!S59/O77</f>
        <v>0.2844444444</v>
      </c>
      <c r="T77" s="110">
        <f>'Team and Player Stats'!T59/O77</f>
        <v>0.3733333333</v>
      </c>
      <c r="U77" s="110">
        <f>'Team and Player Stats'!U59/O77</f>
        <v>0.05333333333</v>
      </c>
      <c r="V77" s="110">
        <f>'Team and Player Stats'!V59/O77</f>
        <v>0</v>
      </c>
      <c r="W77" s="110">
        <f>'Team and Player Stats'!W59/O77</f>
        <v>0</v>
      </c>
      <c r="X77" s="110">
        <f>'Team and Player Stats'!X59/O77</f>
        <v>0</v>
      </c>
      <c r="Y77" s="110">
        <f>'Team and Player Stats'!Y59/O77</f>
        <v>0</v>
      </c>
      <c r="Z77" s="110">
        <f>'Team and Player Stats'!Z59/O77</f>
        <v>0</v>
      </c>
      <c r="AA77" s="110">
        <f>'Team and Player Stats'!AA59/O77</f>
        <v>0</v>
      </c>
      <c r="AB77" s="110">
        <f>'Team and Player Stats'!AB59/O77</f>
        <v>0</v>
      </c>
      <c r="AC77" s="110">
        <f>'Team and Player Stats'!AC59/O77</f>
        <v>0.01777777778</v>
      </c>
      <c r="AD77" s="110">
        <f>'Team and Player Stats'!AD59/O77</f>
        <v>0</v>
      </c>
      <c r="AE77" s="110">
        <f>'Team and Player Stats'!AE59/O77</f>
        <v>0</v>
      </c>
      <c r="AF77" s="110">
        <f>'Team and Player Stats'!AF59/O77</f>
        <v>0</v>
      </c>
      <c r="AG77" s="110">
        <f>'Team and Player Stats'!AG59/O77</f>
        <v>0</v>
      </c>
    </row>
    <row r="78">
      <c r="A78" t="str">
        <f>'Team and Player Stats'!B60</f>
        <v>Myst the Cold</v>
      </c>
      <c r="B78" t="str">
        <f>'Team and Player Stats'!A60</f>
        <v>Paradox Warriors</v>
      </c>
      <c r="C78">
        <f>'Team and Player Stats'!C60</f>
        <v>12</v>
      </c>
      <c r="D78">
        <f>'Team and Player Stats'!D60</f>
        <v>0</v>
      </c>
      <c r="E78" s="111">
        <f>'Team and Player Stats'!E60</f>
        <v>101.4666667</v>
      </c>
      <c r="F78" s="113">
        <f>'Team and Player Stats'!F60/E78</f>
        <v>0.009855453351</v>
      </c>
      <c r="G78" s="113">
        <f>'Team and Player Stats'!G60/E78</f>
        <v>3.232588699</v>
      </c>
      <c r="H78" s="113">
        <f>'Team and Player Stats'!H60/E78</f>
        <v>0.02956636005</v>
      </c>
      <c r="I78" s="113">
        <f>'Team and Player Stats'!I60/E78</f>
        <v>4.839027595</v>
      </c>
      <c r="J78" s="113">
        <f>'Team and Player Stats'!J60/E78</f>
        <v>-1.448751643</v>
      </c>
      <c r="K78" s="112">
        <f>'Team and Player Stats'!K60</f>
        <v>0.6680244399</v>
      </c>
      <c r="L78" s="111">
        <f>'Team and Player Stats'!L60</f>
        <v>12.39918534</v>
      </c>
      <c r="M78" s="113">
        <f>'Team and Player Stats'!M60/E78</f>
        <v>3.932325887</v>
      </c>
      <c r="N78">
        <f>'Team and Player Stats'!N60</f>
        <v>11</v>
      </c>
      <c r="O78" s="113">
        <f>'Team and Player Stats'!O60</f>
        <v>100.05</v>
      </c>
      <c r="P78" s="113">
        <f>'Team and Player Stats'!P60/O78</f>
        <v>0.23988006</v>
      </c>
      <c r="Q78" s="113">
        <f>'Team and Player Stats'!Q60/O78</f>
        <v>0.09995002499</v>
      </c>
      <c r="R78" s="113">
        <f>'Team and Player Stats'!R60/O78</f>
        <v>0.07996001999</v>
      </c>
      <c r="S78" s="113">
        <f>'Team and Player Stats'!S60/O78</f>
        <v>0.0299850075</v>
      </c>
      <c r="T78" s="113">
        <f>'Team and Player Stats'!T60/O78</f>
        <v>0.2298850575</v>
      </c>
      <c r="U78" s="113">
        <f>'Team and Player Stats'!U60/O78</f>
        <v>0.009995002499</v>
      </c>
      <c r="V78" s="113">
        <f>'Team and Player Stats'!V60/O78</f>
        <v>0.009995002499</v>
      </c>
      <c r="W78" s="113">
        <f>'Team and Player Stats'!W60/O78</f>
        <v>0.009995002499</v>
      </c>
      <c r="X78" s="113">
        <f>'Team and Player Stats'!X60/O78</f>
        <v>0</v>
      </c>
      <c r="Y78" s="113">
        <f>'Team and Player Stats'!Y60/O78</f>
        <v>0</v>
      </c>
      <c r="Z78" s="113">
        <f>'Team and Player Stats'!Z60/O78</f>
        <v>0</v>
      </c>
      <c r="AA78" s="113">
        <f>'Team and Player Stats'!AA60/O78</f>
        <v>0</v>
      </c>
      <c r="AB78" s="113">
        <f>'Team and Player Stats'!AB60/O78</f>
        <v>0</v>
      </c>
      <c r="AC78" s="113">
        <f>'Team and Player Stats'!AC60/O78</f>
        <v>0.019990005</v>
      </c>
      <c r="AD78" s="113">
        <f>'Team and Player Stats'!AD60/O78</f>
        <v>0</v>
      </c>
      <c r="AE78" s="113">
        <f>'Team and Player Stats'!AE60/O78</f>
        <v>0</v>
      </c>
      <c r="AF78" s="113">
        <f>'Team and Player Stats'!AF60/O78</f>
        <v>0</v>
      </c>
      <c r="AG78" s="113">
        <f>'Team and Player Stats'!AG60/O78</f>
        <v>0</v>
      </c>
    </row>
    <row r="79">
      <c r="A79" s="107" t="str">
        <f>'Team and Player Stats'!B75</f>
        <v>x Greenthumb</v>
      </c>
      <c r="B79" s="107" t="str">
        <f>'Team and Player Stats'!A75</f>
        <v>TBD</v>
      </c>
      <c r="C79" s="107">
        <f>'Team and Player Stats'!C75</f>
        <v>16</v>
      </c>
      <c r="D79" s="107">
        <f>'Team and Player Stats'!D75</f>
        <v>6</v>
      </c>
      <c r="E79" s="108">
        <f>'Team and Player Stats'!E75</f>
        <v>201.2</v>
      </c>
      <c r="F79" s="110">
        <f>'Team and Player Stats'!F75/E79</f>
        <v>0.02982107356</v>
      </c>
      <c r="G79" s="110">
        <f>'Team and Player Stats'!G75/E79</f>
        <v>4.637176938</v>
      </c>
      <c r="H79" s="110">
        <f>'Team and Player Stats'!H75/E79</f>
        <v>0.01988071571</v>
      </c>
      <c r="I79" s="110">
        <f>'Team and Player Stats'!I75/E79</f>
        <v>4.9055666</v>
      </c>
      <c r="J79" s="110">
        <f>'Team and Player Stats'!J75/E79</f>
        <v>-0.268389662</v>
      </c>
      <c r="K79" s="109">
        <f>'Team and Player Stats'!K75</f>
        <v>0.9452887538</v>
      </c>
      <c r="L79" s="108">
        <f>'Team and Player Stats'!L75</f>
        <v>12.23100304</v>
      </c>
      <c r="M79" s="110">
        <f>'Team and Player Stats'!M75/E79</f>
        <v>6.182902584</v>
      </c>
      <c r="N79" s="107">
        <f>'Team and Player Stats'!N75</f>
        <v>16</v>
      </c>
      <c r="O79" s="110">
        <f>'Team and Player Stats'!O75</f>
        <v>201.2</v>
      </c>
      <c r="P79" s="110">
        <f>'Team and Player Stats'!P75/O79</f>
        <v>0.1988071571</v>
      </c>
      <c r="Q79" s="110">
        <f>'Team and Player Stats'!Q75/O79</f>
        <v>0.07952286282</v>
      </c>
      <c r="R79" s="110">
        <f>'Team and Player Stats'!R75/O79</f>
        <v>0.2833001988</v>
      </c>
      <c r="S79" s="110">
        <f>'Team and Player Stats'!S75/O79</f>
        <v>0.07952286282</v>
      </c>
      <c r="T79" s="110">
        <f>'Team and Player Stats'!T75/O79</f>
        <v>0.7355864811</v>
      </c>
      <c r="U79" s="110">
        <f>'Team and Player Stats'!U75/O79</f>
        <v>0.2534791252</v>
      </c>
      <c r="V79" s="110">
        <f>'Team and Player Stats'!V75/O79</f>
        <v>0.04970178926</v>
      </c>
      <c r="W79" s="110">
        <f>'Team and Player Stats'!W75/O79</f>
        <v>0.009940357853</v>
      </c>
      <c r="X79" s="110">
        <f>'Team and Player Stats'!X75/O79</f>
        <v>0.004970178926</v>
      </c>
      <c r="Y79" s="110">
        <f>'Team and Player Stats'!Y75/O79</f>
        <v>0.004970178926</v>
      </c>
      <c r="Z79" s="110">
        <f>'Team and Player Stats'!Z75/O79</f>
        <v>0.004970178926</v>
      </c>
      <c r="AA79" s="110">
        <f>'Team and Player Stats'!AA75/O79</f>
        <v>0</v>
      </c>
      <c r="AB79" s="110">
        <f>'Team and Player Stats'!AB75/O79</f>
        <v>0</v>
      </c>
      <c r="AC79" s="110">
        <f>'Team and Player Stats'!AC75/O79</f>
        <v>0.08946322068</v>
      </c>
      <c r="AD79" s="110">
        <f>'Team and Player Stats'!AD75/O79</f>
        <v>0</v>
      </c>
      <c r="AE79" s="110">
        <f>'Team and Player Stats'!AE75/O79</f>
        <v>0</v>
      </c>
      <c r="AF79" s="110">
        <f>'Team and Player Stats'!AF75/O79</f>
        <v>0</v>
      </c>
      <c r="AG79" s="110">
        <f>'Team and Player Stats'!AG75/O79</f>
        <v>0.009940357853</v>
      </c>
    </row>
    <row r="80">
      <c r="A80" t="str">
        <f>'Team and Player Stats'!B15</f>
        <v>EIementary</v>
      </c>
      <c r="B80" t="str">
        <f>'Team and Player Stats'!A15</f>
        <v>Collateral Damage</v>
      </c>
      <c r="C80">
        <f>'Team and Player Stats'!C15</f>
        <v>8</v>
      </c>
      <c r="D80">
        <f>'Team and Player Stats'!D15</f>
        <v>2</v>
      </c>
      <c r="E80" s="111">
        <f>'Team and Player Stats'!E15</f>
        <v>92.18333333</v>
      </c>
      <c r="F80" s="113">
        <f>'Team and Player Stats'!F15/E80</f>
        <v>0.03254384379</v>
      </c>
      <c r="G80" s="113">
        <f>'Team and Player Stats'!G15/E80</f>
        <v>5.586693184</v>
      </c>
      <c r="H80" s="113">
        <f>'Team and Player Stats'!H15/E80</f>
        <v>0.03254384379</v>
      </c>
      <c r="I80" s="113">
        <f>'Team and Player Stats'!I15/E80</f>
        <v>4.92496836</v>
      </c>
      <c r="J80" s="113">
        <f>'Team and Player Stats'!J15/E80</f>
        <v>0.6617248237</v>
      </c>
      <c r="K80" s="112">
        <f>'Team and Player Stats'!K15</f>
        <v>1.134361233</v>
      </c>
      <c r="L80" s="111">
        <f>'Team and Player Stats'!L15</f>
        <v>12.18281938</v>
      </c>
      <c r="M80" s="113">
        <f>'Team and Player Stats'!M15/E80</f>
        <v>5.29379859</v>
      </c>
      <c r="N80">
        <f>'Team and Player Stats'!N15</f>
        <v>5</v>
      </c>
      <c r="O80" s="113">
        <f>'Team and Player Stats'!O15</f>
        <v>42.36666667</v>
      </c>
      <c r="P80" s="113">
        <f>'Team and Player Stats'!P15/O80</f>
        <v>0.5192761605</v>
      </c>
      <c r="Q80" s="113">
        <f>'Team and Player Stats'!Q15/O80</f>
        <v>0.09441384736</v>
      </c>
      <c r="R80" s="113">
        <f>'Team and Player Stats'!R15/O80</f>
        <v>0.4956726987</v>
      </c>
      <c r="S80" s="113">
        <f>'Team and Player Stats'!S15/O80</f>
        <v>0.09441384736</v>
      </c>
      <c r="T80" s="113">
        <f>'Team and Player Stats'!T15/O80</f>
        <v>1.132966168</v>
      </c>
      <c r="U80" s="113">
        <f>'Team and Player Stats'!U15/O80</f>
        <v>0.2124311566</v>
      </c>
      <c r="V80" s="113">
        <f>'Team and Player Stats'!V15/O80</f>
        <v>0.04720692368</v>
      </c>
      <c r="W80" s="113">
        <f>'Team and Player Stats'!W15/O80</f>
        <v>0.02360346184</v>
      </c>
      <c r="X80" s="113">
        <f>'Team and Player Stats'!X15/O80</f>
        <v>0</v>
      </c>
      <c r="Y80" s="113">
        <f>'Team and Player Stats'!Y15/O80</f>
        <v>0</v>
      </c>
      <c r="Z80" s="113">
        <f>'Team and Player Stats'!Z15/O80</f>
        <v>0</v>
      </c>
      <c r="AA80" s="113">
        <f>'Team and Player Stats'!AA15/O80</f>
        <v>0</v>
      </c>
      <c r="AB80" s="113">
        <f>'Team and Player Stats'!AB15/O80</f>
        <v>0</v>
      </c>
      <c r="AC80" s="113">
        <f>'Team and Player Stats'!AC15/O80</f>
        <v>0.1888276947</v>
      </c>
      <c r="AD80" s="113">
        <f>'Team and Player Stats'!AD15/O80</f>
        <v>0</v>
      </c>
      <c r="AE80" s="113">
        <f>'Team and Player Stats'!AE15/O80</f>
        <v>0</v>
      </c>
      <c r="AF80" s="113">
        <f>'Team and Player Stats'!AF15/O80</f>
        <v>0</v>
      </c>
      <c r="AG80" s="113">
        <f>'Team and Player Stats'!AG15/O80</f>
        <v>0</v>
      </c>
    </row>
    <row r="81">
      <c r="A81" s="107" t="str">
        <f>'Team and Player Stats'!B87</f>
        <v>thestash19 (c)</v>
      </c>
      <c r="B81" s="107" t="str">
        <f>'Team and Player Stats'!A87</f>
        <v>Team Ninja</v>
      </c>
      <c r="C81" s="107">
        <f>'Team and Player Stats'!C87</f>
        <v>20</v>
      </c>
      <c r="D81" s="107">
        <f>'Team and Player Stats'!D87</f>
        <v>3</v>
      </c>
      <c r="E81" s="108">
        <f>'Team and Player Stats'!E87</f>
        <v>147.8833333</v>
      </c>
      <c r="F81" s="110">
        <f>'Team and Player Stats'!F87/E81</f>
        <v>0.06085878508</v>
      </c>
      <c r="G81" s="110">
        <f>'Team and Player Stats'!G87/E81</f>
        <v>3.800293024</v>
      </c>
      <c r="H81" s="110">
        <f>'Team and Player Stats'!H87/E81</f>
        <v>0.04733461062</v>
      </c>
      <c r="I81" s="110">
        <f>'Team and Player Stats'!I87/E81</f>
        <v>5.010706638</v>
      </c>
      <c r="J81" s="110">
        <f>'Team and Player Stats'!J87/E81</f>
        <v>-1.210413614</v>
      </c>
      <c r="K81" s="109">
        <f>'Team and Player Stats'!K87</f>
        <v>0.7584345479</v>
      </c>
      <c r="L81" s="108">
        <f>'Team and Player Stats'!L87</f>
        <v>11.97435897</v>
      </c>
      <c r="M81" s="110">
        <f>'Team and Player Stats'!M87/E81</f>
        <v>4.577933055</v>
      </c>
      <c r="N81" s="107">
        <f>'Team and Player Stats'!N87</f>
        <v>19</v>
      </c>
      <c r="O81" s="110">
        <f>'Team and Player Stats'!O87</f>
        <v>144.7166667</v>
      </c>
      <c r="P81" s="110">
        <f>'Team and Player Stats'!P87/O81</f>
        <v>0.2764021652</v>
      </c>
      <c r="Q81" s="110">
        <f>'Team and Player Stats'!Q87/O81</f>
        <v>0.1105608661</v>
      </c>
      <c r="R81" s="110">
        <f>'Team and Player Stats'!R87/O81</f>
        <v>0.1727513532</v>
      </c>
      <c r="S81" s="110">
        <f>'Team and Player Stats'!S87/O81</f>
        <v>0.1105608661</v>
      </c>
      <c r="T81" s="110">
        <f>'Team and Player Stats'!T87/O81</f>
        <v>0.428423356</v>
      </c>
      <c r="U81" s="110">
        <f>'Team and Player Stats'!U87/O81</f>
        <v>0.03455027064</v>
      </c>
      <c r="V81" s="110">
        <f>'Team and Player Stats'!V87/O81</f>
        <v>0</v>
      </c>
      <c r="W81" s="110">
        <f>'Team and Player Stats'!W87/O81</f>
        <v>0</v>
      </c>
      <c r="X81" s="110">
        <f>'Team and Player Stats'!X87/O81</f>
        <v>0</v>
      </c>
      <c r="Y81" s="110">
        <f>'Team and Player Stats'!Y87/O81</f>
        <v>0</v>
      </c>
      <c r="Z81" s="110">
        <f>'Team and Player Stats'!Z87/O81</f>
        <v>0</v>
      </c>
      <c r="AA81" s="110">
        <f>'Team and Player Stats'!AA87/O81</f>
        <v>0</v>
      </c>
      <c r="AB81" s="110">
        <f>'Team and Player Stats'!AB87/O81</f>
        <v>0</v>
      </c>
      <c r="AC81" s="110">
        <f>'Team and Player Stats'!AC87/O81</f>
        <v>0.04146032477</v>
      </c>
      <c r="AD81" s="110">
        <f>'Team and Player Stats'!AD87/O81</f>
        <v>0.006910054129</v>
      </c>
      <c r="AE81" s="110">
        <f>'Team and Player Stats'!AE87/O81</f>
        <v>0</v>
      </c>
      <c r="AF81" s="110">
        <f>'Team and Player Stats'!AF87/O81</f>
        <v>0</v>
      </c>
      <c r="AG81" s="110">
        <f>'Team and Player Stats'!AG87/O81</f>
        <v>0</v>
      </c>
    </row>
    <row r="82">
      <c r="A82" t="str">
        <f>'Team and Player Stats'!B26</f>
        <v>xxRebs (c)</v>
      </c>
      <c r="B82" t="str">
        <f>'Team and Player Stats'!A26</f>
        <v>NecroBonk</v>
      </c>
      <c r="C82">
        <f>'Team and Player Stats'!C26</f>
        <v>7</v>
      </c>
      <c r="D82">
        <f>'Team and Player Stats'!D26</f>
        <v>3</v>
      </c>
      <c r="E82" s="111">
        <f>'Team and Player Stats'!E26</f>
        <v>60.23333333</v>
      </c>
      <c r="F82" s="113">
        <f>'Team and Player Stats'!F26/E82</f>
        <v>0.03320420587</v>
      </c>
      <c r="G82" s="113">
        <f>'Team and Player Stats'!G26/E82</f>
        <v>4.382955174</v>
      </c>
      <c r="H82" s="113">
        <f>'Team and Player Stats'!H26/E82</f>
        <v>0</v>
      </c>
      <c r="I82" s="113">
        <f>'Team and Player Stats'!I26/E82</f>
        <v>5.063641395</v>
      </c>
      <c r="J82" s="113">
        <f>'Team and Player Stats'!J26/E82</f>
        <v>-0.6806862203</v>
      </c>
      <c r="K82" s="112">
        <f>'Team and Player Stats'!K26</f>
        <v>0.8655737705</v>
      </c>
      <c r="L82" s="111">
        <f>'Team and Player Stats'!L26</f>
        <v>11.84918033</v>
      </c>
      <c r="M82" s="113">
        <f>'Team and Player Stats'!M26/E82</f>
        <v>5.777531821</v>
      </c>
      <c r="N82">
        <f>'Team and Player Stats'!N26</f>
        <v>6</v>
      </c>
      <c r="O82" s="113">
        <f>'Team and Player Stats'!O26</f>
        <v>56.06666667</v>
      </c>
      <c r="P82" s="113">
        <f>'Team and Player Stats'!P26/O82</f>
        <v>0.2140309156</v>
      </c>
      <c r="Q82" s="113">
        <f>'Team and Player Stats'!Q26/O82</f>
        <v>0.05350772889</v>
      </c>
      <c r="R82" s="113">
        <f>'Team and Player Stats'!R26/O82</f>
        <v>0.4637336504</v>
      </c>
      <c r="S82" s="113">
        <f>'Team and Player Stats'!S26/O82</f>
        <v>0</v>
      </c>
      <c r="T82" s="113">
        <f>'Team and Player Stats'!T26/O82</f>
        <v>0.5529131986</v>
      </c>
      <c r="U82" s="113">
        <f>'Team and Player Stats'!U26/O82</f>
        <v>0.08917954816</v>
      </c>
      <c r="V82" s="113">
        <f>'Team and Player Stats'!V26/O82</f>
        <v>0.01783590963</v>
      </c>
      <c r="W82" s="113">
        <f>'Team and Player Stats'!W26/O82</f>
        <v>0</v>
      </c>
      <c r="X82" s="113">
        <f>'Team and Player Stats'!X26/O82</f>
        <v>0</v>
      </c>
      <c r="Y82" s="113">
        <f>'Team and Player Stats'!Y26/O82</f>
        <v>0</v>
      </c>
      <c r="Z82" s="113">
        <f>'Team and Player Stats'!Z26/O82</f>
        <v>0</v>
      </c>
      <c r="AA82" s="113">
        <f>'Team and Player Stats'!AA26/O82</f>
        <v>0</v>
      </c>
      <c r="AB82" s="113">
        <f>'Team and Player Stats'!AB26/O82</f>
        <v>0</v>
      </c>
      <c r="AC82" s="113">
        <f>'Team and Player Stats'!AC26/O82</f>
        <v>0.03567181926</v>
      </c>
      <c r="AD82" s="113">
        <f>'Team and Player Stats'!AD26/O82</f>
        <v>0</v>
      </c>
      <c r="AE82" s="113">
        <f>'Team and Player Stats'!AE26/O82</f>
        <v>0</v>
      </c>
      <c r="AF82" s="113">
        <f>'Team and Player Stats'!AF26/O82</f>
        <v>0</v>
      </c>
      <c r="AG82" s="113">
        <f>'Team and Player Stats'!AG26/O82</f>
        <v>0</v>
      </c>
    </row>
    <row r="83">
      <c r="A83" s="107" t="str">
        <f>'Team and Player Stats'!B95</f>
        <v>Yaeger 51</v>
      </c>
      <c r="B83" s="107" t="str">
        <f>'Team and Player Stats'!A95</f>
        <v>PORKCHOP SANDWICHES</v>
      </c>
      <c r="C83" s="107">
        <f>'Team and Player Stats'!C95</f>
        <v>10</v>
      </c>
      <c r="D83" s="107">
        <f>'Team and Player Stats'!D95</f>
        <v>0</v>
      </c>
      <c r="E83" s="108">
        <f>'Team and Player Stats'!E95</f>
        <v>77.26666667</v>
      </c>
      <c r="F83" s="110">
        <f>'Team and Player Stats'!F95/E83</f>
        <v>0</v>
      </c>
      <c r="G83" s="110">
        <f>'Team and Player Stats'!G95/E83</f>
        <v>2.484900777</v>
      </c>
      <c r="H83" s="110">
        <f>'Team and Player Stats'!H95/E83</f>
        <v>0.02588438309</v>
      </c>
      <c r="I83" s="110">
        <f>'Team and Player Stats'!I95/E83</f>
        <v>5.073339085</v>
      </c>
      <c r="J83" s="110">
        <f>'Team and Player Stats'!J95/E83</f>
        <v>-2.588438309</v>
      </c>
      <c r="K83" s="109">
        <f>'Team and Player Stats'!K95</f>
        <v>0.4897959184</v>
      </c>
      <c r="L83" s="108">
        <f>'Team and Player Stats'!L95</f>
        <v>11.82653061</v>
      </c>
      <c r="M83" s="110">
        <f>'Team and Player Stats'!M95/E83</f>
        <v>2.84728214</v>
      </c>
      <c r="N83" s="107">
        <f>'Team and Player Stats'!N95</f>
        <v>10</v>
      </c>
      <c r="O83" s="110">
        <f>'Team and Player Stats'!O95</f>
        <v>73.36666667</v>
      </c>
      <c r="P83" s="110">
        <f>'Team and Player Stats'!P95/O83</f>
        <v>0.2180826897</v>
      </c>
      <c r="Q83" s="110">
        <f>'Team and Player Stats'!Q95/O83</f>
        <v>0.01363016811</v>
      </c>
      <c r="R83" s="110">
        <f>'Team and Player Stats'!R95/O83</f>
        <v>0.09541117674</v>
      </c>
      <c r="S83" s="110">
        <f>'Team and Player Stats'!S95/O83</f>
        <v>0.1363016811</v>
      </c>
      <c r="T83" s="110">
        <f>'Team and Player Stats'!T95/O83</f>
        <v>0.2317128578</v>
      </c>
      <c r="U83" s="110">
        <f>'Team and Player Stats'!U95/O83</f>
        <v>0.04089050432</v>
      </c>
      <c r="V83" s="110">
        <f>'Team and Player Stats'!V95/O83</f>
        <v>0.02726033621</v>
      </c>
      <c r="W83" s="110">
        <f>'Team and Player Stats'!W95/O83</f>
        <v>0.01363016811</v>
      </c>
      <c r="X83" s="110">
        <f>'Team and Player Stats'!X95/O83</f>
        <v>0</v>
      </c>
      <c r="Y83" s="110">
        <f>'Team and Player Stats'!Y95/O83</f>
        <v>0</v>
      </c>
      <c r="Z83" s="110">
        <f>'Team and Player Stats'!Z95/O83</f>
        <v>0</v>
      </c>
      <c r="AA83" s="110">
        <f>'Team and Player Stats'!AA95/O83</f>
        <v>0</v>
      </c>
      <c r="AB83" s="110">
        <f>'Team and Player Stats'!AB95/O83</f>
        <v>0</v>
      </c>
      <c r="AC83" s="110">
        <f>'Team and Player Stats'!AC95/O83</f>
        <v>0.01363016811</v>
      </c>
      <c r="AD83" s="110">
        <f>'Team and Player Stats'!AD95/O83</f>
        <v>0</v>
      </c>
      <c r="AE83" s="110">
        <f>'Team and Player Stats'!AE95/O83</f>
        <v>0</v>
      </c>
      <c r="AF83" s="110">
        <f>'Team and Player Stats'!AF95/O83</f>
        <v>0</v>
      </c>
      <c r="AG83" s="110">
        <f>'Team and Player Stats'!AG95/O83</f>
        <v>0</v>
      </c>
    </row>
    <row r="84">
      <c r="A84" t="str">
        <f>'Team and Player Stats'!B12</f>
        <v>xI Tin Tin Ix</v>
      </c>
      <c r="B84" t="str">
        <f>'Team and Player Stats'!A12</f>
        <v>Collateral Damage</v>
      </c>
      <c r="C84">
        <f>'Team and Player Stats'!C12</f>
        <v>14</v>
      </c>
      <c r="D84">
        <f>'Team and Player Stats'!D12</f>
        <v>3</v>
      </c>
      <c r="E84" s="111">
        <f>'Team and Player Stats'!E12</f>
        <v>156.1666667</v>
      </c>
      <c r="F84" s="113">
        <f>'Team and Player Stats'!F12/E84</f>
        <v>0.006403415155</v>
      </c>
      <c r="G84" s="113">
        <f>'Team and Player Stats'!G12/E84</f>
        <v>4.354322305</v>
      </c>
      <c r="H84" s="113">
        <f>'Team and Player Stats'!H12/E84</f>
        <v>0.03201707577</v>
      </c>
      <c r="I84" s="113">
        <f>'Team and Player Stats'!I12/E84</f>
        <v>5.129135539</v>
      </c>
      <c r="J84" s="113">
        <f>'Team and Player Stats'!J12/E84</f>
        <v>-0.7748132337</v>
      </c>
      <c r="K84" s="112">
        <f>'Team and Player Stats'!K12</f>
        <v>0.8489388265</v>
      </c>
      <c r="L84" s="111">
        <f>'Team and Player Stats'!L12</f>
        <v>11.69787765</v>
      </c>
      <c r="M84" s="113">
        <f>'Team and Player Stats'!M12/E84</f>
        <v>4.604055496</v>
      </c>
      <c r="N84">
        <f>'Team and Player Stats'!N12</f>
        <v>11</v>
      </c>
      <c r="O84" s="113">
        <f>'Team and Player Stats'!O12</f>
        <v>105.8666667</v>
      </c>
      <c r="P84" s="113">
        <f>'Team and Player Stats'!P12/O84</f>
        <v>0.2550377834</v>
      </c>
      <c r="Q84" s="113">
        <f>'Team and Player Stats'!Q12/O84</f>
        <v>0.1416876574</v>
      </c>
      <c r="R84" s="113">
        <f>'Team and Player Stats'!R12/O84</f>
        <v>0.330604534</v>
      </c>
      <c r="S84" s="113">
        <f>'Team and Player Stats'!S12/O84</f>
        <v>0.1039042821</v>
      </c>
      <c r="T84" s="113">
        <f>'Team and Player Stats'!T12/O84</f>
        <v>0.5667506297</v>
      </c>
      <c r="U84" s="113">
        <f>'Team and Player Stats'!U12/O84</f>
        <v>0.05667506297</v>
      </c>
      <c r="V84" s="113">
        <f>'Team and Player Stats'!V12/O84</f>
        <v>0.01889168766</v>
      </c>
      <c r="W84" s="113">
        <f>'Team and Player Stats'!W12/O84</f>
        <v>0.009445843829</v>
      </c>
      <c r="X84" s="113">
        <f>'Team and Player Stats'!X12/O84</f>
        <v>0.009445843829</v>
      </c>
      <c r="Y84" s="113">
        <f>'Team and Player Stats'!Y12/O84</f>
        <v>0</v>
      </c>
      <c r="Z84" s="113">
        <f>'Team and Player Stats'!Z12/O84</f>
        <v>0</v>
      </c>
      <c r="AA84" s="113">
        <f>'Team and Player Stats'!AA12/O84</f>
        <v>0</v>
      </c>
      <c r="AB84" s="113">
        <f>'Team and Player Stats'!AB12/O84</f>
        <v>0</v>
      </c>
      <c r="AC84" s="113">
        <f>'Team and Player Stats'!AC12/O84</f>
        <v>0.05667506297</v>
      </c>
      <c r="AD84" s="113">
        <f>'Team and Player Stats'!AD12/O84</f>
        <v>0</v>
      </c>
      <c r="AE84" s="113">
        <f>'Team and Player Stats'!AE12/O84</f>
        <v>0</v>
      </c>
      <c r="AF84" s="113">
        <f>'Team and Player Stats'!AF12/O84</f>
        <v>0</v>
      </c>
      <c r="AG84" s="113">
        <f>'Team and Player Stats'!AG12/O84</f>
        <v>0</v>
      </c>
    </row>
    <row r="85">
      <c r="A85" s="107" t="str">
        <f>'Team and Player Stats'!B81</f>
        <v>xcoriantumrx</v>
      </c>
      <c r="B85" s="107" t="str">
        <f>'Team and Player Stats'!A81</f>
        <v>SML08 All Stars + Kazink</v>
      </c>
      <c r="C85" s="107">
        <f>'Team and Player Stats'!C81</f>
        <v>7</v>
      </c>
      <c r="D85" s="107">
        <f>'Team and Player Stats'!D81</f>
        <v>3</v>
      </c>
      <c r="E85" s="108">
        <f>'Team and Player Stats'!E81</f>
        <v>128.5833333</v>
      </c>
      <c r="F85" s="110">
        <f>'Team and Player Stats'!F81/E85</f>
        <v>0</v>
      </c>
      <c r="G85" s="110">
        <f>'Team and Player Stats'!G81/E85</f>
        <v>2.846403111</v>
      </c>
      <c r="H85" s="110">
        <f>'Team and Player Stats'!H81/E85</f>
        <v>0.01555411536</v>
      </c>
      <c r="I85" s="110">
        <f>'Team and Player Stats'!I81/E85</f>
        <v>5.179520415</v>
      </c>
      <c r="J85" s="110">
        <f>'Team and Player Stats'!J81/E85</f>
        <v>-2.333117304</v>
      </c>
      <c r="K85" s="109">
        <f>'Team and Player Stats'!K81</f>
        <v>0.5495495495</v>
      </c>
      <c r="L85" s="108">
        <f>'Team and Player Stats'!L81</f>
        <v>11.58408408</v>
      </c>
      <c r="M85" s="110">
        <f>'Team and Player Stats'!M81/E85</f>
        <v>3.35191186</v>
      </c>
      <c r="N85" s="107">
        <f>'Team and Player Stats'!N81</f>
        <v>7</v>
      </c>
      <c r="O85" s="110">
        <f>'Team and Player Stats'!O81</f>
        <v>123.6166667</v>
      </c>
      <c r="P85" s="110">
        <f>'Team and Player Stats'!P81/O85</f>
        <v>0.1294323851</v>
      </c>
      <c r="Q85" s="110">
        <f>'Team and Player Stats'!Q81/O85</f>
        <v>0.06471619253</v>
      </c>
      <c r="R85" s="110">
        <f>'Team and Player Stats'!R81/O85</f>
        <v>0.121342861</v>
      </c>
      <c r="S85" s="110">
        <f>'Team and Player Stats'!S81/O85</f>
        <v>0.0970742888</v>
      </c>
      <c r="T85" s="110">
        <f>'Team and Player Stats'!T81/O85</f>
        <v>0.3235809627</v>
      </c>
      <c r="U85" s="110">
        <f>'Team and Player Stats'!U81/O85</f>
        <v>0.03235809627</v>
      </c>
      <c r="V85" s="110">
        <f>'Team and Player Stats'!V81/O85</f>
        <v>0</v>
      </c>
      <c r="W85" s="110">
        <f>'Team and Player Stats'!W81/O85</f>
        <v>0</v>
      </c>
      <c r="X85" s="110">
        <f>'Team and Player Stats'!X81/O85</f>
        <v>0</v>
      </c>
      <c r="Y85" s="110">
        <f>'Team and Player Stats'!Y81/O85</f>
        <v>0</v>
      </c>
      <c r="Z85" s="110">
        <f>'Team and Player Stats'!Z81/O85</f>
        <v>0</v>
      </c>
      <c r="AA85" s="110">
        <f>'Team and Player Stats'!AA81/O85</f>
        <v>0</v>
      </c>
      <c r="AB85" s="110">
        <f>'Team and Player Stats'!AB81/O85</f>
        <v>0</v>
      </c>
      <c r="AC85" s="110">
        <f>'Team and Player Stats'!AC81/O85</f>
        <v>0.008089524066</v>
      </c>
      <c r="AD85" s="110">
        <f>'Team and Player Stats'!AD81/O85</f>
        <v>0</v>
      </c>
      <c r="AE85" s="110">
        <f>'Team and Player Stats'!AE81/O85</f>
        <v>0</v>
      </c>
      <c r="AF85" s="110">
        <f>'Team and Player Stats'!AF81/O85</f>
        <v>0</v>
      </c>
      <c r="AG85" s="110">
        <f>'Team and Player Stats'!AG81/O85</f>
        <v>0</v>
      </c>
    </row>
    <row r="86">
      <c r="A86" t="str">
        <f>'Team and Player Stats'!B99</f>
        <v>oScet</v>
      </c>
      <c r="B86" t="str">
        <f>'Team and Player Stats'!A99</f>
        <v>Sub</v>
      </c>
      <c r="C86">
        <f>'Team and Player Stats'!C99</f>
        <v>1</v>
      </c>
      <c r="D86">
        <f>'Team and Player Stats'!D99</f>
        <v>0</v>
      </c>
      <c r="E86" s="111">
        <f>'Team and Player Stats'!E99</f>
        <v>7.883333333</v>
      </c>
      <c r="F86" s="113">
        <f>'Team and Player Stats'!F99/E86</f>
        <v>0.2536997886</v>
      </c>
      <c r="G86" s="113">
        <f>'Team and Player Stats'!G99/E86</f>
        <v>5.708245243</v>
      </c>
      <c r="H86" s="113">
        <f>'Team and Player Stats'!H99/E86</f>
        <v>0.2536997886</v>
      </c>
      <c r="I86" s="113">
        <f>'Team and Player Stats'!I99/E86</f>
        <v>5.454545455</v>
      </c>
      <c r="J86" s="113">
        <f>'Team and Player Stats'!J99/E86</f>
        <v>0.2536997886</v>
      </c>
      <c r="K86" s="112">
        <f>'Team and Player Stats'!K99</f>
        <v>1.046511628</v>
      </c>
      <c r="L86" s="111">
        <f>'Team and Player Stats'!L99</f>
        <v>11</v>
      </c>
      <c r="M86" s="113">
        <f>'Team and Player Stats'!M99/E86</f>
        <v>7.737843552</v>
      </c>
      <c r="N86">
        <f>'Team and Player Stats'!N99</f>
        <v>1</v>
      </c>
      <c r="O86" s="113">
        <f>'Team and Player Stats'!O99</f>
        <v>7.883333333</v>
      </c>
      <c r="P86" s="113">
        <f>'Team and Player Stats'!P99/O86</f>
        <v>0.1268498943</v>
      </c>
      <c r="Q86" s="113">
        <f>'Team and Player Stats'!Q99/O86</f>
        <v>0.1268498943</v>
      </c>
      <c r="R86" s="113">
        <f>'Team and Player Stats'!R99/O86</f>
        <v>0.2536997886</v>
      </c>
      <c r="S86" s="113">
        <f>'Team and Player Stats'!S99/O86</f>
        <v>0.2536997886</v>
      </c>
      <c r="T86" s="113">
        <f>'Team and Player Stats'!T99/O86</f>
        <v>1.141649049</v>
      </c>
      <c r="U86" s="113">
        <f>'Team and Player Stats'!U99/O86</f>
        <v>0.2536997886</v>
      </c>
      <c r="V86" s="113">
        <f>'Team and Player Stats'!V99/O86</f>
        <v>0</v>
      </c>
      <c r="W86" s="113">
        <f>'Team and Player Stats'!W99/O86</f>
        <v>0</v>
      </c>
      <c r="X86" s="113">
        <f>'Team and Player Stats'!X99/O86</f>
        <v>0</v>
      </c>
      <c r="Y86" s="113">
        <f>'Team and Player Stats'!Y99/O86</f>
        <v>0</v>
      </c>
      <c r="Z86" s="113">
        <f>'Team and Player Stats'!Z99/O86</f>
        <v>0</v>
      </c>
      <c r="AA86" s="113">
        <f>'Team and Player Stats'!AA99/O86</f>
        <v>0</v>
      </c>
      <c r="AB86" s="113">
        <f>'Team and Player Stats'!AB99/O86</f>
        <v>0</v>
      </c>
      <c r="AC86" s="113">
        <f>'Team and Player Stats'!AC99/O86</f>
        <v>0.1268498943</v>
      </c>
      <c r="AD86" s="113">
        <f>'Team and Player Stats'!AD99/O86</f>
        <v>0</v>
      </c>
      <c r="AE86" s="113">
        <f>'Team and Player Stats'!AE99/O86</f>
        <v>0</v>
      </c>
      <c r="AF86" s="113">
        <f>'Team and Player Stats'!AF99/O86</f>
        <v>0</v>
      </c>
      <c r="AG86" s="113">
        <f>'Team and Player Stats'!AG99/O86</f>
        <v>0</v>
      </c>
    </row>
    <row r="87">
      <c r="A87" s="107" t="str">
        <f>'Team and Player Stats'!B96</f>
        <v>Hoffa 88</v>
      </c>
      <c r="B87" s="107" t="str">
        <f>'Team and Player Stats'!A96</f>
        <v>PORKCHOP SANDWICHES</v>
      </c>
      <c r="C87" s="107">
        <f>'Team and Player Stats'!C96</f>
        <v>10</v>
      </c>
      <c r="D87" s="107">
        <f>'Team and Player Stats'!D96</f>
        <v>0</v>
      </c>
      <c r="E87" s="108">
        <f>'Team and Player Stats'!E96</f>
        <v>75.61666667</v>
      </c>
      <c r="F87" s="110">
        <f>'Team and Player Stats'!F96/E87</f>
        <v>0.01322459775</v>
      </c>
      <c r="G87" s="110">
        <f>'Team and Player Stats'!G96/E87</f>
        <v>3.82190875</v>
      </c>
      <c r="H87" s="110">
        <f>'Team and Player Stats'!H96/E87</f>
        <v>0.0264491955</v>
      </c>
      <c r="I87" s="110">
        <f>'Team and Player Stats'!I96/E87</f>
        <v>5.554331056</v>
      </c>
      <c r="J87" s="110">
        <f>'Team and Player Stats'!J96/E87</f>
        <v>-1.732422305</v>
      </c>
      <c r="K87" s="109">
        <f>'Team and Player Stats'!K96</f>
        <v>0.6880952381</v>
      </c>
      <c r="L87" s="108">
        <f>'Team and Player Stats'!L96</f>
        <v>10.80238095</v>
      </c>
      <c r="M87" s="110">
        <f>'Team and Player Stats'!M96/E87</f>
        <v>4.694732202</v>
      </c>
      <c r="N87" s="107">
        <f>'Team and Player Stats'!N96</f>
        <v>10</v>
      </c>
      <c r="O87" s="110">
        <f>'Team and Player Stats'!O96</f>
        <v>72.05</v>
      </c>
      <c r="P87" s="110">
        <f>'Team and Player Stats'!P96/O87</f>
        <v>0.3053435115</v>
      </c>
      <c r="Q87" s="110">
        <f>'Team and Player Stats'!Q96/O87</f>
        <v>0.1110340042</v>
      </c>
      <c r="R87" s="110">
        <f>'Team and Player Stats'!R96/O87</f>
        <v>0.09715475364</v>
      </c>
      <c r="S87" s="110">
        <f>'Team and Player Stats'!S96/O87</f>
        <v>0.1804302568</v>
      </c>
      <c r="T87" s="110">
        <f>'Team and Player Stats'!T96/O87</f>
        <v>0.5412907703</v>
      </c>
      <c r="U87" s="110">
        <f>'Team and Player Stats'!U96/O87</f>
        <v>0.08327550312</v>
      </c>
      <c r="V87" s="110">
        <f>'Team and Player Stats'!V96/O87</f>
        <v>0.01387925052</v>
      </c>
      <c r="W87" s="110">
        <f>'Team and Player Stats'!W96/O87</f>
        <v>0</v>
      </c>
      <c r="X87" s="110">
        <f>'Team and Player Stats'!X96/O87</f>
        <v>0</v>
      </c>
      <c r="Y87" s="110">
        <f>'Team and Player Stats'!Y96/O87</f>
        <v>0</v>
      </c>
      <c r="Z87" s="110">
        <f>'Team and Player Stats'!Z96/O87</f>
        <v>0</v>
      </c>
      <c r="AA87" s="110">
        <f>'Team and Player Stats'!AA96/O87</f>
        <v>0</v>
      </c>
      <c r="AB87" s="110">
        <f>'Team and Player Stats'!AB96/O87</f>
        <v>0</v>
      </c>
      <c r="AC87" s="110">
        <f>'Team and Player Stats'!AC96/O87</f>
        <v>0.01387925052</v>
      </c>
      <c r="AD87" s="110">
        <f>'Team and Player Stats'!AD96/O87</f>
        <v>0</v>
      </c>
      <c r="AE87" s="110">
        <f>'Team and Player Stats'!AE96/O87</f>
        <v>0</v>
      </c>
      <c r="AF87" s="110">
        <f>'Team and Player Stats'!AF96/O87</f>
        <v>0</v>
      </c>
      <c r="AG87" s="110">
        <f>'Team and Player Stats'!AG96/O87</f>
        <v>0</v>
      </c>
    </row>
    <row r="88">
      <c r="A88" t="str">
        <f>'Team and Player Stats'!B122</f>
        <v>Mungo Pungo</v>
      </c>
      <c r="B88" t="str">
        <f>'Team and Player Stats'!A122</f>
        <v>Our Lady Tuna</v>
      </c>
      <c r="C88">
        <f>'Team and Player Stats'!C122</f>
        <v>14</v>
      </c>
      <c r="D88">
        <f>'Team and Player Stats'!D122</f>
        <v>8</v>
      </c>
      <c r="E88" s="111">
        <f>'Team and Player Stats'!E122</f>
        <v>203.8166667</v>
      </c>
      <c r="F88" s="113">
        <f>'Team and Player Stats'!F122/E88</f>
        <v>0.01471911031</v>
      </c>
      <c r="G88" s="113">
        <f>'Team and Player Stats'!G122/E88</f>
        <v>4.302886581</v>
      </c>
      <c r="H88" s="113">
        <f>'Team and Player Stats'!H122/E88</f>
        <v>0.01471911031</v>
      </c>
      <c r="I88" s="113">
        <f>'Team and Player Stats'!I122/E88</f>
        <v>5.568730068</v>
      </c>
      <c r="J88" s="113">
        <f>'Team and Player Stats'!J122/E88</f>
        <v>-1.265843487</v>
      </c>
      <c r="K88" s="112">
        <f>'Team and Player Stats'!K122</f>
        <v>0.7726872247</v>
      </c>
      <c r="L88" s="111">
        <f>'Team and Player Stats'!L122</f>
        <v>10.77444934</v>
      </c>
      <c r="M88" s="113">
        <f>'Team and Player Stats'!M122/E88</f>
        <v>5.249816011</v>
      </c>
      <c r="N88">
        <f>'Team and Player Stats'!N122</f>
        <v>13</v>
      </c>
      <c r="O88" s="113">
        <f>'Team and Player Stats'!O122</f>
        <v>180.6</v>
      </c>
      <c r="P88" s="113">
        <f>'Team and Player Stats'!P122/O88</f>
        <v>0.1052048726</v>
      </c>
      <c r="Q88" s="113">
        <f>'Team and Player Stats'!Q122/O88</f>
        <v>0.07751937984</v>
      </c>
      <c r="R88" s="113">
        <f>'Team and Player Stats'!R122/O88</f>
        <v>0.4263565891</v>
      </c>
      <c r="S88" s="113">
        <f>'Team and Player Stats'!S122/O88</f>
        <v>0.08305647841</v>
      </c>
      <c r="T88" s="113">
        <f>'Team and Player Stats'!T122/O88</f>
        <v>0.5481727575</v>
      </c>
      <c r="U88" s="113">
        <f>'Team and Player Stats'!U122/O88</f>
        <v>0.06090808416</v>
      </c>
      <c r="V88" s="113">
        <f>'Team and Player Stats'!V122/O88</f>
        <v>0.02214839424</v>
      </c>
      <c r="W88" s="113">
        <f>'Team and Player Stats'!W122/O88</f>
        <v>0.01661129568</v>
      </c>
      <c r="X88" s="113">
        <f>'Team and Player Stats'!X122/O88</f>
        <v>0.01107419712</v>
      </c>
      <c r="Y88" s="113">
        <f>'Team and Player Stats'!Y122/O88</f>
        <v>0</v>
      </c>
      <c r="Z88" s="113">
        <f>'Team and Player Stats'!Z122/O88</f>
        <v>0</v>
      </c>
      <c r="AA88" s="113">
        <f>'Team and Player Stats'!AA122/O88</f>
        <v>0</v>
      </c>
      <c r="AB88" s="113">
        <f>'Team and Player Stats'!AB122/O88</f>
        <v>0</v>
      </c>
      <c r="AC88" s="113">
        <f>'Team and Player Stats'!AC122/O88</f>
        <v>0.03875968992</v>
      </c>
      <c r="AD88" s="113">
        <f>'Team and Player Stats'!AD122/O88</f>
        <v>0</v>
      </c>
      <c r="AE88" s="113">
        <f>'Team and Player Stats'!AE122/O88</f>
        <v>0</v>
      </c>
      <c r="AF88" s="113">
        <f>'Team and Player Stats'!AF122/O88</f>
        <v>0</v>
      </c>
      <c r="AG88" s="113">
        <f>'Team and Player Stats'!AG122/O88</f>
        <v>0</v>
      </c>
    </row>
    <row r="89">
      <c r="A89" s="107" t="str">
        <f>'Team and Player Stats'!B92</f>
        <v>DisterDan</v>
      </c>
      <c r="B89" s="107" t="str">
        <f>'Team and Player Stats'!A92</f>
        <v>Team Ninja</v>
      </c>
      <c r="C89" s="107">
        <f>'Team and Player Stats'!C92</f>
        <v>20</v>
      </c>
      <c r="D89" s="107">
        <f>'Team and Player Stats'!D92</f>
        <v>3</v>
      </c>
      <c r="E89" s="108">
        <f>'Team and Player Stats'!E92</f>
        <v>144.3833333</v>
      </c>
      <c r="F89" s="110">
        <f>'Team and Player Stats'!F92/E89</f>
        <v>0.06233406441</v>
      </c>
      <c r="G89" s="110">
        <f>'Team and Player Stats'!G92/E89</f>
        <v>5.256839432</v>
      </c>
      <c r="H89" s="110">
        <f>'Team and Player Stats'!H92/E89</f>
        <v>0.0484820501</v>
      </c>
      <c r="I89" s="110">
        <f>'Team and Player Stats'!I92/E89</f>
        <v>5.762437955</v>
      </c>
      <c r="J89" s="110">
        <f>'Team and Player Stats'!J92/E89</f>
        <v>-0.5055985225</v>
      </c>
      <c r="K89" s="109">
        <f>'Team and Player Stats'!K92</f>
        <v>0.9122596154</v>
      </c>
      <c r="L89" s="108">
        <f>'Team and Player Stats'!L92</f>
        <v>10.41225962</v>
      </c>
      <c r="M89" s="110">
        <f>'Team and Player Stats'!M92/E89</f>
        <v>6.752856978</v>
      </c>
      <c r="N89" s="107">
        <f>'Team and Player Stats'!N92</f>
        <v>19</v>
      </c>
      <c r="O89" s="110">
        <f>'Team and Player Stats'!O92</f>
        <v>141.2166667</v>
      </c>
      <c r="P89" s="110">
        <f>'Team and Player Stats'!P92/O89</f>
        <v>0.4177977104</v>
      </c>
      <c r="Q89" s="110">
        <f>'Team and Player Stats'!Q92/O89</f>
        <v>0.1274637082</v>
      </c>
      <c r="R89" s="110">
        <f>'Team and Player Stats'!R92/O89</f>
        <v>0.2690900507</v>
      </c>
      <c r="S89" s="110">
        <f>'Team and Player Stats'!S92/O89</f>
        <v>0.169951611</v>
      </c>
      <c r="T89" s="110">
        <f>'Team and Player Stats'!T92/O89</f>
        <v>0.8355954207</v>
      </c>
      <c r="U89" s="110">
        <f>'Team and Player Stats'!U92/O89</f>
        <v>0.1345450254</v>
      </c>
      <c r="V89" s="110">
        <f>'Team and Player Stats'!V92/O89</f>
        <v>0.0283252685</v>
      </c>
      <c r="W89" s="110">
        <f>'Team and Player Stats'!W92/O89</f>
        <v>0.01416263425</v>
      </c>
      <c r="X89" s="110">
        <f>'Team and Player Stats'!X92/O89</f>
        <v>0</v>
      </c>
      <c r="Y89" s="110">
        <f>'Team and Player Stats'!Y92/O89</f>
        <v>0</v>
      </c>
      <c r="Z89" s="110">
        <f>'Team and Player Stats'!Z92/O89</f>
        <v>0</v>
      </c>
      <c r="AA89" s="110">
        <f>'Team and Player Stats'!AA92/O89</f>
        <v>0</v>
      </c>
      <c r="AB89" s="110">
        <f>'Team and Player Stats'!AB92/O89</f>
        <v>0</v>
      </c>
      <c r="AC89" s="110">
        <f>'Team and Player Stats'!AC92/O89</f>
        <v>0.09913843975</v>
      </c>
      <c r="AD89" s="110">
        <f>'Team and Player Stats'!AD92/O89</f>
        <v>0</v>
      </c>
      <c r="AE89" s="110">
        <f>'Team and Player Stats'!AE92/O89</f>
        <v>0</v>
      </c>
      <c r="AF89" s="110">
        <f>'Team and Player Stats'!AF92/O89</f>
        <v>0</v>
      </c>
      <c r="AG89" s="110">
        <f>'Team and Player Stats'!AG92/O89</f>
        <v>0.007081317125</v>
      </c>
    </row>
    <row r="90">
      <c r="A90" t="str">
        <f>'Team and Player Stats'!B62</f>
        <v>nakano</v>
      </c>
      <c r="B90" t="str">
        <f>'Team and Player Stats'!A62</f>
        <v>Sub</v>
      </c>
      <c r="C90">
        <f>'Team and Player Stats'!C62</f>
        <v>2</v>
      </c>
      <c r="D90">
        <f>'Team and Player Stats'!D62</f>
        <v>0</v>
      </c>
      <c r="E90" s="111">
        <f>'Team and Player Stats'!E62</f>
        <v>11.55</v>
      </c>
      <c r="F90" s="113">
        <f>'Team and Player Stats'!F62/E90</f>
        <v>0</v>
      </c>
      <c r="G90" s="113">
        <f>'Team and Player Stats'!G62/E90</f>
        <v>4.848484848</v>
      </c>
      <c r="H90" s="113">
        <f>'Team and Player Stats'!H62/E90</f>
        <v>0.08658008658</v>
      </c>
      <c r="I90" s="113">
        <f>'Team and Player Stats'!I62/E90</f>
        <v>6.060606061</v>
      </c>
      <c r="J90" s="113">
        <f>'Team and Player Stats'!J62/E90</f>
        <v>-1.212121212</v>
      </c>
      <c r="K90" s="112">
        <f>'Team and Player Stats'!K62</f>
        <v>0.8</v>
      </c>
      <c r="L90" s="111">
        <f>'Team and Player Stats'!L62</f>
        <v>9.9</v>
      </c>
      <c r="M90" s="113">
        <f>'Team and Player Stats'!M62/E90</f>
        <v>5.454545455</v>
      </c>
      <c r="N90">
        <f>'Team and Player Stats'!N62</f>
        <v>1</v>
      </c>
      <c r="O90" s="113">
        <f>'Team and Player Stats'!O62</f>
        <v>4.2</v>
      </c>
      <c r="P90" s="113">
        <f>'Team and Player Stats'!P62/O90</f>
        <v>0.2380952381</v>
      </c>
      <c r="Q90" s="113">
        <f>'Team and Player Stats'!Q62/O90</f>
        <v>0.2380952381</v>
      </c>
      <c r="R90" s="113">
        <f>'Team and Player Stats'!R62/O90</f>
        <v>0.2380952381</v>
      </c>
      <c r="S90" s="113">
        <f>'Team and Player Stats'!S62/O90</f>
        <v>0.2380952381</v>
      </c>
      <c r="T90" s="113">
        <f>'Team and Player Stats'!T62/O90</f>
        <v>0.7142857143</v>
      </c>
      <c r="U90" s="113">
        <f>'Team and Player Stats'!U62/O90</f>
        <v>0</v>
      </c>
      <c r="V90" s="113">
        <f>'Team and Player Stats'!V62/O90</f>
        <v>0</v>
      </c>
      <c r="W90" s="113">
        <f>'Team and Player Stats'!W62/O90</f>
        <v>0</v>
      </c>
      <c r="X90" s="113">
        <f>'Team and Player Stats'!X62/O90</f>
        <v>0</v>
      </c>
      <c r="Y90" s="113">
        <f>'Team and Player Stats'!Y62/O90</f>
        <v>0</v>
      </c>
      <c r="Z90" s="113">
        <f>'Team and Player Stats'!Z62/O90</f>
        <v>0</v>
      </c>
      <c r="AA90" s="113">
        <f>'Team and Player Stats'!AA62/O90</f>
        <v>0</v>
      </c>
      <c r="AB90" s="113">
        <f>'Team and Player Stats'!AB62/O90</f>
        <v>0</v>
      </c>
      <c r="AC90" s="113">
        <f>'Team and Player Stats'!AC62/O90</f>
        <v>0</v>
      </c>
      <c r="AD90" s="113">
        <f>'Team and Player Stats'!AD62/O90</f>
        <v>0</v>
      </c>
      <c r="AE90" s="113">
        <f>'Team and Player Stats'!AE62/O90</f>
        <v>0</v>
      </c>
      <c r="AF90" s="113">
        <f>'Team and Player Stats'!AF62/O90</f>
        <v>0</v>
      </c>
      <c r="AG90" s="113">
        <f>'Team and Player Stats'!AG62/O90</f>
        <v>0</v>
      </c>
    </row>
    <row r="91">
      <c r="A91" s="107" t="str">
        <f>'Team and Player Stats'!B16</f>
        <v>Noplex</v>
      </c>
      <c r="B91" s="107" t="str">
        <f>'Team and Player Stats'!A16</f>
        <v>Collateral Damage</v>
      </c>
      <c r="C91" s="107">
        <f>'Team and Player Stats'!C16</f>
        <v>7</v>
      </c>
      <c r="D91" s="107">
        <f>'Team and Player Stats'!D16</f>
        <v>0</v>
      </c>
      <c r="E91" s="108">
        <f>'Team and Player Stats'!E16</f>
        <v>40.21666667</v>
      </c>
      <c r="F91" s="110">
        <f>'Team and Player Stats'!F16/E91</f>
        <v>0</v>
      </c>
      <c r="G91" s="110">
        <f>'Team and Player Stats'!G16/E91</f>
        <v>3.779527559</v>
      </c>
      <c r="H91" s="110">
        <f>'Team and Player Stats'!H16/E91</f>
        <v>0.07459593867</v>
      </c>
      <c r="I91" s="110">
        <f>'Team and Player Stats'!I16/E91</f>
        <v>6.415250725</v>
      </c>
      <c r="J91" s="110">
        <f>'Team and Player Stats'!J16/E91</f>
        <v>-2.635723166</v>
      </c>
      <c r="K91" s="109">
        <f>'Team and Player Stats'!K16</f>
        <v>0.5891472868</v>
      </c>
      <c r="L91" s="108">
        <f>'Team and Player Stats'!L16</f>
        <v>9.352713178</v>
      </c>
      <c r="M91" s="110">
        <f>'Team and Player Stats'!M16/E91</f>
        <v>4.47575632</v>
      </c>
      <c r="N91" s="107">
        <f>'Team and Player Stats'!N16</f>
        <v>7</v>
      </c>
      <c r="O91" s="110">
        <f>'Team and Player Stats'!O16</f>
        <v>40.21666667</v>
      </c>
      <c r="P91" s="110">
        <f>'Team and Player Stats'!P16/O91</f>
        <v>0.2983837547</v>
      </c>
      <c r="Q91" s="110">
        <f>'Team and Player Stats'!Q16/O91</f>
        <v>0.07459593867</v>
      </c>
      <c r="R91" s="110">
        <f>'Team and Player Stats'!R16/O91</f>
        <v>0.1740571902</v>
      </c>
      <c r="S91" s="110">
        <f>'Team and Player Stats'!S16/O91</f>
        <v>0.1491918773</v>
      </c>
      <c r="T91" s="110">
        <f>'Team and Player Stats'!T16/O91</f>
        <v>0.3978450062</v>
      </c>
      <c r="U91" s="110">
        <f>'Team and Player Stats'!U16/O91</f>
        <v>0.04973062578</v>
      </c>
      <c r="V91" s="110">
        <f>'Team and Player Stats'!V16/O91</f>
        <v>0</v>
      </c>
      <c r="W91" s="110">
        <f>'Team and Player Stats'!W16/O91</f>
        <v>0</v>
      </c>
      <c r="X91" s="110">
        <f>'Team and Player Stats'!X16/O91</f>
        <v>0</v>
      </c>
      <c r="Y91" s="110">
        <f>'Team and Player Stats'!Y16/O91</f>
        <v>0</v>
      </c>
      <c r="Z91" s="110">
        <f>'Team and Player Stats'!Z16/O91</f>
        <v>0</v>
      </c>
      <c r="AA91" s="110">
        <f>'Team and Player Stats'!AA16/O91</f>
        <v>0</v>
      </c>
      <c r="AB91" s="110">
        <f>'Team and Player Stats'!AB16/O91</f>
        <v>0</v>
      </c>
      <c r="AC91" s="110">
        <f>'Team and Player Stats'!AC16/O91</f>
        <v>0.02486531289</v>
      </c>
      <c r="AD91" s="110">
        <f>'Team and Player Stats'!AD16/O91</f>
        <v>0</v>
      </c>
      <c r="AE91" s="110">
        <f>'Team and Player Stats'!AE16/O91</f>
        <v>0</v>
      </c>
      <c r="AF91" s="110">
        <f>'Team and Player Stats'!AF16/O91</f>
        <v>0</v>
      </c>
      <c r="AG91" s="110">
        <f>'Team and Player Stats'!AG16/O91</f>
        <v>0</v>
      </c>
    </row>
    <row r="92">
      <c r="A92" t="str">
        <f>'Team and Player Stats'!B24</f>
        <v>MrJocobo360</v>
      </c>
      <c r="B92" t="str">
        <f>'Team and Player Stats'!A24</f>
        <v>Stat Padders United</v>
      </c>
      <c r="C92">
        <f>'Team and Player Stats'!C24</f>
        <v>2</v>
      </c>
      <c r="D92">
        <f>'Team and Player Stats'!D24</f>
        <v>0</v>
      </c>
      <c r="E92" s="111">
        <f>'Team and Player Stats'!E24</f>
        <v>20.85</v>
      </c>
      <c r="F92" s="113">
        <f>'Team and Player Stats'!F24/E92</f>
        <v>0</v>
      </c>
      <c r="G92" s="113">
        <f>'Team and Player Stats'!G24/E92</f>
        <v>3.645083933</v>
      </c>
      <c r="H92" s="113">
        <f>'Team and Player Stats'!H24/E92</f>
        <v>0</v>
      </c>
      <c r="I92" s="113">
        <f>'Team and Player Stats'!I24/E92</f>
        <v>6.666666667</v>
      </c>
      <c r="J92" s="113">
        <f>'Team and Player Stats'!J24/E92</f>
        <v>-3.021582734</v>
      </c>
      <c r="K92" s="112">
        <f>'Team and Player Stats'!K24</f>
        <v>0.5467625899</v>
      </c>
      <c r="L92" s="111">
        <f>'Team and Player Stats'!L24</f>
        <v>9</v>
      </c>
      <c r="M92" s="113">
        <f>'Team and Player Stats'!M24/E92</f>
        <v>4.12470024</v>
      </c>
      <c r="N92">
        <f>'Team and Player Stats'!N24</f>
        <v>2</v>
      </c>
      <c r="O92" s="113">
        <f>'Team and Player Stats'!O24</f>
        <v>20.85</v>
      </c>
      <c r="P92" s="113">
        <f>'Team and Player Stats'!P24/O92</f>
        <v>0.0479616307</v>
      </c>
      <c r="Q92" s="113">
        <f>'Team and Player Stats'!Q24/O92</f>
        <v>0.1918465228</v>
      </c>
      <c r="R92" s="113">
        <f>'Team and Player Stats'!R24/O92</f>
        <v>0.1438848921</v>
      </c>
      <c r="S92" s="113">
        <f>'Team and Player Stats'!S24/O92</f>
        <v>0.0479616307</v>
      </c>
      <c r="T92" s="113">
        <f>'Team and Player Stats'!T24/O92</f>
        <v>0.2877697842</v>
      </c>
      <c r="U92" s="113">
        <f>'Team and Player Stats'!U24/O92</f>
        <v>0</v>
      </c>
      <c r="V92" s="113">
        <f>'Team and Player Stats'!V24/O92</f>
        <v>0</v>
      </c>
      <c r="W92" s="113">
        <f>'Team and Player Stats'!W24/O92</f>
        <v>0</v>
      </c>
      <c r="X92" s="113">
        <f>'Team and Player Stats'!X24/O92</f>
        <v>0</v>
      </c>
      <c r="Y92" s="113">
        <f>'Team and Player Stats'!Y24/O92</f>
        <v>0</v>
      </c>
      <c r="Z92" s="113">
        <f>'Team and Player Stats'!Z24/O92</f>
        <v>0</v>
      </c>
      <c r="AA92" s="113">
        <f>'Team and Player Stats'!AA24/O92</f>
        <v>0</v>
      </c>
      <c r="AB92" s="113">
        <f>'Team and Player Stats'!AB24/O92</f>
        <v>0</v>
      </c>
      <c r="AC92" s="113">
        <f>'Team and Player Stats'!AC24/O92</f>
        <v>0.0479616307</v>
      </c>
      <c r="AD92" s="113">
        <f>'Team and Player Stats'!AD24/O92</f>
        <v>0</v>
      </c>
      <c r="AE92" s="113">
        <f>'Team and Player Stats'!AE24/O92</f>
        <v>0</v>
      </c>
      <c r="AF92" s="113">
        <f>'Team and Player Stats'!AF24/O92</f>
        <v>0</v>
      </c>
      <c r="AG92" s="113">
        <f>'Team and Player Stats'!AG24/O92</f>
        <v>0</v>
      </c>
    </row>
    <row r="93">
      <c r="A93" s="107" t="str">
        <f>'Team and Player Stats'!B56</f>
        <v>DCleak</v>
      </c>
      <c r="B93" s="107" t="str">
        <f>'Team and Player Stats'!A56</f>
        <v>Paradox Warriors</v>
      </c>
      <c r="C93" s="107">
        <f>'Team and Player Stats'!C56</f>
        <v>6</v>
      </c>
      <c r="D93" s="107">
        <f>'Team and Player Stats'!D56</f>
        <v>0</v>
      </c>
      <c r="E93" s="108">
        <f>'Team and Player Stats'!E56</f>
        <v>28.01666667</v>
      </c>
      <c r="F93" s="110">
        <f>'Team and Player Stats'!F56/E93</f>
        <v>0</v>
      </c>
      <c r="G93" s="110">
        <f>'Team and Player Stats'!G56/E93</f>
        <v>4.176085663</v>
      </c>
      <c r="H93" s="110">
        <f>'Team and Player Stats'!H56/E93</f>
        <v>0.03569303986</v>
      </c>
      <c r="I93" s="110">
        <f>'Team and Player Stats'!I56/E93</f>
        <v>6.853063653</v>
      </c>
      <c r="J93" s="110">
        <f>'Team and Player Stats'!J56/E93</f>
        <v>-2.676977989</v>
      </c>
      <c r="K93" s="109">
        <f>'Team and Player Stats'!K56</f>
        <v>0.609375</v>
      </c>
      <c r="L93" s="108">
        <f>'Team and Player Stats'!L56</f>
        <v>8.755208333</v>
      </c>
      <c r="M93" s="110">
        <f>'Team and Player Stats'!M56/E93</f>
        <v>5.211183819</v>
      </c>
      <c r="N93" s="107">
        <f>'Team and Player Stats'!N56</f>
        <v>6</v>
      </c>
      <c r="O93" s="110">
        <f>'Team and Player Stats'!O56</f>
        <v>28.01666667</v>
      </c>
      <c r="P93" s="110">
        <f>'Team and Player Stats'!P56/O93</f>
        <v>0.5710886377</v>
      </c>
      <c r="Q93" s="110">
        <f>'Team and Player Stats'!Q56/O93</f>
        <v>0.07138607971</v>
      </c>
      <c r="R93" s="110">
        <f>'Team and Player Stats'!R56/O93</f>
        <v>0.1784651993</v>
      </c>
      <c r="S93" s="110">
        <f>'Team and Player Stats'!S56/O93</f>
        <v>0.07138607971</v>
      </c>
      <c r="T93" s="110">
        <f>'Team and Player Stats'!T56/O93</f>
        <v>0.3926234384</v>
      </c>
      <c r="U93" s="110">
        <f>'Team and Player Stats'!U56/O93</f>
        <v>0</v>
      </c>
      <c r="V93" s="110">
        <f>'Team and Player Stats'!V56/O93</f>
        <v>0</v>
      </c>
      <c r="W93" s="110">
        <f>'Team and Player Stats'!W56/O93</f>
        <v>0</v>
      </c>
      <c r="X93" s="110">
        <f>'Team and Player Stats'!X56/O93</f>
        <v>0</v>
      </c>
      <c r="Y93" s="110">
        <f>'Team and Player Stats'!Y56/O93</f>
        <v>0</v>
      </c>
      <c r="Z93" s="110">
        <f>'Team and Player Stats'!Z56/O93</f>
        <v>0</v>
      </c>
      <c r="AA93" s="110">
        <f>'Team and Player Stats'!AA56/O93</f>
        <v>0</v>
      </c>
      <c r="AB93" s="110">
        <f>'Team and Player Stats'!AB56/O93</f>
        <v>0</v>
      </c>
      <c r="AC93" s="110">
        <f>'Team and Player Stats'!AC56/O93</f>
        <v>0</v>
      </c>
      <c r="AD93" s="110">
        <f>'Team and Player Stats'!AD56/O93</f>
        <v>0</v>
      </c>
      <c r="AE93" s="110">
        <f>'Team and Player Stats'!AE56/O93</f>
        <v>0</v>
      </c>
      <c r="AF93" s="110">
        <f>'Team and Player Stats'!AF56/O93</f>
        <v>0</v>
      </c>
      <c r="AG93" s="110">
        <f>'Team and Player Stats'!AG56/O93</f>
        <v>0</v>
      </c>
    </row>
    <row r="94">
      <c r="A94" t="str">
        <f>'Team and Player Stats'!B98</f>
        <v>LiquideNitrogin</v>
      </c>
      <c r="B94" t="str">
        <f>'Team and Player Stats'!A98</f>
        <v>PORKCHOP SANDWICHES</v>
      </c>
      <c r="C94">
        <f>'Team and Player Stats'!C98</f>
        <v>1</v>
      </c>
      <c r="D94">
        <f>'Team and Player Stats'!D98</f>
        <v>0</v>
      </c>
      <c r="E94" s="111">
        <f>'Team and Player Stats'!E98</f>
        <v>3.333333333</v>
      </c>
      <c r="F94" s="113">
        <f>'Team and Player Stats'!F98/E94</f>
        <v>0</v>
      </c>
      <c r="G94" s="113">
        <f>'Team and Player Stats'!G98/E94</f>
        <v>5.4</v>
      </c>
      <c r="H94" s="113">
        <f>'Team and Player Stats'!H98/E94</f>
        <v>0</v>
      </c>
      <c r="I94" s="113">
        <f>'Team and Player Stats'!I98/E94</f>
        <v>7.5</v>
      </c>
      <c r="J94" s="113">
        <f>'Team and Player Stats'!J98/E94</f>
        <v>-2.1</v>
      </c>
      <c r="K94" s="112">
        <f>'Team and Player Stats'!K98</f>
        <v>0.72</v>
      </c>
      <c r="L94" s="111">
        <f>'Team and Player Stats'!L98</f>
        <v>8</v>
      </c>
      <c r="M94" s="113">
        <f>'Team and Player Stats'!M98/E94</f>
        <v>8.4</v>
      </c>
      <c r="N94">
        <f>'Team and Player Stats'!N98</f>
        <v>1</v>
      </c>
      <c r="O94" s="113">
        <f>'Team and Player Stats'!O98</f>
        <v>3.333333333</v>
      </c>
      <c r="P94" s="113">
        <f>'Team and Player Stats'!P98/O94</f>
        <v>0.6</v>
      </c>
      <c r="Q94" s="113">
        <f>'Team and Player Stats'!Q98/O94</f>
        <v>0</v>
      </c>
      <c r="R94" s="113">
        <f>'Team and Player Stats'!R98/O94</f>
        <v>0.9</v>
      </c>
      <c r="S94" s="113">
        <f>'Team and Player Stats'!S98/O94</f>
        <v>0</v>
      </c>
      <c r="T94" s="113">
        <f>'Team and Player Stats'!T98/O94</f>
        <v>0.9</v>
      </c>
      <c r="U94" s="113">
        <f>'Team and Player Stats'!U98/O94</f>
        <v>0.3</v>
      </c>
      <c r="V94" s="113">
        <f>'Team and Player Stats'!V98/O94</f>
        <v>0</v>
      </c>
      <c r="W94" s="113">
        <f>'Team and Player Stats'!W98/O94</f>
        <v>0</v>
      </c>
      <c r="X94" s="113">
        <f>'Team and Player Stats'!X98/O94</f>
        <v>0</v>
      </c>
      <c r="Y94" s="113">
        <f>'Team and Player Stats'!Y98/O94</f>
        <v>0</v>
      </c>
      <c r="Z94" s="113">
        <f>'Team and Player Stats'!Z98/O94</f>
        <v>0</v>
      </c>
      <c r="AA94" s="113">
        <f>'Team and Player Stats'!AA98/O94</f>
        <v>0</v>
      </c>
      <c r="AB94" s="113">
        <f>'Team and Player Stats'!AB98/O94</f>
        <v>0</v>
      </c>
      <c r="AC94" s="113">
        <f>'Team and Player Stats'!AC98/O94</f>
        <v>0.3</v>
      </c>
      <c r="AD94" s="113">
        <f>'Team and Player Stats'!AD98/O94</f>
        <v>0</v>
      </c>
      <c r="AE94" s="113">
        <f>'Team and Player Stats'!AE98/O94</f>
        <v>0</v>
      </c>
      <c r="AF94" s="113">
        <f>'Team and Player Stats'!AF98/O94</f>
        <v>0</v>
      </c>
      <c r="AG94" s="113">
        <f>'Team and Player Stats'!AG98/O94</f>
        <v>0</v>
      </c>
    </row>
    <row r="95">
      <c r="A95" s="107" t="str">
        <f>'Team and Player Stats'!B13</f>
        <v>Acniphyde43</v>
      </c>
      <c r="B95" s="107" t="str">
        <f>'Team and Player Stats'!A13</f>
        <v>Collateral Damage</v>
      </c>
      <c r="C95" s="107">
        <f>'Team and Player Stats'!C13</f>
        <v>0</v>
      </c>
      <c r="D95" s="107">
        <f>'Team and Player Stats'!D13</f>
        <v>0</v>
      </c>
      <c r="E95" s="108">
        <f>'Team and Player Stats'!E13</f>
        <v>0</v>
      </c>
      <c r="F95" s="110" t="str">
        <f>'Team and Player Stats'!F13/E95</f>
        <v>#DIV/0!</v>
      </c>
      <c r="G95" s="110" t="str">
        <f>'Team and Player Stats'!G13/E95</f>
        <v>#DIV/0!</v>
      </c>
      <c r="H95" s="110" t="str">
        <f>'Team and Player Stats'!H13/E95</f>
        <v>#DIV/0!</v>
      </c>
      <c r="I95" s="110" t="str">
        <f>'Team and Player Stats'!I13/E95</f>
        <v>#DIV/0!</v>
      </c>
      <c r="J95" s="110" t="str">
        <f>'Team and Player Stats'!J13/E95</f>
        <v>#DIV/0!</v>
      </c>
      <c r="K95" s="109" t="str">
        <f>'Team and Player Stats'!K13</f>
        <v>#DIV/0!</v>
      </c>
      <c r="L95" s="108" t="str">
        <f>'Team and Player Stats'!L13</f>
        <v>#DIV/0!</v>
      </c>
      <c r="M95" s="110" t="str">
        <f>'Team and Player Stats'!M13/E95</f>
        <v>#DIV/0!</v>
      </c>
      <c r="N95" s="107">
        <f>'Team and Player Stats'!N13</f>
        <v>0</v>
      </c>
      <c r="O95" s="110">
        <f>'Team and Player Stats'!O13</f>
        <v>0</v>
      </c>
      <c r="P95" s="110" t="str">
        <f>'Team and Player Stats'!P13/O95</f>
        <v>#DIV/0!</v>
      </c>
      <c r="Q95" s="110" t="str">
        <f>'Team and Player Stats'!Q13/O95</f>
        <v>#DIV/0!</v>
      </c>
      <c r="R95" s="110" t="str">
        <f>'Team and Player Stats'!R13/O95</f>
        <v>#DIV/0!</v>
      </c>
      <c r="S95" s="110" t="str">
        <f>'Team and Player Stats'!S13/O95</f>
        <v>#DIV/0!</v>
      </c>
      <c r="T95" s="110" t="str">
        <f>'Team and Player Stats'!T13/O95</f>
        <v>#DIV/0!</v>
      </c>
      <c r="U95" s="110" t="str">
        <f>'Team and Player Stats'!U13/O95</f>
        <v>#DIV/0!</v>
      </c>
      <c r="V95" s="110" t="str">
        <f>'Team and Player Stats'!V13/O95</f>
        <v>#DIV/0!</v>
      </c>
      <c r="W95" s="110" t="str">
        <f>'Team and Player Stats'!W13/O95</f>
        <v>#DIV/0!</v>
      </c>
      <c r="X95" s="110" t="str">
        <f>'Team and Player Stats'!X13/O95</f>
        <v>#DIV/0!</v>
      </c>
      <c r="Y95" s="110" t="str">
        <f>'Team and Player Stats'!Y13/O95</f>
        <v>#DIV/0!</v>
      </c>
      <c r="Z95" s="110" t="str">
        <f>'Team and Player Stats'!Z13/O95</f>
        <v>#DIV/0!</v>
      </c>
      <c r="AA95" s="110" t="str">
        <f>'Team and Player Stats'!AA13/O95</f>
        <v>#DIV/0!</v>
      </c>
      <c r="AB95" s="110" t="str">
        <f>'Team and Player Stats'!AB13/O95</f>
        <v>#DIV/0!</v>
      </c>
      <c r="AC95" s="110" t="str">
        <f>'Team and Player Stats'!AC13/O95</f>
        <v>#DIV/0!</v>
      </c>
      <c r="AD95" s="110" t="str">
        <f>'Team and Player Stats'!AD13/O95</f>
        <v>#DIV/0!</v>
      </c>
      <c r="AE95" s="110" t="str">
        <f>'Team and Player Stats'!AE13/O95</f>
        <v>#DIV/0!</v>
      </c>
      <c r="AF95" s="110" t="str">
        <f>'Team and Player Stats'!AF13/O95</f>
        <v>#DIV/0!</v>
      </c>
      <c r="AG95" s="110" t="str">
        <f>'Team and Player Stats'!AG13/O95</f>
        <v>#DIV/0!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111">
        <f>'Team and Player Stats'!E23</f>
        <v>0</v>
      </c>
      <c r="F96" s="113" t="str">
        <f>'Team and Player Stats'!F23/E96</f>
        <v>#DIV/0!</v>
      </c>
      <c r="G96" s="113" t="str">
        <f>'Team and Player Stats'!G23/E96</f>
        <v>#DIV/0!</v>
      </c>
      <c r="H96" s="113" t="str">
        <f>'Team and Player Stats'!H23/E96</f>
        <v>#DIV/0!</v>
      </c>
      <c r="I96" s="113" t="str">
        <f>'Team and Player Stats'!I23/E96</f>
        <v>#DIV/0!</v>
      </c>
      <c r="J96" s="113" t="str">
        <f>'Team and Player Stats'!J23/E96</f>
        <v>#DIV/0!</v>
      </c>
      <c r="K96" s="112" t="str">
        <f>'Team and Player Stats'!K23</f>
        <v>#DIV/0!</v>
      </c>
      <c r="L96" s="111" t="str">
        <f>'Team and Player Stats'!L23</f>
        <v>#DIV/0!</v>
      </c>
      <c r="M96" s="113" t="str">
        <f>'Team and Player Stats'!M23/E96</f>
        <v>#DIV/0!</v>
      </c>
      <c r="N96">
        <f>'Team and Player Stats'!N23</f>
        <v>0</v>
      </c>
      <c r="O96" s="113">
        <f>'Team and Player Stats'!O23</f>
        <v>0</v>
      </c>
      <c r="P96" s="113" t="str">
        <f>'Team and Player Stats'!P23/O96</f>
        <v>#DIV/0!</v>
      </c>
      <c r="Q96" s="113" t="str">
        <f>'Team and Player Stats'!Q23/O96</f>
        <v>#DIV/0!</v>
      </c>
      <c r="R96" s="113" t="str">
        <f>'Team and Player Stats'!R23/O96</f>
        <v>#DIV/0!</v>
      </c>
      <c r="S96" s="113" t="str">
        <f>'Team and Player Stats'!S23/O96</f>
        <v>#DIV/0!</v>
      </c>
      <c r="T96" s="113" t="str">
        <f>'Team and Player Stats'!T23/O96</f>
        <v>#DIV/0!</v>
      </c>
      <c r="U96" s="113" t="str">
        <f>'Team and Player Stats'!U23/O96</f>
        <v>#DIV/0!</v>
      </c>
      <c r="V96" s="113" t="str">
        <f>'Team and Player Stats'!V23/O96</f>
        <v>#DIV/0!</v>
      </c>
      <c r="W96" s="113" t="str">
        <f>'Team and Player Stats'!W23/O96</f>
        <v>#DIV/0!</v>
      </c>
      <c r="X96" s="113" t="str">
        <f>'Team and Player Stats'!X23/O96</f>
        <v>#DIV/0!</v>
      </c>
      <c r="Y96" s="113" t="str">
        <f>'Team and Player Stats'!Y23/O96</f>
        <v>#DIV/0!</v>
      </c>
      <c r="Z96" s="113" t="str">
        <f>'Team and Player Stats'!Z23/O96</f>
        <v>#DIV/0!</v>
      </c>
      <c r="AA96" s="113" t="str">
        <f>'Team and Player Stats'!AA23/O96</f>
        <v>#DIV/0!</v>
      </c>
      <c r="AB96" s="113" t="str">
        <f>'Team and Player Stats'!AB23/O96</f>
        <v>#DIV/0!</v>
      </c>
      <c r="AC96" s="113" t="str">
        <f>'Team and Player Stats'!AC23/O96</f>
        <v>#DIV/0!</v>
      </c>
      <c r="AD96" s="113" t="str">
        <f>'Team and Player Stats'!AD23/O96</f>
        <v>#DIV/0!</v>
      </c>
      <c r="AE96" s="113" t="str">
        <f>'Team and Player Stats'!AE23/O96</f>
        <v>#DIV/0!</v>
      </c>
      <c r="AF96" s="113" t="str">
        <f>'Team and Player Stats'!AF23/O96</f>
        <v>#DIV/0!</v>
      </c>
      <c r="AG96" s="113" t="str">
        <f>'Team and Player Stats'!AG23/O96</f>
        <v>#DIV/0!</v>
      </c>
    </row>
    <row r="97">
      <c r="A97" s="107" t="str">
        <f>'Team and Player Stats'!B30</f>
        <v/>
      </c>
      <c r="B97" s="107" t="str">
        <f>'Team and Player Stats'!A30</f>
        <v>NecroBonk</v>
      </c>
      <c r="C97" s="107">
        <f>'Team and Player Stats'!C30</f>
        <v>0</v>
      </c>
      <c r="D97" s="107">
        <f>'Team and Player Stats'!D30</f>
        <v>0</v>
      </c>
      <c r="E97" s="108">
        <f>'Team and Player Stats'!E30</f>
        <v>0</v>
      </c>
      <c r="F97" s="110" t="str">
        <f>'Team and Player Stats'!F30/E97</f>
        <v>#DIV/0!</v>
      </c>
      <c r="G97" s="110" t="str">
        <f>'Team and Player Stats'!G30/E97</f>
        <v>#DIV/0!</v>
      </c>
      <c r="H97" s="110" t="str">
        <f>'Team and Player Stats'!H30/E97</f>
        <v>#DIV/0!</v>
      </c>
      <c r="I97" s="110" t="str">
        <f>'Team and Player Stats'!I30/E97</f>
        <v>#DIV/0!</v>
      </c>
      <c r="J97" s="110" t="str">
        <f>'Team and Player Stats'!J30/E97</f>
        <v>#DIV/0!</v>
      </c>
      <c r="K97" s="109" t="str">
        <f>'Team and Player Stats'!K30</f>
        <v>#DIV/0!</v>
      </c>
      <c r="L97" s="108" t="str">
        <f>'Team and Player Stats'!L30</f>
        <v>#DIV/0!</v>
      </c>
      <c r="M97" s="110" t="str">
        <f>'Team and Player Stats'!M30/E97</f>
        <v>#DIV/0!</v>
      </c>
      <c r="N97" s="107">
        <f>'Team and Player Stats'!N30</f>
        <v>0</v>
      </c>
      <c r="O97" s="110">
        <f>'Team and Player Stats'!O30</f>
        <v>0</v>
      </c>
      <c r="P97" s="110" t="str">
        <f>'Team and Player Stats'!P30/O97</f>
        <v>#DIV/0!</v>
      </c>
      <c r="Q97" s="110" t="str">
        <f>'Team and Player Stats'!Q30/O97</f>
        <v>#DIV/0!</v>
      </c>
      <c r="R97" s="110" t="str">
        <f>'Team and Player Stats'!R30/O97</f>
        <v>#DIV/0!</v>
      </c>
      <c r="S97" s="110" t="str">
        <f>'Team and Player Stats'!S30/O97</f>
        <v>#DIV/0!</v>
      </c>
      <c r="T97" s="110" t="str">
        <f>'Team and Player Stats'!T30/O97</f>
        <v>#DIV/0!</v>
      </c>
      <c r="U97" s="110" t="str">
        <f>'Team and Player Stats'!U30/O97</f>
        <v>#DIV/0!</v>
      </c>
      <c r="V97" s="110" t="str">
        <f>'Team and Player Stats'!V30/O97</f>
        <v>#DIV/0!</v>
      </c>
      <c r="W97" s="110" t="str">
        <f>'Team and Player Stats'!W30/O97</f>
        <v>#DIV/0!</v>
      </c>
      <c r="X97" s="110" t="str">
        <f>'Team and Player Stats'!X30/O97</f>
        <v>#DIV/0!</v>
      </c>
      <c r="Y97" s="110" t="str">
        <f>'Team and Player Stats'!Y30/O97</f>
        <v>#DIV/0!</v>
      </c>
      <c r="Z97" s="110" t="str">
        <f>'Team and Player Stats'!Z30/O97</f>
        <v>#DIV/0!</v>
      </c>
      <c r="AA97" s="110" t="str">
        <f>'Team and Player Stats'!AA30/O97</f>
        <v>#DIV/0!</v>
      </c>
      <c r="AB97" s="110" t="str">
        <f>'Team and Player Stats'!AB30/O97</f>
        <v>#DIV/0!</v>
      </c>
      <c r="AC97" s="110" t="str">
        <f>'Team and Player Stats'!AC30/O97</f>
        <v>#DIV/0!</v>
      </c>
      <c r="AD97" s="110" t="str">
        <f>'Team and Player Stats'!AD30/O97</f>
        <v>#DIV/0!</v>
      </c>
      <c r="AE97" s="110" t="str">
        <f>'Team and Player Stats'!AE30/O97</f>
        <v>#DIV/0!</v>
      </c>
      <c r="AF97" s="110" t="str">
        <f>'Team and Player Stats'!AF30/O97</f>
        <v>#DIV/0!</v>
      </c>
      <c r="AG97" s="110" t="str">
        <f>'Team and Player Stats'!AG30/O97</f>
        <v>#DIV/0!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111">
        <f>'Team and Player Stats'!E31</f>
        <v>0</v>
      </c>
      <c r="F98" s="113" t="str">
        <f>'Team and Player Stats'!F31/E98</f>
        <v>#DIV/0!</v>
      </c>
      <c r="G98" s="113" t="str">
        <f>'Team and Player Stats'!G31/E98</f>
        <v>#DIV/0!</v>
      </c>
      <c r="H98" s="113" t="str">
        <f>'Team and Player Stats'!H31/E98</f>
        <v>#DIV/0!</v>
      </c>
      <c r="I98" s="113" t="str">
        <f>'Team and Player Stats'!I31/E98</f>
        <v>#DIV/0!</v>
      </c>
      <c r="J98" s="113" t="str">
        <f>'Team and Player Stats'!J31/E98</f>
        <v>#DIV/0!</v>
      </c>
      <c r="K98" s="112" t="str">
        <f>'Team and Player Stats'!K31</f>
        <v>#DIV/0!</v>
      </c>
      <c r="L98" s="111" t="str">
        <f>'Team and Player Stats'!L31</f>
        <v>#DIV/0!</v>
      </c>
      <c r="M98" s="113" t="str">
        <f>'Team and Player Stats'!M31/E98</f>
        <v>#DIV/0!</v>
      </c>
      <c r="N98">
        <f>'Team and Player Stats'!N31</f>
        <v>0</v>
      </c>
      <c r="O98" s="113">
        <f>'Team and Player Stats'!O31</f>
        <v>0</v>
      </c>
      <c r="P98" s="113" t="str">
        <f>'Team and Player Stats'!P31/O98</f>
        <v>#DIV/0!</v>
      </c>
      <c r="Q98" s="113" t="str">
        <f>'Team and Player Stats'!Q31/O98</f>
        <v>#DIV/0!</v>
      </c>
      <c r="R98" s="113" t="str">
        <f>'Team and Player Stats'!R31/O98</f>
        <v>#DIV/0!</v>
      </c>
      <c r="S98" s="113" t="str">
        <f>'Team and Player Stats'!S31/O98</f>
        <v>#DIV/0!</v>
      </c>
      <c r="T98" s="113" t="str">
        <f>'Team and Player Stats'!T31/O98</f>
        <v>#DIV/0!</v>
      </c>
      <c r="U98" s="113" t="str">
        <f>'Team and Player Stats'!U31/O98</f>
        <v>#DIV/0!</v>
      </c>
      <c r="V98" s="113" t="str">
        <f>'Team and Player Stats'!V31/O98</f>
        <v>#DIV/0!</v>
      </c>
      <c r="W98" s="113" t="str">
        <f>'Team and Player Stats'!W31/O98</f>
        <v>#DIV/0!</v>
      </c>
      <c r="X98" s="113" t="str">
        <f>'Team and Player Stats'!X31/O98</f>
        <v>#DIV/0!</v>
      </c>
      <c r="Y98" s="113" t="str">
        <f>'Team and Player Stats'!Y31/O98</f>
        <v>#DIV/0!</v>
      </c>
      <c r="Z98" s="113" t="str">
        <f>'Team and Player Stats'!Z31/O98</f>
        <v>#DIV/0!</v>
      </c>
      <c r="AA98" s="113" t="str">
        <f>'Team and Player Stats'!AA31/O98</f>
        <v>#DIV/0!</v>
      </c>
      <c r="AB98" s="113" t="str">
        <f>'Team and Player Stats'!AB31/O98</f>
        <v>#DIV/0!</v>
      </c>
      <c r="AC98" s="113" t="str">
        <f>'Team and Player Stats'!AC31/O98</f>
        <v>#DIV/0!</v>
      </c>
      <c r="AD98" s="113" t="str">
        <f>'Team and Player Stats'!AD31/O98</f>
        <v>#DIV/0!</v>
      </c>
      <c r="AE98" s="113" t="str">
        <f>'Team and Player Stats'!AE31/O98</f>
        <v>#DIV/0!</v>
      </c>
      <c r="AF98" s="113" t="str">
        <f>'Team and Player Stats'!AF31/O98</f>
        <v>#DIV/0!</v>
      </c>
      <c r="AG98" s="113" t="str">
        <f>'Team and Player Stats'!AG31/O98</f>
        <v>#DIV/0!</v>
      </c>
    </row>
    <row r="99">
      <c r="A99" s="107" t="str">
        <f>'Team and Player Stats'!B58</f>
        <v>Tariq TE</v>
      </c>
      <c r="B99" s="107" t="str">
        <f>'Team and Player Stats'!A58</f>
        <v>Paradox Warriors</v>
      </c>
      <c r="C99" s="107">
        <f>'Team and Player Stats'!C58</f>
        <v>0</v>
      </c>
      <c r="D99" s="107">
        <f>'Team and Player Stats'!D58</f>
        <v>0</v>
      </c>
      <c r="E99" s="108">
        <f>'Team and Player Stats'!E58</f>
        <v>0</v>
      </c>
      <c r="F99" s="110" t="str">
        <f>'Team and Player Stats'!F58/E99</f>
        <v>#DIV/0!</v>
      </c>
      <c r="G99" s="110" t="str">
        <f>'Team and Player Stats'!G58/E99</f>
        <v>#DIV/0!</v>
      </c>
      <c r="H99" s="110" t="str">
        <f>'Team and Player Stats'!H58/E99</f>
        <v>#DIV/0!</v>
      </c>
      <c r="I99" s="110" t="str">
        <f>'Team and Player Stats'!I58/E99</f>
        <v>#DIV/0!</v>
      </c>
      <c r="J99" s="110" t="str">
        <f>'Team and Player Stats'!J58/E99</f>
        <v>#DIV/0!</v>
      </c>
      <c r="K99" s="109" t="str">
        <f>'Team and Player Stats'!K58</f>
        <v>#DIV/0!</v>
      </c>
      <c r="L99" s="108" t="str">
        <f>'Team and Player Stats'!L58</f>
        <v>#DIV/0!</v>
      </c>
      <c r="M99" s="110" t="str">
        <f>'Team and Player Stats'!M58/E99</f>
        <v>#DIV/0!</v>
      </c>
      <c r="N99" s="107">
        <f>'Team and Player Stats'!N58</f>
        <v>0</v>
      </c>
      <c r="O99" s="110">
        <f>'Team and Player Stats'!O58</f>
        <v>0</v>
      </c>
      <c r="P99" s="110" t="str">
        <f>'Team and Player Stats'!P58/O99</f>
        <v>#DIV/0!</v>
      </c>
      <c r="Q99" s="110" t="str">
        <f>'Team and Player Stats'!Q58/O99</f>
        <v>#DIV/0!</v>
      </c>
      <c r="R99" s="110" t="str">
        <f>'Team and Player Stats'!R58/O99</f>
        <v>#DIV/0!</v>
      </c>
      <c r="S99" s="110" t="str">
        <f>'Team and Player Stats'!S58/O99</f>
        <v>#DIV/0!</v>
      </c>
      <c r="T99" s="110" t="str">
        <f>'Team and Player Stats'!T58/O99</f>
        <v>#DIV/0!</v>
      </c>
      <c r="U99" s="110" t="str">
        <f>'Team and Player Stats'!U58/O99</f>
        <v>#DIV/0!</v>
      </c>
      <c r="V99" s="110" t="str">
        <f>'Team and Player Stats'!V58/O99</f>
        <v>#DIV/0!</v>
      </c>
      <c r="W99" s="110" t="str">
        <f>'Team and Player Stats'!W58/O99</f>
        <v>#DIV/0!</v>
      </c>
      <c r="X99" s="110" t="str">
        <f>'Team and Player Stats'!X58/O99</f>
        <v>#DIV/0!</v>
      </c>
      <c r="Y99" s="110" t="str">
        <f>'Team and Player Stats'!Y58/O99</f>
        <v>#DIV/0!</v>
      </c>
      <c r="Z99" s="110" t="str">
        <f>'Team and Player Stats'!Z58/O99</f>
        <v>#DIV/0!</v>
      </c>
      <c r="AA99" s="110" t="str">
        <f>'Team and Player Stats'!AA58/O99</f>
        <v>#DIV/0!</v>
      </c>
      <c r="AB99" s="110" t="str">
        <f>'Team and Player Stats'!AB58/O99</f>
        <v>#DIV/0!</v>
      </c>
      <c r="AC99" s="110" t="str">
        <f>'Team and Player Stats'!AC58/O99</f>
        <v>#DIV/0!</v>
      </c>
      <c r="AD99" s="110" t="str">
        <f>'Team and Player Stats'!AD58/O99</f>
        <v>#DIV/0!</v>
      </c>
      <c r="AE99" s="110" t="str">
        <f>'Team and Player Stats'!AE58/O99</f>
        <v>#DIV/0!</v>
      </c>
      <c r="AF99" s="110" t="str">
        <f>'Team and Player Stats'!AF58/O99</f>
        <v>#DIV/0!</v>
      </c>
      <c r="AG99" s="110" t="str">
        <f>'Team and Player Stats'!AG58/O99</f>
        <v>#DIV/0!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111">
        <f>'Team and Player Stats'!E89</f>
        <v>0</v>
      </c>
      <c r="F100" s="113" t="str">
        <f>'Team and Player Stats'!F89/E100</f>
        <v>#DIV/0!</v>
      </c>
      <c r="G100" s="113" t="str">
        <f>'Team and Player Stats'!G89/E100</f>
        <v>#DIV/0!</v>
      </c>
      <c r="H100" s="113" t="str">
        <f>'Team and Player Stats'!H89/E100</f>
        <v>#DIV/0!</v>
      </c>
      <c r="I100" s="113" t="str">
        <f>'Team and Player Stats'!I89/E100</f>
        <v>#DIV/0!</v>
      </c>
      <c r="J100" s="113" t="str">
        <f>'Team and Player Stats'!J89/E100</f>
        <v>#DIV/0!</v>
      </c>
      <c r="K100" s="112" t="str">
        <f>'Team and Player Stats'!K89</f>
        <v>#DIV/0!</v>
      </c>
      <c r="L100" s="111" t="str">
        <f>'Team and Player Stats'!L89</f>
        <v>#DIV/0!</v>
      </c>
      <c r="M100" s="113" t="str">
        <f>'Team and Player Stats'!M89/E100</f>
        <v>#DIV/0!</v>
      </c>
      <c r="N100">
        <f>'Team and Player Stats'!N89</f>
        <v>0</v>
      </c>
      <c r="O100" s="113">
        <f>'Team and Player Stats'!O89</f>
        <v>0</v>
      </c>
      <c r="P100" s="113" t="str">
        <f>'Team and Player Stats'!P89/O100</f>
        <v>#DIV/0!</v>
      </c>
      <c r="Q100" s="113" t="str">
        <f>'Team and Player Stats'!Q89/O100</f>
        <v>#DIV/0!</v>
      </c>
      <c r="R100" s="113" t="str">
        <f>'Team and Player Stats'!R89/O100</f>
        <v>#DIV/0!</v>
      </c>
      <c r="S100" s="113" t="str">
        <f>'Team and Player Stats'!S89/O100</f>
        <v>#DIV/0!</v>
      </c>
      <c r="T100" s="113" t="str">
        <f>'Team and Player Stats'!T89/O100</f>
        <v>#DIV/0!</v>
      </c>
      <c r="U100" s="113" t="str">
        <f>'Team and Player Stats'!U89/O100</f>
        <v>#DIV/0!</v>
      </c>
      <c r="V100" s="113" t="str">
        <f>'Team and Player Stats'!V89/O100</f>
        <v>#DIV/0!</v>
      </c>
      <c r="W100" s="113" t="str">
        <f>'Team and Player Stats'!W89/O100</f>
        <v>#DIV/0!</v>
      </c>
      <c r="X100" s="113" t="str">
        <f>'Team and Player Stats'!X89/O100</f>
        <v>#DIV/0!</v>
      </c>
      <c r="Y100" s="113" t="str">
        <f>'Team and Player Stats'!Y89/O100</f>
        <v>#DIV/0!</v>
      </c>
      <c r="Z100" s="113" t="str">
        <f>'Team and Player Stats'!Z89/O100</f>
        <v>#DIV/0!</v>
      </c>
      <c r="AA100" s="113" t="str">
        <f>'Team and Player Stats'!AA89/O100</f>
        <v>#DIV/0!</v>
      </c>
      <c r="AB100" s="113" t="str">
        <f>'Team and Player Stats'!AB89/O100</f>
        <v>#DIV/0!</v>
      </c>
      <c r="AC100" s="113" t="str">
        <f>'Team and Player Stats'!AC89/O100</f>
        <v>#DIV/0!</v>
      </c>
      <c r="AD100" s="113" t="str">
        <f>'Team and Player Stats'!AD89/O100</f>
        <v>#DIV/0!</v>
      </c>
      <c r="AE100" s="113" t="str">
        <f>'Team and Player Stats'!AE89/O100</f>
        <v>#DIV/0!</v>
      </c>
      <c r="AF100" s="113" t="str">
        <f>'Team and Player Stats'!AF89/O100</f>
        <v>#DIV/0!</v>
      </c>
      <c r="AG100" s="113" t="str">
        <f>'Team and Player Stats'!AG89/O100</f>
        <v>#DIV/0!</v>
      </c>
    </row>
    <row r="101">
      <c r="A101" s="107" t="str">
        <f>'Team and Player Stats'!B134</f>
        <v>Gay Fork</v>
      </c>
      <c r="B101" s="107" t="str">
        <f>'Team and Player Stats'!A134</f>
        <v>Lumbridge White Knights</v>
      </c>
      <c r="C101" s="107">
        <f>'Team and Player Stats'!C134</f>
        <v>0</v>
      </c>
      <c r="D101" s="107">
        <f>'Team and Player Stats'!D134</f>
        <v>0</v>
      </c>
      <c r="E101" s="108">
        <f>'Team and Player Stats'!E134</f>
        <v>0</v>
      </c>
      <c r="F101" s="110" t="str">
        <f>'Team and Player Stats'!F134/E101</f>
        <v>#DIV/0!</v>
      </c>
      <c r="G101" s="110" t="str">
        <f>'Team and Player Stats'!G134/E101</f>
        <v>#DIV/0!</v>
      </c>
      <c r="H101" s="110" t="str">
        <f>'Team and Player Stats'!H134/E101</f>
        <v>#DIV/0!</v>
      </c>
      <c r="I101" s="110" t="str">
        <f>'Team and Player Stats'!I134/E101</f>
        <v>#DIV/0!</v>
      </c>
      <c r="J101" s="110" t="str">
        <f>'Team and Player Stats'!J134/E101</f>
        <v>#DIV/0!</v>
      </c>
      <c r="K101" s="109" t="str">
        <f>'Team and Player Stats'!K134</f>
        <v>#DIV/0!</v>
      </c>
      <c r="L101" s="108" t="str">
        <f>'Team and Player Stats'!L134</f>
        <v>#DIV/0!</v>
      </c>
      <c r="M101" s="110" t="str">
        <f>'Team and Player Stats'!M134/E101</f>
        <v>#DIV/0!</v>
      </c>
      <c r="N101" s="107">
        <f>'Team and Player Stats'!N134</f>
        <v>0</v>
      </c>
      <c r="O101" s="110">
        <f>'Team and Player Stats'!O134</f>
        <v>0</v>
      </c>
      <c r="P101" s="110" t="str">
        <f>'Team and Player Stats'!P134/O101</f>
        <v>#DIV/0!</v>
      </c>
      <c r="Q101" s="110" t="str">
        <f>'Team and Player Stats'!Q134/O101</f>
        <v>#DIV/0!</v>
      </c>
      <c r="R101" s="110" t="str">
        <f>'Team and Player Stats'!R134/O101</f>
        <v>#DIV/0!</v>
      </c>
      <c r="S101" s="110" t="str">
        <f>'Team and Player Stats'!S134/O101</f>
        <v>#DIV/0!</v>
      </c>
      <c r="T101" s="110" t="str">
        <f>'Team and Player Stats'!T134/O101</f>
        <v>#DIV/0!</v>
      </c>
      <c r="U101" s="110" t="str">
        <f>'Team and Player Stats'!U134/O101</f>
        <v>#DIV/0!</v>
      </c>
      <c r="V101" s="110" t="str">
        <f>'Team and Player Stats'!V134/O101</f>
        <v>#DIV/0!</v>
      </c>
      <c r="W101" s="110" t="str">
        <f>'Team and Player Stats'!W134/O101</f>
        <v>#DIV/0!</v>
      </c>
      <c r="X101" s="110" t="str">
        <f>'Team and Player Stats'!X134/O101</f>
        <v>#DIV/0!</v>
      </c>
      <c r="Y101" s="110" t="str">
        <f>'Team and Player Stats'!Y134/O101</f>
        <v>#DIV/0!</v>
      </c>
      <c r="Z101" s="110" t="str">
        <f>'Team and Player Stats'!Z134/O101</f>
        <v>#DIV/0!</v>
      </c>
      <c r="AA101" s="110" t="str">
        <f>'Team and Player Stats'!AA134/O101</f>
        <v>#DIV/0!</v>
      </c>
      <c r="AB101" s="110" t="str">
        <f>'Team and Player Stats'!AB134/O101</f>
        <v>#DIV/0!</v>
      </c>
      <c r="AC101" s="110" t="str">
        <f>'Team and Player Stats'!AC134/O101</f>
        <v>#DIV/0!</v>
      </c>
      <c r="AD101" s="110" t="str">
        <f>'Team and Player Stats'!AD134/O101</f>
        <v>#DIV/0!</v>
      </c>
      <c r="AE101" s="110" t="str">
        <f>'Team and Player Stats'!AE134/O101</f>
        <v>#DIV/0!</v>
      </c>
      <c r="AF101" s="110" t="str">
        <f>'Team and Player Stats'!AF134/O101</f>
        <v>#DIV/0!</v>
      </c>
      <c r="AG101" s="110" t="str">
        <f>'Team and Player Stats'!AG134/O101</f>
        <v>#DIV/0!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111">
        <f>'Team and Player Stats'!E135</f>
        <v>0</v>
      </c>
      <c r="F102" s="113" t="str">
        <f>'Team and Player Stats'!F135/E102</f>
        <v>#DIV/0!</v>
      </c>
      <c r="G102" s="113" t="str">
        <f>'Team and Player Stats'!G135/E102</f>
        <v>#DIV/0!</v>
      </c>
      <c r="H102" s="113" t="str">
        <f>'Team and Player Stats'!H135/E102</f>
        <v>#DIV/0!</v>
      </c>
      <c r="I102" s="113" t="str">
        <f>'Team and Player Stats'!I135/E102</f>
        <v>#DIV/0!</v>
      </c>
      <c r="J102" s="113" t="str">
        <f>'Team and Player Stats'!J135/E102</f>
        <v>#DIV/0!</v>
      </c>
      <c r="K102" s="112" t="str">
        <f>'Team and Player Stats'!K135</f>
        <v>#DIV/0!</v>
      </c>
      <c r="L102" s="111" t="str">
        <f>'Team and Player Stats'!L135</f>
        <v>#DIV/0!</v>
      </c>
      <c r="M102" s="113" t="str">
        <f>'Team and Player Stats'!M135/E102</f>
        <v>#DIV/0!</v>
      </c>
      <c r="N102">
        <f>'Team and Player Stats'!N135</f>
        <v>0</v>
      </c>
      <c r="O102" s="113">
        <f>'Team and Player Stats'!O135</f>
        <v>0</v>
      </c>
      <c r="P102" s="113" t="str">
        <f>'Team and Player Stats'!P135/O102</f>
        <v>#DIV/0!</v>
      </c>
      <c r="Q102" s="113" t="str">
        <f>'Team and Player Stats'!Q135/O102</f>
        <v>#DIV/0!</v>
      </c>
      <c r="R102" s="113" t="str">
        <f>'Team and Player Stats'!R135/O102</f>
        <v>#DIV/0!</v>
      </c>
      <c r="S102" s="113" t="str">
        <f>'Team and Player Stats'!S135/O102</f>
        <v>#DIV/0!</v>
      </c>
      <c r="T102" s="113" t="str">
        <f>'Team and Player Stats'!T135/O102</f>
        <v>#DIV/0!</v>
      </c>
      <c r="U102" s="113" t="str">
        <f>'Team and Player Stats'!U135/O102</f>
        <v>#DIV/0!</v>
      </c>
      <c r="V102" s="113" t="str">
        <f>'Team and Player Stats'!V135/O102</f>
        <v>#DIV/0!</v>
      </c>
      <c r="W102" s="113" t="str">
        <f>'Team and Player Stats'!W135/O102</f>
        <v>#DIV/0!</v>
      </c>
      <c r="X102" s="113" t="str">
        <f>'Team and Player Stats'!X135/O102</f>
        <v>#DIV/0!</v>
      </c>
      <c r="Y102" s="113" t="str">
        <f>'Team and Player Stats'!Y135/O102</f>
        <v>#DIV/0!</v>
      </c>
      <c r="Z102" s="113" t="str">
        <f>'Team and Player Stats'!Z135/O102</f>
        <v>#DIV/0!</v>
      </c>
      <c r="AA102" s="113" t="str">
        <f>'Team and Player Stats'!AA135/O102</f>
        <v>#DIV/0!</v>
      </c>
      <c r="AB102" s="113" t="str">
        <f>'Team and Player Stats'!AB135/O102</f>
        <v>#DIV/0!</v>
      </c>
      <c r="AC102" s="113" t="str">
        <f>'Team and Player Stats'!AC135/O102</f>
        <v>#DIV/0!</v>
      </c>
      <c r="AD102" s="113" t="str">
        <f>'Team and Player Stats'!AD135/O102</f>
        <v>#DIV/0!</v>
      </c>
      <c r="AE102" s="113" t="str">
        <f>'Team and Player Stats'!AE135/O102</f>
        <v>#DIV/0!</v>
      </c>
      <c r="AF102" s="113" t="str">
        <f>'Team and Player Stats'!AF135/O102</f>
        <v>#DIV/0!</v>
      </c>
      <c r="AG102" s="113" t="str">
        <f>'Team and Player Stats'!AG135/O102</f>
        <v>#DIV/0!</v>
      </c>
    </row>
    <row r="103">
      <c r="F103" s="113"/>
      <c r="G103" s="113"/>
      <c r="H103" s="113"/>
      <c r="I103" s="113"/>
      <c r="J103" s="113"/>
      <c r="M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</row>
    <row r="104">
      <c r="F104" s="113"/>
      <c r="G104" s="113"/>
      <c r="H104" s="113"/>
      <c r="I104" s="113"/>
      <c r="J104" s="113"/>
      <c r="M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</row>
    <row r="105">
      <c r="F105" s="113"/>
      <c r="G105" s="113"/>
      <c r="H105" s="113"/>
      <c r="I105" s="113"/>
      <c r="J105" s="113"/>
      <c r="M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</row>
    <row r="106">
      <c r="F106" s="113"/>
      <c r="G106" s="113"/>
      <c r="H106" s="113"/>
      <c r="I106" s="113"/>
      <c r="J106" s="113"/>
      <c r="M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</row>
    <row r="107">
      <c r="F107" s="113"/>
      <c r="G107" s="113"/>
      <c r="H107" s="113"/>
      <c r="I107" s="113"/>
      <c r="J107" s="113"/>
      <c r="M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</row>
    <row r="108">
      <c r="F108" s="113"/>
      <c r="G108" s="113"/>
      <c r="H108" s="113"/>
      <c r="I108" s="113"/>
      <c r="J108" s="113"/>
      <c r="M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</row>
    <row r="109">
      <c r="F109" s="113"/>
      <c r="G109" s="113"/>
      <c r="H109" s="113"/>
      <c r="I109" s="113"/>
      <c r="J109" s="113"/>
      <c r="M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</row>
    <row r="110">
      <c r="F110" s="113"/>
      <c r="G110" s="113"/>
      <c r="H110" s="113"/>
      <c r="I110" s="113"/>
      <c r="J110" s="113"/>
      <c r="M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</row>
    <row r="111">
      <c r="F111" s="113"/>
      <c r="G111" s="113"/>
      <c r="H111" s="113"/>
      <c r="I111" s="113"/>
      <c r="J111" s="113"/>
      <c r="M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</row>
    <row r="112">
      <c r="F112" s="113"/>
      <c r="G112" s="113"/>
      <c r="H112" s="113"/>
      <c r="I112" s="113"/>
      <c r="J112" s="113"/>
      <c r="M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</row>
    <row r="113">
      <c r="F113" s="113"/>
      <c r="G113" s="113"/>
      <c r="H113" s="113"/>
      <c r="I113" s="113"/>
      <c r="J113" s="113"/>
      <c r="M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</row>
    <row r="114">
      <c r="F114" s="113"/>
      <c r="G114" s="113"/>
      <c r="H114" s="113"/>
      <c r="I114" s="113"/>
      <c r="J114" s="113"/>
      <c r="M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</row>
    <row r="115">
      <c r="F115" s="113"/>
      <c r="G115" s="113"/>
      <c r="H115" s="113"/>
      <c r="I115" s="113"/>
      <c r="J115" s="113"/>
      <c r="M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</row>
    <row r="116">
      <c r="F116" s="113"/>
      <c r="G116" s="113"/>
      <c r="H116" s="113"/>
      <c r="I116" s="113"/>
      <c r="J116" s="113"/>
      <c r="M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</row>
    <row r="117">
      <c r="F117" s="113"/>
      <c r="G117" s="113"/>
      <c r="H117" s="113"/>
      <c r="I117" s="113"/>
      <c r="J117" s="113"/>
      <c r="M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</row>
    <row r="118">
      <c r="F118" s="113"/>
      <c r="G118" s="113"/>
      <c r="H118" s="113"/>
      <c r="I118" s="113"/>
      <c r="J118" s="113"/>
      <c r="M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</row>
  </sheetData>
  <mergeCells count="1">
    <mergeCell ref="A1:AG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380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s="107" t="str">
        <f>'Team and Player Stats'!B107</f>
        <v>Rage More Nerd</v>
      </c>
      <c r="B3" s="107" t="str">
        <f>'Team and Player Stats'!A107</f>
        <v>Shadow Realm</v>
      </c>
      <c r="C3" s="107">
        <f>'Team and Player Stats'!C107</f>
        <v>18</v>
      </c>
      <c r="D3" s="107">
        <f>'Team and Player Stats'!D107</f>
        <v>12</v>
      </c>
      <c r="E3" s="108">
        <f>'Team and Player Stats'!E107</f>
        <v>302.5333333</v>
      </c>
      <c r="F3" s="110">
        <f>'Team and Player Stats'!F107/E3</f>
        <v>0.01983252534</v>
      </c>
      <c r="G3" s="110">
        <f>'Team and Player Stats'!G107/E3</f>
        <v>4.925077126</v>
      </c>
      <c r="H3" s="110">
        <f>'Team and Player Stats'!H107/E3</f>
        <v>0.006610841781</v>
      </c>
      <c r="I3" s="110">
        <f>'Team and Player Stats'!I107/E3</f>
        <v>3.278977523</v>
      </c>
      <c r="J3" s="110">
        <f>'Team and Player Stats'!J107/E3</f>
        <v>1.646099603</v>
      </c>
      <c r="K3" s="109">
        <f>'Team and Player Stats'!K107</f>
        <v>1.502016129</v>
      </c>
      <c r="L3" s="108">
        <f>'Team and Player Stats'!L107</f>
        <v>18.2983871</v>
      </c>
      <c r="M3" s="110">
        <f>'Team and Player Stats'!M107/E3</f>
        <v>6.395989423</v>
      </c>
      <c r="N3" s="107">
        <f>'Team and Player Stats'!N107</f>
        <v>18</v>
      </c>
      <c r="O3" s="110">
        <f>'Team and Player Stats'!O107</f>
        <v>296.6</v>
      </c>
      <c r="P3" s="110">
        <f>'Team and Player Stats'!P107/O3</f>
        <v>0.1314902225</v>
      </c>
      <c r="Q3" s="110">
        <f>'Team and Player Stats'!Q107/O3</f>
        <v>0.08091706001</v>
      </c>
      <c r="R3" s="110">
        <f>'Team and Player Stats'!R107/O3</f>
        <v>0.4619015509</v>
      </c>
      <c r="S3" s="110">
        <f>'Team and Player Stats'!S107/O3</f>
        <v>0.05057316251</v>
      </c>
      <c r="T3" s="110">
        <f>'Team and Player Stats'!T107/O3</f>
        <v>0.7956844235</v>
      </c>
      <c r="U3" s="110">
        <f>'Team and Player Stats'!U107/O3</f>
        <v>0.1955495617</v>
      </c>
      <c r="V3" s="110">
        <f>'Team and Player Stats'!V107/O3</f>
        <v>0.06743088334</v>
      </c>
      <c r="W3" s="110">
        <f>'Team and Player Stats'!W107/O3</f>
        <v>0.02360080917</v>
      </c>
      <c r="X3" s="110">
        <f>'Team and Player Stats'!X107/O3</f>
        <v>0.006743088334</v>
      </c>
      <c r="Y3" s="110">
        <f>'Team and Player Stats'!Y107/O3</f>
        <v>0.003371544167</v>
      </c>
      <c r="Z3" s="110">
        <f>'Team and Player Stats'!Z107/O3</f>
        <v>0</v>
      </c>
      <c r="AA3" s="110">
        <f>'Team and Player Stats'!AA107/O3</f>
        <v>0</v>
      </c>
      <c r="AB3" s="110">
        <f>'Team and Player Stats'!AB107/O3</f>
        <v>0</v>
      </c>
      <c r="AC3" s="110">
        <f>'Team and Player Stats'!AC107/O3</f>
        <v>0.20229265</v>
      </c>
      <c r="AD3" s="110">
        <f>'Team and Player Stats'!AD107/O3</f>
        <v>0.01685772084</v>
      </c>
      <c r="AE3" s="110">
        <f>'Team and Player Stats'!AE107/O3</f>
        <v>0</v>
      </c>
      <c r="AF3" s="110">
        <f>'Team and Player Stats'!AF107/O3</f>
        <v>0</v>
      </c>
      <c r="AG3" s="110">
        <f>'Team and Player Stats'!AG107/O3</f>
        <v>0.006743088334</v>
      </c>
    </row>
    <row r="4">
      <c r="A4" t="str">
        <f>'Team and Player Stats'!B120</f>
        <v>imShad (c)</v>
      </c>
      <c r="B4" t="str">
        <f>'Team and Player Stats'!A120</f>
        <v>Our Lady Tuna</v>
      </c>
      <c r="C4">
        <f>'Team and Player Stats'!C120</f>
        <v>19</v>
      </c>
      <c r="D4">
        <f>'Team and Player Stats'!D120</f>
        <v>11</v>
      </c>
      <c r="E4" s="111">
        <f>'Team and Player Stats'!E120</f>
        <v>304.1666667</v>
      </c>
      <c r="F4" s="113">
        <f>'Team and Player Stats'!F120/E4</f>
        <v>0.009863013699</v>
      </c>
      <c r="G4" s="113">
        <f>'Team and Player Stats'!G120/E4</f>
        <v>4.58630137</v>
      </c>
      <c r="H4" s="113">
        <f>'Team and Player Stats'!H120/E4</f>
        <v>0.01643835616</v>
      </c>
      <c r="I4" s="113">
        <f>'Team and Player Stats'!I120/E4</f>
        <v>3.17260274</v>
      </c>
      <c r="J4" s="113">
        <f>'Team and Player Stats'!J120/E4</f>
        <v>1.41369863</v>
      </c>
      <c r="K4" s="112">
        <f>'Team and Player Stats'!K120</f>
        <v>1.445595855</v>
      </c>
      <c r="L4" s="111">
        <f>'Team and Player Stats'!L120</f>
        <v>18.9119171</v>
      </c>
      <c r="M4" s="113">
        <f>'Team and Player Stats'!M120/E4</f>
        <v>5.799452055</v>
      </c>
      <c r="N4">
        <f>'Team and Player Stats'!N120</f>
        <v>18</v>
      </c>
      <c r="O4" s="113">
        <f>'Team and Player Stats'!O120</f>
        <v>281.0666667</v>
      </c>
      <c r="P4" s="113">
        <f>'Team and Player Stats'!P120/O4</f>
        <v>0.1814516129</v>
      </c>
      <c r="Q4" s="113">
        <f>'Team and Player Stats'!Q120/O4</f>
        <v>0.0569259962</v>
      </c>
      <c r="R4" s="113">
        <f>'Team and Player Stats'!R120/O4</f>
        <v>0.4660815939</v>
      </c>
      <c r="S4" s="113">
        <f>'Team and Player Stats'!S120/O4</f>
        <v>0.07115749526</v>
      </c>
      <c r="T4" s="113">
        <f>'Team and Player Stats'!T120/O4</f>
        <v>0.6510910816</v>
      </c>
      <c r="U4" s="113">
        <f>'Team and Player Stats'!U120/O4</f>
        <v>0.1316413662</v>
      </c>
      <c r="V4" s="113">
        <f>'Team and Player Stats'!V120/O4</f>
        <v>0.03202087287</v>
      </c>
      <c r="W4" s="113">
        <f>'Team and Player Stats'!W120/O4</f>
        <v>0.01778937381</v>
      </c>
      <c r="X4" s="113">
        <f>'Team and Player Stats'!X120/O4</f>
        <v>0.01423149905</v>
      </c>
      <c r="Y4" s="113">
        <f>'Team and Player Stats'!Y120/O4</f>
        <v>0.003557874763</v>
      </c>
      <c r="Z4" s="113">
        <f>'Team and Player Stats'!Z120/O4</f>
        <v>0</v>
      </c>
      <c r="AA4" s="113">
        <f>'Team and Player Stats'!AA120/O4</f>
        <v>0</v>
      </c>
      <c r="AB4" s="113">
        <f>'Team and Player Stats'!AB120/O4</f>
        <v>0</v>
      </c>
      <c r="AC4" s="113">
        <f>'Team and Player Stats'!AC120/O4</f>
        <v>0.1565464896</v>
      </c>
      <c r="AD4" s="113">
        <f>'Team and Player Stats'!AD120/O4</f>
        <v>0.003557874763</v>
      </c>
      <c r="AE4" s="113">
        <f>'Team and Player Stats'!AE120/O4</f>
        <v>0</v>
      </c>
      <c r="AF4" s="113">
        <f>'Team and Player Stats'!AF120/O4</f>
        <v>0</v>
      </c>
      <c r="AG4" s="113">
        <f>'Team and Player Stats'!AG120/O4</f>
        <v>0</v>
      </c>
    </row>
    <row r="5">
      <c r="A5" s="107" t="str">
        <f>'Team and Player Stats'!B50</f>
        <v>DIGITAL PAIN</v>
      </c>
      <c r="B5" s="107" t="str">
        <f>'Team and Player Stats'!A50</f>
        <v>Way to Fail</v>
      </c>
      <c r="C5" s="107">
        <f>'Team and Player Stats'!C50</f>
        <v>20</v>
      </c>
      <c r="D5" s="107">
        <f>'Team and Player Stats'!D50</f>
        <v>13</v>
      </c>
      <c r="E5" s="108">
        <f>'Team and Player Stats'!E50</f>
        <v>336.8833333</v>
      </c>
      <c r="F5" s="110">
        <f>'Team and Player Stats'!F50/E5</f>
        <v>0.03858902686</v>
      </c>
      <c r="G5" s="110">
        <f>'Team and Player Stats'!G50/E5</f>
        <v>4.422896156</v>
      </c>
      <c r="H5" s="110">
        <f>'Team and Player Stats'!H50/E5</f>
        <v>0.01781032009</v>
      </c>
      <c r="I5" s="110">
        <f>'Team and Player Stats'!I50/E5</f>
        <v>3.29194083</v>
      </c>
      <c r="J5" s="110">
        <f>'Team and Player Stats'!J50/E5</f>
        <v>1.130955326</v>
      </c>
      <c r="K5" s="109">
        <f>'Team and Player Stats'!K50</f>
        <v>1.34355275</v>
      </c>
      <c r="L5" s="108">
        <f>'Team and Player Stats'!L50</f>
        <v>18.22633003</v>
      </c>
      <c r="M5" s="110">
        <f>'Team and Player Stats'!M50/E5</f>
        <v>6.070350764</v>
      </c>
      <c r="N5" s="107">
        <f>'Team and Player Stats'!N50</f>
        <v>18</v>
      </c>
      <c r="O5" s="110">
        <f>'Team and Player Stats'!O50</f>
        <v>289.4666667</v>
      </c>
      <c r="P5" s="110">
        <f>'Team and Player Stats'!P50/O5</f>
        <v>0.2072777522</v>
      </c>
      <c r="Q5" s="110">
        <f>'Team and Player Stats'!Q50/O5</f>
        <v>0.1036388761</v>
      </c>
      <c r="R5" s="110">
        <f>'Team and Player Stats'!R50/O5</f>
        <v>0.5043758637</v>
      </c>
      <c r="S5" s="110">
        <f>'Team and Player Stats'!S50/O5</f>
        <v>0.06218332566</v>
      </c>
      <c r="T5" s="110">
        <f>'Team and Player Stats'!T50/O5</f>
        <v>0.7738369415</v>
      </c>
      <c r="U5" s="110">
        <f>'Team and Player Stats'!U50/O5</f>
        <v>0.1761860894</v>
      </c>
      <c r="V5" s="110">
        <f>'Team and Player Stats'!V50/O5</f>
        <v>0.02763703363</v>
      </c>
      <c r="W5" s="110">
        <f>'Team and Player Stats'!W50/O5</f>
        <v>0.01036388761</v>
      </c>
      <c r="X5" s="110">
        <f>'Team and Player Stats'!X50/O5</f>
        <v>0</v>
      </c>
      <c r="Y5" s="110">
        <f>'Team and Player Stats'!Y50/O5</f>
        <v>0</v>
      </c>
      <c r="Z5" s="110">
        <f>'Team and Player Stats'!Z50/O5</f>
        <v>0</v>
      </c>
      <c r="AA5" s="110">
        <f>'Team and Player Stats'!AA50/O5</f>
        <v>0</v>
      </c>
      <c r="AB5" s="110">
        <f>'Team and Player Stats'!AB50/O5</f>
        <v>0</v>
      </c>
      <c r="AC5" s="110">
        <f>'Team and Player Stats'!AC50/O5</f>
        <v>0.1347305389</v>
      </c>
      <c r="AD5" s="110">
        <f>'Team and Player Stats'!AD50/O5</f>
        <v>0.01036388761</v>
      </c>
      <c r="AE5" s="110">
        <f>'Team and Player Stats'!AE50/O5</f>
        <v>0</v>
      </c>
      <c r="AF5" s="110">
        <f>'Team and Player Stats'!AF50/O5</f>
        <v>0</v>
      </c>
      <c r="AG5" s="110">
        <f>'Team and Player Stats'!AG50/O5</f>
        <v>0</v>
      </c>
    </row>
    <row r="6">
      <c r="A6" t="str">
        <f>'Team and Player Stats'!B123</f>
        <v>Saintz The God</v>
      </c>
      <c r="B6" t="str">
        <f>'Team and Player Stats'!A123</f>
        <v>Our Lady Tuna</v>
      </c>
      <c r="C6">
        <f>'Team and Player Stats'!C123</f>
        <v>17</v>
      </c>
      <c r="D6">
        <f>'Team and Player Stats'!D123</f>
        <v>10</v>
      </c>
      <c r="E6" s="111">
        <f>'Team and Player Stats'!E123</f>
        <v>242.0833333</v>
      </c>
      <c r="F6" s="113">
        <f>'Team and Player Stats'!F123/E6</f>
        <v>0.0330464716</v>
      </c>
      <c r="G6" s="113">
        <f>'Team and Player Stats'!G123/E6</f>
        <v>5.142857143</v>
      </c>
      <c r="H6" s="113">
        <f>'Team and Player Stats'!H123/E6</f>
        <v>0.02065404475</v>
      </c>
      <c r="I6" s="113">
        <f>'Team and Player Stats'!I123/E6</f>
        <v>4.039931153</v>
      </c>
      <c r="J6" s="113">
        <f>'Team and Player Stats'!J123/E6</f>
        <v>1.10292599</v>
      </c>
      <c r="K6" s="112">
        <f>'Team and Player Stats'!K123</f>
        <v>1.273006135</v>
      </c>
      <c r="L6" s="111">
        <f>'Team and Player Stats'!L123</f>
        <v>14.85173824</v>
      </c>
      <c r="M6" s="113">
        <f>'Team and Player Stats'!M123/E6</f>
        <v>6.349053356</v>
      </c>
      <c r="N6">
        <f>'Team and Player Stats'!N123</f>
        <v>16</v>
      </c>
      <c r="O6" s="113">
        <f>'Team and Player Stats'!O123</f>
        <v>225.2833333</v>
      </c>
      <c r="P6" s="113">
        <f>'Team and Player Stats'!P123/O6</f>
        <v>0.1464822076</v>
      </c>
      <c r="Q6" s="113">
        <f>'Team and Player Stats'!Q123/O6</f>
        <v>0.08433824073</v>
      </c>
      <c r="R6" s="113">
        <f>'Team and Player Stats'!R123/O6</f>
        <v>0.3728638011</v>
      </c>
      <c r="S6" s="113">
        <f>'Team and Player Stats'!S123/O6</f>
        <v>0.04438854775</v>
      </c>
      <c r="T6" s="113">
        <f>'Team and Player Stats'!T123/O6</f>
        <v>0.8389435526</v>
      </c>
      <c r="U6" s="113">
        <f>'Team and Player Stats'!U123/O6</f>
        <v>0.217503884</v>
      </c>
      <c r="V6" s="113">
        <f>'Team and Player Stats'!V123/O6</f>
        <v>0.07546053118</v>
      </c>
      <c r="W6" s="113">
        <f>'Team and Player Stats'!W123/O6</f>
        <v>0.02219427388</v>
      </c>
      <c r="X6" s="113">
        <f>'Team and Player Stats'!X123/O6</f>
        <v>0.004438854775</v>
      </c>
      <c r="Y6" s="113">
        <f>'Team and Player Stats'!Y123/O6</f>
        <v>0</v>
      </c>
      <c r="Z6" s="113">
        <f>'Team and Player Stats'!Z123/O6</f>
        <v>0</v>
      </c>
      <c r="AA6" s="113">
        <f>'Team and Player Stats'!AA123/O6</f>
        <v>0</v>
      </c>
      <c r="AB6" s="113">
        <f>'Team and Player Stats'!AB123/O6</f>
        <v>0</v>
      </c>
      <c r="AC6" s="113">
        <f>'Team and Player Stats'!AC123/O6</f>
        <v>0.1154102242</v>
      </c>
      <c r="AD6" s="113">
        <f>'Team and Player Stats'!AD123/O6</f>
        <v>0</v>
      </c>
      <c r="AE6" s="113">
        <f>'Team and Player Stats'!AE123/O6</f>
        <v>0</v>
      </c>
      <c r="AF6" s="113">
        <f>'Team and Player Stats'!AF123/O6</f>
        <v>0</v>
      </c>
      <c r="AG6" s="113">
        <f>'Team and Player Stats'!AG123/O6</f>
        <v>0.004438854775</v>
      </c>
    </row>
    <row r="7">
      <c r="A7" s="107" t="str">
        <f>'Team and Player Stats'!B113</f>
        <v>Silva (c)</v>
      </c>
      <c r="B7" s="107" t="str">
        <f>'Team and Player Stats'!A113</f>
        <v>Rooster Bux to Blow</v>
      </c>
      <c r="C7" s="107">
        <f>'Team and Player Stats'!C113</f>
        <v>18</v>
      </c>
      <c r="D7" s="107">
        <f>'Team and Player Stats'!D113</f>
        <v>16</v>
      </c>
      <c r="E7" s="108">
        <f>'Team and Player Stats'!E113</f>
        <v>329.55</v>
      </c>
      <c r="F7" s="110">
        <f>'Team and Player Stats'!F113/E7</f>
        <v>0.06068881809</v>
      </c>
      <c r="G7" s="110">
        <f>'Team and Player Stats'!G113/E7</f>
        <v>4.518282506</v>
      </c>
      <c r="H7" s="110">
        <f>'Team and Player Stats'!H113/E7</f>
        <v>0.01213776362</v>
      </c>
      <c r="I7" s="110">
        <f>'Team and Player Stats'!I113/E7</f>
        <v>3.450159308</v>
      </c>
      <c r="J7" s="110">
        <f>'Team and Player Stats'!J113/E7</f>
        <v>1.068123198</v>
      </c>
      <c r="K7" s="109">
        <f>'Team and Player Stats'!K113</f>
        <v>1.309586631</v>
      </c>
      <c r="L7" s="108">
        <f>'Team and Player Stats'!L113</f>
        <v>17.39050132</v>
      </c>
      <c r="M7" s="110">
        <f>'Team and Player Stats'!M113/E7</f>
        <v>5.801851009</v>
      </c>
      <c r="N7" s="107">
        <f>'Team and Player Stats'!N113</f>
        <v>18</v>
      </c>
      <c r="O7" s="110">
        <f>'Team and Player Stats'!O113</f>
        <v>329.55</v>
      </c>
      <c r="P7" s="110">
        <f>'Team and Player Stats'!P113/O7</f>
        <v>0.2245486269</v>
      </c>
      <c r="Q7" s="110">
        <f>'Team and Player Stats'!Q113/O7</f>
        <v>0.06068881809</v>
      </c>
      <c r="R7" s="110">
        <f>'Team and Player Stats'!R113/O7</f>
        <v>0.3064785313</v>
      </c>
      <c r="S7" s="110">
        <f>'Team and Player Stats'!S113/O7</f>
        <v>0.05765437718</v>
      </c>
      <c r="T7" s="110">
        <f>'Team and Player Stats'!T113/O7</f>
        <v>0.7737824306</v>
      </c>
      <c r="U7" s="110">
        <f>'Team and Player Stats'!U113/O7</f>
        <v>0.1972386588</v>
      </c>
      <c r="V7" s="110">
        <f>'Team and Player Stats'!V113/O7</f>
        <v>0.06372325899</v>
      </c>
      <c r="W7" s="110">
        <f>'Team and Player Stats'!W113/O7</f>
        <v>0.02427552723</v>
      </c>
      <c r="X7" s="110">
        <f>'Team and Player Stats'!X113/O7</f>
        <v>0.003034440904</v>
      </c>
      <c r="Y7" s="110">
        <f>'Team and Player Stats'!Y113/O7</f>
        <v>0.003034440904</v>
      </c>
      <c r="Z7" s="110">
        <f>'Team and Player Stats'!Z113/O7</f>
        <v>0</v>
      </c>
      <c r="AA7" s="110">
        <f>'Team and Player Stats'!AA113/O7</f>
        <v>0</v>
      </c>
      <c r="AB7" s="110">
        <f>'Team and Player Stats'!AB113/O7</f>
        <v>0</v>
      </c>
      <c r="AC7" s="110">
        <f>'Team and Player Stats'!AC113/O7</f>
        <v>0.1699286906</v>
      </c>
      <c r="AD7" s="110">
        <f>'Team and Player Stats'!AD113/O7</f>
        <v>0.003034440904</v>
      </c>
      <c r="AE7" s="110">
        <f>'Team and Player Stats'!AE113/O7</f>
        <v>0</v>
      </c>
      <c r="AF7" s="110">
        <f>'Team and Player Stats'!AF113/O7</f>
        <v>0</v>
      </c>
      <c r="AG7" s="110">
        <f>'Team and Player Stats'!AG113/O7</f>
        <v>0.006068881809</v>
      </c>
    </row>
    <row r="8">
      <c r="A8" t="str">
        <f>'Team and Player Stats'!B41</f>
        <v>I TRICKK I</v>
      </c>
      <c r="B8" t="str">
        <f>'Team and Player Stats'!A41</f>
        <v>We Respect Hoez</v>
      </c>
      <c r="C8">
        <f>'Team and Player Stats'!C41</f>
        <v>18</v>
      </c>
      <c r="D8">
        <f>'Team and Player Stats'!D41</f>
        <v>14</v>
      </c>
      <c r="E8" s="111">
        <f>'Team and Player Stats'!E41</f>
        <v>288.55</v>
      </c>
      <c r="F8" s="113">
        <f>'Team and Player Stats'!F41/E8</f>
        <v>0.01732801941</v>
      </c>
      <c r="G8" s="113">
        <f>'Team and Player Stats'!G41/E8</f>
        <v>4.661237221</v>
      </c>
      <c r="H8" s="113">
        <f>'Team and Player Stats'!H41/E8</f>
        <v>0.04505285046</v>
      </c>
      <c r="I8" s="113">
        <f>'Team and Player Stats'!I41/E8</f>
        <v>3.611159244</v>
      </c>
      <c r="J8" s="113">
        <f>'Team and Player Stats'!J41/E8</f>
        <v>1.050077976</v>
      </c>
      <c r="K8" s="112">
        <f>'Team and Player Stats'!K41</f>
        <v>1.290786948</v>
      </c>
      <c r="L8" s="111">
        <f>'Team and Player Stats'!L41</f>
        <v>16.61516315</v>
      </c>
      <c r="M8" s="113">
        <f>'Team and Player Stats'!M41/E8</f>
        <v>5.534569399</v>
      </c>
      <c r="N8">
        <f>'Team and Player Stats'!N41</f>
        <v>18</v>
      </c>
      <c r="O8" s="113">
        <f>'Team and Player Stats'!O41</f>
        <v>282.3</v>
      </c>
      <c r="P8" s="113">
        <f>'Team and Player Stats'!P41/O8</f>
        <v>0.1416932341</v>
      </c>
      <c r="Q8" s="113">
        <f>'Team and Player Stats'!Q41/O8</f>
        <v>0.1098122565</v>
      </c>
      <c r="R8" s="113">
        <f>'Team and Player Stats'!R41/O8</f>
        <v>0.3471484237</v>
      </c>
      <c r="S8" s="113">
        <f>'Team and Player Stats'!S41/O8</f>
        <v>0.05313496281</v>
      </c>
      <c r="T8" s="113">
        <f>'Team and Player Stats'!T41/O8</f>
        <v>0.7722281261</v>
      </c>
      <c r="U8" s="113">
        <f>'Team and Player Stats'!U41/O8</f>
        <v>0.1771165427</v>
      </c>
      <c r="V8" s="113">
        <f>'Team and Player Stats'!V41/O8</f>
        <v>0.04250797024</v>
      </c>
      <c r="W8" s="113">
        <f>'Team and Player Stats'!W41/O8</f>
        <v>0.01771165427</v>
      </c>
      <c r="X8" s="113">
        <f>'Team and Player Stats'!X41/O8</f>
        <v>0.003542330854</v>
      </c>
      <c r="Y8" s="113">
        <f>'Team and Player Stats'!Y41/O8</f>
        <v>0.003542330854</v>
      </c>
      <c r="Z8" s="113">
        <f>'Team and Player Stats'!Z41/O8</f>
        <v>0</v>
      </c>
      <c r="AA8" s="113">
        <f>'Team and Player Stats'!AA41/O8</f>
        <v>0</v>
      </c>
      <c r="AB8" s="113">
        <f>'Team and Player Stats'!AB41/O8</f>
        <v>0</v>
      </c>
      <c r="AC8" s="113">
        <f>'Team and Player Stats'!AC41/O8</f>
        <v>0.1594048884</v>
      </c>
      <c r="AD8" s="113">
        <f>'Team and Player Stats'!AD41/O8</f>
        <v>0.003542330854</v>
      </c>
      <c r="AE8" s="113">
        <f>'Team and Player Stats'!AE41/O8</f>
        <v>0</v>
      </c>
      <c r="AF8" s="113">
        <f>'Team and Player Stats'!AF41/O8</f>
        <v>0</v>
      </c>
      <c r="AG8" s="113">
        <f>'Team and Player Stats'!AG41/O8</f>
        <v>0.007084661707</v>
      </c>
    </row>
    <row r="9">
      <c r="A9" s="107" t="str">
        <f>'Team and Player Stats'!B114</f>
        <v>AJ DaJuiceMayne</v>
      </c>
      <c r="B9" s="107" t="str">
        <f>'Team and Player Stats'!A114</f>
        <v>Rooster Bux to Blow</v>
      </c>
      <c r="C9" s="107">
        <f>'Team and Player Stats'!C114</f>
        <v>15</v>
      </c>
      <c r="D9" s="107">
        <f>'Team and Player Stats'!D114</f>
        <v>14</v>
      </c>
      <c r="E9" s="108">
        <f>'Team and Player Stats'!E114</f>
        <v>239.0166667</v>
      </c>
      <c r="F9" s="110">
        <f>'Team and Player Stats'!F114/E9</f>
        <v>0.05020570393</v>
      </c>
      <c r="G9" s="110">
        <f>'Team and Player Stats'!G114/E9</f>
        <v>4.890872324</v>
      </c>
      <c r="H9" s="110">
        <f>'Team and Player Stats'!H114/E9</f>
        <v>0.02510285196</v>
      </c>
      <c r="I9" s="110">
        <f>'Team and Player Stats'!I114/E9</f>
        <v>3.974618227</v>
      </c>
      <c r="J9" s="110">
        <f>'Team and Player Stats'!J114/E9</f>
        <v>0.9162540966</v>
      </c>
      <c r="K9" s="109">
        <f>'Team and Player Stats'!K114</f>
        <v>1.230526316</v>
      </c>
      <c r="L9" s="108">
        <f>'Team and Player Stats'!L114</f>
        <v>15.09578947</v>
      </c>
      <c r="M9" s="110">
        <f>'Team and Player Stats'!M114/E9</f>
        <v>6.242242521</v>
      </c>
      <c r="N9" s="107">
        <f>'Team and Player Stats'!N114</f>
        <v>15</v>
      </c>
      <c r="O9" s="110">
        <f>'Team and Player Stats'!O114</f>
        <v>239.0166667</v>
      </c>
      <c r="P9" s="110">
        <f>'Team and Player Stats'!P114/O9</f>
        <v>0.1631685378</v>
      </c>
      <c r="Q9" s="110">
        <f>'Team and Player Stats'!Q114/O9</f>
        <v>0.07112474723</v>
      </c>
      <c r="R9" s="110">
        <f>'Team and Player Stats'!R114/O9</f>
        <v>0.418380866</v>
      </c>
      <c r="S9" s="110">
        <f>'Team and Player Stats'!S114/O9</f>
        <v>0.03347046928</v>
      </c>
      <c r="T9" s="110">
        <f>'Team and Player Stats'!T114/O9</f>
        <v>0.8827836274</v>
      </c>
      <c r="U9" s="110">
        <f>'Team and Player Stats'!U114/O9</f>
        <v>0.2719475629</v>
      </c>
      <c r="V9" s="110">
        <f>'Team and Player Stats'!V114/O9</f>
        <v>0.08785998187</v>
      </c>
      <c r="W9" s="110">
        <f>'Team and Player Stats'!W114/O9</f>
        <v>0.02510285196</v>
      </c>
      <c r="X9" s="110">
        <f>'Team and Player Stats'!X114/O9</f>
        <v>0.01255142598</v>
      </c>
      <c r="Y9" s="110">
        <f>'Team and Player Stats'!Y114/O9</f>
        <v>0.00418380866</v>
      </c>
      <c r="Z9" s="110">
        <f>'Team and Player Stats'!Z114/O9</f>
        <v>0</v>
      </c>
      <c r="AA9" s="110">
        <f>'Team and Player Stats'!AA114/O9</f>
        <v>0</v>
      </c>
      <c r="AB9" s="110">
        <f>'Team and Player Stats'!AB114/O9</f>
        <v>0</v>
      </c>
      <c r="AC9" s="110">
        <f>'Team and Player Stats'!AC114/O9</f>
        <v>0.1882713897</v>
      </c>
      <c r="AD9" s="110">
        <f>'Team and Player Stats'!AD114/O9</f>
        <v>0.00418380866</v>
      </c>
      <c r="AE9" s="110">
        <f>'Team and Player Stats'!AE114/O9</f>
        <v>0</v>
      </c>
      <c r="AF9" s="110">
        <f>'Team and Player Stats'!AF114/O9</f>
        <v>0</v>
      </c>
      <c r="AG9" s="110">
        <f>'Team and Player Stats'!AG114/O9</f>
        <v>0.008367617321</v>
      </c>
    </row>
    <row r="10">
      <c r="A10" t="str">
        <f>'Team and Player Stats'!B38</f>
        <v>Twitchtvsnipezz</v>
      </c>
      <c r="B10" t="str">
        <f>'Team and Player Stats'!A38</f>
        <v>Str8 Griffin</v>
      </c>
      <c r="C10">
        <f>'Team and Player Stats'!C38</f>
        <v>5</v>
      </c>
      <c r="D10">
        <f>'Team and Player Stats'!D38</f>
        <v>5</v>
      </c>
      <c r="E10" s="111">
        <f>'Team and Player Stats'!E38</f>
        <v>48.33333333</v>
      </c>
      <c r="F10" s="113">
        <f>'Team and Player Stats'!F38/E10</f>
        <v>0.06206896552</v>
      </c>
      <c r="G10" s="113">
        <f>'Team and Player Stats'!G38/E10</f>
        <v>4.779310345</v>
      </c>
      <c r="H10" s="113">
        <f>'Team and Player Stats'!H38/E10</f>
        <v>0.06206896552</v>
      </c>
      <c r="I10" s="113">
        <f>'Team and Player Stats'!I38/E10</f>
        <v>3.931034483</v>
      </c>
      <c r="J10" s="113">
        <f>'Team and Player Stats'!J38/E10</f>
        <v>0.8482758621</v>
      </c>
      <c r="K10" s="112">
        <f>'Team and Player Stats'!K38</f>
        <v>1.215789474</v>
      </c>
      <c r="L10" s="111">
        <f>'Team and Player Stats'!L38</f>
        <v>15.26315789</v>
      </c>
      <c r="M10" s="113">
        <f>'Team and Player Stats'!M38/E10</f>
        <v>5.937931034</v>
      </c>
      <c r="N10">
        <f>'Team and Player Stats'!N38</f>
        <v>4</v>
      </c>
      <c r="O10" s="113">
        <f>'Team and Player Stats'!O38</f>
        <v>44.6</v>
      </c>
      <c r="P10" s="113">
        <f>'Team and Player Stats'!P38/O10</f>
        <v>0.1569506726</v>
      </c>
      <c r="Q10" s="113">
        <f>'Team and Player Stats'!Q38/O10</f>
        <v>0.02242152466</v>
      </c>
      <c r="R10" s="113">
        <f>'Team and Player Stats'!R38/O10</f>
        <v>0.2914798206</v>
      </c>
      <c r="S10" s="113">
        <f>'Team and Player Stats'!S38/O10</f>
        <v>0.02242152466</v>
      </c>
      <c r="T10" s="113">
        <f>'Team and Player Stats'!T38/O10</f>
        <v>0.7399103139</v>
      </c>
      <c r="U10" s="113">
        <f>'Team and Player Stats'!U38/O10</f>
        <v>0.2242152466</v>
      </c>
      <c r="V10" s="113">
        <f>'Team and Player Stats'!V38/O10</f>
        <v>0</v>
      </c>
      <c r="W10" s="113">
        <f>'Team and Player Stats'!W38/O10</f>
        <v>0</v>
      </c>
      <c r="X10" s="113">
        <f>'Team and Player Stats'!X38/O10</f>
        <v>0</v>
      </c>
      <c r="Y10" s="113">
        <f>'Team and Player Stats'!Y38/O10</f>
        <v>0</v>
      </c>
      <c r="Z10" s="113">
        <f>'Team and Player Stats'!Z38/O10</f>
        <v>0</v>
      </c>
      <c r="AA10" s="113">
        <f>'Team and Player Stats'!AA38/O10</f>
        <v>0</v>
      </c>
      <c r="AB10" s="113">
        <f>'Team and Player Stats'!AB38/O10</f>
        <v>0</v>
      </c>
      <c r="AC10" s="113">
        <f>'Team and Player Stats'!AC38/O10</f>
        <v>0.08968609865</v>
      </c>
      <c r="AD10" s="113">
        <f>'Team and Player Stats'!AD38/O10</f>
        <v>0</v>
      </c>
      <c r="AE10" s="113">
        <f>'Team and Player Stats'!AE38/O10</f>
        <v>0</v>
      </c>
      <c r="AF10" s="113">
        <f>'Team and Player Stats'!AF38/O10</f>
        <v>0</v>
      </c>
      <c r="AG10" s="113">
        <f>'Team and Player Stats'!AG38/O10</f>
        <v>0</v>
      </c>
    </row>
    <row r="11">
      <c r="A11" s="107" t="str">
        <f>'Team and Player Stats'!B43</f>
        <v>TnTaylor</v>
      </c>
      <c r="B11" s="107" t="str">
        <f>'Team and Player Stats'!A43</f>
        <v>We Respect Hoez</v>
      </c>
      <c r="C11" s="107">
        <f>'Team and Player Stats'!C43</f>
        <v>15</v>
      </c>
      <c r="D11" s="107">
        <f>'Team and Player Stats'!D43</f>
        <v>11</v>
      </c>
      <c r="E11" s="108">
        <f>'Team and Player Stats'!E43</f>
        <v>234.3</v>
      </c>
      <c r="F11" s="110">
        <f>'Team and Player Stats'!F43/E11</f>
        <v>0.0341442595</v>
      </c>
      <c r="G11" s="110">
        <f>'Team and Player Stats'!G43/E11</f>
        <v>4.118651302</v>
      </c>
      <c r="H11" s="110">
        <f>'Team and Player Stats'!H43/E11</f>
        <v>0.008536064874</v>
      </c>
      <c r="I11" s="110">
        <f>'Team and Player Stats'!I43/E11</f>
        <v>3.354673496</v>
      </c>
      <c r="J11" s="110">
        <f>'Team and Player Stats'!J43/E11</f>
        <v>0.7639778062</v>
      </c>
      <c r="K11" s="109">
        <f>'Team and Player Stats'!K43</f>
        <v>1.227735369</v>
      </c>
      <c r="L11" s="108">
        <f>'Team and Player Stats'!L43</f>
        <v>17.88549618</v>
      </c>
      <c r="M11" s="110">
        <f>'Team and Player Stats'!M43/E11</f>
        <v>4.767392232</v>
      </c>
      <c r="N11" s="107">
        <f>'Team and Player Stats'!N43</f>
        <v>15</v>
      </c>
      <c r="O11" s="110">
        <f>'Team and Player Stats'!O43</f>
        <v>227.7333333</v>
      </c>
      <c r="P11" s="110">
        <f>'Team and Player Stats'!P43/O11</f>
        <v>0.1844262295</v>
      </c>
      <c r="Q11" s="110">
        <f>'Team and Player Stats'!Q43/O11</f>
        <v>0.07464871194</v>
      </c>
      <c r="R11" s="110">
        <f>'Team and Player Stats'!R43/O11</f>
        <v>0.3337236534</v>
      </c>
      <c r="S11" s="110">
        <f>'Team and Player Stats'!S43/O11</f>
        <v>0.06147540984</v>
      </c>
      <c r="T11" s="110">
        <f>'Team and Player Stats'!T43/O11</f>
        <v>0.531323185</v>
      </c>
      <c r="U11" s="110">
        <f>'Team and Player Stats'!U43/O11</f>
        <v>0.08782201405</v>
      </c>
      <c r="V11" s="110">
        <f>'Team and Player Stats'!V43/O11</f>
        <v>0.01756440281</v>
      </c>
      <c r="W11" s="110">
        <f>'Team and Player Stats'!W43/O11</f>
        <v>0.004391100703</v>
      </c>
      <c r="X11" s="110">
        <f>'Team and Player Stats'!X43/O11</f>
        <v>0</v>
      </c>
      <c r="Y11" s="110">
        <f>'Team and Player Stats'!Y43/O11</f>
        <v>0</v>
      </c>
      <c r="Z11" s="110">
        <f>'Team and Player Stats'!Z43/O11</f>
        <v>0</v>
      </c>
      <c r="AA11" s="110">
        <f>'Team and Player Stats'!AA43/O11</f>
        <v>0</v>
      </c>
      <c r="AB11" s="110">
        <f>'Team and Player Stats'!AB43/O11</f>
        <v>0</v>
      </c>
      <c r="AC11" s="110">
        <f>'Team and Player Stats'!AC43/O11</f>
        <v>0.1097775176</v>
      </c>
      <c r="AD11" s="110">
        <f>'Team and Player Stats'!AD43/O11</f>
        <v>0.004391100703</v>
      </c>
      <c r="AE11" s="110">
        <f>'Team and Player Stats'!AE43/O11</f>
        <v>0</v>
      </c>
      <c r="AF11" s="110">
        <f>'Team and Player Stats'!AF43/O11</f>
        <v>0</v>
      </c>
      <c r="AG11" s="110">
        <f>'Team and Player Stats'!AG43/O11</f>
        <v>0</v>
      </c>
    </row>
    <row r="12">
      <c r="A12" t="str">
        <f>'Team and Player Stats'!B53</f>
        <v>halfbreed105</v>
      </c>
      <c r="B12" t="str">
        <f>'Team and Player Stats'!A53</f>
        <v>Way to Fail</v>
      </c>
      <c r="C12">
        <f>'Team and Player Stats'!C53</f>
        <v>10</v>
      </c>
      <c r="D12">
        <f>'Team and Player Stats'!D53</f>
        <v>6</v>
      </c>
      <c r="E12" s="111">
        <f>'Team and Player Stats'!E53</f>
        <v>133.8333333</v>
      </c>
      <c r="F12" s="113">
        <f>'Team and Player Stats'!F53/E12</f>
        <v>0.0298879203</v>
      </c>
      <c r="G12" s="113">
        <f>'Team and Player Stats'!G53/E12</f>
        <v>4.692403487</v>
      </c>
      <c r="H12" s="113">
        <f>'Team and Player Stats'!H53/E12</f>
        <v>0.02241594022</v>
      </c>
      <c r="I12" s="113">
        <f>'Team and Player Stats'!I53/E12</f>
        <v>3.930261519</v>
      </c>
      <c r="J12" s="113">
        <f>'Team and Player Stats'!J53/E12</f>
        <v>0.7621419676</v>
      </c>
      <c r="K12" s="112">
        <f>'Team and Player Stats'!K53</f>
        <v>1.19391635</v>
      </c>
      <c r="L12" s="111">
        <f>'Team and Player Stats'!L53</f>
        <v>15.2661597</v>
      </c>
      <c r="M12" s="113">
        <f>'Team and Player Stats'!M53/E12</f>
        <v>6</v>
      </c>
      <c r="N12">
        <f>'Team and Player Stats'!N53</f>
        <v>9</v>
      </c>
      <c r="O12" s="113">
        <f>'Team and Player Stats'!O53</f>
        <v>121.65</v>
      </c>
      <c r="P12" s="113">
        <f>'Team and Player Stats'!P53/O12</f>
        <v>0.1315248664</v>
      </c>
      <c r="Q12" s="113">
        <f>'Team and Player Stats'!Q53/O12</f>
        <v>0.04932182491</v>
      </c>
      <c r="R12" s="113">
        <f>'Team and Player Stats'!R53/O12</f>
        <v>0.3288121661</v>
      </c>
      <c r="S12" s="113">
        <f>'Team and Player Stats'!S53/O12</f>
        <v>0.03288121661</v>
      </c>
      <c r="T12" s="113">
        <f>'Team and Player Stats'!T53/O12</f>
        <v>0.7233867653</v>
      </c>
      <c r="U12" s="113">
        <f>'Team and Player Stats'!U53/O12</f>
        <v>0.1233045623</v>
      </c>
      <c r="V12" s="113">
        <f>'Team and Player Stats'!V53/O12</f>
        <v>0.0164406083</v>
      </c>
      <c r="W12" s="113">
        <f>'Team and Player Stats'!W53/O12</f>
        <v>0.008220304151</v>
      </c>
      <c r="X12" s="113">
        <f>'Team and Player Stats'!X53/O12</f>
        <v>0</v>
      </c>
      <c r="Y12" s="113">
        <f>'Team and Player Stats'!Y53/O12</f>
        <v>0</v>
      </c>
      <c r="Z12" s="113">
        <f>'Team and Player Stats'!Z53/O12</f>
        <v>0</v>
      </c>
      <c r="AA12" s="113">
        <f>'Team and Player Stats'!AA53/O12</f>
        <v>0</v>
      </c>
      <c r="AB12" s="113">
        <f>'Team and Player Stats'!AB53/O12</f>
        <v>0</v>
      </c>
      <c r="AC12" s="113">
        <f>'Team and Player Stats'!AC53/O12</f>
        <v>0.09864364982</v>
      </c>
      <c r="AD12" s="113">
        <f>'Team and Player Stats'!AD53/O12</f>
        <v>0.008220304151</v>
      </c>
      <c r="AE12" s="113">
        <f>'Team and Player Stats'!AE53/O12</f>
        <v>0</v>
      </c>
      <c r="AF12" s="113">
        <f>'Team and Player Stats'!AF53/O12</f>
        <v>0</v>
      </c>
      <c r="AG12" s="113">
        <f>'Team and Player Stats'!AG53/O12</f>
        <v>0</v>
      </c>
    </row>
    <row r="13">
      <c r="A13" s="107" t="str">
        <f>'Team and Player Stats'!B105</f>
        <v>ActiveHate (c)</v>
      </c>
      <c r="B13" s="107" t="str">
        <f>'Team and Player Stats'!A105</f>
        <v>Shadow Realm</v>
      </c>
      <c r="C13" s="107">
        <f>'Team and Player Stats'!C105</f>
        <v>17</v>
      </c>
      <c r="D13" s="107">
        <f>'Team and Player Stats'!D105</f>
        <v>12</v>
      </c>
      <c r="E13" s="108">
        <f>'Team and Player Stats'!E105</f>
        <v>288.6</v>
      </c>
      <c r="F13" s="110">
        <f>'Team and Player Stats'!F105/E13</f>
        <v>0.003465003465</v>
      </c>
      <c r="G13" s="110">
        <f>'Team and Player Stats'!G105/E13</f>
        <v>5.09009009</v>
      </c>
      <c r="H13" s="110">
        <f>'Team and Player Stats'!H105/E13</f>
        <v>0.00693000693</v>
      </c>
      <c r="I13" s="110">
        <f>'Team and Player Stats'!I105/E13</f>
        <v>4.393624394</v>
      </c>
      <c r="J13" s="110">
        <f>'Team and Player Stats'!J105/E13</f>
        <v>0.6964656965</v>
      </c>
      <c r="K13" s="109">
        <f>'Team and Player Stats'!K105</f>
        <v>1.15851735</v>
      </c>
      <c r="L13" s="108">
        <f>'Team and Player Stats'!L105</f>
        <v>13.65615142</v>
      </c>
      <c r="M13" s="110">
        <f>'Team and Player Stats'!M105/E13</f>
        <v>6.67013167</v>
      </c>
      <c r="N13" s="107">
        <f>'Team and Player Stats'!N105</f>
        <v>17</v>
      </c>
      <c r="O13" s="110">
        <f>'Team and Player Stats'!O105</f>
        <v>281.2</v>
      </c>
      <c r="P13" s="110">
        <f>'Team and Player Stats'!P105/O13</f>
        <v>0.1244665718</v>
      </c>
      <c r="Q13" s="110">
        <f>'Team and Player Stats'!Q105/O13</f>
        <v>0.03911806543</v>
      </c>
      <c r="R13" s="110">
        <f>'Team and Player Stats'!R105/O13</f>
        <v>0.4160739687</v>
      </c>
      <c r="S13" s="110">
        <f>'Team and Player Stats'!S105/O13</f>
        <v>0.08890469417</v>
      </c>
      <c r="T13" s="110">
        <f>'Team and Player Stats'!T105/O13</f>
        <v>0.8890469417</v>
      </c>
      <c r="U13" s="110">
        <f>'Team and Player Stats'!U105/O13</f>
        <v>0.2311522048</v>
      </c>
      <c r="V13" s="110">
        <f>'Team and Player Stats'!V105/O13</f>
        <v>0.0640113798</v>
      </c>
      <c r="W13" s="110">
        <f>'Team and Player Stats'!W105/O13</f>
        <v>0.0106685633</v>
      </c>
      <c r="X13" s="110">
        <f>'Team and Player Stats'!X105/O13</f>
        <v>0</v>
      </c>
      <c r="Y13" s="110">
        <f>'Team and Player Stats'!Y105/O13</f>
        <v>0</v>
      </c>
      <c r="Z13" s="110">
        <f>'Team and Player Stats'!Z105/O13</f>
        <v>0</v>
      </c>
      <c r="AA13" s="110">
        <f>'Team and Player Stats'!AA105/O13</f>
        <v>0</v>
      </c>
      <c r="AB13" s="110">
        <f>'Team and Player Stats'!AB105/O13</f>
        <v>0</v>
      </c>
      <c r="AC13" s="110">
        <f>'Team and Player Stats'!AC105/O13</f>
        <v>0.1173541963</v>
      </c>
      <c r="AD13" s="110">
        <f>'Team and Player Stats'!AD105/O13</f>
        <v>0.003556187767</v>
      </c>
      <c r="AE13" s="110">
        <f>'Team and Player Stats'!AE105/O13</f>
        <v>0</v>
      </c>
      <c r="AF13" s="110">
        <f>'Team and Player Stats'!AF105/O13</f>
        <v>0</v>
      </c>
      <c r="AG13" s="110">
        <f>'Team and Player Stats'!AG105/O13</f>
        <v>0.003556187767</v>
      </c>
    </row>
    <row r="14">
      <c r="A14" t="str">
        <f>'Team and Player Stats'!B5</f>
        <v>Blootzy</v>
      </c>
      <c r="B14" t="str">
        <f>'Team and Player Stats'!A5</f>
        <v>Never Let Go</v>
      </c>
      <c r="C14">
        <f>'Team and Player Stats'!C5</f>
        <v>18</v>
      </c>
      <c r="D14">
        <f>'Team and Player Stats'!D5</f>
        <v>9</v>
      </c>
      <c r="E14" s="111">
        <f>'Team and Player Stats'!E5</f>
        <v>216.1333333</v>
      </c>
      <c r="F14" s="113">
        <f>'Team and Player Stats'!F5/E14</f>
        <v>0.04164096237</v>
      </c>
      <c r="G14" s="113">
        <f>'Team and Player Stats'!G5/E14</f>
        <v>5.306909315</v>
      </c>
      <c r="H14" s="113">
        <f>'Team and Player Stats'!H5/E14</f>
        <v>0.03701418877</v>
      </c>
      <c r="I14" s="113">
        <f>'Team and Player Stats'!I5/E14</f>
        <v>4.612893276</v>
      </c>
      <c r="J14" s="113">
        <f>'Team and Player Stats'!J5/E14</f>
        <v>0.6940160395</v>
      </c>
      <c r="K14" s="112">
        <f>'Team and Player Stats'!K5</f>
        <v>1.150451354</v>
      </c>
      <c r="L14" s="111">
        <f>'Team and Player Stats'!L5</f>
        <v>13.00702106</v>
      </c>
      <c r="M14" s="113">
        <f>'Team and Player Stats'!M5/E14</f>
        <v>6.801357187</v>
      </c>
      <c r="N14">
        <f>'Team and Player Stats'!N5</f>
        <v>17</v>
      </c>
      <c r="O14" s="113">
        <f>'Team and Player Stats'!O5</f>
        <v>210.4333333</v>
      </c>
      <c r="P14" s="113">
        <f>'Team and Player Stats'!P5/O14</f>
        <v>0.1615713607</v>
      </c>
      <c r="Q14" s="113">
        <f>'Team and Player Stats'!Q5/O14</f>
        <v>0.1092982734</v>
      </c>
      <c r="R14" s="113">
        <f>'Team and Player Stats'!R5/O14</f>
        <v>0.3136385237</v>
      </c>
      <c r="S14" s="113">
        <f>'Team and Player Stats'!S5/O14</f>
        <v>0.08553777919</v>
      </c>
      <c r="T14" s="113">
        <f>'Team and Player Stats'!T5/O14</f>
        <v>0.7793442104</v>
      </c>
      <c r="U14" s="113">
        <f>'Team and Player Stats'!U5/O14</f>
        <v>0.2281007445</v>
      </c>
      <c r="V14" s="113">
        <f>'Team and Player Stats'!V5/O14</f>
        <v>0.04276888959</v>
      </c>
      <c r="W14" s="113">
        <f>'Team and Player Stats'!W5/O14</f>
        <v>0.02376049422</v>
      </c>
      <c r="X14" s="113">
        <f>'Team and Player Stats'!X5/O14</f>
        <v>0.004752098844</v>
      </c>
      <c r="Y14" s="113">
        <f>'Team and Player Stats'!Y5/O14</f>
        <v>0</v>
      </c>
      <c r="Z14" s="113">
        <f>'Team and Player Stats'!Z5/O14</f>
        <v>0</v>
      </c>
      <c r="AA14" s="113">
        <f>'Team and Player Stats'!AA5/O14</f>
        <v>0</v>
      </c>
      <c r="AB14" s="113">
        <f>'Team and Player Stats'!AB5/O14</f>
        <v>0.01425629653</v>
      </c>
      <c r="AC14" s="113">
        <f>'Team and Player Stats'!AC5/O14</f>
        <v>0.07128148265</v>
      </c>
      <c r="AD14" s="113">
        <f>'Team and Player Stats'!AD5/O14</f>
        <v>0.004752098844</v>
      </c>
      <c r="AE14" s="113">
        <f>'Team and Player Stats'!AE5/O14</f>
        <v>0</v>
      </c>
      <c r="AF14" s="113">
        <f>'Team and Player Stats'!AF5/O14</f>
        <v>0</v>
      </c>
      <c r="AG14" s="113">
        <f>'Team and Player Stats'!AG5/O14</f>
        <v>0.004752098844</v>
      </c>
    </row>
    <row r="15">
      <c r="A15" s="107" t="str">
        <f>'Team and Player Stats'!B15</f>
        <v>EIementary</v>
      </c>
      <c r="B15" s="107" t="str">
        <f>'Team and Player Stats'!A15</f>
        <v>Collateral Damage</v>
      </c>
      <c r="C15" s="107">
        <f>'Team and Player Stats'!C15</f>
        <v>8</v>
      </c>
      <c r="D15" s="107">
        <f>'Team and Player Stats'!D15</f>
        <v>2</v>
      </c>
      <c r="E15" s="108">
        <f>'Team and Player Stats'!E15</f>
        <v>92.18333333</v>
      </c>
      <c r="F15" s="110">
        <f>'Team and Player Stats'!F15/E15</f>
        <v>0.03254384379</v>
      </c>
      <c r="G15" s="110">
        <f>'Team and Player Stats'!G15/E15</f>
        <v>5.586693184</v>
      </c>
      <c r="H15" s="110">
        <f>'Team and Player Stats'!H15/E15</f>
        <v>0.03254384379</v>
      </c>
      <c r="I15" s="110">
        <f>'Team and Player Stats'!I15/E15</f>
        <v>4.92496836</v>
      </c>
      <c r="J15" s="110">
        <f>'Team and Player Stats'!J15/E15</f>
        <v>0.6617248237</v>
      </c>
      <c r="K15" s="109">
        <f>'Team and Player Stats'!K15</f>
        <v>1.134361233</v>
      </c>
      <c r="L15" s="108">
        <f>'Team and Player Stats'!L15</f>
        <v>12.18281938</v>
      </c>
      <c r="M15" s="110">
        <f>'Team and Player Stats'!M15/E15</f>
        <v>5.29379859</v>
      </c>
      <c r="N15" s="107">
        <f>'Team and Player Stats'!N15</f>
        <v>5</v>
      </c>
      <c r="O15" s="110">
        <f>'Team and Player Stats'!O15</f>
        <v>42.36666667</v>
      </c>
      <c r="P15" s="110">
        <f>'Team and Player Stats'!P15/O15</f>
        <v>0.5192761605</v>
      </c>
      <c r="Q15" s="110">
        <f>'Team and Player Stats'!Q15/O15</f>
        <v>0.09441384736</v>
      </c>
      <c r="R15" s="110">
        <f>'Team and Player Stats'!R15/O15</f>
        <v>0.4956726987</v>
      </c>
      <c r="S15" s="110">
        <f>'Team and Player Stats'!S15/O15</f>
        <v>0.09441384736</v>
      </c>
      <c r="T15" s="110">
        <f>'Team and Player Stats'!T15/O15</f>
        <v>1.132966168</v>
      </c>
      <c r="U15" s="110">
        <f>'Team and Player Stats'!U15/O15</f>
        <v>0.2124311566</v>
      </c>
      <c r="V15" s="110">
        <f>'Team and Player Stats'!V15/O15</f>
        <v>0.04720692368</v>
      </c>
      <c r="W15" s="110">
        <f>'Team and Player Stats'!W15/O15</f>
        <v>0.02360346184</v>
      </c>
      <c r="X15" s="110">
        <f>'Team and Player Stats'!X15/O15</f>
        <v>0</v>
      </c>
      <c r="Y15" s="110">
        <f>'Team and Player Stats'!Y15/O15</f>
        <v>0</v>
      </c>
      <c r="Z15" s="110">
        <f>'Team and Player Stats'!Z15/O15</f>
        <v>0</v>
      </c>
      <c r="AA15" s="110">
        <f>'Team and Player Stats'!AA15/O15</f>
        <v>0</v>
      </c>
      <c r="AB15" s="110">
        <f>'Team and Player Stats'!AB15/O15</f>
        <v>0</v>
      </c>
      <c r="AC15" s="110">
        <f>'Team and Player Stats'!AC15/O15</f>
        <v>0.1888276947</v>
      </c>
      <c r="AD15" s="110">
        <f>'Team and Player Stats'!AD15/O15</f>
        <v>0</v>
      </c>
      <c r="AE15" s="110">
        <f>'Team and Player Stats'!AE15/O15</f>
        <v>0</v>
      </c>
      <c r="AF15" s="110">
        <f>'Team and Player Stats'!AF15/O15</f>
        <v>0</v>
      </c>
      <c r="AG15" s="110">
        <f>'Team and Player Stats'!AG15/O15</f>
        <v>0</v>
      </c>
    </row>
    <row r="16">
      <c r="A16" t="str">
        <f>'Team and Player Stats'!B71</f>
        <v>Its Rainin MenZ (c)</v>
      </c>
      <c r="B16" t="str">
        <f>'Team and Player Stats'!A71</f>
        <v>TBD</v>
      </c>
      <c r="C16">
        <f>'Team and Player Stats'!C71</f>
        <v>15</v>
      </c>
      <c r="D16">
        <f>'Team and Player Stats'!D71</f>
        <v>5</v>
      </c>
      <c r="E16" s="111">
        <f>'Team and Player Stats'!E71</f>
        <v>197.0166667</v>
      </c>
      <c r="F16" s="113">
        <f>'Team and Player Stats'!F71/E16</f>
        <v>0.03045427629</v>
      </c>
      <c r="G16" s="113">
        <f>'Team and Player Stats'!G71/E16</f>
        <v>4.882835632</v>
      </c>
      <c r="H16" s="113">
        <f>'Team and Player Stats'!H71/E16</f>
        <v>0.01015142543</v>
      </c>
      <c r="I16" s="113">
        <f>'Team and Player Stats'!I71/E16</f>
        <v>4.233144404</v>
      </c>
      <c r="J16" s="113">
        <f>'Team and Player Stats'!J71/E16</f>
        <v>0.6496912275</v>
      </c>
      <c r="K16" s="112">
        <f>'Team and Player Stats'!K71</f>
        <v>1.153477218</v>
      </c>
      <c r="L16" s="111">
        <f>'Team and Player Stats'!L71</f>
        <v>14.17386091</v>
      </c>
      <c r="M16" s="113">
        <f>'Team and Player Stats'!M71/E16</f>
        <v>6.324338042</v>
      </c>
      <c r="N16">
        <f>'Team and Player Stats'!N71</f>
        <v>15</v>
      </c>
      <c r="O16" s="113">
        <f>'Team and Player Stats'!O71</f>
        <v>197.0166667</v>
      </c>
      <c r="P16" s="113">
        <f>'Team and Player Stats'!P71/O16</f>
        <v>0.2385584976</v>
      </c>
      <c r="Q16" s="113">
        <f>'Team and Player Stats'!Q71/O16</f>
        <v>0.1370442433</v>
      </c>
      <c r="R16" s="113">
        <f>'Team and Player Stats'!R71/O16</f>
        <v>0.3096184756</v>
      </c>
      <c r="S16" s="113">
        <f>'Team and Player Stats'!S71/O16</f>
        <v>0.1218171052</v>
      </c>
      <c r="T16" s="113">
        <f>'Team and Player Stats'!T71/O16</f>
        <v>0.6446155148</v>
      </c>
      <c r="U16" s="113">
        <f>'Team and Player Stats'!U71/O16</f>
        <v>0.1624228069</v>
      </c>
      <c r="V16" s="113">
        <f>'Team and Player Stats'!V71/O16</f>
        <v>0.03045427629</v>
      </c>
      <c r="W16" s="113">
        <f>'Team and Player Stats'!W71/O16</f>
        <v>0.02030285086</v>
      </c>
      <c r="X16" s="113">
        <f>'Team and Player Stats'!X71/O16</f>
        <v>0.005075712715</v>
      </c>
      <c r="Y16" s="113">
        <f>'Team and Player Stats'!Y71/O16</f>
        <v>0</v>
      </c>
      <c r="Z16" s="113">
        <f>'Team and Player Stats'!Z71/O16</f>
        <v>0</v>
      </c>
      <c r="AA16" s="113">
        <f>'Team and Player Stats'!AA71/O16</f>
        <v>0</v>
      </c>
      <c r="AB16" s="113">
        <f>'Team and Player Stats'!AB71/O16</f>
        <v>0</v>
      </c>
      <c r="AC16" s="113">
        <f>'Team and Player Stats'!AC71/O16</f>
        <v>0.106589967</v>
      </c>
      <c r="AD16" s="113">
        <f>'Team and Player Stats'!AD71/O16</f>
        <v>0</v>
      </c>
      <c r="AE16" s="113">
        <f>'Team and Player Stats'!AE71/O16</f>
        <v>0</v>
      </c>
      <c r="AF16" s="113">
        <f>'Team and Player Stats'!AF71/O16</f>
        <v>0</v>
      </c>
      <c r="AG16" s="113">
        <f>'Team and Player Stats'!AG71/O16</f>
        <v>0</v>
      </c>
    </row>
    <row r="17">
      <c r="A17" s="107" t="str">
        <f>'Team and Player Stats'!B115</f>
        <v>T RICH Da King</v>
      </c>
      <c r="B17" s="107" t="str">
        <f>'Team and Player Stats'!A115</f>
        <v>Rooster Bux to Blow</v>
      </c>
      <c r="C17" s="107">
        <f>'Team and Player Stats'!C115</f>
        <v>15</v>
      </c>
      <c r="D17" s="107">
        <f>'Team and Player Stats'!D115</f>
        <v>13</v>
      </c>
      <c r="E17" s="108">
        <f>'Team and Player Stats'!E115</f>
        <v>240.4833333</v>
      </c>
      <c r="F17" s="110">
        <f>'Team and Player Stats'!F115/E17</f>
        <v>0.05405780026</v>
      </c>
      <c r="G17" s="110">
        <f>'Team and Player Stats'!G115/E17</f>
        <v>3.717513341</v>
      </c>
      <c r="H17" s="110">
        <f>'Team and Player Stats'!H115/E17</f>
        <v>0.01247487698</v>
      </c>
      <c r="I17" s="110">
        <f>'Team and Player Stats'!I115/E17</f>
        <v>3.081294615</v>
      </c>
      <c r="J17" s="110">
        <f>'Team and Player Stats'!J115/E17</f>
        <v>0.6362187262</v>
      </c>
      <c r="K17" s="109">
        <f>'Team and Player Stats'!K115</f>
        <v>1.206477733</v>
      </c>
      <c r="L17" s="108">
        <f>'Team and Player Stats'!L115</f>
        <v>19.47233468</v>
      </c>
      <c r="M17" s="110">
        <f>'Team and Player Stats'!M115/E17</f>
        <v>4.187400374</v>
      </c>
      <c r="N17" s="107">
        <f>'Team and Player Stats'!N115</f>
        <v>15</v>
      </c>
      <c r="O17" s="110">
        <f>'Team and Player Stats'!O115</f>
        <v>240.4833333</v>
      </c>
      <c r="P17" s="110">
        <f>'Team and Player Stats'!P115/O17</f>
        <v>0.1081156005</v>
      </c>
      <c r="Q17" s="110">
        <f>'Team and Player Stats'!Q115/O17</f>
        <v>0.08732413889</v>
      </c>
      <c r="R17" s="110">
        <f>'Team and Player Stats'!R115/O17</f>
        <v>0.2869221706</v>
      </c>
      <c r="S17" s="110">
        <f>'Team and Player Stats'!S115/O17</f>
        <v>0.03326633862</v>
      </c>
      <c r="T17" s="110">
        <f>'Team and Player Stats'!T115/O17</f>
        <v>0.5114699563</v>
      </c>
      <c r="U17" s="110">
        <f>'Team and Player Stats'!U115/O17</f>
        <v>0.09979901587</v>
      </c>
      <c r="V17" s="110">
        <f>'Team and Player Stats'!V115/O17</f>
        <v>0.04158292328</v>
      </c>
      <c r="W17" s="110">
        <f>'Team and Player Stats'!W115/O17</f>
        <v>0.008316584656</v>
      </c>
      <c r="X17" s="110">
        <f>'Team and Player Stats'!X115/O17</f>
        <v>0.004158292328</v>
      </c>
      <c r="Y17" s="110">
        <f>'Team and Player Stats'!Y115/O17</f>
        <v>0</v>
      </c>
      <c r="Z17" s="110">
        <f>'Team and Player Stats'!Z115/O17</f>
        <v>0</v>
      </c>
      <c r="AA17" s="110">
        <f>'Team and Player Stats'!AA115/O17</f>
        <v>0</v>
      </c>
      <c r="AB17" s="110">
        <f>'Team and Player Stats'!AB115/O17</f>
        <v>0</v>
      </c>
      <c r="AC17" s="110">
        <f>'Team and Player Stats'!AC115/O17</f>
        <v>0.09564072354</v>
      </c>
      <c r="AD17" s="110">
        <f>'Team and Player Stats'!AD115/O17</f>
        <v>0</v>
      </c>
      <c r="AE17" s="110">
        <f>'Team and Player Stats'!AE115/O17</f>
        <v>0</v>
      </c>
      <c r="AF17" s="110">
        <f>'Team and Player Stats'!AF115/O17</f>
        <v>0</v>
      </c>
      <c r="AG17" s="110">
        <f>'Team and Player Stats'!AG115/O17</f>
        <v>0.004158292328</v>
      </c>
    </row>
    <row r="18">
      <c r="A18" t="str">
        <f>'Team and Player Stats'!B36</f>
        <v>Sabasauros Rex</v>
      </c>
      <c r="B18" t="str">
        <f>'Team and Player Stats'!A36</f>
        <v>Str8 Griffin</v>
      </c>
      <c r="C18">
        <f>'Team and Player Stats'!C36</f>
        <v>18</v>
      </c>
      <c r="D18">
        <f>'Team and Player Stats'!D36</f>
        <v>17</v>
      </c>
      <c r="E18" s="111">
        <f>'Team and Player Stats'!E36</f>
        <v>237.8166667</v>
      </c>
      <c r="F18" s="113">
        <f>'Team and Player Stats'!F36/E18</f>
        <v>0.05045903707</v>
      </c>
      <c r="G18" s="113">
        <f>'Team and Player Stats'!G36/E18</f>
        <v>4.701100287</v>
      </c>
      <c r="H18" s="113">
        <f>'Team and Player Stats'!H36/E18</f>
        <v>0.03363935805</v>
      </c>
      <c r="I18" s="113">
        <f>'Team and Player Stats'!I36/E18</f>
        <v>4.179690238</v>
      </c>
      <c r="J18" s="113">
        <f>'Team and Player Stats'!J36/E18</f>
        <v>0.5214100498</v>
      </c>
      <c r="K18" s="112">
        <f>'Team and Player Stats'!K36</f>
        <v>1.124748491</v>
      </c>
      <c r="L18" s="111">
        <f>'Team and Player Stats'!L36</f>
        <v>14.35513078</v>
      </c>
      <c r="M18" s="113">
        <f>'Team and Player Stats'!M36/E18</f>
        <v>6.046674609</v>
      </c>
      <c r="N18">
        <f>'Team and Player Stats'!N36</f>
        <v>17</v>
      </c>
      <c r="O18" s="113">
        <f>'Team and Player Stats'!O36</f>
        <v>234.0666667</v>
      </c>
      <c r="P18" s="113">
        <f>'Team and Player Stats'!P36/O18</f>
        <v>0.1922529194</v>
      </c>
      <c r="Q18" s="113">
        <f>'Team and Player Stats'!Q36/O18</f>
        <v>0.06408430647</v>
      </c>
      <c r="R18" s="113">
        <f>'Team and Player Stats'!R36/O18</f>
        <v>0.2734263743</v>
      </c>
      <c r="S18" s="113">
        <f>'Team and Player Stats'!S36/O18</f>
        <v>0.09399031615</v>
      </c>
      <c r="T18" s="113">
        <f>'Team and Player Stats'!T36/O18</f>
        <v>0.7604671034</v>
      </c>
      <c r="U18" s="113">
        <f>'Team and Player Stats'!U36/O18</f>
        <v>0.1623469097</v>
      </c>
      <c r="V18" s="113">
        <f>'Team and Player Stats'!V36/O18</f>
        <v>0.04699515807</v>
      </c>
      <c r="W18" s="113">
        <f>'Team and Player Stats'!W36/O18</f>
        <v>0.02563372259</v>
      </c>
      <c r="X18" s="113">
        <f>'Team and Player Stats'!X36/O18</f>
        <v>0.008544574195</v>
      </c>
      <c r="Y18" s="113">
        <f>'Team and Player Stats'!Y36/O18</f>
        <v>0.008544574195</v>
      </c>
      <c r="Z18" s="113">
        <f>'Team and Player Stats'!Z36/O18</f>
        <v>0.004272287098</v>
      </c>
      <c r="AA18" s="113">
        <f>'Team and Player Stats'!AA36/O18</f>
        <v>0</v>
      </c>
      <c r="AB18" s="113">
        <f>'Team and Player Stats'!AB36/O18</f>
        <v>0</v>
      </c>
      <c r="AC18" s="113">
        <f>'Team and Player Stats'!AC36/O18</f>
        <v>0.09399031615</v>
      </c>
      <c r="AD18" s="113">
        <f>'Team and Player Stats'!AD36/O18</f>
        <v>0.008544574195</v>
      </c>
      <c r="AE18" s="113">
        <f>'Team and Player Stats'!AE36/O18</f>
        <v>0</v>
      </c>
      <c r="AF18" s="113">
        <f>'Team and Player Stats'!AF36/O18</f>
        <v>0</v>
      </c>
      <c r="AG18" s="113">
        <f>'Team and Player Stats'!AG36/O18</f>
        <v>0.008544574195</v>
      </c>
    </row>
    <row r="19">
      <c r="A19" s="107" t="str">
        <f>'Team and Player Stats'!B40</f>
        <v>iTree (c)</v>
      </c>
      <c r="B19" s="107" t="str">
        <f>'Team and Player Stats'!A40</f>
        <v>We Respect Hoez</v>
      </c>
      <c r="C19" s="107">
        <f>'Team and Player Stats'!C40</f>
        <v>15</v>
      </c>
      <c r="D19" s="107">
        <f>'Team and Player Stats'!D40</f>
        <v>11</v>
      </c>
      <c r="E19" s="108">
        <f>'Team and Player Stats'!E40</f>
        <v>259.5333333</v>
      </c>
      <c r="F19" s="110">
        <f>'Team and Player Stats'!F40/E19</f>
        <v>0.0308245569</v>
      </c>
      <c r="G19" s="110">
        <f>'Team and Player Stats'!G40/E19</f>
        <v>3.949396352</v>
      </c>
      <c r="H19" s="110">
        <f>'Team and Player Stats'!H40/E19</f>
        <v>0.02311841767</v>
      </c>
      <c r="I19" s="110">
        <f>'Team and Player Stats'!I40/E19</f>
        <v>3.436938094</v>
      </c>
      <c r="J19" s="110">
        <f>'Team and Player Stats'!J40/E19</f>
        <v>0.5124582584</v>
      </c>
      <c r="K19" s="109">
        <f>'Team and Player Stats'!K40</f>
        <v>1.149103139</v>
      </c>
      <c r="L19" s="108">
        <f>'Team and Player Stats'!L40</f>
        <v>17.4573991</v>
      </c>
      <c r="M19" s="110">
        <f>'Team and Player Stats'!M40/E19</f>
        <v>4.103519137</v>
      </c>
      <c r="N19" s="107">
        <f>'Team and Player Stats'!N40</f>
        <v>15</v>
      </c>
      <c r="O19" s="110">
        <f>'Team and Player Stats'!O40</f>
        <v>251.5333333</v>
      </c>
      <c r="P19" s="110">
        <f>'Team and Player Stats'!P40/O19</f>
        <v>0.1152928704</v>
      </c>
      <c r="Q19" s="110">
        <f>'Team and Player Stats'!Q40/O19</f>
        <v>0.06758547575</v>
      </c>
      <c r="R19" s="110">
        <f>'Team and Player Stats'!R40/O19</f>
        <v>0.3021468328</v>
      </c>
      <c r="S19" s="110">
        <f>'Team and Player Stats'!S40/O19</f>
        <v>0.04770739465</v>
      </c>
      <c r="T19" s="110">
        <f>'Team and Player Stats'!T40/O19</f>
        <v>0.5565862709</v>
      </c>
      <c r="U19" s="110">
        <f>'Team and Player Stats'!U40/O19</f>
        <v>0.09541478929</v>
      </c>
      <c r="V19" s="110">
        <f>'Team and Player Stats'!V40/O19</f>
        <v>0.02782931354</v>
      </c>
      <c r="W19" s="110">
        <f>'Team and Player Stats'!W40/O19</f>
        <v>0</v>
      </c>
      <c r="X19" s="110">
        <f>'Team and Player Stats'!X40/O19</f>
        <v>0</v>
      </c>
      <c r="Y19" s="110">
        <f>'Team and Player Stats'!Y40/O19</f>
        <v>0</v>
      </c>
      <c r="Z19" s="110">
        <f>'Team and Player Stats'!Z40/O19</f>
        <v>0</v>
      </c>
      <c r="AA19" s="110">
        <f>'Team and Player Stats'!AA40/O19</f>
        <v>0</v>
      </c>
      <c r="AB19" s="110">
        <f>'Team and Player Stats'!AB40/O19</f>
        <v>0</v>
      </c>
      <c r="AC19" s="110">
        <f>'Team and Player Stats'!AC40/O19</f>
        <v>0.05963424331</v>
      </c>
      <c r="AD19" s="110">
        <f>'Team and Player Stats'!AD40/O19</f>
        <v>0</v>
      </c>
      <c r="AE19" s="110">
        <f>'Team and Player Stats'!AE40/O19</f>
        <v>0</v>
      </c>
      <c r="AF19" s="110">
        <f>'Team and Player Stats'!AF40/O19</f>
        <v>0</v>
      </c>
      <c r="AG19" s="110">
        <f>'Team and Player Stats'!AG40/O19</f>
        <v>0.003975616221</v>
      </c>
    </row>
    <row r="20">
      <c r="A20" t="str">
        <f>'Team and Player Stats'!B117</f>
        <v>oScet</v>
      </c>
      <c r="B20" t="str">
        <f>'Team and Player Stats'!A117</f>
        <v>Rooster Bux to Blow</v>
      </c>
      <c r="C20">
        <f>'Team and Player Stats'!C117</f>
        <v>13</v>
      </c>
      <c r="D20">
        <f>'Team and Player Stats'!D117</f>
        <v>11</v>
      </c>
      <c r="E20" s="111">
        <f>'Team and Player Stats'!E117</f>
        <v>267.1166667</v>
      </c>
      <c r="F20" s="113">
        <f>'Team and Player Stats'!F117/E20</f>
        <v>0.05989892057</v>
      </c>
      <c r="G20" s="113">
        <f>'Team and Player Stats'!G117/E20</f>
        <v>3.515317901</v>
      </c>
      <c r="H20" s="113">
        <f>'Team and Player Stats'!H117/E20</f>
        <v>0.01497473014</v>
      </c>
      <c r="I20" s="113">
        <f>'Team and Player Stats'!I117/E20</f>
        <v>3.032382854</v>
      </c>
      <c r="J20" s="113">
        <f>'Team and Player Stats'!J117/E20</f>
        <v>0.4829350471</v>
      </c>
      <c r="K20" s="112">
        <f>'Team and Player Stats'!K117</f>
        <v>1.159259259</v>
      </c>
      <c r="L20" s="111">
        <f>'Team and Player Stats'!L117</f>
        <v>19.78641975</v>
      </c>
      <c r="M20" s="113">
        <f>'Team and Player Stats'!M117/E20</f>
        <v>4.776938916</v>
      </c>
      <c r="N20">
        <f>'Team and Player Stats'!N117</f>
        <v>13</v>
      </c>
      <c r="O20" s="113">
        <f>'Team and Player Stats'!O117</f>
        <v>267.1166667</v>
      </c>
      <c r="P20" s="113">
        <f>'Team and Player Stats'!P117/O20</f>
        <v>0.1684657141</v>
      </c>
      <c r="Q20" s="113">
        <f>'Team and Player Stats'!Q117/O20</f>
        <v>0.08236101579</v>
      </c>
      <c r="R20" s="113">
        <f>'Team and Player Stats'!R117/O20</f>
        <v>0.2920072378</v>
      </c>
      <c r="S20" s="113">
        <f>'Team and Player Stats'!S117/O20</f>
        <v>0.0524115555</v>
      </c>
      <c r="T20" s="113">
        <f>'Team and Player Stats'!T117/O20</f>
        <v>0.5652960629</v>
      </c>
      <c r="U20" s="113">
        <f>'Team and Player Stats'!U117/O20</f>
        <v>0.1347725713</v>
      </c>
      <c r="V20" s="113">
        <f>'Team and Player Stats'!V117/O20</f>
        <v>0.02994946029</v>
      </c>
      <c r="W20" s="113">
        <f>'Team and Player Stats'!W117/O20</f>
        <v>0.003743682536</v>
      </c>
      <c r="X20" s="113">
        <f>'Team and Player Stats'!X117/O20</f>
        <v>0.003743682536</v>
      </c>
      <c r="Y20" s="113">
        <f>'Team and Player Stats'!Y117/O20</f>
        <v>0</v>
      </c>
      <c r="Z20" s="113">
        <f>'Team and Player Stats'!Z117/O20</f>
        <v>0</v>
      </c>
      <c r="AA20" s="113">
        <f>'Team and Player Stats'!AA117/O20</f>
        <v>0</v>
      </c>
      <c r="AB20" s="113">
        <f>'Team and Player Stats'!AB117/O20</f>
        <v>0</v>
      </c>
      <c r="AC20" s="113">
        <f>'Team and Player Stats'!AC117/O20</f>
        <v>0.1123104761</v>
      </c>
      <c r="AD20" s="113">
        <f>'Team and Player Stats'!AD117/O20</f>
        <v>0.007487365071</v>
      </c>
      <c r="AE20" s="113">
        <f>'Team and Player Stats'!AE117/O20</f>
        <v>0</v>
      </c>
      <c r="AF20" s="113">
        <f>'Team and Player Stats'!AF117/O20</f>
        <v>0</v>
      </c>
      <c r="AG20" s="113">
        <f>'Team and Player Stats'!AG117/O20</f>
        <v>0</v>
      </c>
    </row>
    <row r="21">
      <c r="A21" s="107" t="str">
        <f>'Team and Player Stats'!B49</f>
        <v>Man Canon</v>
      </c>
      <c r="B21" s="107" t="str">
        <f>'Team and Player Stats'!A49</f>
        <v>Way to Fail</v>
      </c>
      <c r="C21" s="107">
        <f>'Team and Player Stats'!C49</f>
        <v>19</v>
      </c>
      <c r="D21" s="107">
        <f>'Team and Player Stats'!D49</f>
        <v>12</v>
      </c>
      <c r="E21" s="108">
        <f>'Team and Player Stats'!E49</f>
        <v>333.0666667</v>
      </c>
      <c r="F21" s="110">
        <f>'Team and Player Stats'!F49/E21</f>
        <v>0.02401921537</v>
      </c>
      <c r="G21" s="110">
        <f>'Team and Player Stats'!G49/E21</f>
        <v>3.602882306</v>
      </c>
      <c r="H21" s="110">
        <f>'Team and Player Stats'!H49/E21</f>
        <v>0.02702161729</v>
      </c>
      <c r="I21" s="110">
        <f>'Team and Player Stats'!I49/E21</f>
        <v>3.143514812</v>
      </c>
      <c r="J21" s="110">
        <f>'Team and Player Stats'!J49/E21</f>
        <v>0.459367494</v>
      </c>
      <c r="K21" s="109">
        <f>'Team and Player Stats'!K49</f>
        <v>1.146131805</v>
      </c>
      <c r="L21" s="108">
        <f>'Team and Player Stats'!L49</f>
        <v>19.086915</v>
      </c>
      <c r="M21" s="110">
        <f>'Team and Player Stats'!M49/E21</f>
        <v>4.761809448</v>
      </c>
      <c r="N21" s="107">
        <f>'Team and Player Stats'!N49</f>
        <v>17</v>
      </c>
      <c r="O21" s="110">
        <f>'Team and Player Stats'!O49</f>
        <v>283.2333333</v>
      </c>
      <c r="P21" s="110">
        <f>'Team and Player Stats'!P49/O21</f>
        <v>0.1341649994</v>
      </c>
      <c r="Q21" s="110">
        <f>'Team and Player Stats'!Q49/O21</f>
        <v>0.06002118395</v>
      </c>
      <c r="R21" s="110">
        <f>'Team and Player Stats'!R49/O21</f>
        <v>0.4130869719</v>
      </c>
      <c r="S21" s="110">
        <f>'Team and Player Stats'!S49/O21</f>
        <v>0.04942921031</v>
      </c>
      <c r="T21" s="110">
        <f>'Team and Player Stats'!T49/O21</f>
        <v>0.5754972343</v>
      </c>
      <c r="U21" s="110">
        <f>'Team and Player Stats'!U49/O21</f>
        <v>0.1059197364</v>
      </c>
      <c r="V21" s="110">
        <f>'Team and Player Stats'!V49/O21</f>
        <v>0.02118394728</v>
      </c>
      <c r="W21" s="110">
        <f>'Team and Player Stats'!W49/O21</f>
        <v>0.003530657879</v>
      </c>
      <c r="X21" s="110">
        <f>'Team and Player Stats'!X49/O21</f>
        <v>0</v>
      </c>
      <c r="Y21" s="110">
        <f>'Team and Player Stats'!Y49/O21</f>
        <v>0</v>
      </c>
      <c r="Z21" s="110">
        <f>'Team and Player Stats'!Z49/O21</f>
        <v>0</v>
      </c>
      <c r="AA21" s="110">
        <f>'Team and Player Stats'!AA49/O21</f>
        <v>0</v>
      </c>
      <c r="AB21" s="110">
        <f>'Team and Player Stats'!AB49/O21</f>
        <v>0</v>
      </c>
      <c r="AC21" s="110">
        <f>'Team and Player Stats'!AC49/O21</f>
        <v>0.08120513122</v>
      </c>
      <c r="AD21" s="110">
        <f>'Team and Player Stats'!AD49/O21</f>
        <v>0.003530657879</v>
      </c>
      <c r="AE21" s="110">
        <f>'Team and Player Stats'!AE49/O21</f>
        <v>0</v>
      </c>
      <c r="AF21" s="110">
        <f>'Team and Player Stats'!AF49/O21</f>
        <v>0</v>
      </c>
      <c r="AG21" s="110">
        <f>'Team and Player Stats'!AG49/O21</f>
        <v>0</v>
      </c>
    </row>
    <row r="22">
      <c r="A22" t="str">
        <f>'Team and Player Stats'!B8</f>
        <v>Liion Wiinz</v>
      </c>
      <c r="B22" t="str">
        <f>'Team and Player Stats'!A8</f>
        <v>Never Let Go</v>
      </c>
      <c r="C22">
        <f>'Team and Player Stats'!C8</f>
        <v>13</v>
      </c>
      <c r="D22">
        <f>'Team and Player Stats'!D8</f>
        <v>6</v>
      </c>
      <c r="E22" s="111">
        <f>'Team and Player Stats'!E8</f>
        <v>151.4333333</v>
      </c>
      <c r="F22" s="113">
        <f>'Team and Player Stats'!F8/E22</f>
        <v>0.01981069778</v>
      </c>
      <c r="G22" s="113">
        <f>'Team and Player Stats'!G8/E22</f>
        <v>4.417785604</v>
      </c>
      <c r="H22" s="113">
        <f>'Team and Player Stats'!H8/E22</f>
        <v>0.01981069778</v>
      </c>
      <c r="I22" s="113">
        <f>'Team and Player Stats'!I8/E22</f>
        <v>4.107418006</v>
      </c>
      <c r="J22" s="113">
        <f>'Team and Player Stats'!J8/E22</f>
        <v>0.3103675985</v>
      </c>
      <c r="K22" s="112">
        <f>'Team and Player Stats'!K8</f>
        <v>1.075562701</v>
      </c>
      <c r="L22" s="111">
        <f>'Team and Player Stats'!L8</f>
        <v>14.60771704</v>
      </c>
      <c r="M22" s="113">
        <f>'Team and Player Stats'!M8/E22</f>
        <v>5.031917235</v>
      </c>
      <c r="N22">
        <f>'Team and Player Stats'!N8</f>
        <v>12</v>
      </c>
      <c r="O22" s="113">
        <f>'Team and Player Stats'!O8</f>
        <v>144.5833333</v>
      </c>
      <c r="P22" s="113">
        <f>'Team and Player Stats'!P8/O22</f>
        <v>0.1383285303</v>
      </c>
      <c r="Q22" s="113">
        <f>'Team and Player Stats'!Q8/O22</f>
        <v>0.04149855908</v>
      </c>
      <c r="R22" s="113">
        <f>'Team and Player Stats'!R8/O22</f>
        <v>0.2005763689</v>
      </c>
      <c r="S22" s="113">
        <f>'Team and Player Stats'!S8/O22</f>
        <v>0.08299711816</v>
      </c>
      <c r="T22" s="113">
        <f>'Team and Player Stats'!T8/O22</f>
        <v>0.5809798271</v>
      </c>
      <c r="U22" s="113">
        <f>'Team and Player Stats'!U8/O22</f>
        <v>0.07608069164</v>
      </c>
      <c r="V22" s="113">
        <f>'Team and Player Stats'!V8/O22</f>
        <v>0.03458213256</v>
      </c>
      <c r="W22" s="113">
        <f>'Team and Player Stats'!W8/O22</f>
        <v>0.006916426513</v>
      </c>
      <c r="X22" s="113">
        <f>'Team and Player Stats'!X8/O22</f>
        <v>0</v>
      </c>
      <c r="Y22" s="113">
        <f>'Team and Player Stats'!Y8/O22</f>
        <v>0</v>
      </c>
      <c r="Z22" s="113">
        <f>'Team and Player Stats'!Z8/O22</f>
        <v>0</v>
      </c>
      <c r="AA22" s="113">
        <f>'Team and Player Stats'!AA8/O22</f>
        <v>0</v>
      </c>
      <c r="AB22" s="113">
        <f>'Team and Player Stats'!AB8/O22</f>
        <v>0</v>
      </c>
      <c r="AC22" s="113">
        <f>'Team and Player Stats'!AC8/O22</f>
        <v>0.09682997118</v>
      </c>
      <c r="AD22" s="113">
        <f>'Team and Player Stats'!AD8/O22</f>
        <v>0</v>
      </c>
      <c r="AE22" s="113">
        <f>'Team and Player Stats'!AE8/O22</f>
        <v>0</v>
      </c>
      <c r="AF22" s="113">
        <f>'Team and Player Stats'!AF8/O22</f>
        <v>0</v>
      </c>
      <c r="AG22" s="113">
        <f>'Team and Player Stats'!AG8/O22</f>
        <v>0</v>
      </c>
    </row>
    <row r="23">
      <c r="A23" s="107" t="str">
        <f>'Team and Player Stats'!B99</f>
        <v>oScet</v>
      </c>
      <c r="B23" s="107" t="str">
        <f>'Team and Player Stats'!A99</f>
        <v>Sub</v>
      </c>
      <c r="C23" s="107">
        <f>'Team and Player Stats'!C99</f>
        <v>1</v>
      </c>
      <c r="D23" s="107">
        <f>'Team and Player Stats'!D99</f>
        <v>0</v>
      </c>
      <c r="E23" s="108">
        <f>'Team and Player Stats'!E99</f>
        <v>7.883333333</v>
      </c>
      <c r="F23" s="110">
        <f>'Team and Player Stats'!F99/E23</f>
        <v>0.2536997886</v>
      </c>
      <c r="G23" s="110">
        <f>'Team and Player Stats'!G99/E23</f>
        <v>5.708245243</v>
      </c>
      <c r="H23" s="110">
        <f>'Team and Player Stats'!H99/E23</f>
        <v>0.2536997886</v>
      </c>
      <c r="I23" s="110">
        <f>'Team and Player Stats'!I99/E23</f>
        <v>5.454545455</v>
      </c>
      <c r="J23" s="110">
        <f>'Team and Player Stats'!J99/E23</f>
        <v>0.2536997886</v>
      </c>
      <c r="K23" s="109">
        <f>'Team and Player Stats'!K99</f>
        <v>1.046511628</v>
      </c>
      <c r="L23" s="108">
        <f>'Team and Player Stats'!L99</f>
        <v>11</v>
      </c>
      <c r="M23" s="110">
        <f>'Team and Player Stats'!M99/E23</f>
        <v>7.737843552</v>
      </c>
      <c r="N23" s="107">
        <f>'Team and Player Stats'!N99</f>
        <v>1</v>
      </c>
      <c r="O23" s="110">
        <f>'Team and Player Stats'!O99</f>
        <v>7.883333333</v>
      </c>
      <c r="P23" s="110">
        <f>'Team and Player Stats'!P99/O23</f>
        <v>0.1268498943</v>
      </c>
      <c r="Q23" s="110">
        <f>'Team and Player Stats'!Q99/O23</f>
        <v>0.1268498943</v>
      </c>
      <c r="R23" s="110">
        <f>'Team and Player Stats'!R99/O23</f>
        <v>0.2536997886</v>
      </c>
      <c r="S23" s="110">
        <f>'Team and Player Stats'!S99/O23</f>
        <v>0.2536997886</v>
      </c>
      <c r="T23" s="110">
        <f>'Team and Player Stats'!T99/O23</f>
        <v>1.141649049</v>
      </c>
      <c r="U23" s="110">
        <f>'Team and Player Stats'!U99/O23</f>
        <v>0.2536997886</v>
      </c>
      <c r="V23" s="110">
        <f>'Team and Player Stats'!V99/O23</f>
        <v>0</v>
      </c>
      <c r="W23" s="110">
        <f>'Team and Player Stats'!W99/O23</f>
        <v>0</v>
      </c>
      <c r="X23" s="110">
        <f>'Team and Player Stats'!X99/O23</f>
        <v>0</v>
      </c>
      <c r="Y23" s="110">
        <f>'Team and Player Stats'!Y99/O23</f>
        <v>0</v>
      </c>
      <c r="Z23" s="110">
        <f>'Team and Player Stats'!Z99/O23</f>
        <v>0</v>
      </c>
      <c r="AA23" s="110">
        <f>'Team and Player Stats'!AA99/O23</f>
        <v>0</v>
      </c>
      <c r="AB23" s="110">
        <f>'Team and Player Stats'!AB99/O23</f>
        <v>0</v>
      </c>
      <c r="AC23" s="110">
        <f>'Team and Player Stats'!AC99/O23</f>
        <v>0.1268498943</v>
      </c>
      <c r="AD23" s="110">
        <f>'Team and Player Stats'!AD99/O23</f>
        <v>0</v>
      </c>
      <c r="AE23" s="110">
        <f>'Team and Player Stats'!AE99/O23</f>
        <v>0</v>
      </c>
      <c r="AF23" s="110">
        <f>'Team and Player Stats'!AF99/O23</f>
        <v>0</v>
      </c>
      <c r="AG23" s="110">
        <f>'Team and Player Stats'!AG99/O23</f>
        <v>0</v>
      </c>
    </row>
    <row r="24">
      <c r="A24" t="str">
        <f>'Team and Player Stats'!B118</f>
        <v>Regresser</v>
      </c>
      <c r="B24" t="str">
        <f>'Team and Player Stats'!A118</f>
        <v>Rooster Bux to Blow</v>
      </c>
      <c r="C24">
        <f>'Team and Player Stats'!C118</f>
        <v>14</v>
      </c>
      <c r="D24">
        <f>'Team and Player Stats'!D118</f>
        <v>13</v>
      </c>
      <c r="E24" s="111">
        <f>'Team and Player Stats'!E118</f>
        <v>205.7</v>
      </c>
      <c r="F24" s="113">
        <f>'Team and Player Stats'!F118/E24</f>
        <v>0.1652892562</v>
      </c>
      <c r="G24" s="113">
        <f>'Team and Player Stats'!G118/E24</f>
        <v>3.393291201</v>
      </c>
      <c r="H24" s="113">
        <f>'Team and Player Stats'!H118/E24</f>
        <v>0.01458434614</v>
      </c>
      <c r="I24" s="113">
        <f>'Team and Player Stats'!I118/E24</f>
        <v>3.150218765</v>
      </c>
      <c r="J24" s="113">
        <f>'Team and Player Stats'!J118/E24</f>
        <v>0.2430724356</v>
      </c>
      <c r="K24" s="112">
        <f>'Team and Player Stats'!K118</f>
        <v>1.077160494</v>
      </c>
      <c r="L24" s="111">
        <f>'Team and Player Stats'!L118</f>
        <v>19.0462963</v>
      </c>
      <c r="M24" s="113">
        <f>'Team and Player Stats'!M118/E24</f>
        <v>4.078755469</v>
      </c>
      <c r="N24">
        <f>'Team and Player Stats'!N118</f>
        <v>14</v>
      </c>
      <c r="O24" s="113">
        <f>'Team and Player Stats'!O118</f>
        <v>205.7</v>
      </c>
      <c r="P24" s="113">
        <f>'Team and Player Stats'!P118/O24</f>
        <v>0.1555663588</v>
      </c>
      <c r="Q24" s="113">
        <f>'Team and Player Stats'!Q118/O24</f>
        <v>0.06806028196</v>
      </c>
      <c r="R24" s="113">
        <f>'Team and Player Stats'!R118/O24</f>
        <v>0.1993193972</v>
      </c>
      <c r="S24" s="113">
        <f>'Team and Player Stats'!S118/O24</f>
        <v>0.03403014098</v>
      </c>
      <c r="T24" s="113">
        <f>'Team and Player Stats'!T118/O24</f>
        <v>0.4423918328</v>
      </c>
      <c r="U24" s="113">
        <f>'Team and Player Stats'!U118/O24</f>
        <v>0.1507049101</v>
      </c>
      <c r="V24" s="113">
        <f>'Team and Player Stats'!V118/O24</f>
        <v>0.03403014098</v>
      </c>
      <c r="W24" s="113">
        <f>'Team and Player Stats'!W118/O24</f>
        <v>0.009722897423</v>
      </c>
      <c r="X24" s="113">
        <f>'Team and Player Stats'!X118/O24</f>
        <v>0</v>
      </c>
      <c r="Y24" s="113">
        <f>'Team and Player Stats'!Y118/O24</f>
        <v>0</v>
      </c>
      <c r="Z24" s="113">
        <f>'Team and Player Stats'!Z118/O24</f>
        <v>0</v>
      </c>
      <c r="AA24" s="113">
        <f>'Team and Player Stats'!AA118/O24</f>
        <v>0</v>
      </c>
      <c r="AB24" s="113">
        <f>'Team and Player Stats'!AB118/O24</f>
        <v>0</v>
      </c>
      <c r="AC24" s="113">
        <f>'Team and Player Stats'!AC118/O24</f>
        <v>0.08750607681</v>
      </c>
      <c r="AD24" s="113">
        <f>'Team and Player Stats'!AD118/O24</f>
        <v>0</v>
      </c>
      <c r="AE24" s="113">
        <f>'Team and Player Stats'!AE118/O24</f>
        <v>0</v>
      </c>
      <c r="AF24" s="113">
        <f>'Team and Player Stats'!AF118/O24</f>
        <v>0</v>
      </c>
      <c r="AG24" s="113">
        <f>'Team and Player Stats'!AG118/O24</f>
        <v>0</v>
      </c>
    </row>
    <row r="25">
      <c r="A25" s="107" t="str">
        <f>'Team and Player Stats'!B34</f>
        <v>Gilded Grams</v>
      </c>
      <c r="B25" s="107" t="str">
        <f>'Team and Player Stats'!A34</f>
        <v>Str8 Griffin</v>
      </c>
      <c r="C25" s="107">
        <f>'Team and Player Stats'!C34</f>
        <v>17</v>
      </c>
      <c r="D25" s="107">
        <f>'Team and Player Stats'!D34</f>
        <v>16</v>
      </c>
      <c r="E25" s="108">
        <f>'Team and Player Stats'!E34</f>
        <v>233.4666667</v>
      </c>
      <c r="F25" s="110">
        <f>'Team and Player Stats'!F34/E25</f>
        <v>0.03426613364</v>
      </c>
      <c r="G25" s="110">
        <f>'Team and Player Stats'!G34/E25</f>
        <v>4.321816105</v>
      </c>
      <c r="H25" s="110">
        <f>'Team and Player Stats'!H34/E25</f>
        <v>0.02998286693</v>
      </c>
      <c r="I25" s="110">
        <f>'Team and Player Stats'!I34/E25</f>
        <v>4.141918903</v>
      </c>
      <c r="J25" s="110">
        <f>'Team and Player Stats'!J34/E25</f>
        <v>0.1798972016</v>
      </c>
      <c r="K25" s="109">
        <f>'Team and Player Stats'!K34</f>
        <v>1.043433299</v>
      </c>
      <c r="L25" s="108">
        <f>'Team and Player Stats'!L34</f>
        <v>14.4860393</v>
      </c>
      <c r="M25" s="110">
        <f>'Team and Player Stats'!M34/E25</f>
        <v>5.341233581</v>
      </c>
      <c r="N25" s="107">
        <f>'Team and Player Stats'!N34</f>
        <v>17</v>
      </c>
      <c r="O25" s="110">
        <f>'Team and Player Stats'!O34</f>
        <v>233.4666667</v>
      </c>
      <c r="P25" s="110">
        <f>'Team and Player Stats'!P34/O25</f>
        <v>0.1070816676</v>
      </c>
      <c r="Q25" s="110">
        <f>'Team and Player Stats'!Q34/O25</f>
        <v>0.09851513421</v>
      </c>
      <c r="R25" s="110">
        <f>'Team and Player Stats'!R34/O25</f>
        <v>0.1970302684</v>
      </c>
      <c r="S25" s="110">
        <f>'Team and Player Stats'!S34/O25</f>
        <v>0.06853226728</v>
      </c>
      <c r="T25" s="110">
        <f>'Team and Player Stats'!T34/O25</f>
        <v>0.6767561393</v>
      </c>
      <c r="U25" s="110">
        <f>'Team and Player Stats'!U34/O25</f>
        <v>0.1327812678</v>
      </c>
      <c r="V25" s="110">
        <f>'Team and Player Stats'!V34/O25</f>
        <v>0.02998286693</v>
      </c>
      <c r="W25" s="110">
        <f>'Team and Player Stats'!W34/O25</f>
        <v>0.008566533409</v>
      </c>
      <c r="X25" s="110">
        <f>'Team and Player Stats'!X34/O25</f>
        <v>0.004283266705</v>
      </c>
      <c r="Y25" s="110">
        <f>'Team and Player Stats'!Y34/O25</f>
        <v>0</v>
      </c>
      <c r="Z25" s="110">
        <f>'Team and Player Stats'!Z34/O25</f>
        <v>0</v>
      </c>
      <c r="AA25" s="110">
        <f>'Team and Player Stats'!AA34/O25</f>
        <v>0</v>
      </c>
      <c r="AB25" s="110">
        <f>'Team and Player Stats'!AB34/O25</f>
        <v>0</v>
      </c>
      <c r="AC25" s="110">
        <f>'Team and Player Stats'!AC34/O25</f>
        <v>0.08566533409</v>
      </c>
      <c r="AD25" s="110">
        <f>'Team and Player Stats'!AD34/O25</f>
        <v>0</v>
      </c>
      <c r="AE25" s="110">
        <f>'Team and Player Stats'!AE34/O25</f>
        <v>0</v>
      </c>
      <c r="AF25" s="110">
        <f>'Team and Player Stats'!AF34/O25</f>
        <v>0</v>
      </c>
      <c r="AG25" s="110">
        <f>'Team and Player Stats'!AG34/O25</f>
        <v>0.008566533409</v>
      </c>
    </row>
    <row r="26">
      <c r="A26" t="str">
        <f>'Team and Player Stats'!B20</f>
        <v>Bynumator</v>
      </c>
      <c r="B26" t="str">
        <f>'Team and Player Stats'!A20</f>
        <v>Stat Padders United</v>
      </c>
      <c r="C26">
        <f>'Team and Player Stats'!C20</f>
        <v>3</v>
      </c>
      <c r="D26">
        <f>'Team and Player Stats'!D20</f>
        <v>0</v>
      </c>
      <c r="E26" s="111">
        <f>'Team and Player Stats'!E20</f>
        <v>31.1</v>
      </c>
      <c r="F26" s="113">
        <f>'Team and Player Stats'!F20/E26</f>
        <v>0</v>
      </c>
      <c r="G26" s="113">
        <f>'Team and Player Stats'!G20/E26</f>
        <v>4.340836013</v>
      </c>
      <c r="H26" s="113">
        <f>'Team and Player Stats'!H20/E26</f>
        <v>0.03215434084</v>
      </c>
      <c r="I26" s="113">
        <f>'Team and Player Stats'!I20/E26</f>
        <v>4.21221865</v>
      </c>
      <c r="J26" s="113">
        <f>'Team and Player Stats'!J20/E26</f>
        <v>0.1286173633</v>
      </c>
      <c r="K26" s="112">
        <f>'Team and Player Stats'!K20</f>
        <v>1.030534351</v>
      </c>
      <c r="L26" s="111">
        <f>'Team and Player Stats'!L20</f>
        <v>14.24427481</v>
      </c>
      <c r="M26" s="113">
        <f>'Team and Player Stats'!M20/E26</f>
        <v>5.562700965</v>
      </c>
      <c r="N26">
        <f>'Team and Player Stats'!N20</f>
        <v>2</v>
      </c>
      <c r="O26" s="113">
        <f>'Team and Player Stats'!O20</f>
        <v>23.1</v>
      </c>
      <c r="P26" s="113">
        <f>'Team and Player Stats'!P20/O26</f>
        <v>0.2164502165</v>
      </c>
      <c r="Q26" s="113">
        <f>'Team and Player Stats'!Q20/O26</f>
        <v>0</v>
      </c>
      <c r="R26" s="113">
        <f>'Team and Player Stats'!R20/O26</f>
        <v>0.5194805195</v>
      </c>
      <c r="S26" s="113">
        <f>'Team and Player Stats'!S20/O26</f>
        <v>0.08658008658</v>
      </c>
      <c r="T26" s="113">
        <f>'Team and Player Stats'!T20/O26</f>
        <v>0.3463203463</v>
      </c>
      <c r="U26" s="113">
        <f>'Team and Player Stats'!U20/O26</f>
        <v>0</v>
      </c>
      <c r="V26" s="113">
        <f>'Team and Player Stats'!V20/O26</f>
        <v>0</v>
      </c>
      <c r="W26" s="113">
        <f>'Team and Player Stats'!W20/O26</f>
        <v>0</v>
      </c>
      <c r="X26" s="113">
        <f>'Team and Player Stats'!X20/O26</f>
        <v>0</v>
      </c>
      <c r="Y26" s="113">
        <f>'Team and Player Stats'!Y20/O26</f>
        <v>0</v>
      </c>
      <c r="Z26" s="113">
        <f>'Team and Player Stats'!Z20/O26</f>
        <v>0</v>
      </c>
      <c r="AA26" s="113">
        <f>'Team and Player Stats'!AA20/O26</f>
        <v>0</v>
      </c>
      <c r="AB26" s="113">
        <f>'Team and Player Stats'!AB20/O26</f>
        <v>0</v>
      </c>
      <c r="AC26" s="113">
        <f>'Team and Player Stats'!AC20/O26</f>
        <v>0.1298701299</v>
      </c>
      <c r="AD26" s="113">
        <f>'Team and Player Stats'!AD20/O26</f>
        <v>0</v>
      </c>
      <c r="AE26" s="113">
        <f>'Team and Player Stats'!AE20/O26</f>
        <v>0</v>
      </c>
      <c r="AF26" s="113">
        <f>'Team and Player Stats'!AF20/O26</f>
        <v>0</v>
      </c>
      <c r="AG26" s="113">
        <f>'Team and Player Stats'!AG20/O26</f>
        <v>0</v>
      </c>
    </row>
    <row r="27">
      <c r="A27" s="107" t="str">
        <f>'Team and Player Stats'!B108</f>
        <v>ACE B S1lentND1</v>
      </c>
      <c r="B27" s="107" t="str">
        <f>'Team and Player Stats'!A108</f>
        <v>Shadow Realm</v>
      </c>
      <c r="C27" s="107">
        <f>'Team and Player Stats'!C108</f>
        <v>19</v>
      </c>
      <c r="D27" s="107">
        <f>'Team and Player Stats'!D108</f>
        <v>13</v>
      </c>
      <c r="E27" s="108">
        <f>'Team and Player Stats'!E108</f>
        <v>311</v>
      </c>
      <c r="F27" s="110">
        <f>'Team and Player Stats'!F108/E27</f>
        <v>0.0578778135</v>
      </c>
      <c r="G27" s="110">
        <f>'Team and Player Stats'!G108/E27</f>
        <v>3.884244373</v>
      </c>
      <c r="H27" s="110">
        <f>'Team and Player Stats'!H108/E27</f>
        <v>0.02250803859</v>
      </c>
      <c r="I27" s="110">
        <f>'Team and Player Stats'!I108/E27</f>
        <v>3.797427653</v>
      </c>
      <c r="J27" s="110">
        <f>'Team and Player Stats'!J108/E27</f>
        <v>0.08681672026</v>
      </c>
      <c r="K27" s="109">
        <f>'Team and Player Stats'!K108</f>
        <v>1.022861981</v>
      </c>
      <c r="L27" s="108">
        <f>'Team and Player Stats'!L108</f>
        <v>15.80016935</v>
      </c>
      <c r="M27" s="110">
        <f>'Team and Player Stats'!M108/E27</f>
        <v>5.054662379</v>
      </c>
      <c r="N27" s="107">
        <f>'Team and Player Stats'!N108</f>
        <v>19</v>
      </c>
      <c r="O27" s="110">
        <f>'Team and Player Stats'!O108</f>
        <v>306.4</v>
      </c>
      <c r="P27" s="110">
        <f>'Team and Player Stats'!P108/O27</f>
        <v>0.1990861619</v>
      </c>
      <c r="Q27" s="110">
        <f>'Team and Player Stats'!Q108/O27</f>
        <v>0.1011749347</v>
      </c>
      <c r="R27" s="110">
        <f>'Team and Player Stats'!R108/O27</f>
        <v>0.3361618799</v>
      </c>
      <c r="S27" s="110">
        <f>'Team and Player Stats'!S108/O27</f>
        <v>0.05874673629</v>
      </c>
      <c r="T27" s="110">
        <f>'Team and Player Stats'!T108/O27</f>
        <v>0.5776762402</v>
      </c>
      <c r="U27" s="110">
        <f>'Team and Player Stats'!U108/O27</f>
        <v>0.1305483029</v>
      </c>
      <c r="V27" s="110">
        <f>'Team and Player Stats'!V108/O27</f>
        <v>0.03590078329</v>
      </c>
      <c r="W27" s="110">
        <f>'Team and Player Stats'!W108/O27</f>
        <v>0.006527415144</v>
      </c>
      <c r="X27" s="110">
        <f>'Team and Player Stats'!X108/O27</f>
        <v>0.003263707572</v>
      </c>
      <c r="Y27" s="110">
        <f>'Team and Player Stats'!Y108/O27</f>
        <v>0.003263707572</v>
      </c>
      <c r="Z27" s="110">
        <f>'Team and Player Stats'!Z108/O27</f>
        <v>0.003263707572</v>
      </c>
      <c r="AA27" s="110">
        <f>'Team and Player Stats'!AA108/O27</f>
        <v>0</v>
      </c>
      <c r="AB27" s="110">
        <f>'Team and Player Stats'!AB108/O27</f>
        <v>0</v>
      </c>
      <c r="AC27" s="110">
        <f>'Team and Player Stats'!AC108/O27</f>
        <v>0.1077023499</v>
      </c>
      <c r="AD27" s="110">
        <f>'Team and Player Stats'!AD108/O27</f>
        <v>0.003263707572</v>
      </c>
      <c r="AE27" s="110">
        <f>'Team and Player Stats'!AE108/O27</f>
        <v>0</v>
      </c>
      <c r="AF27" s="110">
        <f>'Team and Player Stats'!AF108/O27</f>
        <v>0</v>
      </c>
      <c r="AG27" s="110">
        <f>'Team and Player Stats'!AG108/O27</f>
        <v>0.003263707572</v>
      </c>
    </row>
    <row r="28">
      <c r="A28" t="str">
        <f>'Team and Player Stats'!B45</f>
        <v>blim</v>
      </c>
      <c r="B28" t="str">
        <f>'Team and Player Stats'!A45</f>
        <v>Sub</v>
      </c>
      <c r="C28">
        <f>'Team and Player Stats'!C45</f>
        <v>2</v>
      </c>
      <c r="D28">
        <f>'Team and Player Stats'!D45</f>
        <v>2</v>
      </c>
      <c r="E28" s="111">
        <f>'Team and Player Stats'!E45</f>
        <v>11.71666667</v>
      </c>
      <c r="F28" s="113">
        <f>'Team and Player Stats'!F45/E28</f>
        <v>0.1706970128</v>
      </c>
      <c r="G28" s="113">
        <f>'Team and Player Stats'!G45/E28</f>
        <v>4.182076814</v>
      </c>
      <c r="H28" s="113">
        <f>'Team and Player Stats'!H45/E28</f>
        <v>0</v>
      </c>
      <c r="I28" s="113">
        <f>'Team and Player Stats'!I45/E28</f>
        <v>4.096728307</v>
      </c>
      <c r="J28" s="113">
        <f>'Team and Player Stats'!J45/E28</f>
        <v>0.0853485064</v>
      </c>
      <c r="K28" s="112">
        <f>'Team and Player Stats'!K45</f>
        <v>1.020833333</v>
      </c>
      <c r="L28" s="111">
        <f>'Team and Player Stats'!L45</f>
        <v>14.64583333</v>
      </c>
      <c r="M28" s="113">
        <f>'Team and Player Stats'!M45/E28</f>
        <v>5.120910384</v>
      </c>
      <c r="N28">
        <f>'Team and Player Stats'!N45</f>
        <v>2</v>
      </c>
      <c r="O28" s="113">
        <f>'Team and Player Stats'!O45</f>
        <v>11.71666667</v>
      </c>
      <c r="P28" s="113">
        <f>'Team and Player Stats'!P45/O28</f>
        <v>0.1706970128</v>
      </c>
      <c r="Q28" s="113">
        <f>'Team and Player Stats'!Q45/O28</f>
        <v>0.1706970128</v>
      </c>
      <c r="R28" s="113">
        <f>'Team and Player Stats'!R45/O28</f>
        <v>0.3413940256</v>
      </c>
      <c r="S28" s="113">
        <f>'Team and Player Stats'!S45/O28</f>
        <v>0</v>
      </c>
      <c r="T28" s="113">
        <f>'Team and Player Stats'!T45/O28</f>
        <v>0.6827880512</v>
      </c>
      <c r="U28" s="113">
        <f>'Team and Player Stats'!U45/O28</f>
        <v>0.0853485064</v>
      </c>
      <c r="V28" s="113">
        <f>'Team and Player Stats'!V45/O28</f>
        <v>0.0853485064</v>
      </c>
      <c r="W28" s="113">
        <f>'Team and Player Stats'!W45/O28</f>
        <v>0.0853485064</v>
      </c>
      <c r="X28" s="113">
        <f>'Team and Player Stats'!X45/O28</f>
        <v>0</v>
      </c>
      <c r="Y28" s="113">
        <f>'Team and Player Stats'!Y45/O28</f>
        <v>0</v>
      </c>
      <c r="Z28" s="113">
        <f>'Team and Player Stats'!Z45/O28</f>
        <v>0</v>
      </c>
      <c r="AA28" s="113">
        <f>'Team and Player Stats'!AA45/O28</f>
        <v>0</v>
      </c>
      <c r="AB28" s="113">
        <f>'Team and Player Stats'!AB45/O28</f>
        <v>0</v>
      </c>
      <c r="AC28" s="113">
        <f>'Team and Player Stats'!AC45/O28</f>
        <v>0.0853485064</v>
      </c>
      <c r="AD28" s="113">
        <f>'Team and Player Stats'!AD45/O28</f>
        <v>0</v>
      </c>
      <c r="AE28" s="113">
        <f>'Team and Player Stats'!AE45/O28</f>
        <v>0</v>
      </c>
      <c r="AF28" s="113">
        <f>'Team and Player Stats'!AF45/O28</f>
        <v>0</v>
      </c>
      <c r="AG28" s="113">
        <f>'Team and Player Stats'!AG45/O28</f>
        <v>0.0853485064</v>
      </c>
    </row>
    <row r="29">
      <c r="A29" s="107" t="str">
        <f>'Team and Player Stats'!B110</f>
        <v>juc</v>
      </c>
      <c r="B29" s="107" t="str">
        <f>'Team and Player Stats'!A110</f>
        <v>Shadow Realm</v>
      </c>
      <c r="C29" s="107">
        <f>'Team and Player Stats'!C110</f>
        <v>4</v>
      </c>
      <c r="D29" s="107">
        <f>'Team and Player Stats'!D110</f>
        <v>4</v>
      </c>
      <c r="E29" s="108">
        <f>'Team and Player Stats'!E110</f>
        <v>40.95</v>
      </c>
      <c r="F29" s="110">
        <f>'Team and Player Stats'!F110/E29</f>
        <v>0.09768009768</v>
      </c>
      <c r="G29" s="110">
        <f>'Team and Player Stats'!G110/E29</f>
        <v>4.371184371</v>
      </c>
      <c r="H29" s="110">
        <f>'Team and Player Stats'!H110/E29</f>
        <v>0.02442002442</v>
      </c>
      <c r="I29" s="110">
        <f>'Team and Player Stats'!I110/E29</f>
        <v>4.297924298</v>
      </c>
      <c r="J29" s="110">
        <f>'Team and Player Stats'!J110/E29</f>
        <v>0.07326007326</v>
      </c>
      <c r="K29" s="109">
        <f>'Team and Player Stats'!K110</f>
        <v>1.017045455</v>
      </c>
      <c r="L29" s="108">
        <f>'Team and Player Stats'!L110</f>
        <v>13.96022727</v>
      </c>
      <c r="M29" s="110">
        <f>'Team and Player Stats'!M110/E29</f>
        <v>5.982905983</v>
      </c>
      <c r="N29" s="107">
        <f>'Team and Player Stats'!N110</f>
        <v>4</v>
      </c>
      <c r="O29" s="110">
        <f>'Team and Player Stats'!O110</f>
        <v>40.95</v>
      </c>
      <c r="P29" s="110">
        <f>'Team and Player Stats'!P110/O29</f>
        <v>0.2442002442</v>
      </c>
      <c r="Q29" s="110">
        <f>'Team and Player Stats'!Q110/O29</f>
        <v>0.04884004884</v>
      </c>
      <c r="R29" s="110">
        <f>'Team and Player Stats'!R110/O29</f>
        <v>0.3663003663</v>
      </c>
      <c r="S29" s="110">
        <f>'Team and Player Stats'!S110/O29</f>
        <v>0.02442002442</v>
      </c>
      <c r="T29" s="110">
        <f>'Team and Player Stats'!T110/O29</f>
        <v>0.6593406593</v>
      </c>
      <c r="U29" s="110">
        <f>'Team and Player Stats'!U110/O29</f>
        <v>0.1953601954</v>
      </c>
      <c r="V29" s="110">
        <f>'Team and Player Stats'!V110/O29</f>
        <v>0.04884004884</v>
      </c>
      <c r="W29" s="110">
        <f>'Team and Player Stats'!W110/O29</f>
        <v>0.02442002442</v>
      </c>
      <c r="X29" s="110">
        <f>'Team and Player Stats'!X110/O29</f>
        <v>0.02442002442</v>
      </c>
      <c r="Y29" s="110">
        <f>'Team and Player Stats'!Y110/O29</f>
        <v>0</v>
      </c>
      <c r="Z29" s="110">
        <f>'Team and Player Stats'!Z110/O29</f>
        <v>0</v>
      </c>
      <c r="AA29" s="110">
        <f>'Team and Player Stats'!AA110/O29</f>
        <v>0</v>
      </c>
      <c r="AB29" s="110">
        <f>'Team and Player Stats'!AB110/O29</f>
        <v>0</v>
      </c>
      <c r="AC29" s="110">
        <f>'Team and Player Stats'!AC110/O29</f>
        <v>0.1709401709</v>
      </c>
      <c r="AD29" s="110">
        <f>'Team and Player Stats'!AD110/O29</f>
        <v>0</v>
      </c>
      <c r="AE29" s="110">
        <f>'Team and Player Stats'!AE110/O29</f>
        <v>0</v>
      </c>
      <c r="AF29" s="110">
        <f>'Team and Player Stats'!AF110/O29</f>
        <v>0</v>
      </c>
      <c r="AG29" s="110">
        <f>'Team and Player Stats'!AG110/O29</f>
        <v>0</v>
      </c>
    </row>
    <row r="30">
      <c r="A30" t="str">
        <f>'Team and Player Stats'!B37</f>
        <v>Perturbingly</v>
      </c>
      <c r="B30" t="str">
        <f>'Team and Player Stats'!A37</f>
        <v>Str8 Griffin</v>
      </c>
      <c r="C30">
        <f>'Team and Player Stats'!C37</f>
        <v>4</v>
      </c>
      <c r="D30">
        <f>'Team and Player Stats'!D37</f>
        <v>4</v>
      </c>
      <c r="E30" s="111">
        <f>'Team and Player Stats'!E37</f>
        <v>73.93333333</v>
      </c>
      <c r="F30" s="113">
        <f>'Team and Player Stats'!F37/E30</f>
        <v>0.01352569883</v>
      </c>
      <c r="G30" s="113">
        <f>'Team and Player Stats'!G37/E30</f>
        <v>3.449053201</v>
      </c>
      <c r="H30" s="113">
        <f>'Team and Player Stats'!H37/E30</f>
        <v>0.01352569883</v>
      </c>
      <c r="I30" s="113">
        <f>'Team and Player Stats'!I37/E30</f>
        <v>3.394950406</v>
      </c>
      <c r="J30" s="113">
        <f>'Team and Player Stats'!J37/E30</f>
        <v>0.05410279531</v>
      </c>
      <c r="K30" s="112">
        <f>'Team and Player Stats'!K37</f>
        <v>1.015936255</v>
      </c>
      <c r="L30" s="111">
        <f>'Team and Player Stats'!L37</f>
        <v>17.67330677</v>
      </c>
      <c r="M30" s="113">
        <f>'Team and Player Stats'!M37/E30</f>
        <v>4.368800721</v>
      </c>
      <c r="N30">
        <f>'Team and Player Stats'!N37</f>
        <v>3</v>
      </c>
      <c r="O30" s="113">
        <f>'Team and Player Stats'!O37</f>
        <v>70.1</v>
      </c>
      <c r="P30" s="113">
        <f>'Team and Player Stats'!P37/O30</f>
        <v>0.1569186876</v>
      </c>
      <c r="Q30" s="113">
        <f>'Team and Player Stats'!Q37/O30</f>
        <v>0.07132667618</v>
      </c>
      <c r="R30" s="113">
        <f>'Team and Player Stats'!R37/O30</f>
        <v>0.3281027104</v>
      </c>
      <c r="S30" s="113">
        <f>'Team and Player Stats'!S37/O30</f>
        <v>0.07132667618</v>
      </c>
      <c r="T30" s="113">
        <f>'Team and Player Stats'!T37/O30</f>
        <v>0.3851640514</v>
      </c>
      <c r="U30" s="113">
        <f>'Team and Player Stats'!U37/O30</f>
        <v>0.04279600571</v>
      </c>
      <c r="V30" s="113">
        <f>'Team and Player Stats'!V37/O30</f>
        <v>0</v>
      </c>
      <c r="W30" s="113">
        <f>'Team and Player Stats'!W37/O30</f>
        <v>0</v>
      </c>
      <c r="X30" s="113">
        <f>'Team and Player Stats'!X37/O30</f>
        <v>0</v>
      </c>
      <c r="Y30" s="113">
        <f>'Team and Player Stats'!Y37/O30</f>
        <v>0</v>
      </c>
      <c r="Z30" s="113">
        <f>'Team and Player Stats'!Z37/O30</f>
        <v>0</v>
      </c>
      <c r="AA30" s="113">
        <f>'Team and Player Stats'!AA37/O30</f>
        <v>0</v>
      </c>
      <c r="AB30" s="113">
        <f>'Team and Player Stats'!AB37/O30</f>
        <v>0</v>
      </c>
      <c r="AC30" s="113">
        <f>'Team and Player Stats'!AC37/O30</f>
        <v>0.01426533524</v>
      </c>
      <c r="AD30" s="113">
        <f>'Team and Player Stats'!AD37/O30</f>
        <v>0</v>
      </c>
      <c r="AE30" s="113">
        <f>'Team and Player Stats'!AE37/O30</f>
        <v>0</v>
      </c>
      <c r="AF30" s="113">
        <f>'Team and Player Stats'!AF37/O30</f>
        <v>0</v>
      </c>
      <c r="AG30" s="113">
        <f>'Team and Player Stats'!AG37/O30</f>
        <v>0</v>
      </c>
    </row>
    <row r="31">
      <c r="A31" s="107" t="str">
        <f>'Team and Player Stats'!B79</f>
        <v>El Diablo x230x (c)</v>
      </c>
      <c r="B31" s="107" t="str">
        <f>'Team and Player Stats'!A79</f>
        <v>SML08 All Stars + Kazink</v>
      </c>
      <c r="C31" s="107">
        <f>'Team and Player Stats'!C79</f>
        <v>19</v>
      </c>
      <c r="D31" s="107">
        <f>'Team and Player Stats'!D79</f>
        <v>9</v>
      </c>
      <c r="E31" s="108">
        <f>'Team and Player Stats'!E79</f>
        <v>335.7833333</v>
      </c>
      <c r="F31" s="110">
        <f>'Team and Player Stats'!F79/E31</f>
        <v>0.05360599593</v>
      </c>
      <c r="G31" s="110">
        <f>'Team and Player Stats'!G79/E31</f>
        <v>4.57735643</v>
      </c>
      <c r="H31" s="110">
        <f>'Team and Player Stats'!H79/E31</f>
        <v>0.01786866531</v>
      </c>
      <c r="I31" s="110">
        <f>'Team and Player Stats'!I79/E31</f>
        <v>4.526728545</v>
      </c>
      <c r="J31" s="110">
        <f>'Team and Player Stats'!J79/E31</f>
        <v>0.05062788504</v>
      </c>
      <c r="K31" s="109">
        <f>'Team and Player Stats'!K79</f>
        <v>1.011184211</v>
      </c>
      <c r="L31" s="108">
        <f>'Team and Player Stats'!L79</f>
        <v>13.25460526</v>
      </c>
      <c r="M31" s="110">
        <f>'Team and Player Stats'!M79/E31</f>
        <v>6.09023676</v>
      </c>
      <c r="N31" s="107">
        <f>'Team and Player Stats'!N79</f>
        <v>19</v>
      </c>
      <c r="O31" s="110">
        <f>'Team and Player Stats'!O79</f>
        <v>325.6166667</v>
      </c>
      <c r="P31" s="110">
        <f>'Team and Player Stats'!P79/O31</f>
        <v>0.2733275324</v>
      </c>
      <c r="Q31" s="110">
        <f>'Team and Player Stats'!Q79/O31</f>
        <v>0.08599068434</v>
      </c>
      <c r="R31" s="110">
        <f>'Team and Player Stats'!R79/O31</f>
        <v>0.28254082</v>
      </c>
      <c r="S31" s="110">
        <f>'Team and Player Stats'!S79/O31</f>
        <v>0.14127041</v>
      </c>
      <c r="T31" s="110">
        <f>'Team and Player Stats'!T79/O31</f>
        <v>0.7432052004</v>
      </c>
      <c r="U31" s="110">
        <f>'Team and Player Stats'!U79/O31</f>
        <v>0.1105594513</v>
      </c>
      <c r="V31" s="110">
        <f>'Team and Player Stats'!V79/O31</f>
        <v>0.02149767109</v>
      </c>
      <c r="W31" s="110">
        <f>'Team and Player Stats'!W79/O31</f>
        <v>0.01228438348</v>
      </c>
      <c r="X31" s="110">
        <f>'Team and Player Stats'!X79/O31</f>
        <v>0.006142191739</v>
      </c>
      <c r="Y31" s="110">
        <f>'Team and Player Stats'!Y79/O31</f>
        <v>0</v>
      </c>
      <c r="Z31" s="110">
        <f>'Team and Player Stats'!Z79/O31</f>
        <v>0</v>
      </c>
      <c r="AA31" s="110">
        <f>'Team and Player Stats'!AA79/O31</f>
        <v>0</v>
      </c>
      <c r="AB31" s="110">
        <f>'Team and Player Stats'!AB79/O31</f>
        <v>0</v>
      </c>
      <c r="AC31" s="110">
        <f>'Team and Player Stats'!AC79/O31</f>
        <v>0.08599068434</v>
      </c>
      <c r="AD31" s="110">
        <f>'Team and Player Stats'!AD79/O31</f>
        <v>0</v>
      </c>
      <c r="AE31" s="110">
        <f>'Team and Player Stats'!AE79/O31</f>
        <v>0</v>
      </c>
      <c r="AF31" s="110">
        <f>'Team and Player Stats'!AF79/O31</f>
        <v>0</v>
      </c>
      <c r="AG31" s="110">
        <f>'Team and Player Stats'!AG79/O31</f>
        <v>0</v>
      </c>
    </row>
    <row r="32">
      <c r="A32" t="str">
        <f>'Team and Player Stats'!B132</f>
        <v>Doc Status</v>
      </c>
      <c r="B32" t="str">
        <f>'Team and Player Stats'!A132</f>
        <v>Lumbridge White Knights</v>
      </c>
      <c r="C32">
        <f>'Team and Player Stats'!C132</f>
        <v>16</v>
      </c>
      <c r="D32">
        <f>'Team and Player Stats'!D132</f>
        <v>6</v>
      </c>
      <c r="E32" s="111">
        <f>'Team and Player Stats'!E132</f>
        <v>261.1166667</v>
      </c>
      <c r="F32" s="113">
        <f>'Team and Player Stats'!F132/E32</f>
        <v>0.06127529202</v>
      </c>
      <c r="G32" s="113">
        <f>'Team and Player Stats'!G132/E32</f>
        <v>3.615242229</v>
      </c>
      <c r="H32" s="113">
        <f>'Team and Player Stats'!H132/E32</f>
        <v>0.02680794026</v>
      </c>
      <c r="I32" s="113">
        <f>'Team and Player Stats'!I132/E32</f>
        <v>3.588434289</v>
      </c>
      <c r="J32" s="113">
        <f>'Team and Player Stats'!J132/E32</f>
        <v>0.02680794026</v>
      </c>
      <c r="K32" s="112">
        <f>'Team and Player Stats'!K132</f>
        <v>1.007470651</v>
      </c>
      <c r="L32" s="111">
        <f>'Team and Player Stats'!L132</f>
        <v>16.7203842</v>
      </c>
      <c r="M32" s="113">
        <f>'Team and Player Stats'!M132/E32</f>
        <v>4.047998979</v>
      </c>
      <c r="N32">
        <f>'Team and Player Stats'!N132</f>
        <v>15</v>
      </c>
      <c r="O32" s="113">
        <f>'Team and Player Stats'!O132</f>
        <v>258.45</v>
      </c>
      <c r="P32" s="113">
        <f>'Team and Player Stats'!P132/O32</f>
        <v>0.1702456955</v>
      </c>
      <c r="Q32" s="113">
        <f>'Team and Player Stats'!Q132/O32</f>
        <v>0.1238150513</v>
      </c>
      <c r="R32" s="113">
        <f>'Team and Player Stats'!R132/O32</f>
        <v>0.1586380344</v>
      </c>
      <c r="S32" s="113">
        <f>'Team and Player Stats'!S132/O32</f>
        <v>0.06190752563</v>
      </c>
      <c r="T32" s="113">
        <f>'Team and Player Stats'!T132/O32</f>
        <v>0.4449603405</v>
      </c>
      <c r="U32" s="113">
        <f>'Team and Player Stats'!U132/O32</f>
        <v>0.06190752563</v>
      </c>
      <c r="V32" s="113">
        <f>'Team and Player Stats'!V132/O32</f>
        <v>0.02708454246</v>
      </c>
      <c r="W32" s="113">
        <f>'Team and Player Stats'!W132/O32</f>
        <v>0.01160766106</v>
      </c>
      <c r="X32" s="113">
        <f>'Team and Player Stats'!X132/O32</f>
        <v>0.007738440704</v>
      </c>
      <c r="Y32" s="113">
        <f>'Team and Player Stats'!Y132/O32</f>
        <v>0.003869220352</v>
      </c>
      <c r="Z32" s="113">
        <f>'Team and Player Stats'!Z132/O32</f>
        <v>0</v>
      </c>
      <c r="AA32" s="113">
        <f>'Team and Player Stats'!AA132/O32</f>
        <v>0</v>
      </c>
      <c r="AB32" s="113">
        <f>'Team and Player Stats'!AB132/O32</f>
        <v>0</v>
      </c>
      <c r="AC32" s="113">
        <f>'Team and Player Stats'!AC132/O32</f>
        <v>0.05803830528</v>
      </c>
      <c r="AD32" s="113">
        <f>'Team and Player Stats'!AD132/O32</f>
        <v>0</v>
      </c>
      <c r="AE32" s="113">
        <f>'Team and Player Stats'!AE132/O32</f>
        <v>0</v>
      </c>
      <c r="AF32" s="113">
        <f>'Team and Player Stats'!AF132/O32</f>
        <v>0</v>
      </c>
      <c r="AG32" s="113">
        <f>'Team and Player Stats'!AG132/O32</f>
        <v>0</v>
      </c>
    </row>
    <row r="33">
      <c r="A33" s="107" t="str">
        <f>'Team and Player Stats'!B130</f>
        <v>blim (c)</v>
      </c>
      <c r="B33" s="107" t="str">
        <f>'Team and Player Stats'!A130</f>
        <v>Lumbridge White Knights</v>
      </c>
      <c r="C33" s="107">
        <f>'Team and Player Stats'!C130</f>
        <v>19</v>
      </c>
      <c r="D33" s="107">
        <f>'Team and Player Stats'!D130</f>
        <v>9</v>
      </c>
      <c r="E33" s="108">
        <f>'Team and Player Stats'!E130</f>
        <v>290.7</v>
      </c>
      <c r="F33" s="110">
        <f>'Team and Player Stats'!F130/E33</f>
        <v>0.04471964224</v>
      </c>
      <c r="G33" s="110">
        <f>'Team and Player Stats'!G130/E33</f>
        <v>4.32748538</v>
      </c>
      <c r="H33" s="110">
        <f>'Team and Player Stats'!H130/E33</f>
        <v>0.02407980736</v>
      </c>
      <c r="I33" s="110">
        <f>'Team and Player Stats'!I130/E33</f>
        <v>4.324045408</v>
      </c>
      <c r="J33" s="110">
        <f>'Team and Player Stats'!J130/E33</f>
        <v>0.00343997248</v>
      </c>
      <c r="K33" s="109">
        <f>'Team and Player Stats'!K130</f>
        <v>1.000795545</v>
      </c>
      <c r="L33" s="108">
        <f>'Team and Player Stats'!L130</f>
        <v>13.87589499</v>
      </c>
      <c r="M33" s="110">
        <f>'Team and Player Stats'!M130/E33</f>
        <v>4.681802546</v>
      </c>
      <c r="N33" s="107">
        <f>'Team and Player Stats'!N130</f>
        <v>18</v>
      </c>
      <c r="O33" s="110">
        <f>'Team and Player Stats'!O130</f>
        <v>287.3</v>
      </c>
      <c r="P33" s="110">
        <f>'Team and Player Stats'!P130/O33</f>
        <v>0.194918204</v>
      </c>
      <c r="Q33" s="110">
        <f>'Team and Player Stats'!Q130/O33</f>
        <v>0.1218238775</v>
      </c>
      <c r="R33" s="110">
        <f>'Team and Player Stats'!R130/O33</f>
        <v>0.2192829795</v>
      </c>
      <c r="S33" s="110">
        <f>'Team and Player Stats'!S130/O33</f>
        <v>0.06961364427</v>
      </c>
      <c r="T33" s="110">
        <f>'Team and Player Stats'!T130/O33</f>
        <v>0.6543682562</v>
      </c>
      <c r="U33" s="110">
        <f>'Team and Player Stats'!U130/O33</f>
        <v>0.1287852419</v>
      </c>
      <c r="V33" s="110">
        <f>'Team and Player Stats'!V130/O33</f>
        <v>0.02784545771</v>
      </c>
      <c r="W33" s="110">
        <f>'Team and Player Stats'!W130/O33</f>
        <v>0.01392272885</v>
      </c>
      <c r="X33" s="110">
        <f>'Team and Player Stats'!X130/O33</f>
        <v>0</v>
      </c>
      <c r="Y33" s="110">
        <f>'Team and Player Stats'!Y130/O33</f>
        <v>0</v>
      </c>
      <c r="Z33" s="110">
        <f>'Team and Player Stats'!Z130/O33</f>
        <v>0</v>
      </c>
      <c r="AA33" s="110">
        <f>'Team and Player Stats'!AA130/O33</f>
        <v>0</v>
      </c>
      <c r="AB33" s="110">
        <f>'Team and Player Stats'!AB130/O33</f>
        <v>0</v>
      </c>
      <c r="AC33" s="110">
        <f>'Team and Player Stats'!AC130/O33</f>
        <v>0.0765750087</v>
      </c>
      <c r="AD33" s="110">
        <f>'Team and Player Stats'!AD130/O33</f>
        <v>0</v>
      </c>
      <c r="AE33" s="110">
        <f>'Team and Player Stats'!AE130/O33</f>
        <v>0</v>
      </c>
      <c r="AF33" s="110">
        <f>'Team and Player Stats'!AF130/O33</f>
        <v>0</v>
      </c>
      <c r="AG33" s="110">
        <f>'Team and Player Stats'!AG130/O33</f>
        <v>0.003480682214</v>
      </c>
    </row>
    <row r="34">
      <c r="A34" t="str">
        <f>'Team and Player Stats'!B91</f>
        <v>BlackKnight026</v>
      </c>
      <c r="B34" t="str">
        <f>'Team and Player Stats'!A91</f>
        <v>Team Ninja</v>
      </c>
      <c r="C34">
        <f>'Team and Player Stats'!C91</f>
        <v>14</v>
      </c>
      <c r="D34">
        <f>'Team and Player Stats'!D91</f>
        <v>3</v>
      </c>
      <c r="E34" s="111">
        <f>'Team and Player Stats'!E91</f>
        <v>112.0833333</v>
      </c>
      <c r="F34" s="113">
        <f>'Team and Player Stats'!F91/E34</f>
        <v>0.01784386617</v>
      </c>
      <c r="G34" s="113">
        <f>'Team and Player Stats'!G91/E34</f>
        <v>4.532342007</v>
      </c>
      <c r="H34" s="113">
        <f>'Team and Player Stats'!H91/E34</f>
        <v>0.02676579926</v>
      </c>
      <c r="I34" s="113">
        <f>'Team and Player Stats'!I91/E34</f>
        <v>4.532342007</v>
      </c>
      <c r="J34" s="113">
        <f>'Team and Player Stats'!J91/E34</f>
        <v>0</v>
      </c>
      <c r="K34" s="112">
        <f>'Team and Player Stats'!K91</f>
        <v>1</v>
      </c>
      <c r="L34" s="111">
        <f>'Team and Player Stats'!L91</f>
        <v>13.23818898</v>
      </c>
      <c r="M34" s="113">
        <f>'Team and Player Stats'!M91/E34</f>
        <v>5.683271375</v>
      </c>
      <c r="N34">
        <f>'Team and Player Stats'!N91</f>
        <v>13</v>
      </c>
      <c r="O34" s="113">
        <f>'Team and Player Stats'!O91</f>
        <v>109</v>
      </c>
      <c r="P34" s="113">
        <f>'Team and Player Stats'!P91/O34</f>
        <v>0.2201834862</v>
      </c>
      <c r="Q34" s="113">
        <f>'Team and Player Stats'!Q91/O34</f>
        <v>0.128440367</v>
      </c>
      <c r="R34" s="113">
        <f>'Team and Player Stats'!R91/O34</f>
        <v>0.3027522936</v>
      </c>
      <c r="S34" s="113">
        <f>'Team and Player Stats'!S91/O34</f>
        <v>0.1559633028</v>
      </c>
      <c r="T34" s="113">
        <f>'Team and Player Stats'!T91/O34</f>
        <v>0.5412844037</v>
      </c>
      <c r="U34" s="113">
        <f>'Team and Player Stats'!U91/O34</f>
        <v>0.08256880734</v>
      </c>
      <c r="V34" s="113">
        <f>'Team and Player Stats'!V91/O34</f>
        <v>0.02752293578</v>
      </c>
      <c r="W34" s="113">
        <f>'Team and Player Stats'!W91/O34</f>
        <v>0</v>
      </c>
      <c r="X34" s="113">
        <f>'Team and Player Stats'!X91/O34</f>
        <v>0</v>
      </c>
      <c r="Y34" s="113">
        <f>'Team and Player Stats'!Y91/O34</f>
        <v>0</v>
      </c>
      <c r="Z34" s="113">
        <f>'Team and Player Stats'!Z91/O34</f>
        <v>0</v>
      </c>
      <c r="AA34" s="113">
        <f>'Team and Player Stats'!AA91/O34</f>
        <v>0</v>
      </c>
      <c r="AB34" s="113">
        <f>'Team and Player Stats'!AB91/O34</f>
        <v>0</v>
      </c>
      <c r="AC34" s="113">
        <f>'Team and Player Stats'!AC91/O34</f>
        <v>0.09174311927</v>
      </c>
      <c r="AD34" s="113">
        <f>'Team and Player Stats'!AD91/O34</f>
        <v>0</v>
      </c>
      <c r="AE34" s="113">
        <f>'Team and Player Stats'!AE91/O34</f>
        <v>0</v>
      </c>
      <c r="AF34" s="113">
        <f>'Team and Player Stats'!AF91/O34</f>
        <v>0</v>
      </c>
      <c r="AG34" s="113">
        <f>'Team and Player Stats'!AG91/O34</f>
        <v>0</v>
      </c>
    </row>
    <row r="35">
      <c r="A35" s="107" t="str">
        <f>'Team and Player Stats'!B83</f>
        <v>Truthless IHero</v>
      </c>
      <c r="B35" s="107" t="str">
        <f>'Team and Player Stats'!A83</f>
        <v>SML08 All Stars + Kazink</v>
      </c>
      <c r="C35" s="107">
        <f>'Team and Player Stats'!C83</f>
        <v>17</v>
      </c>
      <c r="D35" s="107">
        <f>'Team and Player Stats'!D83</f>
        <v>8</v>
      </c>
      <c r="E35" s="108">
        <f>'Team and Player Stats'!E83</f>
        <v>306.95</v>
      </c>
      <c r="F35" s="110">
        <f>'Team and Player Stats'!F83/E35</f>
        <v>0.02606287669</v>
      </c>
      <c r="G35" s="110">
        <f>'Team and Player Stats'!G83/E35</f>
        <v>3.968072976</v>
      </c>
      <c r="H35" s="110">
        <f>'Team and Player Stats'!H83/E35</f>
        <v>0.03257859586</v>
      </c>
      <c r="I35" s="110">
        <f>'Team and Player Stats'!I83/E35</f>
        <v>3.984362274</v>
      </c>
      <c r="J35" s="110">
        <f>'Team and Player Stats'!J83/E35</f>
        <v>-0.01628929793</v>
      </c>
      <c r="K35" s="109">
        <f>'Team and Player Stats'!K83</f>
        <v>0.9959116926</v>
      </c>
      <c r="L35" s="108">
        <f>'Team and Player Stats'!L83</f>
        <v>15.05887163</v>
      </c>
      <c r="M35" s="110">
        <f>'Team and Player Stats'!M83/E35</f>
        <v>5.069229516</v>
      </c>
      <c r="N35" s="107">
        <f>'Team and Player Stats'!N83</f>
        <v>16</v>
      </c>
      <c r="O35" s="110">
        <f>'Team and Player Stats'!O83</f>
        <v>299.4833333</v>
      </c>
      <c r="P35" s="110">
        <f>'Team and Player Stats'!P83/O35</f>
        <v>0.153597863</v>
      </c>
      <c r="Q35" s="110">
        <f>'Team and Player Stats'!Q83/O35</f>
        <v>0.0901552674</v>
      </c>
      <c r="R35" s="110">
        <f>'Team and Player Stats'!R83/O35</f>
        <v>0.2137013746</v>
      </c>
      <c r="S35" s="110">
        <f>'Team and Player Stats'!S83/O35</f>
        <v>0.1435806111</v>
      </c>
      <c r="T35" s="110">
        <f>'Team and Player Stats'!T83/O35</f>
        <v>0.5709833602</v>
      </c>
      <c r="U35" s="110">
        <f>'Team and Player Stats'!U83/O35</f>
        <v>0.1135288553</v>
      </c>
      <c r="V35" s="110">
        <f>'Team and Player Stats'!V83/O35</f>
        <v>0.02671267182</v>
      </c>
      <c r="W35" s="110">
        <f>'Team and Player Stats'!W83/O35</f>
        <v>0.01335633591</v>
      </c>
      <c r="X35" s="110">
        <f>'Team and Player Stats'!X83/O35</f>
        <v>0.003339083978</v>
      </c>
      <c r="Y35" s="110">
        <f>'Team and Player Stats'!Y83/O35</f>
        <v>0.003339083978</v>
      </c>
      <c r="Z35" s="110">
        <f>'Team and Player Stats'!Z83/O35</f>
        <v>0</v>
      </c>
      <c r="AA35" s="110">
        <f>'Team and Player Stats'!AA83/O35</f>
        <v>0</v>
      </c>
      <c r="AB35" s="110">
        <f>'Team and Player Stats'!AB83/O35</f>
        <v>0</v>
      </c>
      <c r="AC35" s="110">
        <f>'Team and Player Stats'!AC83/O35</f>
        <v>0.09683343536</v>
      </c>
      <c r="AD35" s="110">
        <f>'Team and Player Stats'!AD83/O35</f>
        <v>0</v>
      </c>
      <c r="AE35" s="110">
        <f>'Team and Player Stats'!AE83/O35</f>
        <v>0</v>
      </c>
      <c r="AF35" s="110">
        <f>'Team and Player Stats'!AF83/O35</f>
        <v>0</v>
      </c>
      <c r="AG35" s="110">
        <f>'Team and Player Stats'!AG83/O35</f>
        <v>0</v>
      </c>
    </row>
    <row r="36">
      <c r="A36" t="str">
        <f>'Team and Player Stats'!B106</f>
        <v>ThumpingHawk</v>
      </c>
      <c r="B36" t="str">
        <f>'Team and Player Stats'!A106</f>
        <v>Shadow Realm</v>
      </c>
      <c r="C36">
        <f>'Team and Player Stats'!C106</f>
        <v>8</v>
      </c>
      <c r="D36">
        <f>'Team and Player Stats'!D106</f>
        <v>4</v>
      </c>
      <c r="E36" s="111">
        <f>'Team and Player Stats'!E106</f>
        <v>169.2166667</v>
      </c>
      <c r="F36" s="113">
        <f>'Team and Player Stats'!F106/E36</f>
        <v>0.1063725007</v>
      </c>
      <c r="G36" s="113">
        <f>'Team and Player Stats'!G106/E36</f>
        <v>2.405200433</v>
      </c>
      <c r="H36" s="113">
        <f>'Team and Player Stats'!H106/E36</f>
        <v>0.01772875012</v>
      </c>
      <c r="I36" s="113">
        <f>'Team and Player Stats'!I106/E36</f>
        <v>2.600216685</v>
      </c>
      <c r="J36" s="113">
        <f>'Team and Player Stats'!J106/E36</f>
        <v>-0.1950162514</v>
      </c>
      <c r="K36" s="112">
        <f>'Team and Player Stats'!K106</f>
        <v>0.925</v>
      </c>
      <c r="L36" s="111">
        <f>'Team and Player Stats'!L106</f>
        <v>23.075</v>
      </c>
      <c r="M36" s="113">
        <f>'Team and Player Stats'!M106/E36</f>
        <v>2.931153354</v>
      </c>
      <c r="N36">
        <f>'Team and Player Stats'!N106</f>
        <v>8</v>
      </c>
      <c r="O36" s="113">
        <f>'Team and Player Stats'!O106</f>
        <v>165.1666667</v>
      </c>
      <c r="P36" s="113">
        <f>'Team and Player Stats'!P106/O36</f>
        <v>0.1271442987</v>
      </c>
      <c r="Q36" s="113">
        <f>'Team and Player Stats'!Q106/O36</f>
        <v>0.07870837538</v>
      </c>
      <c r="R36" s="113">
        <f>'Team and Player Stats'!R106/O36</f>
        <v>0.1271442987</v>
      </c>
      <c r="S36" s="113">
        <f>'Team and Player Stats'!S106/O36</f>
        <v>0.08476286579</v>
      </c>
      <c r="T36" s="113">
        <f>'Team and Player Stats'!T106/O36</f>
        <v>0.2906155399</v>
      </c>
      <c r="U36" s="113">
        <f>'Team and Player Stats'!U106/O36</f>
        <v>0.04843592331</v>
      </c>
      <c r="V36" s="113">
        <f>'Team and Player Stats'!V106/O36</f>
        <v>0.006054490414</v>
      </c>
      <c r="W36" s="113">
        <f>'Team and Player Stats'!W106/O36</f>
        <v>0.006054490414</v>
      </c>
      <c r="X36" s="113">
        <f>'Team and Player Stats'!X106/O36</f>
        <v>0</v>
      </c>
      <c r="Y36" s="113">
        <f>'Team and Player Stats'!Y106/O36</f>
        <v>0</v>
      </c>
      <c r="Z36" s="113">
        <f>'Team and Player Stats'!Z106/O36</f>
        <v>0</v>
      </c>
      <c r="AA36" s="113">
        <f>'Team and Player Stats'!AA106/O36</f>
        <v>0</v>
      </c>
      <c r="AB36" s="113">
        <f>'Team and Player Stats'!AB106/O36</f>
        <v>0</v>
      </c>
      <c r="AC36" s="113">
        <f>'Team and Player Stats'!AC106/O36</f>
        <v>0.06054490414</v>
      </c>
      <c r="AD36" s="113">
        <f>'Team and Player Stats'!AD106/O36</f>
        <v>0.006054490414</v>
      </c>
      <c r="AE36" s="113">
        <f>'Team and Player Stats'!AE106/O36</f>
        <v>0</v>
      </c>
      <c r="AF36" s="113">
        <f>'Team and Player Stats'!AF106/O36</f>
        <v>0</v>
      </c>
      <c r="AG36" s="113">
        <f>'Team and Player Stats'!AG106/O36</f>
        <v>0</v>
      </c>
    </row>
    <row r="37">
      <c r="A37" s="107" t="str">
        <f>'Team and Player Stats'!B76</f>
        <v>x Zeg x</v>
      </c>
      <c r="B37" s="107" t="str">
        <f>'Team and Player Stats'!A76</f>
        <v>TBD</v>
      </c>
      <c r="C37" s="107">
        <f>'Team and Player Stats'!C76</f>
        <v>18</v>
      </c>
      <c r="D37" s="107">
        <f>'Team and Player Stats'!D76</f>
        <v>6</v>
      </c>
      <c r="E37" s="108">
        <f>'Team and Player Stats'!E76</f>
        <v>199.45</v>
      </c>
      <c r="F37" s="110">
        <f>'Team and Player Stats'!F76/E37</f>
        <v>0.03509651542</v>
      </c>
      <c r="G37" s="110">
        <f>'Team and Player Stats'!G76/E37</f>
        <v>4.517422913</v>
      </c>
      <c r="H37" s="110">
        <f>'Team and Player Stats'!H76/E37</f>
        <v>0.060165455</v>
      </c>
      <c r="I37" s="110">
        <f>'Team and Player Stats'!I76/E37</f>
        <v>4.712960642</v>
      </c>
      <c r="J37" s="110">
        <f>'Team and Player Stats'!J76/E37</f>
        <v>-0.1955377288</v>
      </c>
      <c r="K37" s="109">
        <f>'Team and Player Stats'!K76</f>
        <v>0.9585106383</v>
      </c>
      <c r="L37" s="108">
        <f>'Team and Player Stats'!L76</f>
        <v>12.73085106</v>
      </c>
      <c r="M37" s="110">
        <f>'Team and Player Stats'!M76/E37</f>
        <v>5.790925044</v>
      </c>
      <c r="N37" s="107">
        <f>'Team and Player Stats'!N76</f>
        <v>18</v>
      </c>
      <c r="O37" s="110">
        <f>'Team and Player Stats'!O76</f>
        <v>199.45</v>
      </c>
      <c r="P37" s="110">
        <f>'Team and Player Stats'!P76/O37</f>
        <v>0.1704687892</v>
      </c>
      <c r="Q37" s="110">
        <f>'Team and Player Stats'!Q76/O37</f>
        <v>0.07019303083</v>
      </c>
      <c r="R37" s="110">
        <f>'Team and Player Stats'!R76/O37</f>
        <v>0.3158686388</v>
      </c>
      <c r="S37" s="110">
        <f>'Team and Player Stats'!S76/O37</f>
        <v>0.08523439459</v>
      </c>
      <c r="T37" s="110">
        <f>'Team and Player Stats'!T76/O37</f>
        <v>0.7320130358</v>
      </c>
      <c r="U37" s="110">
        <f>'Team and Player Stats'!U76/O37</f>
        <v>0.1704687892</v>
      </c>
      <c r="V37" s="110">
        <f>'Team and Player Stats'!V76/O37</f>
        <v>0.05013787917</v>
      </c>
      <c r="W37" s="110">
        <f>'Team and Player Stats'!W76/O37</f>
        <v>0.01504136375</v>
      </c>
      <c r="X37" s="110">
        <f>'Team and Player Stats'!X76/O37</f>
        <v>0.005013787917</v>
      </c>
      <c r="Y37" s="110">
        <f>'Team and Player Stats'!Y76/O37</f>
        <v>0.005013787917</v>
      </c>
      <c r="Z37" s="110">
        <f>'Team and Player Stats'!Z76/O37</f>
        <v>0</v>
      </c>
      <c r="AA37" s="110">
        <f>'Team and Player Stats'!AA76/O37</f>
        <v>0</v>
      </c>
      <c r="AB37" s="110">
        <f>'Team and Player Stats'!AB76/O37</f>
        <v>0</v>
      </c>
      <c r="AC37" s="110">
        <f>'Team and Player Stats'!AC76/O37</f>
        <v>0.1103033342</v>
      </c>
      <c r="AD37" s="110">
        <f>'Team and Player Stats'!AD76/O37</f>
        <v>0</v>
      </c>
      <c r="AE37" s="110">
        <f>'Team and Player Stats'!AE76/O37</f>
        <v>0</v>
      </c>
      <c r="AF37" s="110">
        <f>'Team and Player Stats'!AF76/O37</f>
        <v>0</v>
      </c>
      <c r="AG37" s="110">
        <f>'Team and Player Stats'!AG76/O37</f>
        <v>0.005013787917</v>
      </c>
    </row>
    <row r="38">
      <c r="A38" t="str">
        <f>'Team and Player Stats'!B75</f>
        <v>x Greenthumb</v>
      </c>
      <c r="B38" t="str">
        <f>'Team and Player Stats'!A75</f>
        <v>TBD</v>
      </c>
      <c r="C38">
        <f>'Team and Player Stats'!C75</f>
        <v>16</v>
      </c>
      <c r="D38">
        <f>'Team and Player Stats'!D75</f>
        <v>6</v>
      </c>
      <c r="E38" s="111">
        <f>'Team and Player Stats'!E75</f>
        <v>201.2</v>
      </c>
      <c r="F38" s="113">
        <f>'Team and Player Stats'!F75/E38</f>
        <v>0.02982107356</v>
      </c>
      <c r="G38" s="113">
        <f>'Team and Player Stats'!G75/E38</f>
        <v>4.637176938</v>
      </c>
      <c r="H38" s="113">
        <f>'Team and Player Stats'!H75/E38</f>
        <v>0.01988071571</v>
      </c>
      <c r="I38" s="113">
        <f>'Team and Player Stats'!I75/E38</f>
        <v>4.9055666</v>
      </c>
      <c r="J38" s="113">
        <f>'Team and Player Stats'!J75/E38</f>
        <v>-0.268389662</v>
      </c>
      <c r="K38" s="112">
        <f>'Team and Player Stats'!K75</f>
        <v>0.9452887538</v>
      </c>
      <c r="L38" s="111">
        <f>'Team and Player Stats'!L75</f>
        <v>12.23100304</v>
      </c>
      <c r="M38" s="113">
        <f>'Team and Player Stats'!M75/E38</f>
        <v>6.182902584</v>
      </c>
      <c r="N38">
        <f>'Team and Player Stats'!N75</f>
        <v>16</v>
      </c>
      <c r="O38" s="113">
        <f>'Team and Player Stats'!O75</f>
        <v>201.2</v>
      </c>
      <c r="P38" s="113">
        <f>'Team and Player Stats'!P75/O38</f>
        <v>0.1988071571</v>
      </c>
      <c r="Q38" s="113">
        <f>'Team and Player Stats'!Q75/O38</f>
        <v>0.07952286282</v>
      </c>
      <c r="R38" s="113">
        <f>'Team and Player Stats'!R75/O38</f>
        <v>0.2833001988</v>
      </c>
      <c r="S38" s="113">
        <f>'Team and Player Stats'!S75/O38</f>
        <v>0.07952286282</v>
      </c>
      <c r="T38" s="113">
        <f>'Team and Player Stats'!T75/O38</f>
        <v>0.7355864811</v>
      </c>
      <c r="U38" s="113">
        <f>'Team and Player Stats'!U75/O38</f>
        <v>0.2534791252</v>
      </c>
      <c r="V38" s="113">
        <f>'Team and Player Stats'!V75/O38</f>
        <v>0.04970178926</v>
      </c>
      <c r="W38" s="113">
        <f>'Team and Player Stats'!W75/O38</f>
        <v>0.009940357853</v>
      </c>
      <c r="X38" s="113">
        <f>'Team and Player Stats'!X75/O38</f>
        <v>0.004970178926</v>
      </c>
      <c r="Y38" s="113">
        <f>'Team and Player Stats'!Y75/O38</f>
        <v>0.004970178926</v>
      </c>
      <c r="Z38" s="113">
        <f>'Team and Player Stats'!Z75/O38</f>
        <v>0.004970178926</v>
      </c>
      <c r="AA38" s="113">
        <f>'Team and Player Stats'!AA75/O38</f>
        <v>0</v>
      </c>
      <c r="AB38" s="113">
        <f>'Team and Player Stats'!AB75/O38</f>
        <v>0</v>
      </c>
      <c r="AC38" s="113">
        <f>'Team and Player Stats'!AC75/O38</f>
        <v>0.08946322068</v>
      </c>
      <c r="AD38" s="113">
        <f>'Team and Player Stats'!AD75/O38</f>
        <v>0</v>
      </c>
      <c r="AE38" s="113">
        <f>'Team and Player Stats'!AE75/O38</f>
        <v>0</v>
      </c>
      <c r="AF38" s="113">
        <f>'Team and Player Stats'!AF75/O38</f>
        <v>0</v>
      </c>
      <c r="AG38" s="113">
        <f>'Team and Player Stats'!AG75/O38</f>
        <v>0.009940357853</v>
      </c>
    </row>
    <row r="39">
      <c r="A39" s="107" t="str">
        <f>'Team and Player Stats'!B3</f>
        <v>AtoneMilitant (c)</v>
      </c>
      <c r="B39" s="107" t="str">
        <f>'Team and Player Stats'!A3</f>
        <v>Never Let Go</v>
      </c>
      <c r="C39" s="107">
        <f>'Team and Player Stats'!C3</f>
        <v>17</v>
      </c>
      <c r="D39" s="107">
        <f>'Team and Player Stats'!D3</f>
        <v>9</v>
      </c>
      <c r="E39" s="108">
        <f>'Team and Player Stats'!E3</f>
        <v>203.5166667</v>
      </c>
      <c r="F39" s="110">
        <f>'Team and Player Stats'!F3/E39</f>
        <v>0.0491360249</v>
      </c>
      <c r="G39" s="110">
        <f>'Team and Player Stats'!G3/E39</f>
        <v>4.191302924</v>
      </c>
      <c r="H39" s="110">
        <f>'Team and Player Stats'!H3/E39</f>
        <v>0.009827204979</v>
      </c>
      <c r="I39" s="110">
        <f>'Team and Player Stats'!I3/E39</f>
        <v>4.461551061</v>
      </c>
      <c r="J39" s="110">
        <f>'Team and Player Stats'!J3/E39</f>
        <v>-0.2702481369</v>
      </c>
      <c r="K39" s="109">
        <f>'Team and Player Stats'!K3</f>
        <v>0.9394273128</v>
      </c>
      <c r="L39" s="108">
        <f>'Team and Player Stats'!L3</f>
        <v>13.44823789</v>
      </c>
      <c r="M39" s="110">
        <f>'Team and Player Stats'!M3/E39</f>
        <v>5.056096962</v>
      </c>
      <c r="N39" s="107">
        <f>'Team and Player Stats'!N3</f>
        <v>17</v>
      </c>
      <c r="O39" s="110">
        <f>'Team and Player Stats'!O3</f>
        <v>196.0833333</v>
      </c>
      <c r="P39" s="110">
        <f>'Team and Player Stats'!P3/O39</f>
        <v>0.1529961751</v>
      </c>
      <c r="Q39" s="110">
        <f>'Team and Player Stats'!Q3/O39</f>
        <v>0.07139821504</v>
      </c>
      <c r="R39" s="110">
        <f>'Team and Player Stats'!R3/O39</f>
        <v>0.3212919677</v>
      </c>
      <c r="S39" s="110">
        <f>'Team and Player Stats'!S3/O39</f>
        <v>0.09689757756</v>
      </c>
      <c r="T39" s="110">
        <f>'Team and Player Stats'!T3/O39</f>
        <v>0.5813854654</v>
      </c>
      <c r="U39" s="110">
        <f>'Team and Player Stats'!U3/O39</f>
        <v>0.07649808755</v>
      </c>
      <c r="V39" s="110">
        <f>'Team and Player Stats'!V3/O39</f>
        <v>0.03569910752</v>
      </c>
      <c r="W39" s="110">
        <f>'Team and Player Stats'!W3/O39</f>
        <v>0.01019974501</v>
      </c>
      <c r="X39" s="110">
        <f>'Team and Player Stats'!X3/O39</f>
        <v>0.005099872503</v>
      </c>
      <c r="Y39" s="110">
        <f>'Team and Player Stats'!Y3/O39</f>
        <v>0</v>
      </c>
      <c r="Z39" s="110">
        <f>'Team and Player Stats'!Z3/O39</f>
        <v>0</v>
      </c>
      <c r="AA39" s="110">
        <f>'Team and Player Stats'!AA3/O39</f>
        <v>0</v>
      </c>
      <c r="AB39" s="110">
        <f>'Team and Player Stats'!AB3/O39</f>
        <v>0</v>
      </c>
      <c r="AC39" s="110">
        <f>'Team and Player Stats'!AC3/O39</f>
        <v>0.07139821504</v>
      </c>
      <c r="AD39" s="110">
        <f>'Team and Player Stats'!AD3/O39</f>
        <v>0</v>
      </c>
      <c r="AE39" s="110">
        <f>'Team and Player Stats'!AE3/O39</f>
        <v>0</v>
      </c>
      <c r="AF39" s="110">
        <f>'Team and Player Stats'!AF3/O39</f>
        <v>0</v>
      </c>
      <c r="AG39" s="110">
        <f>'Team and Player Stats'!AG3/O39</f>
        <v>0</v>
      </c>
    </row>
    <row r="40">
      <c r="A40" t="str">
        <f>'Team and Player Stats'!B72</f>
        <v>caleb loves you</v>
      </c>
      <c r="B40" t="str">
        <f>'Team and Player Stats'!A72</f>
        <v>TBD</v>
      </c>
      <c r="C40">
        <f>'Team and Player Stats'!C72</f>
        <v>8</v>
      </c>
      <c r="D40">
        <f>'Team and Player Stats'!D72</f>
        <v>2</v>
      </c>
      <c r="E40" s="111">
        <f>'Team and Player Stats'!E72</f>
        <v>110.6833333</v>
      </c>
      <c r="F40" s="113">
        <f>'Team and Player Stats'!F72/E40</f>
        <v>0.06324348743</v>
      </c>
      <c r="G40" s="113">
        <f>'Team and Player Stats'!G72/E40</f>
        <v>2.385182954</v>
      </c>
      <c r="H40" s="113">
        <f>'Team and Player Stats'!H72/E40</f>
        <v>0.009034783918</v>
      </c>
      <c r="I40" s="113">
        <f>'Team and Player Stats'!I72/E40</f>
        <v>2.656226472</v>
      </c>
      <c r="J40" s="113">
        <f>'Team and Player Stats'!J72/E40</f>
        <v>-0.2710435175</v>
      </c>
      <c r="K40" s="112">
        <f>'Team and Player Stats'!K72</f>
        <v>0.8979591837</v>
      </c>
      <c r="L40" s="111">
        <f>'Team and Player Stats'!L72</f>
        <v>22.58843537</v>
      </c>
      <c r="M40" s="113">
        <f>'Team and Player Stats'!M72/E40</f>
        <v>3.017617829</v>
      </c>
      <c r="N40">
        <f>'Team and Player Stats'!N72</f>
        <v>8</v>
      </c>
      <c r="O40" s="113">
        <f>'Team and Player Stats'!O72</f>
        <v>110.6833333</v>
      </c>
      <c r="P40" s="113">
        <f>'Team and Player Stats'!P72/O40</f>
        <v>0.1174521909</v>
      </c>
      <c r="Q40" s="113">
        <f>'Team and Player Stats'!Q72/O40</f>
        <v>0.03613913567</v>
      </c>
      <c r="R40" s="113">
        <f>'Team and Player Stats'!R72/O40</f>
        <v>0.1445565427</v>
      </c>
      <c r="S40" s="113">
        <f>'Team and Player Stats'!S72/O40</f>
        <v>0.06324348743</v>
      </c>
      <c r="T40" s="113">
        <f>'Team and Player Stats'!T72/O40</f>
        <v>0.2710435175</v>
      </c>
      <c r="U40" s="113">
        <f>'Team and Player Stats'!U72/O40</f>
        <v>0.03613913567</v>
      </c>
      <c r="V40" s="113">
        <f>'Team and Player Stats'!V72/O40</f>
        <v>0.02710435175</v>
      </c>
      <c r="W40" s="113">
        <f>'Team and Player Stats'!W72/O40</f>
        <v>0.009034783918</v>
      </c>
      <c r="X40" s="113">
        <f>'Team and Player Stats'!X72/O40</f>
        <v>0</v>
      </c>
      <c r="Y40" s="113">
        <f>'Team and Player Stats'!Y72/O40</f>
        <v>0</v>
      </c>
      <c r="Z40" s="113">
        <f>'Team and Player Stats'!Z72/O40</f>
        <v>0</v>
      </c>
      <c r="AA40" s="113">
        <f>'Team and Player Stats'!AA72/O40</f>
        <v>0</v>
      </c>
      <c r="AB40" s="113">
        <f>'Team and Player Stats'!AB72/O40</f>
        <v>0</v>
      </c>
      <c r="AC40" s="113">
        <f>'Team and Player Stats'!AC72/O40</f>
        <v>0.04517391959</v>
      </c>
      <c r="AD40" s="113">
        <f>'Team and Player Stats'!AD72/O40</f>
        <v>0</v>
      </c>
      <c r="AE40" s="113">
        <f>'Team and Player Stats'!AE72/O40</f>
        <v>0</v>
      </c>
      <c r="AF40" s="113">
        <f>'Team and Player Stats'!AF72/O40</f>
        <v>0</v>
      </c>
      <c r="AG40" s="113">
        <f>'Team and Player Stats'!AG72/O40</f>
        <v>0</v>
      </c>
    </row>
    <row r="41">
      <c r="A41" s="107" t="str">
        <f>'Team and Player Stats'!B116</f>
        <v>Rockys12</v>
      </c>
      <c r="B41" s="107" t="str">
        <f>'Team and Player Stats'!A116</f>
        <v>Rooster Bux to Blow</v>
      </c>
      <c r="C41" s="107">
        <f>'Team and Player Stats'!C116</f>
        <v>5</v>
      </c>
      <c r="D41" s="107">
        <f>'Team and Player Stats'!D116</f>
        <v>5</v>
      </c>
      <c r="E41" s="108">
        <f>'Team and Player Stats'!E116</f>
        <v>97.9</v>
      </c>
      <c r="F41" s="110">
        <f>'Team and Player Stats'!F116/E41</f>
        <v>0.0102145046</v>
      </c>
      <c r="G41" s="110">
        <f>'Team and Player Stats'!G116/E41</f>
        <v>2.584269663</v>
      </c>
      <c r="H41" s="110">
        <f>'Team and Player Stats'!H116/E41</f>
        <v>0.0102145046</v>
      </c>
      <c r="I41" s="110">
        <f>'Team and Player Stats'!I116/E41</f>
        <v>2.860061287</v>
      </c>
      <c r="J41" s="110">
        <f>'Team and Player Stats'!J116/E41</f>
        <v>-0.2757916241</v>
      </c>
      <c r="K41" s="109">
        <f>'Team and Player Stats'!K116</f>
        <v>0.9035714286</v>
      </c>
      <c r="L41" s="108">
        <f>'Team and Player Stats'!L116</f>
        <v>20.97857143</v>
      </c>
      <c r="M41" s="110">
        <f>'Team and Player Stats'!M116/E41</f>
        <v>3.248212462</v>
      </c>
      <c r="N41" s="107">
        <f>'Team and Player Stats'!N116</f>
        <v>5</v>
      </c>
      <c r="O41" s="110">
        <f>'Team and Player Stats'!O116</f>
        <v>97.9</v>
      </c>
      <c r="P41" s="110">
        <f>'Team and Player Stats'!P116/O41</f>
        <v>0.08171603677</v>
      </c>
      <c r="Q41" s="110">
        <f>'Team and Player Stats'!Q116/O41</f>
        <v>0.06128702758</v>
      </c>
      <c r="R41" s="110">
        <f>'Team and Player Stats'!R116/O41</f>
        <v>0.1225740552</v>
      </c>
      <c r="S41" s="110">
        <f>'Team and Player Stats'!S116/O41</f>
        <v>0.102145046</v>
      </c>
      <c r="T41" s="110">
        <f>'Team and Player Stats'!T116/O41</f>
        <v>0.3064351379</v>
      </c>
      <c r="U41" s="110">
        <f>'Team and Player Stats'!U116/O41</f>
        <v>0.07150153218</v>
      </c>
      <c r="V41" s="110">
        <f>'Team and Player Stats'!V116/O41</f>
        <v>0.02042900919</v>
      </c>
      <c r="W41" s="110">
        <f>'Team and Player Stats'!W116/O41</f>
        <v>0.0102145046</v>
      </c>
      <c r="X41" s="110">
        <f>'Team and Player Stats'!X116/O41</f>
        <v>0</v>
      </c>
      <c r="Y41" s="110">
        <f>'Team and Player Stats'!Y116/O41</f>
        <v>0</v>
      </c>
      <c r="Z41" s="110">
        <f>'Team and Player Stats'!Z116/O41</f>
        <v>0</v>
      </c>
      <c r="AA41" s="110">
        <f>'Team and Player Stats'!AA116/O41</f>
        <v>0</v>
      </c>
      <c r="AB41" s="110">
        <f>'Team and Player Stats'!AB116/O41</f>
        <v>0</v>
      </c>
      <c r="AC41" s="110">
        <f>'Team and Player Stats'!AC116/O41</f>
        <v>0.07150153218</v>
      </c>
      <c r="AD41" s="110">
        <f>'Team and Player Stats'!AD116/O41</f>
        <v>0</v>
      </c>
      <c r="AE41" s="110">
        <f>'Team and Player Stats'!AE116/O41</f>
        <v>0</v>
      </c>
      <c r="AF41" s="110">
        <f>'Team and Player Stats'!AF116/O41</f>
        <v>0</v>
      </c>
      <c r="AG41" s="110">
        <f>'Team and Player Stats'!AG116/O41</f>
        <v>0</v>
      </c>
    </row>
    <row r="42">
      <c r="A42" t="str">
        <f>'Team and Player Stats'!B27</f>
        <v>Cofrog</v>
      </c>
      <c r="B42" t="str">
        <f>'Team and Player Stats'!A27</f>
        <v>NecroBonk</v>
      </c>
      <c r="C42">
        <f>'Team and Player Stats'!C27</f>
        <v>7</v>
      </c>
      <c r="D42">
        <f>'Team and Player Stats'!D27</f>
        <v>3</v>
      </c>
      <c r="E42" s="111">
        <f>'Team and Player Stats'!E27</f>
        <v>62.21666667</v>
      </c>
      <c r="F42" s="113">
        <f>'Team and Player Stats'!F27/E42</f>
        <v>0.01607286365</v>
      </c>
      <c r="G42" s="113">
        <f>'Team and Player Stats'!G27/E42</f>
        <v>3.761050094</v>
      </c>
      <c r="H42" s="113">
        <f>'Team and Player Stats'!H27/E42</f>
        <v>0</v>
      </c>
      <c r="I42" s="113">
        <f>'Team and Player Stats'!I27/E42</f>
        <v>4.09858023</v>
      </c>
      <c r="J42" s="113">
        <f>'Team and Player Stats'!J27/E42</f>
        <v>-0.3375301366</v>
      </c>
      <c r="K42" s="112">
        <f>'Team and Player Stats'!K27</f>
        <v>0.9176470588</v>
      </c>
      <c r="L42" s="111">
        <f>'Team and Player Stats'!L27</f>
        <v>14.63921569</v>
      </c>
      <c r="M42" s="113">
        <f>'Team and Player Stats'!M27/E42</f>
        <v>4.789713367</v>
      </c>
      <c r="N42">
        <f>'Team and Player Stats'!N27</f>
        <v>6</v>
      </c>
      <c r="O42" s="113">
        <f>'Team and Player Stats'!O27</f>
        <v>58.56666667</v>
      </c>
      <c r="P42" s="113">
        <f>'Team and Player Stats'!P27/O42</f>
        <v>0.1195219124</v>
      </c>
      <c r="Q42" s="113">
        <f>'Team and Player Stats'!Q27/O42</f>
        <v>0.06829823563</v>
      </c>
      <c r="R42" s="113">
        <f>'Team and Player Stats'!R27/O42</f>
        <v>0.2902675014</v>
      </c>
      <c r="S42" s="113">
        <f>'Team and Player Stats'!S27/O42</f>
        <v>0.1365964713</v>
      </c>
      <c r="T42" s="113">
        <f>'Team and Player Stats'!T27/O42</f>
        <v>0.4439385316</v>
      </c>
      <c r="U42" s="113">
        <f>'Team and Player Stats'!U27/O42</f>
        <v>0</v>
      </c>
      <c r="V42" s="113">
        <f>'Team and Player Stats'!V27/O42</f>
        <v>0</v>
      </c>
      <c r="W42" s="113">
        <f>'Team and Player Stats'!W27/O42</f>
        <v>0</v>
      </c>
      <c r="X42" s="113">
        <f>'Team and Player Stats'!X27/O42</f>
        <v>0</v>
      </c>
      <c r="Y42" s="113">
        <f>'Team and Player Stats'!Y27/O42</f>
        <v>0</v>
      </c>
      <c r="Z42" s="113">
        <f>'Team and Player Stats'!Z27/O42</f>
        <v>0</v>
      </c>
      <c r="AA42" s="113">
        <f>'Team and Player Stats'!AA27/O42</f>
        <v>0</v>
      </c>
      <c r="AB42" s="113">
        <f>'Team and Player Stats'!AB27/O42</f>
        <v>0</v>
      </c>
      <c r="AC42" s="113">
        <f>'Team and Player Stats'!AC27/O42</f>
        <v>0.1024473534</v>
      </c>
      <c r="AD42" s="113">
        <f>'Team and Player Stats'!AD27/O42</f>
        <v>0</v>
      </c>
      <c r="AE42" s="113">
        <f>'Team and Player Stats'!AE27/O42</f>
        <v>0</v>
      </c>
      <c r="AF42" s="113">
        <f>'Team and Player Stats'!AF27/O42</f>
        <v>0</v>
      </c>
      <c r="AG42" s="113">
        <f>'Team and Player Stats'!AG27/O42</f>
        <v>0</v>
      </c>
    </row>
    <row r="43">
      <c r="A43" s="107" t="str">
        <f>'Team and Player Stats'!B52</f>
        <v>OVERweightGOAT</v>
      </c>
      <c r="B43" s="107" t="str">
        <f>'Team and Player Stats'!A52</f>
        <v>Way to Fail</v>
      </c>
      <c r="C43" s="107">
        <f>'Team and Player Stats'!C52</f>
        <v>3</v>
      </c>
      <c r="D43" s="107">
        <f>'Team and Player Stats'!D52</f>
        <v>1</v>
      </c>
      <c r="E43" s="108">
        <f>'Team and Player Stats'!E52</f>
        <v>43.58333333</v>
      </c>
      <c r="F43" s="110">
        <f>'Team and Player Stats'!F52/E43</f>
        <v>0.02294455067</v>
      </c>
      <c r="G43" s="110">
        <f>'Team and Player Stats'!G52/E43</f>
        <v>3.808795411</v>
      </c>
      <c r="H43" s="110">
        <f>'Team and Player Stats'!H52/E43</f>
        <v>0.02294455067</v>
      </c>
      <c r="I43" s="110">
        <f>'Team and Player Stats'!I52/E43</f>
        <v>4.152963671</v>
      </c>
      <c r="J43" s="110">
        <f>'Team and Player Stats'!J52/E43</f>
        <v>-0.34416826</v>
      </c>
      <c r="K43" s="109">
        <f>'Team and Player Stats'!K52</f>
        <v>0.9171270718</v>
      </c>
      <c r="L43" s="108">
        <f>'Team and Player Stats'!L52</f>
        <v>14.44751381</v>
      </c>
      <c r="M43" s="110">
        <f>'Team and Player Stats'!M52/E43</f>
        <v>5.116634799</v>
      </c>
      <c r="N43" s="107">
        <f>'Team and Player Stats'!N52</f>
        <v>3</v>
      </c>
      <c r="O43" s="110">
        <f>'Team and Player Stats'!O52</f>
        <v>43.58333333</v>
      </c>
      <c r="P43" s="110">
        <f>'Team and Player Stats'!P52/O43</f>
        <v>0.1606118547</v>
      </c>
      <c r="Q43" s="110">
        <f>'Team and Player Stats'!Q52/O43</f>
        <v>0.06883365201</v>
      </c>
      <c r="R43" s="110">
        <f>'Team and Player Stats'!R52/O43</f>
        <v>0.34416826</v>
      </c>
      <c r="S43" s="110">
        <f>'Team and Player Stats'!S52/O43</f>
        <v>0.02294455067</v>
      </c>
      <c r="T43" s="110">
        <f>'Team and Player Stats'!T52/O43</f>
        <v>0.5506692161</v>
      </c>
      <c r="U43" s="110">
        <f>'Team and Player Stats'!U52/O43</f>
        <v>0.1606118547</v>
      </c>
      <c r="V43" s="110">
        <f>'Team and Player Stats'!V52/O43</f>
        <v>0.04588910134</v>
      </c>
      <c r="W43" s="110">
        <f>'Team and Player Stats'!W52/O43</f>
        <v>0.02294455067</v>
      </c>
      <c r="X43" s="110">
        <f>'Team and Player Stats'!X52/O43</f>
        <v>0</v>
      </c>
      <c r="Y43" s="110">
        <f>'Team and Player Stats'!Y52/O43</f>
        <v>0</v>
      </c>
      <c r="Z43" s="110">
        <f>'Team and Player Stats'!Z52/O43</f>
        <v>0</v>
      </c>
      <c r="AA43" s="110">
        <f>'Team and Player Stats'!AA52/O43</f>
        <v>0</v>
      </c>
      <c r="AB43" s="110">
        <f>'Team and Player Stats'!AB52/O43</f>
        <v>0</v>
      </c>
      <c r="AC43" s="110">
        <f>'Team and Player Stats'!AC52/O43</f>
        <v>0.1147227533</v>
      </c>
      <c r="AD43" s="110">
        <f>'Team and Player Stats'!AD52/O43</f>
        <v>0</v>
      </c>
      <c r="AE43" s="110">
        <f>'Team and Player Stats'!AE52/O43</f>
        <v>0</v>
      </c>
      <c r="AF43" s="110">
        <f>'Team and Player Stats'!AF52/O43</f>
        <v>0</v>
      </c>
      <c r="AG43" s="110">
        <f>'Team and Player Stats'!AG52/O43</f>
        <v>0</v>
      </c>
    </row>
    <row r="44">
      <c r="A44" t="str">
        <f>'Team and Player Stats'!B133</f>
        <v>PhD SpaZ</v>
      </c>
      <c r="B44" t="str">
        <f>'Team and Player Stats'!A133</f>
        <v>Lumbridge White Knights</v>
      </c>
      <c r="C44">
        <f>'Team and Player Stats'!C133</f>
        <v>16</v>
      </c>
      <c r="D44">
        <f>'Team and Player Stats'!D133</f>
        <v>8</v>
      </c>
      <c r="E44" s="111">
        <f>'Team and Player Stats'!E133</f>
        <v>262.15</v>
      </c>
      <c r="F44" s="113">
        <f>'Team and Player Stats'!F133/E44</f>
        <v>0.04196070952</v>
      </c>
      <c r="G44" s="113">
        <f>'Team and Player Stats'!G133/E44</f>
        <v>3.875643715</v>
      </c>
      <c r="H44" s="113">
        <f>'Team and Player Stats'!H133/E44</f>
        <v>0.007629219912</v>
      </c>
      <c r="I44" s="113">
        <f>'Team and Player Stats'!I133/E44</f>
        <v>4.283806981</v>
      </c>
      <c r="J44" s="113">
        <f>'Team and Player Stats'!J133/E44</f>
        <v>-0.4081632653</v>
      </c>
      <c r="K44" s="112">
        <f>'Team and Player Stats'!K133</f>
        <v>0.9047195013</v>
      </c>
      <c r="L44" s="111">
        <f>'Team and Player Stats'!L133</f>
        <v>14.0062333</v>
      </c>
      <c r="M44" s="113">
        <f>'Team and Player Stats'!M133/E44</f>
        <v>4.833110814</v>
      </c>
      <c r="N44">
        <f>'Team and Player Stats'!N133</f>
        <v>15</v>
      </c>
      <c r="O44" s="113">
        <f>'Team and Player Stats'!O133</f>
        <v>258.3</v>
      </c>
      <c r="P44" s="113">
        <f>'Team and Player Stats'!P133/O44</f>
        <v>0.2013162989</v>
      </c>
      <c r="Q44" s="113">
        <f>'Team and Player Stats'!Q133/O44</f>
        <v>0.07355787844</v>
      </c>
      <c r="R44" s="113">
        <f>'Team and Player Stats'!R133/O44</f>
        <v>0.1664730933</v>
      </c>
      <c r="S44" s="113">
        <f>'Team and Player Stats'!S133/O44</f>
        <v>0.06194347658</v>
      </c>
      <c r="T44" s="113">
        <f>'Team and Player Stats'!T133/O44</f>
        <v>0.5303910182</v>
      </c>
      <c r="U44" s="113">
        <f>'Team and Player Stats'!U133/O44</f>
        <v>0.1122725513</v>
      </c>
      <c r="V44" s="113">
        <f>'Team and Player Stats'!V133/O44</f>
        <v>0.04645760743</v>
      </c>
      <c r="W44" s="113">
        <f>'Team and Player Stats'!W133/O44</f>
        <v>0.01548586914</v>
      </c>
      <c r="X44" s="113">
        <f>'Team and Player Stats'!X133/O44</f>
        <v>0.003871467286</v>
      </c>
      <c r="Y44" s="113">
        <f>'Team and Player Stats'!Y133/O44</f>
        <v>0.003871467286</v>
      </c>
      <c r="Z44" s="113">
        <f>'Team and Player Stats'!Z133/O44</f>
        <v>0</v>
      </c>
      <c r="AA44" s="113">
        <f>'Team and Player Stats'!AA133/O44</f>
        <v>0</v>
      </c>
      <c r="AB44" s="113">
        <f>'Team and Player Stats'!AB133/O44</f>
        <v>0</v>
      </c>
      <c r="AC44" s="113">
        <f>'Team and Player Stats'!AC133/O44</f>
        <v>0.09678668215</v>
      </c>
      <c r="AD44" s="113">
        <f>'Team and Player Stats'!AD133/O44</f>
        <v>0</v>
      </c>
      <c r="AE44" s="113">
        <f>'Team and Player Stats'!AE133/O44</f>
        <v>0</v>
      </c>
      <c r="AF44" s="113">
        <f>'Team and Player Stats'!AF133/O44</f>
        <v>0</v>
      </c>
      <c r="AG44" s="113">
        <f>'Team and Player Stats'!AG133/O44</f>
        <v>0.007742934572</v>
      </c>
    </row>
    <row r="45">
      <c r="A45" s="107" t="str">
        <f>'Team and Player Stats'!B97</f>
        <v>veydhiseth</v>
      </c>
      <c r="B45" s="107" t="str">
        <f>'Team and Player Stats'!A97</f>
        <v>PORKCHOP SANDWICHES</v>
      </c>
      <c r="C45" s="107">
        <f>'Team and Player Stats'!C97</f>
        <v>4</v>
      </c>
      <c r="D45" s="107">
        <f>'Team and Player Stats'!D97</f>
        <v>0</v>
      </c>
      <c r="E45" s="108">
        <f>'Team and Player Stats'!E97</f>
        <v>32.6</v>
      </c>
      <c r="F45" s="110">
        <f>'Team and Player Stats'!F97/E45</f>
        <v>0</v>
      </c>
      <c r="G45" s="110">
        <f>'Team and Player Stats'!G97/E45</f>
        <v>3.558282209</v>
      </c>
      <c r="H45" s="110">
        <f>'Team and Player Stats'!H97/E45</f>
        <v>0</v>
      </c>
      <c r="I45" s="110">
        <f>'Team and Player Stats'!I97/E45</f>
        <v>3.987730061</v>
      </c>
      <c r="J45" s="110">
        <f>'Team and Player Stats'!J97/E45</f>
        <v>-0.4294478528</v>
      </c>
      <c r="K45" s="109">
        <f>'Team and Player Stats'!K97</f>
        <v>0.8923076923</v>
      </c>
      <c r="L45" s="108">
        <f>'Team and Player Stats'!L97</f>
        <v>15.04615385</v>
      </c>
      <c r="M45" s="110">
        <f>'Team and Player Stats'!M97/E45</f>
        <v>4.171779141</v>
      </c>
      <c r="N45" s="107">
        <f>'Team and Player Stats'!N97</f>
        <v>4</v>
      </c>
      <c r="O45" s="110">
        <f>'Team and Player Stats'!O97</f>
        <v>28.76666667</v>
      </c>
      <c r="P45" s="110">
        <f>'Team and Player Stats'!P97/O45</f>
        <v>0.2085747393</v>
      </c>
      <c r="Q45" s="110">
        <f>'Team and Player Stats'!Q97/O45</f>
        <v>0.1738122827</v>
      </c>
      <c r="R45" s="110">
        <f>'Team and Player Stats'!R97/O45</f>
        <v>0.06952491309</v>
      </c>
      <c r="S45" s="110">
        <f>'Team and Player Stats'!S97/O45</f>
        <v>0.06952491309</v>
      </c>
      <c r="T45" s="110">
        <f>'Team and Player Stats'!T97/O45</f>
        <v>0.3476245655</v>
      </c>
      <c r="U45" s="110">
        <f>'Team and Player Stats'!U97/O45</f>
        <v>0.06952491309</v>
      </c>
      <c r="V45" s="110">
        <f>'Team and Player Stats'!V97/O45</f>
        <v>0</v>
      </c>
      <c r="W45" s="110">
        <f>'Team and Player Stats'!W97/O45</f>
        <v>0</v>
      </c>
      <c r="X45" s="110">
        <f>'Team and Player Stats'!X97/O45</f>
        <v>0</v>
      </c>
      <c r="Y45" s="110">
        <f>'Team and Player Stats'!Y97/O45</f>
        <v>0</v>
      </c>
      <c r="Z45" s="110">
        <f>'Team and Player Stats'!Z97/O45</f>
        <v>0</v>
      </c>
      <c r="AA45" s="110">
        <f>'Team and Player Stats'!AA97/O45</f>
        <v>0</v>
      </c>
      <c r="AB45" s="110">
        <f>'Team and Player Stats'!AB97/O45</f>
        <v>0</v>
      </c>
      <c r="AC45" s="110">
        <f>'Team and Player Stats'!AC97/O45</f>
        <v>0.06952491309</v>
      </c>
      <c r="AD45" s="110">
        <f>'Team and Player Stats'!AD97/O45</f>
        <v>0</v>
      </c>
      <c r="AE45" s="110">
        <f>'Team and Player Stats'!AE97/O45</f>
        <v>0</v>
      </c>
      <c r="AF45" s="110">
        <f>'Team and Player Stats'!AF97/O45</f>
        <v>0</v>
      </c>
      <c r="AG45" s="110">
        <f>'Team and Player Stats'!AG97/O45</f>
        <v>0</v>
      </c>
    </row>
    <row r="46">
      <c r="A46" t="str">
        <f>'Team and Player Stats'!B44</f>
        <v>TheOneHawk</v>
      </c>
      <c r="B46" t="str">
        <f>'Team and Player Stats'!A44</f>
        <v>We Respect Hoez</v>
      </c>
      <c r="C46">
        <f>'Team and Player Stats'!C44</f>
        <v>4</v>
      </c>
      <c r="D46">
        <f>'Team and Player Stats'!D44</f>
        <v>4</v>
      </c>
      <c r="E46" s="111">
        <f>'Team and Player Stats'!E44</f>
        <v>85.48333333</v>
      </c>
      <c r="F46" s="113">
        <f>'Team and Player Stats'!F44/E46</f>
        <v>0.01169818678</v>
      </c>
      <c r="G46" s="113">
        <f>'Team and Player Stats'!G44/E46</f>
        <v>4.035874439</v>
      </c>
      <c r="H46" s="113">
        <f>'Team and Player Stats'!H44/E46</f>
        <v>0.01169818678</v>
      </c>
      <c r="I46" s="113">
        <f>'Team and Player Stats'!I44/E46</f>
        <v>4.46870735</v>
      </c>
      <c r="J46" s="113">
        <f>'Team and Player Stats'!J44/E46</f>
        <v>-0.4328329109</v>
      </c>
      <c r="K46" s="112">
        <f>'Team and Player Stats'!K44</f>
        <v>0.9031413613</v>
      </c>
      <c r="L46" s="111">
        <f>'Team and Player Stats'!L44</f>
        <v>13.42670157</v>
      </c>
      <c r="M46" s="113">
        <f>'Team and Player Stats'!M44/E46</f>
        <v>4.46870735</v>
      </c>
      <c r="N46">
        <f>'Team and Player Stats'!N44</f>
        <v>4</v>
      </c>
      <c r="O46" s="113">
        <f>'Team and Player Stats'!O44</f>
        <v>85.48333333</v>
      </c>
      <c r="P46" s="113">
        <f>'Team and Player Stats'!P44/O46</f>
        <v>0.1871709885</v>
      </c>
      <c r="Q46" s="113">
        <f>'Team and Player Stats'!Q44/O46</f>
        <v>0.1637746149</v>
      </c>
      <c r="R46" s="113">
        <f>'Team and Player Stats'!R44/O46</f>
        <v>0.07018912069</v>
      </c>
      <c r="S46" s="113">
        <f>'Team and Player Stats'!S44/O46</f>
        <v>0.03509456034</v>
      </c>
      <c r="T46" s="113">
        <f>'Team and Player Stats'!T44/O46</f>
        <v>0.5147202184</v>
      </c>
      <c r="U46" s="113">
        <f>'Team and Player Stats'!U44/O46</f>
        <v>0.105283681</v>
      </c>
      <c r="V46" s="113">
        <f>'Team and Player Stats'!V44/O46</f>
        <v>0</v>
      </c>
      <c r="W46" s="113">
        <f>'Team and Player Stats'!W44/O46</f>
        <v>0</v>
      </c>
      <c r="X46" s="113">
        <f>'Team and Player Stats'!X44/O46</f>
        <v>0</v>
      </c>
      <c r="Y46" s="113">
        <f>'Team and Player Stats'!Y44/O46</f>
        <v>0</v>
      </c>
      <c r="Z46" s="113">
        <f>'Team and Player Stats'!Z44/O46</f>
        <v>0</v>
      </c>
      <c r="AA46" s="113">
        <f>'Team and Player Stats'!AA44/O46</f>
        <v>0</v>
      </c>
      <c r="AB46" s="113">
        <f>'Team and Player Stats'!AB44/O46</f>
        <v>0</v>
      </c>
      <c r="AC46" s="113">
        <f>'Team and Player Stats'!AC44/O46</f>
        <v>0.08188730747</v>
      </c>
      <c r="AD46" s="113">
        <f>'Team and Player Stats'!AD44/O46</f>
        <v>0</v>
      </c>
      <c r="AE46" s="113">
        <f>'Team and Player Stats'!AE44/O46</f>
        <v>0</v>
      </c>
      <c r="AF46" s="113">
        <f>'Team and Player Stats'!AF44/O46</f>
        <v>0</v>
      </c>
      <c r="AG46" s="113">
        <f>'Team and Player Stats'!AG44/O46</f>
        <v>0</v>
      </c>
    </row>
    <row r="47">
      <c r="A47" s="107" t="str">
        <f>'Team and Player Stats'!B35</f>
        <v>Invayda Zim</v>
      </c>
      <c r="B47" s="107" t="str">
        <f>'Team and Player Stats'!A35</f>
        <v>Str8 Griffin</v>
      </c>
      <c r="C47" s="107">
        <f>'Team and Player Stats'!C35</f>
        <v>10</v>
      </c>
      <c r="D47" s="107">
        <f>'Team and Player Stats'!D35</f>
        <v>9</v>
      </c>
      <c r="E47" s="108">
        <f>'Team and Player Stats'!E35</f>
        <v>118.9166667</v>
      </c>
      <c r="F47" s="110">
        <f>'Team and Player Stats'!F35/E47</f>
        <v>0.02522775053</v>
      </c>
      <c r="G47" s="110">
        <f>'Team and Player Stats'!G35/E47</f>
        <v>4.30553609</v>
      </c>
      <c r="H47" s="110">
        <f>'Team and Player Stats'!H35/E47</f>
        <v>0.008409250175</v>
      </c>
      <c r="I47" s="110">
        <f>'Team and Player Stats'!I35/E47</f>
        <v>4.768044849</v>
      </c>
      <c r="J47" s="110">
        <f>'Team and Player Stats'!J35/E47</f>
        <v>-0.4625087596</v>
      </c>
      <c r="K47" s="109">
        <f>'Team and Player Stats'!K35</f>
        <v>0.9029982363</v>
      </c>
      <c r="L47" s="108">
        <f>'Team and Player Stats'!L35</f>
        <v>12.58377425</v>
      </c>
      <c r="M47" s="110">
        <f>'Team and Player Stats'!M35/E47</f>
        <v>5.390329362</v>
      </c>
      <c r="N47" s="107">
        <f>'Team and Player Stats'!N35</f>
        <v>10</v>
      </c>
      <c r="O47" s="110">
        <f>'Team and Player Stats'!O35</f>
        <v>118.9166667</v>
      </c>
      <c r="P47" s="110">
        <f>'Team and Player Stats'!P35/O47</f>
        <v>0.1513665032</v>
      </c>
      <c r="Q47" s="110">
        <f>'Team and Player Stats'!Q35/O47</f>
        <v>0.1009110021</v>
      </c>
      <c r="R47" s="110">
        <f>'Team and Player Stats'!R35/O47</f>
        <v>0.2438682551</v>
      </c>
      <c r="S47" s="110">
        <f>'Team and Player Stats'!S35/O47</f>
        <v>0.1093202523</v>
      </c>
      <c r="T47" s="110">
        <f>'Team and Player Stats'!T35/O47</f>
        <v>0.7063770147</v>
      </c>
      <c r="U47" s="110">
        <f>'Team and Player Stats'!U35/O47</f>
        <v>0.142957253</v>
      </c>
      <c r="V47" s="110">
        <f>'Team and Player Stats'!V35/O47</f>
        <v>0.04204625088</v>
      </c>
      <c r="W47" s="110">
        <f>'Team and Player Stats'!W35/O47</f>
        <v>0.0336370007</v>
      </c>
      <c r="X47" s="110">
        <f>'Team and Player Stats'!X35/O47</f>
        <v>0.008409250175</v>
      </c>
      <c r="Y47" s="110">
        <f>'Team and Player Stats'!Y35/O47</f>
        <v>0.008409250175</v>
      </c>
      <c r="Z47" s="110">
        <f>'Team and Player Stats'!Z35/O47</f>
        <v>0</v>
      </c>
      <c r="AA47" s="110">
        <f>'Team and Player Stats'!AA35/O47</f>
        <v>0</v>
      </c>
      <c r="AB47" s="110">
        <f>'Team and Player Stats'!AB35/O47</f>
        <v>0</v>
      </c>
      <c r="AC47" s="110">
        <f>'Team and Player Stats'!AC35/O47</f>
        <v>0.1261387526</v>
      </c>
      <c r="AD47" s="110">
        <f>'Team and Player Stats'!AD35/O47</f>
        <v>0</v>
      </c>
      <c r="AE47" s="110">
        <f>'Team and Player Stats'!AE35/O47</f>
        <v>0</v>
      </c>
      <c r="AF47" s="110">
        <f>'Team and Player Stats'!AF35/O47</f>
        <v>0</v>
      </c>
      <c r="AG47" s="110">
        <f>'Team and Player Stats'!AG35/O47</f>
        <v>0.01681850035</v>
      </c>
    </row>
    <row r="48">
      <c r="A48" t="str">
        <f>'Team and Player Stats'!B125</f>
        <v>NetsPride15</v>
      </c>
      <c r="B48" t="str">
        <f>'Team and Player Stats'!A125</f>
        <v>Our Lady Tuna</v>
      </c>
      <c r="C48">
        <f>'Team and Player Stats'!C125</f>
        <v>4</v>
      </c>
      <c r="D48">
        <f>'Team and Player Stats'!D125</f>
        <v>2</v>
      </c>
      <c r="E48" s="111">
        <f>'Team and Player Stats'!E125</f>
        <v>87.56666667</v>
      </c>
      <c r="F48" s="113">
        <f>'Team and Player Stats'!F125/E48</f>
        <v>0.02283974115</v>
      </c>
      <c r="G48" s="113">
        <f>'Team and Player Stats'!G125/E48</f>
        <v>4.099733536</v>
      </c>
      <c r="H48" s="113">
        <f>'Team and Player Stats'!H125/E48</f>
        <v>0.01141987057</v>
      </c>
      <c r="I48" s="113">
        <f>'Team and Player Stats'!I125/E48</f>
        <v>4.56794823</v>
      </c>
      <c r="J48" s="113">
        <f>'Team and Player Stats'!J125/E48</f>
        <v>-0.4682146936</v>
      </c>
      <c r="K48" s="112">
        <f>'Team and Player Stats'!K125</f>
        <v>0.8975</v>
      </c>
      <c r="L48" s="111">
        <f>'Team and Player Stats'!L125</f>
        <v>13.135</v>
      </c>
      <c r="M48" s="113">
        <f>'Team and Player Stats'!M125/E48</f>
        <v>5.572896841</v>
      </c>
      <c r="N48">
        <f>'Team and Player Stats'!N125</f>
        <v>4</v>
      </c>
      <c r="O48" s="113">
        <f>'Team and Player Stats'!O125</f>
        <v>81.36666667</v>
      </c>
      <c r="P48" s="113">
        <f>'Team and Player Stats'!P125/O48</f>
        <v>0.2458009013</v>
      </c>
      <c r="Q48" s="113">
        <f>'Team and Player Stats'!Q125/O48</f>
        <v>0.07374027038</v>
      </c>
      <c r="R48" s="113">
        <f>'Team and Player Stats'!R125/O48</f>
        <v>0.393281442</v>
      </c>
      <c r="S48" s="113">
        <f>'Team and Player Stats'!S125/O48</f>
        <v>0.07374027038</v>
      </c>
      <c r="T48" s="113">
        <f>'Team and Player Stats'!T125/O48</f>
        <v>0.7128226137</v>
      </c>
      <c r="U48" s="113">
        <f>'Team and Player Stats'!U125/O48</f>
        <v>0.1351904957</v>
      </c>
      <c r="V48" s="113">
        <f>'Team and Player Stats'!V125/O48</f>
        <v>0.02458009013</v>
      </c>
      <c r="W48" s="113">
        <f>'Team and Player Stats'!W125/O48</f>
        <v>0.02458009013</v>
      </c>
      <c r="X48" s="113">
        <f>'Team and Player Stats'!X125/O48</f>
        <v>0</v>
      </c>
      <c r="Y48" s="113">
        <f>'Team and Player Stats'!Y125/O48</f>
        <v>0</v>
      </c>
      <c r="Z48" s="113">
        <f>'Team and Player Stats'!Z125/O48</f>
        <v>0</v>
      </c>
      <c r="AA48" s="113">
        <f>'Team and Player Stats'!AA125/O48</f>
        <v>0</v>
      </c>
      <c r="AB48" s="113">
        <f>'Team and Player Stats'!AB125/O48</f>
        <v>0</v>
      </c>
      <c r="AC48" s="113">
        <f>'Team and Player Stats'!AC125/O48</f>
        <v>0.1229004506</v>
      </c>
      <c r="AD48" s="113">
        <f>'Team and Player Stats'!AD125/O48</f>
        <v>0.01229004506</v>
      </c>
      <c r="AE48" s="113">
        <f>'Team and Player Stats'!AE125/O48</f>
        <v>0</v>
      </c>
      <c r="AF48" s="113">
        <f>'Team and Player Stats'!AF125/O48</f>
        <v>0</v>
      </c>
      <c r="AG48" s="113">
        <f>'Team and Player Stats'!AG125/O48</f>
        <v>0</v>
      </c>
    </row>
    <row r="49">
      <c r="A49" s="107" t="str">
        <f>'Team and Player Stats'!B92</f>
        <v>DisterDan</v>
      </c>
      <c r="B49" s="107" t="str">
        <f>'Team and Player Stats'!A92</f>
        <v>Team Ninja</v>
      </c>
      <c r="C49" s="107">
        <f>'Team and Player Stats'!C92</f>
        <v>20</v>
      </c>
      <c r="D49" s="107">
        <f>'Team and Player Stats'!D92</f>
        <v>3</v>
      </c>
      <c r="E49" s="108">
        <f>'Team and Player Stats'!E92</f>
        <v>144.3833333</v>
      </c>
      <c r="F49" s="110">
        <f>'Team and Player Stats'!F92/E49</f>
        <v>0.06233406441</v>
      </c>
      <c r="G49" s="110">
        <f>'Team and Player Stats'!G92/E49</f>
        <v>5.256839432</v>
      </c>
      <c r="H49" s="110">
        <f>'Team and Player Stats'!H92/E49</f>
        <v>0.0484820501</v>
      </c>
      <c r="I49" s="110">
        <f>'Team and Player Stats'!I92/E49</f>
        <v>5.762437955</v>
      </c>
      <c r="J49" s="110">
        <f>'Team and Player Stats'!J92/E49</f>
        <v>-0.5055985225</v>
      </c>
      <c r="K49" s="109">
        <f>'Team and Player Stats'!K92</f>
        <v>0.9122596154</v>
      </c>
      <c r="L49" s="108">
        <f>'Team and Player Stats'!L92</f>
        <v>10.41225962</v>
      </c>
      <c r="M49" s="110">
        <f>'Team and Player Stats'!M92/E49</f>
        <v>6.752856978</v>
      </c>
      <c r="N49" s="107">
        <f>'Team and Player Stats'!N92</f>
        <v>19</v>
      </c>
      <c r="O49" s="110">
        <f>'Team and Player Stats'!O92</f>
        <v>141.2166667</v>
      </c>
      <c r="P49" s="110">
        <f>'Team and Player Stats'!P92/O49</f>
        <v>0.4177977104</v>
      </c>
      <c r="Q49" s="110">
        <f>'Team and Player Stats'!Q92/O49</f>
        <v>0.1274637082</v>
      </c>
      <c r="R49" s="110">
        <f>'Team and Player Stats'!R92/O49</f>
        <v>0.2690900507</v>
      </c>
      <c r="S49" s="110">
        <f>'Team and Player Stats'!S92/O49</f>
        <v>0.169951611</v>
      </c>
      <c r="T49" s="110">
        <f>'Team and Player Stats'!T92/O49</f>
        <v>0.8355954207</v>
      </c>
      <c r="U49" s="110">
        <f>'Team and Player Stats'!U92/O49</f>
        <v>0.1345450254</v>
      </c>
      <c r="V49" s="110">
        <f>'Team and Player Stats'!V92/O49</f>
        <v>0.0283252685</v>
      </c>
      <c r="W49" s="110">
        <f>'Team and Player Stats'!W92/O49</f>
        <v>0.01416263425</v>
      </c>
      <c r="X49" s="110">
        <f>'Team and Player Stats'!X92/O49</f>
        <v>0</v>
      </c>
      <c r="Y49" s="110">
        <f>'Team and Player Stats'!Y92/O49</f>
        <v>0</v>
      </c>
      <c r="Z49" s="110">
        <f>'Team and Player Stats'!Z92/O49</f>
        <v>0</v>
      </c>
      <c r="AA49" s="110">
        <f>'Team and Player Stats'!AA92/O49</f>
        <v>0</v>
      </c>
      <c r="AB49" s="110">
        <f>'Team and Player Stats'!AB92/O49</f>
        <v>0</v>
      </c>
      <c r="AC49" s="110">
        <f>'Team and Player Stats'!AC92/O49</f>
        <v>0.09913843975</v>
      </c>
      <c r="AD49" s="110">
        <f>'Team and Player Stats'!AD92/O49</f>
        <v>0</v>
      </c>
      <c r="AE49" s="110">
        <f>'Team and Player Stats'!AE92/O49</f>
        <v>0</v>
      </c>
      <c r="AF49" s="110">
        <f>'Team and Player Stats'!AF92/O49</f>
        <v>0</v>
      </c>
      <c r="AG49" s="110">
        <f>'Team and Player Stats'!AG92/O49</f>
        <v>0.007081317125</v>
      </c>
    </row>
    <row r="50">
      <c r="A50" t="str">
        <f>'Team and Player Stats'!B7</f>
        <v>Mystical Novice</v>
      </c>
      <c r="B50" t="str">
        <f>'Team and Player Stats'!A7</f>
        <v>Never Let Go</v>
      </c>
      <c r="C50">
        <f>'Team and Player Stats'!C7</f>
        <v>2</v>
      </c>
      <c r="D50">
        <f>'Team and Player Stats'!D7</f>
        <v>1</v>
      </c>
      <c r="E50" s="111">
        <f>'Team and Player Stats'!E7</f>
        <v>18.53333333</v>
      </c>
      <c r="F50" s="113">
        <f>'Team and Player Stats'!F7/E50</f>
        <v>0.05395683453</v>
      </c>
      <c r="G50" s="113">
        <f>'Team and Player Stats'!G7/E50</f>
        <v>3.938848921</v>
      </c>
      <c r="H50" s="113">
        <f>'Team and Player Stats'!H7/E50</f>
        <v>0.1079136691</v>
      </c>
      <c r="I50" s="113">
        <f>'Team and Player Stats'!I7/E50</f>
        <v>4.478417266</v>
      </c>
      <c r="J50" s="113">
        <f>'Team and Player Stats'!J7/E50</f>
        <v>-0.5395683453</v>
      </c>
      <c r="K50" s="112">
        <f>'Team and Player Stats'!K7</f>
        <v>0.8795180723</v>
      </c>
      <c r="L50" s="111">
        <f>'Team and Player Stats'!L7</f>
        <v>13.39759036</v>
      </c>
      <c r="M50" s="113">
        <f>'Team and Player Stats'!M7/E50</f>
        <v>4.910071942</v>
      </c>
      <c r="N50">
        <f>'Team and Player Stats'!N7</f>
        <v>2</v>
      </c>
      <c r="O50" s="113">
        <f>'Team and Player Stats'!O7</f>
        <v>18.53333333</v>
      </c>
      <c r="P50" s="113">
        <f>'Team and Player Stats'!P7/O50</f>
        <v>0.3237410072</v>
      </c>
      <c r="Q50" s="113">
        <f>'Team and Player Stats'!Q7/O50</f>
        <v>0.2158273381</v>
      </c>
      <c r="R50" s="113">
        <f>'Team and Player Stats'!R7/O50</f>
        <v>0.2158273381</v>
      </c>
      <c r="S50" s="113">
        <f>'Team and Player Stats'!S7/O50</f>
        <v>0.05395683453</v>
      </c>
      <c r="T50" s="113">
        <f>'Team and Player Stats'!T7/O50</f>
        <v>0.5935251799</v>
      </c>
      <c r="U50" s="113">
        <f>'Team and Player Stats'!U7/O50</f>
        <v>0.05395683453</v>
      </c>
      <c r="V50" s="113">
        <f>'Team and Player Stats'!V7/O50</f>
        <v>0</v>
      </c>
      <c r="W50" s="113">
        <f>'Team and Player Stats'!W7/O50</f>
        <v>0</v>
      </c>
      <c r="X50" s="113">
        <f>'Team and Player Stats'!X7/O50</f>
        <v>0</v>
      </c>
      <c r="Y50" s="113">
        <f>'Team and Player Stats'!Y7/O50</f>
        <v>0</v>
      </c>
      <c r="Z50" s="113">
        <f>'Team and Player Stats'!Z7/O50</f>
        <v>0</v>
      </c>
      <c r="AA50" s="113">
        <f>'Team and Player Stats'!AA7/O50</f>
        <v>0</v>
      </c>
      <c r="AB50" s="113">
        <f>'Team and Player Stats'!AB7/O50</f>
        <v>0</v>
      </c>
      <c r="AC50" s="113">
        <f>'Team and Player Stats'!AC7/O50</f>
        <v>0.05395683453</v>
      </c>
      <c r="AD50" s="113">
        <f>'Team and Player Stats'!AD7/O50</f>
        <v>0</v>
      </c>
      <c r="AE50" s="113">
        <f>'Team and Player Stats'!AE7/O50</f>
        <v>0</v>
      </c>
      <c r="AF50" s="113">
        <f>'Team and Player Stats'!AF7/O50</f>
        <v>0</v>
      </c>
      <c r="AG50" s="113">
        <f>'Team and Player Stats'!AG7/O50</f>
        <v>0</v>
      </c>
    </row>
    <row r="51">
      <c r="A51" s="107" t="str">
        <f>'Team and Player Stats'!B80</f>
        <v>Pimpindacrib</v>
      </c>
      <c r="B51" s="107" t="str">
        <f>'Team and Player Stats'!A80</f>
        <v>SML08 All Stars + Kazink</v>
      </c>
      <c r="C51" s="107">
        <f>'Team and Player Stats'!C80</f>
        <v>19</v>
      </c>
      <c r="D51" s="107">
        <f>'Team and Player Stats'!D80</f>
        <v>9</v>
      </c>
      <c r="E51" s="108">
        <f>'Team and Player Stats'!E80</f>
        <v>351.7666667</v>
      </c>
      <c r="F51" s="110">
        <f>'Team and Player Stats'!F80/E51</f>
        <v>0.07391263148</v>
      </c>
      <c r="G51" s="110">
        <f>'Team and Player Stats'!G80/E51</f>
        <v>2.731924571</v>
      </c>
      <c r="H51" s="110">
        <f>'Team and Player Stats'!H80/E51</f>
        <v>0.0312707287</v>
      </c>
      <c r="I51" s="110">
        <f>'Team and Player Stats'!I80/E51</f>
        <v>3.300483275</v>
      </c>
      <c r="J51" s="110">
        <f>'Team and Player Stats'!J80/E51</f>
        <v>-0.5685587037</v>
      </c>
      <c r="K51" s="109">
        <f>'Team and Player Stats'!K80</f>
        <v>0.8277347115</v>
      </c>
      <c r="L51" s="108">
        <f>'Team and Player Stats'!L80</f>
        <v>18.1791559</v>
      </c>
      <c r="M51" s="110">
        <f>'Team and Player Stats'!M80/E51</f>
        <v>3.431251777</v>
      </c>
      <c r="N51" s="107">
        <f>'Team and Player Stats'!N80</f>
        <v>19</v>
      </c>
      <c r="O51" s="110">
        <f>'Team and Player Stats'!O80</f>
        <v>343.6166667</v>
      </c>
      <c r="P51" s="110">
        <f>'Team and Player Stats'!P80/O51</f>
        <v>0.1367803269</v>
      </c>
      <c r="Q51" s="110">
        <f>'Team and Player Stats'!Q80/O51</f>
        <v>0.04947373527</v>
      </c>
      <c r="R51" s="110">
        <f>'Team and Player Stats'!R80/O51</f>
        <v>0.1426007664</v>
      </c>
      <c r="S51" s="110">
        <f>'Team and Player Stats'!S80/O51</f>
        <v>0.0669350536</v>
      </c>
      <c r="T51" s="110">
        <f>'Team and Player Stats'!T80/O51</f>
        <v>0.3259446088</v>
      </c>
      <c r="U51" s="110">
        <f>'Team and Player Stats'!U80/O51</f>
        <v>0.09021681137</v>
      </c>
      <c r="V51" s="110">
        <f>'Team and Player Stats'!V80/O51</f>
        <v>0.02037153805</v>
      </c>
      <c r="W51" s="110">
        <f>'Team and Player Stats'!W80/O51</f>
        <v>0.002910219722</v>
      </c>
      <c r="X51" s="110">
        <f>'Team and Player Stats'!X80/O51</f>
        <v>0</v>
      </c>
      <c r="Y51" s="110">
        <f>'Team and Player Stats'!Y80/O51</f>
        <v>0</v>
      </c>
      <c r="Z51" s="110">
        <f>'Team and Player Stats'!Z80/O51</f>
        <v>0</v>
      </c>
      <c r="AA51" s="110">
        <f>'Team and Player Stats'!AA80/O51</f>
        <v>0</v>
      </c>
      <c r="AB51" s="110">
        <f>'Team and Player Stats'!AB80/O51</f>
        <v>0</v>
      </c>
      <c r="AC51" s="110">
        <f>'Team and Player Stats'!AC80/O51</f>
        <v>0.04656351555</v>
      </c>
      <c r="AD51" s="110">
        <f>'Team and Player Stats'!AD80/O51</f>
        <v>0</v>
      </c>
      <c r="AE51" s="110">
        <f>'Team and Player Stats'!AE80/O51</f>
        <v>0</v>
      </c>
      <c r="AF51" s="110">
        <f>'Team and Player Stats'!AF80/O51</f>
        <v>0</v>
      </c>
      <c r="AG51" s="110">
        <f>'Team and Player Stats'!AG80/O51</f>
        <v>0</v>
      </c>
    </row>
    <row r="52">
      <c r="A52" t="str">
        <f>'Team and Player Stats'!B109</f>
        <v>Almighty Tycoon</v>
      </c>
      <c r="B52" t="str">
        <f>'Team and Player Stats'!A109</f>
        <v>Shadow Realm</v>
      </c>
      <c r="C52">
        <f>'Team and Player Stats'!C109</f>
        <v>9</v>
      </c>
      <c r="D52">
        <f>'Team and Player Stats'!D109</f>
        <v>6</v>
      </c>
      <c r="E52" s="111">
        <f>'Team and Player Stats'!E109</f>
        <v>126.9666667</v>
      </c>
      <c r="F52" s="113">
        <f>'Team and Player Stats'!F109/E52</f>
        <v>0.1890259911</v>
      </c>
      <c r="G52" s="113">
        <f>'Team and Player Stats'!G109/E52</f>
        <v>2.551850879</v>
      </c>
      <c r="H52" s="113">
        <f>'Team and Player Stats'!H109/E52</f>
        <v>0.02362824888</v>
      </c>
      <c r="I52" s="113">
        <f>'Team and Player Stats'!I109/E52</f>
        <v>3.142557102</v>
      </c>
      <c r="J52" s="113">
        <f>'Team and Player Stats'!J109/E52</f>
        <v>-0.5907062221</v>
      </c>
      <c r="K52" s="112">
        <f>'Team and Player Stats'!K109</f>
        <v>0.8120300752</v>
      </c>
      <c r="L52" s="111">
        <f>'Team and Player Stats'!L109</f>
        <v>19.09273183</v>
      </c>
      <c r="M52" s="113">
        <f>'Team and Player Stats'!M109/E52</f>
        <v>2.937778945</v>
      </c>
      <c r="N52">
        <f>'Team and Player Stats'!N109</f>
        <v>9</v>
      </c>
      <c r="O52" s="113">
        <f>'Team and Player Stats'!O109</f>
        <v>126.9666667</v>
      </c>
      <c r="P52" s="113">
        <f>'Team and Player Stats'!P109/O52</f>
        <v>0.1890259911</v>
      </c>
      <c r="Q52" s="113">
        <f>'Team and Player Stats'!Q109/O52</f>
        <v>0.07876082961</v>
      </c>
      <c r="R52" s="113">
        <f>'Team and Player Stats'!R109/O52</f>
        <v>0.08663691258</v>
      </c>
      <c r="S52" s="113">
        <f>'Team and Player Stats'!S109/O52</f>
        <v>0.03938041481</v>
      </c>
      <c r="T52" s="113">
        <f>'Team and Player Stats'!T109/O52</f>
        <v>0.196902074</v>
      </c>
      <c r="U52" s="113">
        <f>'Team and Player Stats'!U109/O52</f>
        <v>0.03938041481</v>
      </c>
      <c r="V52" s="113">
        <f>'Team and Player Stats'!V109/O52</f>
        <v>0.007876082961</v>
      </c>
      <c r="W52" s="113">
        <f>'Team and Player Stats'!W109/O52</f>
        <v>0</v>
      </c>
      <c r="X52" s="113">
        <f>'Team and Player Stats'!X109/O52</f>
        <v>0</v>
      </c>
      <c r="Y52" s="113">
        <f>'Team and Player Stats'!Y109/O52</f>
        <v>0</v>
      </c>
      <c r="Z52" s="113">
        <f>'Team and Player Stats'!Z109/O52</f>
        <v>0</v>
      </c>
      <c r="AA52" s="113">
        <f>'Team and Player Stats'!AA109/O52</f>
        <v>0</v>
      </c>
      <c r="AB52" s="113">
        <f>'Team and Player Stats'!AB109/O52</f>
        <v>0</v>
      </c>
      <c r="AC52" s="113">
        <f>'Team and Player Stats'!AC109/O52</f>
        <v>0.007876082961</v>
      </c>
      <c r="AD52" s="113">
        <f>'Team and Player Stats'!AD109/O52</f>
        <v>0</v>
      </c>
      <c r="AE52" s="113">
        <f>'Team and Player Stats'!AE109/O52</f>
        <v>0</v>
      </c>
      <c r="AF52" s="113">
        <f>'Team and Player Stats'!AF109/O52</f>
        <v>0</v>
      </c>
      <c r="AG52" s="113">
        <f>'Team and Player Stats'!AG109/O52</f>
        <v>0</v>
      </c>
    </row>
    <row r="53">
      <c r="A53" s="107" t="str">
        <f>'Team and Player Stats'!B131</f>
        <v>xo Super</v>
      </c>
      <c r="B53" s="107" t="str">
        <f>'Team and Player Stats'!A131</f>
        <v>Lumbridge White Knights</v>
      </c>
      <c r="C53" s="107">
        <f>'Team and Player Stats'!C131</f>
        <v>19</v>
      </c>
      <c r="D53" s="107">
        <f>'Team and Player Stats'!D131</f>
        <v>9</v>
      </c>
      <c r="E53" s="108">
        <f>'Team and Player Stats'!E131</f>
        <v>291.3333333</v>
      </c>
      <c r="F53" s="110">
        <f>'Team and Player Stats'!F131/E53</f>
        <v>0.04462242563</v>
      </c>
      <c r="G53" s="110">
        <f>'Team and Player Stats'!G131/E53</f>
        <v>3.631578947</v>
      </c>
      <c r="H53" s="110">
        <f>'Team and Player Stats'!H131/E53</f>
        <v>0.02059496568</v>
      </c>
      <c r="I53" s="110">
        <f>'Team and Player Stats'!I131/E53</f>
        <v>4.235697941</v>
      </c>
      <c r="J53" s="110">
        <f>'Team and Player Stats'!J131/E53</f>
        <v>-0.6041189931</v>
      </c>
      <c r="K53" s="109">
        <f>'Team and Player Stats'!K131</f>
        <v>0.8573743922</v>
      </c>
      <c r="L53" s="108">
        <f>'Team and Player Stats'!L131</f>
        <v>14.16531605</v>
      </c>
      <c r="M53" s="110">
        <f>'Team and Player Stats'!M131/E53</f>
        <v>4.019450801</v>
      </c>
      <c r="N53" s="107">
        <f>'Team and Player Stats'!N131</f>
        <v>18</v>
      </c>
      <c r="O53" s="110">
        <f>'Team and Player Stats'!O131</f>
        <v>288.3333333</v>
      </c>
      <c r="P53" s="110">
        <f>'Team and Player Stats'!P131/O53</f>
        <v>0.1907514451</v>
      </c>
      <c r="Q53" s="110">
        <f>'Team and Player Stats'!Q131/O53</f>
        <v>0.09710982659</v>
      </c>
      <c r="R53" s="110">
        <f>'Team and Player Stats'!R131/O53</f>
        <v>0.1838150289</v>
      </c>
      <c r="S53" s="110">
        <f>'Team and Player Stats'!S131/O53</f>
        <v>0.07630057803</v>
      </c>
      <c r="T53" s="110">
        <f>'Team and Player Stats'!T131/O53</f>
        <v>0.4473988439</v>
      </c>
      <c r="U53" s="110">
        <f>'Team and Player Stats'!U131/O53</f>
        <v>0.07283236994</v>
      </c>
      <c r="V53" s="110">
        <f>'Team and Player Stats'!V131/O53</f>
        <v>0.01040462428</v>
      </c>
      <c r="W53" s="110">
        <f>'Team and Player Stats'!W131/O53</f>
        <v>0</v>
      </c>
      <c r="X53" s="110">
        <f>'Team and Player Stats'!X131/O53</f>
        <v>0</v>
      </c>
      <c r="Y53" s="110">
        <f>'Team and Player Stats'!Y131/O53</f>
        <v>0</v>
      </c>
      <c r="Z53" s="110">
        <f>'Team and Player Stats'!Z131/O53</f>
        <v>0</v>
      </c>
      <c r="AA53" s="110">
        <f>'Team and Player Stats'!AA131/O53</f>
        <v>0</v>
      </c>
      <c r="AB53" s="110">
        <f>'Team and Player Stats'!AB131/O53</f>
        <v>0</v>
      </c>
      <c r="AC53" s="110">
        <f>'Team and Player Stats'!AC131/O53</f>
        <v>0.06936416185</v>
      </c>
      <c r="AD53" s="110">
        <f>'Team and Player Stats'!AD131/O53</f>
        <v>0</v>
      </c>
      <c r="AE53" s="110">
        <f>'Team and Player Stats'!AE131/O53</f>
        <v>0</v>
      </c>
      <c r="AF53" s="110">
        <f>'Team and Player Stats'!AF131/O53</f>
        <v>0</v>
      </c>
      <c r="AG53" s="110">
        <f>'Team and Player Stats'!AG131/O53</f>
        <v>0</v>
      </c>
    </row>
    <row r="54">
      <c r="A54" t="str">
        <f>'Team and Player Stats'!B42</f>
        <v>The Corn Ninja</v>
      </c>
      <c r="B54" t="str">
        <f>'Team and Player Stats'!A42</f>
        <v>We Respect Hoez</v>
      </c>
      <c r="C54">
        <f>'Team and Player Stats'!C42</f>
        <v>17</v>
      </c>
      <c r="D54">
        <f>'Team and Player Stats'!D42</f>
        <v>13</v>
      </c>
      <c r="E54" s="111">
        <f>'Team and Player Stats'!E42</f>
        <v>286.0333333</v>
      </c>
      <c r="F54" s="113">
        <f>'Team and Player Stats'!F42/E54</f>
        <v>0.2027735695</v>
      </c>
      <c r="G54" s="113">
        <f>'Team and Player Stats'!G42/E54</f>
        <v>2.611583731</v>
      </c>
      <c r="H54" s="113">
        <f>'Team and Player Stats'!H42/E54</f>
        <v>0.01748048013</v>
      </c>
      <c r="I54" s="113">
        <f>'Team and Player Stats'!I42/E54</f>
        <v>3.21990444</v>
      </c>
      <c r="J54" s="113">
        <f>'Team and Player Stats'!J42/E54</f>
        <v>-0.6083207085</v>
      </c>
      <c r="K54" s="112">
        <f>'Team and Player Stats'!K42</f>
        <v>0.8110749186</v>
      </c>
      <c r="L54" s="111">
        <f>'Team and Player Stats'!L42</f>
        <v>18.63409338</v>
      </c>
      <c r="M54" s="113">
        <f>'Team and Player Stats'!M42/E54</f>
        <v>2.898263606</v>
      </c>
      <c r="N54">
        <f>'Team and Player Stats'!N42</f>
        <v>17</v>
      </c>
      <c r="O54" s="113">
        <f>'Team and Player Stats'!O42</f>
        <v>279.6333333</v>
      </c>
      <c r="P54" s="113">
        <f>'Team and Player Stats'!P42/O54</f>
        <v>0.1645011324</v>
      </c>
      <c r="Q54" s="113">
        <f>'Team and Player Stats'!Q42/O54</f>
        <v>0.07867445464</v>
      </c>
      <c r="R54" s="113">
        <f>'Team and Player Stats'!R42/O54</f>
        <v>0.0286088926</v>
      </c>
      <c r="S54" s="113">
        <f>'Team and Player Stats'!S42/O54</f>
        <v>0.05364167362</v>
      </c>
      <c r="T54" s="113">
        <f>'Team and Player Stats'!T42/O54</f>
        <v>0.261056145</v>
      </c>
      <c r="U54" s="113">
        <f>'Team and Player Stats'!U42/O54</f>
        <v>0.02145666945</v>
      </c>
      <c r="V54" s="113">
        <f>'Team and Player Stats'!V42/O54</f>
        <v>0.007152223149</v>
      </c>
      <c r="W54" s="113">
        <f>'Team and Player Stats'!W42/O54</f>
        <v>0</v>
      </c>
      <c r="X54" s="113">
        <f>'Team and Player Stats'!X42/O54</f>
        <v>0</v>
      </c>
      <c r="Y54" s="113">
        <f>'Team and Player Stats'!Y42/O54</f>
        <v>0</v>
      </c>
      <c r="Z54" s="113">
        <f>'Team and Player Stats'!Z42/O54</f>
        <v>0</v>
      </c>
      <c r="AA54" s="113">
        <f>'Team and Player Stats'!AA42/O54</f>
        <v>0</v>
      </c>
      <c r="AB54" s="113">
        <f>'Team and Player Stats'!AB42/O54</f>
        <v>0</v>
      </c>
      <c r="AC54" s="113">
        <f>'Team and Player Stats'!AC42/O54</f>
        <v>0.02145666945</v>
      </c>
      <c r="AD54" s="113">
        <f>'Team and Player Stats'!AD42/O54</f>
        <v>0</v>
      </c>
      <c r="AE54" s="113">
        <f>'Team and Player Stats'!AE42/O54</f>
        <v>0</v>
      </c>
      <c r="AF54" s="113">
        <f>'Team and Player Stats'!AF42/O54</f>
        <v>0</v>
      </c>
      <c r="AG54" s="113">
        <f>'Team and Player Stats'!AG42/O54</f>
        <v>0</v>
      </c>
    </row>
    <row r="55">
      <c r="A55" s="107" t="str">
        <f>'Team and Player Stats'!B33</f>
        <v>irobot9000 (c)</v>
      </c>
      <c r="B55" s="107" t="str">
        <f>'Team and Player Stats'!A33</f>
        <v>Str8 Griffin</v>
      </c>
      <c r="C55" s="107">
        <f>'Team and Player Stats'!C33</f>
        <v>18</v>
      </c>
      <c r="D55" s="107">
        <f>'Team and Player Stats'!D33</f>
        <v>17</v>
      </c>
      <c r="E55" s="108">
        <f>'Team and Player Stats'!E33</f>
        <v>243.8833333</v>
      </c>
      <c r="F55" s="110">
        <f>'Team and Player Stats'!F33/E55</f>
        <v>0.2460192715</v>
      </c>
      <c r="G55" s="110">
        <f>'Team and Player Stats'!G33/E55</f>
        <v>2.747215199</v>
      </c>
      <c r="H55" s="110">
        <f>'Team and Player Stats'!H33/E55</f>
        <v>0.02460192715</v>
      </c>
      <c r="I55" s="110">
        <f>'Team and Player Stats'!I33/E55</f>
        <v>3.366363698</v>
      </c>
      <c r="J55" s="110">
        <f>'Team and Player Stats'!J33/E55</f>
        <v>-0.6191485</v>
      </c>
      <c r="K55" s="109">
        <f>'Team and Player Stats'!K33</f>
        <v>0.8160779537</v>
      </c>
      <c r="L55" s="108">
        <f>'Team and Player Stats'!L33</f>
        <v>17.82338611</v>
      </c>
      <c r="M55" s="110">
        <f>'Team and Player Stats'!M33/E55</f>
        <v>3.649285861</v>
      </c>
      <c r="N55" s="107">
        <f>'Team and Player Stats'!N33</f>
        <v>17</v>
      </c>
      <c r="O55" s="110">
        <f>'Team and Player Stats'!O33</f>
        <v>240.15</v>
      </c>
      <c r="P55" s="110">
        <f>'Team and Player Stats'!P33/O55</f>
        <v>0.1957110139</v>
      </c>
      <c r="Q55" s="110">
        <f>'Team and Player Stats'!Q33/O55</f>
        <v>0.06662502603</v>
      </c>
      <c r="R55" s="110">
        <f>'Team and Player Stats'!R33/O55</f>
        <v>0.04996876952</v>
      </c>
      <c r="S55" s="110">
        <f>'Team and Player Stats'!S33/O55</f>
        <v>0.09160941078</v>
      </c>
      <c r="T55" s="110">
        <f>'Team and Player Stats'!T33/O55</f>
        <v>0.3456173225</v>
      </c>
      <c r="U55" s="110">
        <f>'Team and Player Stats'!U33/O55</f>
        <v>0.0624609619</v>
      </c>
      <c r="V55" s="110">
        <f>'Team and Player Stats'!V33/O55</f>
        <v>0.01665625651</v>
      </c>
      <c r="W55" s="110">
        <f>'Team and Player Stats'!W33/O55</f>
        <v>0.004164064127</v>
      </c>
      <c r="X55" s="110">
        <f>'Team and Player Stats'!X33/O55</f>
        <v>0</v>
      </c>
      <c r="Y55" s="110">
        <f>'Team and Player Stats'!Y33/O55</f>
        <v>0</v>
      </c>
      <c r="Z55" s="110">
        <f>'Team and Player Stats'!Z33/O55</f>
        <v>0</v>
      </c>
      <c r="AA55" s="110">
        <f>'Team and Player Stats'!AA33/O55</f>
        <v>0</v>
      </c>
      <c r="AB55" s="110">
        <f>'Team and Player Stats'!AB33/O55</f>
        <v>0</v>
      </c>
      <c r="AC55" s="110">
        <f>'Team and Player Stats'!AC33/O55</f>
        <v>0.03331251301</v>
      </c>
      <c r="AD55" s="110">
        <f>'Team and Player Stats'!AD33/O55</f>
        <v>0</v>
      </c>
      <c r="AE55" s="110">
        <f>'Team and Player Stats'!AE33/O55</f>
        <v>0</v>
      </c>
      <c r="AF55" s="110">
        <f>'Team and Player Stats'!AF33/O55</f>
        <v>0</v>
      </c>
      <c r="AG55" s="110">
        <f>'Team and Player Stats'!AG33/O55</f>
        <v>0.004164064127</v>
      </c>
    </row>
    <row r="56">
      <c r="A56" t="str">
        <f>'Team and Player Stats'!B48</f>
        <v>Priest XYZ (c)</v>
      </c>
      <c r="B56" t="str">
        <f>'Team and Player Stats'!A48</f>
        <v>Way to Fail</v>
      </c>
      <c r="C56">
        <f>'Team and Player Stats'!C48</f>
        <v>19</v>
      </c>
      <c r="D56">
        <f>'Team and Player Stats'!D48</f>
        <v>13</v>
      </c>
      <c r="E56" s="111">
        <f>'Team and Player Stats'!E48</f>
        <v>310.7333333</v>
      </c>
      <c r="F56" s="113">
        <f>'Team and Player Stats'!F48/E56</f>
        <v>0.1512550955</v>
      </c>
      <c r="G56" s="113">
        <f>'Team and Player Stats'!G48/E56</f>
        <v>1.908388758</v>
      </c>
      <c r="H56" s="113">
        <f>'Team and Player Stats'!H48/E56</f>
        <v>0.01287277408</v>
      </c>
      <c r="I56" s="113">
        <f>'Team and Player Stats'!I48/E56</f>
        <v>2.545591075</v>
      </c>
      <c r="J56" s="113">
        <f>'Team and Player Stats'!J48/E56</f>
        <v>-0.6372023171</v>
      </c>
      <c r="K56" s="112">
        <f>'Team and Player Stats'!K48</f>
        <v>0.7496839444</v>
      </c>
      <c r="L56" s="111">
        <f>'Team and Player Stats'!L48</f>
        <v>23.57016435</v>
      </c>
      <c r="M56" s="113">
        <f>'Team and Player Stats'!M48/E56</f>
        <v>2.481227204</v>
      </c>
      <c r="N56">
        <f>'Team and Player Stats'!N48</f>
        <v>17</v>
      </c>
      <c r="O56" s="113">
        <f>'Team and Player Stats'!O48</f>
        <v>267.3166667</v>
      </c>
      <c r="P56" s="113">
        <f>'Team and Player Stats'!P48/O56</f>
        <v>0.1234490928</v>
      </c>
      <c r="Q56" s="113">
        <f>'Team and Player Stats'!Q48/O56</f>
        <v>0.07107675042</v>
      </c>
      <c r="R56" s="113">
        <f>'Team and Player Stats'!R48/O56</f>
        <v>0.05611322402</v>
      </c>
      <c r="S56" s="113">
        <f>'Team and Player Stats'!S48/O56</f>
        <v>0.05237234242</v>
      </c>
      <c r="T56" s="113">
        <f>'Team and Player Stats'!T48/O56</f>
        <v>0.2132302513</v>
      </c>
      <c r="U56" s="113">
        <f>'Team and Player Stats'!U48/O56</f>
        <v>0.02992705281</v>
      </c>
      <c r="V56" s="113">
        <f>'Team and Player Stats'!V48/O56</f>
        <v>0.007481763202</v>
      </c>
      <c r="W56" s="113">
        <f>'Team and Player Stats'!W48/O56</f>
        <v>0</v>
      </c>
      <c r="X56" s="113">
        <f>'Team and Player Stats'!X48/O56</f>
        <v>0</v>
      </c>
      <c r="Y56" s="113">
        <f>'Team and Player Stats'!Y48/O56</f>
        <v>0</v>
      </c>
      <c r="Z56" s="113">
        <f>'Team and Player Stats'!Z48/O56</f>
        <v>0</v>
      </c>
      <c r="AA56" s="113">
        <f>'Team and Player Stats'!AA48/O56</f>
        <v>0</v>
      </c>
      <c r="AB56" s="113">
        <f>'Team and Player Stats'!AB48/O56</f>
        <v>0</v>
      </c>
      <c r="AC56" s="113">
        <f>'Team and Player Stats'!AC48/O56</f>
        <v>0.02618617121</v>
      </c>
      <c r="AD56" s="113">
        <f>'Team and Player Stats'!AD48/O56</f>
        <v>0</v>
      </c>
      <c r="AE56" s="113">
        <f>'Team and Player Stats'!AE48/O56</f>
        <v>0</v>
      </c>
      <c r="AF56" s="113">
        <f>'Team and Player Stats'!AF48/O56</f>
        <v>0</v>
      </c>
      <c r="AG56" s="113">
        <f>'Team and Player Stats'!AG48/O56</f>
        <v>0.003740881601</v>
      </c>
    </row>
    <row r="57">
      <c r="A57" s="107" t="str">
        <f>'Team and Player Stats'!B29</f>
        <v>H20 Camper</v>
      </c>
      <c r="B57" s="107" t="str">
        <f>'Team and Player Stats'!A29</f>
        <v>NecroBonk</v>
      </c>
      <c r="C57" s="107">
        <f>'Team and Player Stats'!C29</f>
        <v>7</v>
      </c>
      <c r="D57" s="107">
        <f>'Team and Player Stats'!D29</f>
        <v>3</v>
      </c>
      <c r="E57" s="108">
        <f>'Team and Player Stats'!E29</f>
        <v>61.48333333</v>
      </c>
      <c r="F57" s="110">
        <f>'Team and Player Stats'!F29/E57</f>
        <v>0</v>
      </c>
      <c r="G57" s="110">
        <f>'Team and Player Stats'!G29/E57</f>
        <v>3.561940905</v>
      </c>
      <c r="H57" s="110">
        <f>'Team and Player Stats'!H29/E57</f>
        <v>0</v>
      </c>
      <c r="I57" s="110">
        <f>'Team and Player Stats'!I29/E57</f>
        <v>4.212523719</v>
      </c>
      <c r="J57" s="110">
        <f>'Team and Player Stats'!J29/E57</f>
        <v>-0.6505828138</v>
      </c>
      <c r="K57" s="109">
        <f>'Team and Player Stats'!K29</f>
        <v>0.8455598456</v>
      </c>
      <c r="L57" s="108">
        <f>'Team and Player Stats'!L29</f>
        <v>14.24324324</v>
      </c>
      <c r="M57" s="110">
        <f>'Team and Player Stats'!M29/E57</f>
        <v>4.131200867</v>
      </c>
      <c r="N57" s="107">
        <f>'Team and Player Stats'!N29</f>
        <v>6</v>
      </c>
      <c r="O57" s="110">
        <f>'Team and Player Stats'!O29</f>
        <v>57.83333333</v>
      </c>
      <c r="P57" s="110">
        <f>'Team and Player Stats'!P29/O57</f>
        <v>0.08645533141</v>
      </c>
      <c r="Q57" s="110">
        <f>'Team and Player Stats'!Q29/O57</f>
        <v>0.06916426513</v>
      </c>
      <c r="R57" s="110">
        <f>'Team and Player Stats'!R29/O57</f>
        <v>0.1729106628</v>
      </c>
      <c r="S57" s="110">
        <f>'Team and Player Stats'!S29/O57</f>
        <v>0.1037463977</v>
      </c>
      <c r="T57" s="110">
        <f>'Team and Player Stats'!T29/O57</f>
        <v>0.2939481268</v>
      </c>
      <c r="U57" s="110">
        <f>'Team and Player Stats'!U29/O57</f>
        <v>0.03458213256</v>
      </c>
      <c r="V57" s="110">
        <f>'Team and Player Stats'!V29/O57</f>
        <v>0</v>
      </c>
      <c r="W57" s="110">
        <f>'Team and Player Stats'!W29/O57</f>
        <v>0</v>
      </c>
      <c r="X57" s="110">
        <f>'Team and Player Stats'!X29/O57</f>
        <v>0</v>
      </c>
      <c r="Y57" s="110">
        <f>'Team and Player Stats'!Y29/O57</f>
        <v>0</v>
      </c>
      <c r="Z57" s="110">
        <f>'Team and Player Stats'!Z29/O57</f>
        <v>0</v>
      </c>
      <c r="AA57" s="110">
        <f>'Team and Player Stats'!AA29/O57</f>
        <v>0</v>
      </c>
      <c r="AB57" s="110">
        <f>'Team and Player Stats'!AB29/O57</f>
        <v>0</v>
      </c>
      <c r="AC57" s="110">
        <f>'Team and Player Stats'!AC29/O57</f>
        <v>0.03458213256</v>
      </c>
      <c r="AD57" s="110">
        <f>'Team and Player Stats'!AD29/O57</f>
        <v>0</v>
      </c>
      <c r="AE57" s="110">
        <f>'Team and Player Stats'!AE29/O57</f>
        <v>0</v>
      </c>
      <c r="AF57" s="110">
        <f>'Team and Player Stats'!AF29/O57</f>
        <v>0</v>
      </c>
      <c r="AG57" s="110">
        <f>'Team and Player Stats'!AG29/O57</f>
        <v>0</v>
      </c>
    </row>
    <row r="58">
      <c r="A58" t="str">
        <f>'Team and Player Stats'!B4</f>
        <v>Melvishdon</v>
      </c>
      <c r="B58" t="str">
        <f>'Team and Player Stats'!A4</f>
        <v>Never Let Go</v>
      </c>
      <c r="C58">
        <f>'Team and Player Stats'!C4</f>
        <v>12</v>
      </c>
      <c r="D58">
        <f>'Team and Player Stats'!D4</f>
        <v>8</v>
      </c>
      <c r="E58" s="111">
        <f>'Team and Player Stats'!E4</f>
        <v>121.8333333</v>
      </c>
      <c r="F58" s="113">
        <f>'Team and Player Stats'!F4/E58</f>
        <v>0.09849521204</v>
      </c>
      <c r="G58" s="113">
        <f>'Team and Player Stats'!G4/E58</f>
        <v>3.849521204</v>
      </c>
      <c r="H58" s="113">
        <f>'Team and Player Stats'!H4/E58</f>
        <v>0.01641586867</v>
      </c>
      <c r="I58" s="113">
        <f>'Team and Player Stats'!I4/E58</f>
        <v>4.522571819</v>
      </c>
      <c r="J58" s="113">
        <f>'Team and Player Stats'!J4/E58</f>
        <v>-0.6730506156</v>
      </c>
      <c r="K58" s="112">
        <f>'Team and Player Stats'!K4</f>
        <v>0.8511796733</v>
      </c>
      <c r="L58" s="111">
        <f>'Team and Player Stats'!L4</f>
        <v>13.26678766</v>
      </c>
      <c r="M58" s="113">
        <f>'Team and Player Stats'!M4/E58</f>
        <v>5.26128591</v>
      </c>
      <c r="N58">
        <f>'Team and Player Stats'!N4</f>
        <v>12</v>
      </c>
      <c r="O58" s="113">
        <f>'Team and Player Stats'!O4</f>
        <v>121.8333333</v>
      </c>
      <c r="P58" s="113">
        <f>'Team and Player Stats'!P4/O58</f>
        <v>0.1969904241</v>
      </c>
      <c r="Q58" s="113">
        <f>'Team and Player Stats'!Q4/O58</f>
        <v>0.09849521204</v>
      </c>
      <c r="R58" s="113">
        <f>'Team and Player Stats'!R4/O58</f>
        <v>0.2216142271</v>
      </c>
      <c r="S58" s="113">
        <f>'Team and Player Stats'!S4/O58</f>
        <v>0.05745554036</v>
      </c>
      <c r="T58" s="113">
        <f>'Team and Player Stats'!T4/O58</f>
        <v>0.6566347469</v>
      </c>
      <c r="U58" s="113">
        <f>'Team and Player Stats'!U4/O58</f>
        <v>0.1067031464</v>
      </c>
      <c r="V58" s="113">
        <f>'Team and Player Stats'!V4/O58</f>
        <v>0.02462380301</v>
      </c>
      <c r="W58" s="113">
        <f>'Team and Player Stats'!W4/O58</f>
        <v>0.008207934337</v>
      </c>
      <c r="X58" s="113">
        <f>'Team and Player Stats'!X4/O58</f>
        <v>0.008207934337</v>
      </c>
      <c r="Y58" s="113">
        <f>'Team and Player Stats'!Y4/O58</f>
        <v>0</v>
      </c>
      <c r="Z58" s="113">
        <f>'Team and Player Stats'!Z4/O58</f>
        <v>0</v>
      </c>
      <c r="AA58" s="113">
        <f>'Team and Player Stats'!AA4/O58</f>
        <v>0</v>
      </c>
      <c r="AB58" s="113">
        <f>'Team and Player Stats'!AB4/O58</f>
        <v>0</v>
      </c>
      <c r="AC58" s="113">
        <f>'Team and Player Stats'!AC4/O58</f>
        <v>0.02462380301</v>
      </c>
      <c r="AD58" s="113">
        <f>'Team and Player Stats'!AD4/O58</f>
        <v>0</v>
      </c>
      <c r="AE58" s="113">
        <f>'Team and Player Stats'!AE4/O58</f>
        <v>0</v>
      </c>
      <c r="AF58" s="113">
        <f>'Team and Player Stats'!AF4/O58</f>
        <v>0</v>
      </c>
      <c r="AG58" s="113">
        <f>'Team and Player Stats'!AG4/O58</f>
        <v>0</v>
      </c>
    </row>
    <row r="59">
      <c r="A59" s="107" t="str">
        <f>'Team and Player Stats'!B26</f>
        <v>xxRebs (c)</v>
      </c>
      <c r="B59" s="107" t="str">
        <f>'Team and Player Stats'!A26</f>
        <v>NecroBonk</v>
      </c>
      <c r="C59" s="107">
        <f>'Team and Player Stats'!C26</f>
        <v>7</v>
      </c>
      <c r="D59" s="107">
        <f>'Team and Player Stats'!D26</f>
        <v>3</v>
      </c>
      <c r="E59" s="108">
        <f>'Team and Player Stats'!E26</f>
        <v>60.23333333</v>
      </c>
      <c r="F59" s="110">
        <f>'Team and Player Stats'!F26/E59</f>
        <v>0.03320420587</v>
      </c>
      <c r="G59" s="110">
        <f>'Team and Player Stats'!G26/E59</f>
        <v>4.382955174</v>
      </c>
      <c r="H59" s="110">
        <f>'Team and Player Stats'!H26/E59</f>
        <v>0</v>
      </c>
      <c r="I59" s="110">
        <f>'Team and Player Stats'!I26/E59</f>
        <v>5.063641395</v>
      </c>
      <c r="J59" s="110">
        <f>'Team and Player Stats'!J26/E59</f>
        <v>-0.6806862203</v>
      </c>
      <c r="K59" s="109">
        <f>'Team and Player Stats'!K26</f>
        <v>0.8655737705</v>
      </c>
      <c r="L59" s="108">
        <f>'Team and Player Stats'!L26</f>
        <v>11.84918033</v>
      </c>
      <c r="M59" s="110">
        <f>'Team and Player Stats'!M26/E59</f>
        <v>5.777531821</v>
      </c>
      <c r="N59" s="107">
        <f>'Team and Player Stats'!N26</f>
        <v>6</v>
      </c>
      <c r="O59" s="110">
        <f>'Team and Player Stats'!O26</f>
        <v>56.06666667</v>
      </c>
      <c r="P59" s="110">
        <f>'Team and Player Stats'!P26/O59</f>
        <v>0.2140309156</v>
      </c>
      <c r="Q59" s="110">
        <f>'Team and Player Stats'!Q26/O59</f>
        <v>0.05350772889</v>
      </c>
      <c r="R59" s="110">
        <f>'Team and Player Stats'!R26/O59</f>
        <v>0.4637336504</v>
      </c>
      <c r="S59" s="110">
        <f>'Team and Player Stats'!S26/O59</f>
        <v>0</v>
      </c>
      <c r="T59" s="110">
        <f>'Team and Player Stats'!T26/O59</f>
        <v>0.5529131986</v>
      </c>
      <c r="U59" s="110">
        <f>'Team and Player Stats'!U26/O59</f>
        <v>0.08917954816</v>
      </c>
      <c r="V59" s="110">
        <f>'Team and Player Stats'!V26/O59</f>
        <v>0.01783590963</v>
      </c>
      <c r="W59" s="110">
        <f>'Team and Player Stats'!W26/O59</f>
        <v>0</v>
      </c>
      <c r="X59" s="110">
        <f>'Team and Player Stats'!X26/O59</f>
        <v>0</v>
      </c>
      <c r="Y59" s="110">
        <f>'Team and Player Stats'!Y26/O59</f>
        <v>0</v>
      </c>
      <c r="Z59" s="110">
        <f>'Team and Player Stats'!Z26/O59</f>
        <v>0</v>
      </c>
      <c r="AA59" s="110">
        <f>'Team and Player Stats'!AA26/O59</f>
        <v>0</v>
      </c>
      <c r="AB59" s="110">
        <f>'Team and Player Stats'!AB26/O59</f>
        <v>0</v>
      </c>
      <c r="AC59" s="110">
        <f>'Team and Player Stats'!AC26/O59</f>
        <v>0.03567181926</v>
      </c>
      <c r="AD59" s="110">
        <f>'Team and Player Stats'!AD26/O59</f>
        <v>0</v>
      </c>
      <c r="AE59" s="110">
        <f>'Team and Player Stats'!AE26/O59</f>
        <v>0</v>
      </c>
      <c r="AF59" s="110">
        <f>'Team and Player Stats'!AF26/O59</f>
        <v>0</v>
      </c>
      <c r="AG59" s="110">
        <f>'Team and Player Stats'!AG26/O59</f>
        <v>0</v>
      </c>
    </row>
    <row r="60">
      <c r="A60" t="str">
        <f>'Team and Player Stats'!B19</f>
        <v>A Baby Tortoise (c)</v>
      </c>
      <c r="B60" t="str">
        <f>'Team and Player Stats'!A19</f>
        <v>Stat Padders United</v>
      </c>
      <c r="C60">
        <f>'Team and Player Stats'!C19</f>
        <v>3</v>
      </c>
      <c r="D60">
        <f>'Team and Player Stats'!D19</f>
        <v>0</v>
      </c>
      <c r="E60" s="111">
        <f>'Team and Player Stats'!E19</f>
        <v>31.26666667</v>
      </c>
      <c r="F60" s="113">
        <f>'Team and Player Stats'!F19/E60</f>
        <v>0.03198294243</v>
      </c>
      <c r="G60" s="113">
        <f>'Team and Player Stats'!G19/E60</f>
        <v>3.198294243</v>
      </c>
      <c r="H60" s="113">
        <f>'Team and Player Stats'!H19/E60</f>
        <v>0</v>
      </c>
      <c r="I60" s="113">
        <f>'Team and Player Stats'!I19/E60</f>
        <v>3.901918977</v>
      </c>
      <c r="J60" s="113">
        <f>'Team and Player Stats'!J19/E60</f>
        <v>-0.7036247335</v>
      </c>
      <c r="K60" s="112">
        <f>'Team and Player Stats'!K19</f>
        <v>0.8196721311</v>
      </c>
      <c r="L60" s="111">
        <f>'Team and Player Stats'!L19</f>
        <v>15.37704918</v>
      </c>
      <c r="M60" s="113">
        <f>'Team and Player Stats'!M19/E60</f>
        <v>3.933901919</v>
      </c>
      <c r="N60">
        <f>'Team and Player Stats'!N19</f>
        <v>2</v>
      </c>
      <c r="O60" s="113">
        <f>'Team and Player Stats'!O19</f>
        <v>23.01666667</v>
      </c>
      <c r="P60" s="113">
        <f>'Team and Player Stats'!P19/O60</f>
        <v>0.3475742216</v>
      </c>
      <c r="Q60" s="113">
        <f>'Team and Player Stats'!Q19/O60</f>
        <v>0.0434467777</v>
      </c>
      <c r="R60" s="113">
        <f>'Team and Player Stats'!R19/O60</f>
        <v>0.1303403331</v>
      </c>
      <c r="S60" s="113">
        <f>'Team and Player Stats'!S19/O60</f>
        <v>0.1737871108</v>
      </c>
      <c r="T60" s="113">
        <f>'Team and Player Stats'!T19/O60</f>
        <v>0.3041274439</v>
      </c>
      <c r="U60" s="113">
        <f>'Team and Player Stats'!U19/O60</f>
        <v>0</v>
      </c>
      <c r="V60" s="113">
        <f>'Team and Player Stats'!V19/O60</f>
        <v>0</v>
      </c>
      <c r="W60" s="113">
        <f>'Team and Player Stats'!W19/O60</f>
        <v>0</v>
      </c>
      <c r="X60" s="113">
        <f>'Team and Player Stats'!X19/O60</f>
        <v>0</v>
      </c>
      <c r="Y60" s="113">
        <f>'Team and Player Stats'!Y19/O60</f>
        <v>0</v>
      </c>
      <c r="Z60" s="113">
        <f>'Team and Player Stats'!Z19/O60</f>
        <v>0</v>
      </c>
      <c r="AA60" s="113">
        <f>'Team and Player Stats'!AA19/O60</f>
        <v>0</v>
      </c>
      <c r="AB60" s="113">
        <f>'Team and Player Stats'!AB19/O60</f>
        <v>0</v>
      </c>
      <c r="AC60" s="113">
        <f>'Team and Player Stats'!AC19/O60</f>
        <v>0.1303403331</v>
      </c>
      <c r="AD60" s="113">
        <f>'Team and Player Stats'!AD19/O60</f>
        <v>0</v>
      </c>
      <c r="AE60" s="113">
        <f>'Team and Player Stats'!AE19/O60</f>
        <v>0</v>
      </c>
      <c r="AF60" s="113">
        <f>'Team and Player Stats'!AF19/O60</f>
        <v>0</v>
      </c>
      <c r="AG60" s="113">
        <f>'Team and Player Stats'!AG19/O60</f>
        <v>0</v>
      </c>
    </row>
    <row r="61">
      <c r="A61" s="107" t="str">
        <f>'Team and Player Stats'!B51</f>
        <v>THEXILEDDRAGON</v>
      </c>
      <c r="B61" s="107" t="str">
        <f>'Team and Player Stats'!A51</f>
        <v>Way to Fail</v>
      </c>
      <c r="C61" s="107">
        <f>'Team and Player Stats'!C51</f>
        <v>9</v>
      </c>
      <c r="D61" s="107">
        <f>'Team and Player Stats'!D51</f>
        <v>7</v>
      </c>
      <c r="E61" s="108">
        <f>'Team and Player Stats'!E51</f>
        <v>189.6333333</v>
      </c>
      <c r="F61" s="110">
        <f>'Team and Player Stats'!F51/E61</f>
        <v>0.02636667253</v>
      </c>
      <c r="G61" s="110">
        <f>'Team and Player Stats'!G51/E61</f>
        <v>2.657760591</v>
      </c>
      <c r="H61" s="110">
        <f>'Team and Player Stats'!H51/E61</f>
        <v>0.01054666901</v>
      </c>
      <c r="I61" s="110">
        <f>'Team and Player Stats'!I51/E61</f>
        <v>3.40657409</v>
      </c>
      <c r="J61" s="110">
        <f>'Team and Player Stats'!J51/E61</f>
        <v>-0.7488134997</v>
      </c>
      <c r="K61" s="109">
        <f>'Team and Player Stats'!K51</f>
        <v>0.7801857585</v>
      </c>
      <c r="L61" s="108">
        <f>'Team and Player Stats'!L51</f>
        <v>17.6130031</v>
      </c>
      <c r="M61" s="110">
        <f>'Team and Player Stats'!M51/E61</f>
        <v>3.475127439</v>
      </c>
      <c r="N61" s="107">
        <f>'Team and Player Stats'!N51</f>
        <v>8</v>
      </c>
      <c r="O61" s="110">
        <f>'Team and Player Stats'!O51</f>
        <v>150.7833333</v>
      </c>
      <c r="P61" s="110">
        <f>'Team and Player Stats'!P51/O61</f>
        <v>0.05968829446</v>
      </c>
      <c r="Q61" s="110">
        <f>'Team and Player Stats'!Q51/O61</f>
        <v>0.02652813087</v>
      </c>
      <c r="R61" s="110">
        <f>'Team and Player Stats'!R51/O61</f>
        <v>0.3117055377</v>
      </c>
      <c r="S61" s="110">
        <f>'Team and Player Stats'!S51/O61</f>
        <v>0.05968829446</v>
      </c>
      <c r="T61" s="110">
        <f>'Team and Player Stats'!T51/O61</f>
        <v>0.3581297668</v>
      </c>
      <c r="U61" s="110">
        <f>'Team and Player Stats'!U51/O61</f>
        <v>0.09284845805</v>
      </c>
      <c r="V61" s="110">
        <f>'Team and Player Stats'!V51/O61</f>
        <v>0.01326406544</v>
      </c>
      <c r="W61" s="110">
        <f>'Team and Player Stats'!W51/O61</f>
        <v>0</v>
      </c>
      <c r="X61" s="110">
        <f>'Team and Player Stats'!X51/O61</f>
        <v>0</v>
      </c>
      <c r="Y61" s="110">
        <f>'Team and Player Stats'!Y51/O61</f>
        <v>0</v>
      </c>
      <c r="Z61" s="110">
        <f>'Team and Player Stats'!Z51/O61</f>
        <v>0</v>
      </c>
      <c r="AA61" s="110">
        <f>'Team and Player Stats'!AA51/O61</f>
        <v>0</v>
      </c>
      <c r="AB61" s="110">
        <f>'Team and Player Stats'!AB51/O61</f>
        <v>0</v>
      </c>
      <c r="AC61" s="110">
        <f>'Team and Player Stats'!AC51/O61</f>
        <v>0.02652813087</v>
      </c>
      <c r="AD61" s="110">
        <f>'Team and Player Stats'!AD51/O61</f>
        <v>0</v>
      </c>
      <c r="AE61" s="110">
        <f>'Team and Player Stats'!AE51/O61</f>
        <v>0</v>
      </c>
      <c r="AF61" s="110">
        <f>'Team and Player Stats'!AF51/O61</f>
        <v>0</v>
      </c>
      <c r="AG61" s="110">
        <f>'Team and Player Stats'!AG51/O61</f>
        <v>0.006632032718</v>
      </c>
    </row>
    <row r="62">
      <c r="A62" t="str">
        <f>'Team and Player Stats'!B12</f>
        <v>xI Tin Tin Ix</v>
      </c>
      <c r="B62" t="str">
        <f>'Team and Player Stats'!A12</f>
        <v>Collateral Damage</v>
      </c>
      <c r="C62">
        <f>'Team and Player Stats'!C12</f>
        <v>14</v>
      </c>
      <c r="D62">
        <f>'Team and Player Stats'!D12</f>
        <v>3</v>
      </c>
      <c r="E62" s="111">
        <f>'Team and Player Stats'!E12</f>
        <v>156.1666667</v>
      </c>
      <c r="F62" s="113">
        <f>'Team and Player Stats'!F12/E62</f>
        <v>0.006403415155</v>
      </c>
      <c r="G62" s="113">
        <f>'Team and Player Stats'!G12/E62</f>
        <v>4.354322305</v>
      </c>
      <c r="H62" s="113">
        <f>'Team and Player Stats'!H12/E62</f>
        <v>0.03201707577</v>
      </c>
      <c r="I62" s="113">
        <f>'Team and Player Stats'!I12/E62</f>
        <v>5.129135539</v>
      </c>
      <c r="J62" s="113">
        <f>'Team and Player Stats'!J12/E62</f>
        <v>-0.7748132337</v>
      </c>
      <c r="K62" s="112">
        <f>'Team and Player Stats'!K12</f>
        <v>0.8489388265</v>
      </c>
      <c r="L62" s="111">
        <f>'Team and Player Stats'!L12</f>
        <v>11.69787765</v>
      </c>
      <c r="M62" s="113">
        <f>'Team and Player Stats'!M12/E62</f>
        <v>4.604055496</v>
      </c>
      <c r="N62">
        <f>'Team and Player Stats'!N12</f>
        <v>11</v>
      </c>
      <c r="O62" s="113">
        <f>'Team and Player Stats'!O12</f>
        <v>105.8666667</v>
      </c>
      <c r="P62" s="113">
        <f>'Team and Player Stats'!P12/O62</f>
        <v>0.2550377834</v>
      </c>
      <c r="Q62" s="113">
        <f>'Team and Player Stats'!Q12/O62</f>
        <v>0.1416876574</v>
      </c>
      <c r="R62" s="113">
        <f>'Team and Player Stats'!R12/O62</f>
        <v>0.330604534</v>
      </c>
      <c r="S62" s="113">
        <f>'Team and Player Stats'!S12/O62</f>
        <v>0.1039042821</v>
      </c>
      <c r="T62" s="113">
        <f>'Team and Player Stats'!T12/O62</f>
        <v>0.5667506297</v>
      </c>
      <c r="U62" s="113">
        <f>'Team and Player Stats'!U12/O62</f>
        <v>0.05667506297</v>
      </c>
      <c r="V62" s="113">
        <f>'Team and Player Stats'!V12/O62</f>
        <v>0.01889168766</v>
      </c>
      <c r="W62" s="113">
        <f>'Team and Player Stats'!W12/O62</f>
        <v>0.009445843829</v>
      </c>
      <c r="X62" s="113">
        <f>'Team and Player Stats'!X12/O62</f>
        <v>0.009445843829</v>
      </c>
      <c r="Y62" s="113">
        <f>'Team and Player Stats'!Y12/O62</f>
        <v>0</v>
      </c>
      <c r="Z62" s="113">
        <f>'Team and Player Stats'!Z12/O62</f>
        <v>0</v>
      </c>
      <c r="AA62" s="113">
        <f>'Team and Player Stats'!AA12/O62</f>
        <v>0</v>
      </c>
      <c r="AB62" s="113">
        <f>'Team and Player Stats'!AB12/O62</f>
        <v>0</v>
      </c>
      <c r="AC62" s="113">
        <f>'Team and Player Stats'!AC12/O62</f>
        <v>0.05667506297</v>
      </c>
      <c r="AD62" s="113">
        <f>'Team and Player Stats'!AD12/O62</f>
        <v>0</v>
      </c>
      <c r="AE62" s="113">
        <f>'Team and Player Stats'!AE12/O62</f>
        <v>0</v>
      </c>
      <c r="AF62" s="113">
        <f>'Team and Player Stats'!AF12/O62</f>
        <v>0</v>
      </c>
      <c r="AG62" s="113">
        <f>'Team and Player Stats'!AG12/O62</f>
        <v>0</v>
      </c>
    </row>
    <row r="63">
      <c r="A63" s="107" t="str">
        <f>'Team and Player Stats'!B94</f>
        <v>HoboSaaz (c)</v>
      </c>
      <c r="B63" s="107" t="str">
        <f>'Team and Player Stats'!A94</f>
        <v>PORKCHOP SANDWICHES</v>
      </c>
      <c r="C63" s="107">
        <f>'Team and Player Stats'!C94</f>
        <v>9</v>
      </c>
      <c r="D63" s="107">
        <f>'Team and Player Stats'!D94</f>
        <v>0</v>
      </c>
      <c r="E63" s="108">
        <f>'Team and Player Stats'!E94</f>
        <v>76.35</v>
      </c>
      <c r="F63" s="110">
        <f>'Team and Player Stats'!F94/E63</f>
        <v>0.07858546169</v>
      </c>
      <c r="G63" s="110">
        <f>'Team and Player Stats'!G94/E63</f>
        <v>2.750491159</v>
      </c>
      <c r="H63" s="110">
        <f>'Team and Player Stats'!H94/E63</f>
        <v>0.01309757695</v>
      </c>
      <c r="I63" s="110">
        <f>'Team and Player Stats'!I94/E63</f>
        <v>3.536345776</v>
      </c>
      <c r="J63" s="110">
        <f>'Team and Player Stats'!J94/E63</f>
        <v>-0.7858546169</v>
      </c>
      <c r="K63" s="109">
        <f>'Team and Player Stats'!K94</f>
        <v>0.7777777778</v>
      </c>
      <c r="L63" s="108">
        <f>'Team and Player Stats'!L94</f>
        <v>16.96666667</v>
      </c>
      <c r="M63" s="110">
        <f>'Team and Player Stats'!M94/E63</f>
        <v>3.405370007</v>
      </c>
      <c r="N63" s="107">
        <f>'Team and Player Stats'!N94</f>
        <v>9</v>
      </c>
      <c r="O63" s="110">
        <f>'Team and Player Stats'!O94</f>
        <v>73.75</v>
      </c>
      <c r="P63" s="110">
        <f>'Team and Player Stats'!P94/O63</f>
        <v>0.2847457627</v>
      </c>
      <c r="Q63" s="110">
        <f>'Team and Player Stats'!Q94/O63</f>
        <v>0.05423728814</v>
      </c>
      <c r="R63" s="110">
        <f>'Team and Player Stats'!R94/O63</f>
        <v>0.1627118644</v>
      </c>
      <c r="S63" s="110">
        <f>'Team and Player Stats'!S94/O63</f>
        <v>0.09491525424</v>
      </c>
      <c r="T63" s="110">
        <f>'Team and Player Stats'!T94/O63</f>
        <v>0.406779661</v>
      </c>
      <c r="U63" s="110">
        <f>'Team and Player Stats'!U94/O63</f>
        <v>0.01355932203</v>
      </c>
      <c r="V63" s="110">
        <f>'Team and Player Stats'!V94/O63</f>
        <v>0</v>
      </c>
      <c r="W63" s="110">
        <f>'Team and Player Stats'!W94/O63</f>
        <v>0</v>
      </c>
      <c r="X63" s="110">
        <f>'Team and Player Stats'!X94/O63</f>
        <v>0</v>
      </c>
      <c r="Y63" s="110">
        <f>'Team and Player Stats'!Y94/O63</f>
        <v>0</v>
      </c>
      <c r="Z63" s="110">
        <f>'Team and Player Stats'!Z94/O63</f>
        <v>0</v>
      </c>
      <c r="AA63" s="110">
        <f>'Team and Player Stats'!AA94/O63</f>
        <v>0</v>
      </c>
      <c r="AB63" s="110">
        <f>'Team and Player Stats'!AB94/O63</f>
        <v>0</v>
      </c>
      <c r="AC63" s="110">
        <f>'Team and Player Stats'!AC94/O63</f>
        <v>0.02711864407</v>
      </c>
      <c r="AD63" s="110">
        <f>'Team and Player Stats'!AD94/O63</f>
        <v>0.01355932203</v>
      </c>
      <c r="AE63" s="110">
        <f>'Team and Player Stats'!AE94/O63</f>
        <v>0</v>
      </c>
      <c r="AF63" s="110">
        <f>'Team and Player Stats'!AF94/O63</f>
        <v>0</v>
      </c>
      <c r="AG63" s="110">
        <f>'Team and Player Stats'!AG94/O63</f>
        <v>0</v>
      </c>
    </row>
    <row r="64">
      <c r="A64" t="str">
        <f>'Team and Player Stats'!B73</f>
        <v>Lord Stanley2</v>
      </c>
      <c r="B64" t="str">
        <f>'Team and Player Stats'!A73</f>
        <v>TBD</v>
      </c>
      <c r="C64">
        <f>'Team and Player Stats'!C73</f>
        <v>4</v>
      </c>
      <c r="D64">
        <f>'Team and Player Stats'!D73</f>
        <v>1</v>
      </c>
      <c r="E64" s="111">
        <f>'Team and Player Stats'!E73</f>
        <v>33.96666667</v>
      </c>
      <c r="F64" s="113">
        <f>'Team and Player Stats'!F73/E64</f>
        <v>0.1177625123</v>
      </c>
      <c r="G64" s="113">
        <f>'Team and Player Stats'!G73/E64</f>
        <v>2.149165849</v>
      </c>
      <c r="H64" s="113">
        <f>'Team and Player Stats'!H73/E64</f>
        <v>0</v>
      </c>
      <c r="I64" s="113">
        <f>'Team and Player Stats'!I73/E64</f>
        <v>3.002944063</v>
      </c>
      <c r="J64" s="113">
        <f>'Team and Player Stats'!J73/E64</f>
        <v>-0.8537782139</v>
      </c>
      <c r="K64" s="112">
        <f>'Team and Player Stats'!K73</f>
        <v>0.7156862745</v>
      </c>
      <c r="L64" s="111">
        <f>'Team and Player Stats'!L73</f>
        <v>19.98039216</v>
      </c>
      <c r="M64" s="113">
        <f>'Team and Player Stats'!M73/E64</f>
        <v>2.944062807</v>
      </c>
      <c r="N64">
        <f>'Team and Player Stats'!N73</f>
        <v>4</v>
      </c>
      <c r="O64" s="113">
        <f>'Team and Player Stats'!O73</f>
        <v>33.96666667</v>
      </c>
      <c r="P64" s="113">
        <f>'Team and Player Stats'!P73/O64</f>
        <v>0.2649656526</v>
      </c>
      <c r="Q64" s="113">
        <f>'Team and Player Stats'!Q73/O64</f>
        <v>0.05888125613</v>
      </c>
      <c r="R64" s="113">
        <f>'Team and Player Stats'!R73/O64</f>
        <v>0.05888125613</v>
      </c>
      <c r="S64" s="113">
        <f>'Team and Player Stats'!S73/O64</f>
        <v>0.02944062807</v>
      </c>
      <c r="T64" s="113">
        <f>'Team and Player Stats'!T73/O64</f>
        <v>0.2649656526</v>
      </c>
      <c r="U64" s="113">
        <f>'Team and Player Stats'!U73/O64</f>
        <v>0.05888125613</v>
      </c>
      <c r="V64" s="113">
        <f>'Team and Player Stats'!V73/O64</f>
        <v>0</v>
      </c>
      <c r="W64" s="113">
        <f>'Team and Player Stats'!W73/O64</f>
        <v>0</v>
      </c>
      <c r="X64" s="113">
        <f>'Team and Player Stats'!X73/O64</f>
        <v>0</v>
      </c>
      <c r="Y64" s="113">
        <f>'Team and Player Stats'!Y73/O64</f>
        <v>0</v>
      </c>
      <c r="Z64" s="113">
        <f>'Team and Player Stats'!Z73/O64</f>
        <v>0</v>
      </c>
      <c r="AA64" s="113">
        <f>'Team and Player Stats'!AA73/O64</f>
        <v>0</v>
      </c>
      <c r="AB64" s="113">
        <f>'Team and Player Stats'!AB73/O64</f>
        <v>0</v>
      </c>
      <c r="AC64" s="113">
        <f>'Team and Player Stats'!AC73/O64</f>
        <v>0</v>
      </c>
      <c r="AD64" s="113">
        <f>'Team and Player Stats'!AD73/O64</f>
        <v>0</v>
      </c>
      <c r="AE64" s="113">
        <f>'Team and Player Stats'!AE73/O64</f>
        <v>0</v>
      </c>
      <c r="AF64" s="113">
        <f>'Team and Player Stats'!AF73/O64</f>
        <v>0</v>
      </c>
      <c r="AG64" s="113">
        <f>'Team and Player Stats'!AG73/O64</f>
        <v>0</v>
      </c>
    </row>
    <row r="65">
      <c r="A65" s="107" t="str">
        <f>'Team and Player Stats'!B121</f>
        <v>Rayzyr</v>
      </c>
      <c r="B65" s="107" t="str">
        <f>'Team and Player Stats'!A121</f>
        <v>Our Lady Tuna</v>
      </c>
      <c r="C65" s="107">
        <f>'Team and Player Stats'!C121</f>
        <v>13</v>
      </c>
      <c r="D65" s="107">
        <f>'Team and Player Stats'!D121</f>
        <v>9</v>
      </c>
      <c r="E65" s="108">
        <f>'Team and Player Stats'!E121</f>
        <v>232.3166667</v>
      </c>
      <c r="F65" s="110">
        <f>'Team and Player Stats'!F121/E65</f>
        <v>0.172178779</v>
      </c>
      <c r="G65" s="110">
        <f>'Team and Player Stats'!G121/E65</f>
        <v>2.13071239</v>
      </c>
      <c r="H65" s="110">
        <f>'Team and Player Stats'!H121/E65</f>
        <v>0.0172178779</v>
      </c>
      <c r="I65" s="110">
        <f>'Team and Player Stats'!I121/E65</f>
        <v>2.991606285</v>
      </c>
      <c r="J65" s="110">
        <f>'Team and Player Stats'!J121/E65</f>
        <v>-0.8608938948</v>
      </c>
      <c r="K65" s="109">
        <f>'Team and Player Stats'!K121</f>
        <v>0.7122302158</v>
      </c>
      <c r="L65" s="108">
        <f>'Team and Player Stats'!L121</f>
        <v>20.05611511</v>
      </c>
      <c r="M65" s="110">
        <f>'Team and Player Stats'!M121/E65</f>
        <v>2.716120238</v>
      </c>
      <c r="N65" s="107">
        <f>'Team and Player Stats'!N121</f>
        <v>12</v>
      </c>
      <c r="O65" s="110">
        <f>'Team and Player Stats'!O121</f>
        <v>210.75</v>
      </c>
      <c r="P65" s="110">
        <f>'Team and Player Stats'!P121/O65</f>
        <v>0.1138790036</v>
      </c>
      <c r="Q65" s="110">
        <f>'Team and Player Stats'!Q121/O65</f>
        <v>0.05693950178</v>
      </c>
      <c r="R65" s="110">
        <f>'Team and Player Stats'!R121/O65</f>
        <v>0.06642941874</v>
      </c>
      <c r="S65" s="110">
        <f>'Team and Player Stats'!S121/O65</f>
        <v>0.05693950178</v>
      </c>
      <c r="T65" s="110">
        <f>'Team and Player Stats'!T121/O65</f>
        <v>0.1897983393</v>
      </c>
      <c r="U65" s="110">
        <f>'Team and Player Stats'!U121/O65</f>
        <v>0.009489916963</v>
      </c>
      <c r="V65" s="110">
        <f>'Team and Player Stats'!V121/O65</f>
        <v>0.004744958482</v>
      </c>
      <c r="W65" s="110">
        <f>'Team and Player Stats'!W121/O65</f>
        <v>0</v>
      </c>
      <c r="X65" s="110">
        <f>'Team and Player Stats'!X121/O65</f>
        <v>0</v>
      </c>
      <c r="Y65" s="110">
        <f>'Team and Player Stats'!Y121/O65</f>
        <v>0</v>
      </c>
      <c r="Z65" s="110">
        <f>'Team and Player Stats'!Z121/O65</f>
        <v>0</v>
      </c>
      <c r="AA65" s="110">
        <f>'Team and Player Stats'!AA121/O65</f>
        <v>0</v>
      </c>
      <c r="AB65" s="110">
        <f>'Team and Player Stats'!AB121/O65</f>
        <v>0</v>
      </c>
      <c r="AC65" s="110">
        <f>'Team and Player Stats'!AC121/O65</f>
        <v>0.01897983393</v>
      </c>
      <c r="AD65" s="110">
        <f>'Team and Player Stats'!AD121/O65</f>
        <v>0</v>
      </c>
      <c r="AE65" s="110">
        <f>'Team and Player Stats'!AE121/O65</f>
        <v>0</v>
      </c>
      <c r="AF65" s="110">
        <f>'Team and Player Stats'!AF121/O65</f>
        <v>0</v>
      </c>
      <c r="AG65" s="110">
        <f>'Team and Player Stats'!AG121/O65</f>
        <v>0</v>
      </c>
    </row>
    <row r="66">
      <c r="A66" t="str">
        <f>'Team and Player Stats'!B55</f>
        <v>PoisonxPoptart (c)</v>
      </c>
      <c r="B66" t="str">
        <f>'Team and Player Stats'!A55</f>
        <v>Paradox Warriors</v>
      </c>
      <c r="C66">
        <f>'Team and Player Stats'!C55</f>
        <v>16</v>
      </c>
      <c r="D66">
        <f>'Team and Player Stats'!D55</f>
        <v>0</v>
      </c>
      <c r="E66" s="111">
        <f>'Team and Player Stats'!E55</f>
        <v>129.85</v>
      </c>
      <c r="F66" s="113">
        <f>'Team and Player Stats'!F55/E66</f>
        <v>0.01540238737</v>
      </c>
      <c r="G66" s="113">
        <f>'Team and Player Stats'!G55/E66</f>
        <v>3.257604929</v>
      </c>
      <c r="H66" s="113">
        <f>'Team and Player Stats'!H55/E66</f>
        <v>0.02310358106</v>
      </c>
      <c r="I66" s="113">
        <f>'Team and Player Stats'!I55/E66</f>
        <v>4.274162495</v>
      </c>
      <c r="J66" s="113">
        <f>'Team and Player Stats'!J55/E66</f>
        <v>-1.016557566</v>
      </c>
      <c r="K66" s="112">
        <f>'Team and Player Stats'!K55</f>
        <v>0.7621621622</v>
      </c>
      <c r="L66" s="111">
        <f>'Team and Player Stats'!L55</f>
        <v>14.03783784</v>
      </c>
      <c r="M66" s="113">
        <f>'Team and Player Stats'!M55/E66</f>
        <v>3.881401617</v>
      </c>
      <c r="N66">
        <f>'Team and Player Stats'!N55</f>
        <v>14</v>
      </c>
      <c r="O66" s="113">
        <f>'Team and Player Stats'!O55</f>
        <v>119.7</v>
      </c>
      <c r="P66" s="113">
        <f>'Team and Player Stats'!P55/O66</f>
        <v>0.1587301587</v>
      </c>
      <c r="Q66" s="113">
        <f>'Team and Player Stats'!Q55/O66</f>
        <v>0.05847953216</v>
      </c>
      <c r="R66" s="113">
        <f>'Team and Player Stats'!R55/O66</f>
        <v>0.07518796992</v>
      </c>
      <c r="S66" s="113">
        <f>'Team and Player Stats'!S55/O66</f>
        <v>0.1086048454</v>
      </c>
      <c r="T66" s="113">
        <f>'Team and Player Stats'!T55/O66</f>
        <v>0.3341687552</v>
      </c>
      <c r="U66" s="113">
        <f>'Team and Player Stats'!U55/O66</f>
        <v>0.01670843776</v>
      </c>
      <c r="V66" s="113">
        <f>'Team and Player Stats'!V55/O66</f>
        <v>0.008354218881</v>
      </c>
      <c r="W66" s="113">
        <f>'Team and Player Stats'!W55/O66</f>
        <v>0</v>
      </c>
      <c r="X66" s="113">
        <f>'Team and Player Stats'!X55/O66</f>
        <v>0</v>
      </c>
      <c r="Y66" s="113">
        <f>'Team and Player Stats'!Y55/O66</f>
        <v>0</v>
      </c>
      <c r="Z66" s="113">
        <f>'Team and Player Stats'!Z55/O66</f>
        <v>0</v>
      </c>
      <c r="AA66" s="113">
        <f>'Team and Player Stats'!AA55/O66</f>
        <v>0</v>
      </c>
      <c r="AB66" s="113">
        <f>'Team and Player Stats'!AB55/O66</f>
        <v>0</v>
      </c>
      <c r="AC66" s="113">
        <f>'Team and Player Stats'!AC55/O66</f>
        <v>0.03341687552</v>
      </c>
      <c r="AD66" s="113">
        <f>'Team and Player Stats'!AD55/O66</f>
        <v>0</v>
      </c>
      <c r="AE66" s="113">
        <f>'Team and Player Stats'!AE55/O66</f>
        <v>0</v>
      </c>
      <c r="AF66" s="113">
        <f>'Team and Player Stats'!AF55/O66</f>
        <v>0</v>
      </c>
      <c r="AG66" s="113">
        <f>'Team and Player Stats'!AG55/O66</f>
        <v>0</v>
      </c>
    </row>
    <row r="67">
      <c r="A67" s="107" t="str">
        <f>'Team and Player Stats'!B11</f>
        <v>godwit1ivy (c)</v>
      </c>
      <c r="B67" s="107" t="str">
        <f>'Team and Player Stats'!A11</f>
        <v>Collateral Damage</v>
      </c>
      <c r="C67" s="107">
        <f>'Team and Player Stats'!C11</f>
        <v>12</v>
      </c>
      <c r="D67" s="107">
        <f>'Team and Player Stats'!D11</f>
        <v>3</v>
      </c>
      <c r="E67" s="108">
        <f>'Team and Player Stats'!E11</f>
        <v>150.3333333</v>
      </c>
      <c r="F67" s="110">
        <f>'Team and Player Stats'!F11/E67</f>
        <v>0</v>
      </c>
      <c r="G67" s="110">
        <f>'Team and Player Stats'!G11/E67</f>
        <v>3.286031042</v>
      </c>
      <c r="H67" s="110">
        <f>'Team and Player Stats'!H11/E67</f>
        <v>0.0332594235</v>
      </c>
      <c r="I67" s="110">
        <f>'Team and Player Stats'!I11/E67</f>
        <v>4.436807095</v>
      </c>
      <c r="J67" s="110">
        <f>'Team and Player Stats'!J11/E67</f>
        <v>-1.150776053</v>
      </c>
      <c r="K67" s="109">
        <f>'Team and Player Stats'!K11</f>
        <v>0.7406296852</v>
      </c>
      <c r="L67" s="108">
        <f>'Team and Player Stats'!L11</f>
        <v>13.52323838</v>
      </c>
      <c r="M67" s="110">
        <f>'Team and Player Stats'!M11/E67</f>
        <v>3.458980044</v>
      </c>
      <c r="N67" s="107">
        <f>'Team and Player Stats'!N11</f>
        <v>9</v>
      </c>
      <c r="O67" s="110">
        <f>'Team and Player Stats'!O11</f>
        <v>99.35</v>
      </c>
      <c r="P67" s="110">
        <f>'Team and Player Stats'!P11/O67</f>
        <v>0.1409159537</v>
      </c>
      <c r="Q67" s="110">
        <f>'Team and Player Stats'!Q11/O67</f>
        <v>0.03019627579</v>
      </c>
      <c r="R67" s="110">
        <f>'Team and Player Stats'!R11/O67</f>
        <v>0.1711122295</v>
      </c>
      <c r="S67" s="110">
        <f>'Team and Player Stats'!S11/O67</f>
        <v>0.07045797685</v>
      </c>
      <c r="T67" s="110">
        <f>'Team and Player Stats'!T11/O67</f>
        <v>0.3925515853</v>
      </c>
      <c r="U67" s="110">
        <f>'Team and Player Stats'!U11/O67</f>
        <v>0.04026170106</v>
      </c>
      <c r="V67" s="110">
        <f>'Team and Player Stats'!V11/O67</f>
        <v>0.01006542526</v>
      </c>
      <c r="W67" s="110">
        <f>'Team and Player Stats'!W11/O67</f>
        <v>0</v>
      </c>
      <c r="X67" s="110">
        <f>'Team and Player Stats'!X11/O67</f>
        <v>0</v>
      </c>
      <c r="Y67" s="110">
        <f>'Team and Player Stats'!Y11/O67</f>
        <v>0</v>
      </c>
      <c r="Z67" s="110">
        <f>'Team and Player Stats'!Z11/O67</f>
        <v>0</v>
      </c>
      <c r="AA67" s="110">
        <f>'Team and Player Stats'!AA11/O67</f>
        <v>0</v>
      </c>
      <c r="AB67" s="110">
        <f>'Team and Player Stats'!AB11/O67</f>
        <v>0</v>
      </c>
      <c r="AC67" s="110">
        <f>'Team and Player Stats'!AC11/O67</f>
        <v>0.03019627579</v>
      </c>
      <c r="AD67" s="110">
        <f>'Team and Player Stats'!AD11/O67</f>
        <v>0</v>
      </c>
      <c r="AE67" s="110">
        <f>'Team and Player Stats'!AE11/O67</f>
        <v>0</v>
      </c>
      <c r="AF67" s="110">
        <f>'Team and Player Stats'!AF11/O67</f>
        <v>0</v>
      </c>
      <c r="AG67" s="110">
        <f>'Team and Player Stats'!AG11/O67</f>
        <v>0.01006542526</v>
      </c>
    </row>
    <row r="68">
      <c r="A68" t="str">
        <f>'Team and Player Stats'!B87</f>
        <v>thestash19 (c)</v>
      </c>
      <c r="B68" t="str">
        <f>'Team and Player Stats'!A87</f>
        <v>Team Ninja</v>
      </c>
      <c r="C68">
        <f>'Team and Player Stats'!C87</f>
        <v>20</v>
      </c>
      <c r="D68">
        <f>'Team and Player Stats'!D87</f>
        <v>3</v>
      </c>
      <c r="E68" s="111">
        <f>'Team and Player Stats'!E87</f>
        <v>147.8833333</v>
      </c>
      <c r="F68" s="113">
        <f>'Team and Player Stats'!F87/E68</f>
        <v>0.06085878508</v>
      </c>
      <c r="G68" s="113">
        <f>'Team and Player Stats'!G87/E68</f>
        <v>3.800293024</v>
      </c>
      <c r="H68" s="113">
        <f>'Team and Player Stats'!H87/E68</f>
        <v>0.04733461062</v>
      </c>
      <c r="I68" s="113">
        <f>'Team and Player Stats'!I87/E68</f>
        <v>5.010706638</v>
      </c>
      <c r="J68" s="113">
        <f>'Team and Player Stats'!J87/E68</f>
        <v>-1.210413614</v>
      </c>
      <c r="K68" s="112">
        <f>'Team and Player Stats'!K87</f>
        <v>0.7584345479</v>
      </c>
      <c r="L68" s="111">
        <f>'Team and Player Stats'!L87</f>
        <v>11.97435897</v>
      </c>
      <c r="M68" s="113">
        <f>'Team and Player Stats'!M87/E68</f>
        <v>4.577933055</v>
      </c>
      <c r="N68">
        <f>'Team and Player Stats'!N87</f>
        <v>19</v>
      </c>
      <c r="O68" s="113">
        <f>'Team and Player Stats'!O87</f>
        <v>144.7166667</v>
      </c>
      <c r="P68" s="113">
        <f>'Team and Player Stats'!P87/O68</f>
        <v>0.2764021652</v>
      </c>
      <c r="Q68" s="113">
        <f>'Team and Player Stats'!Q87/O68</f>
        <v>0.1105608661</v>
      </c>
      <c r="R68" s="113">
        <f>'Team and Player Stats'!R87/O68</f>
        <v>0.1727513532</v>
      </c>
      <c r="S68" s="113">
        <f>'Team and Player Stats'!S87/O68</f>
        <v>0.1105608661</v>
      </c>
      <c r="T68" s="113">
        <f>'Team and Player Stats'!T87/O68</f>
        <v>0.428423356</v>
      </c>
      <c r="U68" s="113">
        <f>'Team and Player Stats'!U87/O68</f>
        <v>0.03455027064</v>
      </c>
      <c r="V68" s="113">
        <f>'Team and Player Stats'!V87/O68</f>
        <v>0</v>
      </c>
      <c r="W68" s="113">
        <f>'Team and Player Stats'!W87/O68</f>
        <v>0</v>
      </c>
      <c r="X68" s="113">
        <f>'Team and Player Stats'!X87/O68</f>
        <v>0</v>
      </c>
      <c r="Y68" s="113">
        <f>'Team and Player Stats'!Y87/O68</f>
        <v>0</v>
      </c>
      <c r="Z68" s="113">
        <f>'Team and Player Stats'!Z87/O68</f>
        <v>0</v>
      </c>
      <c r="AA68" s="113">
        <f>'Team and Player Stats'!AA87/O68</f>
        <v>0</v>
      </c>
      <c r="AB68" s="113">
        <f>'Team and Player Stats'!AB87/O68</f>
        <v>0</v>
      </c>
      <c r="AC68" s="113">
        <f>'Team and Player Stats'!AC87/O68</f>
        <v>0.04146032477</v>
      </c>
      <c r="AD68" s="113">
        <f>'Team and Player Stats'!AD87/O68</f>
        <v>0.006910054129</v>
      </c>
      <c r="AE68" s="113">
        <f>'Team and Player Stats'!AE87/O68</f>
        <v>0</v>
      </c>
      <c r="AF68" s="113">
        <f>'Team and Player Stats'!AF87/O68</f>
        <v>0</v>
      </c>
      <c r="AG68" s="113">
        <f>'Team and Player Stats'!AG87/O68</f>
        <v>0</v>
      </c>
    </row>
    <row r="69">
      <c r="A69" s="107" t="str">
        <f>'Team and Player Stats'!B62</f>
        <v>nakano</v>
      </c>
      <c r="B69" s="107" t="str">
        <f>'Team and Player Stats'!A62</f>
        <v>Sub</v>
      </c>
      <c r="C69" s="107">
        <f>'Team and Player Stats'!C62</f>
        <v>2</v>
      </c>
      <c r="D69" s="107">
        <f>'Team and Player Stats'!D62</f>
        <v>0</v>
      </c>
      <c r="E69" s="108">
        <f>'Team and Player Stats'!E62</f>
        <v>11.55</v>
      </c>
      <c r="F69" s="110">
        <f>'Team and Player Stats'!F62/E69</f>
        <v>0</v>
      </c>
      <c r="G69" s="110">
        <f>'Team and Player Stats'!G62/E69</f>
        <v>4.848484848</v>
      </c>
      <c r="H69" s="110">
        <f>'Team and Player Stats'!H62/E69</f>
        <v>0.08658008658</v>
      </c>
      <c r="I69" s="110">
        <f>'Team and Player Stats'!I62/E69</f>
        <v>6.060606061</v>
      </c>
      <c r="J69" s="110">
        <f>'Team and Player Stats'!J62/E69</f>
        <v>-1.212121212</v>
      </c>
      <c r="K69" s="109">
        <f>'Team and Player Stats'!K62</f>
        <v>0.8</v>
      </c>
      <c r="L69" s="108">
        <f>'Team and Player Stats'!L62</f>
        <v>9.9</v>
      </c>
      <c r="M69" s="110">
        <f>'Team and Player Stats'!M62/E69</f>
        <v>5.454545455</v>
      </c>
      <c r="N69" s="107">
        <f>'Team and Player Stats'!N62</f>
        <v>1</v>
      </c>
      <c r="O69" s="110">
        <f>'Team and Player Stats'!O62</f>
        <v>4.2</v>
      </c>
      <c r="P69" s="110">
        <f>'Team and Player Stats'!P62/O69</f>
        <v>0.2380952381</v>
      </c>
      <c r="Q69" s="110">
        <f>'Team and Player Stats'!Q62/O69</f>
        <v>0.2380952381</v>
      </c>
      <c r="R69" s="110">
        <f>'Team and Player Stats'!R62/O69</f>
        <v>0.2380952381</v>
      </c>
      <c r="S69" s="110">
        <f>'Team and Player Stats'!S62/O69</f>
        <v>0.2380952381</v>
      </c>
      <c r="T69" s="110">
        <f>'Team and Player Stats'!T62/O69</f>
        <v>0.7142857143</v>
      </c>
      <c r="U69" s="110">
        <f>'Team and Player Stats'!U62/O69</f>
        <v>0</v>
      </c>
      <c r="V69" s="110">
        <f>'Team and Player Stats'!V62/O69</f>
        <v>0</v>
      </c>
      <c r="W69" s="110">
        <f>'Team and Player Stats'!W62/O69</f>
        <v>0</v>
      </c>
      <c r="X69" s="110">
        <f>'Team and Player Stats'!X62/O69</f>
        <v>0</v>
      </c>
      <c r="Y69" s="110">
        <f>'Team and Player Stats'!Y62/O69</f>
        <v>0</v>
      </c>
      <c r="Z69" s="110">
        <f>'Team and Player Stats'!Z62/O69</f>
        <v>0</v>
      </c>
      <c r="AA69" s="110">
        <f>'Team and Player Stats'!AA62/O69</f>
        <v>0</v>
      </c>
      <c r="AB69" s="110">
        <f>'Team and Player Stats'!AB62/O69</f>
        <v>0</v>
      </c>
      <c r="AC69" s="110">
        <f>'Team and Player Stats'!AC62/O69</f>
        <v>0</v>
      </c>
      <c r="AD69" s="110">
        <f>'Team and Player Stats'!AD62/O69</f>
        <v>0</v>
      </c>
      <c r="AE69" s="110">
        <f>'Team and Player Stats'!AE62/O69</f>
        <v>0</v>
      </c>
      <c r="AF69" s="110">
        <f>'Team and Player Stats'!AF62/O69</f>
        <v>0</v>
      </c>
      <c r="AG69" s="110">
        <f>'Team and Player Stats'!AG62/O69</f>
        <v>0</v>
      </c>
    </row>
    <row r="70">
      <c r="A70" t="str">
        <f>'Team and Player Stats'!B82</f>
        <v>Kazink</v>
      </c>
      <c r="B70" t="str">
        <f>'Team and Player Stats'!A82</f>
        <v>SML08 All Stars + Kazink</v>
      </c>
      <c r="C70">
        <f>'Team and Player Stats'!C82</f>
        <v>8</v>
      </c>
      <c r="D70">
        <f>'Team and Player Stats'!D82</f>
        <v>5</v>
      </c>
      <c r="E70" s="111">
        <f>'Team and Player Stats'!E82</f>
        <v>152.6833333</v>
      </c>
      <c r="F70" s="113">
        <f>'Team and Player Stats'!F82/E70</f>
        <v>0.03929701998</v>
      </c>
      <c r="G70" s="113">
        <f>'Team and Player Stats'!G82/E70</f>
        <v>2.953826002</v>
      </c>
      <c r="H70" s="113">
        <f>'Team and Player Stats'!H82/E70</f>
        <v>0</v>
      </c>
      <c r="I70" s="113">
        <f>'Team and Player Stats'!I82/E70</f>
        <v>4.191682131</v>
      </c>
      <c r="J70" s="113">
        <f>'Team and Player Stats'!J82/E70</f>
        <v>-1.237856129</v>
      </c>
      <c r="K70" s="112">
        <f>'Team and Player Stats'!K82</f>
        <v>0.7046875</v>
      </c>
      <c r="L70" s="111">
        <f>'Team and Player Stats'!L82</f>
        <v>14.3140625</v>
      </c>
      <c r="M70" s="113">
        <f>'Team and Player Stats'!M82/E70</f>
        <v>3.772513918</v>
      </c>
      <c r="N70">
        <f>'Team and Player Stats'!N82</f>
        <v>9</v>
      </c>
      <c r="O70" s="113">
        <f>'Team and Player Stats'!O82</f>
        <v>151.1833333</v>
      </c>
      <c r="P70" s="113">
        <f>'Team and Player Stats'!P82/O70</f>
        <v>0.1653621431</v>
      </c>
      <c r="Q70" s="113">
        <f>'Team and Player Stats'!Q82/O70</f>
        <v>0.06614485724</v>
      </c>
      <c r="R70" s="113">
        <f>'Team and Player Stats'!R82/O70</f>
        <v>0.09260280013</v>
      </c>
      <c r="S70" s="113">
        <f>'Team and Player Stats'!S82/O70</f>
        <v>0.05953037151</v>
      </c>
      <c r="T70" s="113">
        <f>'Team and Player Stats'!T82/O70</f>
        <v>0.4233270863</v>
      </c>
      <c r="U70" s="113">
        <f>'Team and Player Stats'!U82/O70</f>
        <v>0.1124462573</v>
      </c>
      <c r="V70" s="113">
        <f>'Team and Player Stats'!V82/O70</f>
        <v>0.01984345717</v>
      </c>
      <c r="W70" s="113">
        <f>'Team and Player Stats'!W82/O70</f>
        <v>0</v>
      </c>
      <c r="X70" s="113">
        <f>'Team and Player Stats'!X82/O70</f>
        <v>0</v>
      </c>
      <c r="Y70" s="113">
        <f>'Team and Player Stats'!Y82/O70</f>
        <v>0</v>
      </c>
      <c r="Z70" s="113">
        <f>'Team and Player Stats'!Z82/O70</f>
        <v>0</v>
      </c>
      <c r="AA70" s="113">
        <f>'Team and Player Stats'!AA82/O70</f>
        <v>0</v>
      </c>
      <c r="AB70" s="113">
        <f>'Team and Player Stats'!AB82/O70</f>
        <v>0</v>
      </c>
      <c r="AC70" s="113">
        <f>'Team and Player Stats'!AC82/O70</f>
        <v>0.03968691434</v>
      </c>
      <c r="AD70" s="113">
        <f>'Team and Player Stats'!AD82/O70</f>
        <v>0</v>
      </c>
      <c r="AE70" s="113">
        <f>'Team and Player Stats'!AE82/O70</f>
        <v>0</v>
      </c>
      <c r="AF70" s="113">
        <f>'Team and Player Stats'!AF82/O70</f>
        <v>0</v>
      </c>
      <c r="AG70" s="113">
        <f>'Team and Player Stats'!AG82/O70</f>
        <v>0.006614485724</v>
      </c>
    </row>
    <row r="71">
      <c r="A71" s="107" t="str">
        <f>'Team and Player Stats'!B61</f>
        <v>The Eastbrook</v>
      </c>
      <c r="B71" s="107" t="str">
        <f>'Team and Player Stats'!A61</f>
        <v>Sub</v>
      </c>
      <c r="C71" s="107">
        <f>'Team and Player Stats'!C61</f>
        <v>2</v>
      </c>
      <c r="D71" s="107">
        <f>'Team and Player Stats'!D61</f>
        <v>0</v>
      </c>
      <c r="E71" s="108">
        <f>'Team and Player Stats'!E61</f>
        <v>18.5</v>
      </c>
      <c r="F71" s="110">
        <f>'Team and Player Stats'!F61/E71</f>
        <v>0.1081081081</v>
      </c>
      <c r="G71" s="110">
        <f>'Team and Player Stats'!G61/E71</f>
        <v>2</v>
      </c>
      <c r="H71" s="110">
        <f>'Team and Player Stats'!H61/E71</f>
        <v>0</v>
      </c>
      <c r="I71" s="110">
        <f>'Team and Player Stats'!I61/E71</f>
        <v>3.243243243</v>
      </c>
      <c r="J71" s="110">
        <f>'Team and Player Stats'!J61/E71</f>
        <v>-1.243243243</v>
      </c>
      <c r="K71" s="109">
        <f>'Team and Player Stats'!K61</f>
        <v>0.6166666667</v>
      </c>
      <c r="L71" s="108">
        <f>'Team and Player Stats'!L61</f>
        <v>18.5</v>
      </c>
      <c r="M71" s="110">
        <f>'Team and Player Stats'!M61/E71</f>
        <v>2.702702703</v>
      </c>
      <c r="N71" s="107">
        <f>'Team and Player Stats'!N61</f>
        <v>1</v>
      </c>
      <c r="O71" s="110">
        <f>'Team and Player Stats'!O61</f>
        <v>18.5</v>
      </c>
      <c r="P71" s="110">
        <f>'Team and Player Stats'!P61/O71</f>
        <v>0.05405405405</v>
      </c>
      <c r="Q71" s="110">
        <f>'Team and Player Stats'!Q61/O71</f>
        <v>0.05405405405</v>
      </c>
      <c r="R71" s="110">
        <f>'Team and Player Stats'!R61/O71</f>
        <v>0</v>
      </c>
      <c r="S71" s="110">
        <f>'Team and Player Stats'!S61/O71</f>
        <v>0</v>
      </c>
      <c r="T71" s="110">
        <f>'Team and Player Stats'!T61/O71</f>
        <v>0.05405405405</v>
      </c>
      <c r="U71" s="110">
        <f>'Team and Player Stats'!U61/O71</f>
        <v>0</v>
      </c>
      <c r="V71" s="110">
        <f>'Team and Player Stats'!V61/O71</f>
        <v>0</v>
      </c>
      <c r="W71" s="110">
        <f>'Team and Player Stats'!W61/O71</f>
        <v>0</v>
      </c>
      <c r="X71" s="110">
        <f>'Team and Player Stats'!X61/O71</f>
        <v>0</v>
      </c>
      <c r="Y71" s="110">
        <f>'Team and Player Stats'!Y61/O71</f>
        <v>0</v>
      </c>
      <c r="Z71" s="110">
        <f>'Team and Player Stats'!Z61/O71</f>
        <v>0</v>
      </c>
      <c r="AA71" s="110">
        <f>'Team and Player Stats'!AA61/O71</f>
        <v>0</v>
      </c>
      <c r="AB71" s="110">
        <f>'Team and Player Stats'!AB61/O71</f>
        <v>0</v>
      </c>
      <c r="AC71" s="110">
        <f>'Team and Player Stats'!AC61/O71</f>
        <v>0</v>
      </c>
      <c r="AD71" s="110">
        <f>'Team and Player Stats'!AD61/O71</f>
        <v>0</v>
      </c>
      <c r="AE71" s="110">
        <f>'Team and Player Stats'!AE61/O71</f>
        <v>0</v>
      </c>
      <c r="AF71" s="110">
        <f>'Team and Player Stats'!AF61/O71</f>
        <v>0</v>
      </c>
      <c r="AG71" s="110">
        <f>'Team and Player Stats'!AG61/O71</f>
        <v>0</v>
      </c>
    </row>
    <row r="72">
      <c r="A72" t="str">
        <f>'Team and Player Stats'!B59</f>
        <v>ixPanthro</v>
      </c>
      <c r="B72" t="str">
        <f>'Team and Player Stats'!A59</f>
        <v>Paradox Warriors</v>
      </c>
      <c r="C72">
        <f>'Team and Player Stats'!C59</f>
        <v>8</v>
      </c>
      <c r="D72">
        <f>'Team and Player Stats'!D59</f>
        <v>0</v>
      </c>
      <c r="E72" s="111">
        <f>'Team and Player Stats'!E59</f>
        <v>56.25</v>
      </c>
      <c r="F72" s="113">
        <f>'Team and Player Stats'!F59/E72</f>
        <v>0.03555555556</v>
      </c>
      <c r="G72" s="113">
        <f>'Team and Player Stats'!G59/E72</f>
        <v>3.555555556</v>
      </c>
      <c r="H72" s="113">
        <f>'Team and Player Stats'!H59/E72</f>
        <v>0.01777777778</v>
      </c>
      <c r="I72" s="113">
        <f>'Team and Player Stats'!I59/E72</f>
        <v>4.8</v>
      </c>
      <c r="J72" s="113">
        <f>'Team and Player Stats'!J59/E72</f>
        <v>-1.244444444</v>
      </c>
      <c r="K72" s="112">
        <f>'Team and Player Stats'!K59</f>
        <v>0.7407407407</v>
      </c>
      <c r="L72" s="111">
        <f>'Team and Player Stats'!L59</f>
        <v>12.5</v>
      </c>
      <c r="M72" s="113">
        <f>'Team and Player Stats'!M59/E72</f>
        <v>4.408888889</v>
      </c>
      <c r="N72">
        <f>'Team and Player Stats'!N59</f>
        <v>8</v>
      </c>
      <c r="O72" s="113">
        <f>'Team and Player Stats'!O59</f>
        <v>56.25</v>
      </c>
      <c r="P72" s="113">
        <f>'Team and Player Stats'!P59/O72</f>
        <v>0.2133333333</v>
      </c>
      <c r="Q72" s="113">
        <f>'Team and Player Stats'!Q59/O72</f>
        <v>0.1066666667</v>
      </c>
      <c r="R72" s="113">
        <f>'Team and Player Stats'!R59/O72</f>
        <v>0.2133333333</v>
      </c>
      <c r="S72" s="113">
        <f>'Team and Player Stats'!S59/O72</f>
        <v>0.2844444444</v>
      </c>
      <c r="T72" s="113">
        <f>'Team and Player Stats'!T59/O72</f>
        <v>0.3733333333</v>
      </c>
      <c r="U72" s="113">
        <f>'Team and Player Stats'!U59/O72</f>
        <v>0.05333333333</v>
      </c>
      <c r="V72" s="113">
        <f>'Team and Player Stats'!V59/O72</f>
        <v>0</v>
      </c>
      <c r="W72" s="113">
        <f>'Team and Player Stats'!W59/O72</f>
        <v>0</v>
      </c>
      <c r="X72" s="113">
        <f>'Team and Player Stats'!X59/O72</f>
        <v>0</v>
      </c>
      <c r="Y72" s="113">
        <f>'Team and Player Stats'!Y59/O72</f>
        <v>0</v>
      </c>
      <c r="Z72" s="113">
        <f>'Team and Player Stats'!Z59/O72</f>
        <v>0</v>
      </c>
      <c r="AA72" s="113">
        <f>'Team and Player Stats'!AA59/O72</f>
        <v>0</v>
      </c>
      <c r="AB72" s="113">
        <f>'Team and Player Stats'!AB59/O72</f>
        <v>0</v>
      </c>
      <c r="AC72" s="113">
        <f>'Team and Player Stats'!AC59/O72</f>
        <v>0.01777777778</v>
      </c>
      <c r="AD72" s="113">
        <f>'Team and Player Stats'!AD59/O72</f>
        <v>0</v>
      </c>
      <c r="AE72" s="113">
        <f>'Team and Player Stats'!AE59/O72</f>
        <v>0</v>
      </c>
      <c r="AF72" s="113">
        <f>'Team and Player Stats'!AF59/O72</f>
        <v>0</v>
      </c>
      <c r="AG72" s="113">
        <f>'Team and Player Stats'!AG59/O72</f>
        <v>0</v>
      </c>
    </row>
    <row r="73">
      <c r="A73" s="107" t="str">
        <f>'Team and Player Stats'!B122</f>
        <v>Mungo Pungo</v>
      </c>
      <c r="B73" s="107" t="str">
        <f>'Team and Player Stats'!A122</f>
        <v>Our Lady Tuna</v>
      </c>
      <c r="C73" s="107">
        <f>'Team and Player Stats'!C122</f>
        <v>14</v>
      </c>
      <c r="D73" s="107">
        <f>'Team and Player Stats'!D122</f>
        <v>8</v>
      </c>
      <c r="E73" s="108">
        <f>'Team and Player Stats'!E122</f>
        <v>203.8166667</v>
      </c>
      <c r="F73" s="110">
        <f>'Team and Player Stats'!F122/E73</f>
        <v>0.01471911031</v>
      </c>
      <c r="G73" s="110">
        <f>'Team and Player Stats'!G122/E73</f>
        <v>4.302886581</v>
      </c>
      <c r="H73" s="110">
        <f>'Team and Player Stats'!H122/E73</f>
        <v>0.01471911031</v>
      </c>
      <c r="I73" s="110">
        <f>'Team and Player Stats'!I122/E73</f>
        <v>5.568730068</v>
      </c>
      <c r="J73" s="110">
        <f>'Team and Player Stats'!J122/E73</f>
        <v>-1.265843487</v>
      </c>
      <c r="K73" s="109">
        <f>'Team and Player Stats'!K122</f>
        <v>0.7726872247</v>
      </c>
      <c r="L73" s="108">
        <f>'Team and Player Stats'!L122</f>
        <v>10.77444934</v>
      </c>
      <c r="M73" s="110">
        <f>'Team and Player Stats'!M122/E73</f>
        <v>5.249816011</v>
      </c>
      <c r="N73" s="107">
        <f>'Team and Player Stats'!N122</f>
        <v>13</v>
      </c>
      <c r="O73" s="110">
        <f>'Team and Player Stats'!O122</f>
        <v>180.6</v>
      </c>
      <c r="P73" s="110">
        <f>'Team and Player Stats'!P122/O73</f>
        <v>0.1052048726</v>
      </c>
      <c r="Q73" s="110">
        <f>'Team and Player Stats'!Q122/O73</f>
        <v>0.07751937984</v>
      </c>
      <c r="R73" s="110">
        <f>'Team and Player Stats'!R122/O73</f>
        <v>0.4263565891</v>
      </c>
      <c r="S73" s="110">
        <f>'Team and Player Stats'!S122/O73</f>
        <v>0.08305647841</v>
      </c>
      <c r="T73" s="110">
        <f>'Team and Player Stats'!T122/O73</f>
        <v>0.5481727575</v>
      </c>
      <c r="U73" s="110">
        <f>'Team and Player Stats'!U122/O73</f>
        <v>0.06090808416</v>
      </c>
      <c r="V73" s="110">
        <f>'Team and Player Stats'!V122/O73</f>
        <v>0.02214839424</v>
      </c>
      <c r="W73" s="110">
        <f>'Team and Player Stats'!W122/O73</f>
        <v>0.01661129568</v>
      </c>
      <c r="X73" s="110">
        <f>'Team and Player Stats'!X122/O73</f>
        <v>0.01107419712</v>
      </c>
      <c r="Y73" s="110">
        <f>'Team and Player Stats'!Y122/O73</f>
        <v>0</v>
      </c>
      <c r="Z73" s="110">
        <f>'Team and Player Stats'!Z122/O73</f>
        <v>0</v>
      </c>
      <c r="AA73" s="110">
        <f>'Team and Player Stats'!AA122/O73</f>
        <v>0</v>
      </c>
      <c r="AB73" s="110">
        <f>'Team and Player Stats'!AB122/O73</f>
        <v>0</v>
      </c>
      <c r="AC73" s="110">
        <f>'Team and Player Stats'!AC122/O73</f>
        <v>0.03875968992</v>
      </c>
      <c r="AD73" s="110">
        <f>'Team and Player Stats'!AD122/O73</f>
        <v>0</v>
      </c>
      <c r="AE73" s="110">
        <f>'Team and Player Stats'!AE122/O73</f>
        <v>0</v>
      </c>
      <c r="AF73" s="110">
        <f>'Team and Player Stats'!AF122/O73</f>
        <v>0</v>
      </c>
      <c r="AG73" s="110">
        <f>'Team and Player Stats'!AG122/O73</f>
        <v>0</v>
      </c>
    </row>
    <row r="74">
      <c r="A74" t="str">
        <f>'Team and Player Stats'!B74</f>
        <v>nkotb4evah</v>
      </c>
      <c r="B74" t="str">
        <f>'Team and Player Stats'!A74</f>
        <v>TBD</v>
      </c>
      <c r="C74">
        <f>'Team and Player Stats'!C74</f>
        <v>14</v>
      </c>
      <c r="D74">
        <f>'Team and Player Stats'!D74</f>
        <v>4</v>
      </c>
      <c r="E74" s="111">
        <f>'Team and Player Stats'!E74</f>
        <v>164.6833333</v>
      </c>
      <c r="F74" s="113">
        <f>'Team and Player Stats'!F74/E74</f>
        <v>0.1214451979</v>
      </c>
      <c r="G74" s="113">
        <f>'Team and Player Stats'!G74/E74</f>
        <v>3.449043619</v>
      </c>
      <c r="H74" s="113">
        <f>'Team and Player Stats'!H74/E74</f>
        <v>0.03036129946</v>
      </c>
      <c r="I74" s="113">
        <f>'Team and Player Stats'!I74/E74</f>
        <v>4.748507236</v>
      </c>
      <c r="J74" s="113">
        <f>'Team and Player Stats'!J74/E74</f>
        <v>-1.299463617</v>
      </c>
      <c r="K74" s="112">
        <f>'Team and Player Stats'!K74</f>
        <v>0.726342711</v>
      </c>
      <c r="L74" s="111">
        <f>'Team and Player Stats'!L74</f>
        <v>12.63554987</v>
      </c>
      <c r="M74" s="113">
        <f>'Team and Player Stats'!M74/E74</f>
        <v>4.450966501</v>
      </c>
      <c r="N74">
        <f>'Team and Player Stats'!N74</f>
        <v>14</v>
      </c>
      <c r="O74" s="113">
        <f>'Team and Player Stats'!O74</f>
        <v>164.6833333</v>
      </c>
      <c r="P74" s="113">
        <f>'Team and Player Stats'!P74/O74</f>
        <v>0.2489626556</v>
      </c>
      <c r="Q74" s="113">
        <f>'Team and Player Stats'!Q74/O74</f>
        <v>0.1093006781</v>
      </c>
      <c r="R74" s="113">
        <f>'Team and Player Stats'!R74/O74</f>
        <v>0.07286711871</v>
      </c>
      <c r="S74" s="113">
        <f>'Team and Player Stats'!S74/O74</f>
        <v>0.0850116385</v>
      </c>
      <c r="T74" s="113">
        <f>'Team and Player Stats'!T74/O74</f>
        <v>0.4250581925</v>
      </c>
      <c r="U74" s="113">
        <f>'Team and Player Stats'!U74/O74</f>
        <v>0.06679485882</v>
      </c>
      <c r="V74" s="113">
        <f>'Team and Player Stats'!V74/O74</f>
        <v>0.01821677968</v>
      </c>
      <c r="W74" s="113">
        <f>'Team and Player Stats'!W74/O74</f>
        <v>0</v>
      </c>
      <c r="X74" s="113">
        <f>'Team and Player Stats'!X74/O74</f>
        <v>0</v>
      </c>
      <c r="Y74" s="113">
        <f>'Team and Player Stats'!Y74/O74</f>
        <v>0</v>
      </c>
      <c r="Z74" s="113">
        <f>'Team and Player Stats'!Z74/O74</f>
        <v>0</v>
      </c>
      <c r="AA74" s="113">
        <f>'Team and Player Stats'!AA74/O74</f>
        <v>0</v>
      </c>
      <c r="AB74" s="113">
        <f>'Team and Player Stats'!AB74/O74</f>
        <v>0</v>
      </c>
      <c r="AC74" s="113">
        <f>'Team and Player Stats'!AC74/O74</f>
        <v>0.04857807914</v>
      </c>
      <c r="AD74" s="113">
        <f>'Team and Player Stats'!AD74/O74</f>
        <v>0</v>
      </c>
      <c r="AE74" s="113">
        <f>'Team and Player Stats'!AE74/O74</f>
        <v>0</v>
      </c>
      <c r="AF74" s="113">
        <f>'Team and Player Stats'!AF74/O74</f>
        <v>0</v>
      </c>
      <c r="AG74" s="113">
        <f>'Team and Player Stats'!AG74/O74</f>
        <v>0</v>
      </c>
    </row>
    <row r="75">
      <c r="A75" s="107" t="str">
        <f>'Team and Player Stats'!B6</f>
        <v>TITAN MAN23</v>
      </c>
      <c r="B75" s="107" t="str">
        <f>'Team and Player Stats'!A6</f>
        <v>Never Let Go</v>
      </c>
      <c r="C75" s="107">
        <f>'Team and Player Stats'!C6</f>
        <v>10</v>
      </c>
      <c r="D75" s="107">
        <f>'Team and Player Stats'!D6</f>
        <v>7</v>
      </c>
      <c r="E75" s="108">
        <f>'Team and Player Stats'!E6</f>
        <v>141.75</v>
      </c>
      <c r="F75" s="110">
        <f>'Team and Player Stats'!F6/E75</f>
        <v>0.2045855379</v>
      </c>
      <c r="G75" s="110">
        <f>'Team and Player Stats'!G6/E75</f>
        <v>2.504409171</v>
      </c>
      <c r="H75" s="110">
        <f>'Team and Player Stats'!H6/E75</f>
        <v>0.01410934744</v>
      </c>
      <c r="I75" s="110">
        <f>'Team and Player Stats'!I6/E75</f>
        <v>3.816578483</v>
      </c>
      <c r="J75" s="110">
        <f>'Team and Player Stats'!J6/E75</f>
        <v>-1.312169312</v>
      </c>
      <c r="K75" s="109">
        <f>'Team and Player Stats'!K6</f>
        <v>0.6561922366</v>
      </c>
      <c r="L75" s="108">
        <f>'Team and Player Stats'!L6</f>
        <v>15.72088725</v>
      </c>
      <c r="M75" s="110">
        <f>'Team and Player Stats'!M6/E75</f>
        <v>2.913580247</v>
      </c>
      <c r="N75" s="107">
        <f>'Team and Player Stats'!N6</f>
        <v>10</v>
      </c>
      <c r="O75" s="110">
        <f>'Team and Player Stats'!O6</f>
        <v>138.5833333</v>
      </c>
      <c r="P75" s="110">
        <f>'Team and Player Stats'!P6/O75</f>
        <v>0.2236921227</v>
      </c>
      <c r="Q75" s="110">
        <f>'Team and Player Stats'!Q6/O75</f>
        <v>0.05051112447</v>
      </c>
      <c r="R75" s="110">
        <f>'Team and Player Stats'!R6/O75</f>
        <v>0.03607937462</v>
      </c>
      <c r="S75" s="110">
        <f>'Team and Player Stats'!S6/O75</f>
        <v>0.0577269994</v>
      </c>
      <c r="T75" s="110">
        <f>'Team and Player Stats'!T6/O75</f>
        <v>0.2164762477</v>
      </c>
      <c r="U75" s="110">
        <f>'Team and Player Stats'!U6/O75</f>
        <v>0.05051112447</v>
      </c>
      <c r="V75" s="110">
        <f>'Team and Player Stats'!V6/O75</f>
        <v>0</v>
      </c>
      <c r="W75" s="110">
        <f>'Team and Player Stats'!W6/O75</f>
        <v>0</v>
      </c>
      <c r="X75" s="110">
        <f>'Team and Player Stats'!X6/O75</f>
        <v>0</v>
      </c>
      <c r="Y75" s="110">
        <f>'Team and Player Stats'!Y6/O75</f>
        <v>0</v>
      </c>
      <c r="Z75" s="110">
        <f>'Team and Player Stats'!Z6/O75</f>
        <v>0</v>
      </c>
      <c r="AA75" s="110">
        <f>'Team and Player Stats'!AA6/O75</f>
        <v>0</v>
      </c>
      <c r="AB75" s="110">
        <f>'Team and Player Stats'!AB6/O75</f>
        <v>0</v>
      </c>
      <c r="AC75" s="110">
        <f>'Team and Player Stats'!AC6/O75</f>
        <v>0</v>
      </c>
      <c r="AD75" s="110">
        <f>'Team and Player Stats'!AD6/O75</f>
        <v>0</v>
      </c>
      <c r="AE75" s="110">
        <f>'Team and Player Stats'!AE6/O75</f>
        <v>0</v>
      </c>
      <c r="AF75" s="110">
        <f>'Team and Player Stats'!AF6/O75</f>
        <v>0</v>
      </c>
      <c r="AG75" s="110">
        <f>'Team and Player Stats'!AG6/O75</f>
        <v>0</v>
      </c>
    </row>
    <row r="76">
      <c r="A76" t="str">
        <f>'Team and Player Stats'!B100</f>
        <v>iTREE</v>
      </c>
      <c r="B76" t="str">
        <f>'Team and Player Stats'!A100</f>
        <v>Sub</v>
      </c>
      <c r="C76">
        <f>'Team and Player Stats'!C100</f>
        <v>1</v>
      </c>
      <c r="D76">
        <f>'Team and Player Stats'!D100</f>
        <v>0</v>
      </c>
      <c r="E76" s="111">
        <f>'Team and Player Stats'!E100</f>
        <v>6</v>
      </c>
      <c r="F76" s="113">
        <f>'Team and Player Stats'!F100/E76</f>
        <v>0</v>
      </c>
      <c r="G76" s="113">
        <f>'Team and Player Stats'!G100/E76</f>
        <v>2.333333333</v>
      </c>
      <c r="H76" s="113">
        <f>'Team and Player Stats'!H100/E76</f>
        <v>0</v>
      </c>
      <c r="I76" s="113">
        <f>'Team and Player Stats'!I100/E76</f>
        <v>3.666666667</v>
      </c>
      <c r="J76" s="113">
        <f>'Team and Player Stats'!J100/E76</f>
        <v>-1.333333333</v>
      </c>
      <c r="K76" s="112">
        <f>'Team and Player Stats'!K100</f>
        <v>0.6363636364</v>
      </c>
      <c r="L76" s="111">
        <f>'Team and Player Stats'!L100</f>
        <v>16.36363636</v>
      </c>
      <c r="M76" s="113">
        <f>'Team and Player Stats'!M100/E76</f>
        <v>2.5</v>
      </c>
      <c r="N76">
        <f>'Team and Player Stats'!N100</f>
        <v>1</v>
      </c>
      <c r="O76" s="113">
        <f>'Team and Player Stats'!O100</f>
        <v>5.133333333</v>
      </c>
      <c r="P76" s="113">
        <f>'Team and Player Stats'!P100/O76</f>
        <v>0</v>
      </c>
      <c r="Q76" s="113">
        <f>'Team and Player Stats'!Q100/O76</f>
        <v>0</v>
      </c>
      <c r="R76" s="113">
        <f>'Team and Player Stats'!R100/O76</f>
        <v>0</v>
      </c>
      <c r="S76" s="113">
        <f>'Team and Player Stats'!S100/O76</f>
        <v>0</v>
      </c>
      <c r="T76" s="113">
        <f>'Team and Player Stats'!T100/O76</f>
        <v>0.1948051948</v>
      </c>
      <c r="U76" s="113">
        <f>'Team and Player Stats'!U100/O76</f>
        <v>0</v>
      </c>
      <c r="V76" s="113">
        <f>'Team and Player Stats'!V100/O76</f>
        <v>0</v>
      </c>
      <c r="W76" s="113">
        <f>'Team and Player Stats'!W100/O76</f>
        <v>0</v>
      </c>
      <c r="X76" s="113">
        <f>'Team and Player Stats'!X100/O76</f>
        <v>0</v>
      </c>
      <c r="Y76" s="113">
        <f>'Team and Player Stats'!Y100/O76</f>
        <v>0</v>
      </c>
      <c r="Z76" s="113">
        <f>'Team and Player Stats'!Z100/O76</f>
        <v>0</v>
      </c>
      <c r="AA76" s="113">
        <f>'Team and Player Stats'!AA100/O76</f>
        <v>0</v>
      </c>
      <c r="AB76" s="113">
        <f>'Team and Player Stats'!AB100/O76</f>
        <v>0</v>
      </c>
      <c r="AC76" s="113">
        <f>'Team and Player Stats'!AC100/O76</f>
        <v>0</v>
      </c>
      <c r="AD76" s="113">
        <f>'Team and Player Stats'!AD100/O76</f>
        <v>0</v>
      </c>
      <c r="AE76" s="113">
        <f>'Team and Player Stats'!AE100/O76</f>
        <v>0</v>
      </c>
      <c r="AF76" s="113">
        <f>'Team and Player Stats'!AF100/O76</f>
        <v>0</v>
      </c>
      <c r="AG76" s="113">
        <f>'Team and Player Stats'!AG100/O76</f>
        <v>0</v>
      </c>
    </row>
    <row r="77">
      <c r="A77" s="107" t="str">
        <f>'Team and Player Stats'!B22</f>
        <v>Flymonkeys</v>
      </c>
      <c r="B77" s="107" t="str">
        <f>'Team and Player Stats'!A22</f>
        <v>Stat Padders United</v>
      </c>
      <c r="C77" s="107">
        <f>'Team and Player Stats'!C22</f>
        <v>2</v>
      </c>
      <c r="D77" s="107">
        <f>'Team and Player Stats'!D22</f>
        <v>0</v>
      </c>
      <c r="E77" s="108">
        <f>'Team and Player Stats'!E22</f>
        <v>17.93333333</v>
      </c>
      <c r="F77" s="110">
        <f>'Team and Player Stats'!F22/E77</f>
        <v>0.05576208178</v>
      </c>
      <c r="G77" s="110">
        <f>'Team and Player Stats'!G22/E77</f>
        <v>3.345724907</v>
      </c>
      <c r="H77" s="110">
        <f>'Team and Player Stats'!H22/E77</f>
        <v>0.1115241636</v>
      </c>
      <c r="I77" s="110">
        <f>'Team and Player Stats'!I22/E77</f>
        <v>4.68401487</v>
      </c>
      <c r="J77" s="110">
        <f>'Team and Player Stats'!J22/E77</f>
        <v>-1.338289963</v>
      </c>
      <c r="K77" s="109">
        <f>'Team and Player Stats'!K22</f>
        <v>0.7142857143</v>
      </c>
      <c r="L77" s="108">
        <f>'Team and Player Stats'!L22</f>
        <v>12.80952381</v>
      </c>
      <c r="M77" s="110">
        <f>'Team and Player Stats'!M22/E77</f>
        <v>3.624535316</v>
      </c>
      <c r="N77" s="107">
        <f>'Team and Player Stats'!N22</f>
        <v>1</v>
      </c>
      <c r="O77" s="110">
        <f>'Team and Player Stats'!O22</f>
        <v>10</v>
      </c>
      <c r="P77" s="110">
        <f>'Team and Player Stats'!P22/O77</f>
        <v>0.1</v>
      </c>
      <c r="Q77" s="110">
        <f>'Team and Player Stats'!Q22/O77</f>
        <v>0</v>
      </c>
      <c r="R77" s="110">
        <f>'Team and Player Stats'!R22/O77</f>
        <v>0.1</v>
      </c>
      <c r="S77" s="110">
        <f>'Team and Player Stats'!S22/O77</f>
        <v>0.2</v>
      </c>
      <c r="T77" s="110">
        <f>'Team and Player Stats'!T22/O77</f>
        <v>0.1</v>
      </c>
      <c r="U77" s="110">
        <f>'Team and Player Stats'!U22/O77</f>
        <v>0</v>
      </c>
      <c r="V77" s="110">
        <f>'Team and Player Stats'!V22/O77</f>
        <v>0</v>
      </c>
      <c r="W77" s="110">
        <f>'Team and Player Stats'!W22/O77</f>
        <v>0</v>
      </c>
      <c r="X77" s="110">
        <f>'Team and Player Stats'!X22/O77</f>
        <v>0</v>
      </c>
      <c r="Y77" s="110">
        <f>'Team and Player Stats'!Y22/O77</f>
        <v>0</v>
      </c>
      <c r="Z77" s="110">
        <f>'Team and Player Stats'!Z22/O77</f>
        <v>0</v>
      </c>
      <c r="AA77" s="110">
        <f>'Team and Player Stats'!AA22/O77</f>
        <v>0</v>
      </c>
      <c r="AB77" s="110">
        <f>'Team and Player Stats'!AB22/O77</f>
        <v>0</v>
      </c>
      <c r="AC77" s="110">
        <f>'Team and Player Stats'!AC22/O77</f>
        <v>0</v>
      </c>
      <c r="AD77" s="110">
        <f>'Team and Player Stats'!AD22/O77</f>
        <v>0</v>
      </c>
      <c r="AE77" s="110">
        <f>'Team and Player Stats'!AE22/O77</f>
        <v>0</v>
      </c>
      <c r="AF77" s="110">
        <f>'Team and Player Stats'!AF22/O77</f>
        <v>0</v>
      </c>
      <c r="AG77" s="110">
        <f>'Team and Player Stats'!AG22/O77</f>
        <v>0</v>
      </c>
    </row>
    <row r="78">
      <c r="A78" t="str">
        <f>'Team and Player Stats'!B14</f>
        <v>Neomalkin</v>
      </c>
      <c r="B78" t="str">
        <f>'Team and Player Stats'!A14</f>
        <v>Collateral Damage</v>
      </c>
      <c r="C78">
        <f>'Team and Player Stats'!C14</f>
        <v>14</v>
      </c>
      <c r="D78">
        <f>'Team and Player Stats'!D14</f>
        <v>3</v>
      </c>
      <c r="E78" s="111">
        <f>'Team and Player Stats'!E14</f>
        <v>160.8666667</v>
      </c>
      <c r="F78" s="113">
        <f>'Team and Player Stats'!F14/E78</f>
        <v>0.1056775798</v>
      </c>
      <c r="G78" s="113">
        <f>'Team and Player Stats'!G14/E78</f>
        <v>2.020306672</v>
      </c>
      <c r="H78" s="113">
        <f>'Team and Player Stats'!H14/E78</f>
        <v>0.02486531289</v>
      </c>
      <c r="I78" s="113">
        <f>'Team and Player Stats'!I14/E78</f>
        <v>3.369249896</v>
      </c>
      <c r="J78" s="113">
        <f>'Team and Player Stats'!J14/E78</f>
        <v>-1.348943224</v>
      </c>
      <c r="K78" s="112">
        <f>'Team and Player Stats'!K14</f>
        <v>0.5996309963</v>
      </c>
      <c r="L78" s="111">
        <f>'Team and Player Stats'!L14</f>
        <v>17.80811808</v>
      </c>
      <c r="M78" s="113">
        <f>'Team and Player Stats'!M14/E78</f>
        <v>2.188147534</v>
      </c>
      <c r="N78">
        <f>'Team and Player Stats'!N14</f>
        <v>11</v>
      </c>
      <c r="O78" s="113">
        <f>'Team and Player Stats'!O14</f>
        <v>113.6833333</v>
      </c>
      <c r="P78" s="113">
        <f>'Team and Player Stats'!P14/O78</f>
        <v>0.1407418267</v>
      </c>
      <c r="Q78" s="113">
        <f>'Team and Player Stats'!Q14/O78</f>
        <v>0.05277818502</v>
      </c>
      <c r="R78" s="113">
        <f>'Team and Player Stats'!R14/O78</f>
        <v>0.07916727753</v>
      </c>
      <c r="S78" s="113">
        <f>'Team and Player Stats'!S14/O78</f>
        <v>0.06157454919</v>
      </c>
      <c r="T78" s="113">
        <f>'Team and Player Stats'!T14/O78</f>
        <v>0.1583345551</v>
      </c>
      <c r="U78" s="113">
        <f>'Team and Player Stats'!U14/O78</f>
        <v>0.02638909251</v>
      </c>
      <c r="V78" s="113">
        <f>'Team and Player Stats'!V14/O78</f>
        <v>0</v>
      </c>
      <c r="W78" s="113">
        <f>'Team and Player Stats'!W14/O78</f>
        <v>0</v>
      </c>
      <c r="X78" s="113">
        <f>'Team and Player Stats'!X14/O78</f>
        <v>0</v>
      </c>
      <c r="Y78" s="113">
        <f>'Team and Player Stats'!Y14/O78</f>
        <v>0</v>
      </c>
      <c r="Z78" s="113">
        <f>'Team and Player Stats'!Z14/O78</f>
        <v>0</v>
      </c>
      <c r="AA78" s="113">
        <f>'Team and Player Stats'!AA14/O78</f>
        <v>0</v>
      </c>
      <c r="AB78" s="113">
        <f>'Team and Player Stats'!AB14/O78</f>
        <v>0</v>
      </c>
      <c r="AC78" s="113">
        <f>'Team and Player Stats'!AC14/O78</f>
        <v>0.01759272834</v>
      </c>
      <c r="AD78" s="113">
        <f>'Team and Player Stats'!AD14/O78</f>
        <v>0</v>
      </c>
      <c r="AE78" s="113">
        <f>'Team and Player Stats'!AE14/O78</f>
        <v>0</v>
      </c>
      <c r="AF78" s="113">
        <f>'Team and Player Stats'!AF14/O78</f>
        <v>0</v>
      </c>
      <c r="AG78" s="113">
        <f>'Team and Player Stats'!AG14/O78</f>
        <v>0</v>
      </c>
    </row>
    <row r="79">
      <c r="A79" s="107" t="str">
        <f>'Team and Player Stats'!B57</f>
        <v>Sherbetshake</v>
      </c>
      <c r="B79" s="107" t="str">
        <f>'Team and Player Stats'!A57</f>
        <v>Paradox Warriors</v>
      </c>
      <c r="C79" s="107">
        <f>'Team and Player Stats'!C57</f>
        <v>12</v>
      </c>
      <c r="D79" s="107">
        <f>'Team and Player Stats'!D57</f>
        <v>0</v>
      </c>
      <c r="E79" s="108">
        <f>'Team and Player Stats'!E57</f>
        <v>97.9</v>
      </c>
      <c r="F79" s="110">
        <f>'Team and Player Stats'!F57/E79</f>
        <v>0</v>
      </c>
      <c r="G79" s="110">
        <f>'Team and Player Stats'!G57/E79</f>
        <v>3.023493361</v>
      </c>
      <c r="H79" s="110">
        <f>'Team and Player Stats'!H57/E79</f>
        <v>0.03064351379</v>
      </c>
      <c r="I79" s="110">
        <f>'Team and Player Stats'!I57/E79</f>
        <v>4.382022472</v>
      </c>
      <c r="J79" s="110">
        <f>'Team and Player Stats'!J57/E79</f>
        <v>-1.358529111</v>
      </c>
      <c r="K79" s="109">
        <f>'Team and Player Stats'!K57</f>
        <v>0.68997669</v>
      </c>
      <c r="L79" s="108">
        <f>'Team and Player Stats'!L57</f>
        <v>13.69230769</v>
      </c>
      <c r="M79" s="110">
        <f>'Team and Player Stats'!M57/E79</f>
        <v>3.472931563</v>
      </c>
      <c r="N79" s="107">
        <f>'Team and Player Stats'!N57</f>
        <v>10</v>
      </c>
      <c r="O79" s="110">
        <f>'Team and Player Stats'!O57</f>
        <v>89.06666667</v>
      </c>
      <c r="P79" s="110">
        <f>'Team and Player Stats'!P57/O79</f>
        <v>0.1010479042</v>
      </c>
      <c r="Q79" s="110">
        <f>'Team and Player Stats'!Q57/O79</f>
        <v>0.07859281437</v>
      </c>
      <c r="R79" s="110">
        <f>'Team and Player Stats'!R57/O79</f>
        <v>0.1347305389</v>
      </c>
      <c r="S79" s="110">
        <f>'Team and Player Stats'!S57/O79</f>
        <v>0.02245508982</v>
      </c>
      <c r="T79" s="110">
        <f>'Team and Player Stats'!T57/O79</f>
        <v>0.2919161677</v>
      </c>
      <c r="U79" s="110">
        <f>'Team and Player Stats'!U57/O79</f>
        <v>0.03368263473</v>
      </c>
      <c r="V79" s="110">
        <f>'Team and Player Stats'!V57/O79</f>
        <v>0.02245508982</v>
      </c>
      <c r="W79" s="110">
        <f>'Team and Player Stats'!W57/O79</f>
        <v>0</v>
      </c>
      <c r="X79" s="110">
        <f>'Team and Player Stats'!X57/O79</f>
        <v>0</v>
      </c>
      <c r="Y79" s="110">
        <f>'Team and Player Stats'!Y57/O79</f>
        <v>0</v>
      </c>
      <c r="Z79" s="110">
        <f>'Team and Player Stats'!Z57/O79</f>
        <v>0</v>
      </c>
      <c r="AA79" s="110">
        <f>'Team and Player Stats'!AA57/O79</f>
        <v>0</v>
      </c>
      <c r="AB79" s="110">
        <f>'Team and Player Stats'!AB57/O79</f>
        <v>0</v>
      </c>
      <c r="AC79" s="110">
        <f>'Team and Player Stats'!AC57/O79</f>
        <v>0.02245508982</v>
      </c>
      <c r="AD79" s="110">
        <f>'Team and Player Stats'!AD57/O79</f>
        <v>0</v>
      </c>
      <c r="AE79" s="110">
        <f>'Team and Player Stats'!AE57/O79</f>
        <v>0</v>
      </c>
      <c r="AF79" s="110">
        <f>'Team and Player Stats'!AF57/O79</f>
        <v>0</v>
      </c>
      <c r="AG79" s="110">
        <f>'Team and Player Stats'!AG57/O79</f>
        <v>0</v>
      </c>
    </row>
    <row r="80">
      <c r="A80" t="str">
        <f>'Team and Player Stats'!B60</f>
        <v>Myst the Cold</v>
      </c>
      <c r="B80" t="str">
        <f>'Team and Player Stats'!A60</f>
        <v>Paradox Warriors</v>
      </c>
      <c r="C80">
        <f>'Team and Player Stats'!C60</f>
        <v>12</v>
      </c>
      <c r="D80">
        <f>'Team and Player Stats'!D60</f>
        <v>0</v>
      </c>
      <c r="E80" s="111">
        <f>'Team and Player Stats'!E60</f>
        <v>101.4666667</v>
      </c>
      <c r="F80" s="113">
        <f>'Team and Player Stats'!F60/E80</f>
        <v>0.009855453351</v>
      </c>
      <c r="G80" s="113">
        <f>'Team and Player Stats'!G60/E80</f>
        <v>3.232588699</v>
      </c>
      <c r="H80" s="113">
        <f>'Team and Player Stats'!H60/E80</f>
        <v>0.02956636005</v>
      </c>
      <c r="I80" s="113">
        <f>'Team and Player Stats'!I60/E80</f>
        <v>4.839027595</v>
      </c>
      <c r="J80" s="113">
        <f>'Team and Player Stats'!J60/E80</f>
        <v>-1.448751643</v>
      </c>
      <c r="K80" s="112">
        <f>'Team and Player Stats'!K60</f>
        <v>0.6680244399</v>
      </c>
      <c r="L80" s="111">
        <f>'Team and Player Stats'!L60</f>
        <v>12.39918534</v>
      </c>
      <c r="M80" s="113">
        <f>'Team and Player Stats'!M60/E80</f>
        <v>3.932325887</v>
      </c>
      <c r="N80">
        <f>'Team and Player Stats'!N60</f>
        <v>11</v>
      </c>
      <c r="O80" s="113">
        <f>'Team and Player Stats'!O60</f>
        <v>100.05</v>
      </c>
      <c r="P80" s="113">
        <f>'Team and Player Stats'!P60/O80</f>
        <v>0.23988006</v>
      </c>
      <c r="Q80" s="113">
        <f>'Team and Player Stats'!Q60/O80</f>
        <v>0.09995002499</v>
      </c>
      <c r="R80" s="113">
        <f>'Team and Player Stats'!R60/O80</f>
        <v>0.07996001999</v>
      </c>
      <c r="S80" s="113">
        <f>'Team and Player Stats'!S60/O80</f>
        <v>0.0299850075</v>
      </c>
      <c r="T80" s="113">
        <f>'Team and Player Stats'!T60/O80</f>
        <v>0.2298850575</v>
      </c>
      <c r="U80" s="113">
        <f>'Team and Player Stats'!U60/O80</f>
        <v>0.009995002499</v>
      </c>
      <c r="V80" s="113">
        <f>'Team and Player Stats'!V60/O80</f>
        <v>0.009995002499</v>
      </c>
      <c r="W80" s="113">
        <f>'Team and Player Stats'!W60/O80</f>
        <v>0.009995002499</v>
      </c>
      <c r="X80" s="113">
        <f>'Team and Player Stats'!X60/O80</f>
        <v>0</v>
      </c>
      <c r="Y80" s="113">
        <f>'Team and Player Stats'!Y60/O80</f>
        <v>0</v>
      </c>
      <c r="Z80" s="113">
        <f>'Team and Player Stats'!Z60/O80</f>
        <v>0</v>
      </c>
      <c r="AA80" s="113">
        <f>'Team and Player Stats'!AA60/O80</f>
        <v>0</v>
      </c>
      <c r="AB80" s="113">
        <f>'Team and Player Stats'!AB60/O80</f>
        <v>0</v>
      </c>
      <c r="AC80" s="113">
        <f>'Team and Player Stats'!AC60/O80</f>
        <v>0.019990005</v>
      </c>
      <c r="AD80" s="113">
        <f>'Team and Player Stats'!AD60/O80</f>
        <v>0</v>
      </c>
      <c r="AE80" s="113">
        <f>'Team and Player Stats'!AE60/O80</f>
        <v>0</v>
      </c>
      <c r="AF80" s="113">
        <f>'Team and Player Stats'!AF60/O80</f>
        <v>0</v>
      </c>
      <c r="AG80" s="113">
        <f>'Team and Player Stats'!AG60/O80</f>
        <v>0</v>
      </c>
    </row>
    <row r="81">
      <c r="A81" s="107" t="str">
        <f>'Team and Player Stats'!B21</f>
        <v>Frantheman86</v>
      </c>
      <c r="B81" s="107" t="str">
        <f>'Team and Player Stats'!A21</f>
        <v>Stat Padders United</v>
      </c>
      <c r="C81" s="107">
        <f>'Team and Player Stats'!C21</f>
        <v>2</v>
      </c>
      <c r="D81" s="107">
        <f>'Team and Player Stats'!D21</f>
        <v>0</v>
      </c>
      <c r="E81" s="108">
        <f>'Team and Player Stats'!E21</f>
        <v>20.9</v>
      </c>
      <c r="F81" s="110">
        <f>'Team and Player Stats'!F21/E81</f>
        <v>0.04784688995</v>
      </c>
      <c r="G81" s="110">
        <f>'Team and Player Stats'!G21/E81</f>
        <v>2.009569378</v>
      </c>
      <c r="H81" s="110">
        <f>'Team and Player Stats'!H21/E81</f>
        <v>0.0956937799</v>
      </c>
      <c r="I81" s="110">
        <f>'Team and Player Stats'!I21/E81</f>
        <v>3.492822967</v>
      </c>
      <c r="J81" s="110">
        <f>'Team and Player Stats'!J21/E81</f>
        <v>-1.483253589</v>
      </c>
      <c r="K81" s="109">
        <f>'Team and Player Stats'!K21</f>
        <v>0.5753424658</v>
      </c>
      <c r="L81" s="108">
        <f>'Team and Player Stats'!L21</f>
        <v>17.17808219</v>
      </c>
      <c r="M81" s="110">
        <f>'Team and Player Stats'!M21/E81</f>
        <v>2.918660287</v>
      </c>
      <c r="N81" s="107">
        <f>'Team and Player Stats'!N21</f>
        <v>1</v>
      </c>
      <c r="O81" s="110">
        <f>'Team and Player Stats'!O21</f>
        <v>12.9</v>
      </c>
      <c r="P81" s="110">
        <f>'Team and Player Stats'!P21/O81</f>
        <v>0.1550387597</v>
      </c>
      <c r="Q81" s="110">
        <f>'Team and Player Stats'!Q21/O81</f>
        <v>0</v>
      </c>
      <c r="R81" s="110">
        <f>'Team and Player Stats'!R21/O81</f>
        <v>0.2325581395</v>
      </c>
      <c r="S81" s="110">
        <f>'Team and Player Stats'!S21/O81</f>
        <v>0.1550387597</v>
      </c>
      <c r="T81" s="110">
        <f>'Team and Player Stats'!T21/O81</f>
        <v>0.2325581395</v>
      </c>
      <c r="U81" s="110">
        <f>'Team and Player Stats'!U21/O81</f>
        <v>0</v>
      </c>
      <c r="V81" s="110">
        <f>'Team and Player Stats'!V21/O81</f>
        <v>0</v>
      </c>
      <c r="W81" s="110">
        <f>'Team and Player Stats'!W21/O81</f>
        <v>0</v>
      </c>
      <c r="X81" s="110">
        <f>'Team and Player Stats'!X21/O81</f>
        <v>0</v>
      </c>
      <c r="Y81" s="110">
        <f>'Team and Player Stats'!Y21/O81</f>
        <v>0</v>
      </c>
      <c r="Z81" s="110">
        <f>'Team and Player Stats'!Z21/O81</f>
        <v>0</v>
      </c>
      <c r="AA81" s="110">
        <f>'Team and Player Stats'!AA21/O81</f>
        <v>0</v>
      </c>
      <c r="AB81" s="110">
        <f>'Team and Player Stats'!AB21/O81</f>
        <v>0</v>
      </c>
      <c r="AC81" s="110">
        <f>'Team and Player Stats'!AC21/O81</f>
        <v>0</v>
      </c>
      <c r="AD81" s="110">
        <f>'Team and Player Stats'!AD21/O81</f>
        <v>0</v>
      </c>
      <c r="AE81" s="110">
        <f>'Team and Player Stats'!AE21/O81</f>
        <v>0</v>
      </c>
      <c r="AF81" s="110">
        <f>'Team and Player Stats'!AF21/O81</f>
        <v>0</v>
      </c>
      <c r="AG81" s="110">
        <f>'Team and Player Stats'!AG21/O81</f>
        <v>0</v>
      </c>
    </row>
    <row r="82">
      <c r="A82" t="str">
        <f>'Team and Player Stats'!B63</f>
        <v>NOPLEX</v>
      </c>
      <c r="B82" t="str">
        <f>'Team and Player Stats'!A63</f>
        <v>Sub</v>
      </c>
      <c r="C82">
        <f>'Team and Player Stats'!C63</f>
        <v>1</v>
      </c>
      <c r="D82">
        <f>'Team and Player Stats'!D63</f>
        <v>0</v>
      </c>
      <c r="E82" s="111">
        <f>'Team and Player Stats'!E63</f>
        <v>7.8</v>
      </c>
      <c r="F82" s="113">
        <f>'Team and Player Stats'!F63/E82</f>
        <v>0</v>
      </c>
      <c r="G82" s="113">
        <f>'Team and Player Stats'!G63/E82</f>
        <v>2.948717949</v>
      </c>
      <c r="H82" s="113">
        <f>'Team and Player Stats'!H63/E82</f>
        <v>0</v>
      </c>
      <c r="I82" s="113">
        <f>'Team and Player Stats'!I63/E82</f>
        <v>4.615384615</v>
      </c>
      <c r="J82" s="113">
        <f>'Team and Player Stats'!J63/E82</f>
        <v>-1.666666667</v>
      </c>
      <c r="K82" s="112">
        <f>'Team and Player Stats'!K63</f>
        <v>0.6388888889</v>
      </c>
      <c r="L82" s="111">
        <f>'Team and Player Stats'!L63</f>
        <v>13</v>
      </c>
      <c r="M82" s="113">
        <f>'Team and Player Stats'!M63/E82</f>
        <v>3.461538462</v>
      </c>
      <c r="N82">
        <f>'Team and Player Stats'!N63</f>
        <v>0</v>
      </c>
      <c r="O82" s="113">
        <f>'Team and Player Stats'!O63</f>
        <v>0</v>
      </c>
      <c r="P82" s="113" t="str">
        <f>'Team and Player Stats'!P63/O82</f>
        <v>#DIV/0!</v>
      </c>
      <c r="Q82" s="113" t="str">
        <f>'Team and Player Stats'!Q63/O82</f>
        <v>#DIV/0!</v>
      </c>
      <c r="R82" s="113" t="str">
        <f>'Team and Player Stats'!R63/O82</f>
        <v>#DIV/0!</v>
      </c>
      <c r="S82" s="113" t="str">
        <f>'Team and Player Stats'!S63/O82</f>
        <v>#DIV/0!</v>
      </c>
      <c r="T82" s="113" t="str">
        <f>'Team and Player Stats'!T63/O82</f>
        <v>#DIV/0!</v>
      </c>
      <c r="U82" s="113" t="str">
        <f>'Team and Player Stats'!U63/O82</f>
        <v>#DIV/0!</v>
      </c>
      <c r="V82" s="113" t="str">
        <f>'Team and Player Stats'!V63/O82</f>
        <v>#DIV/0!</v>
      </c>
      <c r="W82" s="113" t="str">
        <f>'Team and Player Stats'!W63/O82</f>
        <v>#DIV/0!</v>
      </c>
      <c r="X82" s="113" t="str">
        <f>'Team and Player Stats'!X63/O82</f>
        <v>#DIV/0!</v>
      </c>
      <c r="Y82" s="113" t="str">
        <f>'Team and Player Stats'!Y63/O82</f>
        <v>#DIV/0!</v>
      </c>
      <c r="Z82" s="113" t="str">
        <f>'Team and Player Stats'!Z63/O82</f>
        <v>#DIV/0!</v>
      </c>
      <c r="AA82" s="113" t="str">
        <f>'Team and Player Stats'!AA63/O82</f>
        <v>#DIV/0!</v>
      </c>
      <c r="AB82" s="113" t="str">
        <f>'Team and Player Stats'!AB63/O82</f>
        <v>#DIV/0!</v>
      </c>
      <c r="AC82" s="113" t="str">
        <f>'Team and Player Stats'!AC63/O82</f>
        <v>#DIV/0!</v>
      </c>
      <c r="AD82" s="113" t="str">
        <f>'Team and Player Stats'!AD63/O82</f>
        <v>#DIV/0!</v>
      </c>
      <c r="AE82" s="113" t="str">
        <f>'Team and Player Stats'!AE63/O82</f>
        <v>#DIV/0!</v>
      </c>
      <c r="AF82" s="113" t="str">
        <f>'Team and Player Stats'!AF63/O82</f>
        <v>#DIV/0!</v>
      </c>
      <c r="AG82" s="113" t="str">
        <f>'Team and Player Stats'!AG63/O82</f>
        <v>#DIV/0!</v>
      </c>
    </row>
    <row r="83">
      <c r="A83" s="107" t="str">
        <f>'Team and Player Stats'!B124</f>
        <v>Blade B48</v>
      </c>
      <c r="B83" s="107" t="str">
        <f>'Team and Player Stats'!A124</f>
        <v>Our Lady Tuna</v>
      </c>
      <c r="C83" s="107">
        <f>'Team and Player Stats'!C124</f>
        <v>2</v>
      </c>
      <c r="D83" s="107">
        <f>'Team and Player Stats'!D124</f>
        <v>1</v>
      </c>
      <c r="E83" s="108">
        <f>'Team and Player Stats'!E124</f>
        <v>15.05</v>
      </c>
      <c r="F83" s="110">
        <f>'Team and Player Stats'!F124/E83</f>
        <v>0.1328903654</v>
      </c>
      <c r="G83" s="110">
        <f>'Team and Player Stats'!G124/E83</f>
        <v>2.059800664</v>
      </c>
      <c r="H83" s="110">
        <f>'Team and Player Stats'!H124/E83</f>
        <v>0.06644518272</v>
      </c>
      <c r="I83" s="110">
        <f>'Team and Player Stats'!I124/E83</f>
        <v>3.787375415</v>
      </c>
      <c r="J83" s="110">
        <f>'Team and Player Stats'!J124/E83</f>
        <v>-1.727574751</v>
      </c>
      <c r="K83" s="109">
        <f>'Team and Player Stats'!K124</f>
        <v>0.5438596491</v>
      </c>
      <c r="L83" s="108">
        <f>'Team and Player Stats'!L124</f>
        <v>15.84210526</v>
      </c>
      <c r="M83" s="110">
        <f>'Team and Player Stats'!M124/E83</f>
        <v>2.259136213</v>
      </c>
      <c r="N83" s="107">
        <f>'Team and Player Stats'!N124</f>
        <v>2</v>
      </c>
      <c r="O83" s="110">
        <f>'Team and Player Stats'!O124</f>
        <v>15.05</v>
      </c>
      <c r="P83" s="110">
        <f>'Team and Player Stats'!P124/O83</f>
        <v>0.06644518272</v>
      </c>
      <c r="Q83" s="110">
        <f>'Team and Player Stats'!Q124/O83</f>
        <v>0.1328903654</v>
      </c>
      <c r="R83" s="110">
        <f>'Team and Player Stats'!R124/O83</f>
        <v>0.06644518272</v>
      </c>
      <c r="S83" s="110">
        <f>'Team and Player Stats'!S124/O83</f>
        <v>0</v>
      </c>
      <c r="T83" s="110">
        <f>'Team and Player Stats'!T124/O83</f>
        <v>0.1993355482</v>
      </c>
      <c r="U83" s="110">
        <f>'Team and Player Stats'!U124/O83</f>
        <v>0</v>
      </c>
      <c r="V83" s="110">
        <f>'Team and Player Stats'!V124/O83</f>
        <v>0</v>
      </c>
      <c r="W83" s="110">
        <f>'Team and Player Stats'!W124/O83</f>
        <v>0</v>
      </c>
      <c r="X83" s="110">
        <f>'Team and Player Stats'!X124/O83</f>
        <v>0</v>
      </c>
      <c r="Y83" s="110">
        <f>'Team and Player Stats'!Y124/O83</f>
        <v>0</v>
      </c>
      <c r="Z83" s="110">
        <f>'Team and Player Stats'!Z124/O83</f>
        <v>0</v>
      </c>
      <c r="AA83" s="110">
        <f>'Team and Player Stats'!AA124/O83</f>
        <v>0</v>
      </c>
      <c r="AB83" s="110">
        <f>'Team and Player Stats'!AB124/O83</f>
        <v>0</v>
      </c>
      <c r="AC83" s="110">
        <f>'Team and Player Stats'!AC124/O83</f>
        <v>0</v>
      </c>
      <c r="AD83" s="110">
        <f>'Team and Player Stats'!AD124/O83</f>
        <v>0</v>
      </c>
      <c r="AE83" s="110">
        <f>'Team and Player Stats'!AE124/O83</f>
        <v>0</v>
      </c>
      <c r="AF83" s="110">
        <f>'Team and Player Stats'!AF124/O83</f>
        <v>0</v>
      </c>
      <c r="AG83" s="110">
        <f>'Team and Player Stats'!AG124/O83</f>
        <v>0</v>
      </c>
    </row>
    <row r="84">
      <c r="A84" t="str">
        <f>'Team and Player Stats'!B96</f>
        <v>Hoffa 88</v>
      </c>
      <c r="B84" t="str">
        <f>'Team and Player Stats'!A96</f>
        <v>PORKCHOP SANDWICHES</v>
      </c>
      <c r="C84">
        <f>'Team and Player Stats'!C96</f>
        <v>10</v>
      </c>
      <c r="D84">
        <f>'Team and Player Stats'!D96</f>
        <v>0</v>
      </c>
      <c r="E84" s="111">
        <f>'Team and Player Stats'!E96</f>
        <v>75.61666667</v>
      </c>
      <c r="F84" s="113">
        <f>'Team and Player Stats'!F96/E84</f>
        <v>0.01322459775</v>
      </c>
      <c r="G84" s="113">
        <f>'Team and Player Stats'!G96/E84</f>
        <v>3.82190875</v>
      </c>
      <c r="H84" s="113">
        <f>'Team and Player Stats'!H96/E84</f>
        <v>0.0264491955</v>
      </c>
      <c r="I84" s="113">
        <f>'Team and Player Stats'!I96/E84</f>
        <v>5.554331056</v>
      </c>
      <c r="J84" s="113">
        <f>'Team and Player Stats'!J96/E84</f>
        <v>-1.732422305</v>
      </c>
      <c r="K84" s="112">
        <f>'Team and Player Stats'!K96</f>
        <v>0.6880952381</v>
      </c>
      <c r="L84" s="111">
        <f>'Team and Player Stats'!L96</f>
        <v>10.80238095</v>
      </c>
      <c r="M84" s="113">
        <f>'Team and Player Stats'!M96/E84</f>
        <v>4.694732202</v>
      </c>
      <c r="N84">
        <f>'Team and Player Stats'!N96</f>
        <v>10</v>
      </c>
      <c r="O84" s="113">
        <f>'Team and Player Stats'!O96</f>
        <v>72.05</v>
      </c>
      <c r="P84" s="113">
        <f>'Team and Player Stats'!P96/O84</f>
        <v>0.3053435115</v>
      </c>
      <c r="Q84" s="113">
        <f>'Team and Player Stats'!Q96/O84</f>
        <v>0.1110340042</v>
      </c>
      <c r="R84" s="113">
        <f>'Team and Player Stats'!R96/O84</f>
        <v>0.09715475364</v>
      </c>
      <c r="S84" s="113">
        <f>'Team and Player Stats'!S96/O84</f>
        <v>0.1804302568</v>
      </c>
      <c r="T84" s="113">
        <f>'Team and Player Stats'!T96/O84</f>
        <v>0.5412907703</v>
      </c>
      <c r="U84" s="113">
        <f>'Team and Player Stats'!U96/O84</f>
        <v>0.08327550312</v>
      </c>
      <c r="V84" s="113">
        <f>'Team and Player Stats'!V96/O84</f>
        <v>0.01387925052</v>
      </c>
      <c r="W84" s="113">
        <f>'Team and Player Stats'!W96/O84</f>
        <v>0</v>
      </c>
      <c r="X84" s="113">
        <f>'Team and Player Stats'!X96/O84</f>
        <v>0</v>
      </c>
      <c r="Y84" s="113">
        <f>'Team and Player Stats'!Y96/O84</f>
        <v>0</v>
      </c>
      <c r="Z84" s="113">
        <f>'Team and Player Stats'!Z96/O84</f>
        <v>0</v>
      </c>
      <c r="AA84" s="113">
        <f>'Team and Player Stats'!AA96/O84</f>
        <v>0</v>
      </c>
      <c r="AB84" s="113">
        <f>'Team and Player Stats'!AB96/O84</f>
        <v>0</v>
      </c>
      <c r="AC84" s="113">
        <f>'Team and Player Stats'!AC96/O84</f>
        <v>0.01387925052</v>
      </c>
      <c r="AD84" s="113">
        <f>'Team and Player Stats'!AD96/O84</f>
        <v>0</v>
      </c>
      <c r="AE84" s="113">
        <f>'Team and Player Stats'!AE96/O84</f>
        <v>0</v>
      </c>
      <c r="AF84" s="113">
        <f>'Team and Player Stats'!AF96/O84</f>
        <v>0</v>
      </c>
      <c r="AG84" s="113">
        <f>'Team and Player Stats'!AG96/O84</f>
        <v>0</v>
      </c>
    </row>
    <row r="85">
      <c r="A85" s="107" t="str">
        <f>'Team and Player Stats'!B88</f>
        <v>The OG GaryOak</v>
      </c>
      <c r="B85" s="107" t="str">
        <f>'Team and Player Stats'!A88</f>
        <v>Team Ninja</v>
      </c>
      <c r="C85" s="107">
        <f>'Team and Player Stats'!C88</f>
        <v>13</v>
      </c>
      <c r="D85" s="107">
        <f>'Team and Player Stats'!D88</f>
        <v>1</v>
      </c>
      <c r="E85" s="108">
        <f>'Team and Player Stats'!E88</f>
        <v>106.45</v>
      </c>
      <c r="F85" s="110">
        <f>'Team and Player Stats'!F88/E85</f>
        <v>0.01878816346</v>
      </c>
      <c r="G85" s="110">
        <f>'Team and Player Stats'!G88/E85</f>
        <v>2.480037576</v>
      </c>
      <c r="H85" s="110">
        <f>'Team and Player Stats'!H88/E85</f>
        <v>0.03757632691</v>
      </c>
      <c r="I85" s="110">
        <f>'Team and Player Stats'!I88/E85</f>
        <v>4.321277595</v>
      </c>
      <c r="J85" s="110">
        <f>'Team and Player Stats'!J88/E85</f>
        <v>-1.841240019</v>
      </c>
      <c r="K85" s="109">
        <f>'Team and Player Stats'!K88</f>
        <v>0.5739130435</v>
      </c>
      <c r="L85" s="108">
        <f>'Team and Player Stats'!L88</f>
        <v>13.88478261</v>
      </c>
      <c r="M85" s="110">
        <f>'Team and Player Stats'!M88/E85</f>
        <v>2.865194927</v>
      </c>
      <c r="N85" s="107">
        <f>'Team and Player Stats'!N88</f>
        <v>13</v>
      </c>
      <c r="O85" s="110">
        <f>'Team and Player Stats'!O88</f>
        <v>104.25</v>
      </c>
      <c r="P85" s="110">
        <f>'Team and Player Stats'!P88/O85</f>
        <v>0.1726618705</v>
      </c>
      <c r="Q85" s="110">
        <f>'Team and Player Stats'!Q88/O85</f>
        <v>0.02877697842</v>
      </c>
      <c r="R85" s="110">
        <f>'Team and Player Stats'!R88/O85</f>
        <v>0.2110311751</v>
      </c>
      <c r="S85" s="110">
        <f>'Team and Player Stats'!S88/O85</f>
        <v>0.07673860911</v>
      </c>
      <c r="T85" s="110">
        <f>'Team and Player Stats'!T88/O85</f>
        <v>0.1438848921</v>
      </c>
      <c r="U85" s="110">
        <f>'Team and Player Stats'!U88/O85</f>
        <v>0.01918465228</v>
      </c>
      <c r="V85" s="110">
        <f>'Team and Player Stats'!V88/O85</f>
        <v>0</v>
      </c>
      <c r="W85" s="110">
        <f>'Team and Player Stats'!W88/O85</f>
        <v>0</v>
      </c>
      <c r="X85" s="110">
        <f>'Team and Player Stats'!X88/O85</f>
        <v>0</v>
      </c>
      <c r="Y85" s="110">
        <f>'Team and Player Stats'!Y88/O85</f>
        <v>0</v>
      </c>
      <c r="Z85" s="110">
        <f>'Team and Player Stats'!Z88/O85</f>
        <v>0</v>
      </c>
      <c r="AA85" s="110">
        <f>'Team and Player Stats'!AA88/O85</f>
        <v>0</v>
      </c>
      <c r="AB85" s="110">
        <f>'Team and Player Stats'!AB88/O85</f>
        <v>0</v>
      </c>
      <c r="AC85" s="110">
        <f>'Team and Player Stats'!AC88/O85</f>
        <v>0</v>
      </c>
      <c r="AD85" s="110">
        <f>'Team and Player Stats'!AD88/O85</f>
        <v>0</v>
      </c>
      <c r="AE85" s="110">
        <f>'Team and Player Stats'!AE88/O85</f>
        <v>0</v>
      </c>
      <c r="AF85" s="110">
        <f>'Team and Player Stats'!AF88/O85</f>
        <v>0</v>
      </c>
      <c r="AG85" s="110">
        <f>'Team and Player Stats'!AG88/O85</f>
        <v>0</v>
      </c>
    </row>
    <row r="86">
      <c r="A86" t="str">
        <f>'Team and Player Stats'!B28</f>
        <v>Anubis1632</v>
      </c>
      <c r="B86" t="str">
        <f>'Team and Player Stats'!A28</f>
        <v>NecroBonk</v>
      </c>
      <c r="C86">
        <f>'Team and Player Stats'!C28</f>
        <v>7</v>
      </c>
      <c r="D86">
        <f>'Team and Player Stats'!D28</f>
        <v>3</v>
      </c>
      <c r="E86" s="111">
        <f>'Team and Player Stats'!E28</f>
        <v>64.03333333</v>
      </c>
      <c r="F86" s="113">
        <f>'Team and Player Stats'!F28/E86</f>
        <v>0.1874023946</v>
      </c>
      <c r="G86" s="113">
        <f>'Team and Player Stats'!G28/E86</f>
        <v>1.60853722</v>
      </c>
      <c r="H86" s="113">
        <f>'Team and Player Stats'!H28/E86</f>
        <v>0.04685059865</v>
      </c>
      <c r="I86" s="113">
        <f>'Team and Player Stats'!I28/E86</f>
        <v>3.451327434</v>
      </c>
      <c r="J86" s="113">
        <f>'Team and Player Stats'!J28/E86</f>
        <v>-1.842790213</v>
      </c>
      <c r="K86" s="112">
        <f>'Team and Player Stats'!K28</f>
        <v>0.4660633484</v>
      </c>
      <c r="L86" s="111">
        <f>'Team and Player Stats'!L28</f>
        <v>17.38461538</v>
      </c>
      <c r="M86" s="113">
        <f>'Team and Player Stats'!M28/E86</f>
        <v>2.201978136</v>
      </c>
      <c r="N86">
        <f>'Team and Player Stats'!N28</f>
        <v>6</v>
      </c>
      <c r="O86" s="113">
        <f>'Team and Player Stats'!O28</f>
        <v>61.28333333</v>
      </c>
      <c r="P86" s="113">
        <f>'Team and Player Stats'!P28/O86</f>
        <v>0.1305412021</v>
      </c>
      <c r="Q86" s="113">
        <f>'Team and Player Stats'!Q28/O86</f>
        <v>0.04895295078</v>
      </c>
      <c r="R86" s="113">
        <f>'Team and Player Stats'!R28/O86</f>
        <v>0.09790590155</v>
      </c>
      <c r="S86" s="113">
        <f>'Team and Player Stats'!S28/O86</f>
        <v>0.06527060103</v>
      </c>
      <c r="T86" s="113">
        <f>'Team and Player Stats'!T28/O86</f>
        <v>0.1794941528</v>
      </c>
      <c r="U86" s="113">
        <f>'Team and Player Stats'!U28/O86</f>
        <v>0.01631765026</v>
      </c>
      <c r="V86" s="113">
        <f>'Team and Player Stats'!V28/O86</f>
        <v>0.01631765026</v>
      </c>
      <c r="W86" s="113">
        <f>'Team and Player Stats'!W28/O86</f>
        <v>0</v>
      </c>
      <c r="X86" s="113">
        <f>'Team and Player Stats'!X28/O86</f>
        <v>0</v>
      </c>
      <c r="Y86" s="113">
        <f>'Team and Player Stats'!Y28/O86</f>
        <v>0</v>
      </c>
      <c r="Z86" s="113">
        <f>'Team and Player Stats'!Z28/O86</f>
        <v>0</v>
      </c>
      <c r="AA86" s="113">
        <f>'Team and Player Stats'!AA28/O86</f>
        <v>0</v>
      </c>
      <c r="AB86" s="113">
        <f>'Team and Player Stats'!AB28/O86</f>
        <v>0</v>
      </c>
      <c r="AC86" s="113">
        <f>'Team and Player Stats'!AC28/O86</f>
        <v>0.01631765026</v>
      </c>
      <c r="AD86" s="113">
        <f>'Team and Player Stats'!AD28/O86</f>
        <v>0</v>
      </c>
      <c r="AE86" s="113">
        <f>'Team and Player Stats'!AE28/O86</f>
        <v>0</v>
      </c>
      <c r="AF86" s="113">
        <f>'Team and Player Stats'!AF28/O86</f>
        <v>0</v>
      </c>
      <c r="AG86" s="113">
        <f>'Team and Player Stats'!AG28/O86</f>
        <v>0</v>
      </c>
    </row>
    <row r="87">
      <c r="A87" s="107" t="str">
        <f>'Team and Player Stats'!B84</f>
        <v>Blade B48</v>
      </c>
      <c r="B87" s="107" t="str">
        <f>'Team and Player Stats'!A84</f>
        <v>SML08 All Stars + Kazink</v>
      </c>
      <c r="C87" s="107">
        <f>'Team and Player Stats'!C84</f>
        <v>5</v>
      </c>
      <c r="D87" s="107">
        <f>'Team and Player Stats'!D84</f>
        <v>1</v>
      </c>
      <c r="E87" s="108">
        <f>'Team and Player Stats'!E84</f>
        <v>74.86666667</v>
      </c>
      <c r="F87" s="110">
        <f>'Team and Player Stats'!F84/E87</f>
        <v>0.06678539626</v>
      </c>
      <c r="G87" s="110">
        <f>'Team and Player Stats'!G84/E87</f>
        <v>2.097061443</v>
      </c>
      <c r="H87" s="110">
        <f>'Team and Player Stats'!H84/E87</f>
        <v>0</v>
      </c>
      <c r="I87" s="110">
        <f>'Team and Player Stats'!I84/E87</f>
        <v>4.154051647</v>
      </c>
      <c r="J87" s="110">
        <f>'Team and Player Stats'!J84/E87</f>
        <v>-2.056990205</v>
      </c>
      <c r="K87" s="109">
        <f>'Team and Player Stats'!K84</f>
        <v>0.5048231511</v>
      </c>
      <c r="L87" s="108">
        <f>'Team and Player Stats'!L84</f>
        <v>14.4437299</v>
      </c>
      <c r="M87" s="110">
        <f>'Team and Player Stats'!M84/E87</f>
        <v>2.698130009</v>
      </c>
      <c r="N87" s="107">
        <f>'Team and Player Stats'!N84</f>
        <v>4</v>
      </c>
      <c r="O87" s="110">
        <f>'Team and Player Stats'!O84</f>
        <v>69.55</v>
      </c>
      <c r="P87" s="110">
        <f>'Team and Player Stats'!P84/O87</f>
        <v>0.1581595974</v>
      </c>
      <c r="Q87" s="110">
        <f>'Team and Player Stats'!Q84/O87</f>
        <v>0.0718907261</v>
      </c>
      <c r="R87" s="110">
        <f>'Team and Player Stats'!R84/O87</f>
        <v>0.1869158879</v>
      </c>
      <c r="S87" s="110">
        <f>'Team and Player Stats'!S84/O87</f>
        <v>0.02875629044</v>
      </c>
      <c r="T87" s="110">
        <f>'Team and Player Stats'!T84/O87</f>
        <v>0.2444284687</v>
      </c>
      <c r="U87" s="110">
        <f>'Team and Player Stats'!U84/O87</f>
        <v>0.04313443566</v>
      </c>
      <c r="V87" s="110">
        <f>'Team and Player Stats'!V84/O87</f>
        <v>0.01437814522</v>
      </c>
      <c r="W87" s="110">
        <f>'Team and Player Stats'!W84/O87</f>
        <v>0</v>
      </c>
      <c r="X87" s="110">
        <f>'Team and Player Stats'!X84/O87</f>
        <v>0</v>
      </c>
      <c r="Y87" s="110">
        <f>'Team and Player Stats'!Y84/O87</f>
        <v>0</v>
      </c>
      <c r="Z87" s="110">
        <f>'Team and Player Stats'!Z84/O87</f>
        <v>0</v>
      </c>
      <c r="AA87" s="110">
        <f>'Team and Player Stats'!AA84/O87</f>
        <v>0</v>
      </c>
      <c r="AB87" s="110">
        <f>'Team and Player Stats'!AB84/O87</f>
        <v>0</v>
      </c>
      <c r="AC87" s="110">
        <f>'Team and Player Stats'!AC84/O87</f>
        <v>0.01437814522</v>
      </c>
      <c r="AD87" s="110">
        <f>'Team and Player Stats'!AD84/O87</f>
        <v>0</v>
      </c>
      <c r="AE87" s="110">
        <f>'Team and Player Stats'!AE84/O87</f>
        <v>0</v>
      </c>
      <c r="AF87" s="110">
        <f>'Team and Player Stats'!AF84/O87</f>
        <v>0</v>
      </c>
      <c r="AG87" s="110">
        <f>'Team and Player Stats'!AG84/O87</f>
        <v>0</v>
      </c>
    </row>
    <row r="88">
      <c r="A88" t="str">
        <f>'Team and Player Stats'!B98</f>
        <v>LiquideNitrogin</v>
      </c>
      <c r="B88" t="str">
        <f>'Team and Player Stats'!A98</f>
        <v>PORKCHOP SANDWICHES</v>
      </c>
      <c r="C88">
        <f>'Team and Player Stats'!C98</f>
        <v>1</v>
      </c>
      <c r="D88">
        <f>'Team and Player Stats'!D98</f>
        <v>0</v>
      </c>
      <c r="E88" s="111">
        <f>'Team and Player Stats'!E98</f>
        <v>3.333333333</v>
      </c>
      <c r="F88" s="113">
        <f>'Team and Player Stats'!F98/E88</f>
        <v>0</v>
      </c>
      <c r="G88" s="113">
        <f>'Team and Player Stats'!G98/E88</f>
        <v>5.4</v>
      </c>
      <c r="H88" s="113">
        <f>'Team and Player Stats'!H98/E88</f>
        <v>0</v>
      </c>
      <c r="I88" s="113">
        <f>'Team and Player Stats'!I98/E88</f>
        <v>7.5</v>
      </c>
      <c r="J88" s="113">
        <f>'Team and Player Stats'!J98/E88</f>
        <v>-2.1</v>
      </c>
      <c r="K88" s="112">
        <f>'Team and Player Stats'!K98</f>
        <v>0.72</v>
      </c>
      <c r="L88" s="111">
        <f>'Team and Player Stats'!L98</f>
        <v>8</v>
      </c>
      <c r="M88" s="113">
        <f>'Team and Player Stats'!M98/E88</f>
        <v>8.4</v>
      </c>
      <c r="N88">
        <f>'Team and Player Stats'!N98</f>
        <v>1</v>
      </c>
      <c r="O88" s="113">
        <f>'Team and Player Stats'!O98</f>
        <v>3.333333333</v>
      </c>
      <c r="P88" s="113">
        <f>'Team and Player Stats'!P98/O88</f>
        <v>0.6</v>
      </c>
      <c r="Q88" s="113">
        <f>'Team and Player Stats'!Q98/O88</f>
        <v>0</v>
      </c>
      <c r="R88" s="113">
        <f>'Team and Player Stats'!R98/O88</f>
        <v>0.9</v>
      </c>
      <c r="S88" s="113">
        <f>'Team and Player Stats'!S98/O88</f>
        <v>0</v>
      </c>
      <c r="T88" s="113">
        <f>'Team and Player Stats'!T98/O88</f>
        <v>0.9</v>
      </c>
      <c r="U88" s="113">
        <f>'Team and Player Stats'!U98/O88</f>
        <v>0.3</v>
      </c>
      <c r="V88" s="113">
        <f>'Team and Player Stats'!V98/O88</f>
        <v>0</v>
      </c>
      <c r="W88" s="113">
        <f>'Team and Player Stats'!W98/O88</f>
        <v>0</v>
      </c>
      <c r="X88" s="113">
        <f>'Team and Player Stats'!X98/O88</f>
        <v>0</v>
      </c>
      <c r="Y88" s="113">
        <f>'Team and Player Stats'!Y98/O88</f>
        <v>0</v>
      </c>
      <c r="Z88" s="113">
        <f>'Team and Player Stats'!Z98/O88</f>
        <v>0</v>
      </c>
      <c r="AA88" s="113">
        <f>'Team and Player Stats'!AA98/O88</f>
        <v>0</v>
      </c>
      <c r="AB88" s="113">
        <f>'Team and Player Stats'!AB98/O88</f>
        <v>0</v>
      </c>
      <c r="AC88" s="113">
        <f>'Team and Player Stats'!AC98/O88</f>
        <v>0.3</v>
      </c>
      <c r="AD88" s="113">
        <f>'Team and Player Stats'!AD98/O88</f>
        <v>0</v>
      </c>
      <c r="AE88" s="113">
        <f>'Team and Player Stats'!AE98/O88</f>
        <v>0</v>
      </c>
      <c r="AF88" s="113">
        <f>'Team and Player Stats'!AF98/O88</f>
        <v>0</v>
      </c>
      <c r="AG88" s="113">
        <f>'Team and Player Stats'!AG98/O88</f>
        <v>0</v>
      </c>
    </row>
    <row r="89">
      <c r="A89" s="107" t="str">
        <f>'Team and Player Stats'!B90</f>
        <v>Doomrunner7</v>
      </c>
      <c r="B89" s="107" t="str">
        <f>'Team and Player Stats'!A90</f>
        <v>Team Ninja</v>
      </c>
      <c r="C89" s="107">
        <f>'Team and Player Stats'!C90</f>
        <v>13</v>
      </c>
      <c r="D89" s="107">
        <f>'Team and Player Stats'!D90</f>
        <v>2</v>
      </c>
      <c r="E89" s="108">
        <f>'Team and Player Stats'!E90</f>
        <v>81</v>
      </c>
      <c r="F89" s="110">
        <f>'Team and Player Stats'!F90/E89</f>
        <v>0.06172839506</v>
      </c>
      <c r="G89" s="110">
        <f>'Team and Player Stats'!G90/E89</f>
        <v>2.567901235</v>
      </c>
      <c r="H89" s="110">
        <f>'Team and Player Stats'!H90/E89</f>
        <v>0.03703703704</v>
      </c>
      <c r="I89" s="110">
        <f>'Team and Player Stats'!I90/E89</f>
        <v>4.777777778</v>
      </c>
      <c r="J89" s="110">
        <f>'Team and Player Stats'!J90/E89</f>
        <v>-2.209876543</v>
      </c>
      <c r="K89" s="109">
        <f>'Team and Player Stats'!K90</f>
        <v>0.5374677003</v>
      </c>
      <c r="L89" s="108">
        <f>'Team and Player Stats'!L90</f>
        <v>12.55813953</v>
      </c>
      <c r="M89" s="110">
        <f>'Team and Player Stats'!M90/E89</f>
        <v>2.851851852</v>
      </c>
      <c r="N89" s="107">
        <f>'Team and Player Stats'!N90</f>
        <v>12</v>
      </c>
      <c r="O89" s="110">
        <f>'Team and Player Stats'!O90</f>
        <v>81</v>
      </c>
      <c r="P89" s="110">
        <f>'Team and Player Stats'!P90/O89</f>
        <v>0.1604938272</v>
      </c>
      <c r="Q89" s="110">
        <f>'Team and Player Stats'!Q90/O89</f>
        <v>0.03703703704</v>
      </c>
      <c r="R89" s="110">
        <f>'Team and Player Stats'!R90/O89</f>
        <v>0.1234567901</v>
      </c>
      <c r="S89" s="110">
        <f>'Team and Player Stats'!S90/O89</f>
        <v>0.1604938272</v>
      </c>
      <c r="T89" s="110">
        <f>'Team and Player Stats'!T90/O89</f>
        <v>0.2469135802</v>
      </c>
      <c r="U89" s="110">
        <f>'Team and Player Stats'!U90/O89</f>
        <v>0.02469135802</v>
      </c>
      <c r="V89" s="110">
        <f>'Team and Player Stats'!V90/O89</f>
        <v>0</v>
      </c>
      <c r="W89" s="110">
        <f>'Team and Player Stats'!W90/O89</f>
        <v>0</v>
      </c>
      <c r="X89" s="110">
        <f>'Team and Player Stats'!X90/O89</f>
        <v>0</v>
      </c>
      <c r="Y89" s="110">
        <f>'Team and Player Stats'!Y90/O89</f>
        <v>0</v>
      </c>
      <c r="Z89" s="110">
        <f>'Team and Player Stats'!Z90/O89</f>
        <v>0</v>
      </c>
      <c r="AA89" s="110">
        <f>'Team and Player Stats'!AA90/O89</f>
        <v>0</v>
      </c>
      <c r="AB89" s="110">
        <f>'Team and Player Stats'!AB90/O89</f>
        <v>0</v>
      </c>
      <c r="AC89" s="110">
        <f>'Team and Player Stats'!AC90/O89</f>
        <v>0</v>
      </c>
      <c r="AD89" s="110">
        <f>'Team and Player Stats'!AD90/O89</f>
        <v>0</v>
      </c>
      <c r="AE89" s="110">
        <f>'Team and Player Stats'!AE90/O89</f>
        <v>0</v>
      </c>
      <c r="AF89" s="110">
        <f>'Team and Player Stats'!AF90/O89</f>
        <v>0</v>
      </c>
      <c r="AG89" s="110">
        <f>'Team and Player Stats'!AG90/O89</f>
        <v>0</v>
      </c>
    </row>
    <row r="90">
      <c r="A90" t="str">
        <f>'Team and Player Stats'!B81</f>
        <v>xcoriantumrx</v>
      </c>
      <c r="B90" t="str">
        <f>'Team and Player Stats'!A81</f>
        <v>SML08 All Stars + Kazink</v>
      </c>
      <c r="C90">
        <f>'Team and Player Stats'!C81</f>
        <v>7</v>
      </c>
      <c r="D90">
        <f>'Team and Player Stats'!D81</f>
        <v>3</v>
      </c>
      <c r="E90" s="111">
        <f>'Team and Player Stats'!E81</f>
        <v>128.5833333</v>
      </c>
      <c r="F90" s="113">
        <f>'Team and Player Stats'!F81/E90</f>
        <v>0</v>
      </c>
      <c r="G90" s="113">
        <f>'Team and Player Stats'!G81/E90</f>
        <v>2.846403111</v>
      </c>
      <c r="H90" s="113">
        <f>'Team and Player Stats'!H81/E90</f>
        <v>0.01555411536</v>
      </c>
      <c r="I90" s="113">
        <f>'Team and Player Stats'!I81/E90</f>
        <v>5.179520415</v>
      </c>
      <c r="J90" s="113">
        <f>'Team and Player Stats'!J81/E90</f>
        <v>-2.333117304</v>
      </c>
      <c r="K90" s="112">
        <f>'Team and Player Stats'!K81</f>
        <v>0.5495495495</v>
      </c>
      <c r="L90" s="111">
        <f>'Team and Player Stats'!L81</f>
        <v>11.58408408</v>
      </c>
      <c r="M90" s="113">
        <f>'Team and Player Stats'!M81/E90</f>
        <v>3.35191186</v>
      </c>
      <c r="N90">
        <f>'Team and Player Stats'!N81</f>
        <v>7</v>
      </c>
      <c r="O90" s="113">
        <f>'Team and Player Stats'!O81</f>
        <v>123.6166667</v>
      </c>
      <c r="P90" s="113">
        <f>'Team and Player Stats'!P81/O90</f>
        <v>0.1294323851</v>
      </c>
      <c r="Q90" s="113">
        <f>'Team and Player Stats'!Q81/O90</f>
        <v>0.06471619253</v>
      </c>
      <c r="R90" s="113">
        <f>'Team and Player Stats'!R81/O90</f>
        <v>0.121342861</v>
      </c>
      <c r="S90" s="113">
        <f>'Team and Player Stats'!S81/O90</f>
        <v>0.0970742888</v>
      </c>
      <c r="T90" s="113">
        <f>'Team and Player Stats'!T81/O90</f>
        <v>0.3235809627</v>
      </c>
      <c r="U90" s="113">
        <f>'Team and Player Stats'!U81/O90</f>
        <v>0.03235809627</v>
      </c>
      <c r="V90" s="113">
        <f>'Team and Player Stats'!V81/O90</f>
        <v>0</v>
      </c>
      <c r="W90" s="113">
        <f>'Team and Player Stats'!W81/O90</f>
        <v>0</v>
      </c>
      <c r="X90" s="113">
        <f>'Team and Player Stats'!X81/O90</f>
        <v>0</v>
      </c>
      <c r="Y90" s="113">
        <f>'Team and Player Stats'!Y81/O90</f>
        <v>0</v>
      </c>
      <c r="Z90" s="113">
        <f>'Team and Player Stats'!Z81/O90</f>
        <v>0</v>
      </c>
      <c r="AA90" s="113">
        <f>'Team and Player Stats'!AA81/O90</f>
        <v>0</v>
      </c>
      <c r="AB90" s="113">
        <f>'Team and Player Stats'!AB81/O90</f>
        <v>0</v>
      </c>
      <c r="AC90" s="113">
        <f>'Team and Player Stats'!AC81/O90</f>
        <v>0.008089524066</v>
      </c>
      <c r="AD90" s="113">
        <f>'Team and Player Stats'!AD81/O90</f>
        <v>0</v>
      </c>
      <c r="AE90" s="113">
        <f>'Team and Player Stats'!AE81/O90</f>
        <v>0</v>
      </c>
      <c r="AF90" s="113">
        <f>'Team and Player Stats'!AF81/O90</f>
        <v>0</v>
      </c>
      <c r="AG90" s="113">
        <f>'Team and Player Stats'!AG81/O90</f>
        <v>0</v>
      </c>
    </row>
    <row r="91">
      <c r="A91" s="107" t="str">
        <f>'Team and Player Stats'!B95</f>
        <v>Yaeger 51</v>
      </c>
      <c r="B91" s="107" t="str">
        <f>'Team and Player Stats'!A95</f>
        <v>PORKCHOP SANDWICHES</v>
      </c>
      <c r="C91" s="107">
        <f>'Team and Player Stats'!C95</f>
        <v>10</v>
      </c>
      <c r="D91" s="107">
        <f>'Team and Player Stats'!D95</f>
        <v>0</v>
      </c>
      <c r="E91" s="108">
        <f>'Team and Player Stats'!E95</f>
        <v>77.26666667</v>
      </c>
      <c r="F91" s="110">
        <f>'Team and Player Stats'!F95/E91</f>
        <v>0</v>
      </c>
      <c r="G91" s="110">
        <f>'Team and Player Stats'!G95/E91</f>
        <v>2.484900777</v>
      </c>
      <c r="H91" s="110">
        <f>'Team and Player Stats'!H95/E91</f>
        <v>0.02588438309</v>
      </c>
      <c r="I91" s="110">
        <f>'Team and Player Stats'!I95/E91</f>
        <v>5.073339085</v>
      </c>
      <c r="J91" s="110">
        <f>'Team and Player Stats'!J95/E91</f>
        <v>-2.588438309</v>
      </c>
      <c r="K91" s="109">
        <f>'Team and Player Stats'!K95</f>
        <v>0.4897959184</v>
      </c>
      <c r="L91" s="108">
        <f>'Team and Player Stats'!L95</f>
        <v>11.82653061</v>
      </c>
      <c r="M91" s="110">
        <f>'Team and Player Stats'!M95/E91</f>
        <v>2.84728214</v>
      </c>
      <c r="N91" s="107">
        <f>'Team and Player Stats'!N95</f>
        <v>10</v>
      </c>
      <c r="O91" s="110">
        <f>'Team and Player Stats'!O95</f>
        <v>73.36666667</v>
      </c>
      <c r="P91" s="110">
        <f>'Team and Player Stats'!P95/O91</f>
        <v>0.2180826897</v>
      </c>
      <c r="Q91" s="110">
        <f>'Team and Player Stats'!Q95/O91</f>
        <v>0.01363016811</v>
      </c>
      <c r="R91" s="110">
        <f>'Team and Player Stats'!R95/O91</f>
        <v>0.09541117674</v>
      </c>
      <c r="S91" s="110">
        <f>'Team and Player Stats'!S95/O91</f>
        <v>0.1363016811</v>
      </c>
      <c r="T91" s="110">
        <f>'Team and Player Stats'!T95/O91</f>
        <v>0.2317128578</v>
      </c>
      <c r="U91" s="110">
        <f>'Team and Player Stats'!U95/O91</f>
        <v>0.04089050432</v>
      </c>
      <c r="V91" s="110">
        <f>'Team and Player Stats'!V95/O91</f>
        <v>0.02726033621</v>
      </c>
      <c r="W91" s="110">
        <f>'Team and Player Stats'!W95/O91</f>
        <v>0.01363016811</v>
      </c>
      <c r="X91" s="110">
        <f>'Team and Player Stats'!X95/O91</f>
        <v>0</v>
      </c>
      <c r="Y91" s="110">
        <f>'Team and Player Stats'!Y95/O91</f>
        <v>0</v>
      </c>
      <c r="Z91" s="110">
        <f>'Team and Player Stats'!Z95/O91</f>
        <v>0</v>
      </c>
      <c r="AA91" s="110">
        <f>'Team and Player Stats'!AA95/O91</f>
        <v>0</v>
      </c>
      <c r="AB91" s="110">
        <f>'Team and Player Stats'!AB95/O91</f>
        <v>0</v>
      </c>
      <c r="AC91" s="110">
        <f>'Team and Player Stats'!AC95/O91</f>
        <v>0.01363016811</v>
      </c>
      <c r="AD91" s="110">
        <f>'Team and Player Stats'!AD95/O91</f>
        <v>0</v>
      </c>
      <c r="AE91" s="110">
        <f>'Team and Player Stats'!AE95/O91</f>
        <v>0</v>
      </c>
      <c r="AF91" s="110">
        <f>'Team and Player Stats'!AF95/O91</f>
        <v>0</v>
      </c>
      <c r="AG91" s="110">
        <f>'Team and Player Stats'!AG95/O91</f>
        <v>0</v>
      </c>
    </row>
    <row r="92">
      <c r="A92" t="str">
        <f>'Team and Player Stats'!B16</f>
        <v>Noplex</v>
      </c>
      <c r="B92" t="str">
        <f>'Team and Player Stats'!A16</f>
        <v>Collateral Damage</v>
      </c>
      <c r="C92">
        <f>'Team and Player Stats'!C16</f>
        <v>7</v>
      </c>
      <c r="D92">
        <f>'Team and Player Stats'!D16</f>
        <v>0</v>
      </c>
      <c r="E92" s="111">
        <f>'Team and Player Stats'!E16</f>
        <v>40.21666667</v>
      </c>
      <c r="F92" s="113">
        <f>'Team and Player Stats'!F16/E92</f>
        <v>0</v>
      </c>
      <c r="G92" s="113">
        <f>'Team and Player Stats'!G16/E92</f>
        <v>3.779527559</v>
      </c>
      <c r="H92" s="113">
        <f>'Team and Player Stats'!H16/E92</f>
        <v>0.07459593867</v>
      </c>
      <c r="I92" s="113">
        <f>'Team and Player Stats'!I16/E92</f>
        <v>6.415250725</v>
      </c>
      <c r="J92" s="113">
        <f>'Team and Player Stats'!J16/E92</f>
        <v>-2.635723166</v>
      </c>
      <c r="K92" s="112">
        <f>'Team and Player Stats'!K16</f>
        <v>0.5891472868</v>
      </c>
      <c r="L92" s="111">
        <f>'Team and Player Stats'!L16</f>
        <v>9.352713178</v>
      </c>
      <c r="M92" s="113">
        <f>'Team and Player Stats'!M16/E92</f>
        <v>4.47575632</v>
      </c>
      <c r="N92">
        <f>'Team and Player Stats'!N16</f>
        <v>7</v>
      </c>
      <c r="O92" s="113">
        <f>'Team and Player Stats'!O16</f>
        <v>40.21666667</v>
      </c>
      <c r="P92" s="113">
        <f>'Team and Player Stats'!P16/O92</f>
        <v>0.2983837547</v>
      </c>
      <c r="Q92" s="113">
        <f>'Team and Player Stats'!Q16/O92</f>
        <v>0.07459593867</v>
      </c>
      <c r="R92" s="113">
        <f>'Team and Player Stats'!R16/O92</f>
        <v>0.1740571902</v>
      </c>
      <c r="S92" s="113">
        <f>'Team and Player Stats'!S16/O92</f>
        <v>0.1491918773</v>
      </c>
      <c r="T92" s="113">
        <f>'Team and Player Stats'!T16/O92</f>
        <v>0.3978450062</v>
      </c>
      <c r="U92" s="113">
        <f>'Team and Player Stats'!U16/O92</f>
        <v>0.04973062578</v>
      </c>
      <c r="V92" s="113">
        <f>'Team and Player Stats'!V16/O92</f>
        <v>0</v>
      </c>
      <c r="W92" s="113">
        <f>'Team and Player Stats'!W16/O92</f>
        <v>0</v>
      </c>
      <c r="X92" s="113">
        <f>'Team and Player Stats'!X16/O92</f>
        <v>0</v>
      </c>
      <c r="Y92" s="113">
        <f>'Team and Player Stats'!Y16/O92</f>
        <v>0</v>
      </c>
      <c r="Z92" s="113">
        <f>'Team and Player Stats'!Z16/O92</f>
        <v>0</v>
      </c>
      <c r="AA92" s="113">
        <f>'Team and Player Stats'!AA16/O92</f>
        <v>0</v>
      </c>
      <c r="AB92" s="113">
        <f>'Team and Player Stats'!AB16/O92</f>
        <v>0</v>
      </c>
      <c r="AC92" s="113">
        <f>'Team and Player Stats'!AC16/O92</f>
        <v>0.02486531289</v>
      </c>
      <c r="AD92" s="113">
        <f>'Team and Player Stats'!AD16/O92</f>
        <v>0</v>
      </c>
      <c r="AE92" s="113">
        <f>'Team and Player Stats'!AE16/O92</f>
        <v>0</v>
      </c>
      <c r="AF92" s="113">
        <f>'Team and Player Stats'!AF16/O92</f>
        <v>0</v>
      </c>
      <c r="AG92" s="113">
        <f>'Team and Player Stats'!AG16/O92</f>
        <v>0</v>
      </c>
    </row>
    <row r="93">
      <c r="A93" s="107" t="str">
        <f>'Team and Player Stats'!B56</f>
        <v>DCleak</v>
      </c>
      <c r="B93" s="107" t="str">
        <f>'Team and Player Stats'!A56</f>
        <v>Paradox Warriors</v>
      </c>
      <c r="C93" s="107">
        <f>'Team and Player Stats'!C56</f>
        <v>6</v>
      </c>
      <c r="D93" s="107">
        <f>'Team and Player Stats'!D56</f>
        <v>0</v>
      </c>
      <c r="E93" s="108">
        <f>'Team and Player Stats'!E56</f>
        <v>28.01666667</v>
      </c>
      <c r="F93" s="110">
        <f>'Team and Player Stats'!F56/E93</f>
        <v>0</v>
      </c>
      <c r="G93" s="110">
        <f>'Team and Player Stats'!G56/E93</f>
        <v>4.176085663</v>
      </c>
      <c r="H93" s="110">
        <f>'Team and Player Stats'!H56/E93</f>
        <v>0.03569303986</v>
      </c>
      <c r="I93" s="110">
        <f>'Team and Player Stats'!I56/E93</f>
        <v>6.853063653</v>
      </c>
      <c r="J93" s="110">
        <f>'Team and Player Stats'!J56/E93</f>
        <v>-2.676977989</v>
      </c>
      <c r="K93" s="109">
        <f>'Team and Player Stats'!K56</f>
        <v>0.609375</v>
      </c>
      <c r="L93" s="108">
        <f>'Team and Player Stats'!L56</f>
        <v>8.755208333</v>
      </c>
      <c r="M93" s="110">
        <f>'Team and Player Stats'!M56/E93</f>
        <v>5.211183819</v>
      </c>
      <c r="N93" s="107">
        <f>'Team and Player Stats'!N56</f>
        <v>6</v>
      </c>
      <c r="O93" s="110">
        <f>'Team and Player Stats'!O56</f>
        <v>28.01666667</v>
      </c>
      <c r="P93" s="110">
        <f>'Team and Player Stats'!P56/O93</f>
        <v>0.5710886377</v>
      </c>
      <c r="Q93" s="110">
        <f>'Team and Player Stats'!Q56/O93</f>
        <v>0.07138607971</v>
      </c>
      <c r="R93" s="110">
        <f>'Team and Player Stats'!R56/O93</f>
        <v>0.1784651993</v>
      </c>
      <c r="S93" s="110">
        <f>'Team and Player Stats'!S56/O93</f>
        <v>0.07138607971</v>
      </c>
      <c r="T93" s="110">
        <f>'Team and Player Stats'!T56/O93</f>
        <v>0.3926234384</v>
      </c>
      <c r="U93" s="110">
        <f>'Team and Player Stats'!U56/O93</f>
        <v>0</v>
      </c>
      <c r="V93" s="110">
        <f>'Team and Player Stats'!V56/O93</f>
        <v>0</v>
      </c>
      <c r="W93" s="110">
        <f>'Team and Player Stats'!W56/O93</f>
        <v>0</v>
      </c>
      <c r="X93" s="110">
        <f>'Team and Player Stats'!X56/O93</f>
        <v>0</v>
      </c>
      <c r="Y93" s="110">
        <f>'Team and Player Stats'!Y56/O93</f>
        <v>0</v>
      </c>
      <c r="Z93" s="110">
        <f>'Team and Player Stats'!Z56/O93</f>
        <v>0</v>
      </c>
      <c r="AA93" s="110">
        <f>'Team and Player Stats'!AA56/O93</f>
        <v>0</v>
      </c>
      <c r="AB93" s="110">
        <f>'Team and Player Stats'!AB56/O93</f>
        <v>0</v>
      </c>
      <c r="AC93" s="110">
        <f>'Team and Player Stats'!AC56/O93</f>
        <v>0</v>
      </c>
      <c r="AD93" s="110">
        <f>'Team and Player Stats'!AD56/O93</f>
        <v>0</v>
      </c>
      <c r="AE93" s="110">
        <f>'Team and Player Stats'!AE56/O93</f>
        <v>0</v>
      </c>
      <c r="AF93" s="110">
        <f>'Team and Player Stats'!AF56/O93</f>
        <v>0</v>
      </c>
      <c r="AG93" s="110">
        <f>'Team and Player Stats'!AG56/O93</f>
        <v>0</v>
      </c>
    </row>
    <row r="94">
      <c r="A94" t="str">
        <f>'Team and Player Stats'!B24</f>
        <v>MrJocobo360</v>
      </c>
      <c r="B94" t="str">
        <f>'Team and Player Stats'!A24</f>
        <v>Stat Padders United</v>
      </c>
      <c r="C94">
        <f>'Team and Player Stats'!C24</f>
        <v>2</v>
      </c>
      <c r="D94">
        <f>'Team and Player Stats'!D24</f>
        <v>0</v>
      </c>
      <c r="E94" s="111">
        <f>'Team and Player Stats'!E24</f>
        <v>20.85</v>
      </c>
      <c r="F94" s="113">
        <f>'Team and Player Stats'!F24/E94</f>
        <v>0</v>
      </c>
      <c r="G94" s="113">
        <f>'Team and Player Stats'!G24/E94</f>
        <v>3.645083933</v>
      </c>
      <c r="H94" s="113">
        <f>'Team and Player Stats'!H24/E94</f>
        <v>0</v>
      </c>
      <c r="I94" s="113">
        <f>'Team and Player Stats'!I24/E94</f>
        <v>6.666666667</v>
      </c>
      <c r="J94" s="113">
        <f>'Team and Player Stats'!J24/E94</f>
        <v>-3.021582734</v>
      </c>
      <c r="K94" s="112">
        <f>'Team and Player Stats'!K24</f>
        <v>0.5467625899</v>
      </c>
      <c r="L94" s="111">
        <f>'Team and Player Stats'!L24</f>
        <v>9</v>
      </c>
      <c r="M94" s="113">
        <f>'Team and Player Stats'!M24/E94</f>
        <v>4.12470024</v>
      </c>
      <c r="N94">
        <f>'Team and Player Stats'!N24</f>
        <v>2</v>
      </c>
      <c r="O94" s="113">
        <f>'Team and Player Stats'!O24</f>
        <v>20.85</v>
      </c>
      <c r="P94" s="113">
        <f>'Team and Player Stats'!P24/O94</f>
        <v>0.0479616307</v>
      </c>
      <c r="Q94" s="113">
        <f>'Team and Player Stats'!Q24/O94</f>
        <v>0.1918465228</v>
      </c>
      <c r="R94" s="113">
        <f>'Team and Player Stats'!R24/O94</f>
        <v>0.1438848921</v>
      </c>
      <c r="S94" s="113">
        <f>'Team and Player Stats'!S24/O94</f>
        <v>0.0479616307</v>
      </c>
      <c r="T94" s="113">
        <f>'Team and Player Stats'!T24/O94</f>
        <v>0.2877697842</v>
      </c>
      <c r="U94" s="113">
        <f>'Team and Player Stats'!U24/O94</f>
        <v>0</v>
      </c>
      <c r="V94" s="113">
        <f>'Team and Player Stats'!V24/O94</f>
        <v>0</v>
      </c>
      <c r="W94" s="113">
        <f>'Team and Player Stats'!W24/O94</f>
        <v>0</v>
      </c>
      <c r="X94" s="113">
        <f>'Team and Player Stats'!X24/O94</f>
        <v>0</v>
      </c>
      <c r="Y94" s="113">
        <f>'Team and Player Stats'!Y24/O94</f>
        <v>0</v>
      </c>
      <c r="Z94" s="113">
        <f>'Team and Player Stats'!Z24/O94</f>
        <v>0</v>
      </c>
      <c r="AA94" s="113">
        <f>'Team and Player Stats'!AA24/O94</f>
        <v>0</v>
      </c>
      <c r="AB94" s="113">
        <f>'Team and Player Stats'!AB24/O94</f>
        <v>0</v>
      </c>
      <c r="AC94" s="113">
        <f>'Team and Player Stats'!AC24/O94</f>
        <v>0.0479616307</v>
      </c>
      <c r="AD94" s="113">
        <f>'Team and Player Stats'!AD24/O94</f>
        <v>0</v>
      </c>
      <c r="AE94" s="113">
        <f>'Team and Player Stats'!AE24/O94</f>
        <v>0</v>
      </c>
      <c r="AF94" s="113">
        <f>'Team and Player Stats'!AF24/O94</f>
        <v>0</v>
      </c>
      <c r="AG94" s="113">
        <f>'Team and Player Stats'!AG24/O94</f>
        <v>0</v>
      </c>
    </row>
    <row r="95">
      <c r="A95" s="107" t="str">
        <f>'Team and Player Stats'!B13</f>
        <v>Acniphyde43</v>
      </c>
      <c r="B95" s="107" t="str">
        <f>'Team and Player Stats'!A13</f>
        <v>Collateral Damage</v>
      </c>
      <c r="C95" s="107">
        <f>'Team and Player Stats'!C13</f>
        <v>0</v>
      </c>
      <c r="D95" s="107">
        <f>'Team and Player Stats'!D13</f>
        <v>0</v>
      </c>
      <c r="E95" s="108">
        <f>'Team and Player Stats'!E13</f>
        <v>0</v>
      </c>
      <c r="F95" s="110" t="str">
        <f>'Team and Player Stats'!F13/E95</f>
        <v>#DIV/0!</v>
      </c>
      <c r="G95" s="110" t="str">
        <f>'Team and Player Stats'!G13/E95</f>
        <v>#DIV/0!</v>
      </c>
      <c r="H95" s="110" t="str">
        <f>'Team and Player Stats'!H13/E95</f>
        <v>#DIV/0!</v>
      </c>
      <c r="I95" s="110" t="str">
        <f>'Team and Player Stats'!I13/E95</f>
        <v>#DIV/0!</v>
      </c>
      <c r="J95" s="110" t="str">
        <f>'Team and Player Stats'!J13/E95</f>
        <v>#DIV/0!</v>
      </c>
      <c r="K95" s="109" t="str">
        <f>'Team and Player Stats'!K13</f>
        <v>#DIV/0!</v>
      </c>
      <c r="L95" s="108" t="str">
        <f>'Team and Player Stats'!L13</f>
        <v>#DIV/0!</v>
      </c>
      <c r="M95" s="110" t="str">
        <f>'Team and Player Stats'!M13/E95</f>
        <v>#DIV/0!</v>
      </c>
      <c r="N95" s="107">
        <f>'Team and Player Stats'!N13</f>
        <v>0</v>
      </c>
      <c r="O95" s="110">
        <f>'Team and Player Stats'!O13</f>
        <v>0</v>
      </c>
      <c r="P95" s="110" t="str">
        <f>'Team and Player Stats'!P13/O95</f>
        <v>#DIV/0!</v>
      </c>
      <c r="Q95" s="110" t="str">
        <f>'Team and Player Stats'!Q13/O95</f>
        <v>#DIV/0!</v>
      </c>
      <c r="R95" s="110" t="str">
        <f>'Team and Player Stats'!R13/O95</f>
        <v>#DIV/0!</v>
      </c>
      <c r="S95" s="110" t="str">
        <f>'Team and Player Stats'!S13/O95</f>
        <v>#DIV/0!</v>
      </c>
      <c r="T95" s="110" t="str">
        <f>'Team and Player Stats'!T13/O95</f>
        <v>#DIV/0!</v>
      </c>
      <c r="U95" s="110" t="str">
        <f>'Team and Player Stats'!U13/O95</f>
        <v>#DIV/0!</v>
      </c>
      <c r="V95" s="110" t="str">
        <f>'Team and Player Stats'!V13/O95</f>
        <v>#DIV/0!</v>
      </c>
      <c r="W95" s="110" t="str">
        <f>'Team and Player Stats'!W13/O95</f>
        <v>#DIV/0!</v>
      </c>
      <c r="X95" s="110" t="str">
        <f>'Team and Player Stats'!X13/O95</f>
        <v>#DIV/0!</v>
      </c>
      <c r="Y95" s="110" t="str">
        <f>'Team and Player Stats'!Y13/O95</f>
        <v>#DIV/0!</v>
      </c>
      <c r="Z95" s="110" t="str">
        <f>'Team and Player Stats'!Z13/O95</f>
        <v>#DIV/0!</v>
      </c>
      <c r="AA95" s="110" t="str">
        <f>'Team and Player Stats'!AA13/O95</f>
        <v>#DIV/0!</v>
      </c>
      <c r="AB95" s="110" t="str">
        <f>'Team and Player Stats'!AB13/O95</f>
        <v>#DIV/0!</v>
      </c>
      <c r="AC95" s="110" t="str">
        <f>'Team and Player Stats'!AC13/O95</f>
        <v>#DIV/0!</v>
      </c>
      <c r="AD95" s="110" t="str">
        <f>'Team and Player Stats'!AD13/O95</f>
        <v>#DIV/0!</v>
      </c>
      <c r="AE95" s="110" t="str">
        <f>'Team and Player Stats'!AE13/O95</f>
        <v>#DIV/0!</v>
      </c>
      <c r="AF95" s="110" t="str">
        <f>'Team and Player Stats'!AF13/O95</f>
        <v>#DIV/0!</v>
      </c>
      <c r="AG95" s="110" t="str">
        <f>'Team and Player Stats'!AG13/O95</f>
        <v>#DIV/0!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111">
        <f>'Team and Player Stats'!E23</f>
        <v>0</v>
      </c>
      <c r="F96" s="113" t="str">
        <f>'Team and Player Stats'!F23/E96</f>
        <v>#DIV/0!</v>
      </c>
      <c r="G96" s="113" t="str">
        <f>'Team and Player Stats'!G23/E96</f>
        <v>#DIV/0!</v>
      </c>
      <c r="H96" s="113" t="str">
        <f>'Team and Player Stats'!H23/E96</f>
        <v>#DIV/0!</v>
      </c>
      <c r="I96" s="113" t="str">
        <f>'Team and Player Stats'!I23/E96</f>
        <v>#DIV/0!</v>
      </c>
      <c r="J96" s="113" t="str">
        <f>'Team and Player Stats'!J23/E96</f>
        <v>#DIV/0!</v>
      </c>
      <c r="K96" s="112" t="str">
        <f>'Team and Player Stats'!K23</f>
        <v>#DIV/0!</v>
      </c>
      <c r="L96" s="111" t="str">
        <f>'Team and Player Stats'!L23</f>
        <v>#DIV/0!</v>
      </c>
      <c r="M96" s="113" t="str">
        <f>'Team and Player Stats'!M23/E96</f>
        <v>#DIV/0!</v>
      </c>
      <c r="N96">
        <f>'Team and Player Stats'!N23</f>
        <v>0</v>
      </c>
      <c r="O96" s="113">
        <f>'Team and Player Stats'!O23</f>
        <v>0</v>
      </c>
      <c r="P96" s="113" t="str">
        <f>'Team and Player Stats'!P23/O96</f>
        <v>#DIV/0!</v>
      </c>
      <c r="Q96" s="113" t="str">
        <f>'Team and Player Stats'!Q23/O96</f>
        <v>#DIV/0!</v>
      </c>
      <c r="R96" s="113" t="str">
        <f>'Team and Player Stats'!R23/O96</f>
        <v>#DIV/0!</v>
      </c>
      <c r="S96" s="113" t="str">
        <f>'Team and Player Stats'!S23/O96</f>
        <v>#DIV/0!</v>
      </c>
      <c r="T96" s="113" t="str">
        <f>'Team and Player Stats'!T23/O96</f>
        <v>#DIV/0!</v>
      </c>
      <c r="U96" s="113" t="str">
        <f>'Team and Player Stats'!U23/O96</f>
        <v>#DIV/0!</v>
      </c>
      <c r="V96" s="113" t="str">
        <f>'Team and Player Stats'!V23/O96</f>
        <v>#DIV/0!</v>
      </c>
      <c r="W96" s="113" t="str">
        <f>'Team and Player Stats'!W23/O96</f>
        <v>#DIV/0!</v>
      </c>
      <c r="X96" s="113" t="str">
        <f>'Team and Player Stats'!X23/O96</f>
        <v>#DIV/0!</v>
      </c>
      <c r="Y96" s="113" t="str">
        <f>'Team and Player Stats'!Y23/O96</f>
        <v>#DIV/0!</v>
      </c>
      <c r="Z96" s="113" t="str">
        <f>'Team and Player Stats'!Z23/O96</f>
        <v>#DIV/0!</v>
      </c>
      <c r="AA96" s="113" t="str">
        <f>'Team and Player Stats'!AA23/O96</f>
        <v>#DIV/0!</v>
      </c>
      <c r="AB96" s="113" t="str">
        <f>'Team and Player Stats'!AB23/O96</f>
        <v>#DIV/0!</v>
      </c>
      <c r="AC96" s="113" t="str">
        <f>'Team and Player Stats'!AC23/O96</f>
        <v>#DIV/0!</v>
      </c>
      <c r="AD96" s="113" t="str">
        <f>'Team and Player Stats'!AD23/O96</f>
        <v>#DIV/0!</v>
      </c>
      <c r="AE96" s="113" t="str">
        <f>'Team and Player Stats'!AE23/O96</f>
        <v>#DIV/0!</v>
      </c>
      <c r="AF96" s="113" t="str">
        <f>'Team and Player Stats'!AF23/O96</f>
        <v>#DIV/0!</v>
      </c>
      <c r="AG96" s="113" t="str">
        <f>'Team and Player Stats'!AG23/O96</f>
        <v>#DIV/0!</v>
      </c>
    </row>
    <row r="97">
      <c r="A97" s="107" t="str">
        <f>'Team and Player Stats'!B30</f>
        <v/>
      </c>
      <c r="B97" s="107" t="str">
        <f>'Team and Player Stats'!A30</f>
        <v>NecroBonk</v>
      </c>
      <c r="C97" s="107">
        <f>'Team and Player Stats'!C30</f>
        <v>0</v>
      </c>
      <c r="D97" s="107">
        <f>'Team and Player Stats'!D30</f>
        <v>0</v>
      </c>
      <c r="E97" s="108">
        <f>'Team and Player Stats'!E30</f>
        <v>0</v>
      </c>
      <c r="F97" s="110" t="str">
        <f>'Team and Player Stats'!F30/E97</f>
        <v>#DIV/0!</v>
      </c>
      <c r="G97" s="110" t="str">
        <f>'Team and Player Stats'!G30/E97</f>
        <v>#DIV/0!</v>
      </c>
      <c r="H97" s="110" t="str">
        <f>'Team and Player Stats'!H30/E97</f>
        <v>#DIV/0!</v>
      </c>
      <c r="I97" s="110" t="str">
        <f>'Team and Player Stats'!I30/E97</f>
        <v>#DIV/0!</v>
      </c>
      <c r="J97" s="110" t="str">
        <f>'Team and Player Stats'!J30/E97</f>
        <v>#DIV/0!</v>
      </c>
      <c r="K97" s="109" t="str">
        <f>'Team and Player Stats'!K30</f>
        <v>#DIV/0!</v>
      </c>
      <c r="L97" s="108" t="str">
        <f>'Team and Player Stats'!L30</f>
        <v>#DIV/0!</v>
      </c>
      <c r="M97" s="110" t="str">
        <f>'Team and Player Stats'!M30/E97</f>
        <v>#DIV/0!</v>
      </c>
      <c r="N97" s="107">
        <f>'Team and Player Stats'!N30</f>
        <v>0</v>
      </c>
      <c r="O97" s="110">
        <f>'Team and Player Stats'!O30</f>
        <v>0</v>
      </c>
      <c r="P97" s="110" t="str">
        <f>'Team and Player Stats'!P30/O97</f>
        <v>#DIV/0!</v>
      </c>
      <c r="Q97" s="110" t="str">
        <f>'Team and Player Stats'!Q30/O97</f>
        <v>#DIV/0!</v>
      </c>
      <c r="R97" s="110" t="str">
        <f>'Team and Player Stats'!R30/O97</f>
        <v>#DIV/0!</v>
      </c>
      <c r="S97" s="110" t="str">
        <f>'Team and Player Stats'!S30/O97</f>
        <v>#DIV/0!</v>
      </c>
      <c r="T97" s="110" t="str">
        <f>'Team and Player Stats'!T30/O97</f>
        <v>#DIV/0!</v>
      </c>
      <c r="U97" s="110" t="str">
        <f>'Team and Player Stats'!U30/O97</f>
        <v>#DIV/0!</v>
      </c>
      <c r="V97" s="110" t="str">
        <f>'Team and Player Stats'!V30/O97</f>
        <v>#DIV/0!</v>
      </c>
      <c r="W97" s="110" t="str">
        <f>'Team and Player Stats'!W30/O97</f>
        <v>#DIV/0!</v>
      </c>
      <c r="X97" s="110" t="str">
        <f>'Team and Player Stats'!X30/O97</f>
        <v>#DIV/0!</v>
      </c>
      <c r="Y97" s="110" t="str">
        <f>'Team and Player Stats'!Y30/O97</f>
        <v>#DIV/0!</v>
      </c>
      <c r="Z97" s="110" t="str">
        <f>'Team and Player Stats'!Z30/O97</f>
        <v>#DIV/0!</v>
      </c>
      <c r="AA97" s="110" t="str">
        <f>'Team and Player Stats'!AA30/O97</f>
        <v>#DIV/0!</v>
      </c>
      <c r="AB97" s="110" t="str">
        <f>'Team and Player Stats'!AB30/O97</f>
        <v>#DIV/0!</v>
      </c>
      <c r="AC97" s="110" t="str">
        <f>'Team and Player Stats'!AC30/O97</f>
        <v>#DIV/0!</v>
      </c>
      <c r="AD97" s="110" t="str">
        <f>'Team and Player Stats'!AD30/O97</f>
        <v>#DIV/0!</v>
      </c>
      <c r="AE97" s="110" t="str">
        <f>'Team and Player Stats'!AE30/O97</f>
        <v>#DIV/0!</v>
      </c>
      <c r="AF97" s="110" t="str">
        <f>'Team and Player Stats'!AF30/O97</f>
        <v>#DIV/0!</v>
      </c>
      <c r="AG97" s="110" t="str">
        <f>'Team and Player Stats'!AG30/O97</f>
        <v>#DIV/0!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111">
        <f>'Team and Player Stats'!E31</f>
        <v>0</v>
      </c>
      <c r="F98" s="113" t="str">
        <f>'Team and Player Stats'!F31/E98</f>
        <v>#DIV/0!</v>
      </c>
      <c r="G98" s="113" t="str">
        <f>'Team and Player Stats'!G31/E98</f>
        <v>#DIV/0!</v>
      </c>
      <c r="H98" s="113" t="str">
        <f>'Team and Player Stats'!H31/E98</f>
        <v>#DIV/0!</v>
      </c>
      <c r="I98" s="113" t="str">
        <f>'Team and Player Stats'!I31/E98</f>
        <v>#DIV/0!</v>
      </c>
      <c r="J98" s="113" t="str">
        <f>'Team and Player Stats'!J31/E98</f>
        <v>#DIV/0!</v>
      </c>
      <c r="K98" s="112" t="str">
        <f>'Team and Player Stats'!K31</f>
        <v>#DIV/0!</v>
      </c>
      <c r="L98" s="111" t="str">
        <f>'Team and Player Stats'!L31</f>
        <v>#DIV/0!</v>
      </c>
      <c r="M98" s="113" t="str">
        <f>'Team and Player Stats'!M31/E98</f>
        <v>#DIV/0!</v>
      </c>
      <c r="N98">
        <f>'Team and Player Stats'!N31</f>
        <v>0</v>
      </c>
      <c r="O98" s="113">
        <f>'Team and Player Stats'!O31</f>
        <v>0</v>
      </c>
      <c r="P98" s="113" t="str">
        <f>'Team and Player Stats'!P31/O98</f>
        <v>#DIV/0!</v>
      </c>
      <c r="Q98" s="113" t="str">
        <f>'Team and Player Stats'!Q31/O98</f>
        <v>#DIV/0!</v>
      </c>
      <c r="R98" s="113" t="str">
        <f>'Team and Player Stats'!R31/O98</f>
        <v>#DIV/0!</v>
      </c>
      <c r="S98" s="113" t="str">
        <f>'Team and Player Stats'!S31/O98</f>
        <v>#DIV/0!</v>
      </c>
      <c r="T98" s="113" t="str">
        <f>'Team and Player Stats'!T31/O98</f>
        <v>#DIV/0!</v>
      </c>
      <c r="U98" s="113" t="str">
        <f>'Team and Player Stats'!U31/O98</f>
        <v>#DIV/0!</v>
      </c>
      <c r="V98" s="113" t="str">
        <f>'Team and Player Stats'!V31/O98</f>
        <v>#DIV/0!</v>
      </c>
      <c r="W98" s="113" t="str">
        <f>'Team and Player Stats'!W31/O98</f>
        <v>#DIV/0!</v>
      </c>
      <c r="X98" s="113" t="str">
        <f>'Team and Player Stats'!X31/O98</f>
        <v>#DIV/0!</v>
      </c>
      <c r="Y98" s="113" t="str">
        <f>'Team and Player Stats'!Y31/O98</f>
        <v>#DIV/0!</v>
      </c>
      <c r="Z98" s="113" t="str">
        <f>'Team and Player Stats'!Z31/O98</f>
        <v>#DIV/0!</v>
      </c>
      <c r="AA98" s="113" t="str">
        <f>'Team and Player Stats'!AA31/O98</f>
        <v>#DIV/0!</v>
      </c>
      <c r="AB98" s="113" t="str">
        <f>'Team and Player Stats'!AB31/O98</f>
        <v>#DIV/0!</v>
      </c>
      <c r="AC98" s="113" t="str">
        <f>'Team and Player Stats'!AC31/O98</f>
        <v>#DIV/0!</v>
      </c>
      <c r="AD98" s="113" t="str">
        <f>'Team and Player Stats'!AD31/O98</f>
        <v>#DIV/0!</v>
      </c>
      <c r="AE98" s="113" t="str">
        <f>'Team and Player Stats'!AE31/O98</f>
        <v>#DIV/0!</v>
      </c>
      <c r="AF98" s="113" t="str">
        <f>'Team and Player Stats'!AF31/O98</f>
        <v>#DIV/0!</v>
      </c>
      <c r="AG98" s="113" t="str">
        <f>'Team and Player Stats'!AG31/O98</f>
        <v>#DIV/0!</v>
      </c>
    </row>
    <row r="99">
      <c r="A99" s="107" t="str">
        <f>'Team and Player Stats'!B58</f>
        <v>Tariq TE</v>
      </c>
      <c r="B99" s="107" t="str">
        <f>'Team and Player Stats'!A58</f>
        <v>Paradox Warriors</v>
      </c>
      <c r="C99" s="107">
        <f>'Team and Player Stats'!C58</f>
        <v>0</v>
      </c>
      <c r="D99" s="107">
        <f>'Team and Player Stats'!D58</f>
        <v>0</v>
      </c>
      <c r="E99" s="108">
        <f>'Team and Player Stats'!E58</f>
        <v>0</v>
      </c>
      <c r="F99" s="110" t="str">
        <f>'Team and Player Stats'!F58/E99</f>
        <v>#DIV/0!</v>
      </c>
      <c r="G99" s="110" t="str">
        <f>'Team and Player Stats'!G58/E99</f>
        <v>#DIV/0!</v>
      </c>
      <c r="H99" s="110" t="str">
        <f>'Team and Player Stats'!H58/E99</f>
        <v>#DIV/0!</v>
      </c>
      <c r="I99" s="110" t="str">
        <f>'Team and Player Stats'!I58/E99</f>
        <v>#DIV/0!</v>
      </c>
      <c r="J99" s="110" t="str">
        <f>'Team and Player Stats'!J58/E99</f>
        <v>#DIV/0!</v>
      </c>
      <c r="K99" s="109" t="str">
        <f>'Team and Player Stats'!K58</f>
        <v>#DIV/0!</v>
      </c>
      <c r="L99" s="108" t="str">
        <f>'Team and Player Stats'!L58</f>
        <v>#DIV/0!</v>
      </c>
      <c r="M99" s="110" t="str">
        <f>'Team and Player Stats'!M58/E99</f>
        <v>#DIV/0!</v>
      </c>
      <c r="N99" s="107">
        <f>'Team and Player Stats'!N58</f>
        <v>0</v>
      </c>
      <c r="O99" s="110">
        <f>'Team and Player Stats'!O58</f>
        <v>0</v>
      </c>
      <c r="P99" s="110" t="str">
        <f>'Team and Player Stats'!P58/O99</f>
        <v>#DIV/0!</v>
      </c>
      <c r="Q99" s="110" t="str">
        <f>'Team and Player Stats'!Q58/O99</f>
        <v>#DIV/0!</v>
      </c>
      <c r="R99" s="110" t="str">
        <f>'Team and Player Stats'!R58/O99</f>
        <v>#DIV/0!</v>
      </c>
      <c r="S99" s="110" t="str">
        <f>'Team and Player Stats'!S58/O99</f>
        <v>#DIV/0!</v>
      </c>
      <c r="T99" s="110" t="str">
        <f>'Team and Player Stats'!T58/O99</f>
        <v>#DIV/0!</v>
      </c>
      <c r="U99" s="110" t="str">
        <f>'Team and Player Stats'!U58/O99</f>
        <v>#DIV/0!</v>
      </c>
      <c r="V99" s="110" t="str">
        <f>'Team and Player Stats'!V58/O99</f>
        <v>#DIV/0!</v>
      </c>
      <c r="W99" s="110" t="str">
        <f>'Team and Player Stats'!W58/O99</f>
        <v>#DIV/0!</v>
      </c>
      <c r="X99" s="110" t="str">
        <f>'Team and Player Stats'!X58/O99</f>
        <v>#DIV/0!</v>
      </c>
      <c r="Y99" s="110" t="str">
        <f>'Team and Player Stats'!Y58/O99</f>
        <v>#DIV/0!</v>
      </c>
      <c r="Z99" s="110" t="str">
        <f>'Team and Player Stats'!Z58/O99</f>
        <v>#DIV/0!</v>
      </c>
      <c r="AA99" s="110" t="str">
        <f>'Team and Player Stats'!AA58/O99</f>
        <v>#DIV/0!</v>
      </c>
      <c r="AB99" s="110" t="str">
        <f>'Team and Player Stats'!AB58/O99</f>
        <v>#DIV/0!</v>
      </c>
      <c r="AC99" s="110" t="str">
        <f>'Team and Player Stats'!AC58/O99</f>
        <v>#DIV/0!</v>
      </c>
      <c r="AD99" s="110" t="str">
        <f>'Team and Player Stats'!AD58/O99</f>
        <v>#DIV/0!</v>
      </c>
      <c r="AE99" s="110" t="str">
        <f>'Team and Player Stats'!AE58/O99</f>
        <v>#DIV/0!</v>
      </c>
      <c r="AF99" s="110" t="str">
        <f>'Team and Player Stats'!AF58/O99</f>
        <v>#DIV/0!</v>
      </c>
      <c r="AG99" s="110" t="str">
        <f>'Team and Player Stats'!AG58/O99</f>
        <v>#DIV/0!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111">
        <f>'Team and Player Stats'!E89</f>
        <v>0</v>
      </c>
      <c r="F100" s="113" t="str">
        <f>'Team and Player Stats'!F89/E100</f>
        <v>#DIV/0!</v>
      </c>
      <c r="G100" s="113" t="str">
        <f>'Team and Player Stats'!G89/E100</f>
        <v>#DIV/0!</v>
      </c>
      <c r="H100" s="113" t="str">
        <f>'Team and Player Stats'!H89/E100</f>
        <v>#DIV/0!</v>
      </c>
      <c r="I100" s="113" t="str">
        <f>'Team and Player Stats'!I89/E100</f>
        <v>#DIV/0!</v>
      </c>
      <c r="J100" s="113" t="str">
        <f>'Team and Player Stats'!J89/E100</f>
        <v>#DIV/0!</v>
      </c>
      <c r="K100" s="112" t="str">
        <f>'Team and Player Stats'!K89</f>
        <v>#DIV/0!</v>
      </c>
      <c r="L100" s="111" t="str">
        <f>'Team and Player Stats'!L89</f>
        <v>#DIV/0!</v>
      </c>
      <c r="M100" s="113" t="str">
        <f>'Team and Player Stats'!M89/E100</f>
        <v>#DIV/0!</v>
      </c>
      <c r="N100">
        <f>'Team and Player Stats'!N89</f>
        <v>0</v>
      </c>
      <c r="O100" s="113">
        <f>'Team and Player Stats'!O89</f>
        <v>0</v>
      </c>
      <c r="P100" s="113" t="str">
        <f>'Team and Player Stats'!P89/O100</f>
        <v>#DIV/0!</v>
      </c>
      <c r="Q100" s="113" t="str">
        <f>'Team and Player Stats'!Q89/O100</f>
        <v>#DIV/0!</v>
      </c>
      <c r="R100" s="113" t="str">
        <f>'Team and Player Stats'!R89/O100</f>
        <v>#DIV/0!</v>
      </c>
      <c r="S100" s="113" t="str">
        <f>'Team and Player Stats'!S89/O100</f>
        <v>#DIV/0!</v>
      </c>
      <c r="T100" s="113" t="str">
        <f>'Team and Player Stats'!T89/O100</f>
        <v>#DIV/0!</v>
      </c>
      <c r="U100" s="113" t="str">
        <f>'Team and Player Stats'!U89/O100</f>
        <v>#DIV/0!</v>
      </c>
      <c r="V100" s="113" t="str">
        <f>'Team and Player Stats'!V89/O100</f>
        <v>#DIV/0!</v>
      </c>
      <c r="W100" s="113" t="str">
        <f>'Team and Player Stats'!W89/O100</f>
        <v>#DIV/0!</v>
      </c>
      <c r="X100" s="113" t="str">
        <f>'Team and Player Stats'!X89/O100</f>
        <v>#DIV/0!</v>
      </c>
      <c r="Y100" s="113" t="str">
        <f>'Team and Player Stats'!Y89/O100</f>
        <v>#DIV/0!</v>
      </c>
      <c r="Z100" s="113" t="str">
        <f>'Team and Player Stats'!Z89/O100</f>
        <v>#DIV/0!</v>
      </c>
      <c r="AA100" s="113" t="str">
        <f>'Team and Player Stats'!AA89/O100</f>
        <v>#DIV/0!</v>
      </c>
      <c r="AB100" s="113" t="str">
        <f>'Team and Player Stats'!AB89/O100</f>
        <v>#DIV/0!</v>
      </c>
      <c r="AC100" s="113" t="str">
        <f>'Team and Player Stats'!AC89/O100</f>
        <v>#DIV/0!</v>
      </c>
      <c r="AD100" s="113" t="str">
        <f>'Team and Player Stats'!AD89/O100</f>
        <v>#DIV/0!</v>
      </c>
      <c r="AE100" s="113" t="str">
        <f>'Team and Player Stats'!AE89/O100</f>
        <v>#DIV/0!</v>
      </c>
      <c r="AF100" s="113" t="str">
        <f>'Team and Player Stats'!AF89/O100</f>
        <v>#DIV/0!</v>
      </c>
      <c r="AG100" s="113" t="str">
        <f>'Team and Player Stats'!AG89/O100</f>
        <v>#DIV/0!</v>
      </c>
    </row>
    <row r="101">
      <c r="A101" s="107" t="str">
        <f>'Team and Player Stats'!B134</f>
        <v>Gay Fork</v>
      </c>
      <c r="B101" s="107" t="str">
        <f>'Team and Player Stats'!A134</f>
        <v>Lumbridge White Knights</v>
      </c>
      <c r="C101" s="107">
        <f>'Team and Player Stats'!C134</f>
        <v>0</v>
      </c>
      <c r="D101" s="107">
        <f>'Team and Player Stats'!D134</f>
        <v>0</v>
      </c>
      <c r="E101" s="108">
        <f>'Team and Player Stats'!E134</f>
        <v>0</v>
      </c>
      <c r="F101" s="110" t="str">
        <f>'Team and Player Stats'!F134/E101</f>
        <v>#DIV/0!</v>
      </c>
      <c r="G101" s="110" t="str">
        <f>'Team and Player Stats'!G134/E101</f>
        <v>#DIV/0!</v>
      </c>
      <c r="H101" s="110" t="str">
        <f>'Team and Player Stats'!H134/E101</f>
        <v>#DIV/0!</v>
      </c>
      <c r="I101" s="110" t="str">
        <f>'Team and Player Stats'!I134/E101</f>
        <v>#DIV/0!</v>
      </c>
      <c r="J101" s="110" t="str">
        <f>'Team and Player Stats'!J134/E101</f>
        <v>#DIV/0!</v>
      </c>
      <c r="K101" s="109" t="str">
        <f>'Team and Player Stats'!K134</f>
        <v>#DIV/0!</v>
      </c>
      <c r="L101" s="108" t="str">
        <f>'Team and Player Stats'!L134</f>
        <v>#DIV/0!</v>
      </c>
      <c r="M101" s="110" t="str">
        <f>'Team and Player Stats'!M134/E101</f>
        <v>#DIV/0!</v>
      </c>
      <c r="N101" s="107">
        <f>'Team and Player Stats'!N134</f>
        <v>0</v>
      </c>
      <c r="O101" s="110">
        <f>'Team and Player Stats'!O134</f>
        <v>0</v>
      </c>
      <c r="P101" s="110" t="str">
        <f>'Team and Player Stats'!P134/O101</f>
        <v>#DIV/0!</v>
      </c>
      <c r="Q101" s="110" t="str">
        <f>'Team and Player Stats'!Q134/O101</f>
        <v>#DIV/0!</v>
      </c>
      <c r="R101" s="110" t="str">
        <f>'Team and Player Stats'!R134/O101</f>
        <v>#DIV/0!</v>
      </c>
      <c r="S101" s="110" t="str">
        <f>'Team and Player Stats'!S134/O101</f>
        <v>#DIV/0!</v>
      </c>
      <c r="T101" s="110" t="str">
        <f>'Team and Player Stats'!T134/O101</f>
        <v>#DIV/0!</v>
      </c>
      <c r="U101" s="110" t="str">
        <f>'Team and Player Stats'!U134/O101</f>
        <v>#DIV/0!</v>
      </c>
      <c r="V101" s="110" t="str">
        <f>'Team and Player Stats'!V134/O101</f>
        <v>#DIV/0!</v>
      </c>
      <c r="W101" s="110" t="str">
        <f>'Team and Player Stats'!W134/O101</f>
        <v>#DIV/0!</v>
      </c>
      <c r="X101" s="110" t="str">
        <f>'Team and Player Stats'!X134/O101</f>
        <v>#DIV/0!</v>
      </c>
      <c r="Y101" s="110" t="str">
        <f>'Team and Player Stats'!Y134/O101</f>
        <v>#DIV/0!</v>
      </c>
      <c r="Z101" s="110" t="str">
        <f>'Team and Player Stats'!Z134/O101</f>
        <v>#DIV/0!</v>
      </c>
      <c r="AA101" s="110" t="str">
        <f>'Team and Player Stats'!AA134/O101</f>
        <v>#DIV/0!</v>
      </c>
      <c r="AB101" s="110" t="str">
        <f>'Team and Player Stats'!AB134/O101</f>
        <v>#DIV/0!</v>
      </c>
      <c r="AC101" s="110" t="str">
        <f>'Team and Player Stats'!AC134/O101</f>
        <v>#DIV/0!</v>
      </c>
      <c r="AD101" s="110" t="str">
        <f>'Team and Player Stats'!AD134/O101</f>
        <v>#DIV/0!</v>
      </c>
      <c r="AE101" s="110" t="str">
        <f>'Team and Player Stats'!AE134/O101</f>
        <v>#DIV/0!</v>
      </c>
      <c r="AF101" s="110" t="str">
        <f>'Team and Player Stats'!AF134/O101</f>
        <v>#DIV/0!</v>
      </c>
      <c r="AG101" s="110" t="str">
        <f>'Team and Player Stats'!AG134/O101</f>
        <v>#DIV/0!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111">
        <f>'Team and Player Stats'!E135</f>
        <v>0</v>
      </c>
      <c r="F102" s="113" t="str">
        <f>'Team and Player Stats'!F135/E102</f>
        <v>#DIV/0!</v>
      </c>
      <c r="G102" s="113" t="str">
        <f>'Team and Player Stats'!G135/E102</f>
        <v>#DIV/0!</v>
      </c>
      <c r="H102" s="113" t="str">
        <f>'Team and Player Stats'!H135/E102</f>
        <v>#DIV/0!</v>
      </c>
      <c r="I102" s="113" t="str">
        <f>'Team and Player Stats'!I135/E102</f>
        <v>#DIV/0!</v>
      </c>
      <c r="J102" s="113" t="str">
        <f>'Team and Player Stats'!J135/E102</f>
        <v>#DIV/0!</v>
      </c>
      <c r="K102" s="112" t="str">
        <f>'Team and Player Stats'!K135</f>
        <v>#DIV/0!</v>
      </c>
      <c r="L102" s="111" t="str">
        <f>'Team and Player Stats'!L135</f>
        <v>#DIV/0!</v>
      </c>
      <c r="M102" s="113" t="str">
        <f>'Team and Player Stats'!M135/E102</f>
        <v>#DIV/0!</v>
      </c>
      <c r="N102">
        <f>'Team and Player Stats'!N135</f>
        <v>0</v>
      </c>
      <c r="O102" s="113">
        <f>'Team and Player Stats'!O135</f>
        <v>0</v>
      </c>
      <c r="P102" s="113" t="str">
        <f>'Team and Player Stats'!P135/O102</f>
        <v>#DIV/0!</v>
      </c>
      <c r="Q102" s="113" t="str">
        <f>'Team and Player Stats'!Q135/O102</f>
        <v>#DIV/0!</v>
      </c>
      <c r="R102" s="113" t="str">
        <f>'Team and Player Stats'!R135/O102</f>
        <v>#DIV/0!</v>
      </c>
      <c r="S102" s="113" t="str">
        <f>'Team and Player Stats'!S135/O102</f>
        <v>#DIV/0!</v>
      </c>
      <c r="T102" s="113" t="str">
        <f>'Team and Player Stats'!T135/O102</f>
        <v>#DIV/0!</v>
      </c>
      <c r="U102" s="113" t="str">
        <f>'Team and Player Stats'!U135/O102</f>
        <v>#DIV/0!</v>
      </c>
      <c r="V102" s="113" t="str">
        <f>'Team and Player Stats'!V135/O102</f>
        <v>#DIV/0!</v>
      </c>
      <c r="W102" s="113" t="str">
        <f>'Team and Player Stats'!W135/O102</f>
        <v>#DIV/0!</v>
      </c>
      <c r="X102" s="113" t="str">
        <f>'Team and Player Stats'!X135/O102</f>
        <v>#DIV/0!</v>
      </c>
      <c r="Y102" s="113" t="str">
        <f>'Team and Player Stats'!Y135/O102</f>
        <v>#DIV/0!</v>
      </c>
      <c r="Z102" s="113" t="str">
        <f>'Team and Player Stats'!Z135/O102</f>
        <v>#DIV/0!</v>
      </c>
      <c r="AA102" s="113" t="str">
        <f>'Team and Player Stats'!AA135/O102</f>
        <v>#DIV/0!</v>
      </c>
      <c r="AB102" s="113" t="str">
        <f>'Team and Player Stats'!AB135/O102</f>
        <v>#DIV/0!</v>
      </c>
      <c r="AC102" s="113" t="str">
        <f>'Team and Player Stats'!AC135/O102</f>
        <v>#DIV/0!</v>
      </c>
      <c r="AD102" s="113" t="str">
        <f>'Team and Player Stats'!AD135/O102</f>
        <v>#DIV/0!</v>
      </c>
      <c r="AE102" s="113" t="str">
        <f>'Team and Player Stats'!AE135/O102</f>
        <v>#DIV/0!</v>
      </c>
      <c r="AF102" s="113" t="str">
        <f>'Team and Player Stats'!AF135/O102</f>
        <v>#DIV/0!</v>
      </c>
      <c r="AG102" s="113" t="str">
        <f>'Team and Player Stats'!AG135/O102</f>
        <v>#DIV/0!</v>
      </c>
    </row>
    <row r="103">
      <c r="F103" s="113"/>
      <c r="G103" s="113"/>
      <c r="H103" s="113"/>
      <c r="I103" s="113"/>
      <c r="J103" s="113"/>
      <c r="M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</row>
    <row r="104">
      <c r="F104" s="113"/>
      <c r="G104" s="113"/>
      <c r="H104" s="113"/>
      <c r="I104" s="113"/>
      <c r="J104" s="113"/>
      <c r="M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</row>
    <row r="105">
      <c r="F105" s="113"/>
      <c r="G105" s="113"/>
      <c r="H105" s="113"/>
      <c r="I105" s="113"/>
      <c r="J105" s="113"/>
      <c r="M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</row>
    <row r="106">
      <c r="F106" s="113"/>
      <c r="G106" s="113"/>
      <c r="H106" s="113"/>
      <c r="I106" s="113"/>
      <c r="J106" s="113"/>
      <c r="M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</row>
    <row r="107">
      <c r="F107" s="113"/>
      <c r="G107" s="113"/>
      <c r="H107" s="113"/>
      <c r="I107" s="113"/>
      <c r="J107" s="113"/>
      <c r="M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</row>
    <row r="108">
      <c r="F108" s="113"/>
      <c r="G108" s="113"/>
      <c r="H108" s="113"/>
      <c r="I108" s="113"/>
      <c r="J108" s="113"/>
      <c r="M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</row>
    <row r="109">
      <c r="F109" s="113"/>
      <c r="G109" s="113"/>
      <c r="H109" s="113"/>
      <c r="I109" s="113"/>
      <c r="J109" s="113"/>
      <c r="M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</row>
    <row r="110">
      <c r="F110" s="113"/>
      <c r="G110" s="113"/>
      <c r="H110" s="113"/>
      <c r="I110" s="113"/>
      <c r="J110" s="113"/>
      <c r="M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</row>
    <row r="111">
      <c r="F111" s="113"/>
      <c r="G111" s="113"/>
      <c r="H111" s="113"/>
      <c r="I111" s="113"/>
      <c r="J111" s="113"/>
      <c r="M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</row>
    <row r="112">
      <c r="F112" s="113"/>
      <c r="G112" s="113"/>
      <c r="H112" s="113"/>
      <c r="I112" s="113"/>
      <c r="J112" s="113"/>
      <c r="M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</row>
    <row r="113">
      <c r="F113" s="113"/>
      <c r="G113" s="113"/>
      <c r="H113" s="113"/>
      <c r="I113" s="113"/>
      <c r="J113" s="113"/>
      <c r="M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</row>
    <row r="114">
      <c r="F114" s="113"/>
      <c r="G114" s="113"/>
      <c r="H114" s="113"/>
      <c r="I114" s="113"/>
      <c r="J114" s="113"/>
      <c r="M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</row>
    <row r="115">
      <c r="F115" s="113"/>
      <c r="G115" s="113"/>
      <c r="H115" s="113"/>
      <c r="I115" s="113"/>
      <c r="J115" s="113"/>
      <c r="M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</row>
    <row r="116">
      <c r="F116" s="113"/>
      <c r="G116" s="113"/>
      <c r="H116" s="113"/>
      <c r="I116" s="113"/>
      <c r="J116" s="113"/>
      <c r="M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</row>
    <row r="117">
      <c r="F117" s="113"/>
      <c r="G117" s="113"/>
      <c r="H117" s="113"/>
      <c r="I117" s="113"/>
      <c r="J117" s="113"/>
      <c r="M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</row>
    <row r="118">
      <c r="F118" s="113"/>
      <c r="G118" s="113"/>
      <c r="H118" s="113"/>
      <c r="I118" s="113"/>
      <c r="J118" s="113"/>
      <c r="M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</row>
  </sheetData>
  <mergeCells count="1">
    <mergeCell ref="A1:AG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380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s="107" t="str">
        <f>'Team and Player Stats'!B98</f>
        <v>LiquideNitrogin</v>
      </c>
      <c r="B3" s="107" t="str">
        <f>'Team and Player Stats'!A98</f>
        <v>PORKCHOP SANDWICHES</v>
      </c>
      <c r="C3" s="107">
        <f>'Team and Player Stats'!C98</f>
        <v>1</v>
      </c>
      <c r="D3" s="107">
        <f>'Team and Player Stats'!D98</f>
        <v>0</v>
      </c>
      <c r="E3" s="108">
        <f>'Team and Player Stats'!E98</f>
        <v>3.333333333</v>
      </c>
      <c r="F3" s="110">
        <f>'Team and Player Stats'!F98/E3</f>
        <v>0</v>
      </c>
      <c r="G3" s="110">
        <f>'Team and Player Stats'!G98/E3</f>
        <v>5.4</v>
      </c>
      <c r="H3" s="110">
        <f>'Team and Player Stats'!H98/E3</f>
        <v>0</v>
      </c>
      <c r="I3" s="110">
        <f>'Team and Player Stats'!I98/E3</f>
        <v>7.5</v>
      </c>
      <c r="J3" s="110">
        <f>'Team and Player Stats'!J98/E3</f>
        <v>-2.1</v>
      </c>
      <c r="K3" s="109">
        <f>'Team and Player Stats'!K98</f>
        <v>0.72</v>
      </c>
      <c r="L3" s="108">
        <f>'Team and Player Stats'!L98</f>
        <v>8</v>
      </c>
      <c r="M3" s="110">
        <f>'Team and Player Stats'!M98/E3</f>
        <v>8.4</v>
      </c>
      <c r="N3" s="107">
        <f>'Team and Player Stats'!N98</f>
        <v>1</v>
      </c>
      <c r="O3" s="110">
        <f>'Team and Player Stats'!O98</f>
        <v>3.333333333</v>
      </c>
      <c r="P3" s="110">
        <f>'Team and Player Stats'!P98/O3</f>
        <v>0.6</v>
      </c>
      <c r="Q3" s="110">
        <f>'Team and Player Stats'!Q98/O3</f>
        <v>0</v>
      </c>
      <c r="R3" s="110">
        <f>'Team and Player Stats'!R98/O3</f>
        <v>0.9</v>
      </c>
      <c r="S3" s="110">
        <f>'Team and Player Stats'!S98/O3</f>
        <v>0</v>
      </c>
      <c r="T3" s="110">
        <f>'Team and Player Stats'!T98/O3</f>
        <v>0.9</v>
      </c>
      <c r="U3" s="110">
        <f>'Team and Player Stats'!U98/O3</f>
        <v>0.3</v>
      </c>
      <c r="V3" s="110">
        <f>'Team and Player Stats'!V98/O3</f>
        <v>0</v>
      </c>
      <c r="W3" s="110">
        <f>'Team and Player Stats'!W98/O3</f>
        <v>0</v>
      </c>
      <c r="X3" s="110">
        <f>'Team and Player Stats'!X98/O3</f>
        <v>0</v>
      </c>
      <c r="Y3" s="110">
        <f>'Team and Player Stats'!Y98/O3</f>
        <v>0</v>
      </c>
      <c r="Z3" s="110">
        <f>'Team and Player Stats'!Z98/O3</f>
        <v>0</v>
      </c>
      <c r="AA3" s="110">
        <f>'Team and Player Stats'!AA98/O3</f>
        <v>0</v>
      </c>
      <c r="AB3" s="110">
        <f>'Team and Player Stats'!AB98/O3</f>
        <v>0</v>
      </c>
      <c r="AC3" s="110">
        <f>'Team and Player Stats'!AC98/O3</f>
        <v>0.3</v>
      </c>
      <c r="AD3" s="110">
        <f>'Team and Player Stats'!AD98/O3</f>
        <v>0</v>
      </c>
      <c r="AE3" s="110">
        <f>'Team and Player Stats'!AE98/O3</f>
        <v>0</v>
      </c>
      <c r="AF3" s="110">
        <f>'Team and Player Stats'!AF98/O3</f>
        <v>0</v>
      </c>
      <c r="AG3" s="110">
        <f>'Team and Player Stats'!AG98/O3</f>
        <v>0</v>
      </c>
    </row>
    <row r="4">
      <c r="A4" t="str">
        <f>'Team and Player Stats'!B99</f>
        <v>oScet</v>
      </c>
      <c r="B4" t="str">
        <f>'Team and Player Stats'!A99</f>
        <v>Sub</v>
      </c>
      <c r="C4">
        <f>'Team and Player Stats'!C99</f>
        <v>1</v>
      </c>
      <c r="D4">
        <f>'Team and Player Stats'!D99</f>
        <v>0</v>
      </c>
      <c r="E4" s="111">
        <f>'Team and Player Stats'!E99</f>
        <v>7.883333333</v>
      </c>
      <c r="F4" s="113">
        <f>'Team and Player Stats'!F99/E4</f>
        <v>0.2536997886</v>
      </c>
      <c r="G4" s="113">
        <f>'Team and Player Stats'!G99/E4</f>
        <v>5.708245243</v>
      </c>
      <c r="H4" s="113">
        <f>'Team and Player Stats'!H99/E4</f>
        <v>0.2536997886</v>
      </c>
      <c r="I4" s="113">
        <f>'Team and Player Stats'!I99/E4</f>
        <v>5.454545455</v>
      </c>
      <c r="J4" s="113">
        <f>'Team and Player Stats'!J99/E4</f>
        <v>0.2536997886</v>
      </c>
      <c r="K4" s="112">
        <f>'Team and Player Stats'!K99</f>
        <v>1.046511628</v>
      </c>
      <c r="L4" s="111">
        <f>'Team and Player Stats'!L99</f>
        <v>11</v>
      </c>
      <c r="M4" s="113">
        <f>'Team and Player Stats'!M99/E4</f>
        <v>7.737843552</v>
      </c>
      <c r="N4">
        <f>'Team and Player Stats'!N99</f>
        <v>1</v>
      </c>
      <c r="O4" s="113">
        <f>'Team and Player Stats'!O99</f>
        <v>7.883333333</v>
      </c>
      <c r="P4" s="113">
        <f>'Team and Player Stats'!P99/O4</f>
        <v>0.1268498943</v>
      </c>
      <c r="Q4" s="113">
        <f>'Team and Player Stats'!Q99/O4</f>
        <v>0.1268498943</v>
      </c>
      <c r="R4" s="113">
        <f>'Team and Player Stats'!R99/O4</f>
        <v>0.2536997886</v>
      </c>
      <c r="S4" s="113">
        <f>'Team and Player Stats'!S99/O4</f>
        <v>0.2536997886</v>
      </c>
      <c r="T4" s="113">
        <f>'Team and Player Stats'!T99/O4</f>
        <v>1.141649049</v>
      </c>
      <c r="U4" s="113">
        <f>'Team and Player Stats'!U99/O4</f>
        <v>0.2536997886</v>
      </c>
      <c r="V4" s="113">
        <f>'Team and Player Stats'!V99/O4</f>
        <v>0</v>
      </c>
      <c r="W4" s="113">
        <f>'Team and Player Stats'!W99/O4</f>
        <v>0</v>
      </c>
      <c r="X4" s="113">
        <f>'Team and Player Stats'!X99/O4</f>
        <v>0</v>
      </c>
      <c r="Y4" s="113">
        <f>'Team and Player Stats'!Y99/O4</f>
        <v>0</v>
      </c>
      <c r="Z4" s="113">
        <f>'Team and Player Stats'!Z99/O4</f>
        <v>0</v>
      </c>
      <c r="AA4" s="113">
        <f>'Team and Player Stats'!AA99/O4</f>
        <v>0</v>
      </c>
      <c r="AB4" s="113">
        <f>'Team and Player Stats'!AB99/O4</f>
        <v>0</v>
      </c>
      <c r="AC4" s="113">
        <f>'Team and Player Stats'!AC99/O4</f>
        <v>0.1268498943</v>
      </c>
      <c r="AD4" s="113">
        <f>'Team and Player Stats'!AD99/O4</f>
        <v>0</v>
      </c>
      <c r="AE4" s="113">
        <f>'Team and Player Stats'!AE99/O4</f>
        <v>0</v>
      </c>
      <c r="AF4" s="113">
        <f>'Team and Player Stats'!AF99/O4</f>
        <v>0</v>
      </c>
      <c r="AG4" s="113">
        <f>'Team and Player Stats'!AG99/O4</f>
        <v>0</v>
      </c>
    </row>
    <row r="5">
      <c r="A5" s="107" t="str">
        <f>'Team and Player Stats'!B5</f>
        <v>Blootzy</v>
      </c>
      <c r="B5" s="107" t="str">
        <f>'Team and Player Stats'!A5</f>
        <v>Never Let Go</v>
      </c>
      <c r="C5" s="107">
        <f>'Team and Player Stats'!C5</f>
        <v>18</v>
      </c>
      <c r="D5" s="107">
        <f>'Team and Player Stats'!D5</f>
        <v>9</v>
      </c>
      <c r="E5" s="108">
        <f>'Team and Player Stats'!E5</f>
        <v>216.1333333</v>
      </c>
      <c r="F5" s="110">
        <f>'Team and Player Stats'!F5/E5</f>
        <v>0.04164096237</v>
      </c>
      <c r="G5" s="110">
        <f>'Team and Player Stats'!G5/E5</f>
        <v>5.306909315</v>
      </c>
      <c r="H5" s="110">
        <f>'Team and Player Stats'!H5/E5</f>
        <v>0.03701418877</v>
      </c>
      <c r="I5" s="110">
        <f>'Team and Player Stats'!I5/E5</f>
        <v>4.612893276</v>
      </c>
      <c r="J5" s="110">
        <f>'Team and Player Stats'!J5/E5</f>
        <v>0.6940160395</v>
      </c>
      <c r="K5" s="109">
        <f>'Team and Player Stats'!K5</f>
        <v>1.150451354</v>
      </c>
      <c r="L5" s="108">
        <f>'Team and Player Stats'!L5</f>
        <v>13.00702106</v>
      </c>
      <c r="M5" s="110">
        <f>'Team and Player Stats'!M5/E5</f>
        <v>6.801357187</v>
      </c>
      <c r="N5" s="107">
        <f>'Team and Player Stats'!N5</f>
        <v>17</v>
      </c>
      <c r="O5" s="110">
        <f>'Team and Player Stats'!O5</f>
        <v>210.4333333</v>
      </c>
      <c r="P5" s="110">
        <f>'Team and Player Stats'!P5/O5</f>
        <v>0.1615713607</v>
      </c>
      <c r="Q5" s="110">
        <f>'Team and Player Stats'!Q5/O5</f>
        <v>0.1092982734</v>
      </c>
      <c r="R5" s="110">
        <f>'Team and Player Stats'!R5/O5</f>
        <v>0.3136385237</v>
      </c>
      <c r="S5" s="110">
        <f>'Team and Player Stats'!S5/O5</f>
        <v>0.08553777919</v>
      </c>
      <c r="T5" s="110">
        <f>'Team and Player Stats'!T5/O5</f>
        <v>0.7793442104</v>
      </c>
      <c r="U5" s="110">
        <f>'Team and Player Stats'!U5/O5</f>
        <v>0.2281007445</v>
      </c>
      <c r="V5" s="110">
        <f>'Team and Player Stats'!V5/O5</f>
        <v>0.04276888959</v>
      </c>
      <c r="W5" s="110">
        <f>'Team and Player Stats'!W5/O5</f>
        <v>0.02376049422</v>
      </c>
      <c r="X5" s="110">
        <f>'Team and Player Stats'!X5/O5</f>
        <v>0.004752098844</v>
      </c>
      <c r="Y5" s="110">
        <f>'Team and Player Stats'!Y5/O5</f>
        <v>0</v>
      </c>
      <c r="Z5" s="110">
        <f>'Team and Player Stats'!Z5/O5</f>
        <v>0</v>
      </c>
      <c r="AA5" s="110">
        <f>'Team and Player Stats'!AA5/O5</f>
        <v>0</v>
      </c>
      <c r="AB5" s="110">
        <f>'Team and Player Stats'!AB5/O5</f>
        <v>0.01425629653</v>
      </c>
      <c r="AC5" s="110">
        <f>'Team and Player Stats'!AC5/O5</f>
        <v>0.07128148265</v>
      </c>
      <c r="AD5" s="110">
        <f>'Team and Player Stats'!AD5/O5</f>
        <v>0.004752098844</v>
      </c>
      <c r="AE5" s="110">
        <f>'Team and Player Stats'!AE5/O5</f>
        <v>0</v>
      </c>
      <c r="AF5" s="110">
        <f>'Team and Player Stats'!AF5/O5</f>
        <v>0</v>
      </c>
      <c r="AG5" s="110">
        <f>'Team and Player Stats'!AG5/O5</f>
        <v>0.004752098844</v>
      </c>
    </row>
    <row r="6">
      <c r="A6" t="str">
        <f>'Team and Player Stats'!B92</f>
        <v>DisterDan</v>
      </c>
      <c r="B6" t="str">
        <f>'Team and Player Stats'!A92</f>
        <v>Team Ninja</v>
      </c>
      <c r="C6">
        <f>'Team and Player Stats'!C92</f>
        <v>20</v>
      </c>
      <c r="D6">
        <f>'Team and Player Stats'!D92</f>
        <v>3</v>
      </c>
      <c r="E6" s="111">
        <f>'Team and Player Stats'!E92</f>
        <v>144.3833333</v>
      </c>
      <c r="F6" s="113">
        <f>'Team and Player Stats'!F92/E6</f>
        <v>0.06233406441</v>
      </c>
      <c r="G6" s="113">
        <f>'Team and Player Stats'!G92/E6</f>
        <v>5.256839432</v>
      </c>
      <c r="H6" s="113">
        <f>'Team and Player Stats'!H92/E6</f>
        <v>0.0484820501</v>
      </c>
      <c r="I6" s="113">
        <f>'Team and Player Stats'!I92/E6</f>
        <v>5.762437955</v>
      </c>
      <c r="J6" s="113">
        <f>'Team and Player Stats'!J92/E6</f>
        <v>-0.5055985225</v>
      </c>
      <c r="K6" s="112">
        <f>'Team and Player Stats'!K92</f>
        <v>0.9122596154</v>
      </c>
      <c r="L6" s="111">
        <f>'Team and Player Stats'!L92</f>
        <v>10.41225962</v>
      </c>
      <c r="M6" s="113">
        <f>'Team and Player Stats'!M92/E6</f>
        <v>6.752856978</v>
      </c>
      <c r="N6">
        <f>'Team and Player Stats'!N92</f>
        <v>19</v>
      </c>
      <c r="O6" s="113">
        <f>'Team and Player Stats'!O92</f>
        <v>141.2166667</v>
      </c>
      <c r="P6" s="113">
        <f>'Team and Player Stats'!P92/O6</f>
        <v>0.4177977104</v>
      </c>
      <c r="Q6" s="113">
        <f>'Team and Player Stats'!Q92/O6</f>
        <v>0.1274637082</v>
      </c>
      <c r="R6" s="113">
        <f>'Team and Player Stats'!R92/O6</f>
        <v>0.2690900507</v>
      </c>
      <c r="S6" s="113">
        <f>'Team and Player Stats'!S92/O6</f>
        <v>0.169951611</v>
      </c>
      <c r="T6" s="113">
        <f>'Team and Player Stats'!T92/O6</f>
        <v>0.8355954207</v>
      </c>
      <c r="U6" s="113">
        <f>'Team and Player Stats'!U92/O6</f>
        <v>0.1345450254</v>
      </c>
      <c r="V6" s="113">
        <f>'Team and Player Stats'!V92/O6</f>
        <v>0.0283252685</v>
      </c>
      <c r="W6" s="113">
        <f>'Team and Player Stats'!W92/O6</f>
        <v>0.01416263425</v>
      </c>
      <c r="X6" s="113">
        <f>'Team and Player Stats'!X92/O6</f>
        <v>0</v>
      </c>
      <c r="Y6" s="113">
        <f>'Team and Player Stats'!Y92/O6</f>
        <v>0</v>
      </c>
      <c r="Z6" s="113">
        <f>'Team and Player Stats'!Z92/O6</f>
        <v>0</v>
      </c>
      <c r="AA6" s="113">
        <f>'Team and Player Stats'!AA92/O6</f>
        <v>0</v>
      </c>
      <c r="AB6" s="113">
        <f>'Team and Player Stats'!AB92/O6</f>
        <v>0</v>
      </c>
      <c r="AC6" s="113">
        <f>'Team and Player Stats'!AC92/O6</f>
        <v>0.09913843975</v>
      </c>
      <c r="AD6" s="113">
        <f>'Team and Player Stats'!AD92/O6</f>
        <v>0</v>
      </c>
      <c r="AE6" s="113">
        <f>'Team and Player Stats'!AE92/O6</f>
        <v>0</v>
      </c>
      <c r="AF6" s="113">
        <f>'Team and Player Stats'!AF92/O6</f>
        <v>0</v>
      </c>
      <c r="AG6" s="113">
        <f>'Team and Player Stats'!AG92/O6</f>
        <v>0.007081317125</v>
      </c>
    </row>
    <row r="7">
      <c r="A7" s="107" t="str">
        <f>'Team and Player Stats'!B105</f>
        <v>ActiveHate (c)</v>
      </c>
      <c r="B7" s="107" t="str">
        <f>'Team and Player Stats'!A105</f>
        <v>Shadow Realm</v>
      </c>
      <c r="C7" s="107">
        <f>'Team and Player Stats'!C105</f>
        <v>17</v>
      </c>
      <c r="D7" s="107">
        <f>'Team and Player Stats'!D105</f>
        <v>12</v>
      </c>
      <c r="E7" s="108">
        <f>'Team and Player Stats'!E105</f>
        <v>288.6</v>
      </c>
      <c r="F7" s="110">
        <f>'Team and Player Stats'!F105/E7</f>
        <v>0.003465003465</v>
      </c>
      <c r="G7" s="110">
        <f>'Team and Player Stats'!G105/E7</f>
        <v>5.09009009</v>
      </c>
      <c r="H7" s="110">
        <f>'Team and Player Stats'!H105/E7</f>
        <v>0.00693000693</v>
      </c>
      <c r="I7" s="110">
        <f>'Team and Player Stats'!I105/E7</f>
        <v>4.393624394</v>
      </c>
      <c r="J7" s="110">
        <f>'Team and Player Stats'!J105/E7</f>
        <v>0.6964656965</v>
      </c>
      <c r="K7" s="109">
        <f>'Team and Player Stats'!K105</f>
        <v>1.15851735</v>
      </c>
      <c r="L7" s="108">
        <f>'Team and Player Stats'!L105</f>
        <v>13.65615142</v>
      </c>
      <c r="M7" s="110">
        <f>'Team and Player Stats'!M105/E7</f>
        <v>6.67013167</v>
      </c>
      <c r="N7" s="107">
        <f>'Team and Player Stats'!N105</f>
        <v>17</v>
      </c>
      <c r="O7" s="110">
        <f>'Team and Player Stats'!O105</f>
        <v>281.2</v>
      </c>
      <c r="P7" s="110">
        <f>'Team and Player Stats'!P105/O7</f>
        <v>0.1244665718</v>
      </c>
      <c r="Q7" s="110">
        <f>'Team and Player Stats'!Q105/O7</f>
        <v>0.03911806543</v>
      </c>
      <c r="R7" s="110">
        <f>'Team and Player Stats'!R105/O7</f>
        <v>0.4160739687</v>
      </c>
      <c r="S7" s="110">
        <f>'Team and Player Stats'!S105/O7</f>
        <v>0.08890469417</v>
      </c>
      <c r="T7" s="110">
        <f>'Team and Player Stats'!T105/O7</f>
        <v>0.8890469417</v>
      </c>
      <c r="U7" s="110">
        <f>'Team and Player Stats'!U105/O7</f>
        <v>0.2311522048</v>
      </c>
      <c r="V7" s="110">
        <f>'Team and Player Stats'!V105/O7</f>
        <v>0.0640113798</v>
      </c>
      <c r="W7" s="110">
        <f>'Team and Player Stats'!W105/O7</f>
        <v>0.0106685633</v>
      </c>
      <c r="X7" s="110">
        <f>'Team and Player Stats'!X105/O7</f>
        <v>0</v>
      </c>
      <c r="Y7" s="110">
        <f>'Team and Player Stats'!Y105/O7</f>
        <v>0</v>
      </c>
      <c r="Z7" s="110">
        <f>'Team and Player Stats'!Z105/O7</f>
        <v>0</v>
      </c>
      <c r="AA7" s="110">
        <f>'Team and Player Stats'!AA105/O7</f>
        <v>0</v>
      </c>
      <c r="AB7" s="110">
        <f>'Team and Player Stats'!AB105/O7</f>
        <v>0</v>
      </c>
      <c r="AC7" s="110">
        <f>'Team and Player Stats'!AC105/O7</f>
        <v>0.1173541963</v>
      </c>
      <c r="AD7" s="110">
        <f>'Team and Player Stats'!AD105/O7</f>
        <v>0.003556187767</v>
      </c>
      <c r="AE7" s="110">
        <f>'Team and Player Stats'!AE105/O7</f>
        <v>0</v>
      </c>
      <c r="AF7" s="110">
        <f>'Team and Player Stats'!AF105/O7</f>
        <v>0</v>
      </c>
      <c r="AG7" s="110">
        <f>'Team and Player Stats'!AG105/O7</f>
        <v>0.003556187767</v>
      </c>
    </row>
    <row r="8">
      <c r="A8" t="str">
        <f>'Team and Player Stats'!B107</f>
        <v>Rage More Nerd</v>
      </c>
      <c r="B8" t="str">
        <f>'Team and Player Stats'!A107</f>
        <v>Shadow Realm</v>
      </c>
      <c r="C8">
        <f>'Team and Player Stats'!C107</f>
        <v>18</v>
      </c>
      <c r="D8">
        <f>'Team and Player Stats'!D107</f>
        <v>12</v>
      </c>
      <c r="E8" s="111">
        <f>'Team and Player Stats'!E107</f>
        <v>302.5333333</v>
      </c>
      <c r="F8" s="113">
        <f>'Team and Player Stats'!F107/E8</f>
        <v>0.01983252534</v>
      </c>
      <c r="G8" s="113">
        <f>'Team and Player Stats'!G107/E8</f>
        <v>4.925077126</v>
      </c>
      <c r="H8" s="113">
        <f>'Team and Player Stats'!H107/E8</f>
        <v>0.006610841781</v>
      </c>
      <c r="I8" s="113">
        <f>'Team and Player Stats'!I107/E8</f>
        <v>3.278977523</v>
      </c>
      <c r="J8" s="113">
        <f>'Team and Player Stats'!J107/E8</f>
        <v>1.646099603</v>
      </c>
      <c r="K8" s="112">
        <f>'Team and Player Stats'!K107</f>
        <v>1.502016129</v>
      </c>
      <c r="L8" s="111">
        <f>'Team and Player Stats'!L107</f>
        <v>18.2983871</v>
      </c>
      <c r="M8" s="113">
        <f>'Team and Player Stats'!M107/E8</f>
        <v>6.395989423</v>
      </c>
      <c r="N8">
        <f>'Team and Player Stats'!N107</f>
        <v>18</v>
      </c>
      <c r="O8" s="113">
        <f>'Team and Player Stats'!O107</f>
        <v>296.6</v>
      </c>
      <c r="P8" s="113">
        <f>'Team and Player Stats'!P107/O8</f>
        <v>0.1314902225</v>
      </c>
      <c r="Q8" s="113">
        <f>'Team and Player Stats'!Q107/O8</f>
        <v>0.08091706001</v>
      </c>
      <c r="R8" s="113">
        <f>'Team and Player Stats'!R107/O8</f>
        <v>0.4619015509</v>
      </c>
      <c r="S8" s="113">
        <f>'Team and Player Stats'!S107/O8</f>
        <v>0.05057316251</v>
      </c>
      <c r="T8" s="113">
        <f>'Team and Player Stats'!T107/O8</f>
        <v>0.7956844235</v>
      </c>
      <c r="U8" s="113">
        <f>'Team and Player Stats'!U107/O8</f>
        <v>0.1955495617</v>
      </c>
      <c r="V8" s="113">
        <f>'Team and Player Stats'!V107/O8</f>
        <v>0.06743088334</v>
      </c>
      <c r="W8" s="113">
        <f>'Team and Player Stats'!W107/O8</f>
        <v>0.02360080917</v>
      </c>
      <c r="X8" s="113">
        <f>'Team and Player Stats'!X107/O8</f>
        <v>0.006743088334</v>
      </c>
      <c r="Y8" s="113">
        <f>'Team and Player Stats'!Y107/O8</f>
        <v>0.003371544167</v>
      </c>
      <c r="Z8" s="113">
        <f>'Team and Player Stats'!Z107/O8</f>
        <v>0</v>
      </c>
      <c r="AA8" s="113">
        <f>'Team and Player Stats'!AA107/O8</f>
        <v>0</v>
      </c>
      <c r="AB8" s="113">
        <f>'Team and Player Stats'!AB107/O8</f>
        <v>0</v>
      </c>
      <c r="AC8" s="113">
        <f>'Team and Player Stats'!AC107/O8</f>
        <v>0.20229265</v>
      </c>
      <c r="AD8" s="113">
        <f>'Team and Player Stats'!AD107/O8</f>
        <v>0.01685772084</v>
      </c>
      <c r="AE8" s="113">
        <f>'Team and Player Stats'!AE107/O8</f>
        <v>0</v>
      </c>
      <c r="AF8" s="113">
        <f>'Team and Player Stats'!AF107/O8</f>
        <v>0</v>
      </c>
      <c r="AG8" s="113">
        <f>'Team and Player Stats'!AG107/O8</f>
        <v>0.006743088334</v>
      </c>
    </row>
    <row r="9">
      <c r="A9" s="107" t="str">
        <f>'Team and Player Stats'!B123</f>
        <v>Saintz The God</v>
      </c>
      <c r="B9" s="107" t="str">
        <f>'Team and Player Stats'!A123</f>
        <v>Our Lady Tuna</v>
      </c>
      <c r="C9" s="107">
        <f>'Team and Player Stats'!C123</f>
        <v>17</v>
      </c>
      <c r="D9" s="107">
        <f>'Team and Player Stats'!D123</f>
        <v>10</v>
      </c>
      <c r="E9" s="108">
        <f>'Team and Player Stats'!E123</f>
        <v>242.0833333</v>
      </c>
      <c r="F9" s="110">
        <f>'Team and Player Stats'!F123/E9</f>
        <v>0.0330464716</v>
      </c>
      <c r="G9" s="110">
        <f>'Team and Player Stats'!G123/E9</f>
        <v>5.142857143</v>
      </c>
      <c r="H9" s="110">
        <f>'Team and Player Stats'!H123/E9</f>
        <v>0.02065404475</v>
      </c>
      <c r="I9" s="110">
        <f>'Team and Player Stats'!I123/E9</f>
        <v>4.039931153</v>
      </c>
      <c r="J9" s="110">
        <f>'Team and Player Stats'!J123/E9</f>
        <v>1.10292599</v>
      </c>
      <c r="K9" s="109">
        <f>'Team and Player Stats'!K123</f>
        <v>1.273006135</v>
      </c>
      <c r="L9" s="108">
        <f>'Team and Player Stats'!L123</f>
        <v>14.85173824</v>
      </c>
      <c r="M9" s="110">
        <f>'Team and Player Stats'!M123/E9</f>
        <v>6.349053356</v>
      </c>
      <c r="N9" s="107">
        <f>'Team and Player Stats'!N123</f>
        <v>16</v>
      </c>
      <c r="O9" s="110">
        <f>'Team and Player Stats'!O123</f>
        <v>225.2833333</v>
      </c>
      <c r="P9" s="110">
        <f>'Team and Player Stats'!P123/O9</f>
        <v>0.1464822076</v>
      </c>
      <c r="Q9" s="110">
        <f>'Team and Player Stats'!Q123/O9</f>
        <v>0.08433824073</v>
      </c>
      <c r="R9" s="110">
        <f>'Team and Player Stats'!R123/O9</f>
        <v>0.3728638011</v>
      </c>
      <c r="S9" s="110">
        <f>'Team and Player Stats'!S123/O9</f>
        <v>0.04438854775</v>
      </c>
      <c r="T9" s="110">
        <f>'Team and Player Stats'!T123/O9</f>
        <v>0.8389435526</v>
      </c>
      <c r="U9" s="110">
        <f>'Team and Player Stats'!U123/O9</f>
        <v>0.217503884</v>
      </c>
      <c r="V9" s="110">
        <f>'Team and Player Stats'!V123/O9</f>
        <v>0.07546053118</v>
      </c>
      <c r="W9" s="110">
        <f>'Team and Player Stats'!W123/O9</f>
        <v>0.02219427388</v>
      </c>
      <c r="X9" s="110">
        <f>'Team and Player Stats'!X123/O9</f>
        <v>0.004438854775</v>
      </c>
      <c r="Y9" s="110">
        <f>'Team and Player Stats'!Y123/O9</f>
        <v>0</v>
      </c>
      <c r="Z9" s="110">
        <f>'Team and Player Stats'!Z123/O9</f>
        <v>0</v>
      </c>
      <c r="AA9" s="110">
        <f>'Team and Player Stats'!AA123/O9</f>
        <v>0</v>
      </c>
      <c r="AB9" s="110">
        <f>'Team and Player Stats'!AB123/O9</f>
        <v>0</v>
      </c>
      <c r="AC9" s="110">
        <f>'Team and Player Stats'!AC123/O9</f>
        <v>0.1154102242</v>
      </c>
      <c r="AD9" s="110">
        <f>'Team and Player Stats'!AD123/O9</f>
        <v>0</v>
      </c>
      <c r="AE9" s="110">
        <f>'Team and Player Stats'!AE123/O9</f>
        <v>0</v>
      </c>
      <c r="AF9" s="110">
        <f>'Team and Player Stats'!AF123/O9</f>
        <v>0</v>
      </c>
      <c r="AG9" s="110">
        <f>'Team and Player Stats'!AG123/O9</f>
        <v>0.004438854775</v>
      </c>
    </row>
    <row r="10">
      <c r="A10" t="str">
        <f>'Team and Player Stats'!B71</f>
        <v>Its Rainin MenZ (c)</v>
      </c>
      <c r="B10" t="str">
        <f>'Team and Player Stats'!A71</f>
        <v>TBD</v>
      </c>
      <c r="C10">
        <f>'Team and Player Stats'!C71</f>
        <v>15</v>
      </c>
      <c r="D10">
        <f>'Team and Player Stats'!D71</f>
        <v>5</v>
      </c>
      <c r="E10" s="111">
        <f>'Team and Player Stats'!E71</f>
        <v>197.0166667</v>
      </c>
      <c r="F10" s="113">
        <f>'Team and Player Stats'!F71/E10</f>
        <v>0.03045427629</v>
      </c>
      <c r="G10" s="113">
        <f>'Team and Player Stats'!G71/E10</f>
        <v>4.882835632</v>
      </c>
      <c r="H10" s="113">
        <f>'Team and Player Stats'!H71/E10</f>
        <v>0.01015142543</v>
      </c>
      <c r="I10" s="113">
        <f>'Team and Player Stats'!I71/E10</f>
        <v>4.233144404</v>
      </c>
      <c r="J10" s="113">
        <f>'Team and Player Stats'!J71/E10</f>
        <v>0.6496912275</v>
      </c>
      <c r="K10" s="112">
        <f>'Team and Player Stats'!K71</f>
        <v>1.153477218</v>
      </c>
      <c r="L10" s="111">
        <f>'Team and Player Stats'!L71</f>
        <v>14.17386091</v>
      </c>
      <c r="M10" s="113">
        <f>'Team and Player Stats'!M71/E10</f>
        <v>6.324338042</v>
      </c>
      <c r="N10">
        <f>'Team and Player Stats'!N71</f>
        <v>15</v>
      </c>
      <c r="O10" s="113">
        <f>'Team and Player Stats'!O71</f>
        <v>197.0166667</v>
      </c>
      <c r="P10" s="113">
        <f>'Team and Player Stats'!P71/O10</f>
        <v>0.2385584976</v>
      </c>
      <c r="Q10" s="113">
        <f>'Team and Player Stats'!Q71/O10</f>
        <v>0.1370442433</v>
      </c>
      <c r="R10" s="113">
        <f>'Team and Player Stats'!R71/O10</f>
        <v>0.3096184756</v>
      </c>
      <c r="S10" s="113">
        <f>'Team and Player Stats'!S71/O10</f>
        <v>0.1218171052</v>
      </c>
      <c r="T10" s="113">
        <f>'Team and Player Stats'!T71/O10</f>
        <v>0.6446155148</v>
      </c>
      <c r="U10" s="113">
        <f>'Team and Player Stats'!U71/O10</f>
        <v>0.1624228069</v>
      </c>
      <c r="V10" s="113">
        <f>'Team and Player Stats'!V71/O10</f>
        <v>0.03045427629</v>
      </c>
      <c r="W10" s="113">
        <f>'Team and Player Stats'!W71/O10</f>
        <v>0.02030285086</v>
      </c>
      <c r="X10" s="113">
        <f>'Team and Player Stats'!X71/O10</f>
        <v>0.005075712715</v>
      </c>
      <c r="Y10" s="113">
        <f>'Team and Player Stats'!Y71/O10</f>
        <v>0</v>
      </c>
      <c r="Z10" s="113">
        <f>'Team and Player Stats'!Z71/O10</f>
        <v>0</v>
      </c>
      <c r="AA10" s="113">
        <f>'Team and Player Stats'!AA71/O10</f>
        <v>0</v>
      </c>
      <c r="AB10" s="113">
        <f>'Team and Player Stats'!AB71/O10</f>
        <v>0</v>
      </c>
      <c r="AC10" s="113">
        <f>'Team and Player Stats'!AC71/O10</f>
        <v>0.106589967</v>
      </c>
      <c r="AD10" s="113">
        <f>'Team and Player Stats'!AD71/O10</f>
        <v>0</v>
      </c>
      <c r="AE10" s="113">
        <f>'Team and Player Stats'!AE71/O10</f>
        <v>0</v>
      </c>
      <c r="AF10" s="113">
        <f>'Team and Player Stats'!AF71/O10</f>
        <v>0</v>
      </c>
      <c r="AG10" s="113">
        <f>'Team and Player Stats'!AG71/O10</f>
        <v>0</v>
      </c>
    </row>
    <row r="11">
      <c r="A11" s="107" t="str">
        <f>'Team and Player Stats'!B114</f>
        <v>AJ DaJuiceMayne</v>
      </c>
      <c r="B11" s="107" t="str">
        <f>'Team and Player Stats'!A114</f>
        <v>Rooster Bux to Blow</v>
      </c>
      <c r="C11" s="107">
        <f>'Team and Player Stats'!C114</f>
        <v>15</v>
      </c>
      <c r="D11" s="107">
        <f>'Team and Player Stats'!D114</f>
        <v>14</v>
      </c>
      <c r="E11" s="108">
        <f>'Team and Player Stats'!E114</f>
        <v>239.0166667</v>
      </c>
      <c r="F11" s="110">
        <f>'Team and Player Stats'!F114/E11</f>
        <v>0.05020570393</v>
      </c>
      <c r="G11" s="110">
        <f>'Team and Player Stats'!G114/E11</f>
        <v>4.890872324</v>
      </c>
      <c r="H11" s="110">
        <f>'Team and Player Stats'!H114/E11</f>
        <v>0.02510285196</v>
      </c>
      <c r="I11" s="110">
        <f>'Team and Player Stats'!I114/E11</f>
        <v>3.974618227</v>
      </c>
      <c r="J11" s="110">
        <f>'Team and Player Stats'!J114/E11</f>
        <v>0.9162540966</v>
      </c>
      <c r="K11" s="109">
        <f>'Team and Player Stats'!K114</f>
        <v>1.230526316</v>
      </c>
      <c r="L11" s="108">
        <f>'Team and Player Stats'!L114</f>
        <v>15.09578947</v>
      </c>
      <c r="M11" s="110">
        <f>'Team and Player Stats'!M114/E11</f>
        <v>6.242242521</v>
      </c>
      <c r="N11" s="107">
        <f>'Team and Player Stats'!N114</f>
        <v>15</v>
      </c>
      <c r="O11" s="110">
        <f>'Team and Player Stats'!O114</f>
        <v>239.0166667</v>
      </c>
      <c r="P11" s="110">
        <f>'Team and Player Stats'!P114/O11</f>
        <v>0.1631685378</v>
      </c>
      <c r="Q11" s="110">
        <f>'Team and Player Stats'!Q114/O11</f>
        <v>0.07112474723</v>
      </c>
      <c r="R11" s="110">
        <f>'Team and Player Stats'!R114/O11</f>
        <v>0.418380866</v>
      </c>
      <c r="S11" s="110">
        <f>'Team and Player Stats'!S114/O11</f>
        <v>0.03347046928</v>
      </c>
      <c r="T11" s="110">
        <f>'Team and Player Stats'!T114/O11</f>
        <v>0.8827836274</v>
      </c>
      <c r="U11" s="110">
        <f>'Team and Player Stats'!U114/O11</f>
        <v>0.2719475629</v>
      </c>
      <c r="V11" s="110">
        <f>'Team and Player Stats'!V114/O11</f>
        <v>0.08785998187</v>
      </c>
      <c r="W11" s="110">
        <f>'Team and Player Stats'!W114/O11</f>
        <v>0.02510285196</v>
      </c>
      <c r="X11" s="110">
        <f>'Team and Player Stats'!X114/O11</f>
        <v>0.01255142598</v>
      </c>
      <c r="Y11" s="110">
        <f>'Team and Player Stats'!Y114/O11</f>
        <v>0.00418380866</v>
      </c>
      <c r="Z11" s="110">
        <f>'Team and Player Stats'!Z114/O11</f>
        <v>0</v>
      </c>
      <c r="AA11" s="110">
        <f>'Team and Player Stats'!AA114/O11</f>
        <v>0</v>
      </c>
      <c r="AB11" s="110">
        <f>'Team and Player Stats'!AB114/O11</f>
        <v>0</v>
      </c>
      <c r="AC11" s="110">
        <f>'Team and Player Stats'!AC114/O11</f>
        <v>0.1882713897</v>
      </c>
      <c r="AD11" s="110">
        <f>'Team and Player Stats'!AD114/O11</f>
        <v>0.00418380866</v>
      </c>
      <c r="AE11" s="110">
        <f>'Team and Player Stats'!AE114/O11</f>
        <v>0</v>
      </c>
      <c r="AF11" s="110">
        <f>'Team and Player Stats'!AF114/O11</f>
        <v>0</v>
      </c>
      <c r="AG11" s="110">
        <f>'Team and Player Stats'!AG114/O11</f>
        <v>0.008367617321</v>
      </c>
    </row>
    <row r="12">
      <c r="A12" t="str">
        <f>'Team and Player Stats'!B75</f>
        <v>x Greenthumb</v>
      </c>
      <c r="B12" t="str">
        <f>'Team and Player Stats'!A75</f>
        <v>TBD</v>
      </c>
      <c r="C12">
        <f>'Team and Player Stats'!C75</f>
        <v>16</v>
      </c>
      <c r="D12">
        <f>'Team and Player Stats'!D75</f>
        <v>6</v>
      </c>
      <c r="E12" s="111">
        <f>'Team and Player Stats'!E75</f>
        <v>201.2</v>
      </c>
      <c r="F12" s="113">
        <f>'Team and Player Stats'!F75/E12</f>
        <v>0.02982107356</v>
      </c>
      <c r="G12" s="113">
        <f>'Team and Player Stats'!G75/E12</f>
        <v>4.637176938</v>
      </c>
      <c r="H12" s="113">
        <f>'Team and Player Stats'!H75/E12</f>
        <v>0.01988071571</v>
      </c>
      <c r="I12" s="113">
        <f>'Team and Player Stats'!I75/E12</f>
        <v>4.9055666</v>
      </c>
      <c r="J12" s="113">
        <f>'Team and Player Stats'!J75/E12</f>
        <v>-0.268389662</v>
      </c>
      <c r="K12" s="112">
        <f>'Team and Player Stats'!K75</f>
        <v>0.9452887538</v>
      </c>
      <c r="L12" s="111">
        <f>'Team and Player Stats'!L75</f>
        <v>12.23100304</v>
      </c>
      <c r="M12" s="113">
        <f>'Team and Player Stats'!M75/E12</f>
        <v>6.182902584</v>
      </c>
      <c r="N12">
        <f>'Team and Player Stats'!N75</f>
        <v>16</v>
      </c>
      <c r="O12" s="113">
        <f>'Team and Player Stats'!O75</f>
        <v>201.2</v>
      </c>
      <c r="P12" s="113">
        <f>'Team and Player Stats'!P75/O12</f>
        <v>0.1988071571</v>
      </c>
      <c r="Q12" s="113">
        <f>'Team and Player Stats'!Q75/O12</f>
        <v>0.07952286282</v>
      </c>
      <c r="R12" s="113">
        <f>'Team and Player Stats'!R75/O12</f>
        <v>0.2833001988</v>
      </c>
      <c r="S12" s="113">
        <f>'Team and Player Stats'!S75/O12</f>
        <v>0.07952286282</v>
      </c>
      <c r="T12" s="113">
        <f>'Team and Player Stats'!T75/O12</f>
        <v>0.7355864811</v>
      </c>
      <c r="U12" s="113">
        <f>'Team and Player Stats'!U75/O12</f>
        <v>0.2534791252</v>
      </c>
      <c r="V12" s="113">
        <f>'Team and Player Stats'!V75/O12</f>
        <v>0.04970178926</v>
      </c>
      <c r="W12" s="113">
        <f>'Team and Player Stats'!W75/O12</f>
        <v>0.009940357853</v>
      </c>
      <c r="X12" s="113">
        <f>'Team and Player Stats'!X75/O12</f>
        <v>0.004970178926</v>
      </c>
      <c r="Y12" s="113">
        <f>'Team and Player Stats'!Y75/O12</f>
        <v>0.004970178926</v>
      </c>
      <c r="Z12" s="113">
        <f>'Team and Player Stats'!Z75/O12</f>
        <v>0.004970178926</v>
      </c>
      <c r="AA12" s="113">
        <f>'Team and Player Stats'!AA75/O12</f>
        <v>0</v>
      </c>
      <c r="AB12" s="113">
        <f>'Team and Player Stats'!AB75/O12</f>
        <v>0</v>
      </c>
      <c r="AC12" s="113">
        <f>'Team and Player Stats'!AC75/O12</f>
        <v>0.08946322068</v>
      </c>
      <c r="AD12" s="113">
        <f>'Team and Player Stats'!AD75/O12</f>
        <v>0</v>
      </c>
      <c r="AE12" s="113">
        <f>'Team and Player Stats'!AE75/O12</f>
        <v>0</v>
      </c>
      <c r="AF12" s="113">
        <f>'Team and Player Stats'!AF75/O12</f>
        <v>0</v>
      </c>
      <c r="AG12" s="113">
        <f>'Team and Player Stats'!AG75/O12</f>
        <v>0.009940357853</v>
      </c>
    </row>
    <row r="13">
      <c r="A13" s="107" t="str">
        <f>'Team and Player Stats'!B79</f>
        <v>El Diablo x230x (c)</v>
      </c>
      <c r="B13" s="107" t="str">
        <f>'Team and Player Stats'!A79</f>
        <v>SML08 All Stars + Kazink</v>
      </c>
      <c r="C13" s="107">
        <f>'Team and Player Stats'!C79</f>
        <v>19</v>
      </c>
      <c r="D13" s="107">
        <f>'Team and Player Stats'!D79</f>
        <v>9</v>
      </c>
      <c r="E13" s="108">
        <f>'Team and Player Stats'!E79</f>
        <v>335.7833333</v>
      </c>
      <c r="F13" s="110">
        <f>'Team and Player Stats'!F79/E13</f>
        <v>0.05360599593</v>
      </c>
      <c r="G13" s="110">
        <f>'Team and Player Stats'!G79/E13</f>
        <v>4.57735643</v>
      </c>
      <c r="H13" s="110">
        <f>'Team and Player Stats'!H79/E13</f>
        <v>0.01786866531</v>
      </c>
      <c r="I13" s="110">
        <f>'Team and Player Stats'!I79/E13</f>
        <v>4.526728545</v>
      </c>
      <c r="J13" s="110">
        <f>'Team and Player Stats'!J79/E13</f>
        <v>0.05062788504</v>
      </c>
      <c r="K13" s="109">
        <f>'Team and Player Stats'!K79</f>
        <v>1.011184211</v>
      </c>
      <c r="L13" s="108">
        <f>'Team and Player Stats'!L79</f>
        <v>13.25460526</v>
      </c>
      <c r="M13" s="110">
        <f>'Team and Player Stats'!M79/E13</f>
        <v>6.09023676</v>
      </c>
      <c r="N13" s="107">
        <f>'Team and Player Stats'!N79</f>
        <v>19</v>
      </c>
      <c r="O13" s="110">
        <f>'Team and Player Stats'!O79</f>
        <v>325.6166667</v>
      </c>
      <c r="P13" s="110">
        <f>'Team and Player Stats'!P79/O13</f>
        <v>0.2733275324</v>
      </c>
      <c r="Q13" s="110">
        <f>'Team and Player Stats'!Q79/O13</f>
        <v>0.08599068434</v>
      </c>
      <c r="R13" s="110">
        <f>'Team and Player Stats'!R79/O13</f>
        <v>0.28254082</v>
      </c>
      <c r="S13" s="110">
        <f>'Team and Player Stats'!S79/O13</f>
        <v>0.14127041</v>
      </c>
      <c r="T13" s="110">
        <f>'Team and Player Stats'!T79/O13</f>
        <v>0.7432052004</v>
      </c>
      <c r="U13" s="110">
        <f>'Team and Player Stats'!U79/O13</f>
        <v>0.1105594513</v>
      </c>
      <c r="V13" s="110">
        <f>'Team and Player Stats'!V79/O13</f>
        <v>0.02149767109</v>
      </c>
      <c r="W13" s="110">
        <f>'Team and Player Stats'!W79/O13</f>
        <v>0.01228438348</v>
      </c>
      <c r="X13" s="110">
        <f>'Team and Player Stats'!X79/O13</f>
        <v>0.006142191739</v>
      </c>
      <c r="Y13" s="110">
        <f>'Team and Player Stats'!Y79/O13</f>
        <v>0</v>
      </c>
      <c r="Z13" s="110">
        <f>'Team and Player Stats'!Z79/O13</f>
        <v>0</v>
      </c>
      <c r="AA13" s="110">
        <f>'Team and Player Stats'!AA79/O13</f>
        <v>0</v>
      </c>
      <c r="AB13" s="110">
        <f>'Team and Player Stats'!AB79/O13</f>
        <v>0</v>
      </c>
      <c r="AC13" s="110">
        <f>'Team and Player Stats'!AC79/O13</f>
        <v>0.08599068434</v>
      </c>
      <c r="AD13" s="110">
        <f>'Team and Player Stats'!AD79/O13</f>
        <v>0</v>
      </c>
      <c r="AE13" s="110">
        <f>'Team and Player Stats'!AE79/O13</f>
        <v>0</v>
      </c>
      <c r="AF13" s="110">
        <f>'Team and Player Stats'!AF79/O13</f>
        <v>0</v>
      </c>
      <c r="AG13" s="110">
        <f>'Team and Player Stats'!AG79/O13</f>
        <v>0</v>
      </c>
    </row>
    <row r="14">
      <c r="A14" t="str">
        <f>'Team and Player Stats'!B50</f>
        <v>DIGITAL PAIN</v>
      </c>
      <c r="B14" t="str">
        <f>'Team and Player Stats'!A50</f>
        <v>Way to Fail</v>
      </c>
      <c r="C14">
        <f>'Team and Player Stats'!C50</f>
        <v>20</v>
      </c>
      <c r="D14">
        <f>'Team and Player Stats'!D50</f>
        <v>13</v>
      </c>
      <c r="E14" s="111">
        <f>'Team and Player Stats'!E50</f>
        <v>336.8833333</v>
      </c>
      <c r="F14" s="113">
        <f>'Team and Player Stats'!F50/E14</f>
        <v>0.03858902686</v>
      </c>
      <c r="G14" s="113">
        <f>'Team and Player Stats'!G50/E14</f>
        <v>4.422896156</v>
      </c>
      <c r="H14" s="113">
        <f>'Team and Player Stats'!H50/E14</f>
        <v>0.01781032009</v>
      </c>
      <c r="I14" s="113">
        <f>'Team and Player Stats'!I50/E14</f>
        <v>3.29194083</v>
      </c>
      <c r="J14" s="113">
        <f>'Team and Player Stats'!J50/E14</f>
        <v>1.130955326</v>
      </c>
      <c r="K14" s="112">
        <f>'Team and Player Stats'!K50</f>
        <v>1.34355275</v>
      </c>
      <c r="L14" s="111">
        <f>'Team and Player Stats'!L50</f>
        <v>18.22633003</v>
      </c>
      <c r="M14" s="113">
        <f>'Team and Player Stats'!M50/E14</f>
        <v>6.070350764</v>
      </c>
      <c r="N14">
        <f>'Team and Player Stats'!N50</f>
        <v>18</v>
      </c>
      <c r="O14" s="113">
        <f>'Team and Player Stats'!O50</f>
        <v>289.4666667</v>
      </c>
      <c r="P14" s="113">
        <f>'Team and Player Stats'!P50/O14</f>
        <v>0.2072777522</v>
      </c>
      <c r="Q14" s="113">
        <f>'Team and Player Stats'!Q50/O14</f>
        <v>0.1036388761</v>
      </c>
      <c r="R14" s="113">
        <f>'Team and Player Stats'!R50/O14</f>
        <v>0.5043758637</v>
      </c>
      <c r="S14" s="113">
        <f>'Team and Player Stats'!S50/O14</f>
        <v>0.06218332566</v>
      </c>
      <c r="T14" s="113">
        <f>'Team and Player Stats'!T50/O14</f>
        <v>0.7738369415</v>
      </c>
      <c r="U14" s="113">
        <f>'Team and Player Stats'!U50/O14</f>
        <v>0.1761860894</v>
      </c>
      <c r="V14" s="113">
        <f>'Team and Player Stats'!V50/O14</f>
        <v>0.02763703363</v>
      </c>
      <c r="W14" s="113">
        <f>'Team and Player Stats'!W50/O14</f>
        <v>0.01036388761</v>
      </c>
      <c r="X14" s="113">
        <f>'Team and Player Stats'!X50/O14</f>
        <v>0</v>
      </c>
      <c r="Y14" s="113">
        <f>'Team and Player Stats'!Y50/O14</f>
        <v>0</v>
      </c>
      <c r="Z14" s="113">
        <f>'Team and Player Stats'!Z50/O14</f>
        <v>0</v>
      </c>
      <c r="AA14" s="113">
        <f>'Team and Player Stats'!AA50/O14</f>
        <v>0</v>
      </c>
      <c r="AB14" s="113">
        <f>'Team and Player Stats'!AB50/O14</f>
        <v>0</v>
      </c>
      <c r="AC14" s="113">
        <f>'Team and Player Stats'!AC50/O14</f>
        <v>0.1347305389</v>
      </c>
      <c r="AD14" s="113">
        <f>'Team and Player Stats'!AD50/O14</f>
        <v>0.01036388761</v>
      </c>
      <c r="AE14" s="113">
        <f>'Team and Player Stats'!AE50/O14</f>
        <v>0</v>
      </c>
      <c r="AF14" s="113">
        <f>'Team and Player Stats'!AF50/O14</f>
        <v>0</v>
      </c>
      <c r="AG14" s="113">
        <f>'Team and Player Stats'!AG50/O14</f>
        <v>0</v>
      </c>
    </row>
    <row r="15">
      <c r="A15" s="107" t="str">
        <f>'Team and Player Stats'!B36</f>
        <v>Sabasauros Rex</v>
      </c>
      <c r="B15" s="107" t="str">
        <f>'Team and Player Stats'!A36</f>
        <v>Str8 Griffin</v>
      </c>
      <c r="C15" s="107">
        <f>'Team and Player Stats'!C36</f>
        <v>18</v>
      </c>
      <c r="D15" s="107">
        <f>'Team and Player Stats'!D36</f>
        <v>17</v>
      </c>
      <c r="E15" s="108">
        <f>'Team and Player Stats'!E36</f>
        <v>237.8166667</v>
      </c>
      <c r="F15" s="110">
        <f>'Team and Player Stats'!F36/E15</f>
        <v>0.05045903707</v>
      </c>
      <c r="G15" s="110">
        <f>'Team and Player Stats'!G36/E15</f>
        <v>4.701100287</v>
      </c>
      <c r="H15" s="110">
        <f>'Team and Player Stats'!H36/E15</f>
        <v>0.03363935805</v>
      </c>
      <c r="I15" s="110">
        <f>'Team and Player Stats'!I36/E15</f>
        <v>4.179690238</v>
      </c>
      <c r="J15" s="110">
        <f>'Team and Player Stats'!J36/E15</f>
        <v>0.5214100498</v>
      </c>
      <c r="K15" s="109">
        <f>'Team and Player Stats'!K36</f>
        <v>1.124748491</v>
      </c>
      <c r="L15" s="108">
        <f>'Team and Player Stats'!L36</f>
        <v>14.35513078</v>
      </c>
      <c r="M15" s="110">
        <f>'Team and Player Stats'!M36/E15</f>
        <v>6.046674609</v>
      </c>
      <c r="N15" s="107">
        <f>'Team and Player Stats'!N36</f>
        <v>17</v>
      </c>
      <c r="O15" s="110">
        <f>'Team and Player Stats'!O36</f>
        <v>234.0666667</v>
      </c>
      <c r="P15" s="110">
        <f>'Team and Player Stats'!P36/O15</f>
        <v>0.1922529194</v>
      </c>
      <c r="Q15" s="110">
        <f>'Team and Player Stats'!Q36/O15</f>
        <v>0.06408430647</v>
      </c>
      <c r="R15" s="110">
        <f>'Team and Player Stats'!R36/O15</f>
        <v>0.2734263743</v>
      </c>
      <c r="S15" s="110">
        <f>'Team and Player Stats'!S36/O15</f>
        <v>0.09399031615</v>
      </c>
      <c r="T15" s="110">
        <f>'Team and Player Stats'!T36/O15</f>
        <v>0.7604671034</v>
      </c>
      <c r="U15" s="110">
        <f>'Team and Player Stats'!U36/O15</f>
        <v>0.1623469097</v>
      </c>
      <c r="V15" s="110">
        <f>'Team and Player Stats'!V36/O15</f>
        <v>0.04699515807</v>
      </c>
      <c r="W15" s="110">
        <f>'Team and Player Stats'!W36/O15</f>
        <v>0.02563372259</v>
      </c>
      <c r="X15" s="110">
        <f>'Team and Player Stats'!X36/O15</f>
        <v>0.008544574195</v>
      </c>
      <c r="Y15" s="110">
        <f>'Team and Player Stats'!Y36/O15</f>
        <v>0.008544574195</v>
      </c>
      <c r="Z15" s="110">
        <f>'Team and Player Stats'!Z36/O15</f>
        <v>0.004272287098</v>
      </c>
      <c r="AA15" s="110">
        <f>'Team and Player Stats'!AA36/O15</f>
        <v>0</v>
      </c>
      <c r="AB15" s="110">
        <f>'Team and Player Stats'!AB36/O15</f>
        <v>0</v>
      </c>
      <c r="AC15" s="110">
        <f>'Team and Player Stats'!AC36/O15</f>
        <v>0.09399031615</v>
      </c>
      <c r="AD15" s="110">
        <f>'Team and Player Stats'!AD36/O15</f>
        <v>0.008544574195</v>
      </c>
      <c r="AE15" s="110">
        <f>'Team and Player Stats'!AE36/O15</f>
        <v>0</v>
      </c>
      <c r="AF15" s="110">
        <f>'Team and Player Stats'!AF36/O15</f>
        <v>0</v>
      </c>
      <c r="AG15" s="110">
        <f>'Team and Player Stats'!AG36/O15</f>
        <v>0.008544574195</v>
      </c>
    </row>
    <row r="16">
      <c r="A16" t="str">
        <f>'Team and Player Stats'!B53</f>
        <v>halfbreed105</v>
      </c>
      <c r="B16" t="str">
        <f>'Team and Player Stats'!A53</f>
        <v>Way to Fail</v>
      </c>
      <c r="C16">
        <f>'Team and Player Stats'!C53</f>
        <v>10</v>
      </c>
      <c r="D16">
        <f>'Team and Player Stats'!D53</f>
        <v>6</v>
      </c>
      <c r="E16" s="111">
        <f>'Team and Player Stats'!E53</f>
        <v>133.8333333</v>
      </c>
      <c r="F16" s="113">
        <f>'Team and Player Stats'!F53/E16</f>
        <v>0.0298879203</v>
      </c>
      <c r="G16" s="113">
        <f>'Team and Player Stats'!G53/E16</f>
        <v>4.692403487</v>
      </c>
      <c r="H16" s="113">
        <f>'Team and Player Stats'!H53/E16</f>
        <v>0.02241594022</v>
      </c>
      <c r="I16" s="113">
        <f>'Team and Player Stats'!I53/E16</f>
        <v>3.930261519</v>
      </c>
      <c r="J16" s="113">
        <f>'Team and Player Stats'!J53/E16</f>
        <v>0.7621419676</v>
      </c>
      <c r="K16" s="112">
        <f>'Team and Player Stats'!K53</f>
        <v>1.19391635</v>
      </c>
      <c r="L16" s="111">
        <f>'Team and Player Stats'!L53</f>
        <v>15.2661597</v>
      </c>
      <c r="M16" s="113">
        <f>'Team and Player Stats'!M53/E16</f>
        <v>6</v>
      </c>
      <c r="N16">
        <f>'Team and Player Stats'!N53</f>
        <v>9</v>
      </c>
      <c r="O16" s="113">
        <f>'Team and Player Stats'!O53</f>
        <v>121.65</v>
      </c>
      <c r="P16" s="113">
        <f>'Team and Player Stats'!P53/O16</f>
        <v>0.1315248664</v>
      </c>
      <c r="Q16" s="113">
        <f>'Team and Player Stats'!Q53/O16</f>
        <v>0.04932182491</v>
      </c>
      <c r="R16" s="113">
        <f>'Team and Player Stats'!R53/O16</f>
        <v>0.3288121661</v>
      </c>
      <c r="S16" s="113">
        <f>'Team and Player Stats'!S53/O16</f>
        <v>0.03288121661</v>
      </c>
      <c r="T16" s="113">
        <f>'Team and Player Stats'!T53/O16</f>
        <v>0.7233867653</v>
      </c>
      <c r="U16" s="113">
        <f>'Team and Player Stats'!U53/O16</f>
        <v>0.1233045623</v>
      </c>
      <c r="V16" s="113">
        <f>'Team and Player Stats'!V53/O16</f>
        <v>0.0164406083</v>
      </c>
      <c r="W16" s="113">
        <f>'Team and Player Stats'!W53/O16</f>
        <v>0.008220304151</v>
      </c>
      <c r="X16" s="113">
        <f>'Team and Player Stats'!X53/O16</f>
        <v>0</v>
      </c>
      <c r="Y16" s="113">
        <f>'Team and Player Stats'!Y53/O16</f>
        <v>0</v>
      </c>
      <c r="Z16" s="113">
        <f>'Team and Player Stats'!Z53/O16</f>
        <v>0</v>
      </c>
      <c r="AA16" s="113">
        <f>'Team and Player Stats'!AA53/O16</f>
        <v>0</v>
      </c>
      <c r="AB16" s="113">
        <f>'Team and Player Stats'!AB53/O16</f>
        <v>0</v>
      </c>
      <c r="AC16" s="113">
        <f>'Team and Player Stats'!AC53/O16</f>
        <v>0.09864364982</v>
      </c>
      <c r="AD16" s="113">
        <f>'Team and Player Stats'!AD53/O16</f>
        <v>0.008220304151</v>
      </c>
      <c r="AE16" s="113">
        <f>'Team and Player Stats'!AE53/O16</f>
        <v>0</v>
      </c>
      <c r="AF16" s="113">
        <f>'Team and Player Stats'!AF53/O16</f>
        <v>0</v>
      </c>
      <c r="AG16" s="113">
        <f>'Team and Player Stats'!AG53/O16</f>
        <v>0</v>
      </c>
    </row>
    <row r="17">
      <c r="A17" s="107" t="str">
        <f>'Team and Player Stats'!B110</f>
        <v>juc</v>
      </c>
      <c r="B17" s="107" t="str">
        <f>'Team and Player Stats'!A110</f>
        <v>Shadow Realm</v>
      </c>
      <c r="C17" s="107">
        <f>'Team and Player Stats'!C110</f>
        <v>4</v>
      </c>
      <c r="D17" s="107">
        <f>'Team and Player Stats'!D110</f>
        <v>4</v>
      </c>
      <c r="E17" s="108">
        <f>'Team and Player Stats'!E110</f>
        <v>40.95</v>
      </c>
      <c r="F17" s="110">
        <f>'Team and Player Stats'!F110/E17</f>
        <v>0.09768009768</v>
      </c>
      <c r="G17" s="110">
        <f>'Team and Player Stats'!G110/E17</f>
        <v>4.371184371</v>
      </c>
      <c r="H17" s="110">
        <f>'Team and Player Stats'!H110/E17</f>
        <v>0.02442002442</v>
      </c>
      <c r="I17" s="110">
        <f>'Team and Player Stats'!I110/E17</f>
        <v>4.297924298</v>
      </c>
      <c r="J17" s="110">
        <f>'Team and Player Stats'!J110/E17</f>
        <v>0.07326007326</v>
      </c>
      <c r="K17" s="109">
        <f>'Team and Player Stats'!K110</f>
        <v>1.017045455</v>
      </c>
      <c r="L17" s="108">
        <f>'Team and Player Stats'!L110</f>
        <v>13.96022727</v>
      </c>
      <c r="M17" s="110">
        <f>'Team and Player Stats'!M110/E17</f>
        <v>5.982905983</v>
      </c>
      <c r="N17" s="107">
        <f>'Team and Player Stats'!N110</f>
        <v>4</v>
      </c>
      <c r="O17" s="110">
        <f>'Team and Player Stats'!O110</f>
        <v>40.95</v>
      </c>
      <c r="P17" s="110">
        <f>'Team and Player Stats'!P110/O17</f>
        <v>0.2442002442</v>
      </c>
      <c r="Q17" s="110">
        <f>'Team and Player Stats'!Q110/O17</f>
        <v>0.04884004884</v>
      </c>
      <c r="R17" s="110">
        <f>'Team and Player Stats'!R110/O17</f>
        <v>0.3663003663</v>
      </c>
      <c r="S17" s="110">
        <f>'Team and Player Stats'!S110/O17</f>
        <v>0.02442002442</v>
      </c>
      <c r="T17" s="110">
        <f>'Team and Player Stats'!T110/O17</f>
        <v>0.6593406593</v>
      </c>
      <c r="U17" s="110">
        <f>'Team and Player Stats'!U110/O17</f>
        <v>0.1953601954</v>
      </c>
      <c r="V17" s="110">
        <f>'Team and Player Stats'!V110/O17</f>
        <v>0.04884004884</v>
      </c>
      <c r="W17" s="110">
        <f>'Team and Player Stats'!W110/O17</f>
        <v>0.02442002442</v>
      </c>
      <c r="X17" s="110">
        <f>'Team and Player Stats'!X110/O17</f>
        <v>0.02442002442</v>
      </c>
      <c r="Y17" s="110">
        <f>'Team and Player Stats'!Y110/O17</f>
        <v>0</v>
      </c>
      <c r="Z17" s="110">
        <f>'Team and Player Stats'!Z110/O17</f>
        <v>0</v>
      </c>
      <c r="AA17" s="110">
        <f>'Team and Player Stats'!AA110/O17</f>
        <v>0</v>
      </c>
      <c r="AB17" s="110">
        <f>'Team and Player Stats'!AB110/O17</f>
        <v>0</v>
      </c>
      <c r="AC17" s="110">
        <f>'Team and Player Stats'!AC110/O17</f>
        <v>0.1709401709</v>
      </c>
      <c r="AD17" s="110">
        <f>'Team and Player Stats'!AD110/O17</f>
        <v>0</v>
      </c>
      <c r="AE17" s="110">
        <f>'Team and Player Stats'!AE110/O17</f>
        <v>0</v>
      </c>
      <c r="AF17" s="110">
        <f>'Team and Player Stats'!AF110/O17</f>
        <v>0</v>
      </c>
      <c r="AG17" s="110">
        <f>'Team and Player Stats'!AG110/O17</f>
        <v>0</v>
      </c>
    </row>
    <row r="18">
      <c r="A18" t="str">
        <f>'Team and Player Stats'!B38</f>
        <v>Twitchtvsnipezz</v>
      </c>
      <c r="B18" t="str">
        <f>'Team and Player Stats'!A38</f>
        <v>Str8 Griffin</v>
      </c>
      <c r="C18">
        <f>'Team and Player Stats'!C38</f>
        <v>5</v>
      </c>
      <c r="D18">
        <f>'Team and Player Stats'!D38</f>
        <v>5</v>
      </c>
      <c r="E18" s="111">
        <f>'Team and Player Stats'!E38</f>
        <v>48.33333333</v>
      </c>
      <c r="F18" s="113">
        <f>'Team and Player Stats'!F38/E18</f>
        <v>0.06206896552</v>
      </c>
      <c r="G18" s="113">
        <f>'Team and Player Stats'!G38/E18</f>
        <v>4.779310345</v>
      </c>
      <c r="H18" s="113">
        <f>'Team and Player Stats'!H38/E18</f>
        <v>0.06206896552</v>
      </c>
      <c r="I18" s="113">
        <f>'Team and Player Stats'!I38/E18</f>
        <v>3.931034483</v>
      </c>
      <c r="J18" s="113">
        <f>'Team and Player Stats'!J38/E18</f>
        <v>0.8482758621</v>
      </c>
      <c r="K18" s="112">
        <f>'Team and Player Stats'!K38</f>
        <v>1.215789474</v>
      </c>
      <c r="L18" s="111">
        <f>'Team and Player Stats'!L38</f>
        <v>15.26315789</v>
      </c>
      <c r="M18" s="113">
        <f>'Team and Player Stats'!M38/E18</f>
        <v>5.937931034</v>
      </c>
      <c r="N18">
        <f>'Team and Player Stats'!N38</f>
        <v>4</v>
      </c>
      <c r="O18" s="113">
        <f>'Team and Player Stats'!O38</f>
        <v>44.6</v>
      </c>
      <c r="P18" s="113">
        <f>'Team and Player Stats'!P38/O18</f>
        <v>0.1569506726</v>
      </c>
      <c r="Q18" s="113">
        <f>'Team and Player Stats'!Q38/O18</f>
        <v>0.02242152466</v>
      </c>
      <c r="R18" s="113">
        <f>'Team and Player Stats'!R38/O18</f>
        <v>0.2914798206</v>
      </c>
      <c r="S18" s="113">
        <f>'Team and Player Stats'!S38/O18</f>
        <v>0.02242152466</v>
      </c>
      <c r="T18" s="113">
        <f>'Team and Player Stats'!T38/O18</f>
        <v>0.7399103139</v>
      </c>
      <c r="U18" s="113">
        <f>'Team and Player Stats'!U38/O18</f>
        <v>0.2242152466</v>
      </c>
      <c r="V18" s="113">
        <f>'Team and Player Stats'!V38/O18</f>
        <v>0</v>
      </c>
      <c r="W18" s="113">
        <f>'Team and Player Stats'!W38/O18</f>
        <v>0</v>
      </c>
      <c r="X18" s="113">
        <f>'Team and Player Stats'!X38/O18</f>
        <v>0</v>
      </c>
      <c r="Y18" s="113">
        <f>'Team and Player Stats'!Y38/O18</f>
        <v>0</v>
      </c>
      <c r="Z18" s="113">
        <f>'Team and Player Stats'!Z38/O18</f>
        <v>0</v>
      </c>
      <c r="AA18" s="113">
        <f>'Team and Player Stats'!AA38/O18</f>
        <v>0</v>
      </c>
      <c r="AB18" s="113">
        <f>'Team and Player Stats'!AB38/O18</f>
        <v>0</v>
      </c>
      <c r="AC18" s="113">
        <f>'Team and Player Stats'!AC38/O18</f>
        <v>0.08968609865</v>
      </c>
      <c r="AD18" s="113">
        <f>'Team and Player Stats'!AD38/O18</f>
        <v>0</v>
      </c>
      <c r="AE18" s="113">
        <f>'Team and Player Stats'!AE38/O18</f>
        <v>0</v>
      </c>
      <c r="AF18" s="113">
        <f>'Team and Player Stats'!AF38/O18</f>
        <v>0</v>
      </c>
      <c r="AG18" s="113">
        <f>'Team and Player Stats'!AG38/O18</f>
        <v>0</v>
      </c>
    </row>
    <row r="19">
      <c r="A19" s="107" t="str">
        <f>'Team and Player Stats'!B113</f>
        <v>Silva (c)</v>
      </c>
      <c r="B19" s="107" t="str">
        <f>'Team and Player Stats'!A113</f>
        <v>Rooster Bux to Blow</v>
      </c>
      <c r="C19" s="107">
        <f>'Team and Player Stats'!C113</f>
        <v>18</v>
      </c>
      <c r="D19" s="107">
        <f>'Team and Player Stats'!D113</f>
        <v>16</v>
      </c>
      <c r="E19" s="108">
        <f>'Team and Player Stats'!E113</f>
        <v>329.55</v>
      </c>
      <c r="F19" s="110">
        <f>'Team and Player Stats'!F113/E19</f>
        <v>0.06068881809</v>
      </c>
      <c r="G19" s="110">
        <f>'Team and Player Stats'!G113/E19</f>
        <v>4.518282506</v>
      </c>
      <c r="H19" s="110">
        <f>'Team and Player Stats'!H113/E19</f>
        <v>0.01213776362</v>
      </c>
      <c r="I19" s="110">
        <f>'Team and Player Stats'!I113/E19</f>
        <v>3.450159308</v>
      </c>
      <c r="J19" s="110">
        <f>'Team and Player Stats'!J113/E19</f>
        <v>1.068123198</v>
      </c>
      <c r="K19" s="109">
        <f>'Team and Player Stats'!K113</f>
        <v>1.309586631</v>
      </c>
      <c r="L19" s="108">
        <f>'Team and Player Stats'!L113</f>
        <v>17.39050132</v>
      </c>
      <c r="M19" s="110">
        <f>'Team and Player Stats'!M113/E19</f>
        <v>5.801851009</v>
      </c>
      <c r="N19" s="107">
        <f>'Team and Player Stats'!N113</f>
        <v>18</v>
      </c>
      <c r="O19" s="110">
        <f>'Team and Player Stats'!O113</f>
        <v>329.55</v>
      </c>
      <c r="P19" s="110">
        <f>'Team and Player Stats'!P113/O19</f>
        <v>0.2245486269</v>
      </c>
      <c r="Q19" s="110">
        <f>'Team and Player Stats'!Q113/O19</f>
        <v>0.06068881809</v>
      </c>
      <c r="R19" s="110">
        <f>'Team and Player Stats'!R113/O19</f>
        <v>0.3064785313</v>
      </c>
      <c r="S19" s="110">
        <f>'Team and Player Stats'!S113/O19</f>
        <v>0.05765437718</v>
      </c>
      <c r="T19" s="110">
        <f>'Team and Player Stats'!T113/O19</f>
        <v>0.7737824306</v>
      </c>
      <c r="U19" s="110">
        <f>'Team and Player Stats'!U113/O19</f>
        <v>0.1972386588</v>
      </c>
      <c r="V19" s="110">
        <f>'Team and Player Stats'!V113/O19</f>
        <v>0.06372325899</v>
      </c>
      <c r="W19" s="110">
        <f>'Team and Player Stats'!W113/O19</f>
        <v>0.02427552723</v>
      </c>
      <c r="X19" s="110">
        <f>'Team and Player Stats'!X113/O19</f>
        <v>0.003034440904</v>
      </c>
      <c r="Y19" s="110">
        <f>'Team and Player Stats'!Y113/O19</f>
        <v>0.003034440904</v>
      </c>
      <c r="Z19" s="110">
        <f>'Team and Player Stats'!Z113/O19</f>
        <v>0</v>
      </c>
      <c r="AA19" s="110">
        <f>'Team and Player Stats'!AA113/O19</f>
        <v>0</v>
      </c>
      <c r="AB19" s="110">
        <f>'Team and Player Stats'!AB113/O19</f>
        <v>0</v>
      </c>
      <c r="AC19" s="110">
        <f>'Team and Player Stats'!AC113/O19</f>
        <v>0.1699286906</v>
      </c>
      <c r="AD19" s="110">
        <f>'Team and Player Stats'!AD113/O19</f>
        <v>0.003034440904</v>
      </c>
      <c r="AE19" s="110">
        <f>'Team and Player Stats'!AE113/O19</f>
        <v>0</v>
      </c>
      <c r="AF19" s="110">
        <f>'Team and Player Stats'!AF113/O19</f>
        <v>0</v>
      </c>
      <c r="AG19" s="110">
        <f>'Team and Player Stats'!AG113/O19</f>
        <v>0.006068881809</v>
      </c>
    </row>
    <row r="20">
      <c r="A20" t="str">
        <f>'Team and Player Stats'!B120</f>
        <v>imShad (c)</v>
      </c>
      <c r="B20" t="str">
        <f>'Team and Player Stats'!A120</f>
        <v>Our Lady Tuna</v>
      </c>
      <c r="C20">
        <f>'Team and Player Stats'!C120</f>
        <v>19</v>
      </c>
      <c r="D20">
        <f>'Team and Player Stats'!D120</f>
        <v>11</v>
      </c>
      <c r="E20" s="111">
        <f>'Team and Player Stats'!E120</f>
        <v>304.1666667</v>
      </c>
      <c r="F20" s="113">
        <f>'Team and Player Stats'!F120/E20</f>
        <v>0.009863013699</v>
      </c>
      <c r="G20" s="113">
        <f>'Team and Player Stats'!G120/E20</f>
        <v>4.58630137</v>
      </c>
      <c r="H20" s="113">
        <f>'Team and Player Stats'!H120/E20</f>
        <v>0.01643835616</v>
      </c>
      <c r="I20" s="113">
        <f>'Team and Player Stats'!I120/E20</f>
        <v>3.17260274</v>
      </c>
      <c r="J20" s="113">
        <f>'Team and Player Stats'!J120/E20</f>
        <v>1.41369863</v>
      </c>
      <c r="K20" s="112">
        <f>'Team and Player Stats'!K120</f>
        <v>1.445595855</v>
      </c>
      <c r="L20" s="111">
        <f>'Team and Player Stats'!L120</f>
        <v>18.9119171</v>
      </c>
      <c r="M20" s="113">
        <f>'Team and Player Stats'!M120/E20</f>
        <v>5.799452055</v>
      </c>
      <c r="N20">
        <f>'Team and Player Stats'!N120</f>
        <v>18</v>
      </c>
      <c r="O20" s="113">
        <f>'Team and Player Stats'!O120</f>
        <v>281.0666667</v>
      </c>
      <c r="P20" s="113">
        <f>'Team and Player Stats'!P120/O20</f>
        <v>0.1814516129</v>
      </c>
      <c r="Q20" s="113">
        <f>'Team and Player Stats'!Q120/O20</f>
        <v>0.0569259962</v>
      </c>
      <c r="R20" s="113">
        <f>'Team and Player Stats'!R120/O20</f>
        <v>0.4660815939</v>
      </c>
      <c r="S20" s="113">
        <f>'Team and Player Stats'!S120/O20</f>
        <v>0.07115749526</v>
      </c>
      <c r="T20" s="113">
        <f>'Team and Player Stats'!T120/O20</f>
        <v>0.6510910816</v>
      </c>
      <c r="U20" s="113">
        <f>'Team and Player Stats'!U120/O20</f>
        <v>0.1316413662</v>
      </c>
      <c r="V20" s="113">
        <f>'Team and Player Stats'!V120/O20</f>
        <v>0.03202087287</v>
      </c>
      <c r="W20" s="113">
        <f>'Team and Player Stats'!W120/O20</f>
        <v>0.01778937381</v>
      </c>
      <c r="X20" s="113">
        <f>'Team and Player Stats'!X120/O20</f>
        <v>0.01423149905</v>
      </c>
      <c r="Y20" s="113">
        <f>'Team and Player Stats'!Y120/O20</f>
        <v>0.003557874763</v>
      </c>
      <c r="Z20" s="113">
        <f>'Team and Player Stats'!Z120/O20</f>
        <v>0</v>
      </c>
      <c r="AA20" s="113">
        <f>'Team and Player Stats'!AA120/O20</f>
        <v>0</v>
      </c>
      <c r="AB20" s="113">
        <f>'Team and Player Stats'!AB120/O20</f>
        <v>0</v>
      </c>
      <c r="AC20" s="113">
        <f>'Team and Player Stats'!AC120/O20</f>
        <v>0.1565464896</v>
      </c>
      <c r="AD20" s="113">
        <f>'Team and Player Stats'!AD120/O20</f>
        <v>0.003557874763</v>
      </c>
      <c r="AE20" s="113">
        <f>'Team and Player Stats'!AE120/O20</f>
        <v>0</v>
      </c>
      <c r="AF20" s="113">
        <f>'Team and Player Stats'!AF120/O20</f>
        <v>0</v>
      </c>
      <c r="AG20" s="113">
        <f>'Team and Player Stats'!AG120/O20</f>
        <v>0</v>
      </c>
    </row>
    <row r="21">
      <c r="A21" s="107" t="str">
        <f>'Team and Player Stats'!B76</f>
        <v>x Zeg x</v>
      </c>
      <c r="B21" s="107" t="str">
        <f>'Team and Player Stats'!A76</f>
        <v>TBD</v>
      </c>
      <c r="C21" s="107">
        <f>'Team and Player Stats'!C76</f>
        <v>18</v>
      </c>
      <c r="D21" s="107">
        <f>'Team and Player Stats'!D76</f>
        <v>6</v>
      </c>
      <c r="E21" s="108">
        <f>'Team and Player Stats'!E76</f>
        <v>199.45</v>
      </c>
      <c r="F21" s="110">
        <f>'Team and Player Stats'!F76/E21</f>
        <v>0.03509651542</v>
      </c>
      <c r="G21" s="110">
        <f>'Team and Player Stats'!G76/E21</f>
        <v>4.517422913</v>
      </c>
      <c r="H21" s="110">
        <f>'Team and Player Stats'!H76/E21</f>
        <v>0.060165455</v>
      </c>
      <c r="I21" s="110">
        <f>'Team and Player Stats'!I76/E21</f>
        <v>4.712960642</v>
      </c>
      <c r="J21" s="110">
        <f>'Team and Player Stats'!J76/E21</f>
        <v>-0.1955377288</v>
      </c>
      <c r="K21" s="109">
        <f>'Team and Player Stats'!K76</f>
        <v>0.9585106383</v>
      </c>
      <c r="L21" s="108">
        <f>'Team and Player Stats'!L76</f>
        <v>12.73085106</v>
      </c>
      <c r="M21" s="110">
        <f>'Team and Player Stats'!M76/E21</f>
        <v>5.790925044</v>
      </c>
      <c r="N21" s="107">
        <f>'Team and Player Stats'!N76</f>
        <v>18</v>
      </c>
      <c r="O21" s="110">
        <f>'Team and Player Stats'!O76</f>
        <v>199.45</v>
      </c>
      <c r="P21" s="110">
        <f>'Team and Player Stats'!P76/O21</f>
        <v>0.1704687892</v>
      </c>
      <c r="Q21" s="110">
        <f>'Team and Player Stats'!Q76/O21</f>
        <v>0.07019303083</v>
      </c>
      <c r="R21" s="110">
        <f>'Team and Player Stats'!R76/O21</f>
        <v>0.3158686388</v>
      </c>
      <c r="S21" s="110">
        <f>'Team and Player Stats'!S76/O21</f>
        <v>0.08523439459</v>
      </c>
      <c r="T21" s="110">
        <f>'Team and Player Stats'!T76/O21</f>
        <v>0.7320130358</v>
      </c>
      <c r="U21" s="110">
        <f>'Team and Player Stats'!U76/O21</f>
        <v>0.1704687892</v>
      </c>
      <c r="V21" s="110">
        <f>'Team and Player Stats'!V76/O21</f>
        <v>0.05013787917</v>
      </c>
      <c r="W21" s="110">
        <f>'Team and Player Stats'!W76/O21</f>
        <v>0.01504136375</v>
      </c>
      <c r="X21" s="110">
        <f>'Team and Player Stats'!X76/O21</f>
        <v>0.005013787917</v>
      </c>
      <c r="Y21" s="110">
        <f>'Team and Player Stats'!Y76/O21</f>
        <v>0.005013787917</v>
      </c>
      <c r="Z21" s="110">
        <f>'Team and Player Stats'!Z76/O21</f>
        <v>0</v>
      </c>
      <c r="AA21" s="110">
        <f>'Team and Player Stats'!AA76/O21</f>
        <v>0</v>
      </c>
      <c r="AB21" s="110">
        <f>'Team and Player Stats'!AB76/O21</f>
        <v>0</v>
      </c>
      <c r="AC21" s="110">
        <f>'Team and Player Stats'!AC76/O21</f>
        <v>0.1103033342</v>
      </c>
      <c r="AD21" s="110">
        <f>'Team and Player Stats'!AD76/O21</f>
        <v>0</v>
      </c>
      <c r="AE21" s="110">
        <f>'Team and Player Stats'!AE76/O21</f>
        <v>0</v>
      </c>
      <c r="AF21" s="110">
        <f>'Team and Player Stats'!AF76/O21</f>
        <v>0</v>
      </c>
      <c r="AG21" s="110">
        <f>'Team and Player Stats'!AG76/O21</f>
        <v>0.005013787917</v>
      </c>
    </row>
    <row r="22">
      <c r="A22" t="str">
        <f>'Team and Player Stats'!B26</f>
        <v>xxRebs (c)</v>
      </c>
      <c r="B22" t="str">
        <f>'Team and Player Stats'!A26</f>
        <v>NecroBonk</v>
      </c>
      <c r="C22">
        <f>'Team and Player Stats'!C26</f>
        <v>7</v>
      </c>
      <c r="D22">
        <f>'Team and Player Stats'!D26</f>
        <v>3</v>
      </c>
      <c r="E22" s="111">
        <f>'Team and Player Stats'!E26</f>
        <v>60.23333333</v>
      </c>
      <c r="F22" s="113">
        <f>'Team and Player Stats'!F26/E22</f>
        <v>0.03320420587</v>
      </c>
      <c r="G22" s="113">
        <f>'Team and Player Stats'!G26/E22</f>
        <v>4.382955174</v>
      </c>
      <c r="H22" s="113">
        <f>'Team and Player Stats'!H26/E22</f>
        <v>0</v>
      </c>
      <c r="I22" s="113">
        <f>'Team and Player Stats'!I26/E22</f>
        <v>5.063641395</v>
      </c>
      <c r="J22" s="113">
        <f>'Team and Player Stats'!J26/E22</f>
        <v>-0.6806862203</v>
      </c>
      <c r="K22" s="112">
        <f>'Team and Player Stats'!K26</f>
        <v>0.8655737705</v>
      </c>
      <c r="L22" s="111">
        <f>'Team and Player Stats'!L26</f>
        <v>11.84918033</v>
      </c>
      <c r="M22" s="113">
        <f>'Team and Player Stats'!M26/E22</f>
        <v>5.777531821</v>
      </c>
      <c r="N22">
        <f>'Team and Player Stats'!N26</f>
        <v>6</v>
      </c>
      <c r="O22" s="113">
        <f>'Team and Player Stats'!O26</f>
        <v>56.06666667</v>
      </c>
      <c r="P22" s="113">
        <f>'Team and Player Stats'!P26/O22</f>
        <v>0.2140309156</v>
      </c>
      <c r="Q22" s="113">
        <f>'Team and Player Stats'!Q26/O22</f>
        <v>0.05350772889</v>
      </c>
      <c r="R22" s="113">
        <f>'Team and Player Stats'!R26/O22</f>
        <v>0.4637336504</v>
      </c>
      <c r="S22" s="113">
        <f>'Team and Player Stats'!S26/O22</f>
        <v>0</v>
      </c>
      <c r="T22" s="113">
        <f>'Team and Player Stats'!T26/O22</f>
        <v>0.5529131986</v>
      </c>
      <c r="U22" s="113">
        <f>'Team and Player Stats'!U26/O22</f>
        <v>0.08917954816</v>
      </c>
      <c r="V22" s="113">
        <f>'Team and Player Stats'!V26/O22</f>
        <v>0.01783590963</v>
      </c>
      <c r="W22" s="113">
        <f>'Team and Player Stats'!W26/O22</f>
        <v>0</v>
      </c>
      <c r="X22" s="113">
        <f>'Team and Player Stats'!X26/O22</f>
        <v>0</v>
      </c>
      <c r="Y22" s="113">
        <f>'Team and Player Stats'!Y26/O22</f>
        <v>0</v>
      </c>
      <c r="Z22" s="113">
        <f>'Team and Player Stats'!Z26/O22</f>
        <v>0</v>
      </c>
      <c r="AA22" s="113">
        <f>'Team and Player Stats'!AA26/O22</f>
        <v>0</v>
      </c>
      <c r="AB22" s="113">
        <f>'Team and Player Stats'!AB26/O22</f>
        <v>0</v>
      </c>
      <c r="AC22" s="113">
        <f>'Team and Player Stats'!AC26/O22</f>
        <v>0.03567181926</v>
      </c>
      <c r="AD22" s="113">
        <f>'Team and Player Stats'!AD26/O22</f>
        <v>0</v>
      </c>
      <c r="AE22" s="113">
        <f>'Team and Player Stats'!AE26/O22</f>
        <v>0</v>
      </c>
      <c r="AF22" s="113">
        <f>'Team and Player Stats'!AF26/O22</f>
        <v>0</v>
      </c>
      <c r="AG22" s="113">
        <f>'Team and Player Stats'!AG26/O22</f>
        <v>0</v>
      </c>
    </row>
    <row r="23">
      <c r="A23" s="107" t="str">
        <f>'Team and Player Stats'!B91</f>
        <v>BlackKnight026</v>
      </c>
      <c r="B23" s="107" t="str">
        <f>'Team and Player Stats'!A91</f>
        <v>Team Ninja</v>
      </c>
      <c r="C23" s="107">
        <f>'Team and Player Stats'!C91</f>
        <v>14</v>
      </c>
      <c r="D23" s="107">
        <f>'Team and Player Stats'!D91</f>
        <v>3</v>
      </c>
      <c r="E23" s="108">
        <f>'Team and Player Stats'!E91</f>
        <v>112.0833333</v>
      </c>
      <c r="F23" s="110">
        <f>'Team and Player Stats'!F91/E23</f>
        <v>0.01784386617</v>
      </c>
      <c r="G23" s="110">
        <f>'Team and Player Stats'!G91/E23</f>
        <v>4.532342007</v>
      </c>
      <c r="H23" s="110">
        <f>'Team and Player Stats'!H91/E23</f>
        <v>0.02676579926</v>
      </c>
      <c r="I23" s="110">
        <f>'Team and Player Stats'!I91/E23</f>
        <v>4.532342007</v>
      </c>
      <c r="J23" s="110">
        <f>'Team and Player Stats'!J91/E23</f>
        <v>0</v>
      </c>
      <c r="K23" s="109">
        <f>'Team and Player Stats'!K91</f>
        <v>1</v>
      </c>
      <c r="L23" s="108">
        <f>'Team and Player Stats'!L91</f>
        <v>13.23818898</v>
      </c>
      <c r="M23" s="110">
        <f>'Team and Player Stats'!M91/E23</f>
        <v>5.683271375</v>
      </c>
      <c r="N23" s="107">
        <f>'Team and Player Stats'!N91</f>
        <v>13</v>
      </c>
      <c r="O23" s="110">
        <f>'Team and Player Stats'!O91</f>
        <v>109</v>
      </c>
      <c r="P23" s="110">
        <f>'Team and Player Stats'!P91/O23</f>
        <v>0.2201834862</v>
      </c>
      <c r="Q23" s="110">
        <f>'Team and Player Stats'!Q91/O23</f>
        <v>0.128440367</v>
      </c>
      <c r="R23" s="110">
        <f>'Team and Player Stats'!R91/O23</f>
        <v>0.3027522936</v>
      </c>
      <c r="S23" s="110">
        <f>'Team and Player Stats'!S91/O23</f>
        <v>0.1559633028</v>
      </c>
      <c r="T23" s="110">
        <f>'Team and Player Stats'!T91/O23</f>
        <v>0.5412844037</v>
      </c>
      <c r="U23" s="110">
        <f>'Team and Player Stats'!U91/O23</f>
        <v>0.08256880734</v>
      </c>
      <c r="V23" s="110">
        <f>'Team and Player Stats'!V91/O23</f>
        <v>0.02752293578</v>
      </c>
      <c r="W23" s="110">
        <f>'Team and Player Stats'!W91/O23</f>
        <v>0</v>
      </c>
      <c r="X23" s="110">
        <f>'Team and Player Stats'!X91/O23</f>
        <v>0</v>
      </c>
      <c r="Y23" s="110">
        <f>'Team and Player Stats'!Y91/O23</f>
        <v>0</v>
      </c>
      <c r="Z23" s="110">
        <f>'Team and Player Stats'!Z91/O23</f>
        <v>0</v>
      </c>
      <c r="AA23" s="110">
        <f>'Team and Player Stats'!AA91/O23</f>
        <v>0</v>
      </c>
      <c r="AB23" s="110">
        <f>'Team and Player Stats'!AB91/O23</f>
        <v>0</v>
      </c>
      <c r="AC23" s="110">
        <f>'Team and Player Stats'!AC91/O23</f>
        <v>0.09174311927</v>
      </c>
      <c r="AD23" s="110">
        <f>'Team and Player Stats'!AD91/O23</f>
        <v>0</v>
      </c>
      <c r="AE23" s="110">
        <f>'Team and Player Stats'!AE91/O23</f>
        <v>0</v>
      </c>
      <c r="AF23" s="110">
        <f>'Team and Player Stats'!AF91/O23</f>
        <v>0</v>
      </c>
      <c r="AG23" s="110">
        <f>'Team and Player Stats'!AG91/O23</f>
        <v>0</v>
      </c>
    </row>
    <row r="24">
      <c r="A24" t="str">
        <f>'Team and Player Stats'!B125</f>
        <v>NetsPride15</v>
      </c>
      <c r="B24" t="str">
        <f>'Team and Player Stats'!A125</f>
        <v>Our Lady Tuna</v>
      </c>
      <c r="C24">
        <f>'Team and Player Stats'!C125</f>
        <v>4</v>
      </c>
      <c r="D24">
        <f>'Team and Player Stats'!D125</f>
        <v>2</v>
      </c>
      <c r="E24" s="111">
        <f>'Team and Player Stats'!E125</f>
        <v>87.56666667</v>
      </c>
      <c r="F24" s="113">
        <f>'Team and Player Stats'!F125/E24</f>
        <v>0.02283974115</v>
      </c>
      <c r="G24" s="113">
        <f>'Team and Player Stats'!G125/E24</f>
        <v>4.099733536</v>
      </c>
      <c r="H24" s="113">
        <f>'Team and Player Stats'!H125/E24</f>
        <v>0.01141987057</v>
      </c>
      <c r="I24" s="113">
        <f>'Team and Player Stats'!I125/E24</f>
        <v>4.56794823</v>
      </c>
      <c r="J24" s="113">
        <f>'Team and Player Stats'!J125/E24</f>
        <v>-0.4682146936</v>
      </c>
      <c r="K24" s="112">
        <f>'Team and Player Stats'!K125</f>
        <v>0.8975</v>
      </c>
      <c r="L24" s="111">
        <f>'Team and Player Stats'!L125</f>
        <v>13.135</v>
      </c>
      <c r="M24" s="113">
        <f>'Team and Player Stats'!M125/E24</f>
        <v>5.572896841</v>
      </c>
      <c r="N24">
        <f>'Team and Player Stats'!N125</f>
        <v>4</v>
      </c>
      <c r="O24" s="113">
        <f>'Team and Player Stats'!O125</f>
        <v>81.36666667</v>
      </c>
      <c r="P24" s="113">
        <f>'Team and Player Stats'!P125/O24</f>
        <v>0.2458009013</v>
      </c>
      <c r="Q24" s="113">
        <f>'Team and Player Stats'!Q125/O24</f>
        <v>0.07374027038</v>
      </c>
      <c r="R24" s="113">
        <f>'Team and Player Stats'!R125/O24</f>
        <v>0.393281442</v>
      </c>
      <c r="S24" s="113">
        <f>'Team and Player Stats'!S125/O24</f>
        <v>0.07374027038</v>
      </c>
      <c r="T24" s="113">
        <f>'Team and Player Stats'!T125/O24</f>
        <v>0.7128226137</v>
      </c>
      <c r="U24" s="113">
        <f>'Team and Player Stats'!U125/O24</f>
        <v>0.1351904957</v>
      </c>
      <c r="V24" s="113">
        <f>'Team and Player Stats'!V125/O24</f>
        <v>0.02458009013</v>
      </c>
      <c r="W24" s="113">
        <f>'Team and Player Stats'!W125/O24</f>
        <v>0.02458009013</v>
      </c>
      <c r="X24" s="113">
        <f>'Team and Player Stats'!X125/O24</f>
        <v>0</v>
      </c>
      <c r="Y24" s="113">
        <f>'Team and Player Stats'!Y125/O24</f>
        <v>0</v>
      </c>
      <c r="Z24" s="113">
        <f>'Team and Player Stats'!Z125/O24</f>
        <v>0</v>
      </c>
      <c r="AA24" s="113">
        <f>'Team and Player Stats'!AA125/O24</f>
        <v>0</v>
      </c>
      <c r="AB24" s="113">
        <f>'Team and Player Stats'!AB125/O24</f>
        <v>0</v>
      </c>
      <c r="AC24" s="113">
        <f>'Team and Player Stats'!AC125/O24</f>
        <v>0.1229004506</v>
      </c>
      <c r="AD24" s="113">
        <f>'Team and Player Stats'!AD125/O24</f>
        <v>0.01229004506</v>
      </c>
      <c r="AE24" s="113">
        <f>'Team and Player Stats'!AE125/O24</f>
        <v>0</v>
      </c>
      <c r="AF24" s="113">
        <f>'Team and Player Stats'!AF125/O24</f>
        <v>0</v>
      </c>
      <c r="AG24" s="113">
        <f>'Team and Player Stats'!AG125/O24</f>
        <v>0</v>
      </c>
    </row>
    <row r="25">
      <c r="A25" s="107" t="str">
        <f>'Team and Player Stats'!B20</f>
        <v>Bynumator</v>
      </c>
      <c r="B25" s="107" t="str">
        <f>'Team and Player Stats'!A20</f>
        <v>Stat Padders United</v>
      </c>
      <c r="C25" s="107">
        <f>'Team and Player Stats'!C20</f>
        <v>3</v>
      </c>
      <c r="D25" s="107">
        <f>'Team and Player Stats'!D20</f>
        <v>0</v>
      </c>
      <c r="E25" s="108">
        <f>'Team and Player Stats'!E20</f>
        <v>31.1</v>
      </c>
      <c r="F25" s="110">
        <f>'Team and Player Stats'!F20/E25</f>
        <v>0</v>
      </c>
      <c r="G25" s="110">
        <f>'Team and Player Stats'!G20/E25</f>
        <v>4.340836013</v>
      </c>
      <c r="H25" s="110">
        <f>'Team and Player Stats'!H20/E25</f>
        <v>0.03215434084</v>
      </c>
      <c r="I25" s="110">
        <f>'Team and Player Stats'!I20/E25</f>
        <v>4.21221865</v>
      </c>
      <c r="J25" s="110">
        <f>'Team and Player Stats'!J20/E25</f>
        <v>0.1286173633</v>
      </c>
      <c r="K25" s="109">
        <f>'Team and Player Stats'!K20</f>
        <v>1.030534351</v>
      </c>
      <c r="L25" s="108">
        <f>'Team and Player Stats'!L20</f>
        <v>14.24427481</v>
      </c>
      <c r="M25" s="110">
        <f>'Team and Player Stats'!M20/E25</f>
        <v>5.562700965</v>
      </c>
      <c r="N25" s="107">
        <f>'Team and Player Stats'!N20</f>
        <v>2</v>
      </c>
      <c r="O25" s="110">
        <f>'Team and Player Stats'!O20</f>
        <v>23.1</v>
      </c>
      <c r="P25" s="110">
        <f>'Team and Player Stats'!P20/O25</f>
        <v>0.2164502165</v>
      </c>
      <c r="Q25" s="110">
        <f>'Team and Player Stats'!Q20/O25</f>
        <v>0</v>
      </c>
      <c r="R25" s="110">
        <f>'Team and Player Stats'!R20/O25</f>
        <v>0.5194805195</v>
      </c>
      <c r="S25" s="110">
        <f>'Team and Player Stats'!S20/O25</f>
        <v>0.08658008658</v>
      </c>
      <c r="T25" s="110">
        <f>'Team and Player Stats'!T20/O25</f>
        <v>0.3463203463</v>
      </c>
      <c r="U25" s="110">
        <f>'Team and Player Stats'!U20/O25</f>
        <v>0</v>
      </c>
      <c r="V25" s="110">
        <f>'Team and Player Stats'!V20/O25</f>
        <v>0</v>
      </c>
      <c r="W25" s="110">
        <f>'Team and Player Stats'!W20/O25</f>
        <v>0</v>
      </c>
      <c r="X25" s="110">
        <f>'Team and Player Stats'!X20/O25</f>
        <v>0</v>
      </c>
      <c r="Y25" s="110">
        <f>'Team and Player Stats'!Y20/O25</f>
        <v>0</v>
      </c>
      <c r="Z25" s="110">
        <f>'Team and Player Stats'!Z20/O25</f>
        <v>0</v>
      </c>
      <c r="AA25" s="110">
        <f>'Team and Player Stats'!AA20/O25</f>
        <v>0</v>
      </c>
      <c r="AB25" s="110">
        <f>'Team and Player Stats'!AB20/O25</f>
        <v>0</v>
      </c>
      <c r="AC25" s="110">
        <f>'Team and Player Stats'!AC20/O25</f>
        <v>0.1298701299</v>
      </c>
      <c r="AD25" s="110">
        <f>'Team and Player Stats'!AD20/O25</f>
        <v>0</v>
      </c>
      <c r="AE25" s="110">
        <f>'Team and Player Stats'!AE20/O25</f>
        <v>0</v>
      </c>
      <c r="AF25" s="110">
        <f>'Team and Player Stats'!AF20/O25</f>
        <v>0</v>
      </c>
      <c r="AG25" s="110">
        <f>'Team and Player Stats'!AG20/O25</f>
        <v>0</v>
      </c>
    </row>
    <row r="26">
      <c r="A26" t="str">
        <f>'Team and Player Stats'!B41</f>
        <v>I TRICKK I</v>
      </c>
      <c r="B26" t="str">
        <f>'Team and Player Stats'!A41</f>
        <v>We Respect Hoez</v>
      </c>
      <c r="C26">
        <f>'Team and Player Stats'!C41</f>
        <v>18</v>
      </c>
      <c r="D26">
        <f>'Team and Player Stats'!D41</f>
        <v>14</v>
      </c>
      <c r="E26" s="111">
        <f>'Team and Player Stats'!E41</f>
        <v>288.55</v>
      </c>
      <c r="F26" s="113">
        <f>'Team and Player Stats'!F41/E26</f>
        <v>0.01732801941</v>
      </c>
      <c r="G26" s="113">
        <f>'Team and Player Stats'!G41/E26</f>
        <v>4.661237221</v>
      </c>
      <c r="H26" s="113">
        <f>'Team and Player Stats'!H41/E26</f>
        <v>0.04505285046</v>
      </c>
      <c r="I26" s="113">
        <f>'Team and Player Stats'!I41/E26</f>
        <v>3.611159244</v>
      </c>
      <c r="J26" s="113">
        <f>'Team and Player Stats'!J41/E26</f>
        <v>1.050077976</v>
      </c>
      <c r="K26" s="112">
        <f>'Team and Player Stats'!K41</f>
        <v>1.290786948</v>
      </c>
      <c r="L26" s="111">
        <f>'Team and Player Stats'!L41</f>
        <v>16.61516315</v>
      </c>
      <c r="M26" s="113">
        <f>'Team and Player Stats'!M41/E26</f>
        <v>5.534569399</v>
      </c>
      <c r="N26">
        <f>'Team and Player Stats'!N41</f>
        <v>18</v>
      </c>
      <c r="O26" s="113">
        <f>'Team and Player Stats'!O41</f>
        <v>282.3</v>
      </c>
      <c r="P26" s="113">
        <f>'Team and Player Stats'!P41/O26</f>
        <v>0.1416932341</v>
      </c>
      <c r="Q26" s="113">
        <f>'Team and Player Stats'!Q41/O26</f>
        <v>0.1098122565</v>
      </c>
      <c r="R26" s="113">
        <f>'Team and Player Stats'!R41/O26</f>
        <v>0.3471484237</v>
      </c>
      <c r="S26" s="113">
        <f>'Team and Player Stats'!S41/O26</f>
        <v>0.05313496281</v>
      </c>
      <c r="T26" s="113">
        <f>'Team and Player Stats'!T41/O26</f>
        <v>0.7722281261</v>
      </c>
      <c r="U26" s="113">
        <f>'Team and Player Stats'!U41/O26</f>
        <v>0.1771165427</v>
      </c>
      <c r="V26" s="113">
        <f>'Team and Player Stats'!V41/O26</f>
        <v>0.04250797024</v>
      </c>
      <c r="W26" s="113">
        <f>'Team and Player Stats'!W41/O26</f>
        <v>0.01771165427</v>
      </c>
      <c r="X26" s="113">
        <f>'Team and Player Stats'!X41/O26</f>
        <v>0.003542330854</v>
      </c>
      <c r="Y26" s="113">
        <f>'Team and Player Stats'!Y41/O26</f>
        <v>0.003542330854</v>
      </c>
      <c r="Z26" s="113">
        <f>'Team and Player Stats'!Z41/O26</f>
        <v>0</v>
      </c>
      <c r="AA26" s="113">
        <f>'Team and Player Stats'!AA41/O26</f>
        <v>0</v>
      </c>
      <c r="AB26" s="113">
        <f>'Team and Player Stats'!AB41/O26</f>
        <v>0</v>
      </c>
      <c r="AC26" s="113">
        <f>'Team and Player Stats'!AC41/O26</f>
        <v>0.1594048884</v>
      </c>
      <c r="AD26" s="113">
        <f>'Team and Player Stats'!AD41/O26</f>
        <v>0.003542330854</v>
      </c>
      <c r="AE26" s="113">
        <f>'Team and Player Stats'!AE41/O26</f>
        <v>0</v>
      </c>
      <c r="AF26" s="113">
        <f>'Team and Player Stats'!AF41/O26</f>
        <v>0</v>
      </c>
      <c r="AG26" s="113">
        <f>'Team and Player Stats'!AG41/O26</f>
        <v>0.007084661707</v>
      </c>
    </row>
    <row r="27">
      <c r="A27" s="107" t="str">
        <f>'Team and Player Stats'!B62</f>
        <v>nakano</v>
      </c>
      <c r="B27" s="107" t="str">
        <f>'Team and Player Stats'!A62</f>
        <v>Sub</v>
      </c>
      <c r="C27" s="107">
        <f>'Team and Player Stats'!C62</f>
        <v>2</v>
      </c>
      <c r="D27" s="107">
        <f>'Team and Player Stats'!D62</f>
        <v>0</v>
      </c>
      <c r="E27" s="108">
        <f>'Team and Player Stats'!E62</f>
        <v>11.55</v>
      </c>
      <c r="F27" s="110">
        <f>'Team and Player Stats'!F62/E27</f>
        <v>0</v>
      </c>
      <c r="G27" s="110">
        <f>'Team and Player Stats'!G62/E27</f>
        <v>4.848484848</v>
      </c>
      <c r="H27" s="110">
        <f>'Team and Player Stats'!H62/E27</f>
        <v>0.08658008658</v>
      </c>
      <c r="I27" s="110">
        <f>'Team and Player Stats'!I62/E27</f>
        <v>6.060606061</v>
      </c>
      <c r="J27" s="110">
        <f>'Team and Player Stats'!J62/E27</f>
        <v>-1.212121212</v>
      </c>
      <c r="K27" s="109">
        <f>'Team and Player Stats'!K62</f>
        <v>0.8</v>
      </c>
      <c r="L27" s="108">
        <f>'Team and Player Stats'!L62</f>
        <v>9.9</v>
      </c>
      <c r="M27" s="110">
        <f>'Team and Player Stats'!M62/E27</f>
        <v>5.454545455</v>
      </c>
      <c r="N27" s="107">
        <f>'Team and Player Stats'!N62</f>
        <v>1</v>
      </c>
      <c r="O27" s="110">
        <f>'Team and Player Stats'!O62</f>
        <v>4.2</v>
      </c>
      <c r="P27" s="110">
        <f>'Team and Player Stats'!P62/O27</f>
        <v>0.2380952381</v>
      </c>
      <c r="Q27" s="110">
        <f>'Team and Player Stats'!Q62/O27</f>
        <v>0.2380952381</v>
      </c>
      <c r="R27" s="110">
        <f>'Team and Player Stats'!R62/O27</f>
        <v>0.2380952381</v>
      </c>
      <c r="S27" s="110">
        <f>'Team and Player Stats'!S62/O27</f>
        <v>0.2380952381</v>
      </c>
      <c r="T27" s="110">
        <f>'Team and Player Stats'!T62/O27</f>
        <v>0.7142857143</v>
      </c>
      <c r="U27" s="110">
        <f>'Team and Player Stats'!U62/O27</f>
        <v>0</v>
      </c>
      <c r="V27" s="110">
        <f>'Team and Player Stats'!V62/O27</f>
        <v>0</v>
      </c>
      <c r="W27" s="110">
        <f>'Team and Player Stats'!W62/O27</f>
        <v>0</v>
      </c>
      <c r="X27" s="110">
        <f>'Team and Player Stats'!X62/O27</f>
        <v>0</v>
      </c>
      <c r="Y27" s="110">
        <f>'Team and Player Stats'!Y62/O27</f>
        <v>0</v>
      </c>
      <c r="Z27" s="110">
        <f>'Team and Player Stats'!Z62/O27</f>
        <v>0</v>
      </c>
      <c r="AA27" s="110">
        <f>'Team and Player Stats'!AA62/O27</f>
        <v>0</v>
      </c>
      <c r="AB27" s="110">
        <f>'Team and Player Stats'!AB62/O27</f>
        <v>0</v>
      </c>
      <c r="AC27" s="110">
        <f>'Team and Player Stats'!AC62/O27</f>
        <v>0</v>
      </c>
      <c r="AD27" s="110">
        <f>'Team and Player Stats'!AD62/O27</f>
        <v>0</v>
      </c>
      <c r="AE27" s="110">
        <f>'Team and Player Stats'!AE62/O27</f>
        <v>0</v>
      </c>
      <c r="AF27" s="110">
        <f>'Team and Player Stats'!AF62/O27</f>
        <v>0</v>
      </c>
      <c r="AG27" s="110">
        <f>'Team and Player Stats'!AG62/O27</f>
        <v>0</v>
      </c>
    </row>
    <row r="28">
      <c r="A28" t="str">
        <f>'Team and Player Stats'!B35</f>
        <v>Invayda Zim</v>
      </c>
      <c r="B28" t="str">
        <f>'Team and Player Stats'!A35</f>
        <v>Str8 Griffin</v>
      </c>
      <c r="C28">
        <f>'Team and Player Stats'!C35</f>
        <v>10</v>
      </c>
      <c r="D28">
        <f>'Team and Player Stats'!D35</f>
        <v>9</v>
      </c>
      <c r="E28" s="111">
        <f>'Team and Player Stats'!E35</f>
        <v>118.9166667</v>
      </c>
      <c r="F28" s="113">
        <f>'Team and Player Stats'!F35/E28</f>
        <v>0.02522775053</v>
      </c>
      <c r="G28" s="113">
        <f>'Team and Player Stats'!G35/E28</f>
        <v>4.30553609</v>
      </c>
      <c r="H28" s="113">
        <f>'Team and Player Stats'!H35/E28</f>
        <v>0.008409250175</v>
      </c>
      <c r="I28" s="113">
        <f>'Team and Player Stats'!I35/E28</f>
        <v>4.768044849</v>
      </c>
      <c r="J28" s="113">
        <f>'Team and Player Stats'!J35/E28</f>
        <v>-0.4625087596</v>
      </c>
      <c r="K28" s="112">
        <f>'Team and Player Stats'!K35</f>
        <v>0.9029982363</v>
      </c>
      <c r="L28" s="111">
        <f>'Team and Player Stats'!L35</f>
        <v>12.58377425</v>
      </c>
      <c r="M28" s="113">
        <f>'Team and Player Stats'!M35/E28</f>
        <v>5.390329362</v>
      </c>
      <c r="N28">
        <f>'Team and Player Stats'!N35</f>
        <v>10</v>
      </c>
      <c r="O28" s="113">
        <f>'Team and Player Stats'!O35</f>
        <v>118.9166667</v>
      </c>
      <c r="P28" s="113">
        <f>'Team and Player Stats'!P35/O28</f>
        <v>0.1513665032</v>
      </c>
      <c r="Q28" s="113">
        <f>'Team and Player Stats'!Q35/O28</f>
        <v>0.1009110021</v>
      </c>
      <c r="R28" s="113">
        <f>'Team and Player Stats'!R35/O28</f>
        <v>0.2438682551</v>
      </c>
      <c r="S28" s="113">
        <f>'Team and Player Stats'!S35/O28</f>
        <v>0.1093202523</v>
      </c>
      <c r="T28" s="113">
        <f>'Team and Player Stats'!T35/O28</f>
        <v>0.7063770147</v>
      </c>
      <c r="U28" s="113">
        <f>'Team and Player Stats'!U35/O28</f>
        <v>0.142957253</v>
      </c>
      <c r="V28" s="113">
        <f>'Team and Player Stats'!V35/O28</f>
        <v>0.04204625088</v>
      </c>
      <c r="W28" s="113">
        <f>'Team and Player Stats'!W35/O28</f>
        <v>0.0336370007</v>
      </c>
      <c r="X28" s="113">
        <f>'Team and Player Stats'!X35/O28</f>
        <v>0.008409250175</v>
      </c>
      <c r="Y28" s="113">
        <f>'Team and Player Stats'!Y35/O28</f>
        <v>0.008409250175</v>
      </c>
      <c r="Z28" s="113">
        <f>'Team and Player Stats'!Z35/O28</f>
        <v>0</v>
      </c>
      <c r="AA28" s="113">
        <f>'Team and Player Stats'!AA35/O28</f>
        <v>0</v>
      </c>
      <c r="AB28" s="113">
        <f>'Team and Player Stats'!AB35/O28</f>
        <v>0</v>
      </c>
      <c r="AC28" s="113">
        <f>'Team and Player Stats'!AC35/O28</f>
        <v>0.1261387526</v>
      </c>
      <c r="AD28" s="113">
        <f>'Team and Player Stats'!AD35/O28</f>
        <v>0</v>
      </c>
      <c r="AE28" s="113">
        <f>'Team and Player Stats'!AE35/O28</f>
        <v>0</v>
      </c>
      <c r="AF28" s="113">
        <f>'Team and Player Stats'!AF35/O28</f>
        <v>0</v>
      </c>
      <c r="AG28" s="113">
        <f>'Team and Player Stats'!AG35/O28</f>
        <v>0.01681850035</v>
      </c>
    </row>
    <row r="29">
      <c r="A29" s="107" t="str">
        <f>'Team and Player Stats'!B34</f>
        <v>Gilded Grams</v>
      </c>
      <c r="B29" s="107" t="str">
        <f>'Team and Player Stats'!A34</f>
        <v>Str8 Griffin</v>
      </c>
      <c r="C29" s="107">
        <f>'Team and Player Stats'!C34</f>
        <v>17</v>
      </c>
      <c r="D29" s="107">
        <f>'Team and Player Stats'!D34</f>
        <v>16</v>
      </c>
      <c r="E29" s="108">
        <f>'Team and Player Stats'!E34</f>
        <v>233.4666667</v>
      </c>
      <c r="F29" s="110">
        <f>'Team and Player Stats'!F34/E29</f>
        <v>0.03426613364</v>
      </c>
      <c r="G29" s="110">
        <f>'Team and Player Stats'!G34/E29</f>
        <v>4.321816105</v>
      </c>
      <c r="H29" s="110">
        <f>'Team and Player Stats'!H34/E29</f>
        <v>0.02998286693</v>
      </c>
      <c r="I29" s="110">
        <f>'Team and Player Stats'!I34/E29</f>
        <v>4.141918903</v>
      </c>
      <c r="J29" s="110">
        <f>'Team and Player Stats'!J34/E29</f>
        <v>0.1798972016</v>
      </c>
      <c r="K29" s="109">
        <f>'Team and Player Stats'!K34</f>
        <v>1.043433299</v>
      </c>
      <c r="L29" s="108">
        <f>'Team and Player Stats'!L34</f>
        <v>14.4860393</v>
      </c>
      <c r="M29" s="110">
        <f>'Team and Player Stats'!M34/E29</f>
        <v>5.341233581</v>
      </c>
      <c r="N29" s="107">
        <f>'Team and Player Stats'!N34</f>
        <v>17</v>
      </c>
      <c r="O29" s="110">
        <f>'Team and Player Stats'!O34</f>
        <v>233.4666667</v>
      </c>
      <c r="P29" s="110">
        <f>'Team and Player Stats'!P34/O29</f>
        <v>0.1070816676</v>
      </c>
      <c r="Q29" s="110">
        <f>'Team and Player Stats'!Q34/O29</f>
        <v>0.09851513421</v>
      </c>
      <c r="R29" s="110">
        <f>'Team and Player Stats'!R34/O29</f>
        <v>0.1970302684</v>
      </c>
      <c r="S29" s="110">
        <f>'Team and Player Stats'!S34/O29</f>
        <v>0.06853226728</v>
      </c>
      <c r="T29" s="110">
        <f>'Team and Player Stats'!T34/O29</f>
        <v>0.6767561393</v>
      </c>
      <c r="U29" s="110">
        <f>'Team and Player Stats'!U34/O29</f>
        <v>0.1327812678</v>
      </c>
      <c r="V29" s="110">
        <f>'Team and Player Stats'!V34/O29</f>
        <v>0.02998286693</v>
      </c>
      <c r="W29" s="110">
        <f>'Team and Player Stats'!W34/O29</f>
        <v>0.008566533409</v>
      </c>
      <c r="X29" s="110">
        <f>'Team and Player Stats'!X34/O29</f>
        <v>0.004283266705</v>
      </c>
      <c r="Y29" s="110">
        <f>'Team and Player Stats'!Y34/O29</f>
        <v>0</v>
      </c>
      <c r="Z29" s="110">
        <f>'Team and Player Stats'!Z34/O29</f>
        <v>0</v>
      </c>
      <c r="AA29" s="110">
        <f>'Team and Player Stats'!AA34/O29</f>
        <v>0</v>
      </c>
      <c r="AB29" s="110">
        <f>'Team and Player Stats'!AB34/O29</f>
        <v>0</v>
      </c>
      <c r="AC29" s="110">
        <f>'Team and Player Stats'!AC34/O29</f>
        <v>0.08566533409</v>
      </c>
      <c r="AD29" s="110">
        <f>'Team and Player Stats'!AD34/O29</f>
        <v>0</v>
      </c>
      <c r="AE29" s="110">
        <f>'Team and Player Stats'!AE34/O29</f>
        <v>0</v>
      </c>
      <c r="AF29" s="110">
        <f>'Team and Player Stats'!AF34/O29</f>
        <v>0</v>
      </c>
      <c r="AG29" s="110">
        <f>'Team and Player Stats'!AG34/O29</f>
        <v>0.008566533409</v>
      </c>
    </row>
    <row r="30">
      <c r="A30" t="str">
        <f>'Team and Player Stats'!B15</f>
        <v>EIementary</v>
      </c>
      <c r="B30" t="str">
        <f>'Team and Player Stats'!A15</f>
        <v>Collateral Damage</v>
      </c>
      <c r="C30">
        <f>'Team and Player Stats'!C15</f>
        <v>8</v>
      </c>
      <c r="D30">
        <f>'Team and Player Stats'!D15</f>
        <v>2</v>
      </c>
      <c r="E30" s="111">
        <f>'Team and Player Stats'!E15</f>
        <v>92.18333333</v>
      </c>
      <c r="F30" s="113">
        <f>'Team and Player Stats'!F15/E30</f>
        <v>0.03254384379</v>
      </c>
      <c r="G30" s="113">
        <f>'Team and Player Stats'!G15/E30</f>
        <v>5.586693184</v>
      </c>
      <c r="H30" s="113">
        <f>'Team and Player Stats'!H15/E30</f>
        <v>0.03254384379</v>
      </c>
      <c r="I30" s="113">
        <f>'Team and Player Stats'!I15/E30</f>
        <v>4.92496836</v>
      </c>
      <c r="J30" s="113">
        <f>'Team and Player Stats'!J15/E30</f>
        <v>0.6617248237</v>
      </c>
      <c r="K30" s="112">
        <f>'Team and Player Stats'!K15</f>
        <v>1.134361233</v>
      </c>
      <c r="L30" s="111">
        <f>'Team and Player Stats'!L15</f>
        <v>12.18281938</v>
      </c>
      <c r="M30" s="113">
        <f>'Team and Player Stats'!M15/E30</f>
        <v>5.29379859</v>
      </c>
      <c r="N30">
        <f>'Team and Player Stats'!N15</f>
        <v>5</v>
      </c>
      <c r="O30" s="113">
        <f>'Team and Player Stats'!O15</f>
        <v>42.36666667</v>
      </c>
      <c r="P30" s="113">
        <f>'Team and Player Stats'!P15/O30</f>
        <v>0.5192761605</v>
      </c>
      <c r="Q30" s="113">
        <f>'Team and Player Stats'!Q15/O30</f>
        <v>0.09441384736</v>
      </c>
      <c r="R30" s="113">
        <f>'Team and Player Stats'!R15/O30</f>
        <v>0.4956726987</v>
      </c>
      <c r="S30" s="113">
        <f>'Team and Player Stats'!S15/O30</f>
        <v>0.09441384736</v>
      </c>
      <c r="T30" s="113">
        <f>'Team and Player Stats'!T15/O30</f>
        <v>1.132966168</v>
      </c>
      <c r="U30" s="113">
        <f>'Team and Player Stats'!U15/O30</f>
        <v>0.2124311566</v>
      </c>
      <c r="V30" s="113">
        <f>'Team and Player Stats'!V15/O30</f>
        <v>0.04720692368</v>
      </c>
      <c r="W30" s="113">
        <f>'Team and Player Stats'!W15/O30</f>
        <v>0.02360346184</v>
      </c>
      <c r="X30" s="113">
        <f>'Team and Player Stats'!X15/O30</f>
        <v>0</v>
      </c>
      <c r="Y30" s="113">
        <f>'Team and Player Stats'!Y15/O30</f>
        <v>0</v>
      </c>
      <c r="Z30" s="113">
        <f>'Team and Player Stats'!Z15/O30</f>
        <v>0</v>
      </c>
      <c r="AA30" s="113">
        <f>'Team and Player Stats'!AA15/O30</f>
        <v>0</v>
      </c>
      <c r="AB30" s="113">
        <f>'Team and Player Stats'!AB15/O30</f>
        <v>0</v>
      </c>
      <c r="AC30" s="113">
        <f>'Team and Player Stats'!AC15/O30</f>
        <v>0.1888276947</v>
      </c>
      <c r="AD30" s="113">
        <f>'Team and Player Stats'!AD15/O30</f>
        <v>0</v>
      </c>
      <c r="AE30" s="113">
        <f>'Team and Player Stats'!AE15/O30</f>
        <v>0</v>
      </c>
      <c r="AF30" s="113">
        <f>'Team and Player Stats'!AF15/O30</f>
        <v>0</v>
      </c>
      <c r="AG30" s="113">
        <f>'Team and Player Stats'!AG15/O30</f>
        <v>0</v>
      </c>
    </row>
    <row r="31">
      <c r="A31" s="107" t="str">
        <f>'Team and Player Stats'!B4</f>
        <v>Melvishdon</v>
      </c>
      <c r="B31" s="107" t="str">
        <f>'Team and Player Stats'!A4</f>
        <v>Never Let Go</v>
      </c>
      <c r="C31" s="107">
        <f>'Team and Player Stats'!C4</f>
        <v>12</v>
      </c>
      <c r="D31" s="107">
        <f>'Team and Player Stats'!D4</f>
        <v>8</v>
      </c>
      <c r="E31" s="108">
        <f>'Team and Player Stats'!E4</f>
        <v>121.8333333</v>
      </c>
      <c r="F31" s="110">
        <f>'Team and Player Stats'!F4/E31</f>
        <v>0.09849521204</v>
      </c>
      <c r="G31" s="110">
        <f>'Team and Player Stats'!G4/E31</f>
        <v>3.849521204</v>
      </c>
      <c r="H31" s="110">
        <f>'Team and Player Stats'!H4/E31</f>
        <v>0.01641586867</v>
      </c>
      <c r="I31" s="110">
        <f>'Team and Player Stats'!I4/E31</f>
        <v>4.522571819</v>
      </c>
      <c r="J31" s="110">
        <f>'Team and Player Stats'!J4/E31</f>
        <v>-0.6730506156</v>
      </c>
      <c r="K31" s="109">
        <f>'Team and Player Stats'!K4</f>
        <v>0.8511796733</v>
      </c>
      <c r="L31" s="108">
        <f>'Team and Player Stats'!L4</f>
        <v>13.26678766</v>
      </c>
      <c r="M31" s="110">
        <f>'Team and Player Stats'!M4/E31</f>
        <v>5.26128591</v>
      </c>
      <c r="N31" s="107">
        <f>'Team and Player Stats'!N4</f>
        <v>12</v>
      </c>
      <c r="O31" s="110">
        <f>'Team and Player Stats'!O4</f>
        <v>121.8333333</v>
      </c>
      <c r="P31" s="110">
        <f>'Team and Player Stats'!P4/O31</f>
        <v>0.1969904241</v>
      </c>
      <c r="Q31" s="110">
        <f>'Team and Player Stats'!Q4/O31</f>
        <v>0.09849521204</v>
      </c>
      <c r="R31" s="110">
        <f>'Team and Player Stats'!R4/O31</f>
        <v>0.2216142271</v>
      </c>
      <c r="S31" s="110">
        <f>'Team and Player Stats'!S4/O31</f>
        <v>0.05745554036</v>
      </c>
      <c r="T31" s="110">
        <f>'Team and Player Stats'!T4/O31</f>
        <v>0.6566347469</v>
      </c>
      <c r="U31" s="110">
        <f>'Team and Player Stats'!U4/O31</f>
        <v>0.1067031464</v>
      </c>
      <c r="V31" s="110">
        <f>'Team and Player Stats'!V4/O31</f>
        <v>0.02462380301</v>
      </c>
      <c r="W31" s="110">
        <f>'Team and Player Stats'!W4/O31</f>
        <v>0.008207934337</v>
      </c>
      <c r="X31" s="110">
        <f>'Team and Player Stats'!X4/O31</f>
        <v>0.008207934337</v>
      </c>
      <c r="Y31" s="110">
        <f>'Team and Player Stats'!Y4/O31</f>
        <v>0</v>
      </c>
      <c r="Z31" s="110">
        <f>'Team and Player Stats'!Z4/O31</f>
        <v>0</v>
      </c>
      <c r="AA31" s="110">
        <f>'Team and Player Stats'!AA4/O31</f>
        <v>0</v>
      </c>
      <c r="AB31" s="110">
        <f>'Team and Player Stats'!AB4/O31</f>
        <v>0</v>
      </c>
      <c r="AC31" s="110">
        <f>'Team and Player Stats'!AC4/O31</f>
        <v>0.02462380301</v>
      </c>
      <c r="AD31" s="110">
        <f>'Team and Player Stats'!AD4/O31</f>
        <v>0</v>
      </c>
      <c r="AE31" s="110">
        <f>'Team and Player Stats'!AE4/O31</f>
        <v>0</v>
      </c>
      <c r="AF31" s="110">
        <f>'Team and Player Stats'!AF4/O31</f>
        <v>0</v>
      </c>
      <c r="AG31" s="110">
        <f>'Team and Player Stats'!AG4/O31</f>
        <v>0</v>
      </c>
    </row>
    <row r="32">
      <c r="A32" t="str">
        <f>'Team and Player Stats'!B122</f>
        <v>Mungo Pungo</v>
      </c>
      <c r="B32" t="str">
        <f>'Team and Player Stats'!A122</f>
        <v>Our Lady Tuna</v>
      </c>
      <c r="C32">
        <f>'Team and Player Stats'!C122</f>
        <v>14</v>
      </c>
      <c r="D32">
        <f>'Team and Player Stats'!D122</f>
        <v>8</v>
      </c>
      <c r="E32" s="111">
        <f>'Team and Player Stats'!E122</f>
        <v>203.8166667</v>
      </c>
      <c r="F32" s="113">
        <f>'Team and Player Stats'!F122/E32</f>
        <v>0.01471911031</v>
      </c>
      <c r="G32" s="113">
        <f>'Team and Player Stats'!G122/E32</f>
        <v>4.302886581</v>
      </c>
      <c r="H32" s="113">
        <f>'Team and Player Stats'!H122/E32</f>
        <v>0.01471911031</v>
      </c>
      <c r="I32" s="113">
        <f>'Team and Player Stats'!I122/E32</f>
        <v>5.568730068</v>
      </c>
      <c r="J32" s="113">
        <f>'Team and Player Stats'!J122/E32</f>
        <v>-1.265843487</v>
      </c>
      <c r="K32" s="112">
        <f>'Team and Player Stats'!K122</f>
        <v>0.7726872247</v>
      </c>
      <c r="L32" s="111">
        <f>'Team and Player Stats'!L122</f>
        <v>10.77444934</v>
      </c>
      <c r="M32" s="113">
        <f>'Team and Player Stats'!M122/E32</f>
        <v>5.249816011</v>
      </c>
      <c r="N32">
        <f>'Team and Player Stats'!N122</f>
        <v>13</v>
      </c>
      <c r="O32" s="113">
        <f>'Team and Player Stats'!O122</f>
        <v>180.6</v>
      </c>
      <c r="P32" s="113">
        <f>'Team and Player Stats'!P122/O32</f>
        <v>0.1052048726</v>
      </c>
      <c r="Q32" s="113">
        <f>'Team and Player Stats'!Q122/O32</f>
        <v>0.07751937984</v>
      </c>
      <c r="R32" s="113">
        <f>'Team and Player Stats'!R122/O32</f>
        <v>0.4263565891</v>
      </c>
      <c r="S32" s="113">
        <f>'Team and Player Stats'!S122/O32</f>
        <v>0.08305647841</v>
      </c>
      <c r="T32" s="113">
        <f>'Team and Player Stats'!T122/O32</f>
        <v>0.5481727575</v>
      </c>
      <c r="U32" s="113">
        <f>'Team and Player Stats'!U122/O32</f>
        <v>0.06090808416</v>
      </c>
      <c r="V32" s="113">
        <f>'Team and Player Stats'!V122/O32</f>
        <v>0.02214839424</v>
      </c>
      <c r="W32" s="113">
        <f>'Team and Player Stats'!W122/O32</f>
        <v>0.01661129568</v>
      </c>
      <c r="X32" s="113">
        <f>'Team and Player Stats'!X122/O32</f>
        <v>0.01107419712</v>
      </c>
      <c r="Y32" s="113">
        <f>'Team and Player Stats'!Y122/O32</f>
        <v>0</v>
      </c>
      <c r="Z32" s="113">
        <f>'Team and Player Stats'!Z122/O32</f>
        <v>0</v>
      </c>
      <c r="AA32" s="113">
        <f>'Team and Player Stats'!AA122/O32</f>
        <v>0</v>
      </c>
      <c r="AB32" s="113">
        <f>'Team and Player Stats'!AB122/O32</f>
        <v>0</v>
      </c>
      <c r="AC32" s="113">
        <f>'Team and Player Stats'!AC122/O32</f>
        <v>0.03875968992</v>
      </c>
      <c r="AD32" s="113">
        <f>'Team and Player Stats'!AD122/O32</f>
        <v>0</v>
      </c>
      <c r="AE32" s="113">
        <f>'Team and Player Stats'!AE122/O32</f>
        <v>0</v>
      </c>
      <c r="AF32" s="113">
        <f>'Team and Player Stats'!AF122/O32</f>
        <v>0</v>
      </c>
      <c r="AG32" s="113">
        <f>'Team and Player Stats'!AG122/O32</f>
        <v>0</v>
      </c>
    </row>
    <row r="33">
      <c r="A33" s="107" t="str">
        <f>'Team and Player Stats'!B56</f>
        <v>DCleak</v>
      </c>
      <c r="B33" s="107" t="str">
        <f>'Team and Player Stats'!A56</f>
        <v>Paradox Warriors</v>
      </c>
      <c r="C33" s="107">
        <f>'Team and Player Stats'!C56</f>
        <v>6</v>
      </c>
      <c r="D33" s="107">
        <f>'Team and Player Stats'!D56</f>
        <v>0</v>
      </c>
      <c r="E33" s="108">
        <f>'Team and Player Stats'!E56</f>
        <v>28.01666667</v>
      </c>
      <c r="F33" s="110">
        <f>'Team and Player Stats'!F56/E33</f>
        <v>0</v>
      </c>
      <c r="G33" s="110">
        <f>'Team and Player Stats'!G56/E33</f>
        <v>4.176085663</v>
      </c>
      <c r="H33" s="110">
        <f>'Team and Player Stats'!H56/E33</f>
        <v>0.03569303986</v>
      </c>
      <c r="I33" s="110">
        <f>'Team and Player Stats'!I56/E33</f>
        <v>6.853063653</v>
      </c>
      <c r="J33" s="110">
        <f>'Team and Player Stats'!J56/E33</f>
        <v>-2.676977989</v>
      </c>
      <c r="K33" s="109">
        <f>'Team and Player Stats'!K56</f>
        <v>0.609375</v>
      </c>
      <c r="L33" s="108">
        <f>'Team and Player Stats'!L56</f>
        <v>8.755208333</v>
      </c>
      <c r="M33" s="110">
        <f>'Team and Player Stats'!M56/E33</f>
        <v>5.211183819</v>
      </c>
      <c r="N33" s="107">
        <f>'Team and Player Stats'!N56</f>
        <v>6</v>
      </c>
      <c r="O33" s="110">
        <f>'Team and Player Stats'!O56</f>
        <v>28.01666667</v>
      </c>
      <c r="P33" s="110">
        <f>'Team and Player Stats'!P56/O33</f>
        <v>0.5710886377</v>
      </c>
      <c r="Q33" s="110">
        <f>'Team and Player Stats'!Q56/O33</f>
        <v>0.07138607971</v>
      </c>
      <c r="R33" s="110">
        <f>'Team and Player Stats'!R56/O33</f>
        <v>0.1784651993</v>
      </c>
      <c r="S33" s="110">
        <f>'Team and Player Stats'!S56/O33</f>
        <v>0.07138607971</v>
      </c>
      <c r="T33" s="110">
        <f>'Team and Player Stats'!T56/O33</f>
        <v>0.3926234384</v>
      </c>
      <c r="U33" s="110">
        <f>'Team and Player Stats'!U56/O33</f>
        <v>0</v>
      </c>
      <c r="V33" s="110">
        <f>'Team and Player Stats'!V56/O33</f>
        <v>0</v>
      </c>
      <c r="W33" s="110">
        <f>'Team and Player Stats'!W56/O33</f>
        <v>0</v>
      </c>
      <c r="X33" s="110">
        <f>'Team and Player Stats'!X56/O33</f>
        <v>0</v>
      </c>
      <c r="Y33" s="110">
        <f>'Team and Player Stats'!Y56/O33</f>
        <v>0</v>
      </c>
      <c r="Z33" s="110">
        <f>'Team and Player Stats'!Z56/O33</f>
        <v>0</v>
      </c>
      <c r="AA33" s="110">
        <f>'Team and Player Stats'!AA56/O33</f>
        <v>0</v>
      </c>
      <c r="AB33" s="110">
        <f>'Team and Player Stats'!AB56/O33</f>
        <v>0</v>
      </c>
      <c r="AC33" s="110">
        <f>'Team and Player Stats'!AC56/O33</f>
        <v>0</v>
      </c>
      <c r="AD33" s="110">
        <f>'Team and Player Stats'!AD56/O33</f>
        <v>0</v>
      </c>
      <c r="AE33" s="110">
        <f>'Team and Player Stats'!AE56/O33</f>
        <v>0</v>
      </c>
      <c r="AF33" s="110">
        <f>'Team and Player Stats'!AF56/O33</f>
        <v>0</v>
      </c>
      <c r="AG33" s="110">
        <f>'Team and Player Stats'!AG56/O33</f>
        <v>0</v>
      </c>
    </row>
    <row r="34">
      <c r="A34" t="str">
        <f>'Team and Player Stats'!B45</f>
        <v>blim</v>
      </c>
      <c r="B34" t="str">
        <f>'Team and Player Stats'!A45</f>
        <v>Sub</v>
      </c>
      <c r="C34">
        <f>'Team and Player Stats'!C45</f>
        <v>2</v>
      </c>
      <c r="D34">
        <f>'Team and Player Stats'!D45</f>
        <v>2</v>
      </c>
      <c r="E34" s="111">
        <f>'Team and Player Stats'!E45</f>
        <v>11.71666667</v>
      </c>
      <c r="F34" s="113">
        <f>'Team and Player Stats'!F45/E34</f>
        <v>0.1706970128</v>
      </c>
      <c r="G34" s="113">
        <f>'Team and Player Stats'!G45/E34</f>
        <v>4.182076814</v>
      </c>
      <c r="H34" s="113">
        <f>'Team and Player Stats'!H45/E34</f>
        <v>0</v>
      </c>
      <c r="I34" s="113">
        <f>'Team and Player Stats'!I45/E34</f>
        <v>4.096728307</v>
      </c>
      <c r="J34" s="113">
        <f>'Team and Player Stats'!J45/E34</f>
        <v>0.0853485064</v>
      </c>
      <c r="K34" s="112">
        <f>'Team and Player Stats'!K45</f>
        <v>1.020833333</v>
      </c>
      <c r="L34" s="111">
        <f>'Team and Player Stats'!L45</f>
        <v>14.64583333</v>
      </c>
      <c r="M34" s="113">
        <f>'Team and Player Stats'!M45/E34</f>
        <v>5.120910384</v>
      </c>
      <c r="N34">
        <f>'Team and Player Stats'!N45</f>
        <v>2</v>
      </c>
      <c r="O34" s="113">
        <f>'Team and Player Stats'!O45</f>
        <v>11.71666667</v>
      </c>
      <c r="P34" s="113">
        <f>'Team and Player Stats'!P45/O34</f>
        <v>0.1706970128</v>
      </c>
      <c r="Q34" s="113">
        <f>'Team and Player Stats'!Q45/O34</f>
        <v>0.1706970128</v>
      </c>
      <c r="R34" s="113">
        <f>'Team and Player Stats'!R45/O34</f>
        <v>0.3413940256</v>
      </c>
      <c r="S34" s="113">
        <f>'Team and Player Stats'!S45/O34</f>
        <v>0</v>
      </c>
      <c r="T34" s="113">
        <f>'Team and Player Stats'!T45/O34</f>
        <v>0.6827880512</v>
      </c>
      <c r="U34" s="113">
        <f>'Team and Player Stats'!U45/O34</f>
        <v>0.0853485064</v>
      </c>
      <c r="V34" s="113">
        <f>'Team and Player Stats'!V45/O34</f>
        <v>0.0853485064</v>
      </c>
      <c r="W34" s="113">
        <f>'Team and Player Stats'!W45/O34</f>
        <v>0.0853485064</v>
      </c>
      <c r="X34" s="113">
        <f>'Team and Player Stats'!X45/O34</f>
        <v>0</v>
      </c>
      <c r="Y34" s="113">
        <f>'Team and Player Stats'!Y45/O34</f>
        <v>0</v>
      </c>
      <c r="Z34" s="113">
        <f>'Team and Player Stats'!Z45/O34</f>
        <v>0</v>
      </c>
      <c r="AA34" s="113">
        <f>'Team and Player Stats'!AA45/O34</f>
        <v>0</v>
      </c>
      <c r="AB34" s="113">
        <f>'Team and Player Stats'!AB45/O34</f>
        <v>0</v>
      </c>
      <c r="AC34" s="113">
        <f>'Team and Player Stats'!AC45/O34</f>
        <v>0.0853485064</v>
      </c>
      <c r="AD34" s="113">
        <f>'Team and Player Stats'!AD45/O34</f>
        <v>0</v>
      </c>
      <c r="AE34" s="113">
        <f>'Team and Player Stats'!AE45/O34</f>
        <v>0</v>
      </c>
      <c r="AF34" s="113">
        <f>'Team and Player Stats'!AF45/O34</f>
        <v>0</v>
      </c>
      <c r="AG34" s="113">
        <f>'Team and Player Stats'!AG45/O34</f>
        <v>0.0853485064</v>
      </c>
    </row>
    <row r="35">
      <c r="A35" s="107" t="str">
        <f>'Team and Player Stats'!B52</f>
        <v>OVERweightGOAT</v>
      </c>
      <c r="B35" s="107" t="str">
        <f>'Team and Player Stats'!A52</f>
        <v>Way to Fail</v>
      </c>
      <c r="C35" s="107">
        <f>'Team and Player Stats'!C52</f>
        <v>3</v>
      </c>
      <c r="D35" s="107">
        <f>'Team and Player Stats'!D52</f>
        <v>1</v>
      </c>
      <c r="E35" s="108">
        <f>'Team and Player Stats'!E52</f>
        <v>43.58333333</v>
      </c>
      <c r="F35" s="110">
        <f>'Team and Player Stats'!F52/E35</f>
        <v>0.02294455067</v>
      </c>
      <c r="G35" s="110">
        <f>'Team and Player Stats'!G52/E35</f>
        <v>3.808795411</v>
      </c>
      <c r="H35" s="110">
        <f>'Team and Player Stats'!H52/E35</f>
        <v>0.02294455067</v>
      </c>
      <c r="I35" s="110">
        <f>'Team and Player Stats'!I52/E35</f>
        <v>4.152963671</v>
      </c>
      <c r="J35" s="110">
        <f>'Team and Player Stats'!J52/E35</f>
        <v>-0.34416826</v>
      </c>
      <c r="K35" s="109">
        <f>'Team and Player Stats'!K52</f>
        <v>0.9171270718</v>
      </c>
      <c r="L35" s="108">
        <f>'Team and Player Stats'!L52</f>
        <v>14.44751381</v>
      </c>
      <c r="M35" s="110">
        <f>'Team and Player Stats'!M52/E35</f>
        <v>5.116634799</v>
      </c>
      <c r="N35" s="107">
        <f>'Team and Player Stats'!N52</f>
        <v>3</v>
      </c>
      <c r="O35" s="110">
        <f>'Team and Player Stats'!O52</f>
        <v>43.58333333</v>
      </c>
      <c r="P35" s="110">
        <f>'Team and Player Stats'!P52/O35</f>
        <v>0.1606118547</v>
      </c>
      <c r="Q35" s="110">
        <f>'Team and Player Stats'!Q52/O35</f>
        <v>0.06883365201</v>
      </c>
      <c r="R35" s="110">
        <f>'Team and Player Stats'!R52/O35</f>
        <v>0.34416826</v>
      </c>
      <c r="S35" s="110">
        <f>'Team and Player Stats'!S52/O35</f>
        <v>0.02294455067</v>
      </c>
      <c r="T35" s="110">
        <f>'Team and Player Stats'!T52/O35</f>
        <v>0.5506692161</v>
      </c>
      <c r="U35" s="110">
        <f>'Team and Player Stats'!U52/O35</f>
        <v>0.1606118547</v>
      </c>
      <c r="V35" s="110">
        <f>'Team and Player Stats'!V52/O35</f>
        <v>0.04588910134</v>
      </c>
      <c r="W35" s="110">
        <f>'Team and Player Stats'!W52/O35</f>
        <v>0.02294455067</v>
      </c>
      <c r="X35" s="110">
        <f>'Team and Player Stats'!X52/O35</f>
        <v>0</v>
      </c>
      <c r="Y35" s="110">
        <f>'Team and Player Stats'!Y52/O35</f>
        <v>0</v>
      </c>
      <c r="Z35" s="110">
        <f>'Team and Player Stats'!Z52/O35</f>
        <v>0</v>
      </c>
      <c r="AA35" s="110">
        <f>'Team and Player Stats'!AA52/O35</f>
        <v>0</v>
      </c>
      <c r="AB35" s="110">
        <f>'Team and Player Stats'!AB52/O35</f>
        <v>0</v>
      </c>
      <c r="AC35" s="110">
        <f>'Team and Player Stats'!AC52/O35</f>
        <v>0.1147227533</v>
      </c>
      <c r="AD35" s="110">
        <f>'Team and Player Stats'!AD52/O35</f>
        <v>0</v>
      </c>
      <c r="AE35" s="110">
        <f>'Team and Player Stats'!AE52/O35</f>
        <v>0</v>
      </c>
      <c r="AF35" s="110">
        <f>'Team and Player Stats'!AF52/O35</f>
        <v>0</v>
      </c>
      <c r="AG35" s="110">
        <f>'Team and Player Stats'!AG52/O35</f>
        <v>0</v>
      </c>
    </row>
    <row r="36">
      <c r="A36" t="str">
        <f>'Team and Player Stats'!B83</f>
        <v>Truthless IHero</v>
      </c>
      <c r="B36" t="str">
        <f>'Team and Player Stats'!A83</f>
        <v>SML08 All Stars + Kazink</v>
      </c>
      <c r="C36">
        <f>'Team and Player Stats'!C83</f>
        <v>17</v>
      </c>
      <c r="D36">
        <f>'Team and Player Stats'!D83</f>
        <v>8</v>
      </c>
      <c r="E36" s="111">
        <f>'Team and Player Stats'!E83</f>
        <v>306.95</v>
      </c>
      <c r="F36" s="113">
        <f>'Team and Player Stats'!F83/E36</f>
        <v>0.02606287669</v>
      </c>
      <c r="G36" s="113">
        <f>'Team and Player Stats'!G83/E36</f>
        <v>3.968072976</v>
      </c>
      <c r="H36" s="113">
        <f>'Team and Player Stats'!H83/E36</f>
        <v>0.03257859586</v>
      </c>
      <c r="I36" s="113">
        <f>'Team and Player Stats'!I83/E36</f>
        <v>3.984362274</v>
      </c>
      <c r="J36" s="113">
        <f>'Team and Player Stats'!J83/E36</f>
        <v>-0.01628929793</v>
      </c>
      <c r="K36" s="112">
        <f>'Team and Player Stats'!K83</f>
        <v>0.9959116926</v>
      </c>
      <c r="L36" s="111">
        <f>'Team and Player Stats'!L83</f>
        <v>15.05887163</v>
      </c>
      <c r="M36" s="113">
        <f>'Team and Player Stats'!M83/E36</f>
        <v>5.069229516</v>
      </c>
      <c r="N36">
        <f>'Team and Player Stats'!N83</f>
        <v>16</v>
      </c>
      <c r="O36" s="113">
        <f>'Team and Player Stats'!O83</f>
        <v>299.4833333</v>
      </c>
      <c r="P36" s="113">
        <f>'Team and Player Stats'!P83/O36</f>
        <v>0.153597863</v>
      </c>
      <c r="Q36" s="113">
        <f>'Team and Player Stats'!Q83/O36</f>
        <v>0.0901552674</v>
      </c>
      <c r="R36" s="113">
        <f>'Team and Player Stats'!R83/O36</f>
        <v>0.2137013746</v>
      </c>
      <c r="S36" s="113">
        <f>'Team and Player Stats'!S83/O36</f>
        <v>0.1435806111</v>
      </c>
      <c r="T36" s="113">
        <f>'Team and Player Stats'!T83/O36</f>
        <v>0.5709833602</v>
      </c>
      <c r="U36" s="113">
        <f>'Team and Player Stats'!U83/O36</f>
        <v>0.1135288553</v>
      </c>
      <c r="V36" s="113">
        <f>'Team and Player Stats'!V83/O36</f>
        <v>0.02671267182</v>
      </c>
      <c r="W36" s="113">
        <f>'Team and Player Stats'!W83/O36</f>
        <v>0.01335633591</v>
      </c>
      <c r="X36" s="113">
        <f>'Team and Player Stats'!X83/O36</f>
        <v>0.003339083978</v>
      </c>
      <c r="Y36" s="113">
        <f>'Team and Player Stats'!Y83/O36</f>
        <v>0.003339083978</v>
      </c>
      <c r="Z36" s="113">
        <f>'Team and Player Stats'!Z83/O36</f>
        <v>0</v>
      </c>
      <c r="AA36" s="113">
        <f>'Team and Player Stats'!AA83/O36</f>
        <v>0</v>
      </c>
      <c r="AB36" s="113">
        <f>'Team and Player Stats'!AB83/O36</f>
        <v>0</v>
      </c>
      <c r="AC36" s="113">
        <f>'Team and Player Stats'!AC83/O36</f>
        <v>0.09683343536</v>
      </c>
      <c r="AD36" s="113">
        <f>'Team and Player Stats'!AD83/O36</f>
        <v>0</v>
      </c>
      <c r="AE36" s="113">
        <f>'Team and Player Stats'!AE83/O36</f>
        <v>0</v>
      </c>
      <c r="AF36" s="113">
        <f>'Team and Player Stats'!AF83/O36</f>
        <v>0</v>
      </c>
      <c r="AG36" s="113">
        <f>'Team and Player Stats'!AG83/O36</f>
        <v>0</v>
      </c>
    </row>
    <row r="37">
      <c r="A37" s="107" t="str">
        <f>'Team and Player Stats'!B3</f>
        <v>AtoneMilitant (c)</v>
      </c>
      <c r="B37" s="107" t="str">
        <f>'Team and Player Stats'!A3</f>
        <v>Never Let Go</v>
      </c>
      <c r="C37" s="107">
        <f>'Team and Player Stats'!C3</f>
        <v>17</v>
      </c>
      <c r="D37" s="107">
        <f>'Team and Player Stats'!D3</f>
        <v>9</v>
      </c>
      <c r="E37" s="108">
        <f>'Team and Player Stats'!E3</f>
        <v>203.5166667</v>
      </c>
      <c r="F37" s="110">
        <f>'Team and Player Stats'!F3/E37</f>
        <v>0.0491360249</v>
      </c>
      <c r="G37" s="110">
        <f>'Team and Player Stats'!G3/E37</f>
        <v>4.191302924</v>
      </c>
      <c r="H37" s="110">
        <f>'Team and Player Stats'!H3/E37</f>
        <v>0.009827204979</v>
      </c>
      <c r="I37" s="110">
        <f>'Team and Player Stats'!I3/E37</f>
        <v>4.461551061</v>
      </c>
      <c r="J37" s="110">
        <f>'Team and Player Stats'!J3/E37</f>
        <v>-0.2702481369</v>
      </c>
      <c r="K37" s="109">
        <f>'Team and Player Stats'!K3</f>
        <v>0.9394273128</v>
      </c>
      <c r="L37" s="108">
        <f>'Team and Player Stats'!L3</f>
        <v>13.44823789</v>
      </c>
      <c r="M37" s="110">
        <f>'Team and Player Stats'!M3/E37</f>
        <v>5.056096962</v>
      </c>
      <c r="N37" s="107">
        <f>'Team and Player Stats'!N3</f>
        <v>17</v>
      </c>
      <c r="O37" s="110">
        <f>'Team and Player Stats'!O3</f>
        <v>196.0833333</v>
      </c>
      <c r="P37" s="110">
        <f>'Team and Player Stats'!P3/O37</f>
        <v>0.1529961751</v>
      </c>
      <c r="Q37" s="110">
        <f>'Team and Player Stats'!Q3/O37</f>
        <v>0.07139821504</v>
      </c>
      <c r="R37" s="110">
        <f>'Team and Player Stats'!R3/O37</f>
        <v>0.3212919677</v>
      </c>
      <c r="S37" s="110">
        <f>'Team and Player Stats'!S3/O37</f>
        <v>0.09689757756</v>
      </c>
      <c r="T37" s="110">
        <f>'Team and Player Stats'!T3/O37</f>
        <v>0.5813854654</v>
      </c>
      <c r="U37" s="110">
        <f>'Team and Player Stats'!U3/O37</f>
        <v>0.07649808755</v>
      </c>
      <c r="V37" s="110">
        <f>'Team and Player Stats'!V3/O37</f>
        <v>0.03569910752</v>
      </c>
      <c r="W37" s="110">
        <f>'Team and Player Stats'!W3/O37</f>
        <v>0.01019974501</v>
      </c>
      <c r="X37" s="110">
        <f>'Team and Player Stats'!X3/O37</f>
        <v>0.005099872503</v>
      </c>
      <c r="Y37" s="110">
        <f>'Team and Player Stats'!Y3/O37</f>
        <v>0</v>
      </c>
      <c r="Z37" s="110">
        <f>'Team and Player Stats'!Z3/O37</f>
        <v>0</v>
      </c>
      <c r="AA37" s="110">
        <f>'Team and Player Stats'!AA3/O37</f>
        <v>0</v>
      </c>
      <c r="AB37" s="110">
        <f>'Team and Player Stats'!AB3/O37</f>
        <v>0</v>
      </c>
      <c r="AC37" s="110">
        <f>'Team and Player Stats'!AC3/O37</f>
        <v>0.07139821504</v>
      </c>
      <c r="AD37" s="110">
        <f>'Team and Player Stats'!AD3/O37</f>
        <v>0</v>
      </c>
      <c r="AE37" s="110">
        <f>'Team and Player Stats'!AE3/O37</f>
        <v>0</v>
      </c>
      <c r="AF37" s="110">
        <f>'Team and Player Stats'!AF3/O37</f>
        <v>0</v>
      </c>
      <c r="AG37" s="110">
        <f>'Team and Player Stats'!AG3/O37</f>
        <v>0</v>
      </c>
    </row>
    <row r="38">
      <c r="A38" t="str">
        <f>'Team and Player Stats'!B108</f>
        <v>ACE B S1lentND1</v>
      </c>
      <c r="B38" t="str">
        <f>'Team and Player Stats'!A108</f>
        <v>Shadow Realm</v>
      </c>
      <c r="C38">
        <f>'Team and Player Stats'!C108</f>
        <v>19</v>
      </c>
      <c r="D38">
        <f>'Team and Player Stats'!D108</f>
        <v>13</v>
      </c>
      <c r="E38" s="111">
        <f>'Team and Player Stats'!E108</f>
        <v>311</v>
      </c>
      <c r="F38" s="113">
        <f>'Team and Player Stats'!F108/E38</f>
        <v>0.0578778135</v>
      </c>
      <c r="G38" s="113">
        <f>'Team and Player Stats'!G108/E38</f>
        <v>3.884244373</v>
      </c>
      <c r="H38" s="113">
        <f>'Team and Player Stats'!H108/E38</f>
        <v>0.02250803859</v>
      </c>
      <c r="I38" s="113">
        <f>'Team and Player Stats'!I108/E38</f>
        <v>3.797427653</v>
      </c>
      <c r="J38" s="113">
        <f>'Team and Player Stats'!J108/E38</f>
        <v>0.08681672026</v>
      </c>
      <c r="K38" s="112">
        <f>'Team and Player Stats'!K108</f>
        <v>1.022861981</v>
      </c>
      <c r="L38" s="111">
        <f>'Team and Player Stats'!L108</f>
        <v>15.80016935</v>
      </c>
      <c r="M38" s="113">
        <f>'Team and Player Stats'!M108/E38</f>
        <v>5.054662379</v>
      </c>
      <c r="N38">
        <f>'Team and Player Stats'!N108</f>
        <v>19</v>
      </c>
      <c r="O38" s="113">
        <f>'Team and Player Stats'!O108</f>
        <v>306.4</v>
      </c>
      <c r="P38" s="113">
        <f>'Team and Player Stats'!P108/O38</f>
        <v>0.1990861619</v>
      </c>
      <c r="Q38" s="113">
        <f>'Team and Player Stats'!Q108/O38</f>
        <v>0.1011749347</v>
      </c>
      <c r="R38" s="113">
        <f>'Team and Player Stats'!R108/O38</f>
        <v>0.3361618799</v>
      </c>
      <c r="S38" s="113">
        <f>'Team and Player Stats'!S108/O38</f>
        <v>0.05874673629</v>
      </c>
      <c r="T38" s="113">
        <f>'Team and Player Stats'!T108/O38</f>
        <v>0.5776762402</v>
      </c>
      <c r="U38" s="113">
        <f>'Team and Player Stats'!U108/O38</f>
        <v>0.1305483029</v>
      </c>
      <c r="V38" s="113">
        <f>'Team and Player Stats'!V108/O38</f>
        <v>0.03590078329</v>
      </c>
      <c r="W38" s="113">
        <f>'Team and Player Stats'!W108/O38</f>
        <v>0.006527415144</v>
      </c>
      <c r="X38" s="113">
        <f>'Team and Player Stats'!X108/O38</f>
        <v>0.003263707572</v>
      </c>
      <c r="Y38" s="113">
        <f>'Team and Player Stats'!Y108/O38</f>
        <v>0.003263707572</v>
      </c>
      <c r="Z38" s="113">
        <f>'Team and Player Stats'!Z108/O38</f>
        <v>0.003263707572</v>
      </c>
      <c r="AA38" s="113">
        <f>'Team and Player Stats'!AA108/O38</f>
        <v>0</v>
      </c>
      <c r="AB38" s="113">
        <f>'Team and Player Stats'!AB108/O38</f>
        <v>0</v>
      </c>
      <c r="AC38" s="113">
        <f>'Team and Player Stats'!AC108/O38</f>
        <v>0.1077023499</v>
      </c>
      <c r="AD38" s="113">
        <f>'Team and Player Stats'!AD108/O38</f>
        <v>0.003263707572</v>
      </c>
      <c r="AE38" s="113">
        <f>'Team and Player Stats'!AE108/O38</f>
        <v>0</v>
      </c>
      <c r="AF38" s="113">
        <f>'Team and Player Stats'!AF108/O38</f>
        <v>0</v>
      </c>
      <c r="AG38" s="113">
        <f>'Team and Player Stats'!AG108/O38</f>
        <v>0.003263707572</v>
      </c>
    </row>
    <row r="39">
      <c r="A39" s="107" t="str">
        <f>'Team and Player Stats'!B8</f>
        <v>Liion Wiinz</v>
      </c>
      <c r="B39" s="107" t="str">
        <f>'Team and Player Stats'!A8</f>
        <v>Never Let Go</v>
      </c>
      <c r="C39" s="107">
        <f>'Team and Player Stats'!C8</f>
        <v>13</v>
      </c>
      <c r="D39" s="107">
        <f>'Team and Player Stats'!D8</f>
        <v>6</v>
      </c>
      <c r="E39" s="108">
        <f>'Team and Player Stats'!E8</f>
        <v>151.4333333</v>
      </c>
      <c r="F39" s="110">
        <f>'Team and Player Stats'!F8/E39</f>
        <v>0.01981069778</v>
      </c>
      <c r="G39" s="110">
        <f>'Team and Player Stats'!G8/E39</f>
        <v>4.417785604</v>
      </c>
      <c r="H39" s="110">
        <f>'Team and Player Stats'!H8/E39</f>
        <v>0.01981069778</v>
      </c>
      <c r="I39" s="110">
        <f>'Team and Player Stats'!I8/E39</f>
        <v>4.107418006</v>
      </c>
      <c r="J39" s="110">
        <f>'Team and Player Stats'!J8/E39</f>
        <v>0.3103675985</v>
      </c>
      <c r="K39" s="109">
        <f>'Team and Player Stats'!K8</f>
        <v>1.075562701</v>
      </c>
      <c r="L39" s="108">
        <f>'Team and Player Stats'!L8</f>
        <v>14.60771704</v>
      </c>
      <c r="M39" s="110">
        <f>'Team and Player Stats'!M8/E39</f>
        <v>5.031917235</v>
      </c>
      <c r="N39" s="107">
        <f>'Team and Player Stats'!N8</f>
        <v>12</v>
      </c>
      <c r="O39" s="110">
        <f>'Team and Player Stats'!O8</f>
        <v>144.5833333</v>
      </c>
      <c r="P39" s="110">
        <f>'Team and Player Stats'!P8/O39</f>
        <v>0.1383285303</v>
      </c>
      <c r="Q39" s="110">
        <f>'Team and Player Stats'!Q8/O39</f>
        <v>0.04149855908</v>
      </c>
      <c r="R39" s="110">
        <f>'Team and Player Stats'!R8/O39</f>
        <v>0.2005763689</v>
      </c>
      <c r="S39" s="110">
        <f>'Team and Player Stats'!S8/O39</f>
        <v>0.08299711816</v>
      </c>
      <c r="T39" s="110">
        <f>'Team and Player Stats'!T8/O39</f>
        <v>0.5809798271</v>
      </c>
      <c r="U39" s="110">
        <f>'Team and Player Stats'!U8/O39</f>
        <v>0.07608069164</v>
      </c>
      <c r="V39" s="110">
        <f>'Team and Player Stats'!V8/O39</f>
        <v>0.03458213256</v>
      </c>
      <c r="W39" s="110">
        <f>'Team and Player Stats'!W8/O39</f>
        <v>0.006916426513</v>
      </c>
      <c r="X39" s="110">
        <f>'Team and Player Stats'!X8/O39</f>
        <v>0</v>
      </c>
      <c r="Y39" s="110">
        <f>'Team and Player Stats'!Y8/O39</f>
        <v>0</v>
      </c>
      <c r="Z39" s="110">
        <f>'Team and Player Stats'!Z8/O39</f>
        <v>0</v>
      </c>
      <c r="AA39" s="110">
        <f>'Team and Player Stats'!AA8/O39</f>
        <v>0</v>
      </c>
      <c r="AB39" s="110">
        <f>'Team and Player Stats'!AB8/O39</f>
        <v>0</v>
      </c>
      <c r="AC39" s="110">
        <f>'Team and Player Stats'!AC8/O39</f>
        <v>0.09682997118</v>
      </c>
      <c r="AD39" s="110">
        <f>'Team and Player Stats'!AD8/O39</f>
        <v>0</v>
      </c>
      <c r="AE39" s="110">
        <f>'Team and Player Stats'!AE8/O39</f>
        <v>0</v>
      </c>
      <c r="AF39" s="110">
        <f>'Team and Player Stats'!AF8/O39</f>
        <v>0</v>
      </c>
      <c r="AG39" s="110">
        <f>'Team and Player Stats'!AG8/O39</f>
        <v>0</v>
      </c>
    </row>
    <row r="40">
      <c r="A40" t="str">
        <f>'Team and Player Stats'!B7</f>
        <v>Mystical Novice</v>
      </c>
      <c r="B40" t="str">
        <f>'Team and Player Stats'!A7</f>
        <v>Never Let Go</v>
      </c>
      <c r="C40">
        <f>'Team and Player Stats'!C7</f>
        <v>2</v>
      </c>
      <c r="D40">
        <f>'Team and Player Stats'!D7</f>
        <v>1</v>
      </c>
      <c r="E40" s="111">
        <f>'Team and Player Stats'!E7</f>
        <v>18.53333333</v>
      </c>
      <c r="F40" s="113">
        <f>'Team and Player Stats'!F7/E40</f>
        <v>0.05395683453</v>
      </c>
      <c r="G40" s="113">
        <f>'Team and Player Stats'!G7/E40</f>
        <v>3.938848921</v>
      </c>
      <c r="H40" s="113">
        <f>'Team and Player Stats'!H7/E40</f>
        <v>0.1079136691</v>
      </c>
      <c r="I40" s="113">
        <f>'Team and Player Stats'!I7/E40</f>
        <v>4.478417266</v>
      </c>
      <c r="J40" s="113">
        <f>'Team and Player Stats'!J7/E40</f>
        <v>-0.5395683453</v>
      </c>
      <c r="K40" s="112">
        <f>'Team and Player Stats'!K7</f>
        <v>0.8795180723</v>
      </c>
      <c r="L40" s="111">
        <f>'Team and Player Stats'!L7</f>
        <v>13.39759036</v>
      </c>
      <c r="M40" s="113">
        <f>'Team and Player Stats'!M7/E40</f>
        <v>4.910071942</v>
      </c>
      <c r="N40">
        <f>'Team and Player Stats'!N7</f>
        <v>2</v>
      </c>
      <c r="O40" s="113">
        <f>'Team and Player Stats'!O7</f>
        <v>18.53333333</v>
      </c>
      <c r="P40" s="113">
        <f>'Team and Player Stats'!P7/O40</f>
        <v>0.3237410072</v>
      </c>
      <c r="Q40" s="113">
        <f>'Team and Player Stats'!Q7/O40</f>
        <v>0.2158273381</v>
      </c>
      <c r="R40" s="113">
        <f>'Team and Player Stats'!R7/O40</f>
        <v>0.2158273381</v>
      </c>
      <c r="S40" s="113">
        <f>'Team and Player Stats'!S7/O40</f>
        <v>0.05395683453</v>
      </c>
      <c r="T40" s="113">
        <f>'Team and Player Stats'!T7/O40</f>
        <v>0.5935251799</v>
      </c>
      <c r="U40" s="113">
        <f>'Team and Player Stats'!U7/O40</f>
        <v>0.05395683453</v>
      </c>
      <c r="V40" s="113">
        <f>'Team and Player Stats'!V7/O40</f>
        <v>0</v>
      </c>
      <c r="W40" s="113">
        <f>'Team and Player Stats'!W7/O40</f>
        <v>0</v>
      </c>
      <c r="X40" s="113">
        <f>'Team and Player Stats'!X7/O40</f>
        <v>0</v>
      </c>
      <c r="Y40" s="113">
        <f>'Team and Player Stats'!Y7/O40</f>
        <v>0</v>
      </c>
      <c r="Z40" s="113">
        <f>'Team and Player Stats'!Z7/O40</f>
        <v>0</v>
      </c>
      <c r="AA40" s="113">
        <f>'Team and Player Stats'!AA7/O40</f>
        <v>0</v>
      </c>
      <c r="AB40" s="113">
        <f>'Team and Player Stats'!AB7/O40</f>
        <v>0</v>
      </c>
      <c r="AC40" s="113">
        <f>'Team and Player Stats'!AC7/O40</f>
        <v>0.05395683453</v>
      </c>
      <c r="AD40" s="113">
        <f>'Team and Player Stats'!AD7/O40</f>
        <v>0</v>
      </c>
      <c r="AE40" s="113">
        <f>'Team and Player Stats'!AE7/O40</f>
        <v>0</v>
      </c>
      <c r="AF40" s="113">
        <f>'Team and Player Stats'!AF7/O40</f>
        <v>0</v>
      </c>
      <c r="AG40" s="113">
        <f>'Team and Player Stats'!AG7/O40</f>
        <v>0</v>
      </c>
    </row>
    <row r="41">
      <c r="A41" s="107" t="str">
        <f>'Team and Player Stats'!B133</f>
        <v>PhD SpaZ</v>
      </c>
      <c r="B41" s="107" t="str">
        <f>'Team and Player Stats'!A133</f>
        <v>Lumbridge White Knights</v>
      </c>
      <c r="C41" s="107">
        <f>'Team and Player Stats'!C133</f>
        <v>16</v>
      </c>
      <c r="D41" s="107">
        <f>'Team and Player Stats'!D133</f>
        <v>8</v>
      </c>
      <c r="E41" s="108">
        <f>'Team and Player Stats'!E133</f>
        <v>262.15</v>
      </c>
      <c r="F41" s="110">
        <f>'Team and Player Stats'!F133/E41</f>
        <v>0.04196070952</v>
      </c>
      <c r="G41" s="110">
        <f>'Team and Player Stats'!G133/E41</f>
        <v>3.875643715</v>
      </c>
      <c r="H41" s="110">
        <f>'Team and Player Stats'!H133/E41</f>
        <v>0.007629219912</v>
      </c>
      <c r="I41" s="110">
        <f>'Team and Player Stats'!I133/E41</f>
        <v>4.283806981</v>
      </c>
      <c r="J41" s="110">
        <f>'Team and Player Stats'!J133/E41</f>
        <v>-0.4081632653</v>
      </c>
      <c r="K41" s="109">
        <f>'Team and Player Stats'!K133</f>
        <v>0.9047195013</v>
      </c>
      <c r="L41" s="108">
        <f>'Team and Player Stats'!L133</f>
        <v>14.0062333</v>
      </c>
      <c r="M41" s="110">
        <f>'Team and Player Stats'!M133/E41</f>
        <v>4.833110814</v>
      </c>
      <c r="N41" s="107">
        <f>'Team and Player Stats'!N133</f>
        <v>15</v>
      </c>
      <c r="O41" s="110">
        <f>'Team and Player Stats'!O133</f>
        <v>258.3</v>
      </c>
      <c r="P41" s="110">
        <f>'Team and Player Stats'!P133/O41</f>
        <v>0.2013162989</v>
      </c>
      <c r="Q41" s="110">
        <f>'Team and Player Stats'!Q133/O41</f>
        <v>0.07355787844</v>
      </c>
      <c r="R41" s="110">
        <f>'Team and Player Stats'!R133/O41</f>
        <v>0.1664730933</v>
      </c>
      <c r="S41" s="110">
        <f>'Team and Player Stats'!S133/O41</f>
        <v>0.06194347658</v>
      </c>
      <c r="T41" s="110">
        <f>'Team and Player Stats'!T133/O41</f>
        <v>0.5303910182</v>
      </c>
      <c r="U41" s="110">
        <f>'Team and Player Stats'!U133/O41</f>
        <v>0.1122725513</v>
      </c>
      <c r="V41" s="110">
        <f>'Team and Player Stats'!V133/O41</f>
        <v>0.04645760743</v>
      </c>
      <c r="W41" s="110">
        <f>'Team and Player Stats'!W133/O41</f>
        <v>0.01548586914</v>
      </c>
      <c r="X41" s="110">
        <f>'Team and Player Stats'!X133/O41</f>
        <v>0.003871467286</v>
      </c>
      <c r="Y41" s="110">
        <f>'Team and Player Stats'!Y133/O41</f>
        <v>0.003871467286</v>
      </c>
      <c r="Z41" s="110">
        <f>'Team and Player Stats'!Z133/O41</f>
        <v>0</v>
      </c>
      <c r="AA41" s="110">
        <f>'Team and Player Stats'!AA133/O41</f>
        <v>0</v>
      </c>
      <c r="AB41" s="110">
        <f>'Team and Player Stats'!AB133/O41</f>
        <v>0</v>
      </c>
      <c r="AC41" s="110">
        <f>'Team and Player Stats'!AC133/O41</f>
        <v>0.09678668215</v>
      </c>
      <c r="AD41" s="110">
        <f>'Team and Player Stats'!AD133/O41</f>
        <v>0</v>
      </c>
      <c r="AE41" s="110">
        <f>'Team and Player Stats'!AE133/O41</f>
        <v>0</v>
      </c>
      <c r="AF41" s="110">
        <f>'Team and Player Stats'!AF133/O41</f>
        <v>0</v>
      </c>
      <c r="AG41" s="110">
        <f>'Team and Player Stats'!AG133/O41</f>
        <v>0.007742934572</v>
      </c>
    </row>
    <row r="42">
      <c r="A42" t="str">
        <f>'Team and Player Stats'!B27</f>
        <v>Cofrog</v>
      </c>
      <c r="B42" t="str">
        <f>'Team and Player Stats'!A27</f>
        <v>NecroBonk</v>
      </c>
      <c r="C42">
        <f>'Team and Player Stats'!C27</f>
        <v>7</v>
      </c>
      <c r="D42">
        <f>'Team and Player Stats'!D27</f>
        <v>3</v>
      </c>
      <c r="E42" s="111">
        <f>'Team and Player Stats'!E27</f>
        <v>62.21666667</v>
      </c>
      <c r="F42" s="113">
        <f>'Team and Player Stats'!F27/E42</f>
        <v>0.01607286365</v>
      </c>
      <c r="G42" s="113">
        <f>'Team and Player Stats'!G27/E42</f>
        <v>3.761050094</v>
      </c>
      <c r="H42" s="113">
        <f>'Team and Player Stats'!H27/E42</f>
        <v>0</v>
      </c>
      <c r="I42" s="113">
        <f>'Team and Player Stats'!I27/E42</f>
        <v>4.09858023</v>
      </c>
      <c r="J42" s="113">
        <f>'Team and Player Stats'!J27/E42</f>
        <v>-0.3375301366</v>
      </c>
      <c r="K42" s="112">
        <f>'Team and Player Stats'!K27</f>
        <v>0.9176470588</v>
      </c>
      <c r="L42" s="111">
        <f>'Team and Player Stats'!L27</f>
        <v>14.63921569</v>
      </c>
      <c r="M42" s="113">
        <f>'Team and Player Stats'!M27/E42</f>
        <v>4.789713367</v>
      </c>
      <c r="N42">
        <f>'Team and Player Stats'!N27</f>
        <v>6</v>
      </c>
      <c r="O42" s="113">
        <f>'Team and Player Stats'!O27</f>
        <v>58.56666667</v>
      </c>
      <c r="P42" s="113">
        <f>'Team and Player Stats'!P27/O42</f>
        <v>0.1195219124</v>
      </c>
      <c r="Q42" s="113">
        <f>'Team and Player Stats'!Q27/O42</f>
        <v>0.06829823563</v>
      </c>
      <c r="R42" s="113">
        <f>'Team and Player Stats'!R27/O42</f>
        <v>0.2902675014</v>
      </c>
      <c r="S42" s="113">
        <f>'Team and Player Stats'!S27/O42</f>
        <v>0.1365964713</v>
      </c>
      <c r="T42" s="113">
        <f>'Team and Player Stats'!T27/O42</f>
        <v>0.4439385316</v>
      </c>
      <c r="U42" s="113">
        <f>'Team and Player Stats'!U27/O42</f>
        <v>0</v>
      </c>
      <c r="V42" s="113">
        <f>'Team and Player Stats'!V27/O42</f>
        <v>0</v>
      </c>
      <c r="W42" s="113">
        <f>'Team and Player Stats'!W27/O42</f>
        <v>0</v>
      </c>
      <c r="X42" s="113">
        <f>'Team and Player Stats'!X27/O42</f>
        <v>0</v>
      </c>
      <c r="Y42" s="113">
        <f>'Team and Player Stats'!Y27/O42</f>
        <v>0</v>
      </c>
      <c r="Z42" s="113">
        <f>'Team and Player Stats'!Z27/O42</f>
        <v>0</v>
      </c>
      <c r="AA42" s="113">
        <f>'Team and Player Stats'!AA27/O42</f>
        <v>0</v>
      </c>
      <c r="AB42" s="113">
        <f>'Team and Player Stats'!AB27/O42</f>
        <v>0</v>
      </c>
      <c r="AC42" s="113">
        <f>'Team and Player Stats'!AC27/O42</f>
        <v>0.1024473534</v>
      </c>
      <c r="AD42" s="113">
        <f>'Team and Player Stats'!AD27/O42</f>
        <v>0</v>
      </c>
      <c r="AE42" s="113">
        <f>'Team and Player Stats'!AE27/O42</f>
        <v>0</v>
      </c>
      <c r="AF42" s="113">
        <f>'Team and Player Stats'!AF27/O42</f>
        <v>0</v>
      </c>
      <c r="AG42" s="113">
        <f>'Team and Player Stats'!AG27/O42</f>
        <v>0</v>
      </c>
    </row>
    <row r="43">
      <c r="A43" s="107" t="str">
        <f>'Team and Player Stats'!B117</f>
        <v>oScet</v>
      </c>
      <c r="B43" s="107" t="str">
        <f>'Team and Player Stats'!A117</f>
        <v>Rooster Bux to Blow</v>
      </c>
      <c r="C43" s="107">
        <f>'Team and Player Stats'!C117</f>
        <v>13</v>
      </c>
      <c r="D43" s="107">
        <f>'Team and Player Stats'!D117</f>
        <v>11</v>
      </c>
      <c r="E43" s="108">
        <f>'Team and Player Stats'!E117</f>
        <v>267.1166667</v>
      </c>
      <c r="F43" s="110">
        <f>'Team and Player Stats'!F117/E43</f>
        <v>0.05989892057</v>
      </c>
      <c r="G43" s="110">
        <f>'Team and Player Stats'!G117/E43</f>
        <v>3.515317901</v>
      </c>
      <c r="H43" s="110">
        <f>'Team and Player Stats'!H117/E43</f>
        <v>0.01497473014</v>
      </c>
      <c r="I43" s="110">
        <f>'Team and Player Stats'!I117/E43</f>
        <v>3.032382854</v>
      </c>
      <c r="J43" s="110">
        <f>'Team and Player Stats'!J117/E43</f>
        <v>0.4829350471</v>
      </c>
      <c r="K43" s="109">
        <f>'Team and Player Stats'!K117</f>
        <v>1.159259259</v>
      </c>
      <c r="L43" s="108">
        <f>'Team and Player Stats'!L117</f>
        <v>19.78641975</v>
      </c>
      <c r="M43" s="110">
        <f>'Team and Player Stats'!M117/E43</f>
        <v>4.776938916</v>
      </c>
      <c r="N43" s="107">
        <f>'Team and Player Stats'!N117</f>
        <v>13</v>
      </c>
      <c r="O43" s="110">
        <f>'Team and Player Stats'!O117</f>
        <v>267.1166667</v>
      </c>
      <c r="P43" s="110">
        <f>'Team and Player Stats'!P117/O43</f>
        <v>0.1684657141</v>
      </c>
      <c r="Q43" s="110">
        <f>'Team and Player Stats'!Q117/O43</f>
        <v>0.08236101579</v>
      </c>
      <c r="R43" s="110">
        <f>'Team and Player Stats'!R117/O43</f>
        <v>0.2920072378</v>
      </c>
      <c r="S43" s="110">
        <f>'Team and Player Stats'!S117/O43</f>
        <v>0.0524115555</v>
      </c>
      <c r="T43" s="110">
        <f>'Team and Player Stats'!T117/O43</f>
        <v>0.5652960629</v>
      </c>
      <c r="U43" s="110">
        <f>'Team and Player Stats'!U117/O43</f>
        <v>0.1347725713</v>
      </c>
      <c r="V43" s="110">
        <f>'Team and Player Stats'!V117/O43</f>
        <v>0.02994946029</v>
      </c>
      <c r="W43" s="110">
        <f>'Team and Player Stats'!W117/O43</f>
        <v>0.003743682536</v>
      </c>
      <c r="X43" s="110">
        <f>'Team and Player Stats'!X117/O43</f>
        <v>0.003743682536</v>
      </c>
      <c r="Y43" s="110">
        <f>'Team and Player Stats'!Y117/O43</f>
        <v>0</v>
      </c>
      <c r="Z43" s="110">
        <f>'Team and Player Stats'!Z117/O43</f>
        <v>0</v>
      </c>
      <c r="AA43" s="110">
        <f>'Team and Player Stats'!AA117/O43</f>
        <v>0</v>
      </c>
      <c r="AB43" s="110">
        <f>'Team and Player Stats'!AB117/O43</f>
        <v>0</v>
      </c>
      <c r="AC43" s="110">
        <f>'Team and Player Stats'!AC117/O43</f>
        <v>0.1123104761</v>
      </c>
      <c r="AD43" s="110">
        <f>'Team and Player Stats'!AD117/O43</f>
        <v>0.007487365071</v>
      </c>
      <c r="AE43" s="110">
        <f>'Team and Player Stats'!AE117/O43</f>
        <v>0</v>
      </c>
      <c r="AF43" s="110">
        <f>'Team and Player Stats'!AF117/O43</f>
        <v>0</v>
      </c>
      <c r="AG43" s="110">
        <f>'Team and Player Stats'!AG117/O43</f>
        <v>0</v>
      </c>
    </row>
    <row r="44">
      <c r="A44" t="str">
        <f>'Team and Player Stats'!B43</f>
        <v>TnTaylor</v>
      </c>
      <c r="B44" t="str">
        <f>'Team and Player Stats'!A43</f>
        <v>We Respect Hoez</v>
      </c>
      <c r="C44">
        <f>'Team and Player Stats'!C43</f>
        <v>15</v>
      </c>
      <c r="D44">
        <f>'Team and Player Stats'!D43</f>
        <v>11</v>
      </c>
      <c r="E44" s="111">
        <f>'Team and Player Stats'!E43</f>
        <v>234.3</v>
      </c>
      <c r="F44" s="113">
        <f>'Team and Player Stats'!F43/E44</f>
        <v>0.0341442595</v>
      </c>
      <c r="G44" s="113">
        <f>'Team and Player Stats'!G43/E44</f>
        <v>4.118651302</v>
      </c>
      <c r="H44" s="113">
        <f>'Team and Player Stats'!H43/E44</f>
        <v>0.008536064874</v>
      </c>
      <c r="I44" s="113">
        <f>'Team and Player Stats'!I43/E44</f>
        <v>3.354673496</v>
      </c>
      <c r="J44" s="113">
        <f>'Team and Player Stats'!J43/E44</f>
        <v>0.7639778062</v>
      </c>
      <c r="K44" s="112">
        <f>'Team and Player Stats'!K43</f>
        <v>1.227735369</v>
      </c>
      <c r="L44" s="111">
        <f>'Team and Player Stats'!L43</f>
        <v>17.88549618</v>
      </c>
      <c r="M44" s="113">
        <f>'Team and Player Stats'!M43/E44</f>
        <v>4.767392232</v>
      </c>
      <c r="N44">
        <f>'Team and Player Stats'!N43</f>
        <v>15</v>
      </c>
      <c r="O44" s="113">
        <f>'Team and Player Stats'!O43</f>
        <v>227.7333333</v>
      </c>
      <c r="P44" s="113">
        <f>'Team and Player Stats'!P43/O44</f>
        <v>0.1844262295</v>
      </c>
      <c r="Q44" s="113">
        <f>'Team and Player Stats'!Q43/O44</f>
        <v>0.07464871194</v>
      </c>
      <c r="R44" s="113">
        <f>'Team and Player Stats'!R43/O44</f>
        <v>0.3337236534</v>
      </c>
      <c r="S44" s="113">
        <f>'Team and Player Stats'!S43/O44</f>
        <v>0.06147540984</v>
      </c>
      <c r="T44" s="113">
        <f>'Team and Player Stats'!T43/O44</f>
        <v>0.531323185</v>
      </c>
      <c r="U44" s="113">
        <f>'Team and Player Stats'!U43/O44</f>
        <v>0.08782201405</v>
      </c>
      <c r="V44" s="113">
        <f>'Team and Player Stats'!V43/O44</f>
        <v>0.01756440281</v>
      </c>
      <c r="W44" s="113">
        <f>'Team and Player Stats'!W43/O44</f>
        <v>0.004391100703</v>
      </c>
      <c r="X44" s="113">
        <f>'Team and Player Stats'!X43/O44</f>
        <v>0</v>
      </c>
      <c r="Y44" s="113">
        <f>'Team and Player Stats'!Y43/O44</f>
        <v>0</v>
      </c>
      <c r="Z44" s="113">
        <f>'Team and Player Stats'!Z43/O44</f>
        <v>0</v>
      </c>
      <c r="AA44" s="113">
        <f>'Team and Player Stats'!AA43/O44</f>
        <v>0</v>
      </c>
      <c r="AB44" s="113">
        <f>'Team and Player Stats'!AB43/O44</f>
        <v>0</v>
      </c>
      <c r="AC44" s="113">
        <f>'Team and Player Stats'!AC43/O44</f>
        <v>0.1097775176</v>
      </c>
      <c r="AD44" s="113">
        <f>'Team and Player Stats'!AD43/O44</f>
        <v>0.004391100703</v>
      </c>
      <c r="AE44" s="113">
        <f>'Team and Player Stats'!AE43/O44</f>
        <v>0</v>
      </c>
      <c r="AF44" s="113">
        <f>'Team and Player Stats'!AF43/O44</f>
        <v>0</v>
      </c>
      <c r="AG44" s="113">
        <f>'Team and Player Stats'!AG43/O44</f>
        <v>0</v>
      </c>
    </row>
    <row r="45">
      <c r="A45" s="107" t="str">
        <f>'Team and Player Stats'!B49</f>
        <v>Man Canon</v>
      </c>
      <c r="B45" s="107" t="str">
        <f>'Team and Player Stats'!A49</f>
        <v>Way to Fail</v>
      </c>
      <c r="C45" s="107">
        <f>'Team and Player Stats'!C49</f>
        <v>19</v>
      </c>
      <c r="D45" s="107">
        <f>'Team and Player Stats'!D49</f>
        <v>12</v>
      </c>
      <c r="E45" s="108">
        <f>'Team and Player Stats'!E49</f>
        <v>333.0666667</v>
      </c>
      <c r="F45" s="110">
        <f>'Team and Player Stats'!F49/E45</f>
        <v>0.02401921537</v>
      </c>
      <c r="G45" s="110">
        <f>'Team and Player Stats'!G49/E45</f>
        <v>3.602882306</v>
      </c>
      <c r="H45" s="110">
        <f>'Team and Player Stats'!H49/E45</f>
        <v>0.02702161729</v>
      </c>
      <c r="I45" s="110">
        <f>'Team and Player Stats'!I49/E45</f>
        <v>3.143514812</v>
      </c>
      <c r="J45" s="110">
        <f>'Team and Player Stats'!J49/E45</f>
        <v>0.459367494</v>
      </c>
      <c r="K45" s="109">
        <f>'Team and Player Stats'!K49</f>
        <v>1.146131805</v>
      </c>
      <c r="L45" s="108">
        <f>'Team and Player Stats'!L49</f>
        <v>19.086915</v>
      </c>
      <c r="M45" s="110">
        <f>'Team and Player Stats'!M49/E45</f>
        <v>4.761809448</v>
      </c>
      <c r="N45" s="107">
        <f>'Team and Player Stats'!N49</f>
        <v>17</v>
      </c>
      <c r="O45" s="110">
        <f>'Team and Player Stats'!O49</f>
        <v>283.2333333</v>
      </c>
      <c r="P45" s="110">
        <f>'Team and Player Stats'!P49/O45</f>
        <v>0.1341649994</v>
      </c>
      <c r="Q45" s="110">
        <f>'Team and Player Stats'!Q49/O45</f>
        <v>0.06002118395</v>
      </c>
      <c r="R45" s="110">
        <f>'Team and Player Stats'!R49/O45</f>
        <v>0.4130869719</v>
      </c>
      <c r="S45" s="110">
        <f>'Team and Player Stats'!S49/O45</f>
        <v>0.04942921031</v>
      </c>
      <c r="T45" s="110">
        <f>'Team and Player Stats'!T49/O45</f>
        <v>0.5754972343</v>
      </c>
      <c r="U45" s="110">
        <f>'Team and Player Stats'!U49/O45</f>
        <v>0.1059197364</v>
      </c>
      <c r="V45" s="110">
        <f>'Team and Player Stats'!V49/O45</f>
        <v>0.02118394728</v>
      </c>
      <c r="W45" s="110">
        <f>'Team and Player Stats'!W49/O45</f>
        <v>0.003530657879</v>
      </c>
      <c r="X45" s="110">
        <f>'Team and Player Stats'!X49/O45</f>
        <v>0</v>
      </c>
      <c r="Y45" s="110">
        <f>'Team and Player Stats'!Y49/O45</f>
        <v>0</v>
      </c>
      <c r="Z45" s="110">
        <f>'Team and Player Stats'!Z49/O45</f>
        <v>0</v>
      </c>
      <c r="AA45" s="110">
        <f>'Team and Player Stats'!AA49/O45</f>
        <v>0</v>
      </c>
      <c r="AB45" s="110">
        <f>'Team and Player Stats'!AB49/O45</f>
        <v>0</v>
      </c>
      <c r="AC45" s="110">
        <f>'Team and Player Stats'!AC49/O45</f>
        <v>0.08120513122</v>
      </c>
      <c r="AD45" s="110">
        <f>'Team and Player Stats'!AD49/O45</f>
        <v>0.003530657879</v>
      </c>
      <c r="AE45" s="110">
        <f>'Team and Player Stats'!AE49/O45</f>
        <v>0</v>
      </c>
      <c r="AF45" s="110">
        <f>'Team and Player Stats'!AF49/O45</f>
        <v>0</v>
      </c>
      <c r="AG45" s="110">
        <f>'Team and Player Stats'!AG49/O45</f>
        <v>0</v>
      </c>
    </row>
    <row r="46">
      <c r="A46" t="str">
        <f>'Team and Player Stats'!B96</f>
        <v>Hoffa 88</v>
      </c>
      <c r="B46" t="str">
        <f>'Team and Player Stats'!A96</f>
        <v>PORKCHOP SANDWICHES</v>
      </c>
      <c r="C46">
        <f>'Team and Player Stats'!C96</f>
        <v>10</v>
      </c>
      <c r="D46">
        <f>'Team and Player Stats'!D96</f>
        <v>0</v>
      </c>
      <c r="E46" s="111">
        <f>'Team and Player Stats'!E96</f>
        <v>75.61666667</v>
      </c>
      <c r="F46" s="113">
        <f>'Team and Player Stats'!F96/E46</f>
        <v>0.01322459775</v>
      </c>
      <c r="G46" s="113">
        <f>'Team and Player Stats'!G96/E46</f>
        <v>3.82190875</v>
      </c>
      <c r="H46" s="113">
        <f>'Team and Player Stats'!H96/E46</f>
        <v>0.0264491955</v>
      </c>
      <c r="I46" s="113">
        <f>'Team and Player Stats'!I96/E46</f>
        <v>5.554331056</v>
      </c>
      <c r="J46" s="113">
        <f>'Team and Player Stats'!J96/E46</f>
        <v>-1.732422305</v>
      </c>
      <c r="K46" s="112">
        <f>'Team and Player Stats'!K96</f>
        <v>0.6880952381</v>
      </c>
      <c r="L46" s="111">
        <f>'Team and Player Stats'!L96</f>
        <v>10.80238095</v>
      </c>
      <c r="M46" s="113">
        <f>'Team and Player Stats'!M96/E46</f>
        <v>4.694732202</v>
      </c>
      <c r="N46">
        <f>'Team and Player Stats'!N96</f>
        <v>10</v>
      </c>
      <c r="O46" s="113">
        <f>'Team and Player Stats'!O96</f>
        <v>72.05</v>
      </c>
      <c r="P46" s="113">
        <f>'Team and Player Stats'!P96/O46</f>
        <v>0.3053435115</v>
      </c>
      <c r="Q46" s="113">
        <f>'Team and Player Stats'!Q96/O46</f>
        <v>0.1110340042</v>
      </c>
      <c r="R46" s="113">
        <f>'Team and Player Stats'!R96/O46</f>
        <v>0.09715475364</v>
      </c>
      <c r="S46" s="113">
        <f>'Team and Player Stats'!S96/O46</f>
        <v>0.1804302568</v>
      </c>
      <c r="T46" s="113">
        <f>'Team and Player Stats'!T96/O46</f>
        <v>0.5412907703</v>
      </c>
      <c r="U46" s="113">
        <f>'Team and Player Stats'!U96/O46</f>
        <v>0.08327550312</v>
      </c>
      <c r="V46" s="113">
        <f>'Team and Player Stats'!V96/O46</f>
        <v>0.01387925052</v>
      </c>
      <c r="W46" s="113">
        <f>'Team and Player Stats'!W96/O46</f>
        <v>0</v>
      </c>
      <c r="X46" s="113">
        <f>'Team and Player Stats'!X96/O46</f>
        <v>0</v>
      </c>
      <c r="Y46" s="113">
        <f>'Team and Player Stats'!Y96/O46</f>
        <v>0</v>
      </c>
      <c r="Z46" s="113">
        <f>'Team and Player Stats'!Z96/O46</f>
        <v>0</v>
      </c>
      <c r="AA46" s="113">
        <f>'Team and Player Stats'!AA96/O46</f>
        <v>0</v>
      </c>
      <c r="AB46" s="113">
        <f>'Team and Player Stats'!AB96/O46</f>
        <v>0</v>
      </c>
      <c r="AC46" s="113">
        <f>'Team and Player Stats'!AC96/O46</f>
        <v>0.01387925052</v>
      </c>
      <c r="AD46" s="113">
        <f>'Team and Player Stats'!AD96/O46</f>
        <v>0</v>
      </c>
      <c r="AE46" s="113">
        <f>'Team and Player Stats'!AE96/O46</f>
        <v>0</v>
      </c>
      <c r="AF46" s="113">
        <f>'Team and Player Stats'!AF96/O46</f>
        <v>0</v>
      </c>
      <c r="AG46" s="113">
        <f>'Team and Player Stats'!AG96/O46</f>
        <v>0</v>
      </c>
    </row>
    <row r="47">
      <c r="A47" s="107" t="str">
        <f>'Team and Player Stats'!B130</f>
        <v>blim (c)</v>
      </c>
      <c r="B47" s="107" t="str">
        <f>'Team and Player Stats'!A130</f>
        <v>Lumbridge White Knights</v>
      </c>
      <c r="C47" s="107">
        <f>'Team and Player Stats'!C130</f>
        <v>19</v>
      </c>
      <c r="D47" s="107">
        <f>'Team and Player Stats'!D130</f>
        <v>9</v>
      </c>
      <c r="E47" s="108">
        <f>'Team and Player Stats'!E130</f>
        <v>290.7</v>
      </c>
      <c r="F47" s="110">
        <f>'Team and Player Stats'!F130/E47</f>
        <v>0.04471964224</v>
      </c>
      <c r="G47" s="110">
        <f>'Team and Player Stats'!G130/E47</f>
        <v>4.32748538</v>
      </c>
      <c r="H47" s="110">
        <f>'Team and Player Stats'!H130/E47</f>
        <v>0.02407980736</v>
      </c>
      <c r="I47" s="110">
        <f>'Team and Player Stats'!I130/E47</f>
        <v>4.324045408</v>
      </c>
      <c r="J47" s="110">
        <f>'Team and Player Stats'!J130/E47</f>
        <v>0.00343997248</v>
      </c>
      <c r="K47" s="109">
        <f>'Team and Player Stats'!K130</f>
        <v>1.000795545</v>
      </c>
      <c r="L47" s="108">
        <f>'Team and Player Stats'!L130</f>
        <v>13.87589499</v>
      </c>
      <c r="M47" s="110">
        <f>'Team and Player Stats'!M130/E47</f>
        <v>4.681802546</v>
      </c>
      <c r="N47" s="107">
        <f>'Team and Player Stats'!N130</f>
        <v>18</v>
      </c>
      <c r="O47" s="110">
        <f>'Team and Player Stats'!O130</f>
        <v>287.3</v>
      </c>
      <c r="P47" s="110">
        <f>'Team and Player Stats'!P130/O47</f>
        <v>0.194918204</v>
      </c>
      <c r="Q47" s="110">
        <f>'Team and Player Stats'!Q130/O47</f>
        <v>0.1218238775</v>
      </c>
      <c r="R47" s="110">
        <f>'Team and Player Stats'!R130/O47</f>
        <v>0.2192829795</v>
      </c>
      <c r="S47" s="110">
        <f>'Team and Player Stats'!S130/O47</f>
        <v>0.06961364427</v>
      </c>
      <c r="T47" s="110">
        <f>'Team and Player Stats'!T130/O47</f>
        <v>0.6543682562</v>
      </c>
      <c r="U47" s="110">
        <f>'Team and Player Stats'!U130/O47</f>
        <v>0.1287852419</v>
      </c>
      <c r="V47" s="110">
        <f>'Team and Player Stats'!V130/O47</f>
        <v>0.02784545771</v>
      </c>
      <c r="W47" s="110">
        <f>'Team and Player Stats'!W130/O47</f>
        <v>0.01392272885</v>
      </c>
      <c r="X47" s="110">
        <f>'Team and Player Stats'!X130/O47</f>
        <v>0</v>
      </c>
      <c r="Y47" s="110">
        <f>'Team and Player Stats'!Y130/O47</f>
        <v>0</v>
      </c>
      <c r="Z47" s="110">
        <f>'Team and Player Stats'!Z130/O47</f>
        <v>0</v>
      </c>
      <c r="AA47" s="110">
        <f>'Team and Player Stats'!AA130/O47</f>
        <v>0</v>
      </c>
      <c r="AB47" s="110">
        <f>'Team and Player Stats'!AB130/O47</f>
        <v>0</v>
      </c>
      <c r="AC47" s="110">
        <f>'Team and Player Stats'!AC130/O47</f>
        <v>0.0765750087</v>
      </c>
      <c r="AD47" s="110">
        <f>'Team and Player Stats'!AD130/O47</f>
        <v>0</v>
      </c>
      <c r="AE47" s="110">
        <f>'Team and Player Stats'!AE130/O47</f>
        <v>0</v>
      </c>
      <c r="AF47" s="110">
        <f>'Team and Player Stats'!AF130/O47</f>
        <v>0</v>
      </c>
      <c r="AG47" s="110">
        <f>'Team and Player Stats'!AG130/O47</f>
        <v>0.003480682214</v>
      </c>
    </row>
    <row r="48">
      <c r="A48" t="str">
        <f>'Team and Player Stats'!B12</f>
        <v>xI Tin Tin Ix</v>
      </c>
      <c r="B48" t="str">
        <f>'Team and Player Stats'!A12</f>
        <v>Collateral Damage</v>
      </c>
      <c r="C48">
        <f>'Team and Player Stats'!C12</f>
        <v>14</v>
      </c>
      <c r="D48">
        <f>'Team and Player Stats'!D12</f>
        <v>3</v>
      </c>
      <c r="E48" s="111">
        <f>'Team and Player Stats'!E12</f>
        <v>156.1666667</v>
      </c>
      <c r="F48" s="113">
        <f>'Team and Player Stats'!F12/E48</f>
        <v>0.006403415155</v>
      </c>
      <c r="G48" s="113">
        <f>'Team and Player Stats'!G12/E48</f>
        <v>4.354322305</v>
      </c>
      <c r="H48" s="113">
        <f>'Team and Player Stats'!H12/E48</f>
        <v>0.03201707577</v>
      </c>
      <c r="I48" s="113">
        <f>'Team and Player Stats'!I12/E48</f>
        <v>5.129135539</v>
      </c>
      <c r="J48" s="113">
        <f>'Team and Player Stats'!J12/E48</f>
        <v>-0.7748132337</v>
      </c>
      <c r="K48" s="112">
        <f>'Team and Player Stats'!K12</f>
        <v>0.8489388265</v>
      </c>
      <c r="L48" s="111">
        <f>'Team and Player Stats'!L12</f>
        <v>11.69787765</v>
      </c>
      <c r="M48" s="113">
        <f>'Team and Player Stats'!M12/E48</f>
        <v>4.604055496</v>
      </c>
      <c r="N48">
        <f>'Team and Player Stats'!N12</f>
        <v>11</v>
      </c>
      <c r="O48" s="113">
        <f>'Team and Player Stats'!O12</f>
        <v>105.8666667</v>
      </c>
      <c r="P48" s="113">
        <f>'Team and Player Stats'!P12/O48</f>
        <v>0.2550377834</v>
      </c>
      <c r="Q48" s="113">
        <f>'Team and Player Stats'!Q12/O48</f>
        <v>0.1416876574</v>
      </c>
      <c r="R48" s="113">
        <f>'Team and Player Stats'!R12/O48</f>
        <v>0.330604534</v>
      </c>
      <c r="S48" s="113">
        <f>'Team and Player Stats'!S12/O48</f>
        <v>0.1039042821</v>
      </c>
      <c r="T48" s="113">
        <f>'Team and Player Stats'!T12/O48</f>
        <v>0.5667506297</v>
      </c>
      <c r="U48" s="113">
        <f>'Team and Player Stats'!U12/O48</f>
        <v>0.05667506297</v>
      </c>
      <c r="V48" s="113">
        <f>'Team and Player Stats'!V12/O48</f>
        <v>0.01889168766</v>
      </c>
      <c r="W48" s="113">
        <f>'Team and Player Stats'!W12/O48</f>
        <v>0.009445843829</v>
      </c>
      <c r="X48" s="113">
        <f>'Team and Player Stats'!X12/O48</f>
        <v>0.009445843829</v>
      </c>
      <c r="Y48" s="113">
        <f>'Team and Player Stats'!Y12/O48</f>
        <v>0</v>
      </c>
      <c r="Z48" s="113">
        <f>'Team and Player Stats'!Z12/O48</f>
        <v>0</v>
      </c>
      <c r="AA48" s="113">
        <f>'Team and Player Stats'!AA12/O48</f>
        <v>0</v>
      </c>
      <c r="AB48" s="113">
        <f>'Team and Player Stats'!AB12/O48</f>
        <v>0</v>
      </c>
      <c r="AC48" s="113">
        <f>'Team and Player Stats'!AC12/O48</f>
        <v>0.05667506297</v>
      </c>
      <c r="AD48" s="113">
        <f>'Team and Player Stats'!AD12/O48</f>
        <v>0</v>
      </c>
      <c r="AE48" s="113">
        <f>'Team and Player Stats'!AE12/O48</f>
        <v>0</v>
      </c>
      <c r="AF48" s="113">
        <f>'Team and Player Stats'!AF12/O48</f>
        <v>0</v>
      </c>
      <c r="AG48" s="113">
        <f>'Team and Player Stats'!AG12/O48</f>
        <v>0</v>
      </c>
    </row>
    <row r="49">
      <c r="A49" s="107" t="str">
        <f>'Team and Player Stats'!B87</f>
        <v>thestash19 (c)</v>
      </c>
      <c r="B49" s="107" t="str">
        <f>'Team and Player Stats'!A87</f>
        <v>Team Ninja</v>
      </c>
      <c r="C49" s="107">
        <f>'Team and Player Stats'!C87</f>
        <v>20</v>
      </c>
      <c r="D49" s="107">
        <f>'Team and Player Stats'!D87</f>
        <v>3</v>
      </c>
      <c r="E49" s="108">
        <f>'Team and Player Stats'!E87</f>
        <v>147.8833333</v>
      </c>
      <c r="F49" s="110">
        <f>'Team and Player Stats'!F87/E49</f>
        <v>0.06085878508</v>
      </c>
      <c r="G49" s="110">
        <f>'Team and Player Stats'!G87/E49</f>
        <v>3.800293024</v>
      </c>
      <c r="H49" s="110">
        <f>'Team and Player Stats'!H87/E49</f>
        <v>0.04733461062</v>
      </c>
      <c r="I49" s="110">
        <f>'Team and Player Stats'!I87/E49</f>
        <v>5.010706638</v>
      </c>
      <c r="J49" s="110">
        <f>'Team and Player Stats'!J87/E49</f>
        <v>-1.210413614</v>
      </c>
      <c r="K49" s="109">
        <f>'Team and Player Stats'!K87</f>
        <v>0.7584345479</v>
      </c>
      <c r="L49" s="108">
        <f>'Team and Player Stats'!L87</f>
        <v>11.97435897</v>
      </c>
      <c r="M49" s="110">
        <f>'Team and Player Stats'!M87/E49</f>
        <v>4.577933055</v>
      </c>
      <c r="N49" s="107">
        <f>'Team and Player Stats'!N87</f>
        <v>19</v>
      </c>
      <c r="O49" s="110">
        <f>'Team and Player Stats'!O87</f>
        <v>144.7166667</v>
      </c>
      <c r="P49" s="110">
        <f>'Team and Player Stats'!P87/O49</f>
        <v>0.2764021652</v>
      </c>
      <c r="Q49" s="110">
        <f>'Team and Player Stats'!Q87/O49</f>
        <v>0.1105608661</v>
      </c>
      <c r="R49" s="110">
        <f>'Team and Player Stats'!R87/O49</f>
        <v>0.1727513532</v>
      </c>
      <c r="S49" s="110">
        <f>'Team and Player Stats'!S87/O49</f>
        <v>0.1105608661</v>
      </c>
      <c r="T49" s="110">
        <f>'Team and Player Stats'!T87/O49</f>
        <v>0.428423356</v>
      </c>
      <c r="U49" s="110">
        <f>'Team and Player Stats'!U87/O49</f>
        <v>0.03455027064</v>
      </c>
      <c r="V49" s="110">
        <f>'Team and Player Stats'!V87/O49</f>
        <v>0</v>
      </c>
      <c r="W49" s="110">
        <f>'Team and Player Stats'!W87/O49</f>
        <v>0</v>
      </c>
      <c r="X49" s="110">
        <f>'Team and Player Stats'!X87/O49</f>
        <v>0</v>
      </c>
      <c r="Y49" s="110">
        <f>'Team and Player Stats'!Y87/O49</f>
        <v>0</v>
      </c>
      <c r="Z49" s="110">
        <f>'Team and Player Stats'!Z87/O49</f>
        <v>0</v>
      </c>
      <c r="AA49" s="110">
        <f>'Team and Player Stats'!AA87/O49</f>
        <v>0</v>
      </c>
      <c r="AB49" s="110">
        <f>'Team and Player Stats'!AB87/O49</f>
        <v>0</v>
      </c>
      <c r="AC49" s="110">
        <f>'Team and Player Stats'!AC87/O49</f>
        <v>0.04146032477</v>
      </c>
      <c r="AD49" s="110">
        <f>'Team and Player Stats'!AD87/O49</f>
        <v>0.006910054129</v>
      </c>
      <c r="AE49" s="110">
        <f>'Team and Player Stats'!AE87/O49</f>
        <v>0</v>
      </c>
      <c r="AF49" s="110">
        <f>'Team and Player Stats'!AF87/O49</f>
        <v>0</v>
      </c>
      <c r="AG49" s="110">
        <f>'Team and Player Stats'!AG87/O49</f>
        <v>0</v>
      </c>
    </row>
    <row r="50">
      <c r="A50" t="str">
        <f>'Team and Player Stats'!B16</f>
        <v>Noplex</v>
      </c>
      <c r="B50" t="str">
        <f>'Team and Player Stats'!A16</f>
        <v>Collateral Damage</v>
      </c>
      <c r="C50">
        <f>'Team and Player Stats'!C16</f>
        <v>7</v>
      </c>
      <c r="D50">
        <f>'Team and Player Stats'!D16</f>
        <v>0</v>
      </c>
      <c r="E50" s="111">
        <f>'Team and Player Stats'!E16</f>
        <v>40.21666667</v>
      </c>
      <c r="F50" s="113">
        <f>'Team and Player Stats'!F16/E50</f>
        <v>0</v>
      </c>
      <c r="G50" s="113">
        <f>'Team and Player Stats'!G16/E50</f>
        <v>3.779527559</v>
      </c>
      <c r="H50" s="113">
        <f>'Team and Player Stats'!H16/E50</f>
        <v>0.07459593867</v>
      </c>
      <c r="I50" s="113">
        <f>'Team and Player Stats'!I16/E50</f>
        <v>6.415250725</v>
      </c>
      <c r="J50" s="113">
        <f>'Team and Player Stats'!J16/E50</f>
        <v>-2.635723166</v>
      </c>
      <c r="K50" s="112">
        <f>'Team and Player Stats'!K16</f>
        <v>0.5891472868</v>
      </c>
      <c r="L50" s="111">
        <f>'Team and Player Stats'!L16</f>
        <v>9.352713178</v>
      </c>
      <c r="M50" s="113">
        <f>'Team and Player Stats'!M16/E50</f>
        <v>4.47575632</v>
      </c>
      <c r="N50">
        <f>'Team and Player Stats'!N16</f>
        <v>7</v>
      </c>
      <c r="O50" s="113">
        <f>'Team and Player Stats'!O16</f>
        <v>40.21666667</v>
      </c>
      <c r="P50" s="113">
        <f>'Team and Player Stats'!P16/O50</f>
        <v>0.2983837547</v>
      </c>
      <c r="Q50" s="113">
        <f>'Team and Player Stats'!Q16/O50</f>
        <v>0.07459593867</v>
      </c>
      <c r="R50" s="113">
        <f>'Team and Player Stats'!R16/O50</f>
        <v>0.1740571902</v>
      </c>
      <c r="S50" s="113">
        <f>'Team and Player Stats'!S16/O50</f>
        <v>0.1491918773</v>
      </c>
      <c r="T50" s="113">
        <f>'Team and Player Stats'!T16/O50</f>
        <v>0.3978450062</v>
      </c>
      <c r="U50" s="113">
        <f>'Team and Player Stats'!U16/O50</f>
        <v>0.04973062578</v>
      </c>
      <c r="V50" s="113">
        <f>'Team and Player Stats'!V16/O50</f>
        <v>0</v>
      </c>
      <c r="W50" s="113">
        <f>'Team and Player Stats'!W16/O50</f>
        <v>0</v>
      </c>
      <c r="X50" s="113">
        <f>'Team and Player Stats'!X16/O50</f>
        <v>0</v>
      </c>
      <c r="Y50" s="113">
        <f>'Team and Player Stats'!Y16/O50</f>
        <v>0</v>
      </c>
      <c r="Z50" s="113">
        <f>'Team and Player Stats'!Z16/O50</f>
        <v>0</v>
      </c>
      <c r="AA50" s="113">
        <f>'Team and Player Stats'!AA16/O50</f>
        <v>0</v>
      </c>
      <c r="AB50" s="113">
        <f>'Team and Player Stats'!AB16/O50</f>
        <v>0</v>
      </c>
      <c r="AC50" s="113">
        <f>'Team and Player Stats'!AC16/O50</f>
        <v>0.02486531289</v>
      </c>
      <c r="AD50" s="113">
        <f>'Team and Player Stats'!AD16/O50</f>
        <v>0</v>
      </c>
      <c r="AE50" s="113">
        <f>'Team and Player Stats'!AE16/O50</f>
        <v>0</v>
      </c>
      <c r="AF50" s="113">
        <f>'Team and Player Stats'!AF16/O50</f>
        <v>0</v>
      </c>
      <c r="AG50" s="113">
        <f>'Team and Player Stats'!AG16/O50</f>
        <v>0</v>
      </c>
    </row>
    <row r="51">
      <c r="A51" s="107" t="str">
        <f>'Team and Player Stats'!B44</f>
        <v>TheOneHawk</v>
      </c>
      <c r="B51" s="107" t="str">
        <f>'Team and Player Stats'!A44</f>
        <v>We Respect Hoez</v>
      </c>
      <c r="C51" s="107">
        <f>'Team and Player Stats'!C44</f>
        <v>4</v>
      </c>
      <c r="D51" s="107">
        <f>'Team and Player Stats'!D44</f>
        <v>4</v>
      </c>
      <c r="E51" s="108">
        <f>'Team and Player Stats'!E44</f>
        <v>85.48333333</v>
      </c>
      <c r="F51" s="110">
        <f>'Team and Player Stats'!F44/E51</f>
        <v>0.01169818678</v>
      </c>
      <c r="G51" s="110">
        <f>'Team and Player Stats'!G44/E51</f>
        <v>4.035874439</v>
      </c>
      <c r="H51" s="110">
        <f>'Team and Player Stats'!H44/E51</f>
        <v>0.01169818678</v>
      </c>
      <c r="I51" s="110">
        <f>'Team and Player Stats'!I44/E51</f>
        <v>4.46870735</v>
      </c>
      <c r="J51" s="110">
        <f>'Team and Player Stats'!J44/E51</f>
        <v>-0.4328329109</v>
      </c>
      <c r="K51" s="109">
        <f>'Team and Player Stats'!K44</f>
        <v>0.9031413613</v>
      </c>
      <c r="L51" s="108">
        <f>'Team and Player Stats'!L44</f>
        <v>13.42670157</v>
      </c>
      <c r="M51" s="110">
        <f>'Team and Player Stats'!M44/E51</f>
        <v>4.46870735</v>
      </c>
      <c r="N51" s="107">
        <f>'Team and Player Stats'!N44</f>
        <v>4</v>
      </c>
      <c r="O51" s="110">
        <f>'Team and Player Stats'!O44</f>
        <v>85.48333333</v>
      </c>
      <c r="P51" s="110">
        <f>'Team and Player Stats'!P44/O51</f>
        <v>0.1871709885</v>
      </c>
      <c r="Q51" s="110">
        <f>'Team and Player Stats'!Q44/O51</f>
        <v>0.1637746149</v>
      </c>
      <c r="R51" s="110">
        <f>'Team and Player Stats'!R44/O51</f>
        <v>0.07018912069</v>
      </c>
      <c r="S51" s="110">
        <f>'Team and Player Stats'!S44/O51</f>
        <v>0.03509456034</v>
      </c>
      <c r="T51" s="110">
        <f>'Team and Player Stats'!T44/O51</f>
        <v>0.5147202184</v>
      </c>
      <c r="U51" s="110">
        <f>'Team and Player Stats'!U44/O51</f>
        <v>0.105283681</v>
      </c>
      <c r="V51" s="110">
        <f>'Team and Player Stats'!V44/O51</f>
        <v>0</v>
      </c>
      <c r="W51" s="110">
        <f>'Team and Player Stats'!W44/O51</f>
        <v>0</v>
      </c>
      <c r="X51" s="110">
        <f>'Team and Player Stats'!X44/O51</f>
        <v>0</v>
      </c>
      <c r="Y51" s="110">
        <f>'Team and Player Stats'!Y44/O51</f>
        <v>0</v>
      </c>
      <c r="Z51" s="110">
        <f>'Team and Player Stats'!Z44/O51</f>
        <v>0</v>
      </c>
      <c r="AA51" s="110">
        <f>'Team and Player Stats'!AA44/O51</f>
        <v>0</v>
      </c>
      <c r="AB51" s="110">
        <f>'Team and Player Stats'!AB44/O51</f>
        <v>0</v>
      </c>
      <c r="AC51" s="110">
        <f>'Team and Player Stats'!AC44/O51</f>
        <v>0.08188730747</v>
      </c>
      <c r="AD51" s="110">
        <f>'Team and Player Stats'!AD44/O51</f>
        <v>0</v>
      </c>
      <c r="AE51" s="110">
        <f>'Team and Player Stats'!AE44/O51</f>
        <v>0</v>
      </c>
      <c r="AF51" s="110">
        <f>'Team and Player Stats'!AF44/O51</f>
        <v>0</v>
      </c>
      <c r="AG51" s="110">
        <f>'Team and Player Stats'!AG44/O51</f>
        <v>0</v>
      </c>
    </row>
    <row r="52">
      <c r="A52" t="str">
        <f>'Team and Player Stats'!B74</f>
        <v>nkotb4evah</v>
      </c>
      <c r="B52" t="str">
        <f>'Team and Player Stats'!A74</f>
        <v>TBD</v>
      </c>
      <c r="C52">
        <f>'Team and Player Stats'!C74</f>
        <v>14</v>
      </c>
      <c r="D52">
        <f>'Team and Player Stats'!D74</f>
        <v>4</v>
      </c>
      <c r="E52" s="111">
        <f>'Team and Player Stats'!E74</f>
        <v>164.6833333</v>
      </c>
      <c r="F52" s="113">
        <f>'Team and Player Stats'!F74/E52</f>
        <v>0.1214451979</v>
      </c>
      <c r="G52" s="113">
        <f>'Team and Player Stats'!G74/E52</f>
        <v>3.449043619</v>
      </c>
      <c r="H52" s="113">
        <f>'Team and Player Stats'!H74/E52</f>
        <v>0.03036129946</v>
      </c>
      <c r="I52" s="113">
        <f>'Team and Player Stats'!I74/E52</f>
        <v>4.748507236</v>
      </c>
      <c r="J52" s="113">
        <f>'Team and Player Stats'!J74/E52</f>
        <v>-1.299463617</v>
      </c>
      <c r="K52" s="112">
        <f>'Team and Player Stats'!K74</f>
        <v>0.726342711</v>
      </c>
      <c r="L52" s="111">
        <f>'Team and Player Stats'!L74</f>
        <v>12.63554987</v>
      </c>
      <c r="M52" s="113">
        <f>'Team and Player Stats'!M74/E52</f>
        <v>4.450966501</v>
      </c>
      <c r="N52">
        <f>'Team and Player Stats'!N74</f>
        <v>14</v>
      </c>
      <c r="O52" s="113">
        <f>'Team and Player Stats'!O74</f>
        <v>164.6833333</v>
      </c>
      <c r="P52" s="113">
        <f>'Team and Player Stats'!P74/O52</f>
        <v>0.2489626556</v>
      </c>
      <c r="Q52" s="113">
        <f>'Team and Player Stats'!Q74/O52</f>
        <v>0.1093006781</v>
      </c>
      <c r="R52" s="113">
        <f>'Team and Player Stats'!R74/O52</f>
        <v>0.07286711871</v>
      </c>
      <c r="S52" s="113">
        <f>'Team and Player Stats'!S74/O52</f>
        <v>0.0850116385</v>
      </c>
      <c r="T52" s="113">
        <f>'Team and Player Stats'!T74/O52</f>
        <v>0.4250581925</v>
      </c>
      <c r="U52" s="113">
        <f>'Team and Player Stats'!U74/O52</f>
        <v>0.06679485882</v>
      </c>
      <c r="V52" s="113">
        <f>'Team and Player Stats'!V74/O52</f>
        <v>0.01821677968</v>
      </c>
      <c r="W52" s="113">
        <f>'Team and Player Stats'!W74/O52</f>
        <v>0</v>
      </c>
      <c r="X52" s="113">
        <f>'Team and Player Stats'!X74/O52</f>
        <v>0</v>
      </c>
      <c r="Y52" s="113">
        <f>'Team and Player Stats'!Y74/O52</f>
        <v>0</v>
      </c>
      <c r="Z52" s="113">
        <f>'Team and Player Stats'!Z74/O52</f>
        <v>0</v>
      </c>
      <c r="AA52" s="113">
        <f>'Team and Player Stats'!AA74/O52</f>
        <v>0</v>
      </c>
      <c r="AB52" s="113">
        <f>'Team and Player Stats'!AB74/O52</f>
        <v>0</v>
      </c>
      <c r="AC52" s="113">
        <f>'Team and Player Stats'!AC74/O52</f>
        <v>0.04857807914</v>
      </c>
      <c r="AD52" s="113">
        <f>'Team and Player Stats'!AD74/O52</f>
        <v>0</v>
      </c>
      <c r="AE52" s="113">
        <f>'Team and Player Stats'!AE74/O52</f>
        <v>0</v>
      </c>
      <c r="AF52" s="113">
        <f>'Team and Player Stats'!AF74/O52</f>
        <v>0</v>
      </c>
      <c r="AG52" s="113">
        <f>'Team and Player Stats'!AG74/O52</f>
        <v>0</v>
      </c>
    </row>
    <row r="53">
      <c r="A53" s="107" t="str">
        <f>'Team and Player Stats'!B59</f>
        <v>ixPanthro</v>
      </c>
      <c r="B53" s="107" t="str">
        <f>'Team and Player Stats'!A59</f>
        <v>Paradox Warriors</v>
      </c>
      <c r="C53" s="107">
        <f>'Team and Player Stats'!C59</f>
        <v>8</v>
      </c>
      <c r="D53" s="107">
        <f>'Team and Player Stats'!D59</f>
        <v>0</v>
      </c>
      <c r="E53" s="108">
        <f>'Team and Player Stats'!E59</f>
        <v>56.25</v>
      </c>
      <c r="F53" s="110">
        <f>'Team and Player Stats'!F59/E53</f>
        <v>0.03555555556</v>
      </c>
      <c r="G53" s="110">
        <f>'Team and Player Stats'!G59/E53</f>
        <v>3.555555556</v>
      </c>
      <c r="H53" s="110">
        <f>'Team and Player Stats'!H59/E53</f>
        <v>0.01777777778</v>
      </c>
      <c r="I53" s="110">
        <f>'Team and Player Stats'!I59/E53</f>
        <v>4.8</v>
      </c>
      <c r="J53" s="110">
        <f>'Team and Player Stats'!J59/E53</f>
        <v>-1.244444444</v>
      </c>
      <c r="K53" s="109">
        <f>'Team and Player Stats'!K59</f>
        <v>0.7407407407</v>
      </c>
      <c r="L53" s="108">
        <f>'Team and Player Stats'!L59</f>
        <v>12.5</v>
      </c>
      <c r="M53" s="110">
        <f>'Team and Player Stats'!M59/E53</f>
        <v>4.408888889</v>
      </c>
      <c r="N53" s="107">
        <f>'Team and Player Stats'!N59</f>
        <v>8</v>
      </c>
      <c r="O53" s="110">
        <f>'Team and Player Stats'!O59</f>
        <v>56.25</v>
      </c>
      <c r="P53" s="110">
        <f>'Team and Player Stats'!P59/O53</f>
        <v>0.2133333333</v>
      </c>
      <c r="Q53" s="110">
        <f>'Team and Player Stats'!Q59/O53</f>
        <v>0.1066666667</v>
      </c>
      <c r="R53" s="110">
        <f>'Team and Player Stats'!R59/O53</f>
        <v>0.2133333333</v>
      </c>
      <c r="S53" s="110">
        <f>'Team and Player Stats'!S59/O53</f>
        <v>0.2844444444</v>
      </c>
      <c r="T53" s="110">
        <f>'Team and Player Stats'!T59/O53</f>
        <v>0.3733333333</v>
      </c>
      <c r="U53" s="110">
        <f>'Team and Player Stats'!U59/O53</f>
        <v>0.05333333333</v>
      </c>
      <c r="V53" s="110">
        <f>'Team and Player Stats'!V59/O53</f>
        <v>0</v>
      </c>
      <c r="W53" s="110">
        <f>'Team and Player Stats'!W59/O53</f>
        <v>0</v>
      </c>
      <c r="X53" s="110">
        <f>'Team and Player Stats'!X59/O53</f>
        <v>0</v>
      </c>
      <c r="Y53" s="110">
        <f>'Team and Player Stats'!Y59/O53</f>
        <v>0</v>
      </c>
      <c r="Z53" s="110">
        <f>'Team and Player Stats'!Z59/O53</f>
        <v>0</v>
      </c>
      <c r="AA53" s="110">
        <f>'Team and Player Stats'!AA59/O53</f>
        <v>0</v>
      </c>
      <c r="AB53" s="110">
        <f>'Team and Player Stats'!AB59/O53</f>
        <v>0</v>
      </c>
      <c r="AC53" s="110">
        <f>'Team and Player Stats'!AC59/O53</f>
        <v>0.01777777778</v>
      </c>
      <c r="AD53" s="110">
        <f>'Team and Player Stats'!AD59/O53</f>
        <v>0</v>
      </c>
      <c r="AE53" s="110">
        <f>'Team and Player Stats'!AE59/O53</f>
        <v>0</v>
      </c>
      <c r="AF53" s="110">
        <f>'Team and Player Stats'!AF59/O53</f>
        <v>0</v>
      </c>
      <c r="AG53" s="110">
        <f>'Team and Player Stats'!AG59/O53</f>
        <v>0</v>
      </c>
    </row>
    <row r="54">
      <c r="A54" t="str">
        <f>'Team and Player Stats'!B37</f>
        <v>Perturbingly</v>
      </c>
      <c r="B54" t="str">
        <f>'Team and Player Stats'!A37</f>
        <v>Str8 Griffin</v>
      </c>
      <c r="C54">
        <f>'Team and Player Stats'!C37</f>
        <v>4</v>
      </c>
      <c r="D54">
        <f>'Team and Player Stats'!D37</f>
        <v>4</v>
      </c>
      <c r="E54" s="111">
        <f>'Team and Player Stats'!E37</f>
        <v>73.93333333</v>
      </c>
      <c r="F54" s="113">
        <f>'Team and Player Stats'!F37/E54</f>
        <v>0.01352569883</v>
      </c>
      <c r="G54" s="113">
        <f>'Team and Player Stats'!G37/E54</f>
        <v>3.449053201</v>
      </c>
      <c r="H54" s="113">
        <f>'Team and Player Stats'!H37/E54</f>
        <v>0.01352569883</v>
      </c>
      <c r="I54" s="113">
        <f>'Team and Player Stats'!I37/E54</f>
        <v>3.394950406</v>
      </c>
      <c r="J54" s="113">
        <f>'Team and Player Stats'!J37/E54</f>
        <v>0.05410279531</v>
      </c>
      <c r="K54" s="112">
        <f>'Team and Player Stats'!K37</f>
        <v>1.015936255</v>
      </c>
      <c r="L54" s="111">
        <f>'Team and Player Stats'!L37</f>
        <v>17.67330677</v>
      </c>
      <c r="M54" s="113">
        <f>'Team and Player Stats'!M37/E54</f>
        <v>4.368800721</v>
      </c>
      <c r="N54">
        <f>'Team and Player Stats'!N37</f>
        <v>3</v>
      </c>
      <c r="O54" s="113">
        <f>'Team and Player Stats'!O37</f>
        <v>70.1</v>
      </c>
      <c r="P54" s="113">
        <f>'Team and Player Stats'!P37/O54</f>
        <v>0.1569186876</v>
      </c>
      <c r="Q54" s="113">
        <f>'Team and Player Stats'!Q37/O54</f>
        <v>0.07132667618</v>
      </c>
      <c r="R54" s="113">
        <f>'Team and Player Stats'!R37/O54</f>
        <v>0.3281027104</v>
      </c>
      <c r="S54" s="113">
        <f>'Team and Player Stats'!S37/O54</f>
        <v>0.07132667618</v>
      </c>
      <c r="T54" s="113">
        <f>'Team and Player Stats'!T37/O54</f>
        <v>0.3851640514</v>
      </c>
      <c r="U54" s="113">
        <f>'Team and Player Stats'!U37/O54</f>
        <v>0.04279600571</v>
      </c>
      <c r="V54" s="113">
        <f>'Team and Player Stats'!V37/O54</f>
        <v>0</v>
      </c>
      <c r="W54" s="113">
        <f>'Team and Player Stats'!W37/O54</f>
        <v>0</v>
      </c>
      <c r="X54" s="113">
        <f>'Team and Player Stats'!X37/O54</f>
        <v>0</v>
      </c>
      <c r="Y54" s="113">
        <f>'Team and Player Stats'!Y37/O54</f>
        <v>0</v>
      </c>
      <c r="Z54" s="113">
        <f>'Team and Player Stats'!Z37/O54</f>
        <v>0</v>
      </c>
      <c r="AA54" s="113">
        <f>'Team and Player Stats'!AA37/O54</f>
        <v>0</v>
      </c>
      <c r="AB54" s="113">
        <f>'Team and Player Stats'!AB37/O54</f>
        <v>0</v>
      </c>
      <c r="AC54" s="113">
        <f>'Team and Player Stats'!AC37/O54</f>
        <v>0.01426533524</v>
      </c>
      <c r="AD54" s="113">
        <f>'Team and Player Stats'!AD37/O54</f>
        <v>0</v>
      </c>
      <c r="AE54" s="113">
        <f>'Team and Player Stats'!AE37/O54</f>
        <v>0</v>
      </c>
      <c r="AF54" s="113">
        <f>'Team and Player Stats'!AF37/O54</f>
        <v>0</v>
      </c>
      <c r="AG54" s="113">
        <f>'Team and Player Stats'!AG37/O54</f>
        <v>0</v>
      </c>
    </row>
    <row r="55">
      <c r="A55" s="107" t="str">
        <f>'Team and Player Stats'!B115</f>
        <v>T RICH Da King</v>
      </c>
      <c r="B55" s="107" t="str">
        <f>'Team and Player Stats'!A115</f>
        <v>Rooster Bux to Blow</v>
      </c>
      <c r="C55" s="107">
        <f>'Team and Player Stats'!C115</f>
        <v>15</v>
      </c>
      <c r="D55" s="107">
        <f>'Team and Player Stats'!D115</f>
        <v>13</v>
      </c>
      <c r="E55" s="108">
        <f>'Team and Player Stats'!E115</f>
        <v>240.4833333</v>
      </c>
      <c r="F55" s="110">
        <f>'Team and Player Stats'!F115/E55</f>
        <v>0.05405780026</v>
      </c>
      <c r="G55" s="110">
        <f>'Team and Player Stats'!G115/E55</f>
        <v>3.717513341</v>
      </c>
      <c r="H55" s="110">
        <f>'Team and Player Stats'!H115/E55</f>
        <v>0.01247487698</v>
      </c>
      <c r="I55" s="110">
        <f>'Team and Player Stats'!I115/E55</f>
        <v>3.081294615</v>
      </c>
      <c r="J55" s="110">
        <f>'Team and Player Stats'!J115/E55</f>
        <v>0.6362187262</v>
      </c>
      <c r="K55" s="109">
        <f>'Team and Player Stats'!K115</f>
        <v>1.206477733</v>
      </c>
      <c r="L55" s="108">
        <f>'Team and Player Stats'!L115</f>
        <v>19.47233468</v>
      </c>
      <c r="M55" s="110">
        <f>'Team and Player Stats'!M115/E55</f>
        <v>4.187400374</v>
      </c>
      <c r="N55" s="107">
        <f>'Team and Player Stats'!N115</f>
        <v>15</v>
      </c>
      <c r="O55" s="110">
        <f>'Team and Player Stats'!O115</f>
        <v>240.4833333</v>
      </c>
      <c r="P55" s="110">
        <f>'Team and Player Stats'!P115/O55</f>
        <v>0.1081156005</v>
      </c>
      <c r="Q55" s="110">
        <f>'Team and Player Stats'!Q115/O55</f>
        <v>0.08732413889</v>
      </c>
      <c r="R55" s="110">
        <f>'Team and Player Stats'!R115/O55</f>
        <v>0.2869221706</v>
      </c>
      <c r="S55" s="110">
        <f>'Team and Player Stats'!S115/O55</f>
        <v>0.03326633862</v>
      </c>
      <c r="T55" s="110">
        <f>'Team and Player Stats'!T115/O55</f>
        <v>0.5114699563</v>
      </c>
      <c r="U55" s="110">
        <f>'Team and Player Stats'!U115/O55</f>
        <v>0.09979901587</v>
      </c>
      <c r="V55" s="110">
        <f>'Team and Player Stats'!V115/O55</f>
        <v>0.04158292328</v>
      </c>
      <c r="W55" s="110">
        <f>'Team and Player Stats'!W115/O55</f>
        <v>0.008316584656</v>
      </c>
      <c r="X55" s="110">
        <f>'Team and Player Stats'!X115/O55</f>
        <v>0.004158292328</v>
      </c>
      <c r="Y55" s="110">
        <f>'Team and Player Stats'!Y115/O55</f>
        <v>0</v>
      </c>
      <c r="Z55" s="110">
        <f>'Team and Player Stats'!Z115/O55</f>
        <v>0</v>
      </c>
      <c r="AA55" s="110">
        <f>'Team and Player Stats'!AA115/O55</f>
        <v>0</v>
      </c>
      <c r="AB55" s="110">
        <f>'Team and Player Stats'!AB115/O55</f>
        <v>0</v>
      </c>
      <c r="AC55" s="110">
        <f>'Team and Player Stats'!AC115/O55</f>
        <v>0.09564072354</v>
      </c>
      <c r="AD55" s="110">
        <f>'Team and Player Stats'!AD115/O55</f>
        <v>0</v>
      </c>
      <c r="AE55" s="110">
        <f>'Team and Player Stats'!AE115/O55</f>
        <v>0</v>
      </c>
      <c r="AF55" s="110">
        <f>'Team and Player Stats'!AF115/O55</f>
        <v>0</v>
      </c>
      <c r="AG55" s="110">
        <f>'Team and Player Stats'!AG115/O55</f>
        <v>0.004158292328</v>
      </c>
    </row>
    <row r="56">
      <c r="A56" t="str">
        <f>'Team and Player Stats'!B97</f>
        <v>veydhiseth</v>
      </c>
      <c r="B56" t="str">
        <f>'Team and Player Stats'!A97</f>
        <v>PORKCHOP SANDWICHES</v>
      </c>
      <c r="C56">
        <f>'Team and Player Stats'!C97</f>
        <v>4</v>
      </c>
      <c r="D56">
        <f>'Team and Player Stats'!D97</f>
        <v>0</v>
      </c>
      <c r="E56" s="111">
        <f>'Team and Player Stats'!E97</f>
        <v>32.6</v>
      </c>
      <c r="F56" s="113">
        <f>'Team and Player Stats'!F97/E56</f>
        <v>0</v>
      </c>
      <c r="G56" s="113">
        <f>'Team and Player Stats'!G97/E56</f>
        <v>3.558282209</v>
      </c>
      <c r="H56" s="113">
        <f>'Team and Player Stats'!H97/E56</f>
        <v>0</v>
      </c>
      <c r="I56" s="113">
        <f>'Team and Player Stats'!I97/E56</f>
        <v>3.987730061</v>
      </c>
      <c r="J56" s="113">
        <f>'Team and Player Stats'!J97/E56</f>
        <v>-0.4294478528</v>
      </c>
      <c r="K56" s="112">
        <f>'Team and Player Stats'!K97</f>
        <v>0.8923076923</v>
      </c>
      <c r="L56" s="111">
        <f>'Team and Player Stats'!L97</f>
        <v>15.04615385</v>
      </c>
      <c r="M56" s="113">
        <f>'Team and Player Stats'!M97/E56</f>
        <v>4.171779141</v>
      </c>
      <c r="N56">
        <f>'Team and Player Stats'!N97</f>
        <v>4</v>
      </c>
      <c r="O56" s="113">
        <f>'Team and Player Stats'!O97</f>
        <v>28.76666667</v>
      </c>
      <c r="P56" s="113">
        <f>'Team and Player Stats'!P97/O56</f>
        <v>0.2085747393</v>
      </c>
      <c r="Q56" s="113">
        <f>'Team and Player Stats'!Q97/O56</f>
        <v>0.1738122827</v>
      </c>
      <c r="R56" s="113">
        <f>'Team and Player Stats'!R97/O56</f>
        <v>0.06952491309</v>
      </c>
      <c r="S56" s="113">
        <f>'Team and Player Stats'!S97/O56</f>
        <v>0.06952491309</v>
      </c>
      <c r="T56" s="113">
        <f>'Team and Player Stats'!T97/O56</f>
        <v>0.3476245655</v>
      </c>
      <c r="U56" s="113">
        <f>'Team and Player Stats'!U97/O56</f>
        <v>0.06952491309</v>
      </c>
      <c r="V56" s="113">
        <f>'Team and Player Stats'!V97/O56</f>
        <v>0</v>
      </c>
      <c r="W56" s="113">
        <f>'Team and Player Stats'!W97/O56</f>
        <v>0</v>
      </c>
      <c r="X56" s="113">
        <f>'Team and Player Stats'!X97/O56</f>
        <v>0</v>
      </c>
      <c r="Y56" s="113">
        <f>'Team and Player Stats'!Y97/O56</f>
        <v>0</v>
      </c>
      <c r="Z56" s="113">
        <f>'Team and Player Stats'!Z97/O56</f>
        <v>0</v>
      </c>
      <c r="AA56" s="113">
        <f>'Team and Player Stats'!AA97/O56</f>
        <v>0</v>
      </c>
      <c r="AB56" s="113">
        <f>'Team and Player Stats'!AB97/O56</f>
        <v>0</v>
      </c>
      <c r="AC56" s="113">
        <f>'Team and Player Stats'!AC97/O56</f>
        <v>0.06952491309</v>
      </c>
      <c r="AD56" s="113">
        <f>'Team and Player Stats'!AD97/O56</f>
        <v>0</v>
      </c>
      <c r="AE56" s="113">
        <f>'Team and Player Stats'!AE97/O56</f>
        <v>0</v>
      </c>
      <c r="AF56" s="113">
        <f>'Team and Player Stats'!AF97/O56</f>
        <v>0</v>
      </c>
      <c r="AG56" s="113">
        <f>'Team and Player Stats'!AG97/O56</f>
        <v>0</v>
      </c>
    </row>
    <row r="57">
      <c r="A57" s="107" t="str">
        <f>'Team and Player Stats'!B29</f>
        <v>H20 Camper</v>
      </c>
      <c r="B57" s="107" t="str">
        <f>'Team and Player Stats'!A29</f>
        <v>NecroBonk</v>
      </c>
      <c r="C57" s="107">
        <f>'Team and Player Stats'!C29</f>
        <v>7</v>
      </c>
      <c r="D57" s="107">
        <f>'Team and Player Stats'!D29</f>
        <v>3</v>
      </c>
      <c r="E57" s="108">
        <f>'Team and Player Stats'!E29</f>
        <v>61.48333333</v>
      </c>
      <c r="F57" s="110">
        <f>'Team and Player Stats'!F29/E57</f>
        <v>0</v>
      </c>
      <c r="G57" s="110">
        <f>'Team and Player Stats'!G29/E57</f>
        <v>3.561940905</v>
      </c>
      <c r="H57" s="110">
        <f>'Team and Player Stats'!H29/E57</f>
        <v>0</v>
      </c>
      <c r="I57" s="110">
        <f>'Team and Player Stats'!I29/E57</f>
        <v>4.212523719</v>
      </c>
      <c r="J57" s="110">
        <f>'Team and Player Stats'!J29/E57</f>
        <v>-0.6505828138</v>
      </c>
      <c r="K57" s="109">
        <f>'Team and Player Stats'!K29</f>
        <v>0.8455598456</v>
      </c>
      <c r="L57" s="108">
        <f>'Team and Player Stats'!L29</f>
        <v>14.24324324</v>
      </c>
      <c r="M57" s="110">
        <f>'Team and Player Stats'!M29/E57</f>
        <v>4.131200867</v>
      </c>
      <c r="N57" s="107">
        <f>'Team and Player Stats'!N29</f>
        <v>6</v>
      </c>
      <c r="O57" s="110">
        <f>'Team and Player Stats'!O29</f>
        <v>57.83333333</v>
      </c>
      <c r="P57" s="110">
        <f>'Team and Player Stats'!P29/O57</f>
        <v>0.08645533141</v>
      </c>
      <c r="Q57" s="110">
        <f>'Team and Player Stats'!Q29/O57</f>
        <v>0.06916426513</v>
      </c>
      <c r="R57" s="110">
        <f>'Team and Player Stats'!R29/O57</f>
        <v>0.1729106628</v>
      </c>
      <c r="S57" s="110">
        <f>'Team and Player Stats'!S29/O57</f>
        <v>0.1037463977</v>
      </c>
      <c r="T57" s="110">
        <f>'Team and Player Stats'!T29/O57</f>
        <v>0.2939481268</v>
      </c>
      <c r="U57" s="110">
        <f>'Team and Player Stats'!U29/O57</f>
        <v>0.03458213256</v>
      </c>
      <c r="V57" s="110">
        <f>'Team and Player Stats'!V29/O57</f>
        <v>0</v>
      </c>
      <c r="W57" s="110">
        <f>'Team and Player Stats'!W29/O57</f>
        <v>0</v>
      </c>
      <c r="X57" s="110">
        <f>'Team and Player Stats'!X29/O57</f>
        <v>0</v>
      </c>
      <c r="Y57" s="110">
        <f>'Team and Player Stats'!Y29/O57</f>
        <v>0</v>
      </c>
      <c r="Z57" s="110">
        <f>'Team and Player Stats'!Z29/O57</f>
        <v>0</v>
      </c>
      <c r="AA57" s="110">
        <f>'Team and Player Stats'!AA29/O57</f>
        <v>0</v>
      </c>
      <c r="AB57" s="110">
        <f>'Team and Player Stats'!AB29/O57</f>
        <v>0</v>
      </c>
      <c r="AC57" s="110">
        <f>'Team and Player Stats'!AC29/O57</f>
        <v>0.03458213256</v>
      </c>
      <c r="AD57" s="110">
        <f>'Team and Player Stats'!AD29/O57</f>
        <v>0</v>
      </c>
      <c r="AE57" s="110">
        <f>'Team and Player Stats'!AE29/O57</f>
        <v>0</v>
      </c>
      <c r="AF57" s="110">
        <f>'Team and Player Stats'!AF29/O57</f>
        <v>0</v>
      </c>
      <c r="AG57" s="110">
        <f>'Team and Player Stats'!AG29/O57</f>
        <v>0</v>
      </c>
    </row>
    <row r="58">
      <c r="A58" t="str">
        <f>'Team and Player Stats'!B24</f>
        <v>MrJocobo360</v>
      </c>
      <c r="B58" t="str">
        <f>'Team and Player Stats'!A24</f>
        <v>Stat Padders United</v>
      </c>
      <c r="C58">
        <f>'Team and Player Stats'!C24</f>
        <v>2</v>
      </c>
      <c r="D58">
        <f>'Team and Player Stats'!D24</f>
        <v>0</v>
      </c>
      <c r="E58" s="111">
        <f>'Team and Player Stats'!E24</f>
        <v>20.85</v>
      </c>
      <c r="F58" s="113">
        <f>'Team and Player Stats'!F24/E58</f>
        <v>0</v>
      </c>
      <c r="G58" s="113">
        <f>'Team and Player Stats'!G24/E58</f>
        <v>3.645083933</v>
      </c>
      <c r="H58" s="113">
        <f>'Team and Player Stats'!H24/E58</f>
        <v>0</v>
      </c>
      <c r="I58" s="113">
        <f>'Team and Player Stats'!I24/E58</f>
        <v>6.666666667</v>
      </c>
      <c r="J58" s="113">
        <f>'Team and Player Stats'!J24/E58</f>
        <v>-3.021582734</v>
      </c>
      <c r="K58" s="112">
        <f>'Team and Player Stats'!K24</f>
        <v>0.5467625899</v>
      </c>
      <c r="L58" s="111">
        <f>'Team and Player Stats'!L24</f>
        <v>9</v>
      </c>
      <c r="M58" s="113">
        <f>'Team and Player Stats'!M24/E58</f>
        <v>4.12470024</v>
      </c>
      <c r="N58">
        <f>'Team and Player Stats'!N24</f>
        <v>2</v>
      </c>
      <c r="O58" s="113">
        <f>'Team and Player Stats'!O24</f>
        <v>20.85</v>
      </c>
      <c r="P58" s="113">
        <f>'Team and Player Stats'!P24/O58</f>
        <v>0.0479616307</v>
      </c>
      <c r="Q58" s="113">
        <f>'Team and Player Stats'!Q24/O58</f>
        <v>0.1918465228</v>
      </c>
      <c r="R58" s="113">
        <f>'Team and Player Stats'!R24/O58</f>
        <v>0.1438848921</v>
      </c>
      <c r="S58" s="113">
        <f>'Team and Player Stats'!S24/O58</f>
        <v>0.0479616307</v>
      </c>
      <c r="T58" s="113">
        <f>'Team and Player Stats'!T24/O58</f>
        <v>0.2877697842</v>
      </c>
      <c r="U58" s="113">
        <f>'Team and Player Stats'!U24/O58</f>
        <v>0</v>
      </c>
      <c r="V58" s="113">
        <f>'Team and Player Stats'!V24/O58</f>
        <v>0</v>
      </c>
      <c r="W58" s="113">
        <f>'Team and Player Stats'!W24/O58</f>
        <v>0</v>
      </c>
      <c r="X58" s="113">
        <f>'Team and Player Stats'!X24/O58</f>
        <v>0</v>
      </c>
      <c r="Y58" s="113">
        <f>'Team and Player Stats'!Y24/O58</f>
        <v>0</v>
      </c>
      <c r="Z58" s="113">
        <f>'Team and Player Stats'!Z24/O58</f>
        <v>0</v>
      </c>
      <c r="AA58" s="113">
        <f>'Team and Player Stats'!AA24/O58</f>
        <v>0</v>
      </c>
      <c r="AB58" s="113">
        <f>'Team and Player Stats'!AB24/O58</f>
        <v>0</v>
      </c>
      <c r="AC58" s="113">
        <f>'Team and Player Stats'!AC24/O58</f>
        <v>0.0479616307</v>
      </c>
      <c r="AD58" s="113">
        <f>'Team and Player Stats'!AD24/O58</f>
        <v>0</v>
      </c>
      <c r="AE58" s="113">
        <f>'Team and Player Stats'!AE24/O58</f>
        <v>0</v>
      </c>
      <c r="AF58" s="113">
        <f>'Team and Player Stats'!AF24/O58</f>
        <v>0</v>
      </c>
      <c r="AG58" s="113">
        <f>'Team and Player Stats'!AG24/O58</f>
        <v>0</v>
      </c>
    </row>
    <row r="59">
      <c r="A59" s="107" t="str">
        <f>'Team and Player Stats'!B40</f>
        <v>iTree (c)</v>
      </c>
      <c r="B59" s="107" t="str">
        <f>'Team and Player Stats'!A40</f>
        <v>We Respect Hoez</v>
      </c>
      <c r="C59" s="107">
        <f>'Team and Player Stats'!C40</f>
        <v>15</v>
      </c>
      <c r="D59" s="107">
        <f>'Team and Player Stats'!D40</f>
        <v>11</v>
      </c>
      <c r="E59" s="108">
        <f>'Team and Player Stats'!E40</f>
        <v>259.5333333</v>
      </c>
      <c r="F59" s="110">
        <f>'Team and Player Stats'!F40/E59</f>
        <v>0.0308245569</v>
      </c>
      <c r="G59" s="110">
        <f>'Team and Player Stats'!G40/E59</f>
        <v>3.949396352</v>
      </c>
      <c r="H59" s="110">
        <f>'Team and Player Stats'!H40/E59</f>
        <v>0.02311841767</v>
      </c>
      <c r="I59" s="110">
        <f>'Team and Player Stats'!I40/E59</f>
        <v>3.436938094</v>
      </c>
      <c r="J59" s="110">
        <f>'Team and Player Stats'!J40/E59</f>
        <v>0.5124582584</v>
      </c>
      <c r="K59" s="109">
        <f>'Team and Player Stats'!K40</f>
        <v>1.149103139</v>
      </c>
      <c r="L59" s="108">
        <f>'Team and Player Stats'!L40</f>
        <v>17.4573991</v>
      </c>
      <c r="M59" s="110">
        <f>'Team and Player Stats'!M40/E59</f>
        <v>4.103519137</v>
      </c>
      <c r="N59" s="107">
        <f>'Team and Player Stats'!N40</f>
        <v>15</v>
      </c>
      <c r="O59" s="110">
        <f>'Team and Player Stats'!O40</f>
        <v>251.5333333</v>
      </c>
      <c r="P59" s="110">
        <f>'Team and Player Stats'!P40/O59</f>
        <v>0.1152928704</v>
      </c>
      <c r="Q59" s="110">
        <f>'Team and Player Stats'!Q40/O59</f>
        <v>0.06758547575</v>
      </c>
      <c r="R59" s="110">
        <f>'Team and Player Stats'!R40/O59</f>
        <v>0.3021468328</v>
      </c>
      <c r="S59" s="110">
        <f>'Team and Player Stats'!S40/O59</f>
        <v>0.04770739465</v>
      </c>
      <c r="T59" s="110">
        <f>'Team and Player Stats'!T40/O59</f>
        <v>0.5565862709</v>
      </c>
      <c r="U59" s="110">
        <f>'Team and Player Stats'!U40/O59</f>
        <v>0.09541478929</v>
      </c>
      <c r="V59" s="110">
        <f>'Team and Player Stats'!V40/O59</f>
        <v>0.02782931354</v>
      </c>
      <c r="W59" s="110">
        <f>'Team and Player Stats'!W40/O59</f>
        <v>0</v>
      </c>
      <c r="X59" s="110">
        <f>'Team and Player Stats'!X40/O59</f>
        <v>0</v>
      </c>
      <c r="Y59" s="110">
        <f>'Team and Player Stats'!Y40/O59</f>
        <v>0</v>
      </c>
      <c r="Z59" s="110">
        <f>'Team and Player Stats'!Z40/O59</f>
        <v>0</v>
      </c>
      <c r="AA59" s="110">
        <f>'Team and Player Stats'!AA40/O59</f>
        <v>0</v>
      </c>
      <c r="AB59" s="110">
        <f>'Team and Player Stats'!AB40/O59</f>
        <v>0</v>
      </c>
      <c r="AC59" s="110">
        <f>'Team and Player Stats'!AC40/O59</f>
        <v>0.05963424331</v>
      </c>
      <c r="AD59" s="110">
        <f>'Team and Player Stats'!AD40/O59</f>
        <v>0</v>
      </c>
      <c r="AE59" s="110">
        <f>'Team and Player Stats'!AE40/O59</f>
        <v>0</v>
      </c>
      <c r="AF59" s="110">
        <f>'Team and Player Stats'!AF40/O59</f>
        <v>0</v>
      </c>
      <c r="AG59" s="110">
        <f>'Team and Player Stats'!AG40/O59</f>
        <v>0.003975616221</v>
      </c>
    </row>
    <row r="60">
      <c r="A60" t="str">
        <f>'Team and Player Stats'!B118</f>
        <v>Regresser</v>
      </c>
      <c r="B60" t="str">
        <f>'Team and Player Stats'!A118</f>
        <v>Rooster Bux to Blow</v>
      </c>
      <c r="C60">
        <f>'Team and Player Stats'!C118</f>
        <v>14</v>
      </c>
      <c r="D60">
        <f>'Team and Player Stats'!D118</f>
        <v>13</v>
      </c>
      <c r="E60" s="111">
        <f>'Team and Player Stats'!E118</f>
        <v>205.7</v>
      </c>
      <c r="F60" s="113">
        <f>'Team and Player Stats'!F118/E60</f>
        <v>0.1652892562</v>
      </c>
      <c r="G60" s="113">
        <f>'Team and Player Stats'!G118/E60</f>
        <v>3.393291201</v>
      </c>
      <c r="H60" s="113">
        <f>'Team and Player Stats'!H118/E60</f>
        <v>0.01458434614</v>
      </c>
      <c r="I60" s="113">
        <f>'Team and Player Stats'!I118/E60</f>
        <v>3.150218765</v>
      </c>
      <c r="J60" s="113">
        <f>'Team and Player Stats'!J118/E60</f>
        <v>0.2430724356</v>
      </c>
      <c r="K60" s="112">
        <f>'Team and Player Stats'!K118</f>
        <v>1.077160494</v>
      </c>
      <c r="L60" s="111">
        <f>'Team and Player Stats'!L118</f>
        <v>19.0462963</v>
      </c>
      <c r="M60" s="113">
        <f>'Team and Player Stats'!M118/E60</f>
        <v>4.078755469</v>
      </c>
      <c r="N60">
        <f>'Team and Player Stats'!N118</f>
        <v>14</v>
      </c>
      <c r="O60" s="113">
        <f>'Team and Player Stats'!O118</f>
        <v>205.7</v>
      </c>
      <c r="P60" s="113">
        <f>'Team and Player Stats'!P118/O60</f>
        <v>0.1555663588</v>
      </c>
      <c r="Q60" s="113">
        <f>'Team and Player Stats'!Q118/O60</f>
        <v>0.06806028196</v>
      </c>
      <c r="R60" s="113">
        <f>'Team and Player Stats'!R118/O60</f>
        <v>0.1993193972</v>
      </c>
      <c r="S60" s="113">
        <f>'Team and Player Stats'!S118/O60</f>
        <v>0.03403014098</v>
      </c>
      <c r="T60" s="113">
        <f>'Team and Player Stats'!T118/O60</f>
        <v>0.4423918328</v>
      </c>
      <c r="U60" s="113">
        <f>'Team and Player Stats'!U118/O60</f>
        <v>0.1507049101</v>
      </c>
      <c r="V60" s="113">
        <f>'Team and Player Stats'!V118/O60</f>
        <v>0.03403014098</v>
      </c>
      <c r="W60" s="113">
        <f>'Team and Player Stats'!W118/O60</f>
        <v>0.009722897423</v>
      </c>
      <c r="X60" s="113">
        <f>'Team and Player Stats'!X118/O60</f>
        <v>0</v>
      </c>
      <c r="Y60" s="113">
        <f>'Team and Player Stats'!Y118/O60</f>
        <v>0</v>
      </c>
      <c r="Z60" s="113">
        <f>'Team and Player Stats'!Z118/O60</f>
        <v>0</v>
      </c>
      <c r="AA60" s="113">
        <f>'Team and Player Stats'!AA118/O60</f>
        <v>0</v>
      </c>
      <c r="AB60" s="113">
        <f>'Team and Player Stats'!AB118/O60</f>
        <v>0</v>
      </c>
      <c r="AC60" s="113">
        <f>'Team and Player Stats'!AC118/O60</f>
        <v>0.08750607681</v>
      </c>
      <c r="AD60" s="113">
        <f>'Team and Player Stats'!AD118/O60</f>
        <v>0</v>
      </c>
      <c r="AE60" s="113">
        <f>'Team and Player Stats'!AE118/O60</f>
        <v>0</v>
      </c>
      <c r="AF60" s="113">
        <f>'Team and Player Stats'!AF118/O60</f>
        <v>0</v>
      </c>
      <c r="AG60" s="113">
        <f>'Team and Player Stats'!AG118/O60</f>
        <v>0</v>
      </c>
    </row>
    <row r="61">
      <c r="A61" s="107" t="str">
        <f>'Team and Player Stats'!B132</f>
        <v>Doc Status</v>
      </c>
      <c r="B61" s="107" t="str">
        <f>'Team and Player Stats'!A132</f>
        <v>Lumbridge White Knights</v>
      </c>
      <c r="C61" s="107">
        <f>'Team and Player Stats'!C132</f>
        <v>16</v>
      </c>
      <c r="D61" s="107">
        <f>'Team and Player Stats'!D132</f>
        <v>6</v>
      </c>
      <c r="E61" s="108">
        <f>'Team and Player Stats'!E132</f>
        <v>261.1166667</v>
      </c>
      <c r="F61" s="110">
        <f>'Team and Player Stats'!F132/E61</f>
        <v>0.06127529202</v>
      </c>
      <c r="G61" s="110">
        <f>'Team and Player Stats'!G132/E61</f>
        <v>3.615242229</v>
      </c>
      <c r="H61" s="110">
        <f>'Team and Player Stats'!H132/E61</f>
        <v>0.02680794026</v>
      </c>
      <c r="I61" s="110">
        <f>'Team and Player Stats'!I132/E61</f>
        <v>3.588434289</v>
      </c>
      <c r="J61" s="110">
        <f>'Team and Player Stats'!J132/E61</f>
        <v>0.02680794026</v>
      </c>
      <c r="K61" s="109">
        <f>'Team and Player Stats'!K132</f>
        <v>1.007470651</v>
      </c>
      <c r="L61" s="108">
        <f>'Team and Player Stats'!L132</f>
        <v>16.7203842</v>
      </c>
      <c r="M61" s="110">
        <f>'Team and Player Stats'!M132/E61</f>
        <v>4.047998979</v>
      </c>
      <c r="N61" s="107">
        <f>'Team and Player Stats'!N132</f>
        <v>15</v>
      </c>
      <c r="O61" s="110">
        <f>'Team and Player Stats'!O132</f>
        <v>258.45</v>
      </c>
      <c r="P61" s="110">
        <f>'Team and Player Stats'!P132/O61</f>
        <v>0.1702456955</v>
      </c>
      <c r="Q61" s="110">
        <f>'Team and Player Stats'!Q132/O61</f>
        <v>0.1238150513</v>
      </c>
      <c r="R61" s="110">
        <f>'Team and Player Stats'!R132/O61</f>
        <v>0.1586380344</v>
      </c>
      <c r="S61" s="110">
        <f>'Team and Player Stats'!S132/O61</f>
        <v>0.06190752563</v>
      </c>
      <c r="T61" s="110">
        <f>'Team and Player Stats'!T132/O61</f>
        <v>0.4449603405</v>
      </c>
      <c r="U61" s="110">
        <f>'Team and Player Stats'!U132/O61</f>
        <v>0.06190752563</v>
      </c>
      <c r="V61" s="110">
        <f>'Team and Player Stats'!V132/O61</f>
        <v>0.02708454246</v>
      </c>
      <c r="W61" s="110">
        <f>'Team and Player Stats'!W132/O61</f>
        <v>0.01160766106</v>
      </c>
      <c r="X61" s="110">
        <f>'Team and Player Stats'!X132/O61</f>
        <v>0.007738440704</v>
      </c>
      <c r="Y61" s="110">
        <f>'Team and Player Stats'!Y132/O61</f>
        <v>0.003869220352</v>
      </c>
      <c r="Z61" s="110">
        <f>'Team and Player Stats'!Z132/O61</f>
        <v>0</v>
      </c>
      <c r="AA61" s="110">
        <f>'Team and Player Stats'!AA132/O61</f>
        <v>0</v>
      </c>
      <c r="AB61" s="110">
        <f>'Team and Player Stats'!AB132/O61</f>
        <v>0</v>
      </c>
      <c r="AC61" s="110">
        <f>'Team and Player Stats'!AC132/O61</f>
        <v>0.05803830528</v>
      </c>
      <c r="AD61" s="110">
        <f>'Team and Player Stats'!AD132/O61</f>
        <v>0</v>
      </c>
      <c r="AE61" s="110">
        <f>'Team and Player Stats'!AE132/O61</f>
        <v>0</v>
      </c>
      <c r="AF61" s="110">
        <f>'Team and Player Stats'!AF132/O61</f>
        <v>0</v>
      </c>
      <c r="AG61" s="110">
        <f>'Team and Player Stats'!AG132/O61</f>
        <v>0</v>
      </c>
    </row>
    <row r="62">
      <c r="A62" t="str">
        <f>'Team and Player Stats'!B131</f>
        <v>xo Super</v>
      </c>
      <c r="B62" t="str">
        <f>'Team and Player Stats'!A131</f>
        <v>Lumbridge White Knights</v>
      </c>
      <c r="C62">
        <f>'Team and Player Stats'!C131</f>
        <v>19</v>
      </c>
      <c r="D62">
        <f>'Team and Player Stats'!D131</f>
        <v>9</v>
      </c>
      <c r="E62" s="111">
        <f>'Team and Player Stats'!E131</f>
        <v>291.3333333</v>
      </c>
      <c r="F62" s="113">
        <f>'Team and Player Stats'!F131/E62</f>
        <v>0.04462242563</v>
      </c>
      <c r="G62" s="113">
        <f>'Team and Player Stats'!G131/E62</f>
        <v>3.631578947</v>
      </c>
      <c r="H62" s="113">
        <f>'Team and Player Stats'!H131/E62</f>
        <v>0.02059496568</v>
      </c>
      <c r="I62" s="113">
        <f>'Team and Player Stats'!I131/E62</f>
        <v>4.235697941</v>
      </c>
      <c r="J62" s="113">
        <f>'Team and Player Stats'!J131/E62</f>
        <v>-0.6041189931</v>
      </c>
      <c r="K62" s="112">
        <f>'Team and Player Stats'!K131</f>
        <v>0.8573743922</v>
      </c>
      <c r="L62" s="111">
        <f>'Team and Player Stats'!L131</f>
        <v>14.16531605</v>
      </c>
      <c r="M62" s="113">
        <f>'Team and Player Stats'!M131/E62</f>
        <v>4.019450801</v>
      </c>
      <c r="N62">
        <f>'Team and Player Stats'!N131</f>
        <v>18</v>
      </c>
      <c r="O62" s="113">
        <f>'Team and Player Stats'!O131</f>
        <v>288.3333333</v>
      </c>
      <c r="P62" s="113">
        <f>'Team and Player Stats'!P131/O62</f>
        <v>0.1907514451</v>
      </c>
      <c r="Q62" s="113">
        <f>'Team and Player Stats'!Q131/O62</f>
        <v>0.09710982659</v>
      </c>
      <c r="R62" s="113">
        <f>'Team and Player Stats'!R131/O62</f>
        <v>0.1838150289</v>
      </c>
      <c r="S62" s="113">
        <f>'Team and Player Stats'!S131/O62</f>
        <v>0.07630057803</v>
      </c>
      <c r="T62" s="113">
        <f>'Team and Player Stats'!T131/O62</f>
        <v>0.4473988439</v>
      </c>
      <c r="U62" s="113">
        <f>'Team and Player Stats'!U131/O62</f>
        <v>0.07283236994</v>
      </c>
      <c r="V62" s="113">
        <f>'Team and Player Stats'!V131/O62</f>
        <v>0.01040462428</v>
      </c>
      <c r="W62" s="113">
        <f>'Team and Player Stats'!W131/O62</f>
        <v>0</v>
      </c>
      <c r="X62" s="113">
        <f>'Team and Player Stats'!X131/O62</f>
        <v>0</v>
      </c>
      <c r="Y62" s="113">
        <f>'Team and Player Stats'!Y131/O62</f>
        <v>0</v>
      </c>
      <c r="Z62" s="113">
        <f>'Team and Player Stats'!Z131/O62</f>
        <v>0</v>
      </c>
      <c r="AA62" s="113">
        <f>'Team and Player Stats'!AA131/O62</f>
        <v>0</v>
      </c>
      <c r="AB62" s="113">
        <f>'Team and Player Stats'!AB131/O62</f>
        <v>0</v>
      </c>
      <c r="AC62" s="113">
        <f>'Team and Player Stats'!AC131/O62</f>
        <v>0.06936416185</v>
      </c>
      <c r="AD62" s="113">
        <f>'Team and Player Stats'!AD131/O62</f>
        <v>0</v>
      </c>
      <c r="AE62" s="113">
        <f>'Team and Player Stats'!AE131/O62</f>
        <v>0</v>
      </c>
      <c r="AF62" s="113">
        <f>'Team and Player Stats'!AF131/O62</f>
        <v>0</v>
      </c>
      <c r="AG62" s="113">
        <f>'Team and Player Stats'!AG131/O62</f>
        <v>0</v>
      </c>
    </row>
    <row r="63">
      <c r="A63" s="107" t="str">
        <f>'Team and Player Stats'!B19</f>
        <v>A Baby Tortoise (c)</v>
      </c>
      <c r="B63" s="107" t="str">
        <f>'Team and Player Stats'!A19</f>
        <v>Stat Padders United</v>
      </c>
      <c r="C63" s="107">
        <f>'Team and Player Stats'!C19</f>
        <v>3</v>
      </c>
      <c r="D63" s="107">
        <f>'Team and Player Stats'!D19</f>
        <v>0</v>
      </c>
      <c r="E63" s="108">
        <f>'Team and Player Stats'!E19</f>
        <v>31.26666667</v>
      </c>
      <c r="F63" s="110">
        <f>'Team and Player Stats'!F19/E63</f>
        <v>0.03198294243</v>
      </c>
      <c r="G63" s="110">
        <f>'Team and Player Stats'!G19/E63</f>
        <v>3.198294243</v>
      </c>
      <c r="H63" s="110">
        <f>'Team and Player Stats'!H19/E63</f>
        <v>0</v>
      </c>
      <c r="I63" s="110">
        <f>'Team and Player Stats'!I19/E63</f>
        <v>3.901918977</v>
      </c>
      <c r="J63" s="110">
        <f>'Team and Player Stats'!J19/E63</f>
        <v>-0.7036247335</v>
      </c>
      <c r="K63" s="109">
        <f>'Team and Player Stats'!K19</f>
        <v>0.8196721311</v>
      </c>
      <c r="L63" s="108">
        <f>'Team and Player Stats'!L19</f>
        <v>15.37704918</v>
      </c>
      <c r="M63" s="110">
        <f>'Team and Player Stats'!M19/E63</f>
        <v>3.933901919</v>
      </c>
      <c r="N63" s="107">
        <f>'Team and Player Stats'!N19</f>
        <v>2</v>
      </c>
      <c r="O63" s="110">
        <f>'Team and Player Stats'!O19</f>
        <v>23.01666667</v>
      </c>
      <c r="P63" s="110">
        <f>'Team and Player Stats'!P19/O63</f>
        <v>0.3475742216</v>
      </c>
      <c r="Q63" s="110">
        <f>'Team and Player Stats'!Q19/O63</f>
        <v>0.0434467777</v>
      </c>
      <c r="R63" s="110">
        <f>'Team and Player Stats'!R19/O63</f>
        <v>0.1303403331</v>
      </c>
      <c r="S63" s="110">
        <f>'Team and Player Stats'!S19/O63</f>
        <v>0.1737871108</v>
      </c>
      <c r="T63" s="110">
        <f>'Team and Player Stats'!T19/O63</f>
        <v>0.3041274439</v>
      </c>
      <c r="U63" s="110">
        <f>'Team and Player Stats'!U19/O63</f>
        <v>0</v>
      </c>
      <c r="V63" s="110">
        <f>'Team and Player Stats'!V19/O63</f>
        <v>0</v>
      </c>
      <c r="W63" s="110">
        <f>'Team and Player Stats'!W19/O63</f>
        <v>0</v>
      </c>
      <c r="X63" s="110">
        <f>'Team and Player Stats'!X19/O63</f>
        <v>0</v>
      </c>
      <c r="Y63" s="110">
        <f>'Team and Player Stats'!Y19/O63</f>
        <v>0</v>
      </c>
      <c r="Z63" s="110">
        <f>'Team and Player Stats'!Z19/O63</f>
        <v>0</v>
      </c>
      <c r="AA63" s="110">
        <f>'Team and Player Stats'!AA19/O63</f>
        <v>0</v>
      </c>
      <c r="AB63" s="110">
        <f>'Team and Player Stats'!AB19/O63</f>
        <v>0</v>
      </c>
      <c r="AC63" s="110">
        <f>'Team and Player Stats'!AC19/O63</f>
        <v>0.1303403331</v>
      </c>
      <c r="AD63" s="110">
        <f>'Team and Player Stats'!AD19/O63</f>
        <v>0</v>
      </c>
      <c r="AE63" s="110">
        <f>'Team and Player Stats'!AE19/O63</f>
        <v>0</v>
      </c>
      <c r="AF63" s="110">
        <f>'Team and Player Stats'!AF19/O63</f>
        <v>0</v>
      </c>
      <c r="AG63" s="110">
        <f>'Team and Player Stats'!AG19/O63</f>
        <v>0</v>
      </c>
    </row>
    <row r="64">
      <c r="A64" t="str">
        <f>'Team and Player Stats'!B60</f>
        <v>Myst the Cold</v>
      </c>
      <c r="B64" t="str">
        <f>'Team and Player Stats'!A60</f>
        <v>Paradox Warriors</v>
      </c>
      <c r="C64">
        <f>'Team and Player Stats'!C60</f>
        <v>12</v>
      </c>
      <c r="D64">
        <f>'Team and Player Stats'!D60</f>
        <v>0</v>
      </c>
      <c r="E64" s="111">
        <f>'Team and Player Stats'!E60</f>
        <v>101.4666667</v>
      </c>
      <c r="F64" s="113">
        <f>'Team and Player Stats'!F60/E64</f>
        <v>0.009855453351</v>
      </c>
      <c r="G64" s="113">
        <f>'Team and Player Stats'!G60/E64</f>
        <v>3.232588699</v>
      </c>
      <c r="H64" s="113">
        <f>'Team and Player Stats'!H60/E64</f>
        <v>0.02956636005</v>
      </c>
      <c r="I64" s="113">
        <f>'Team and Player Stats'!I60/E64</f>
        <v>4.839027595</v>
      </c>
      <c r="J64" s="113">
        <f>'Team and Player Stats'!J60/E64</f>
        <v>-1.448751643</v>
      </c>
      <c r="K64" s="112">
        <f>'Team and Player Stats'!K60</f>
        <v>0.6680244399</v>
      </c>
      <c r="L64" s="111">
        <f>'Team and Player Stats'!L60</f>
        <v>12.39918534</v>
      </c>
      <c r="M64" s="113">
        <f>'Team and Player Stats'!M60/E64</f>
        <v>3.932325887</v>
      </c>
      <c r="N64">
        <f>'Team and Player Stats'!N60</f>
        <v>11</v>
      </c>
      <c r="O64" s="113">
        <f>'Team and Player Stats'!O60</f>
        <v>100.05</v>
      </c>
      <c r="P64" s="113">
        <f>'Team and Player Stats'!P60/O64</f>
        <v>0.23988006</v>
      </c>
      <c r="Q64" s="113">
        <f>'Team and Player Stats'!Q60/O64</f>
        <v>0.09995002499</v>
      </c>
      <c r="R64" s="113">
        <f>'Team and Player Stats'!R60/O64</f>
        <v>0.07996001999</v>
      </c>
      <c r="S64" s="113">
        <f>'Team and Player Stats'!S60/O64</f>
        <v>0.0299850075</v>
      </c>
      <c r="T64" s="113">
        <f>'Team and Player Stats'!T60/O64</f>
        <v>0.2298850575</v>
      </c>
      <c r="U64" s="113">
        <f>'Team and Player Stats'!U60/O64</f>
        <v>0.009995002499</v>
      </c>
      <c r="V64" s="113">
        <f>'Team and Player Stats'!V60/O64</f>
        <v>0.009995002499</v>
      </c>
      <c r="W64" s="113">
        <f>'Team and Player Stats'!W60/O64</f>
        <v>0.009995002499</v>
      </c>
      <c r="X64" s="113">
        <f>'Team and Player Stats'!X60/O64</f>
        <v>0</v>
      </c>
      <c r="Y64" s="113">
        <f>'Team and Player Stats'!Y60/O64</f>
        <v>0</v>
      </c>
      <c r="Z64" s="113">
        <f>'Team and Player Stats'!Z60/O64</f>
        <v>0</v>
      </c>
      <c r="AA64" s="113">
        <f>'Team and Player Stats'!AA60/O64</f>
        <v>0</v>
      </c>
      <c r="AB64" s="113">
        <f>'Team and Player Stats'!AB60/O64</f>
        <v>0</v>
      </c>
      <c r="AC64" s="113">
        <f>'Team and Player Stats'!AC60/O64</f>
        <v>0.019990005</v>
      </c>
      <c r="AD64" s="113">
        <f>'Team and Player Stats'!AD60/O64</f>
        <v>0</v>
      </c>
      <c r="AE64" s="113">
        <f>'Team and Player Stats'!AE60/O64</f>
        <v>0</v>
      </c>
      <c r="AF64" s="113">
        <f>'Team and Player Stats'!AF60/O64</f>
        <v>0</v>
      </c>
      <c r="AG64" s="113">
        <f>'Team and Player Stats'!AG60/O64</f>
        <v>0</v>
      </c>
    </row>
    <row r="65">
      <c r="A65" s="107" t="str">
        <f>'Team and Player Stats'!B55</f>
        <v>PoisonxPoptart (c)</v>
      </c>
      <c r="B65" s="107" t="str">
        <f>'Team and Player Stats'!A55</f>
        <v>Paradox Warriors</v>
      </c>
      <c r="C65" s="107">
        <f>'Team and Player Stats'!C55</f>
        <v>16</v>
      </c>
      <c r="D65" s="107">
        <f>'Team and Player Stats'!D55</f>
        <v>0</v>
      </c>
      <c r="E65" s="108">
        <f>'Team and Player Stats'!E55</f>
        <v>129.85</v>
      </c>
      <c r="F65" s="110">
        <f>'Team and Player Stats'!F55/E65</f>
        <v>0.01540238737</v>
      </c>
      <c r="G65" s="110">
        <f>'Team and Player Stats'!G55/E65</f>
        <v>3.257604929</v>
      </c>
      <c r="H65" s="110">
        <f>'Team and Player Stats'!H55/E65</f>
        <v>0.02310358106</v>
      </c>
      <c r="I65" s="110">
        <f>'Team and Player Stats'!I55/E65</f>
        <v>4.274162495</v>
      </c>
      <c r="J65" s="110">
        <f>'Team and Player Stats'!J55/E65</f>
        <v>-1.016557566</v>
      </c>
      <c r="K65" s="109">
        <f>'Team and Player Stats'!K55</f>
        <v>0.7621621622</v>
      </c>
      <c r="L65" s="108">
        <f>'Team and Player Stats'!L55</f>
        <v>14.03783784</v>
      </c>
      <c r="M65" s="110">
        <f>'Team and Player Stats'!M55/E65</f>
        <v>3.881401617</v>
      </c>
      <c r="N65" s="107">
        <f>'Team and Player Stats'!N55</f>
        <v>14</v>
      </c>
      <c r="O65" s="110">
        <f>'Team and Player Stats'!O55</f>
        <v>119.7</v>
      </c>
      <c r="P65" s="110">
        <f>'Team and Player Stats'!P55/O65</f>
        <v>0.1587301587</v>
      </c>
      <c r="Q65" s="110">
        <f>'Team and Player Stats'!Q55/O65</f>
        <v>0.05847953216</v>
      </c>
      <c r="R65" s="110">
        <f>'Team and Player Stats'!R55/O65</f>
        <v>0.07518796992</v>
      </c>
      <c r="S65" s="110">
        <f>'Team and Player Stats'!S55/O65</f>
        <v>0.1086048454</v>
      </c>
      <c r="T65" s="110">
        <f>'Team and Player Stats'!T55/O65</f>
        <v>0.3341687552</v>
      </c>
      <c r="U65" s="110">
        <f>'Team and Player Stats'!U55/O65</f>
        <v>0.01670843776</v>
      </c>
      <c r="V65" s="110">
        <f>'Team and Player Stats'!V55/O65</f>
        <v>0.008354218881</v>
      </c>
      <c r="W65" s="110">
        <f>'Team and Player Stats'!W55/O65</f>
        <v>0</v>
      </c>
      <c r="X65" s="110">
        <f>'Team and Player Stats'!X55/O65</f>
        <v>0</v>
      </c>
      <c r="Y65" s="110">
        <f>'Team and Player Stats'!Y55/O65</f>
        <v>0</v>
      </c>
      <c r="Z65" s="110">
        <f>'Team and Player Stats'!Z55/O65</f>
        <v>0</v>
      </c>
      <c r="AA65" s="110">
        <f>'Team and Player Stats'!AA55/O65</f>
        <v>0</v>
      </c>
      <c r="AB65" s="110">
        <f>'Team and Player Stats'!AB55/O65</f>
        <v>0</v>
      </c>
      <c r="AC65" s="110">
        <f>'Team and Player Stats'!AC55/O65</f>
        <v>0.03341687552</v>
      </c>
      <c r="AD65" s="110">
        <f>'Team and Player Stats'!AD55/O65</f>
        <v>0</v>
      </c>
      <c r="AE65" s="110">
        <f>'Team and Player Stats'!AE55/O65</f>
        <v>0</v>
      </c>
      <c r="AF65" s="110">
        <f>'Team and Player Stats'!AF55/O65</f>
        <v>0</v>
      </c>
      <c r="AG65" s="110">
        <f>'Team and Player Stats'!AG55/O65</f>
        <v>0</v>
      </c>
    </row>
    <row r="66">
      <c r="A66" t="str">
        <f>'Team and Player Stats'!B82</f>
        <v>Kazink</v>
      </c>
      <c r="B66" t="str">
        <f>'Team and Player Stats'!A82</f>
        <v>SML08 All Stars + Kazink</v>
      </c>
      <c r="C66">
        <f>'Team and Player Stats'!C82</f>
        <v>8</v>
      </c>
      <c r="D66">
        <f>'Team and Player Stats'!D82</f>
        <v>5</v>
      </c>
      <c r="E66" s="111">
        <f>'Team and Player Stats'!E82</f>
        <v>152.6833333</v>
      </c>
      <c r="F66" s="113">
        <f>'Team and Player Stats'!F82/E66</f>
        <v>0.03929701998</v>
      </c>
      <c r="G66" s="113">
        <f>'Team and Player Stats'!G82/E66</f>
        <v>2.953826002</v>
      </c>
      <c r="H66" s="113">
        <f>'Team and Player Stats'!H82/E66</f>
        <v>0</v>
      </c>
      <c r="I66" s="113">
        <f>'Team and Player Stats'!I82/E66</f>
        <v>4.191682131</v>
      </c>
      <c r="J66" s="113">
        <f>'Team and Player Stats'!J82/E66</f>
        <v>-1.237856129</v>
      </c>
      <c r="K66" s="112">
        <f>'Team and Player Stats'!K82</f>
        <v>0.7046875</v>
      </c>
      <c r="L66" s="111">
        <f>'Team and Player Stats'!L82</f>
        <v>14.3140625</v>
      </c>
      <c r="M66" s="113">
        <f>'Team and Player Stats'!M82/E66</f>
        <v>3.772513918</v>
      </c>
      <c r="N66">
        <f>'Team and Player Stats'!N82</f>
        <v>9</v>
      </c>
      <c r="O66" s="113">
        <f>'Team and Player Stats'!O82</f>
        <v>151.1833333</v>
      </c>
      <c r="P66" s="113">
        <f>'Team and Player Stats'!P82/O66</f>
        <v>0.1653621431</v>
      </c>
      <c r="Q66" s="113">
        <f>'Team and Player Stats'!Q82/O66</f>
        <v>0.06614485724</v>
      </c>
      <c r="R66" s="113">
        <f>'Team and Player Stats'!R82/O66</f>
        <v>0.09260280013</v>
      </c>
      <c r="S66" s="113">
        <f>'Team and Player Stats'!S82/O66</f>
        <v>0.05953037151</v>
      </c>
      <c r="T66" s="113">
        <f>'Team and Player Stats'!T82/O66</f>
        <v>0.4233270863</v>
      </c>
      <c r="U66" s="113">
        <f>'Team and Player Stats'!U82/O66</f>
        <v>0.1124462573</v>
      </c>
      <c r="V66" s="113">
        <f>'Team and Player Stats'!V82/O66</f>
        <v>0.01984345717</v>
      </c>
      <c r="W66" s="113">
        <f>'Team and Player Stats'!W82/O66</f>
        <v>0</v>
      </c>
      <c r="X66" s="113">
        <f>'Team and Player Stats'!X82/O66</f>
        <v>0</v>
      </c>
      <c r="Y66" s="113">
        <f>'Team and Player Stats'!Y82/O66</f>
        <v>0</v>
      </c>
      <c r="Z66" s="113">
        <f>'Team and Player Stats'!Z82/O66</f>
        <v>0</v>
      </c>
      <c r="AA66" s="113">
        <f>'Team and Player Stats'!AA82/O66</f>
        <v>0</v>
      </c>
      <c r="AB66" s="113">
        <f>'Team and Player Stats'!AB82/O66</f>
        <v>0</v>
      </c>
      <c r="AC66" s="113">
        <f>'Team and Player Stats'!AC82/O66</f>
        <v>0.03968691434</v>
      </c>
      <c r="AD66" s="113">
        <f>'Team and Player Stats'!AD82/O66</f>
        <v>0</v>
      </c>
      <c r="AE66" s="113">
        <f>'Team and Player Stats'!AE82/O66</f>
        <v>0</v>
      </c>
      <c r="AF66" s="113">
        <f>'Team and Player Stats'!AF82/O66</f>
        <v>0</v>
      </c>
      <c r="AG66" s="113">
        <f>'Team and Player Stats'!AG82/O66</f>
        <v>0.006614485724</v>
      </c>
    </row>
    <row r="67">
      <c r="A67" s="107" t="str">
        <f>'Team and Player Stats'!B33</f>
        <v>irobot9000 (c)</v>
      </c>
      <c r="B67" s="107" t="str">
        <f>'Team and Player Stats'!A33</f>
        <v>Str8 Griffin</v>
      </c>
      <c r="C67" s="107">
        <f>'Team and Player Stats'!C33</f>
        <v>18</v>
      </c>
      <c r="D67" s="107">
        <f>'Team and Player Stats'!D33</f>
        <v>17</v>
      </c>
      <c r="E67" s="108">
        <f>'Team and Player Stats'!E33</f>
        <v>243.8833333</v>
      </c>
      <c r="F67" s="110">
        <f>'Team and Player Stats'!F33/E67</f>
        <v>0.2460192715</v>
      </c>
      <c r="G67" s="110">
        <f>'Team and Player Stats'!G33/E67</f>
        <v>2.747215199</v>
      </c>
      <c r="H67" s="110">
        <f>'Team and Player Stats'!H33/E67</f>
        <v>0.02460192715</v>
      </c>
      <c r="I67" s="110">
        <f>'Team and Player Stats'!I33/E67</f>
        <v>3.366363698</v>
      </c>
      <c r="J67" s="110">
        <f>'Team and Player Stats'!J33/E67</f>
        <v>-0.6191485</v>
      </c>
      <c r="K67" s="109">
        <f>'Team and Player Stats'!K33</f>
        <v>0.8160779537</v>
      </c>
      <c r="L67" s="108">
        <f>'Team and Player Stats'!L33</f>
        <v>17.82338611</v>
      </c>
      <c r="M67" s="110">
        <f>'Team and Player Stats'!M33/E67</f>
        <v>3.649285861</v>
      </c>
      <c r="N67" s="107">
        <f>'Team and Player Stats'!N33</f>
        <v>17</v>
      </c>
      <c r="O67" s="110">
        <f>'Team and Player Stats'!O33</f>
        <v>240.15</v>
      </c>
      <c r="P67" s="110">
        <f>'Team and Player Stats'!P33/O67</f>
        <v>0.1957110139</v>
      </c>
      <c r="Q67" s="110">
        <f>'Team and Player Stats'!Q33/O67</f>
        <v>0.06662502603</v>
      </c>
      <c r="R67" s="110">
        <f>'Team and Player Stats'!R33/O67</f>
        <v>0.04996876952</v>
      </c>
      <c r="S67" s="110">
        <f>'Team and Player Stats'!S33/O67</f>
        <v>0.09160941078</v>
      </c>
      <c r="T67" s="110">
        <f>'Team and Player Stats'!T33/O67</f>
        <v>0.3456173225</v>
      </c>
      <c r="U67" s="110">
        <f>'Team and Player Stats'!U33/O67</f>
        <v>0.0624609619</v>
      </c>
      <c r="V67" s="110">
        <f>'Team and Player Stats'!V33/O67</f>
        <v>0.01665625651</v>
      </c>
      <c r="W67" s="110">
        <f>'Team and Player Stats'!W33/O67</f>
        <v>0.004164064127</v>
      </c>
      <c r="X67" s="110">
        <f>'Team and Player Stats'!X33/O67</f>
        <v>0</v>
      </c>
      <c r="Y67" s="110">
        <f>'Team and Player Stats'!Y33/O67</f>
        <v>0</v>
      </c>
      <c r="Z67" s="110">
        <f>'Team and Player Stats'!Z33/O67</f>
        <v>0</v>
      </c>
      <c r="AA67" s="110">
        <f>'Team and Player Stats'!AA33/O67</f>
        <v>0</v>
      </c>
      <c r="AB67" s="110">
        <f>'Team and Player Stats'!AB33/O67</f>
        <v>0</v>
      </c>
      <c r="AC67" s="110">
        <f>'Team and Player Stats'!AC33/O67</f>
        <v>0.03331251301</v>
      </c>
      <c r="AD67" s="110">
        <f>'Team and Player Stats'!AD33/O67</f>
        <v>0</v>
      </c>
      <c r="AE67" s="110">
        <f>'Team and Player Stats'!AE33/O67</f>
        <v>0</v>
      </c>
      <c r="AF67" s="110">
        <f>'Team and Player Stats'!AF33/O67</f>
        <v>0</v>
      </c>
      <c r="AG67" s="110">
        <f>'Team and Player Stats'!AG33/O67</f>
        <v>0.004164064127</v>
      </c>
    </row>
    <row r="68">
      <c r="A68" t="str">
        <f>'Team and Player Stats'!B22</f>
        <v>Flymonkeys</v>
      </c>
      <c r="B68" t="str">
        <f>'Team and Player Stats'!A22</f>
        <v>Stat Padders United</v>
      </c>
      <c r="C68">
        <f>'Team and Player Stats'!C22</f>
        <v>2</v>
      </c>
      <c r="D68">
        <f>'Team and Player Stats'!D22</f>
        <v>0</v>
      </c>
      <c r="E68" s="111">
        <f>'Team and Player Stats'!E22</f>
        <v>17.93333333</v>
      </c>
      <c r="F68" s="113">
        <f>'Team and Player Stats'!F22/E68</f>
        <v>0.05576208178</v>
      </c>
      <c r="G68" s="113">
        <f>'Team and Player Stats'!G22/E68</f>
        <v>3.345724907</v>
      </c>
      <c r="H68" s="113">
        <f>'Team and Player Stats'!H22/E68</f>
        <v>0.1115241636</v>
      </c>
      <c r="I68" s="113">
        <f>'Team and Player Stats'!I22/E68</f>
        <v>4.68401487</v>
      </c>
      <c r="J68" s="113">
        <f>'Team and Player Stats'!J22/E68</f>
        <v>-1.338289963</v>
      </c>
      <c r="K68" s="112">
        <f>'Team and Player Stats'!K22</f>
        <v>0.7142857143</v>
      </c>
      <c r="L68" s="111">
        <f>'Team and Player Stats'!L22</f>
        <v>12.80952381</v>
      </c>
      <c r="M68" s="113">
        <f>'Team and Player Stats'!M22/E68</f>
        <v>3.624535316</v>
      </c>
      <c r="N68">
        <f>'Team and Player Stats'!N22</f>
        <v>1</v>
      </c>
      <c r="O68" s="113">
        <f>'Team and Player Stats'!O22</f>
        <v>10</v>
      </c>
      <c r="P68" s="113">
        <f>'Team and Player Stats'!P22/O68</f>
        <v>0.1</v>
      </c>
      <c r="Q68" s="113">
        <f>'Team and Player Stats'!Q22/O68</f>
        <v>0</v>
      </c>
      <c r="R68" s="113">
        <f>'Team and Player Stats'!R22/O68</f>
        <v>0.1</v>
      </c>
      <c r="S68" s="113">
        <f>'Team and Player Stats'!S22/O68</f>
        <v>0.2</v>
      </c>
      <c r="T68" s="113">
        <f>'Team and Player Stats'!T22/O68</f>
        <v>0.1</v>
      </c>
      <c r="U68" s="113">
        <f>'Team and Player Stats'!U22/O68</f>
        <v>0</v>
      </c>
      <c r="V68" s="113">
        <f>'Team and Player Stats'!V22/O68</f>
        <v>0</v>
      </c>
      <c r="W68" s="113">
        <f>'Team and Player Stats'!W22/O68</f>
        <v>0</v>
      </c>
      <c r="X68" s="113">
        <f>'Team and Player Stats'!X22/O68</f>
        <v>0</v>
      </c>
      <c r="Y68" s="113">
        <f>'Team and Player Stats'!Y22/O68</f>
        <v>0</v>
      </c>
      <c r="Z68" s="113">
        <f>'Team and Player Stats'!Z22/O68</f>
        <v>0</v>
      </c>
      <c r="AA68" s="113">
        <f>'Team and Player Stats'!AA22/O68</f>
        <v>0</v>
      </c>
      <c r="AB68" s="113">
        <f>'Team and Player Stats'!AB22/O68</f>
        <v>0</v>
      </c>
      <c r="AC68" s="113">
        <f>'Team and Player Stats'!AC22/O68</f>
        <v>0</v>
      </c>
      <c r="AD68" s="113">
        <f>'Team and Player Stats'!AD22/O68</f>
        <v>0</v>
      </c>
      <c r="AE68" s="113">
        <f>'Team and Player Stats'!AE22/O68</f>
        <v>0</v>
      </c>
      <c r="AF68" s="113">
        <f>'Team and Player Stats'!AF22/O68</f>
        <v>0</v>
      </c>
      <c r="AG68" s="113">
        <f>'Team and Player Stats'!AG22/O68</f>
        <v>0</v>
      </c>
    </row>
    <row r="69">
      <c r="A69" s="107" t="str">
        <f>'Team and Player Stats'!B51</f>
        <v>THEXILEDDRAGON</v>
      </c>
      <c r="B69" s="107" t="str">
        <f>'Team and Player Stats'!A51</f>
        <v>Way to Fail</v>
      </c>
      <c r="C69" s="107">
        <f>'Team and Player Stats'!C51</f>
        <v>9</v>
      </c>
      <c r="D69" s="107">
        <f>'Team and Player Stats'!D51</f>
        <v>7</v>
      </c>
      <c r="E69" s="108">
        <f>'Team and Player Stats'!E51</f>
        <v>189.6333333</v>
      </c>
      <c r="F69" s="110">
        <f>'Team and Player Stats'!F51/E69</f>
        <v>0.02636667253</v>
      </c>
      <c r="G69" s="110">
        <f>'Team and Player Stats'!G51/E69</f>
        <v>2.657760591</v>
      </c>
      <c r="H69" s="110">
        <f>'Team and Player Stats'!H51/E69</f>
        <v>0.01054666901</v>
      </c>
      <c r="I69" s="110">
        <f>'Team and Player Stats'!I51/E69</f>
        <v>3.40657409</v>
      </c>
      <c r="J69" s="110">
        <f>'Team and Player Stats'!J51/E69</f>
        <v>-0.7488134997</v>
      </c>
      <c r="K69" s="109">
        <f>'Team and Player Stats'!K51</f>
        <v>0.7801857585</v>
      </c>
      <c r="L69" s="108">
        <f>'Team and Player Stats'!L51</f>
        <v>17.6130031</v>
      </c>
      <c r="M69" s="110">
        <f>'Team and Player Stats'!M51/E69</f>
        <v>3.475127439</v>
      </c>
      <c r="N69" s="107">
        <f>'Team and Player Stats'!N51</f>
        <v>8</v>
      </c>
      <c r="O69" s="110">
        <f>'Team and Player Stats'!O51</f>
        <v>150.7833333</v>
      </c>
      <c r="P69" s="110">
        <f>'Team and Player Stats'!P51/O69</f>
        <v>0.05968829446</v>
      </c>
      <c r="Q69" s="110">
        <f>'Team and Player Stats'!Q51/O69</f>
        <v>0.02652813087</v>
      </c>
      <c r="R69" s="110">
        <f>'Team and Player Stats'!R51/O69</f>
        <v>0.3117055377</v>
      </c>
      <c r="S69" s="110">
        <f>'Team and Player Stats'!S51/O69</f>
        <v>0.05968829446</v>
      </c>
      <c r="T69" s="110">
        <f>'Team and Player Stats'!T51/O69</f>
        <v>0.3581297668</v>
      </c>
      <c r="U69" s="110">
        <f>'Team and Player Stats'!U51/O69</f>
        <v>0.09284845805</v>
      </c>
      <c r="V69" s="110">
        <f>'Team and Player Stats'!V51/O69</f>
        <v>0.01326406544</v>
      </c>
      <c r="W69" s="110">
        <f>'Team and Player Stats'!W51/O69</f>
        <v>0</v>
      </c>
      <c r="X69" s="110">
        <f>'Team and Player Stats'!X51/O69</f>
        <v>0</v>
      </c>
      <c r="Y69" s="110">
        <f>'Team and Player Stats'!Y51/O69</f>
        <v>0</v>
      </c>
      <c r="Z69" s="110">
        <f>'Team and Player Stats'!Z51/O69</f>
        <v>0</v>
      </c>
      <c r="AA69" s="110">
        <f>'Team and Player Stats'!AA51/O69</f>
        <v>0</v>
      </c>
      <c r="AB69" s="110">
        <f>'Team and Player Stats'!AB51/O69</f>
        <v>0</v>
      </c>
      <c r="AC69" s="110">
        <f>'Team and Player Stats'!AC51/O69</f>
        <v>0.02652813087</v>
      </c>
      <c r="AD69" s="110">
        <f>'Team and Player Stats'!AD51/O69</f>
        <v>0</v>
      </c>
      <c r="AE69" s="110">
        <f>'Team and Player Stats'!AE51/O69</f>
        <v>0</v>
      </c>
      <c r="AF69" s="110">
        <f>'Team and Player Stats'!AF51/O69</f>
        <v>0</v>
      </c>
      <c r="AG69" s="110">
        <f>'Team and Player Stats'!AG51/O69</f>
        <v>0.006632032718</v>
      </c>
    </row>
    <row r="70">
      <c r="A70" t="str">
        <f>'Team and Player Stats'!B57</f>
        <v>Sherbetshake</v>
      </c>
      <c r="B70" t="str">
        <f>'Team and Player Stats'!A57</f>
        <v>Paradox Warriors</v>
      </c>
      <c r="C70">
        <f>'Team and Player Stats'!C57</f>
        <v>12</v>
      </c>
      <c r="D70">
        <f>'Team and Player Stats'!D57</f>
        <v>0</v>
      </c>
      <c r="E70" s="111">
        <f>'Team and Player Stats'!E57</f>
        <v>97.9</v>
      </c>
      <c r="F70" s="113">
        <f>'Team and Player Stats'!F57/E70</f>
        <v>0</v>
      </c>
      <c r="G70" s="113">
        <f>'Team and Player Stats'!G57/E70</f>
        <v>3.023493361</v>
      </c>
      <c r="H70" s="113">
        <f>'Team and Player Stats'!H57/E70</f>
        <v>0.03064351379</v>
      </c>
      <c r="I70" s="113">
        <f>'Team and Player Stats'!I57/E70</f>
        <v>4.382022472</v>
      </c>
      <c r="J70" s="113">
        <f>'Team and Player Stats'!J57/E70</f>
        <v>-1.358529111</v>
      </c>
      <c r="K70" s="112">
        <f>'Team and Player Stats'!K57</f>
        <v>0.68997669</v>
      </c>
      <c r="L70" s="111">
        <f>'Team and Player Stats'!L57</f>
        <v>13.69230769</v>
      </c>
      <c r="M70" s="113">
        <f>'Team and Player Stats'!M57/E70</f>
        <v>3.472931563</v>
      </c>
      <c r="N70">
        <f>'Team and Player Stats'!N57</f>
        <v>10</v>
      </c>
      <c r="O70" s="113">
        <f>'Team and Player Stats'!O57</f>
        <v>89.06666667</v>
      </c>
      <c r="P70" s="113">
        <f>'Team and Player Stats'!P57/O70</f>
        <v>0.1010479042</v>
      </c>
      <c r="Q70" s="113">
        <f>'Team and Player Stats'!Q57/O70</f>
        <v>0.07859281437</v>
      </c>
      <c r="R70" s="113">
        <f>'Team and Player Stats'!R57/O70</f>
        <v>0.1347305389</v>
      </c>
      <c r="S70" s="113">
        <f>'Team and Player Stats'!S57/O70</f>
        <v>0.02245508982</v>
      </c>
      <c r="T70" s="113">
        <f>'Team and Player Stats'!T57/O70</f>
        <v>0.2919161677</v>
      </c>
      <c r="U70" s="113">
        <f>'Team and Player Stats'!U57/O70</f>
        <v>0.03368263473</v>
      </c>
      <c r="V70" s="113">
        <f>'Team and Player Stats'!V57/O70</f>
        <v>0.02245508982</v>
      </c>
      <c r="W70" s="113">
        <f>'Team and Player Stats'!W57/O70</f>
        <v>0</v>
      </c>
      <c r="X70" s="113">
        <f>'Team and Player Stats'!X57/O70</f>
        <v>0</v>
      </c>
      <c r="Y70" s="113">
        <f>'Team and Player Stats'!Y57/O70</f>
        <v>0</v>
      </c>
      <c r="Z70" s="113">
        <f>'Team and Player Stats'!Z57/O70</f>
        <v>0</v>
      </c>
      <c r="AA70" s="113">
        <f>'Team and Player Stats'!AA57/O70</f>
        <v>0</v>
      </c>
      <c r="AB70" s="113">
        <f>'Team and Player Stats'!AB57/O70</f>
        <v>0</v>
      </c>
      <c r="AC70" s="113">
        <f>'Team and Player Stats'!AC57/O70</f>
        <v>0.02245508982</v>
      </c>
      <c r="AD70" s="113">
        <f>'Team and Player Stats'!AD57/O70</f>
        <v>0</v>
      </c>
      <c r="AE70" s="113">
        <f>'Team and Player Stats'!AE57/O70</f>
        <v>0</v>
      </c>
      <c r="AF70" s="113">
        <f>'Team and Player Stats'!AF57/O70</f>
        <v>0</v>
      </c>
      <c r="AG70" s="113">
        <f>'Team and Player Stats'!AG57/O70</f>
        <v>0</v>
      </c>
    </row>
    <row r="71">
      <c r="A71" s="107" t="str">
        <f>'Team and Player Stats'!B63</f>
        <v>NOPLEX</v>
      </c>
      <c r="B71" s="107" t="str">
        <f>'Team and Player Stats'!A63</f>
        <v>Sub</v>
      </c>
      <c r="C71" s="107">
        <f>'Team and Player Stats'!C63</f>
        <v>1</v>
      </c>
      <c r="D71" s="107">
        <f>'Team and Player Stats'!D63</f>
        <v>0</v>
      </c>
      <c r="E71" s="108">
        <f>'Team and Player Stats'!E63</f>
        <v>7.8</v>
      </c>
      <c r="F71" s="110">
        <f>'Team and Player Stats'!F63/E71</f>
        <v>0</v>
      </c>
      <c r="G71" s="110">
        <f>'Team and Player Stats'!G63/E71</f>
        <v>2.948717949</v>
      </c>
      <c r="H71" s="110">
        <f>'Team and Player Stats'!H63/E71</f>
        <v>0</v>
      </c>
      <c r="I71" s="110">
        <f>'Team and Player Stats'!I63/E71</f>
        <v>4.615384615</v>
      </c>
      <c r="J71" s="110">
        <f>'Team and Player Stats'!J63/E71</f>
        <v>-1.666666667</v>
      </c>
      <c r="K71" s="109">
        <f>'Team and Player Stats'!K63</f>
        <v>0.6388888889</v>
      </c>
      <c r="L71" s="108">
        <f>'Team and Player Stats'!L63</f>
        <v>13</v>
      </c>
      <c r="M71" s="110">
        <f>'Team and Player Stats'!M63/E71</f>
        <v>3.461538462</v>
      </c>
      <c r="N71" s="107">
        <f>'Team and Player Stats'!N63</f>
        <v>0</v>
      </c>
      <c r="O71" s="110">
        <f>'Team and Player Stats'!O63</f>
        <v>0</v>
      </c>
      <c r="P71" s="110" t="str">
        <f>'Team and Player Stats'!P63/O71</f>
        <v>#DIV/0!</v>
      </c>
      <c r="Q71" s="110" t="str">
        <f>'Team and Player Stats'!Q63/O71</f>
        <v>#DIV/0!</v>
      </c>
      <c r="R71" s="110" t="str">
        <f>'Team and Player Stats'!R63/O71</f>
        <v>#DIV/0!</v>
      </c>
      <c r="S71" s="110" t="str">
        <f>'Team and Player Stats'!S63/O71</f>
        <v>#DIV/0!</v>
      </c>
      <c r="T71" s="110" t="str">
        <f>'Team and Player Stats'!T63/O71</f>
        <v>#DIV/0!</v>
      </c>
      <c r="U71" s="110" t="str">
        <f>'Team and Player Stats'!U63/O71</f>
        <v>#DIV/0!</v>
      </c>
      <c r="V71" s="110" t="str">
        <f>'Team and Player Stats'!V63/O71</f>
        <v>#DIV/0!</v>
      </c>
      <c r="W71" s="110" t="str">
        <f>'Team and Player Stats'!W63/O71</f>
        <v>#DIV/0!</v>
      </c>
      <c r="X71" s="110" t="str">
        <f>'Team and Player Stats'!X63/O71</f>
        <v>#DIV/0!</v>
      </c>
      <c r="Y71" s="110" t="str">
        <f>'Team and Player Stats'!Y63/O71</f>
        <v>#DIV/0!</v>
      </c>
      <c r="Z71" s="110" t="str">
        <f>'Team and Player Stats'!Z63/O71</f>
        <v>#DIV/0!</v>
      </c>
      <c r="AA71" s="110" t="str">
        <f>'Team and Player Stats'!AA63/O71</f>
        <v>#DIV/0!</v>
      </c>
      <c r="AB71" s="110" t="str">
        <f>'Team and Player Stats'!AB63/O71</f>
        <v>#DIV/0!</v>
      </c>
      <c r="AC71" s="110" t="str">
        <f>'Team and Player Stats'!AC63/O71</f>
        <v>#DIV/0!</v>
      </c>
      <c r="AD71" s="110" t="str">
        <f>'Team and Player Stats'!AD63/O71</f>
        <v>#DIV/0!</v>
      </c>
      <c r="AE71" s="110" t="str">
        <f>'Team and Player Stats'!AE63/O71</f>
        <v>#DIV/0!</v>
      </c>
      <c r="AF71" s="110" t="str">
        <f>'Team and Player Stats'!AF63/O71</f>
        <v>#DIV/0!</v>
      </c>
      <c r="AG71" s="110" t="str">
        <f>'Team and Player Stats'!AG63/O71</f>
        <v>#DIV/0!</v>
      </c>
    </row>
    <row r="72">
      <c r="A72" t="str">
        <f>'Team and Player Stats'!B11</f>
        <v>godwit1ivy (c)</v>
      </c>
      <c r="B72" t="str">
        <f>'Team and Player Stats'!A11</f>
        <v>Collateral Damage</v>
      </c>
      <c r="C72">
        <f>'Team and Player Stats'!C11</f>
        <v>12</v>
      </c>
      <c r="D72">
        <f>'Team and Player Stats'!D11</f>
        <v>3</v>
      </c>
      <c r="E72" s="111">
        <f>'Team and Player Stats'!E11</f>
        <v>150.3333333</v>
      </c>
      <c r="F72" s="113">
        <f>'Team and Player Stats'!F11/E72</f>
        <v>0</v>
      </c>
      <c r="G72" s="113">
        <f>'Team and Player Stats'!G11/E72</f>
        <v>3.286031042</v>
      </c>
      <c r="H72" s="113">
        <f>'Team and Player Stats'!H11/E72</f>
        <v>0.0332594235</v>
      </c>
      <c r="I72" s="113">
        <f>'Team and Player Stats'!I11/E72</f>
        <v>4.436807095</v>
      </c>
      <c r="J72" s="113">
        <f>'Team and Player Stats'!J11/E72</f>
        <v>-1.150776053</v>
      </c>
      <c r="K72" s="112">
        <f>'Team and Player Stats'!K11</f>
        <v>0.7406296852</v>
      </c>
      <c r="L72" s="111">
        <f>'Team and Player Stats'!L11</f>
        <v>13.52323838</v>
      </c>
      <c r="M72" s="113">
        <f>'Team and Player Stats'!M11/E72</f>
        <v>3.458980044</v>
      </c>
      <c r="N72">
        <f>'Team and Player Stats'!N11</f>
        <v>9</v>
      </c>
      <c r="O72" s="113">
        <f>'Team and Player Stats'!O11</f>
        <v>99.35</v>
      </c>
      <c r="P72" s="113">
        <f>'Team and Player Stats'!P11/O72</f>
        <v>0.1409159537</v>
      </c>
      <c r="Q72" s="113">
        <f>'Team and Player Stats'!Q11/O72</f>
        <v>0.03019627579</v>
      </c>
      <c r="R72" s="113">
        <f>'Team and Player Stats'!R11/O72</f>
        <v>0.1711122295</v>
      </c>
      <c r="S72" s="113">
        <f>'Team and Player Stats'!S11/O72</f>
        <v>0.07045797685</v>
      </c>
      <c r="T72" s="113">
        <f>'Team and Player Stats'!T11/O72</f>
        <v>0.3925515853</v>
      </c>
      <c r="U72" s="113">
        <f>'Team and Player Stats'!U11/O72</f>
        <v>0.04026170106</v>
      </c>
      <c r="V72" s="113">
        <f>'Team and Player Stats'!V11/O72</f>
        <v>0.01006542526</v>
      </c>
      <c r="W72" s="113">
        <f>'Team and Player Stats'!W11/O72</f>
        <v>0</v>
      </c>
      <c r="X72" s="113">
        <f>'Team and Player Stats'!X11/O72</f>
        <v>0</v>
      </c>
      <c r="Y72" s="113">
        <f>'Team and Player Stats'!Y11/O72</f>
        <v>0</v>
      </c>
      <c r="Z72" s="113">
        <f>'Team and Player Stats'!Z11/O72</f>
        <v>0</v>
      </c>
      <c r="AA72" s="113">
        <f>'Team and Player Stats'!AA11/O72</f>
        <v>0</v>
      </c>
      <c r="AB72" s="113">
        <f>'Team and Player Stats'!AB11/O72</f>
        <v>0</v>
      </c>
      <c r="AC72" s="113">
        <f>'Team and Player Stats'!AC11/O72</f>
        <v>0.03019627579</v>
      </c>
      <c r="AD72" s="113">
        <f>'Team and Player Stats'!AD11/O72</f>
        <v>0</v>
      </c>
      <c r="AE72" s="113">
        <f>'Team and Player Stats'!AE11/O72</f>
        <v>0</v>
      </c>
      <c r="AF72" s="113">
        <f>'Team and Player Stats'!AF11/O72</f>
        <v>0</v>
      </c>
      <c r="AG72" s="113">
        <f>'Team and Player Stats'!AG11/O72</f>
        <v>0.01006542526</v>
      </c>
    </row>
    <row r="73">
      <c r="A73" s="107" t="str">
        <f>'Team and Player Stats'!B80</f>
        <v>Pimpindacrib</v>
      </c>
      <c r="B73" s="107" t="str">
        <f>'Team and Player Stats'!A80</f>
        <v>SML08 All Stars + Kazink</v>
      </c>
      <c r="C73" s="107">
        <f>'Team and Player Stats'!C80</f>
        <v>19</v>
      </c>
      <c r="D73" s="107">
        <f>'Team and Player Stats'!D80</f>
        <v>9</v>
      </c>
      <c r="E73" s="108">
        <f>'Team and Player Stats'!E80</f>
        <v>351.7666667</v>
      </c>
      <c r="F73" s="110">
        <f>'Team and Player Stats'!F80/E73</f>
        <v>0.07391263148</v>
      </c>
      <c r="G73" s="110">
        <f>'Team and Player Stats'!G80/E73</f>
        <v>2.731924571</v>
      </c>
      <c r="H73" s="110">
        <f>'Team and Player Stats'!H80/E73</f>
        <v>0.0312707287</v>
      </c>
      <c r="I73" s="110">
        <f>'Team and Player Stats'!I80/E73</f>
        <v>3.300483275</v>
      </c>
      <c r="J73" s="110">
        <f>'Team and Player Stats'!J80/E73</f>
        <v>-0.5685587037</v>
      </c>
      <c r="K73" s="109">
        <f>'Team and Player Stats'!K80</f>
        <v>0.8277347115</v>
      </c>
      <c r="L73" s="108">
        <f>'Team and Player Stats'!L80</f>
        <v>18.1791559</v>
      </c>
      <c r="M73" s="110">
        <f>'Team and Player Stats'!M80/E73</f>
        <v>3.431251777</v>
      </c>
      <c r="N73" s="107">
        <f>'Team and Player Stats'!N80</f>
        <v>19</v>
      </c>
      <c r="O73" s="110">
        <f>'Team and Player Stats'!O80</f>
        <v>343.6166667</v>
      </c>
      <c r="P73" s="110">
        <f>'Team and Player Stats'!P80/O73</f>
        <v>0.1367803269</v>
      </c>
      <c r="Q73" s="110">
        <f>'Team and Player Stats'!Q80/O73</f>
        <v>0.04947373527</v>
      </c>
      <c r="R73" s="110">
        <f>'Team and Player Stats'!R80/O73</f>
        <v>0.1426007664</v>
      </c>
      <c r="S73" s="110">
        <f>'Team and Player Stats'!S80/O73</f>
        <v>0.0669350536</v>
      </c>
      <c r="T73" s="110">
        <f>'Team and Player Stats'!T80/O73</f>
        <v>0.3259446088</v>
      </c>
      <c r="U73" s="110">
        <f>'Team and Player Stats'!U80/O73</f>
        <v>0.09021681137</v>
      </c>
      <c r="V73" s="110">
        <f>'Team and Player Stats'!V80/O73</f>
        <v>0.02037153805</v>
      </c>
      <c r="W73" s="110">
        <f>'Team and Player Stats'!W80/O73</f>
        <v>0.002910219722</v>
      </c>
      <c r="X73" s="110">
        <f>'Team and Player Stats'!X80/O73</f>
        <v>0</v>
      </c>
      <c r="Y73" s="110">
        <f>'Team and Player Stats'!Y80/O73</f>
        <v>0</v>
      </c>
      <c r="Z73" s="110">
        <f>'Team and Player Stats'!Z80/O73</f>
        <v>0</v>
      </c>
      <c r="AA73" s="110">
        <f>'Team and Player Stats'!AA80/O73</f>
        <v>0</v>
      </c>
      <c r="AB73" s="110">
        <f>'Team and Player Stats'!AB80/O73</f>
        <v>0</v>
      </c>
      <c r="AC73" s="110">
        <f>'Team and Player Stats'!AC80/O73</f>
        <v>0.04656351555</v>
      </c>
      <c r="AD73" s="110">
        <f>'Team and Player Stats'!AD80/O73</f>
        <v>0</v>
      </c>
      <c r="AE73" s="110">
        <f>'Team and Player Stats'!AE80/O73</f>
        <v>0</v>
      </c>
      <c r="AF73" s="110">
        <f>'Team and Player Stats'!AF80/O73</f>
        <v>0</v>
      </c>
      <c r="AG73" s="110">
        <f>'Team and Player Stats'!AG80/O73</f>
        <v>0</v>
      </c>
    </row>
    <row r="74">
      <c r="A74" t="str">
        <f>'Team and Player Stats'!B94</f>
        <v>HoboSaaz (c)</v>
      </c>
      <c r="B74" t="str">
        <f>'Team and Player Stats'!A94</f>
        <v>PORKCHOP SANDWICHES</v>
      </c>
      <c r="C74">
        <f>'Team and Player Stats'!C94</f>
        <v>9</v>
      </c>
      <c r="D74">
        <f>'Team and Player Stats'!D94</f>
        <v>0</v>
      </c>
      <c r="E74" s="111">
        <f>'Team and Player Stats'!E94</f>
        <v>76.35</v>
      </c>
      <c r="F74" s="113">
        <f>'Team and Player Stats'!F94/E74</f>
        <v>0.07858546169</v>
      </c>
      <c r="G74" s="113">
        <f>'Team and Player Stats'!G94/E74</f>
        <v>2.750491159</v>
      </c>
      <c r="H74" s="113">
        <f>'Team and Player Stats'!H94/E74</f>
        <v>0.01309757695</v>
      </c>
      <c r="I74" s="113">
        <f>'Team and Player Stats'!I94/E74</f>
        <v>3.536345776</v>
      </c>
      <c r="J74" s="113">
        <f>'Team and Player Stats'!J94/E74</f>
        <v>-0.7858546169</v>
      </c>
      <c r="K74" s="112">
        <f>'Team and Player Stats'!K94</f>
        <v>0.7777777778</v>
      </c>
      <c r="L74" s="111">
        <f>'Team and Player Stats'!L94</f>
        <v>16.96666667</v>
      </c>
      <c r="M74" s="113">
        <f>'Team and Player Stats'!M94/E74</f>
        <v>3.405370007</v>
      </c>
      <c r="N74">
        <f>'Team and Player Stats'!N94</f>
        <v>9</v>
      </c>
      <c r="O74" s="113">
        <f>'Team and Player Stats'!O94</f>
        <v>73.75</v>
      </c>
      <c r="P74" s="113">
        <f>'Team and Player Stats'!P94/O74</f>
        <v>0.2847457627</v>
      </c>
      <c r="Q74" s="113">
        <f>'Team and Player Stats'!Q94/O74</f>
        <v>0.05423728814</v>
      </c>
      <c r="R74" s="113">
        <f>'Team and Player Stats'!R94/O74</f>
        <v>0.1627118644</v>
      </c>
      <c r="S74" s="113">
        <f>'Team and Player Stats'!S94/O74</f>
        <v>0.09491525424</v>
      </c>
      <c r="T74" s="113">
        <f>'Team and Player Stats'!T94/O74</f>
        <v>0.406779661</v>
      </c>
      <c r="U74" s="113">
        <f>'Team and Player Stats'!U94/O74</f>
        <v>0.01355932203</v>
      </c>
      <c r="V74" s="113">
        <f>'Team and Player Stats'!V94/O74</f>
        <v>0</v>
      </c>
      <c r="W74" s="113">
        <f>'Team and Player Stats'!W94/O74</f>
        <v>0</v>
      </c>
      <c r="X74" s="113">
        <f>'Team and Player Stats'!X94/O74</f>
        <v>0</v>
      </c>
      <c r="Y74" s="113">
        <f>'Team and Player Stats'!Y94/O74</f>
        <v>0</v>
      </c>
      <c r="Z74" s="113">
        <f>'Team and Player Stats'!Z94/O74</f>
        <v>0</v>
      </c>
      <c r="AA74" s="113">
        <f>'Team and Player Stats'!AA94/O74</f>
        <v>0</v>
      </c>
      <c r="AB74" s="113">
        <f>'Team and Player Stats'!AB94/O74</f>
        <v>0</v>
      </c>
      <c r="AC74" s="113">
        <f>'Team and Player Stats'!AC94/O74</f>
        <v>0.02711864407</v>
      </c>
      <c r="AD74" s="113">
        <f>'Team and Player Stats'!AD94/O74</f>
        <v>0.01355932203</v>
      </c>
      <c r="AE74" s="113">
        <f>'Team and Player Stats'!AE94/O74</f>
        <v>0</v>
      </c>
      <c r="AF74" s="113">
        <f>'Team and Player Stats'!AF94/O74</f>
        <v>0</v>
      </c>
      <c r="AG74" s="113">
        <f>'Team and Player Stats'!AG94/O74</f>
        <v>0</v>
      </c>
    </row>
    <row r="75">
      <c r="A75" s="107" t="str">
        <f>'Team and Player Stats'!B81</f>
        <v>xcoriantumrx</v>
      </c>
      <c r="B75" s="107" t="str">
        <f>'Team and Player Stats'!A81</f>
        <v>SML08 All Stars + Kazink</v>
      </c>
      <c r="C75" s="107">
        <f>'Team and Player Stats'!C81</f>
        <v>7</v>
      </c>
      <c r="D75" s="107">
        <f>'Team and Player Stats'!D81</f>
        <v>3</v>
      </c>
      <c r="E75" s="108">
        <f>'Team and Player Stats'!E81</f>
        <v>128.5833333</v>
      </c>
      <c r="F75" s="110">
        <f>'Team and Player Stats'!F81/E75</f>
        <v>0</v>
      </c>
      <c r="G75" s="110">
        <f>'Team and Player Stats'!G81/E75</f>
        <v>2.846403111</v>
      </c>
      <c r="H75" s="110">
        <f>'Team and Player Stats'!H81/E75</f>
        <v>0.01555411536</v>
      </c>
      <c r="I75" s="110">
        <f>'Team and Player Stats'!I81/E75</f>
        <v>5.179520415</v>
      </c>
      <c r="J75" s="110">
        <f>'Team and Player Stats'!J81/E75</f>
        <v>-2.333117304</v>
      </c>
      <c r="K75" s="109">
        <f>'Team and Player Stats'!K81</f>
        <v>0.5495495495</v>
      </c>
      <c r="L75" s="108">
        <f>'Team and Player Stats'!L81</f>
        <v>11.58408408</v>
      </c>
      <c r="M75" s="110">
        <f>'Team and Player Stats'!M81/E75</f>
        <v>3.35191186</v>
      </c>
      <c r="N75" s="107">
        <f>'Team and Player Stats'!N81</f>
        <v>7</v>
      </c>
      <c r="O75" s="110">
        <f>'Team and Player Stats'!O81</f>
        <v>123.6166667</v>
      </c>
      <c r="P75" s="110">
        <f>'Team and Player Stats'!P81/O75</f>
        <v>0.1294323851</v>
      </c>
      <c r="Q75" s="110">
        <f>'Team and Player Stats'!Q81/O75</f>
        <v>0.06471619253</v>
      </c>
      <c r="R75" s="110">
        <f>'Team and Player Stats'!R81/O75</f>
        <v>0.121342861</v>
      </c>
      <c r="S75" s="110">
        <f>'Team and Player Stats'!S81/O75</f>
        <v>0.0970742888</v>
      </c>
      <c r="T75" s="110">
        <f>'Team and Player Stats'!T81/O75</f>
        <v>0.3235809627</v>
      </c>
      <c r="U75" s="110">
        <f>'Team and Player Stats'!U81/O75</f>
        <v>0.03235809627</v>
      </c>
      <c r="V75" s="110">
        <f>'Team and Player Stats'!V81/O75</f>
        <v>0</v>
      </c>
      <c r="W75" s="110">
        <f>'Team and Player Stats'!W81/O75</f>
        <v>0</v>
      </c>
      <c r="X75" s="110">
        <f>'Team and Player Stats'!X81/O75</f>
        <v>0</v>
      </c>
      <c r="Y75" s="110">
        <f>'Team and Player Stats'!Y81/O75</f>
        <v>0</v>
      </c>
      <c r="Z75" s="110">
        <f>'Team and Player Stats'!Z81/O75</f>
        <v>0</v>
      </c>
      <c r="AA75" s="110">
        <f>'Team and Player Stats'!AA81/O75</f>
        <v>0</v>
      </c>
      <c r="AB75" s="110">
        <f>'Team and Player Stats'!AB81/O75</f>
        <v>0</v>
      </c>
      <c r="AC75" s="110">
        <f>'Team and Player Stats'!AC81/O75</f>
        <v>0.008089524066</v>
      </c>
      <c r="AD75" s="110">
        <f>'Team and Player Stats'!AD81/O75</f>
        <v>0</v>
      </c>
      <c r="AE75" s="110">
        <f>'Team and Player Stats'!AE81/O75</f>
        <v>0</v>
      </c>
      <c r="AF75" s="110">
        <f>'Team and Player Stats'!AF81/O75</f>
        <v>0</v>
      </c>
      <c r="AG75" s="110">
        <f>'Team and Player Stats'!AG81/O75</f>
        <v>0</v>
      </c>
    </row>
    <row r="76">
      <c r="A76" t="str">
        <f>'Team and Player Stats'!B116</f>
        <v>Rockys12</v>
      </c>
      <c r="B76" t="str">
        <f>'Team and Player Stats'!A116</f>
        <v>Rooster Bux to Blow</v>
      </c>
      <c r="C76">
        <f>'Team and Player Stats'!C116</f>
        <v>5</v>
      </c>
      <c r="D76">
        <f>'Team and Player Stats'!D116</f>
        <v>5</v>
      </c>
      <c r="E76" s="111">
        <f>'Team and Player Stats'!E116</f>
        <v>97.9</v>
      </c>
      <c r="F76" s="113">
        <f>'Team and Player Stats'!F116/E76</f>
        <v>0.0102145046</v>
      </c>
      <c r="G76" s="113">
        <f>'Team and Player Stats'!G116/E76</f>
        <v>2.584269663</v>
      </c>
      <c r="H76" s="113">
        <f>'Team and Player Stats'!H116/E76</f>
        <v>0.0102145046</v>
      </c>
      <c r="I76" s="113">
        <f>'Team and Player Stats'!I116/E76</f>
        <v>2.860061287</v>
      </c>
      <c r="J76" s="113">
        <f>'Team and Player Stats'!J116/E76</f>
        <v>-0.2757916241</v>
      </c>
      <c r="K76" s="112">
        <f>'Team and Player Stats'!K116</f>
        <v>0.9035714286</v>
      </c>
      <c r="L76" s="111">
        <f>'Team and Player Stats'!L116</f>
        <v>20.97857143</v>
      </c>
      <c r="M76" s="113">
        <f>'Team and Player Stats'!M116/E76</f>
        <v>3.248212462</v>
      </c>
      <c r="N76">
        <f>'Team and Player Stats'!N116</f>
        <v>5</v>
      </c>
      <c r="O76" s="113">
        <f>'Team and Player Stats'!O116</f>
        <v>97.9</v>
      </c>
      <c r="P76" s="113">
        <f>'Team and Player Stats'!P116/O76</f>
        <v>0.08171603677</v>
      </c>
      <c r="Q76" s="113">
        <f>'Team and Player Stats'!Q116/O76</f>
        <v>0.06128702758</v>
      </c>
      <c r="R76" s="113">
        <f>'Team and Player Stats'!R116/O76</f>
        <v>0.1225740552</v>
      </c>
      <c r="S76" s="113">
        <f>'Team and Player Stats'!S116/O76</f>
        <v>0.102145046</v>
      </c>
      <c r="T76" s="113">
        <f>'Team and Player Stats'!T116/O76</f>
        <v>0.3064351379</v>
      </c>
      <c r="U76" s="113">
        <f>'Team and Player Stats'!U116/O76</f>
        <v>0.07150153218</v>
      </c>
      <c r="V76" s="113">
        <f>'Team and Player Stats'!V116/O76</f>
        <v>0.02042900919</v>
      </c>
      <c r="W76" s="113">
        <f>'Team and Player Stats'!W116/O76</f>
        <v>0.0102145046</v>
      </c>
      <c r="X76" s="113">
        <f>'Team and Player Stats'!X116/O76</f>
        <v>0</v>
      </c>
      <c r="Y76" s="113">
        <f>'Team and Player Stats'!Y116/O76</f>
        <v>0</v>
      </c>
      <c r="Z76" s="113">
        <f>'Team and Player Stats'!Z116/O76</f>
        <v>0</v>
      </c>
      <c r="AA76" s="113">
        <f>'Team and Player Stats'!AA116/O76</f>
        <v>0</v>
      </c>
      <c r="AB76" s="113">
        <f>'Team and Player Stats'!AB116/O76</f>
        <v>0</v>
      </c>
      <c r="AC76" s="113">
        <f>'Team and Player Stats'!AC116/O76</f>
        <v>0.07150153218</v>
      </c>
      <c r="AD76" s="113">
        <f>'Team and Player Stats'!AD116/O76</f>
        <v>0</v>
      </c>
      <c r="AE76" s="113">
        <f>'Team and Player Stats'!AE116/O76</f>
        <v>0</v>
      </c>
      <c r="AF76" s="113">
        <f>'Team and Player Stats'!AF116/O76</f>
        <v>0</v>
      </c>
      <c r="AG76" s="113">
        <f>'Team and Player Stats'!AG116/O76</f>
        <v>0</v>
      </c>
    </row>
    <row r="77">
      <c r="A77" s="107" t="str">
        <f>'Team and Player Stats'!B72</f>
        <v>caleb loves you</v>
      </c>
      <c r="B77" s="107" t="str">
        <f>'Team and Player Stats'!A72</f>
        <v>TBD</v>
      </c>
      <c r="C77" s="107">
        <f>'Team and Player Stats'!C72</f>
        <v>8</v>
      </c>
      <c r="D77" s="107">
        <f>'Team and Player Stats'!D72</f>
        <v>2</v>
      </c>
      <c r="E77" s="108">
        <f>'Team and Player Stats'!E72</f>
        <v>110.6833333</v>
      </c>
      <c r="F77" s="110">
        <f>'Team and Player Stats'!F72/E77</f>
        <v>0.06324348743</v>
      </c>
      <c r="G77" s="110">
        <f>'Team and Player Stats'!G72/E77</f>
        <v>2.385182954</v>
      </c>
      <c r="H77" s="110">
        <f>'Team and Player Stats'!H72/E77</f>
        <v>0.009034783918</v>
      </c>
      <c r="I77" s="110">
        <f>'Team and Player Stats'!I72/E77</f>
        <v>2.656226472</v>
      </c>
      <c r="J77" s="110">
        <f>'Team and Player Stats'!J72/E77</f>
        <v>-0.2710435175</v>
      </c>
      <c r="K77" s="109">
        <f>'Team and Player Stats'!K72</f>
        <v>0.8979591837</v>
      </c>
      <c r="L77" s="108">
        <f>'Team and Player Stats'!L72</f>
        <v>22.58843537</v>
      </c>
      <c r="M77" s="110">
        <f>'Team and Player Stats'!M72/E77</f>
        <v>3.017617829</v>
      </c>
      <c r="N77" s="107">
        <f>'Team and Player Stats'!N72</f>
        <v>8</v>
      </c>
      <c r="O77" s="110">
        <f>'Team and Player Stats'!O72</f>
        <v>110.6833333</v>
      </c>
      <c r="P77" s="110">
        <f>'Team and Player Stats'!P72/O77</f>
        <v>0.1174521909</v>
      </c>
      <c r="Q77" s="110">
        <f>'Team and Player Stats'!Q72/O77</f>
        <v>0.03613913567</v>
      </c>
      <c r="R77" s="110">
        <f>'Team and Player Stats'!R72/O77</f>
        <v>0.1445565427</v>
      </c>
      <c r="S77" s="110">
        <f>'Team and Player Stats'!S72/O77</f>
        <v>0.06324348743</v>
      </c>
      <c r="T77" s="110">
        <f>'Team and Player Stats'!T72/O77</f>
        <v>0.2710435175</v>
      </c>
      <c r="U77" s="110">
        <f>'Team and Player Stats'!U72/O77</f>
        <v>0.03613913567</v>
      </c>
      <c r="V77" s="110">
        <f>'Team and Player Stats'!V72/O77</f>
        <v>0.02710435175</v>
      </c>
      <c r="W77" s="110">
        <f>'Team and Player Stats'!W72/O77</f>
        <v>0.009034783918</v>
      </c>
      <c r="X77" s="110">
        <f>'Team and Player Stats'!X72/O77</f>
        <v>0</v>
      </c>
      <c r="Y77" s="110">
        <f>'Team and Player Stats'!Y72/O77</f>
        <v>0</v>
      </c>
      <c r="Z77" s="110">
        <f>'Team and Player Stats'!Z72/O77</f>
        <v>0</v>
      </c>
      <c r="AA77" s="110">
        <f>'Team and Player Stats'!AA72/O77</f>
        <v>0</v>
      </c>
      <c r="AB77" s="110">
        <f>'Team and Player Stats'!AB72/O77</f>
        <v>0</v>
      </c>
      <c r="AC77" s="110">
        <f>'Team and Player Stats'!AC72/O77</f>
        <v>0.04517391959</v>
      </c>
      <c r="AD77" s="110">
        <f>'Team and Player Stats'!AD72/O77</f>
        <v>0</v>
      </c>
      <c r="AE77" s="110">
        <f>'Team and Player Stats'!AE72/O77</f>
        <v>0</v>
      </c>
      <c r="AF77" s="110">
        <f>'Team and Player Stats'!AF72/O77</f>
        <v>0</v>
      </c>
      <c r="AG77" s="110">
        <f>'Team and Player Stats'!AG72/O77</f>
        <v>0</v>
      </c>
    </row>
    <row r="78">
      <c r="A78" t="str">
        <f>'Team and Player Stats'!B73</f>
        <v>Lord Stanley2</v>
      </c>
      <c r="B78" t="str">
        <f>'Team and Player Stats'!A73</f>
        <v>TBD</v>
      </c>
      <c r="C78">
        <f>'Team and Player Stats'!C73</f>
        <v>4</v>
      </c>
      <c r="D78">
        <f>'Team and Player Stats'!D73</f>
        <v>1</v>
      </c>
      <c r="E78" s="111">
        <f>'Team and Player Stats'!E73</f>
        <v>33.96666667</v>
      </c>
      <c r="F78" s="113">
        <f>'Team and Player Stats'!F73/E78</f>
        <v>0.1177625123</v>
      </c>
      <c r="G78" s="113">
        <f>'Team and Player Stats'!G73/E78</f>
        <v>2.149165849</v>
      </c>
      <c r="H78" s="113">
        <f>'Team and Player Stats'!H73/E78</f>
        <v>0</v>
      </c>
      <c r="I78" s="113">
        <f>'Team and Player Stats'!I73/E78</f>
        <v>3.002944063</v>
      </c>
      <c r="J78" s="113">
        <f>'Team and Player Stats'!J73/E78</f>
        <v>-0.8537782139</v>
      </c>
      <c r="K78" s="112">
        <f>'Team and Player Stats'!K73</f>
        <v>0.7156862745</v>
      </c>
      <c r="L78" s="111">
        <f>'Team and Player Stats'!L73</f>
        <v>19.98039216</v>
      </c>
      <c r="M78" s="113">
        <f>'Team and Player Stats'!M73/E78</f>
        <v>2.944062807</v>
      </c>
      <c r="N78">
        <f>'Team and Player Stats'!N73</f>
        <v>4</v>
      </c>
      <c r="O78" s="113">
        <f>'Team and Player Stats'!O73</f>
        <v>33.96666667</v>
      </c>
      <c r="P78" s="113">
        <f>'Team and Player Stats'!P73/O78</f>
        <v>0.2649656526</v>
      </c>
      <c r="Q78" s="113">
        <f>'Team and Player Stats'!Q73/O78</f>
        <v>0.05888125613</v>
      </c>
      <c r="R78" s="113">
        <f>'Team and Player Stats'!R73/O78</f>
        <v>0.05888125613</v>
      </c>
      <c r="S78" s="113">
        <f>'Team and Player Stats'!S73/O78</f>
        <v>0.02944062807</v>
      </c>
      <c r="T78" s="113">
        <f>'Team and Player Stats'!T73/O78</f>
        <v>0.2649656526</v>
      </c>
      <c r="U78" s="113">
        <f>'Team and Player Stats'!U73/O78</f>
        <v>0.05888125613</v>
      </c>
      <c r="V78" s="113">
        <f>'Team and Player Stats'!V73/O78</f>
        <v>0</v>
      </c>
      <c r="W78" s="113">
        <f>'Team and Player Stats'!W73/O78</f>
        <v>0</v>
      </c>
      <c r="X78" s="113">
        <f>'Team and Player Stats'!X73/O78</f>
        <v>0</v>
      </c>
      <c r="Y78" s="113">
        <f>'Team and Player Stats'!Y73/O78</f>
        <v>0</v>
      </c>
      <c r="Z78" s="113">
        <f>'Team and Player Stats'!Z73/O78</f>
        <v>0</v>
      </c>
      <c r="AA78" s="113">
        <f>'Team and Player Stats'!AA73/O78</f>
        <v>0</v>
      </c>
      <c r="AB78" s="113">
        <f>'Team and Player Stats'!AB73/O78</f>
        <v>0</v>
      </c>
      <c r="AC78" s="113">
        <f>'Team and Player Stats'!AC73/O78</f>
        <v>0</v>
      </c>
      <c r="AD78" s="113">
        <f>'Team and Player Stats'!AD73/O78</f>
        <v>0</v>
      </c>
      <c r="AE78" s="113">
        <f>'Team and Player Stats'!AE73/O78</f>
        <v>0</v>
      </c>
      <c r="AF78" s="113">
        <f>'Team and Player Stats'!AF73/O78</f>
        <v>0</v>
      </c>
      <c r="AG78" s="113">
        <f>'Team and Player Stats'!AG73/O78</f>
        <v>0</v>
      </c>
    </row>
    <row r="79">
      <c r="A79" s="107" t="str">
        <f>'Team and Player Stats'!B109</f>
        <v>Almighty Tycoon</v>
      </c>
      <c r="B79" s="107" t="str">
        <f>'Team and Player Stats'!A109</f>
        <v>Shadow Realm</v>
      </c>
      <c r="C79" s="107">
        <f>'Team and Player Stats'!C109</f>
        <v>9</v>
      </c>
      <c r="D79" s="107">
        <f>'Team and Player Stats'!D109</f>
        <v>6</v>
      </c>
      <c r="E79" s="108">
        <f>'Team and Player Stats'!E109</f>
        <v>126.9666667</v>
      </c>
      <c r="F79" s="110">
        <f>'Team and Player Stats'!F109/E79</f>
        <v>0.1890259911</v>
      </c>
      <c r="G79" s="110">
        <f>'Team and Player Stats'!G109/E79</f>
        <v>2.551850879</v>
      </c>
      <c r="H79" s="110">
        <f>'Team and Player Stats'!H109/E79</f>
        <v>0.02362824888</v>
      </c>
      <c r="I79" s="110">
        <f>'Team and Player Stats'!I109/E79</f>
        <v>3.142557102</v>
      </c>
      <c r="J79" s="110">
        <f>'Team and Player Stats'!J109/E79</f>
        <v>-0.5907062221</v>
      </c>
      <c r="K79" s="109">
        <f>'Team and Player Stats'!K109</f>
        <v>0.8120300752</v>
      </c>
      <c r="L79" s="108">
        <f>'Team and Player Stats'!L109</f>
        <v>19.09273183</v>
      </c>
      <c r="M79" s="110">
        <f>'Team and Player Stats'!M109/E79</f>
        <v>2.937778945</v>
      </c>
      <c r="N79" s="107">
        <f>'Team and Player Stats'!N109</f>
        <v>9</v>
      </c>
      <c r="O79" s="110">
        <f>'Team and Player Stats'!O109</f>
        <v>126.9666667</v>
      </c>
      <c r="P79" s="110">
        <f>'Team and Player Stats'!P109/O79</f>
        <v>0.1890259911</v>
      </c>
      <c r="Q79" s="110">
        <f>'Team and Player Stats'!Q109/O79</f>
        <v>0.07876082961</v>
      </c>
      <c r="R79" s="110">
        <f>'Team and Player Stats'!R109/O79</f>
        <v>0.08663691258</v>
      </c>
      <c r="S79" s="110">
        <f>'Team and Player Stats'!S109/O79</f>
        <v>0.03938041481</v>
      </c>
      <c r="T79" s="110">
        <f>'Team and Player Stats'!T109/O79</f>
        <v>0.196902074</v>
      </c>
      <c r="U79" s="110">
        <f>'Team and Player Stats'!U109/O79</f>
        <v>0.03938041481</v>
      </c>
      <c r="V79" s="110">
        <f>'Team and Player Stats'!V109/O79</f>
        <v>0.007876082961</v>
      </c>
      <c r="W79" s="110">
        <f>'Team and Player Stats'!W109/O79</f>
        <v>0</v>
      </c>
      <c r="X79" s="110">
        <f>'Team and Player Stats'!X109/O79</f>
        <v>0</v>
      </c>
      <c r="Y79" s="110">
        <f>'Team and Player Stats'!Y109/O79</f>
        <v>0</v>
      </c>
      <c r="Z79" s="110">
        <f>'Team and Player Stats'!Z109/O79</f>
        <v>0</v>
      </c>
      <c r="AA79" s="110">
        <f>'Team and Player Stats'!AA109/O79</f>
        <v>0</v>
      </c>
      <c r="AB79" s="110">
        <f>'Team and Player Stats'!AB109/O79</f>
        <v>0</v>
      </c>
      <c r="AC79" s="110">
        <f>'Team and Player Stats'!AC109/O79</f>
        <v>0.007876082961</v>
      </c>
      <c r="AD79" s="110">
        <f>'Team and Player Stats'!AD109/O79</f>
        <v>0</v>
      </c>
      <c r="AE79" s="110">
        <f>'Team and Player Stats'!AE109/O79</f>
        <v>0</v>
      </c>
      <c r="AF79" s="110">
        <f>'Team and Player Stats'!AF109/O79</f>
        <v>0</v>
      </c>
      <c r="AG79" s="110">
        <f>'Team and Player Stats'!AG109/O79</f>
        <v>0</v>
      </c>
    </row>
    <row r="80">
      <c r="A80" t="str">
        <f>'Team and Player Stats'!B106</f>
        <v>ThumpingHawk</v>
      </c>
      <c r="B80" t="str">
        <f>'Team and Player Stats'!A106</f>
        <v>Shadow Realm</v>
      </c>
      <c r="C80">
        <f>'Team and Player Stats'!C106</f>
        <v>8</v>
      </c>
      <c r="D80">
        <f>'Team and Player Stats'!D106</f>
        <v>4</v>
      </c>
      <c r="E80" s="111">
        <f>'Team and Player Stats'!E106</f>
        <v>169.2166667</v>
      </c>
      <c r="F80" s="113">
        <f>'Team and Player Stats'!F106/E80</f>
        <v>0.1063725007</v>
      </c>
      <c r="G80" s="113">
        <f>'Team and Player Stats'!G106/E80</f>
        <v>2.405200433</v>
      </c>
      <c r="H80" s="113">
        <f>'Team and Player Stats'!H106/E80</f>
        <v>0.01772875012</v>
      </c>
      <c r="I80" s="113">
        <f>'Team and Player Stats'!I106/E80</f>
        <v>2.600216685</v>
      </c>
      <c r="J80" s="113">
        <f>'Team and Player Stats'!J106/E80</f>
        <v>-0.1950162514</v>
      </c>
      <c r="K80" s="112">
        <f>'Team and Player Stats'!K106</f>
        <v>0.925</v>
      </c>
      <c r="L80" s="111">
        <f>'Team and Player Stats'!L106</f>
        <v>23.075</v>
      </c>
      <c r="M80" s="113">
        <f>'Team and Player Stats'!M106/E80</f>
        <v>2.931153354</v>
      </c>
      <c r="N80">
        <f>'Team and Player Stats'!N106</f>
        <v>8</v>
      </c>
      <c r="O80" s="113">
        <f>'Team and Player Stats'!O106</f>
        <v>165.1666667</v>
      </c>
      <c r="P80" s="113">
        <f>'Team and Player Stats'!P106/O80</f>
        <v>0.1271442987</v>
      </c>
      <c r="Q80" s="113">
        <f>'Team and Player Stats'!Q106/O80</f>
        <v>0.07870837538</v>
      </c>
      <c r="R80" s="113">
        <f>'Team and Player Stats'!R106/O80</f>
        <v>0.1271442987</v>
      </c>
      <c r="S80" s="113">
        <f>'Team and Player Stats'!S106/O80</f>
        <v>0.08476286579</v>
      </c>
      <c r="T80" s="113">
        <f>'Team and Player Stats'!T106/O80</f>
        <v>0.2906155399</v>
      </c>
      <c r="U80" s="113">
        <f>'Team and Player Stats'!U106/O80</f>
        <v>0.04843592331</v>
      </c>
      <c r="V80" s="113">
        <f>'Team and Player Stats'!V106/O80</f>
        <v>0.006054490414</v>
      </c>
      <c r="W80" s="113">
        <f>'Team and Player Stats'!W106/O80</f>
        <v>0.006054490414</v>
      </c>
      <c r="X80" s="113">
        <f>'Team and Player Stats'!X106/O80</f>
        <v>0</v>
      </c>
      <c r="Y80" s="113">
        <f>'Team and Player Stats'!Y106/O80</f>
        <v>0</v>
      </c>
      <c r="Z80" s="113">
        <f>'Team and Player Stats'!Z106/O80</f>
        <v>0</v>
      </c>
      <c r="AA80" s="113">
        <f>'Team and Player Stats'!AA106/O80</f>
        <v>0</v>
      </c>
      <c r="AB80" s="113">
        <f>'Team and Player Stats'!AB106/O80</f>
        <v>0</v>
      </c>
      <c r="AC80" s="113">
        <f>'Team and Player Stats'!AC106/O80</f>
        <v>0.06054490414</v>
      </c>
      <c r="AD80" s="113">
        <f>'Team and Player Stats'!AD106/O80</f>
        <v>0.006054490414</v>
      </c>
      <c r="AE80" s="113">
        <f>'Team and Player Stats'!AE106/O80</f>
        <v>0</v>
      </c>
      <c r="AF80" s="113">
        <f>'Team and Player Stats'!AF106/O80</f>
        <v>0</v>
      </c>
      <c r="AG80" s="113">
        <f>'Team and Player Stats'!AG106/O80</f>
        <v>0</v>
      </c>
    </row>
    <row r="81">
      <c r="A81" s="107" t="str">
        <f>'Team and Player Stats'!B21</f>
        <v>Frantheman86</v>
      </c>
      <c r="B81" s="107" t="str">
        <f>'Team and Player Stats'!A21</f>
        <v>Stat Padders United</v>
      </c>
      <c r="C81" s="107">
        <f>'Team and Player Stats'!C21</f>
        <v>2</v>
      </c>
      <c r="D81" s="107">
        <f>'Team and Player Stats'!D21</f>
        <v>0</v>
      </c>
      <c r="E81" s="108">
        <f>'Team and Player Stats'!E21</f>
        <v>20.9</v>
      </c>
      <c r="F81" s="110">
        <f>'Team and Player Stats'!F21/E81</f>
        <v>0.04784688995</v>
      </c>
      <c r="G81" s="110">
        <f>'Team and Player Stats'!G21/E81</f>
        <v>2.009569378</v>
      </c>
      <c r="H81" s="110">
        <f>'Team and Player Stats'!H21/E81</f>
        <v>0.0956937799</v>
      </c>
      <c r="I81" s="110">
        <f>'Team and Player Stats'!I21/E81</f>
        <v>3.492822967</v>
      </c>
      <c r="J81" s="110">
        <f>'Team and Player Stats'!J21/E81</f>
        <v>-1.483253589</v>
      </c>
      <c r="K81" s="109">
        <f>'Team and Player Stats'!K21</f>
        <v>0.5753424658</v>
      </c>
      <c r="L81" s="108">
        <f>'Team and Player Stats'!L21</f>
        <v>17.17808219</v>
      </c>
      <c r="M81" s="110">
        <f>'Team and Player Stats'!M21/E81</f>
        <v>2.918660287</v>
      </c>
      <c r="N81" s="107">
        <f>'Team and Player Stats'!N21</f>
        <v>1</v>
      </c>
      <c r="O81" s="110">
        <f>'Team and Player Stats'!O21</f>
        <v>12.9</v>
      </c>
      <c r="P81" s="110">
        <f>'Team and Player Stats'!P21/O81</f>
        <v>0.1550387597</v>
      </c>
      <c r="Q81" s="110">
        <f>'Team and Player Stats'!Q21/O81</f>
        <v>0</v>
      </c>
      <c r="R81" s="110">
        <f>'Team and Player Stats'!R21/O81</f>
        <v>0.2325581395</v>
      </c>
      <c r="S81" s="110">
        <f>'Team and Player Stats'!S21/O81</f>
        <v>0.1550387597</v>
      </c>
      <c r="T81" s="110">
        <f>'Team and Player Stats'!T21/O81</f>
        <v>0.2325581395</v>
      </c>
      <c r="U81" s="110">
        <f>'Team and Player Stats'!U21/O81</f>
        <v>0</v>
      </c>
      <c r="V81" s="110">
        <f>'Team and Player Stats'!V21/O81</f>
        <v>0</v>
      </c>
      <c r="W81" s="110">
        <f>'Team and Player Stats'!W21/O81</f>
        <v>0</v>
      </c>
      <c r="X81" s="110">
        <f>'Team and Player Stats'!X21/O81</f>
        <v>0</v>
      </c>
      <c r="Y81" s="110">
        <f>'Team and Player Stats'!Y21/O81</f>
        <v>0</v>
      </c>
      <c r="Z81" s="110">
        <f>'Team and Player Stats'!Z21/O81</f>
        <v>0</v>
      </c>
      <c r="AA81" s="110">
        <f>'Team and Player Stats'!AA21/O81</f>
        <v>0</v>
      </c>
      <c r="AB81" s="110">
        <f>'Team and Player Stats'!AB21/O81</f>
        <v>0</v>
      </c>
      <c r="AC81" s="110">
        <f>'Team and Player Stats'!AC21/O81</f>
        <v>0</v>
      </c>
      <c r="AD81" s="110">
        <f>'Team and Player Stats'!AD21/O81</f>
        <v>0</v>
      </c>
      <c r="AE81" s="110">
        <f>'Team and Player Stats'!AE21/O81</f>
        <v>0</v>
      </c>
      <c r="AF81" s="110">
        <f>'Team and Player Stats'!AF21/O81</f>
        <v>0</v>
      </c>
      <c r="AG81" s="110">
        <f>'Team and Player Stats'!AG21/O81</f>
        <v>0</v>
      </c>
    </row>
    <row r="82">
      <c r="A82" t="str">
        <f>'Team and Player Stats'!B6</f>
        <v>TITAN MAN23</v>
      </c>
      <c r="B82" t="str">
        <f>'Team and Player Stats'!A6</f>
        <v>Never Let Go</v>
      </c>
      <c r="C82">
        <f>'Team and Player Stats'!C6</f>
        <v>10</v>
      </c>
      <c r="D82">
        <f>'Team and Player Stats'!D6</f>
        <v>7</v>
      </c>
      <c r="E82" s="111">
        <f>'Team and Player Stats'!E6</f>
        <v>141.75</v>
      </c>
      <c r="F82" s="113">
        <f>'Team and Player Stats'!F6/E82</f>
        <v>0.2045855379</v>
      </c>
      <c r="G82" s="113">
        <f>'Team and Player Stats'!G6/E82</f>
        <v>2.504409171</v>
      </c>
      <c r="H82" s="113">
        <f>'Team and Player Stats'!H6/E82</f>
        <v>0.01410934744</v>
      </c>
      <c r="I82" s="113">
        <f>'Team and Player Stats'!I6/E82</f>
        <v>3.816578483</v>
      </c>
      <c r="J82" s="113">
        <f>'Team and Player Stats'!J6/E82</f>
        <v>-1.312169312</v>
      </c>
      <c r="K82" s="112">
        <f>'Team and Player Stats'!K6</f>
        <v>0.6561922366</v>
      </c>
      <c r="L82" s="111">
        <f>'Team and Player Stats'!L6</f>
        <v>15.72088725</v>
      </c>
      <c r="M82" s="113">
        <f>'Team and Player Stats'!M6/E82</f>
        <v>2.913580247</v>
      </c>
      <c r="N82">
        <f>'Team and Player Stats'!N6</f>
        <v>10</v>
      </c>
      <c r="O82" s="113">
        <f>'Team and Player Stats'!O6</f>
        <v>138.5833333</v>
      </c>
      <c r="P82" s="113">
        <f>'Team and Player Stats'!P6/O82</f>
        <v>0.2236921227</v>
      </c>
      <c r="Q82" s="113">
        <f>'Team and Player Stats'!Q6/O82</f>
        <v>0.05051112447</v>
      </c>
      <c r="R82" s="113">
        <f>'Team and Player Stats'!R6/O82</f>
        <v>0.03607937462</v>
      </c>
      <c r="S82" s="113">
        <f>'Team and Player Stats'!S6/O82</f>
        <v>0.0577269994</v>
      </c>
      <c r="T82" s="113">
        <f>'Team and Player Stats'!T6/O82</f>
        <v>0.2164762477</v>
      </c>
      <c r="U82" s="113">
        <f>'Team and Player Stats'!U6/O82</f>
        <v>0.05051112447</v>
      </c>
      <c r="V82" s="113">
        <f>'Team and Player Stats'!V6/O82</f>
        <v>0</v>
      </c>
      <c r="W82" s="113">
        <f>'Team and Player Stats'!W6/O82</f>
        <v>0</v>
      </c>
      <c r="X82" s="113">
        <f>'Team and Player Stats'!X6/O82</f>
        <v>0</v>
      </c>
      <c r="Y82" s="113">
        <f>'Team and Player Stats'!Y6/O82</f>
        <v>0</v>
      </c>
      <c r="Z82" s="113">
        <f>'Team and Player Stats'!Z6/O82</f>
        <v>0</v>
      </c>
      <c r="AA82" s="113">
        <f>'Team and Player Stats'!AA6/O82</f>
        <v>0</v>
      </c>
      <c r="AB82" s="113">
        <f>'Team and Player Stats'!AB6/O82</f>
        <v>0</v>
      </c>
      <c r="AC82" s="113">
        <f>'Team and Player Stats'!AC6/O82</f>
        <v>0</v>
      </c>
      <c r="AD82" s="113">
        <f>'Team and Player Stats'!AD6/O82</f>
        <v>0</v>
      </c>
      <c r="AE82" s="113">
        <f>'Team and Player Stats'!AE6/O82</f>
        <v>0</v>
      </c>
      <c r="AF82" s="113">
        <f>'Team and Player Stats'!AF6/O82</f>
        <v>0</v>
      </c>
      <c r="AG82" s="113">
        <f>'Team and Player Stats'!AG6/O82</f>
        <v>0</v>
      </c>
    </row>
    <row r="83">
      <c r="A83" s="107" t="str">
        <f>'Team and Player Stats'!B42</f>
        <v>The Corn Ninja</v>
      </c>
      <c r="B83" s="107" t="str">
        <f>'Team and Player Stats'!A42</f>
        <v>We Respect Hoez</v>
      </c>
      <c r="C83" s="107">
        <f>'Team and Player Stats'!C42</f>
        <v>17</v>
      </c>
      <c r="D83" s="107">
        <f>'Team and Player Stats'!D42</f>
        <v>13</v>
      </c>
      <c r="E83" s="108">
        <f>'Team and Player Stats'!E42</f>
        <v>286.0333333</v>
      </c>
      <c r="F83" s="110">
        <f>'Team and Player Stats'!F42/E83</f>
        <v>0.2027735695</v>
      </c>
      <c r="G83" s="110">
        <f>'Team and Player Stats'!G42/E83</f>
        <v>2.611583731</v>
      </c>
      <c r="H83" s="110">
        <f>'Team and Player Stats'!H42/E83</f>
        <v>0.01748048013</v>
      </c>
      <c r="I83" s="110">
        <f>'Team and Player Stats'!I42/E83</f>
        <v>3.21990444</v>
      </c>
      <c r="J83" s="110">
        <f>'Team and Player Stats'!J42/E83</f>
        <v>-0.6083207085</v>
      </c>
      <c r="K83" s="109">
        <f>'Team and Player Stats'!K42</f>
        <v>0.8110749186</v>
      </c>
      <c r="L83" s="108">
        <f>'Team and Player Stats'!L42</f>
        <v>18.63409338</v>
      </c>
      <c r="M83" s="110">
        <f>'Team and Player Stats'!M42/E83</f>
        <v>2.898263606</v>
      </c>
      <c r="N83" s="107">
        <f>'Team and Player Stats'!N42</f>
        <v>17</v>
      </c>
      <c r="O83" s="110">
        <f>'Team and Player Stats'!O42</f>
        <v>279.6333333</v>
      </c>
      <c r="P83" s="110">
        <f>'Team and Player Stats'!P42/O83</f>
        <v>0.1645011324</v>
      </c>
      <c r="Q83" s="110">
        <f>'Team and Player Stats'!Q42/O83</f>
        <v>0.07867445464</v>
      </c>
      <c r="R83" s="110">
        <f>'Team and Player Stats'!R42/O83</f>
        <v>0.0286088926</v>
      </c>
      <c r="S83" s="110">
        <f>'Team and Player Stats'!S42/O83</f>
        <v>0.05364167362</v>
      </c>
      <c r="T83" s="110">
        <f>'Team and Player Stats'!T42/O83</f>
        <v>0.261056145</v>
      </c>
      <c r="U83" s="110">
        <f>'Team and Player Stats'!U42/O83</f>
        <v>0.02145666945</v>
      </c>
      <c r="V83" s="110">
        <f>'Team and Player Stats'!V42/O83</f>
        <v>0.007152223149</v>
      </c>
      <c r="W83" s="110">
        <f>'Team and Player Stats'!W42/O83</f>
        <v>0</v>
      </c>
      <c r="X83" s="110">
        <f>'Team and Player Stats'!X42/O83</f>
        <v>0</v>
      </c>
      <c r="Y83" s="110">
        <f>'Team and Player Stats'!Y42/O83</f>
        <v>0</v>
      </c>
      <c r="Z83" s="110">
        <f>'Team and Player Stats'!Z42/O83</f>
        <v>0</v>
      </c>
      <c r="AA83" s="110">
        <f>'Team and Player Stats'!AA42/O83</f>
        <v>0</v>
      </c>
      <c r="AB83" s="110">
        <f>'Team and Player Stats'!AB42/O83</f>
        <v>0</v>
      </c>
      <c r="AC83" s="110">
        <f>'Team and Player Stats'!AC42/O83</f>
        <v>0.02145666945</v>
      </c>
      <c r="AD83" s="110">
        <f>'Team and Player Stats'!AD42/O83</f>
        <v>0</v>
      </c>
      <c r="AE83" s="110">
        <f>'Team and Player Stats'!AE42/O83</f>
        <v>0</v>
      </c>
      <c r="AF83" s="110">
        <f>'Team and Player Stats'!AF42/O83</f>
        <v>0</v>
      </c>
      <c r="AG83" s="110">
        <f>'Team and Player Stats'!AG42/O83</f>
        <v>0</v>
      </c>
    </row>
    <row r="84">
      <c r="A84" t="str">
        <f>'Team and Player Stats'!B88</f>
        <v>The OG GaryOak</v>
      </c>
      <c r="B84" t="str">
        <f>'Team and Player Stats'!A88</f>
        <v>Team Ninja</v>
      </c>
      <c r="C84">
        <f>'Team and Player Stats'!C88</f>
        <v>13</v>
      </c>
      <c r="D84">
        <f>'Team and Player Stats'!D88</f>
        <v>1</v>
      </c>
      <c r="E84" s="111">
        <f>'Team and Player Stats'!E88</f>
        <v>106.45</v>
      </c>
      <c r="F84" s="113">
        <f>'Team and Player Stats'!F88/E84</f>
        <v>0.01878816346</v>
      </c>
      <c r="G84" s="113">
        <f>'Team and Player Stats'!G88/E84</f>
        <v>2.480037576</v>
      </c>
      <c r="H84" s="113">
        <f>'Team and Player Stats'!H88/E84</f>
        <v>0.03757632691</v>
      </c>
      <c r="I84" s="113">
        <f>'Team and Player Stats'!I88/E84</f>
        <v>4.321277595</v>
      </c>
      <c r="J84" s="113">
        <f>'Team and Player Stats'!J88/E84</f>
        <v>-1.841240019</v>
      </c>
      <c r="K84" s="112">
        <f>'Team and Player Stats'!K88</f>
        <v>0.5739130435</v>
      </c>
      <c r="L84" s="111">
        <f>'Team and Player Stats'!L88</f>
        <v>13.88478261</v>
      </c>
      <c r="M84" s="113">
        <f>'Team and Player Stats'!M88/E84</f>
        <v>2.865194927</v>
      </c>
      <c r="N84">
        <f>'Team and Player Stats'!N88</f>
        <v>13</v>
      </c>
      <c r="O84" s="113">
        <f>'Team and Player Stats'!O88</f>
        <v>104.25</v>
      </c>
      <c r="P84" s="113">
        <f>'Team and Player Stats'!P88/O84</f>
        <v>0.1726618705</v>
      </c>
      <c r="Q84" s="113">
        <f>'Team and Player Stats'!Q88/O84</f>
        <v>0.02877697842</v>
      </c>
      <c r="R84" s="113">
        <f>'Team and Player Stats'!R88/O84</f>
        <v>0.2110311751</v>
      </c>
      <c r="S84" s="113">
        <f>'Team and Player Stats'!S88/O84</f>
        <v>0.07673860911</v>
      </c>
      <c r="T84" s="113">
        <f>'Team and Player Stats'!T88/O84</f>
        <v>0.1438848921</v>
      </c>
      <c r="U84" s="113">
        <f>'Team and Player Stats'!U88/O84</f>
        <v>0.01918465228</v>
      </c>
      <c r="V84" s="113">
        <f>'Team and Player Stats'!V88/O84</f>
        <v>0</v>
      </c>
      <c r="W84" s="113">
        <f>'Team and Player Stats'!W88/O84</f>
        <v>0</v>
      </c>
      <c r="X84" s="113">
        <f>'Team and Player Stats'!X88/O84</f>
        <v>0</v>
      </c>
      <c r="Y84" s="113">
        <f>'Team and Player Stats'!Y88/O84</f>
        <v>0</v>
      </c>
      <c r="Z84" s="113">
        <f>'Team and Player Stats'!Z88/O84</f>
        <v>0</v>
      </c>
      <c r="AA84" s="113">
        <f>'Team and Player Stats'!AA88/O84</f>
        <v>0</v>
      </c>
      <c r="AB84" s="113">
        <f>'Team and Player Stats'!AB88/O84</f>
        <v>0</v>
      </c>
      <c r="AC84" s="113">
        <f>'Team and Player Stats'!AC88/O84</f>
        <v>0</v>
      </c>
      <c r="AD84" s="113">
        <f>'Team and Player Stats'!AD88/O84</f>
        <v>0</v>
      </c>
      <c r="AE84" s="113">
        <f>'Team and Player Stats'!AE88/O84</f>
        <v>0</v>
      </c>
      <c r="AF84" s="113">
        <f>'Team and Player Stats'!AF88/O84</f>
        <v>0</v>
      </c>
      <c r="AG84" s="113">
        <f>'Team and Player Stats'!AG88/O84</f>
        <v>0</v>
      </c>
    </row>
    <row r="85">
      <c r="A85" s="107" t="str">
        <f>'Team and Player Stats'!B90</f>
        <v>Doomrunner7</v>
      </c>
      <c r="B85" s="107" t="str">
        <f>'Team and Player Stats'!A90</f>
        <v>Team Ninja</v>
      </c>
      <c r="C85" s="107">
        <f>'Team and Player Stats'!C90</f>
        <v>13</v>
      </c>
      <c r="D85" s="107">
        <f>'Team and Player Stats'!D90</f>
        <v>2</v>
      </c>
      <c r="E85" s="108">
        <f>'Team and Player Stats'!E90</f>
        <v>81</v>
      </c>
      <c r="F85" s="110">
        <f>'Team and Player Stats'!F90/E85</f>
        <v>0.06172839506</v>
      </c>
      <c r="G85" s="110">
        <f>'Team and Player Stats'!G90/E85</f>
        <v>2.567901235</v>
      </c>
      <c r="H85" s="110">
        <f>'Team and Player Stats'!H90/E85</f>
        <v>0.03703703704</v>
      </c>
      <c r="I85" s="110">
        <f>'Team and Player Stats'!I90/E85</f>
        <v>4.777777778</v>
      </c>
      <c r="J85" s="110">
        <f>'Team and Player Stats'!J90/E85</f>
        <v>-2.209876543</v>
      </c>
      <c r="K85" s="109">
        <f>'Team and Player Stats'!K90</f>
        <v>0.5374677003</v>
      </c>
      <c r="L85" s="108">
        <f>'Team and Player Stats'!L90</f>
        <v>12.55813953</v>
      </c>
      <c r="M85" s="110">
        <f>'Team and Player Stats'!M90/E85</f>
        <v>2.851851852</v>
      </c>
      <c r="N85" s="107">
        <f>'Team and Player Stats'!N90</f>
        <v>12</v>
      </c>
      <c r="O85" s="110">
        <f>'Team and Player Stats'!O90</f>
        <v>81</v>
      </c>
      <c r="P85" s="110">
        <f>'Team and Player Stats'!P90/O85</f>
        <v>0.1604938272</v>
      </c>
      <c r="Q85" s="110">
        <f>'Team and Player Stats'!Q90/O85</f>
        <v>0.03703703704</v>
      </c>
      <c r="R85" s="110">
        <f>'Team and Player Stats'!R90/O85</f>
        <v>0.1234567901</v>
      </c>
      <c r="S85" s="110">
        <f>'Team and Player Stats'!S90/O85</f>
        <v>0.1604938272</v>
      </c>
      <c r="T85" s="110">
        <f>'Team and Player Stats'!T90/O85</f>
        <v>0.2469135802</v>
      </c>
      <c r="U85" s="110">
        <f>'Team and Player Stats'!U90/O85</f>
        <v>0.02469135802</v>
      </c>
      <c r="V85" s="110">
        <f>'Team and Player Stats'!V90/O85</f>
        <v>0</v>
      </c>
      <c r="W85" s="110">
        <f>'Team and Player Stats'!W90/O85</f>
        <v>0</v>
      </c>
      <c r="X85" s="110">
        <f>'Team and Player Stats'!X90/O85</f>
        <v>0</v>
      </c>
      <c r="Y85" s="110">
        <f>'Team and Player Stats'!Y90/O85</f>
        <v>0</v>
      </c>
      <c r="Z85" s="110">
        <f>'Team and Player Stats'!Z90/O85</f>
        <v>0</v>
      </c>
      <c r="AA85" s="110">
        <f>'Team and Player Stats'!AA90/O85</f>
        <v>0</v>
      </c>
      <c r="AB85" s="110">
        <f>'Team and Player Stats'!AB90/O85</f>
        <v>0</v>
      </c>
      <c r="AC85" s="110">
        <f>'Team and Player Stats'!AC90/O85</f>
        <v>0</v>
      </c>
      <c r="AD85" s="110">
        <f>'Team and Player Stats'!AD90/O85</f>
        <v>0</v>
      </c>
      <c r="AE85" s="110">
        <f>'Team and Player Stats'!AE90/O85</f>
        <v>0</v>
      </c>
      <c r="AF85" s="110">
        <f>'Team and Player Stats'!AF90/O85</f>
        <v>0</v>
      </c>
      <c r="AG85" s="110">
        <f>'Team and Player Stats'!AG90/O85</f>
        <v>0</v>
      </c>
    </row>
    <row r="86">
      <c r="A86" t="str">
        <f>'Team and Player Stats'!B95</f>
        <v>Yaeger 51</v>
      </c>
      <c r="B86" t="str">
        <f>'Team and Player Stats'!A95</f>
        <v>PORKCHOP SANDWICHES</v>
      </c>
      <c r="C86">
        <f>'Team and Player Stats'!C95</f>
        <v>10</v>
      </c>
      <c r="D86">
        <f>'Team and Player Stats'!D95</f>
        <v>0</v>
      </c>
      <c r="E86" s="111">
        <f>'Team and Player Stats'!E95</f>
        <v>77.26666667</v>
      </c>
      <c r="F86" s="113">
        <f>'Team and Player Stats'!F95/E86</f>
        <v>0</v>
      </c>
      <c r="G86" s="113">
        <f>'Team and Player Stats'!G95/E86</f>
        <v>2.484900777</v>
      </c>
      <c r="H86" s="113">
        <f>'Team and Player Stats'!H95/E86</f>
        <v>0.02588438309</v>
      </c>
      <c r="I86" s="113">
        <f>'Team and Player Stats'!I95/E86</f>
        <v>5.073339085</v>
      </c>
      <c r="J86" s="113">
        <f>'Team and Player Stats'!J95/E86</f>
        <v>-2.588438309</v>
      </c>
      <c r="K86" s="112">
        <f>'Team and Player Stats'!K95</f>
        <v>0.4897959184</v>
      </c>
      <c r="L86" s="111">
        <f>'Team and Player Stats'!L95</f>
        <v>11.82653061</v>
      </c>
      <c r="M86" s="113">
        <f>'Team and Player Stats'!M95/E86</f>
        <v>2.84728214</v>
      </c>
      <c r="N86">
        <f>'Team and Player Stats'!N95</f>
        <v>10</v>
      </c>
      <c r="O86" s="113">
        <f>'Team and Player Stats'!O95</f>
        <v>73.36666667</v>
      </c>
      <c r="P86" s="113">
        <f>'Team and Player Stats'!P95/O86</f>
        <v>0.2180826897</v>
      </c>
      <c r="Q86" s="113">
        <f>'Team and Player Stats'!Q95/O86</f>
        <v>0.01363016811</v>
      </c>
      <c r="R86" s="113">
        <f>'Team and Player Stats'!R95/O86</f>
        <v>0.09541117674</v>
      </c>
      <c r="S86" s="113">
        <f>'Team and Player Stats'!S95/O86</f>
        <v>0.1363016811</v>
      </c>
      <c r="T86" s="113">
        <f>'Team and Player Stats'!T95/O86</f>
        <v>0.2317128578</v>
      </c>
      <c r="U86" s="113">
        <f>'Team and Player Stats'!U95/O86</f>
        <v>0.04089050432</v>
      </c>
      <c r="V86" s="113">
        <f>'Team and Player Stats'!V95/O86</f>
        <v>0.02726033621</v>
      </c>
      <c r="W86" s="113">
        <f>'Team and Player Stats'!W95/O86</f>
        <v>0.01363016811</v>
      </c>
      <c r="X86" s="113">
        <f>'Team and Player Stats'!X95/O86</f>
        <v>0</v>
      </c>
      <c r="Y86" s="113">
        <f>'Team and Player Stats'!Y95/O86</f>
        <v>0</v>
      </c>
      <c r="Z86" s="113">
        <f>'Team and Player Stats'!Z95/O86</f>
        <v>0</v>
      </c>
      <c r="AA86" s="113">
        <f>'Team and Player Stats'!AA95/O86</f>
        <v>0</v>
      </c>
      <c r="AB86" s="113">
        <f>'Team and Player Stats'!AB95/O86</f>
        <v>0</v>
      </c>
      <c r="AC86" s="113">
        <f>'Team and Player Stats'!AC95/O86</f>
        <v>0.01363016811</v>
      </c>
      <c r="AD86" s="113">
        <f>'Team and Player Stats'!AD95/O86</f>
        <v>0</v>
      </c>
      <c r="AE86" s="113">
        <f>'Team and Player Stats'!AE95/O86</f>
        <v>0</v>
      </c>
      <c r="AF86" s="113">
        <f>'Team and Player Stats'!AF95/O86</f>
        <v>0</v>
      </c>
      <c r="AG86" s="113">
        <f>'Team and Player Stats'!AG95/O86</f>
        <v>0</v>
      </c>
    </row>
    <row r="87">
      <c r="A87" s="107" t="str">
        <f>'Team and Player Stats'!B121</f>
        <v>Rayzyr</v>
      </c>
      <c r="B87" s="107" t="str">
        <f>'Team and Player Stats'!A121</f>
        <v>Our Lady Tuna</v>
      </c>
      <c r="C87" s="107">
        <f>'Team and Player Stats'!C121</f>
        <v>13</v>
      </c>
      <c r="D87" s="107">
        <f>'Team and Player Stats'!D121</f>
        <v>9</v>
      </c>
      <c r="E87" s="108">
        <f>'Team and Player Stats'!E121</f>
        <v>232.3166667</v>
      </c>
      <c r="F87" s="110">
        <f>'Team and Player Stats'!F121/E87</f>
        <v>0.172178779</v>
      </c>
      <c r="G87" s="110">
        <f>'Team and Player Stats'!G121/E87</f>
        <v>2.13071239</v>
      </c>
      <c r="H87" s="110">
        <f>'Team and Player Stats'!H121/E87</f>
        <v>0.0172178779</v>
      </c>
      <c r="I87" s="110">
        <f>'Team and Player Stats'!I121/E87</f>
        <v>2.991606285</v>
      </c>
      <c r="J87" s="110">
        <f>'Team and Player Stats'!J121/E87</f>
        <v>-0.8608938948</v>
      </c>
      <c r="K87" s="109">
        <f>'Team and Player Stats'!K121</f>
        <v>0.7122302158</v>
      </c>
      <c r="L87" s="108">
        <f>'Team and Player Stats'!L121</f>
        <v>20.05611511</v>
      </c>
      <c r="M87" s="110">
        <f>'Team and Player Stats'!M121/E87</f>
        <v>2.716120238</v>
      </c>
      <c r="N87" s="107">
        <f>'Team and Player Stats'!N121</f>
        <v>12</v>
      </c>
      <c r="O87" s="110">
        <f>'Team and Player Stats'!O121</f>
        <v>210.75</v>
      </c>
      <c r="P87" s="110">
        <f>'Team and Player Stats'!P121/O87</f>
        <v>0.1138790036</v>
      </c>
      <c r="Q87" s="110">
        <f>'Team and Player Stats'!Q121/O87</f>
        <v>0.05693950178</v>
      </c>
      <c r="R87" s="110">
        <f>'Team and Player Stats'!R121/O87</f>
        <v>0.06642941874</v>
      </c>
      <c r="S87" s="110">
        <f>'Team and Player Stats'!S121/O87</f>
        <v>0.05693950178</v>
      </c>
      <c r="T87" s="110">
        <f>'Team and Player Stats'!T121/O87</f>
        <v>0.1897983393</v>
      </c>
      <c r="U87" s="110">
        <f>'Team and Player Stats'!U121/O87</f>
        <v>0.009489916963</v>
      </c>
      <c r="V87" s="110">
        <f>'Team and Player Stats'!V121/O87</f>
        <v>0.004744958482</v>
      </c>
      <c r="W87" s="110">
        <f>'Team and Player Stats'!W121/O87</f>
        <v>0</v>
      </c>
      <c r="X87" s="110">
        <f>'Team and Player Stats'!X121/O87</f>
        <v>0</v>
      </c>
      <c r="Y87" s="110">
        <f>'Team and Player Stats'!Y121/O87</f>
        <v>0</v>
      </c>
      <c r="Z87" s="110">
        <f>'Team and Player Stats'!Z121/O87</f>
        <v>0</v>
      </c>
      <c r="AA87" s="110">
        <f>'Team and Player Stats'!AA121/O87</f>
        <v>0</v>
      </c>
      <c r="AB87" s="110">
        <f>'Team and Player Stats'!AB121/O87</f>
        <v>0</v>
      </c>
      <c r="AC87" s="110">
        <f>'Team and Player Stats'!AC121/O87</f>
        <v>0.01897983393</v>
      </c>
      <c r="AD87" s="110">
        <f>'Team and Player Stats'!AD121/O87</f>
        <v>0</v>
      </c>
      <c r="AE87" s="110">
        <f>'Team and Player Stats'!AE121/O87</f>
        <v>0</v>
      </c>
      <c r="AF87" s="110">
        <f>'Team and Player Stats'!AF121/O87</f>
        <v>0</v>
      </c>
      <c r="AG87" s="110">
        <f>'Team and Player Stats'!AG121/O87</f>
        <v>0</v>
      </c>
    </row>
    <row r="88">
      <c r="A88" t="str">
        <f>'Team and Player Stats'!B61</f>
        <v>The Eastbrook</v>
      </c>
      <c r="B88" t="str">
        <f>'Team and Player Stats'!A61</f>
        <v>Sub</v>
      </c>
      <c r="C88">
        <f>'Team and Player Stats'!C61</f>
        <v>2</v>
      </c>
      <c r="D88">
        <f>'Team and Player Stats'!D61</f>
        <v>0</v>
      </c>
      <c r="E88" s="111">
        <f>'Team and Player Stats'!E61</f>
        <v>18.5</v>
      </c>
      <c r="F88" s="113">
        <f>'Team and Player Stats'!F61/E88</f>
        <v>0.1081081081</v>
      </c>
      <c r="G88" s="113">
        <f>'Team and Player Stats'!G61/E88</f>
        <v>2</v>
      </c>
      <c r="H88" s="113">
        <f>'Team and Player Stats'!H61/E88</f>
        <v>0</v>
      </c>
      <c r="I88" s="113">
        <f>'Team and Player Stats'!I61/E88</f>
        <v>3.243243243</v>
      </c>
      <c r="J88" s="113">
        <f>'Team and Player Stats'!J61/E88</f>
        <v>-1.243243243</v>
      </c>
      <c r="K88" s="112">
        <f>'Team and Player Stats'!K61</f>
        <v>0.6166666667</v>
      </c>
      <c r="L88" s="111">
        <f>'Team and Player Stats'!L61</f>
        <v>18.5</v>
      </c>
      <c r="M88" s="113">
        <f>'Team and Player Stats'!M61/E88</f>
        <v>2.702702703</v>
      </c>
      <c r="N88">
        <f>'Team and Player Stats'!N61</f>
        <v>1</v>
      </c>
      <c r="O88" s="113">
        <f>'Team and Player Stats'!O61</f>
        <v>18.5</v>
      </c>
      <c r="P88" s="113">
        <f>'Team and Player Stats'!P61/O88</f>
        <v>0.05405405405</v>
      </c>
      <c r="Q88" s="113">
        <f>'Team and Player Stats'!Q61/O88</f>
        <v>0.05405405405</v>
      </c>
      <c r="R88" s="113">
        <f>'Team and Player Stats'!R61/O88</f>
        <v>0</v>
      </c>
      <c r="S88" s="113">
        <f>'Team and Player Stats'!S61/O88</f>
        <v>0</v>
      </c>
      <c r="T88" s="113">
        <f>'Team and Player Stats'!T61/O88</f>
        <v>0.05405405405</v>
      </c>
      <c r="U88" s="113">
        <f>'Team and Player Stats'!U61/O88</f>
        <v>0</v>
      </c>
      <c r="V88" s="113">
        <f>'Team and Player Stats'!V61/O88</f>
        <v>0</v>
      </c>
      <c r="W88" s="113">
        <f>'Team and Player Stats'!W61/O88</f>
        <v>0</v>
      </c>
      <c r="X88" s="113">
        <f>'Team and Player Stats'!X61/O88</f>
        <v>0</v>
      </c>
      <c r="Y88" s="113">
        <f>'Team and Player Stats'!Y61/O88</f>
        <v>0</v>
      </c>
      <c r="Z88" s="113">
        <f>'Team and Player Stats'!Z61/O88</f>
        <v>0</v>
      </c>
      <c r="AA88" s="113">
        <f>'Team and Player Stats'!AA61/O88</f>
        <v>0</v>
      </c>
      <c r="AB88" s="113">
        <f>'Team and Player Stats'!AB61/O88</f>
        <v>0</v>
      </c>
      <c r="AC88" s="113">
        <f>'Team and Player Stats'!AC61/O88</f>
        <v>0</v>
      </c>
      <c r="AD88" s="113">
        <f>'Team and Player Stats'!AD61/O88</f>
        <v>0</v>
      </c>
      <c r="AE88" s="113">
        <f>'Team and Player Stats'!AE61/O88</f>
        <v>0</v>
      </c>
      <c r="AF88" s="113">
        <f>'Team and Player Stats'!AF61/O88</f>
        <v>0</v>
      </c>
      <c r="AG88" s="113">
        <f>'Team and Player Stats'!AG61/O88</f>
        <v>0</v>
      </c>
    </row>
    <row r="89">
      <c r="A89" s="107" t="str">
        <f>'Team and Player Stats'!B84</f>
        <v>Blade B48</v>
      </c>
      <c r="B89" s="107" t="str">
        <f>'Team and Player Stats'!A84</f>
        <v>SML08 All Stars + Kazink</v>
      </c>
      <c r="C89" s="107">
        <f>'Team and Player Stats'!C84</f>
        <v>5</v>
      </c>
      <c r="D89" s="107">
        <f>'Team and Player Stats'!D84</f>
        <v>1</v>
      </c>
      <c r="E89" s="108">
        <f>'Team and Player Stats'!E84</f>
        <v>74.86666667</v>
      </c>
      <c r="F89" s="110">
        <f>'Team and Player Stats'!F84/E89</f>
        <v>0.06678539626</v>
      </c>
      <c r="G89" s="110">
        <f>'Team and Player Stats'!G84/E89</f>
        <v>2.097061443</v>
      </c>
      <c r="H89" s="110">
        <f>'Team and Player Stats'!H84/E89</f>
        <v>0</v>
      </c>
      <c r="I89" s="110">
        <f>'Team and Player Stats'!I84/E89</f>
        <v>4.154051647</v>
      </c>
      <c r="J89" s="110">
        <f>'Team and Player Stats'!J84/E89</f>
        <v>-2.056990205</v>
      </c>
      <c r="K89" s="109">
        <f>'Team and Player Stats'!K84</f>
        <v>0.5048231511</v>
      </c>
      <c r="L89" s="108">
        <f>'Team and Player Stats'!L84</f>
        <v>14.4437299</v>
      </c>
      <c r="M89" s="110">
        <f>'Team and Player Stats'!M84/E89</f>
        <v>2.698130009</v>
      </c>
      <c r="N89" s="107">
        <f>'Team and Player Stats'!N84</f>
        <v>4</v>
      </c>
      <c r="O89" s="110">
        <f>'Team and Player Stats'!O84</f>
        <v>69.55</v>
      </c>
      <c r="P89" s="110">
        <f>'Team and Player Stats'!P84/O89</f>
        <v>0.1581595974</v>
      </c>
      <c r="Q89" s="110">
        <f>'Team and Player Stats'!Q84/O89</f>
        <v>0.0718907261</v>
      </c>
      <c r="R89" s="110">
        <f>'Team and Player Stats'!R84/O89</f>
        <v>0.1869158879</v>
      </c>
      <c r="S89" s="110">
        <f>'Team and Player Stats'!S84/O89</f>
        <v>0.02875629044</v>
      </c>
      <c r="T89" s="110">
        <f>'Team and Player Stats'!T84/O89</f>
        <v>0.2444284687</v>
      </c>
      <c r="U89" s="110">
        <f>'Team and Player Stats'!U84/O89</f>
        <v>0.04313443566</v>
      </c>
      <c r="V89" s="110">
        <f>'Team and Player Stats'!V84/O89</f>
        <v>0.01437814522</v>
      </c>
      <c r="W89" s="110">
        <f>'Team and Player Stats'!W84/O89</f>
        <v>0</v>
      </c>
      <c r="X89" s="110">
        <f>'Team and Player Stats'!X84/O89</f>
        <v>0</v>
      </c>
      <c r="Y89" s="110">
        <f>'Team and Player Stats'!Y84/O89</f>
        <v>0</v>
      </c>
      <c r="Z89" s="110">
        <f>'Team and Player Stats'!Z84/O89</f>
        <v>0</v>
      </c>
      <c r="AA89" s="110">
        <f>'Team and Player Stats'!AA84/O89</f>
        <v>0</v>
      </c>
      <c r="AB89" s="110">
        <f>'Team and Player Stats'!AB84/O89</f>
        <v>0</v>
      </c>
      <c r="AC89" s="110">
        <f>'Team and Player Stats'!AC84/O89</f>
        <v>0.01437814522</v>
      </c>
      <c r="AD89" s="110">
        <f>'Team and Player Stats'!AD84/O89</f>
        <v>0</v>
      </c>
      <c r="AE89" s="110">
        <f>'Team and Player Stats'!AE84/O89</f>
        <v>0</v>
      </c>
      <c r="AF89" s="110">
        <f>'Team and Player Stats'!AF84/O89</f>
        <v>0</v>
      </c>
      <c r="AG89" s="110">
        <f>'Team and Player Stats'!AG84/O89</f>
        <v>0</v>
      </c>
    </row>
    <row r="90">
      <c r="A90" t="str">
        <f>'Team and Player Stats'!B100</f>
        <v>iTREE</v>
      </c>
      <c r="B90" t="str">
        <f>'Team and Player Stats'!A100</f>
        <v>Sub</v>
      </c>
      <c r="C90">
        <f>'Team and Player Stats'!C100</f>
        <v>1</v>
      </c>
      <c r="D90">
        <f>'Team and Player Stats'!D100</f>
        <v>0</v>
      </c>
      <c r="E90" s="111">
        <f>'Team and Player Stats'!E100</f>
        <v>6</v>
      </c>
      <c r="F90" s="113">
        <f>'Team and Player Stats'!F100/E90</f>
        <v>0</v>
      </c>
      <c r="G90" s="113">
        <f>'Team and Player Stats'!G100/E90</f>
        <v>2.333333333</v>
      </c>
      <c r="H90" s="113">
        <f>'Team and Player Stats'!H100/E90</f>
        <v>0</v>
      </c>
      <c r="I90" s="113">
        <f>'Team and Player Stats'!I100/E90</f>
        <v>3.666666667</v>
      </c>
      <c r="J90" s="113">
        <f>'Team and Player Stats'!J100/E90</f>
        <v>-1.333333333</v>
      </c>
      <c r="K90" s="112">
        <f>'Team and Player Stats'!K100</f>
        <v>0.6363636364</v>
      </c>
      <c r="L90" s="111">
        <f>'Team and Player Stats'!L100</f>
        <v>16.36363636</v>
      </c>
      <c r="M90" s="113">
        <f>'Team and Player Stats'!M100/E90</f>
        <v>2.5</v>
      </c>
      <c r="N90">
        <f>'Team and Player Stats'!N100</f>
        <v>1</v>
      </c>
      <c r="O90" s="113">
        <f>'Team and Player Stats'!O100</f>
        <v>5.133333333</v>
      </c>
      <c r="P90" s="113">
        <f>'Team and Player Stats'!P100/O90</f>
        <v>0</v>
      </c>
      <c r="Q90" s="113">
        <f>'Team and Player Stats'!Q100/O90</f>
        <v>0</v>
      </c>
      <c r="R90" s="113">
        <f>'Team and Player Stats'!R100/O90</f>
        <v>0</v>
      </c>
      <c r="S90" s="113">
        <f>'Team and Player Stats'!S100/O90</f>
        <v>0</v>
      </c>
      <c r="T90" s="113">
        <f>'Team and Player Stats'!T100/O90</f>
        <v>0.1948051948</v>
      </c>
      <c r="U90" s="113">
        <f>'Team and Player Stats'!U100/O90</f>
        <v>0</v>
      </c>
      <c r="V90" s="113">
        <f>'Team and Player Stats'!V100/O90</f>
        <v>0</v>
      </c>
      <c r="W90" s="113">
        <f>'Team and Player Stats'!W100/O90</f>
        <v>0</v>
      </c>
      <c r="X90" s="113">
        <f>'Team and Player Stats'!X100/O90</f>
        <v>0</v>
      </c>
      <c r="Y90" s="113">
        <f>'Team and Player Stats'!Y100/O90</f>
        <v>0</v>
      </c>
      <c r="Z90" s="113">
        <f>'Team and Player Stats'!Z100/O90</f>
        <v>0</v>
      </c>
      <c r="AA90" s="113">
        <f>'Team and Player Stats'!AA100/O90</f>
        <v>0</v>
      </c>
      <c r="AB90" s="113">
        <f>'Team and Player Stats'!AB100/O90</f>
        <v>0</v>
      </c>
      <c r="AC90" s="113">
        <f>'Team and Player Stats'!AC100/O90</f>
        <v>0</v>
      </c>
      <c r="AD90" s="113">
        <f>'Team and Player Stats'!AD100/O90</f>
        <v>0</v>
      </c>
      <c r="AE90" s="113">
        <f>'Team and Player Stats'!AE100/O90</f>
        <v>0</v>
      </c>
      <c r="AF90" s="113">
        <f>'Team and Player Stats'!AF100/O90</f>
        <v>0</v>
      </c>
      <c r="AG90" s="113">
        <f>'Team and Player Stats'!AG100/O90</f>
        <v>0</v>
      </c>
    </row>
    <row r="91">
      <c r="A91" s="107" t="str">
        <f>'Team and Player Stats'!B48</f>
        <v>Priest XYZ (c)</v>
      </c>
      <c r="B91" s="107" t="str">
        <f>'Team and Player Stats'!A48</f>
        <v>Way to Fail</v>
      </c>
      <c r="C91" s="107">
        <f>'Team and Player Stats'!C48</f>
        <v>19</v>
      </c>
      <c r="D91" s="107">
        <f>'Team and Player Stats'!D48</f>
        <v>13</v>
      </c>
      <c r="E91" s="108">
        <f>'Team and Player Stats'!E48</f>
        <v>310.7333333</v>
      </c>
      <c r="F91" s="110">
        <f>'Team and Player Stats'!F48/E91</f>
        <v>0.1512550955</v>
      </c>
      <c r="G91" s="110">
        <f>'Team and Player Stats'!G48/E91</f>
        <v>1.908388758</v>
      </c>
      <c r="H91" s="110">
        <f>'Team and Player Stats'!H48/E91</f>
        <v>0.01287277408</v>
      </c>
      <c r="I91" s="110">
        <f>'Team and Player Stats'!I48/E91</f>
        <v>2.545591075</v>
      </c>
      <c r="J91" s="110">
        <f>'Team and Player Stats'!J48/E91</f>
        <v>-0.6372023171</v>
      </c>
      <c r="K91" s="109">
        <f>'Team and Player Stats'!K48</f>
        <v>0.7496839444</v>
      </c>
      <c r="L91" s="108">
        <f>'Team and Player Stats'!L48</f>
        <v>23.57016435</v>
      </c>
      <c r="M91" s="110">
        <f>'Team and Player Stats'!M48/E91</f>
        <v>2.481227204</v>
      </c>
      <c r="N91" s="107">
        <f>'Team and Player Stats'!N48</f>
        <v>17</v>
      </c>
      <c r="O91" s="110">
        <f>'Team and Player Stats'!O48</f>
        <v>267.3166667</v>
      </c>
      <c r="P91" s="110">
        <f>'Team and Player Stats'!P48/O91</f>
        <v>0.1234490928</v>
      </c>
      <c r="Q91" s="110">
        <f>'Team and Player Stats'!Q48/O91</f>
        <v>0.07107675042</v>
      </c>
      <c r="R91" s="110">
        <f>'Team and Player Stats'!R48/O91</f>
        <v>0.05611322402</v>
      </c>
      <c r="S91" s="110">
        <f>'Team and Player Stats'!S48/O91</f>
        <v>0.05237234242</v>
      </c>
      <c r="T91" s="110">
        <f>'Team and Player Stats'!T48/O91</f>
        <v>0.2132302513</v>
      </c>
      <c r="U91" s="110">
        <f>'Team and Player Stats'!U48/O91</f>
        <v>0.02992705281</v>
      </c>
      <c r="V91" s="110">
        <f>'Team and Player Stats'!V48/O91</f>
        <v>0.007481763202</v>
      </c>
      <c r="W91" s="110">
        <f>'Team and Player Stats'!W48/O91</f>
        <v>0</v>
      </c>
      <c r="X91" s="110">
        <f>'Team and Player Stats'!X48/O91</f>
        <v>0</v>
      </c>
      <c r="Y91" s="110">
        <f>'Team and Player Stats'!Y48/O91</f>
        <v>0</v>
      </c>
      <c r="Z91" s="110">
        <f>'Team and Player Stats'!Z48/O91</f>
        <v>0</v>
      </c>
      <c r="AA91" s="110">
        <f>'Team and Player Stats'!AA48/O91</f>
        <v>0</v>
      </c>
      <c r="AB91" s="110">
        <f>'Team and Player Stats'!AB48/O91</f>
        <v>0</v>
      </c>
      <c r="AC91" s="110">
        <f>'Team and Player Stats'!AC48/O91</f>
        <v>0.02618617121</v>
      </c>
      <c r="AD91" s="110">
        <f>'Team and Player Stats'!AD48/O91</f>
        <v>0</v>
      </c>
      <c r="AE91" s="110">
        <f>'Team and Player Stats'!AE48/O91</f>
        <v>0</v>
      </c>
      <c r="AF91" s="110">
        <f>'Team and Player Stats'!AF48/O91</f>
        <v>0</v>
      </c>
      <c r="AG91" s="110">
        <f>'Team and Player Stats'!AG48/O91</f>
        <v>0.003740881601</v>
      </c>
    </row>
    <row r="92">
      <c r="A92" t="str">
        <f>'Team and Player Stats'!B124</f>
        <v>Blade B48</v>
      </c>
      <c r="B92" t="str">
        <f>'Team and Player Stats'!A124</f>
        <v>Our Lady Tuna</v>
      </c>
      <c r="C92">
        <f>'Team and Player Stats'!C124</f>
        <v>2</v>
      </c>
      <c r="D92">
        <f>'Team and Player Stats'!D124</f>
        <v>1</v>
      </c>
      <c r="E92" s="111">
        <f>'Team and Player Stats'!E124</f>
        <v>15.05</v>
      </c>
      <c r="F92" s="113">
        <f>'Team and Player Stats'!F124/E92</f>
        <v>0.1328903654</v>
      </c>
      <c r="G92" s="113">
        <f>'Team and Player Stats'!G124/E92</f>
        <v>2.059800664</v>
      </c>
      <c r="H92" s="113">
        <f>'Team and Player Stats'!H124/E92</f>
        <v>0.06644518272</v>
      </c>
      <c r="I92" s="113">
        <f>'Team and Player Stats'!I124/E92</f>
        <v>3.787375415</v>
      </c>
      <c r="J92" s="113">
        <f>'Team and Player Stats'!J124/E92</f>
        <v>-1.727574751</v>
      </c>
      <c r="K92" s="112">
        <f>'Team and Player Stats'!K124</f>
        <v>0.5438596491</v>
      </c>
      <c r="L92" s="111">
        <f>'Team and Player Stats'!L124</f>
        <v>15.84210526</v>
      </c>
      <c r="M92" s="113">
        <f>'Team and Player Stats'!M124/E92</f>
        <v>2.259136213</v>
      </c>
      <c r="N92">
        <f>'Team and Player Stats'!N124</f>
        <v>2</v>
      </c>
      <c r="O92" s="113">
        <f>'Team and Player Stats'!O124</f>
        <v>15.05</v>
      </c>
      <c r="P92" s="113">
        <f>'Team and Player Stats'!P124/O92</f>
        <v>0.06644518272</v>
      </c>
      <c r="Q92" s="113">
        <f>'Team and Player Stats'!Q124/O92</f>
        <v>0.1328903654</v>
      </c>
      <c r="R92" s="113">
        <f>'Team and Player Stats'!R124/O92</f>
        <v>0.06644518272</v>
      </c>
      <c r="S92" s="113">
        <f>'Team and Player Stats'!S124/O92</f>
        <v>0</v>
      </c>
      <c r="T92" s="113">
        <f>'Team and Player Stats'!T124/O92</f>
        <v>0.1993355482</v>
      </c>
      <c r="U92" s="113">
        <f>'Team and Player Stats'!U124/O92</f>
        <v>0</v>
      </c>
      <c r="V92" s="113">
        <f>'Team and Player Stats'!V124/O92</f>
        <v>0</v>
      </c>
      <c r="W92" s="113">
        <f>'Team and Player Stats'!W124/O92</f>
        <v>0</v>
      </c>
      <c r="X92" s="113">
        <f>'Team and Player Stats'!X124/O92</f>
        <v>0</v>
      </c>
      <c r="Y92" s="113">
        <f>'Team and Player Stats'!Y124/O92</f>
        <v>0</v>
      </c>
      <c r="Z92" s="113">
        <f>'Team and Player Stats'!Z124/O92</f>
        <v>0</v>
      </c>
      <c r="AA92" s="113">
        <f>'Team and Player Stats'!AA124/O92</f>
        <v>0</v>
      </c>
      <c r="AB92" s="113">
        <f>'Team and Player Stats'!AB124/O92</f>
        <v>0</v>
      </c>
      <c r="AC92" s="113">
        <f>'Team and Player Stats'!AC124/O92</f>
        <v>0</v>
      </c>
      <c r="AD92" s="113">
        <f>'Team and Player Stats'!AD124/O92</f>
        <v>0</v>
      </c>
      <c r="AE92" s="113">
        <f>'Team and Player Stats'!AE124/O92</f>
        <v>0</v>
      </c>
      <c r="AF92" s="113">
        <f>'Team and Player Stats'!AF124/O92</f>
        <v>0</v>
      </c>
      <c r="AG92" s="113">
        <f>'Team and Player Stats'!AG124/O92</f>
        <v>0</v>
      </c>
    </row>
    <row r="93">
      <c r="A93" s="107" t="str">
        <f>'Team and Player Stats'!B28</f>
        <v>Anubis1632</v>
      </c>
      <c r="B93" s="107" t="str">
        <f>'Team and Player Stats'!A28</f>
        <v>NecroBonk</v>
      </c>
      <c r="C93" s="107">
        <f>'Team and Player Stats'!C28</f>
        <v>7</v>
      </c>
      <c r="D93" s="107">
        <f>'Team and Player Stats'!D28</f>
        <v>3</v>
      </c>
      <c r="E93" s="108">
        <f>'Team and Player Stats'!E28</f>
        <v>64.03333333</v>
      </c>
      <c r="F93" s="110">
        <f>'Team and Player Stats'!F28/E93</f>
        <v>0.1874023946</v>
      </c>
      <c r="G93" s="110">
        <f>'Team and Player Stats'!G28/E93</f>
        <v>1.60853722</v>
      </c>
      <c r="H93" s="110">
        <f>'Team and Player Stats'!H28/E93</f>
        <v>0.04685059865</v>
      </c>
      <c r="I93" s="110">
        <f>'Team and Player Stats'!I28/E93</f>
        <v>3.451327434</v>
      </c>
      <c r="J93" s="110">
        <f>'Team and Player Stats'!J28/E93</f>
        <v>-1.842790213</v>
      </c>
      <c r="K93" s="109">
        <f>'Team and Player Stats'!K28</f>
        <v>0.4660633484</v>
      </c>
      <c r="L93" s="108">
        <f>'Team and Player Stats'!L28</f>
        <v>17.38461538</v>
      </c>
      <c r="M93" s="110">
        <f>'Team and Player Stats'!M28/E93</f>
        <v>2.201978136</v>
      </c>
      <c r="N93" s="107">
        <f>'Team and Player Stats'!N28</f>
        <v>6</v>
      </c>
      <c r="O93" s="110">
        <f>'Team and Player Stats'!O28</f>
        <v>61.28333333</v>
      </c>
      <c r="P93" s="110">
        <f>'Team and Player Stats'!P28/O93</f>
        <v>0.1305412021</v>
      </c>
      <c r="Q93" s="110">
        <f>'Team and Player Stats'!Q28/O93</f>
        <v>0.04895295078</v>
      </c>
      <c r="R93" s="110">
        <f>'Team and Player Stats'!R28/O93</f>
        <v>0.09790590155</v>
      </c>
      <c r="S93" s="110">
        <f>'Team and Player Stats'!S28/O93</f>
        <v>0.06527060103</v>
      </c>
      <c r="T93" s="110">
        <f>'Team and Player Stats'!T28/O93</f>
        <v>0.1794941528</v>
      </c>
      <c r="U93" s="110">
        <f>'Team and Player Stats'!U28/O93</f>
        <v>0.01631765026</v>
      </c>
      <c r="V93" s="110">
        <f>'Team and Player Stats'!V28/O93</f>
        <v>0.01631765026</v>
      </c>
      <c r="W93" s="110">
        <f>'Team and Player Stats'!W28/O93</f>
        <v>0</v>
      </c>
      <c r="X93" s="110">
        <f>'Team and Player Stats'!X28/O93</f>
        <v>0</v>
      </c>
      <c r="Y93" s="110">
        <f>'Team and Player Stats'!Y28/O93</f>
        <v>0</v>
      </c>
      <c r="Z93" s="110">
        <f>'Team and Player Stats'!Z28/O93</f>
        <v>0</v>
      </c>
      <c r="AA93" s="110">
        <f>'Team and Player Stats'!AA28/O93</f>
        <v>0</v>
      </c>
      <c r="AB93" s="110">
        <f>'Team and Player Stats'!AB28/O93</f>
        <v>0</v>
      </c>
      <c r="AC93" s="110">
        <f>'Team and Player Stats'!AC28/O93</f>
        <v>0.01631765026</v>
      </c>
      <c r="AD93" s="110">
        <f>'Team and Player Stats'!AD28/O93</f>
        <v>0</v>
      </c>
      <c r="AE93" s="110">
        <f>'Team and Player Stats'!AE28/O93</f>
        <v>0</v>
      </c>
      <c r="AF93" s="110">
        <f>'Team and Player Stats'!AF28/O93</f>
        <v>0</v>
      </c>
      <c r="AG93" s="110">
        <f>'Team and Player Stats'!AG28/O93</f>
        <v>0</v>
      </c>
    </row>
    <row r="94">
      <c r="A94" t="str">
        <f>'Team and Player Stats'!B14</f>
        <v>Neomalkin</v>
      </c>
      <c r="B94" t="str">
        <f>'Team and Player Stats'!A14</f>
        <v>Collateral Damage</v>
      </c>
      <c r="C94">
        <f>'Team and Player Stats'!C14</f>
        <v>14</v>
      </c>
      <c r="D94">
        <f>'Team and Player Stats'!D14</f>
        <v>3</v>
      </c>
      <c r="E94" s="111">
        <f>'Team and Player Stats'!E14</f>
        <v>160.8666667</v>
      </c>
      <c r="F94" s="113">
        <f>'Team and Player Stats'!F14/E94</f>
        <v>0.1056775798</v>
      </c>
      <c r="G94" s="113">
        <f>'Team and Player Stats'!G14/E94</f>
        <v>2.020306672</v>
      </c>
      <c r="H94" s="113">
        <f>'Team and Player Stats'!H14/E94</f>
        <v>0.02486531289</v>
      </c>
      <c r="I94" s="113">
        <f>'Team and Player Stats'!I14/E94</f>
        <v>3.369249896</v>
      </c>
      <c r="J94" s="113">
        <f>'Team and Player Stats'!J14/E94</f>
        <v>-1.348943224</v>
      </c>
      <c r="K94" s="112">
        <f>'Team and Player Stats'!K14</f>
        <v>0.5996309963</v>
      </c>
      <c r="L94" s="111">
        <f>'Team and Player Stats'!L14</f>
        <v>17.80811808</v>
      </c>
      <c r="M94" s="113">
        <f>'Team and Player Stats'!M14/E94</f>
        <v>2.188147534</v>
      </c>
      <c r="N94">
        <f>'Team and Player Stats'!N14</f>
        <v>11</v>
      </c>
      <c r="O94" s="113">
        <f>'Team and Player Stats'!O14</f>
        <v>113.6833333</v>
      </c>
      <c r="P94" s="113">
        <f>'Team and Player Stats'!P14/O94</f>
        <v>0.1407418267</v>
      </c>
      <c r="Q94" s="113">
        <f>'Team and Player Stats'!Q14/O94</f>
        <v>0.05277818502</v>
      </c>
      <c r="R94" s="113">
        <f>'Team and Player Stats'!R14/O94</f>
        <v>0.07916727753</v>
      </c>
      <c r="S94" s="113">
        <f>'Team and Player Stats'!S14/O94</f>
        <v>0.06157454919</v>
      </c>
      <c r="T94" s="113">
        <f>'Team and Player Stats'!T14/O94</f>
        <v>0.1583345551</v>
      </c>
      <c r="U94" s="113">
        <f>'Team and Player Stats'!U14/O94</f>
        <v>0.02638909251</v>
      </c>
      <c r="V94" s="113">
        <f>'Team and Player Stats'!V14/O94</f>
        <v>0</v>
      </c>
      <c r="W94" s="113">
        <f>'Team and Player Stats'!W14/O94</f>
        <v>0</v>
      </c>
      <c r="X94" s="113">
        <f>'Team and Player Stats'!X14/O94</f>
        <v>0</v>
      </c>
      <c r="Y94" s="113">
        <f>'Team and Player Stats'!Y14/O94</f>
        <v>0</v>
      </c>
      <c r="Z94" s="113">
        <f>'Team and Player Stats'!Z14/O94</f>
        <v>0</v>
      </c>
      <c r="AA94" s="113">
        <f>'Team and Player Stats'!AA14/O94</f>
        <v>0</v>
      </c>
      <c r="AB94" s="113">
        <f>'Team and Player Stats'!AB14/O94</f>
        <v>0</v>
      </c>
      <c r="AC94" s="113">
        <f>'Team and Player Stats'!AC14/O94</f>
        <v>0.01759272834</v>
      </c>
      <c r="AD94" s="113">
        <f>'Team and Player Stats'!AD14/O94</f>
        <v>0</v>
      </c>
      <c r="AE94" s="113">
        <f>'Team and Player Stats'!AE14/O94</f>
        <v>0</v>
      </c>
      <c r="AF94" s="113">
        <f>'Team and Player Stats'!AF14/O94</f>
        <v>0</v>
      </c>
      <c r="AG94" s="113">
        <f>'Team and Player Stats'!AG14/O94</f>
        <v>0</v>
      </c>
    </row>
    <row r="95">
      <c r="A95" s="107" t="str">
        <f>'Team and Player Stats'!B13</f>
        <v>Acniphyde43</v>
      </c>
      <c r="B95" s="107" t="str">
        <f>'Team and Player Stats'!A13</f>
        <v>Collateral Damage</v>
      </c>
      <c r="C95" s="107">
        <f>'Team and Player Stats'!C13</f>
        <v>0</v>
      </c>
      <c r="D95" s="107">
        <f>'Team and Player Stats'!D13</f>
        <v>0</v>
      </c>
      <c r="E95" s="108">
        <f>'Team and Player Stats'!E13</f>
        <v>0</v>
      </c>
      <c r="F95" s="110" t="str">
        <f>'Team and Player Stats'!F13/E95</f>
        <v>#DIV/0!</v>
      </c>
      <c r="G95" s="110" t="str">
        <f>'Team and Player Stats'!G13/E95</f>
        <v>#DIV/0!</v>
      </c>
      <c r="H95" s="110" t="str">
        <f>'Team and Player Stats'!H13/E95</f>
        <v>#DIV/0!</v>
      </c>
      <c r="I95" s="110" t="str">
        <f>'Team and Player Stats'!I13/E95</f>
        <v>#DIV/0!</v>
      </c>
      <c r="J95" s="110" t="str">
        <f>'Team and Player Stats'!J13/E95</f>
        <v>#DIV/0!</v>
      </c>
      <c r="K95" s="109" t="str">
        <f>'Team and Player Stats'!K13</f>
        <v>#DIV/0!</v>
      </c>
      <c r="L95" s="108" t="str">
        <f>'Team and Player Stats'!L13</f>
        <v>#DIV/0!</v>
      </c>
      <c r="M95" s="110" t="str">
        <f>'Team and Player Stats'!M13/E95</f>
        <v>#DIV/0!</v>
      </c>
      <c r="N95" s="107">
        <f>'Team and Player Stats'!N13</f>
        <v>0</v>
      </c>
      <c r="O95" s="110">
        <f>'Team and Player Stats'!O13</f>
        <v>0</v>
      </c>
      <c r="P95" s="110" t="str">
        <f>'Team and Player Stats'!P13/O95</f>
        <v>#DIV/0!</v>
      </c>
      <c r="Q95" s="110" t="str">
        <f>'Team and Player Stats'!Q13/O95</f>
        <v>#DIV/0!</v>
      </c>
      <c r="R95" s="110" t="str">
        <f>'Team and Player Stats'!R13/O95</f>
        <v>#DIV/0!</v>
      </c>
      <c r="S95" s="110" t="str">
        <f>'Team and Player Stats'!S13/O95</f>
        <v>#DIV/0!</v>
      </c>
      <c r="T95" s="110" t="str">
        <f>'Team and Player Stats'!T13/O95</f>
        <v>#DIV/0!</v>
      </c>
      <c r="U95" s="110" t="str">
        <f>'Team and Player Stats'!U13/O95</f>
        <v>#DIV/0!</v>
      </c>
      <c r="V95" s="110" t="str">
        <f>'Team and Player Stats'!V13/O95</f>
        <v>#DIV/0!</v>
      </c>
      <c r="W95" s="110" t="str">
        <f>'Team and Player Stats'!W13/O95</f>
        <v>#DIV/0!</v>
      </c>
      <c r="X95" s="110" t="str">
        <f>'Team and Player Stats'!X13/O95</f>
        <v>#DIV/0!</v>
      </c>
      <c r="Y95" s="110" t="str">
        <f>'Team and Player Stats'!Y13/O95</f>
        <v>#DIV/0!</v>
      </c>
      <c r="Z95" s="110" t="str">
        <f>'Team and Player Stats'!Z13/O95</f>
        <v>#DIV/0!</v>
      </c>
      <c r="AA95" s="110" t="str">
        <f>'Team and Player Stats'!AA13/O95</f>
        <v>#DIV/0!</v>
      </c>
      <c r="AB95" s="110" t="str">
        <f>'Team and Player Stats'!AB13/O95</f>
        <v>#DIV/0!</v>
      </c>
      <c r="AC95" s="110" t="str">
        <f>'Team and Player Stats'!AC13/O95</f>
        <v>#DIV/0!</v>
      </c>
      <c r="AD95" s="110" t="str">
        <f>'Team and Player Stats'!AD13/O95</f>
        <v>#DIV/0!</v>
      </c>
      <c r="AE95" s="110" t="str">
        <f>'Team and Player Stats'!AE13/O95</f>
        <v>#DIV/0!</v>
      </c>
      <c r="AF95" s="110" t="str">
        <f>'Team and Player Stats'!AF13/O95</f>
        <v>#DIV/0!</v>
      </c>
      <c r="AG95" s="110" t="str">
        <f>'Team and Player Stats'!AG13/O95</f>
        <v>#DIV/0!</v>
      </c>
    </row>
    <row r="96">
      <c r="A96" t="str">
        <f>'Team and Player Stats'!B23</f>
        <v>MsKittiK4t</v>
      </c>
      <c r="B96" t="str">
        <f>'Team and Player Stats'!A23</f>
        <v>Stat Padders United</v>
      </c>
      <c r="C96">
        <f>'Team and Player Stats'!C23</f>
        <v>0</v>
      </c>
      <c r="D96">
        <f>'Team and Player Stats'!D23</f>
        <v>0</v>
      </c>
      <c r="E96" s="111">
        <f>'Team and Player Stats'!E23</f>
        <v>0</v>
      </c>
      <c r="F96" s="113" t="str">
        <f>'Team and Player Stats'!F23/E96</f>
        <v>#DIV/0!</v>
      </c>
      <c r="G96" s="113" t="str">
        <f>'Team and Player Stats'!G23/E96</f>
        <v>#DIV/0!</v>
      </c>
      <c r="H96" s="113" t="str">
        <f>'Team and Player Stats'!H23/E96</f>
        <v>#DIV/0!</v>
      </c>
      <c r="I96" s="113" t="str">
        <f>'Team and Player Stats'!I23/E96</f>
        <v>#DIV/0!</v>
      </c>
      <c r="J96" s="113" t="str">
        <f>'Team and Player Stats'!J23/E96</f>
        <v>#DIV/0!</v>
      </c>
      <c r="K96" s="112" t="str">
        <f>'Team and Player Stats'!K23</f>
        <v>#DIV/0!</v>
      </c>
      <c r="L96" s="111" t="str">
        <f>'Team and Player Stats'!L23</f>
        <v>#DIV/0!</v>
      </c>
      <c r="M96" s="113" t="str">
        <f>'Team and Player Stats'!M23/E96</f>
        <v>#DIV/0!</v>
      </c>
      <c r="N96">
        <f>'Team and Player Stats'!N23</f>
        <v>0</v>
      </c>
      <c r="O96" s="113">
        <f>'Team and Player Stats'!O23</f>
        <v>0</v>
      </c>
      <c r="P96" s="113" t="str">
        <f>'Team and Player Stats'!P23/O96</f>
        <v>#DIV/0!</v>
      </c>
      <c r="Q96" s="113" t="str">
        <f>'Team and Player Stats'!Q23/O96</f>
        <v>#DIV/0!</v>
      </c>
      <c r="R96" s="113" t="str">
        <f>'Team and Player Stats'!R23/O96</f>
        <v>#DIV/0!</v>
      </c>
      <c r="S96" s="113" t="str">
        <f>'Team and Player Stats'!S23/O96</f>
        <v>#DIV/0!</v>
      </c>
      <c r="T96" s="113" t="str">
        <f>'Team and Player Stats'!T23/O96</f>
        <v>#DIV/0!</v>
      </c>
      <c r="U96" s="113" t="str">
        <f>'Team and Player Stats'!U23/O96</f>
        <v>#DIV/0!</v>
      </c>
      <c r="V96" s="113" t="str">
        <f>'Team and Player Stats'!V23/O96</f>
        <v>#DIV/0!</v>
      </c>
      <c r="W96" s="113" t="str">
        <f>'Team and Player Stats'!W23/O96</f>
        <v>#DIV/0!</v>
      </c>
      <c r="X96" s="113" t="str">
        <f>'Team and Player Stats'!X23/O96</f>
        <v>#DIV/0!</v>
      </c>
      <c r="Y96" s="113" t="str">
        <f>'Team and Player Stats'!Y23/O96</f>
        <v>#DIV/0!</v>
      </c>
      <c r="Z96" s="113" t="str">
        <f>'Team and Player Stats'!Z23/O96</f>
        <v>#DIV/0!</v>
      </c>
      <c r="AA96" s="113" t="str">
        <f>'Team and Player Stats'!AA23/O96</f>
        <v>#DIV/0!</v>
      </c>
      <c r="AB96" s="113" t="str">
        <f>'Team and Player Stats'!AB23/O96</f>
        <v>#DIV/0!</v>
      </c>
      <c r="AC96" s="113" t="str">
        <f>'Team and Player Stats'!AC23/O96</f>
        <v>#DIV/0!</v>
      </c>
      <c r="AD96" s="113" t="str">
        <f>'Team and Player Stats'!AD23/O96</f>
        <v>#DIV/0!</v>
      </c>
      <c r="AE96" s="113" t="str">
        <f>'Team and Player Stats'!AE23/O96</f>
        <v>#DIV/0!</v>
      </c>
      <c r="AF96" s="113" t="str">
        <f>'Team and Player Stats'!AF23/O96</f>
        <v>#DIV/0!</v>
      </c>
      <c r="AG96" s="113" t="str">
        <f>'Team and Player Stats'!AG23/O96</f>
        <v>#DIV/0!</v>
      </c>
    </row>
    <row r="97">
      <c r="A97" s="107" t="str">
        <f>'Team and Player Stats'!B30</f>
        <v/>
      </c>
      <c r="B97" s="107" t="str">
        <f>'Team and Player Stats'!A30</f>
        <v>NecroBonk</v>
      </c>
      <c r="C97" s="107">
        <f>'Team and Player Stats'!C30</f>
        <v>0</v>
      </c>
      <c r="D97" s="107">
        <f>'Team and Player Stats'!D30</f>
        <v>0</v>
      </c>
      <c r="E97" s="108">
        <f>'Team and Player Stats'!E30</f>
        <v>0</v>
      </c>
      <c r="F97" s="110" t="str">
        <f>'Team and Player Stats'!F30/E97</f>
        <v>#DIV/0!</v>
      </c>
      <c r="G97" s="110" t="str">
        <f>'Team and Player Stats'!G30/E97</f>
        <v>#DIV/0!</v>
      </c>
      <c r="H97" s="110" t="str">
        <f>'Team and Player Stats'!H30/E97</f>
        <v>#DIV/0!</v>
      </c>
      <c r="I97" s="110" t="str">
        <f>'Team and Player Stats'!I30/E97</f>
        <v>#DIV/0!</v>
      </c>
      <c r="J97" s="110" t="str">
        <f>'Team and Player Stats'!J30/E97</f>
        <v>#DIV/0!</v>
      </c>
      <c r="K97" s="109" t="str">
        <f>'Team and Player Stats'!K30</f>
        <v>#DIV/0!</v>
      </c>
      <c r="L97" s="108" t="str">
        <f>'Team and Player Stats'!L30</f>
        <v>#DIV/0!</v>
      </c>
      <c r="M97" s="110" t="str">
        <f>'Team and Player Stats'!M30/E97</f>
        <v>#DIV/0!</v>
      </c>
      <c r="N97" s="107">
        <f>'Team and Player Stats'!N30</f>
        <v>0</v>
      </c>
      <c r="O97" s="110">
        <f>'Team and Player Stats'!O30</f>
        <v>0</v>
      </c>
      <c r="P97" s="110" t="str">
        <f>'Team and Player Stats'!P30/O97</f>
        <v>#DIV/0!</v>
      </c>
      <c r="Q97" s="110" t="str">
        <f>'Team and Player Stats'!Q30/O97</f>
        <v>#DIV/0!</v>
      </c>
      <c r="R97" s="110" t="str">
        <f>'Team and Player Stats'!R30/O97</f>
        <v>#DIV/0!</v>
      </c>
      <c r="S97" s="110" t="str">
        <f>'Team and Player Stats'!S30/O97</f>
        <v>#DIV/0!</v>
      </c>
      <c r="T97" s="110" t="str">
        <f>'Team and Player Stats'!T30/O97</f>
        <v>#DIV/0!</v>
      </c>
      <c r="U97" s="110" t="str">
        <f>'Team and Player Stats'!U30/O97</f>
        <v>#DIV/0!</v>
      </c>
      <c r="V97" s="110" t="str">
        <f>'Team and Player Stats'!V30/O97</f>
        <v>#DIV/0!</v>
      </c>
      <c r="W97" s="110" t="str">
        <f>'Team and Player Stats'!W30/O97</f>
        <v>#DIV/0!</v>
      </c>
      <c r="X97" s="110" t="str">
        <f>'Team and Player Stats'!X30/O97</f>
        <v>#DIV/0!</v>
      </c>
      <c r="Y97" s="110" t="str">
        <f>'Team and Player Stats'!Y30/O97</f>
        <v>#DIV/0!</v>
      </c>
      <c r="Z97" s="110" t="str">
        <f>'Team and Player Stats'!Z30/O97</f>
        <v>#DIV/0!</v>
      </c>
      <c r="AA97" s="110" t="str">
        <f>'Team and Player Stats'!AA30/O97</f>
        <v>#DIV/0!</v>
      </c>
      <c r="AB97" s="110" t="str">
        <f>'Team and Player Stats'!AB30/O97</f>
        <v>#DIV/0!</v>
      </c>
      <c r="AC97" s="110" t="str">
        <f>'Team and Player Stats'!AC30/O97</f>
        <v>#DIV/0!</v>
      </c>
      <c r="AD97" s="110" t="str">
        <f>'Team and Player Stats'!AD30/O97</f>
        <v>#DIV/0!</v>
      </c>
      <c r="AE97" s="110" t="str">
        <f>'Team and Player Stats'!AE30/O97</f>
        <v>#DIV/0!</v>
      </c>
      <c r="AF97" s="110" t="str">
        <f>'Team and Player Stats'!AF30/O97</f>
        <v>#DIV/0!</v>
      </c>
      <c r="AG97" s="110" t="str">
        <f>'Team and Player Stats'!AG30/O97</f>
        <v>#DIV/0!</v>
      </c>
    </row>
    <row r="98">
      <c r="A98" t="str">
        <f>'Team and Player Stats'!B31</f>
        <v/>
      </c>
      <c r="B98" t="str">
        <f>'Team and Player Stats'!A31</f>
        <v>NecroBonk</v>
      </c>
      <c r="C98">
        <f>'Team and Player Stats'!C31</f>
        <v>0</v>
      </c>
      <c r="D98">
        <f>'Team and Player Stats'!D31</f>
        <v>0</v>
      </c>
      <c r="E98" s="111">
        <f>'Team and Player Stats'!E31</f>
        <v>0</v>
      </c>
      <c r="F98" s="113" t="str">
        <f>'Team and Player Stats'!F31/E98</f>
        <v>#DIV/0!</v>
      </c>
      <c r="G98" s="113" t="str">
        <f>'Team and Player Stats'!G31/E98</f>
        <v>#DIV/0!</v>
      </c>
      <c r="H98" s="113" t="str">
        <f>'Team and Player Stats'!H31/E98</f>
        <v>#DIV/0!</v>
      </c>
      <c r="I98" s="113" t="str">
        <f>'Team and Player Stats'!I31/E98</f>
        <v>#DIV/0!</v>
      </c>
      <c r="J98" s="113" t="str">
        <f>'Team and Player Stats'!J31/E98</f>
        <v>#DIV/0!</v>
      </c>
      <c r="K98" s="112" t="str">
        <f>'Team and Player Stats'!K31</f>
        <v>#DIV/0!</v>
      </c>
      <c r="L98" s="111" t="str">
        <f>'Team and Player Stats'!L31</f>
        <v>#DIV/0!</v>
      </c>
      <c r="M98" s="113" t="str">
        <f>'Team and Player Stats'!M31/E98</f>
        <v>#DIV/0!</v>
      </c>
      <c r="N98">
        <f>'Team and Player Stats'!N31</f>
        <v>0</v>
      </c>
      <c r="O98" s="113">
        <f>'Team and Player Stats'!O31</f>
        <v>0</v>
      </c>
      <c r="P98" s="113" t="str">
        <f>'Team and Player Stats'!P31/O98</f>
        <v>#DIV/0!</v>
      </c>
      <c r="Q98" s="113" t="str">
        <f>'Team and Player Stats'!Q31/O98</f>
        <v>#DIV/0!</v>
      </c>
      <c r="R98" s="113" t="str">
        <f>'Team and Player Stats'!R31/O98</f>
        <v>#DIV/0!</v>
      </c>
      <c r="S98" s="113" t="str">
        <f>'Team and Player Stats'!S31/O98</f>
        <v>#DIV/0!</v>
      </c>
      <c r="T98" s="113" t="str">
        <f>'Team and Player Stats'!T31/O98</f>
        <v>#DIV/0!</v>
      </c>
      <c r="U98" s="113" t="str">
        <f>'Team and Player Stats'!U31/O98</f>
        <v>#DIV/0!</v>
      </c>
      <c r="V98" s="113" t="str">
        <f>'Team and Player Stats'!V31/O98</f>
        <v>#DIV/0!</v>
      </c>
      <c r="W98" s="113" t="str">
        <f>'Team and Player Stats'!W31/O98</f>
        <v>#DIV/0!</v>
      </c>
      <c r="X98" s="113" t="str">
        <f>'Team and Player Stats'!X31/O98</f>
        <v>#DIV/0!</v>
      </c>
      <c r="Y98" s="113" t="str">
        <f>'Team and Player Stats'!Y31/O98</f>
        <v>#DIV/0!</v>
      </c>
      <c r="Z98" s="113" t="str">
        <f>'Team and Player Stats'!Z31/O98</f>
        <v>#DIV/0!</v>
      </c>
      <c r="AA98" s="113" t="str">
        <f>'Team and Player Stats'!AA31/O98</f>
        <v>#DIV/0!</v>
      </c>
      <c r="AB98" s="113" t="str">
        <f>'Team and Player Stats'!AB31/O98</f>
        <v>#DIV/0!</v>
      </c>
      <c r="AC98" s="113" t="str">
        <f>'Team and Player Stats'!AC31/O98</f>
        <v>#DIV/0!</v>
      </c>
      <c r="AD98" s="113" t="str">
        <f>'Team and Player Stats'!AD31/O98</f>
        <v>#DIV/0!</v>
      </c>
      <c r="AE98" s="113" t="str">
        <f>'Team and Player Stats'!AE31/O98</f>
        <v>#DIV/0!</v>
      </c>
      <c r="AF98" s="113" t="str">
        <f>'Team and Player Stats'!AF31/O98</f>
        <v>#DIV/0!</v>
      </c>
      <c r="AG98" s="113" t="str">
        <f>'Team and Player Stats'!AG31/O98</f>
        <v>#DIV/0!</v>
      </c>
    </row>
    <row r="99">
      <c r="A99" s="107" t="str">
        <f>'Team and Player Stats'!B58</f>
        <v>Tariq TE</v>
      </c>
      <c r="B99" s="107" t="str">
        <f>'Team and Player Stats'!A58</f>
        <v>Paradox Warriors</v>
      </c>
      <c r="C99" s="107">
        <f>'Team and Player Stats'!C58</f>
        <v>0</v>
      </c>
      <c r="D99" s="107">
        <f>'Team and Player Stats'!D58</f>
        <v>0</v>
      </c>
      <c r="E99" s="108">
        <f>'Team and Player Stats'!E58</f>
        <v>0</v>
      </c>
      <c r="F99" s="110" t="str">
        <f>'Team and Player Stats'!F58/E99</f>
        <v>#DIV/0!</v>
      </c>
      <c r="G99" s="110" t="str">
        <f>'Team and Player Stats'!G58/E99</f>
        <v>#DIV/0!</v>
      </c>
      <c r="H99" s="110" t="str">
        <f>'Team and Player Stats'!H58/E99</f>
        <v>#DIV/0!</v>
      </c>
      <c r="I99" s="110" t="str">
        <f>'Team and Player Stats'!I58/E99</f>
        <v>#DIV/0!</v>
      </c>
      <c r="J99" s="110" t="str">
        <f>'Team and Player Stats'!J58/E99</f>
        <v>#DIV/0!</v>
      </c>
      <c r="K99" s="109" t="str">
        <f>'Team and Player Stats'!K58</f>
        <v>#DIV/0!</v>
      </c>
      <c r="L99" s="108" t="str">
        <f>'Team and Player Stats'!L58</f>
        <v>#DIV/0!</v>
      </c>
      <c r="M99" s="110" t="str">
        <f>'Team and Player Stats'!M58/E99</f>
        <v>#DIV/0!</v>
      </c>
      <c r="N99" s="107">
        <f>'Team and Player Stats'!N58</f>
        <v>0</v>
      </c>
      <c r="O99" s="110">
        <f>'Team and Player Stats'!O58</f>
        <v>0</v>
      </c>
      <c r="P99" s="110" t="str">
        <f>'Team and Player Stats'!P58/O99</f>
        <v>#DIV/0!</v>
      </c>
      <c r="Q99" s="110" t="str">
        <f>'Team and Player Stats'!Q58/O99</f>
        <v>#DIV/0!</v>
      </c>
      <c r="R99" s="110" t="str">
        <f>'Team and Player Stats'!R58/O99</f>
        <v>#DIV/0!</v>
      </c>
      <c r="S99" s="110" t="str">
        <f>'Team and Player Stats'!S58/O99</f>
        <v>#DIV/0!</v>
      </c>
      <c r="T99" s="110" t="str">
        <f>'Team and Player Stats'!T58/O99</f>
        <v>#DIV/0!</v>
      </c>
      <c r="U99" s="110" t="str">
        <f>'Team and Player Stats'!U58/O99</f>
        <v>#DIV/0!</v>
      </c>
      <c r="V99" s="110" t="str">
        <f>'Team and Player Stats'!V58/O99</f>
        <v>#DIV/0!</v>
      </c>
      <c r="W99" s="110" t="str">
        <f>'Team and Player Stats'!W58/O99</f>
        <v>#DIV/0!</v>
      </c>
      <c r="X99" s="110" t="str">
        <f>'Team and Player Stats'!X58/O99</f>
        <v>#DIV/0!</v>
      </c>
      <c r="Y99" s="110" t="str">
        <f>'Team and Player Stats'!Y58/O99</f>
        <v>#DIV/0!</v>
      </c>
      <c r="Z99" s="110" t="str">
        <f>'Team and Player Stats'!Z58/O99</f>
        <v>#DIV/0!</v>
      </c>
      <c r="AA99" s="110" t="str">
        <f>'Team and Player Stats'!AA58/O99</f>
        <v>#DIV/0!</v>
      </c>
      <c r="AB99" s="110" t="str">
        <f>'Team and Player Stats'!AB58/O99</f>
        <v>#DIV/0!</v>
      </c>
      <c r="AC99" s="110" t="str">
        <f>'Team and Player Stats'!AC58/O99</f>
        <v>#DIV/0!</v>
      </c>
      <c r="AD99" s="110" t="str">
        <f>'Team and Player Stats'!AD58/O99</f>
        <v>#DIV/0!</v>
      </c>
      <c r="AE99" s="110" t="str">
        <f>'Team and Player Stats'!AE58/O99</f>
        <v>#DIV/0!</v>
      </c>
      <c r="AF99" s="110" t="str">
        <f>'Team and Player Stats'!AF58/O99</f>
        <v>#DIV/0!</v>
      </c>
      <c r="AG99" s="110" t="str">
        <f>'Team and Player Stats'!AG58/O99</f>
        <v>#DIV/0!</v>
      </c>
    </row>
    <row r="100">
      <c r="A100" t="str">
        <f>'Team and Player Stats'!B89</f>
        <v>GI Bad Dog</v>
      </c>
      <c r="B100" t="str">
        <f>'Team and Player Stats'!A89</f>
        <v>Team Ninja</v>
      </c>
      <c r="C100">
        <f>'Team and Player Stats'!C89</f>
        <v>0</v>
      </c>
      <c r="D100">
        <f>'Team and Player Stats'!D89</f>
        <v>0</v>
      </c>
      <c r="E100" s="111">
        <f>'Team and Player Stats'!E89</f>
        <v>0</v>
      </c>
      <c r="F100" s="113" t="str">
        <f>'Team and Player Stats'!F89/E100</f>
        <v>#DIV/0!</v>
      </c>
      <c r="G100" s="113" t="str">
        <f>'Team and Player Stats'!G89/E100</f>
        <v>#DIV/0!</v>
      </c>
      <c r="H100" s="113" t="str">
        <f>'Team and Player Stats'!H89/E100</f>
        <v>#DIV/0!</v>
      </c>
      <c r="I100" s="113" t="str">
        <f>'Team and Player Stats'!I89/E100</f>
        <v>#DIV/0!</v>
      </c>
      <c r="J100" s="113" t="str">
        <f>'Team and Player Stats'!J89/E100</f>
        <v>#DIV/0!</v>
      </c>
      <c r="K100" s="112" t="str">
        <f>'Team and Player Stats'!K89</f>
        <v>#DIV/0!</v>
      </c>
      <c r="L100" s="111" t="str">
        <f>'Team and Player Stats'!L89</f>
        <v>#DIV/0!</v>
      </c>
      <c r="M100" s="113" t="str">
        <f>'Team and Player Stats'!M89/E100</f>
        <v>#DIV/0!</v>
      </c>
      <c r="N100">
        <f>'Team and Player Stats'!N89</f>
        <v>0</v>
      </c>
      <c r="O100" s="113">
        <f>'Team and Player Stats'!O89</f>
        <v>0</v>
      </c>
      <c r="P100" s="113" t="str">
        <f>'Team and Player Stats'!P89/O100</f>
        <v>#DIV/0!</v>
      </c>
      <c r="Q100" s="113" t="str">
        <f>'Team and Player Stats'!Q89/O100</f>
        <v>#DIV/0!</v>
      </c>
      <c r="R100" s="113" t="str">
        <f>'Team and Player Stats'!R89/O100</f>
        <v>#DIV/0!</v>
      </c>
      <c r="S100" s="113" t="str">
        <f>'Team and Player Stats'!S89/O100</f>
        <v>#DIV/0!</v>
      </c>
      <c r="T100" s="113" t="str">
        <f>'Team and Player Stats'!T89/O100</f>
        <v>#DIV/0!</v>
      </c>
      <c r="U100" s="113" t="str">
        <f>'Team and Player Stats'!U89/O100</f>
        <v>#DIV/0!</v>
      </c>
      <c r="V100" s="113" t="str">
        <f>'Team and Player Stats'!V89/O100</f>
        <v>#DIV/0!</v>
      </c>
      <c r="W100" s="113" t="str">
        <f>'Team and Player Stats'!W89/O100</f>
        <v>#DIV/0!</v>
      </c>
      <c r="X100" s="113" t="str">
        <f>'Team and Player Stats'!X89/O100</f>
        <v>#DIV/0!</v>
      </c>
      <c r="Y100" s="113" t="str">
        <f>'Team and Player Stats'!Y89/O100</f>
        <v>#DIV/0!</v>
      </c>
      <c r="Z100" s="113" t="str">
        <f>'Team and Player Stats'!Z89/O100</f>
        <v>#DIV/0!</v>
      </c>
      <c r="AA100" s="113" t="str">
        <f>'Team and Player Stats'!AA89/O100</f>
        <v>#DIV/0!</v>
      </c>
      <c r="AB100" s="113" t="str">
        <f>'Team and Player Stats'!AB89/O100</f>
        <v>#DIV/0!</v>
      </c>
      <c r="AC100" s="113" t="str">
        <f>'Team and Player Stats'!AC89/O100</f>
        <v>#DIV/0!</v>
      </c>
      <c r="AD100" s="113" t="str">
        <f>'Team and Player Stats'!AD89/O100</f>
        <v>#DIV/0!</v>
      </c>
      <c r="AE100" s="113" t="str">
        <f>'Team and Player Stats'!AE89/O100</f>
        <v>#DIV/0!</v>
      </c>
      <c r="AF100" s="113" t="str">
        <f>'Team and Player Stats'!AF89/O100</f>
        <v>#DIV/0!</v>
      </c>
      <c r="AG100" s="113" t="str">
        <f>'Team and Player Stats'!AG89/O100</f>
        <v>#DIV/0!</v>
      </c>
    </row>
    <row r="101">
      <c r="A101" s="107" t="str">
        <f>'Team and Player Stats'!B134</f>
        <v>Gay Fork</v>
      </c>
      <c r="B101" s="107" t="str">
        <f>'Team and Player Stats'!A134</f>
        <v>Lumbridge White Knights</v>
      </c>
      <c r="C101" s="107">
        <f>'Team and Player Stats'!C134</f>
        <v>0</v>
      </c>
      <c r="D101" s="107">
        <f>'Team and Player Stats'!D134</f>
        <v>0</v>
      </c>
      <c r="E101" s="108">
        <f>'Team and Player Stats'!E134</f>
        <v>0</v>
      </c>
      <c r="F101" s="110" t="str">
        <f>'Team and Player Stats'!F134/E101</f>
        <v>#DIV/0!</v>
      </c>
      <c r="G101" s="110" t="str">
        <f>'Team and Player Stats'!G134/E101</f>
        <v>#DIV/0!</v>
      </c>
      <c r="H101" s="110" t="str">
        <f>'Team and Player Stats'!H134/E101</f>
        <v>#DIV/0!</v>
      </c>
      <c r="I101" s="110" t="str">
        <f>'Team and Player Stats'!I134/E101</f>
        <v>#DIV/0!</v>
      </c>
      <c r="J101" s="110" t="str">
        <f>'Team and Player Stats'!J134/E101</f>
        <v>#DIV/0!</v>
      </c>
      <c r="K101" s="109" t="str">
        <f>'Team and Player Stats'!K134</f>
        <v>#DIV/0!</v>
      </c>
      <c r="L101" s="108" t="str">
        <f>'Team and Player Stats'!L134</f>
        <v>#DIV/0!</v>
      </c>
      <c r="M101" s="110" t="str">
        <f>'Team and Player Stats'!M134/E101</f>
        <v>#DIV/0!</v>
      </c>
      <c r="N101" s="107">
        <f>'Team and Player Stats'!N134</f>
        <v>0</v>
      </c>
      <c r="O101" s="110">
        <f>'Team and Player Stats'!O134</f>
        <v>0</v>
      </c>
      <c r="P101" s="110" t="str">
        <f>'Team and Player Stats'!P134/O101</f>
        <v>#DIV/0!</v>
      </c>
      <c r="Q101" s="110" t="str">
        <f>'Team and Player Stats'!Q134/O101</f>
        <v>#DIV/0!</v>
      </c>
      <c r="R101" s="110" t="str">
        <f>'Team and Player Stats'!R134/O101</f>
        <v>#DIV/0!</v>
      </c>
      <c r="S101" s="110" t="str">
        <f>'Team and Player Stats'!S134/O101</f>
        <v>#DIV/0!</v>
      </c>
      <c r="T101" s="110" t="str">
        <f>'Team and Player Stats'!T134/O101</f>
        <v>#DIV/0!</v>
      </c>
      <c r="U101" s="110" t="str">
        <f>'Team and Player Stats'!U134/O101</f>
        <v>#DIV/0!</v>
      </c>
      <c r="V101" s="110" t="str">
        <f>'Team and Player Stats'!V134/O101</f>
        <v>#DIV/0!</v>
      </c>
      <c r="W101" s="110" t="str">
        <f>'Team and Player Stats'!W134/O101</f>
        <v>#DIV/0!</v>
      </c>
      <c r="X101" s="110" t="str">
        <f>'Team and Player Stats'!X134/O101</f>
        <v>#DIV/0!</v>
      </c>
      <c r="Y101" s="110" t="str">
        <f>'Team and Player Stats'!Y134/O101</f>
        <v>#DIV/0!</v>
      </c>
      <c r="Z101" s="110" t="str">
        <f>'Team and Player Stats'!Z134/O101</f>
        <v>#DIV/0!</v>
      </c>
      <c r="AA101" s="110" t="str">
        <f>'Team and Player Stats'!AA134/O101</f>
        <v>#DIV/0!</v>
      </c>
      <c r="AB101" s="110" t="str">
        <f>'Team and Player Stats'!AB134/O101</f>
        <v>#DIV/0!</v>
      </c>
      <c r="AC101" s="110" t="str">
        <f>'Team and Player Stats'!AC134/O101</f>
        <v>#DIV/0!</v>
      </c>
      <c r="AD101" s="110" t="str">
        <f>'Team and Player Stats'!AD134/O101</f>
        <v>#DIV/0!</v>
      </c>
      <c r="AE101" s="110" t="str">
        <f>'Team and Player Stats'!AE134/O101</f>
        <v>#DIV/0!</v>
      </c>
      <c r="AF101" s="110" t="str">
        <f>'Team and Player Stats'!AF134/O101</f>
        <v>#DIV/0!</v>
      </c>
      <c r="AG101" s="110" t="str">
        <f>'Team and Player Stats'!AG134/O101</f>
        <v>#DIV/0!</v>
      </c>
    </row>
    <row r="102">
      <c r="A102" t="str">
        <f>'Team and Player Stats'!B135</f>
        <v>LeafyTV</v>
      </c>
      <c r="B102" t="str">
        <f>'Team and Player Stats'!A135</f>
        <v>Lumbridge White Knights</v>
      </c>
      <c r="C102">
        <f>'Team and Player Stats'!C135</f>
        <v>0</v>
      </c>
      <c r="D102">
        <f>'Team and Player Stats'!D135</f>
        <v>0</v>
      </c>
      <c r="E102" s="111">
        <f>'Team and Player Stats'!E135</f>
        <v>0</v>
      </c>
      <c r="F102" s="113" t="str">
        <f>'Team and Player Stats'!F135/E102</f>
        <v>#DIV/0!</v>
      </c>
      <c r="G102" s="113" t="str">
        <f>'Team and Player Stats'!G135/E102</f>
        <v>#DIV/0!</v>
      </c>
      <c r="H102" s="113" t="str">
        <f>'Team and Player Stats'!H135/E102</f>
        <v>#DIV/0!</v>
      </c>
      <c r="I102" s="113" t="str">
        <f>'Team and Player Stats'!I135/E102</f>
        <v>#DIV/0!</v>
      </c>
      <c r="J102" s="113" t="str">
        <f>'Team and Player Stats'!J135/E102</f>
        <v>#DIV/0!</v>
      </c>
      <c r="K102" s="112" t="str">
        <f>'Team and Player Stats'!K135</f>
        <v>#DIV/0!</v>
      </c>
      <c r="L102" s="111" t="str">
        <f>'Team and Player Stats'!L135</f>
        <v>#DIV/0!</v>
      </c>
      <c r="M102" s="113" t="str">
        <f>'Team and Player Stats'!M135/E102</f>
        <v>#DIV/0!</v>
      </c>
      <c r="N102">
        <f>'Team and Player Stats'!N135</f>
        <v>0</v>
      </c>
      <c r="O102" s="113">
        <f>'Team and Player Stats'!O135</f>
        <v>0</v>
      </c>
      <c r="P102" s="113" t="str">
        <f>'Team and Player Stats'!P135/O102</f>
        <v>#DIV/0!</v>
      </c>
      <c r="Q102" s="113" t="str">
        <f>'Team and Player Stats'!Q135/O102</f>
        <v>#DIV/0!</v>
      </c>
      <c r="R102" s="113" t="str">
        <f>'Team and Player Stats'!R135/O102</f>
        <v>#DIV/0!</v>
      </c>
      <c r="S102" s="113" t="str">
        <f>'Team and Player Stats'!S135/O102</f>
        <v>#DIV/0!</v>
      </c>
      <c r="T102" s="113" t="str">
        <f>'Team and Player Stats'!T135/O102</f>
        <v>#DIV/0!</v>
      </c>
      <c r="U102" s="113" t="str">
        <f>'Team and Player Stats'!U135/O102</f>
        <v>#DIV/0!</v>
      </c>
      <c r="V102" s="113" t="str">
        <f>'Team and Player Stats'!V135/O102</f>
        <v>#DIV/0!</v>
      </c>
      <c r="W102" s="113" t="str">
        <f>'Team and Player Stats'!W135/O102</f>
        <v>#DIV/0!</v>
      </c>
      <c r="X102" s="113" t="str">
        <f>'Team and Player Stats'!X135/O102</f>
        <v>#DIV/0!</v>
      </c>
      <c r="Y102" s="113" t="str">
        <f>'Team and Player Stats'!Y135/O102</f>
        <v>#DIV/0!</v>
      </c>
      <c r="Z102" s="113" t="str">
        <f>'Team and Player Stats'!Z135/O102</f>
        <v>#DIV/0!</v>
      </c>
      <c r="AA102" s="113" t="str">
        <f>'Team and Player Stats'!AA135/O102</f>
        <v>#DIV/0!</v>
      </c>
      <c r="AB102" s="113" t="str">
        <f>'Team and Player Stats'!AB135/O102</f>
        <v>#DIV/0!</v>
      </c>
      <c r="AC102" s="113" t="str">
        <f>'Team and Player Stats'!AC135/O102</f>
        <v>#DIV/0!</v>
      </c>
      <c r="AD102" s="113" t="str">
        <f>'Team and Player Stats'!AD135/O102</f>
        <v>#DIV/0!</v>
      </c>
      <c r="AE102" s="113" t="str">
        <f>'Team and Player Stats'!AE135/O102</f>
        <v>#DIV/0!</v>
      </c>
      <c r="AF102" s="113" t="str">
        <f>'Team and Player Stats'!AF135/O102</f>
        <v>#DIV/0!</v>
      </c>
      <c r="AG102" s="113" t="str">
        <f>'Team and Player Stats'!AG135/O102</f>
        <v>#DIV/0!</v>
      </c>
    </row>
    <row r="103">
      <c r="F103" s="113"/>
      <c r="G103" s="113"/>
      <c r="H103" s="113"/>
      <c r="I103" s="113"/>
      <c r="J103" s="113"/>
      <c r="M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</row>
    <row r="104">
      <c r="F104" s="113"/>
      <c r="G104" s="113"/>
      <c r="H104" s="113"/>
      <c r="I104" s="113"/>
      <c r="J104" s="113"/>
      <c r="M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</row>
    <row r="105">
      <c r="F105" s="113"/>
      <c r="G105" s="113"/>
      <c r="H105" s="113"/>
      <c r="I105" s="113"/>
      <c r="J105" s="113"/>
      <c r="M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</row>
    <row r="106">
      <c r="F106" s="113"/>
      <c r="G106" s="113"/>
      <c r="H106" s="113"/>
      <c r="I106" s="113"/>
      <c r="J106" s="113"/>
      <c r="M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</row>
    <row r="107">
      <c r="F107" s="113"/>
      <c r="G107" s="113"/>
      <c r="H107" s="113"/>
      <c r="I107" s="113"/>
      <c r="J107" s="113"/>
      <c r="M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</row>
    <row r="108">
      <c r="F108" s="113"/>
      <c r="G108" s="113"/>
      <c r="H108" s="113"/>
      <c r="I108" s="113"/>
      <c r="J108" s="113"/>
      <c r="M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</row>
    <row r="109">
      <c r="F109" s="113"/>
      <c r="G109" s="113"/>
      <c r="H109" s="113"/>
      <c r="I109" s="113"/>
      <c r="J109" s="113"/>
      <c r="M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</row>
    <row r="110">
      <c r="F110" s="113"/>
      <c r="G110" s="113"/>
      <c r="H110" s="113"/>
      <c r="I110" s="113"/>
      <c r="J110" s="113"/>
      <c r="M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</row>
    <row r="111">
      <c r="F111" s="113"/>
      <c r="G111" s="113"/>
      <c r="H111" s="113"/>
      <c r="I111" s="113"/>
      <c r="J111" s="113"/>
      <c r="M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</row>
    <row r="112">
      <c r="F112" s="113"/>
      <c r="G112" s="113"/>
      <c r="H112" s="113"/>
      <c r="I112" s="113"/>
      <c r="J112" s="113"/>
      <c r="M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</row>
    <row r="113">
      <c r="F113" s="113"/>
      <c r="G113" s="113"/>
      <c r="H113" s="113"/>
      <c r="I113" s="113"/>
      <c r="J113" s="113"/>
      <c r="M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</row>
    <row r="114">
      <c r="F114" s="113"/>
      <c r="G114" s="113"/>
      <c r="H114" s="113"/>
      <c r="I114" s="113"/>
      <c r="J114" s="113"/>
      <c r="M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</row>
    <row r="115">
      <c r="F115" s="113"/>
      <c r="G115" s="113"/>
      <c r="H115" s="113"/>
      <c r="I115" s="113"/>
      <c r="J115" s="113"/>
      <c r="M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</row>
    <row r="116">
      <c r="F116" s="113"/>
      <c r="G116" s="113"/>
      <c r="H116" s="113"/>
      <c r="I116" s="113"/>
      <c r="J116" s="113"/>
      <c r="M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</row>
    <row r="117">
      <c r="F117" s="113"/>
      <c r="G117" s="113"/>
      <c r="H117" s="113"/>
      <c r="I117" s="113"/>
      <c r="J117" s="113"/>
      <c r="M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</row>
    <row r="118">
      <c r="F118" s="113"/>
      <c r="G118" s="113"/>
      <c r="H118" s="113"/>
      <c r="I118" s="113"/>
      <c r="J118" s="113"/>
      <c r="M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</row>
  </sheetData>
  <mergeCells count="1">
    <mergeCell ref="A1:AG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1.75"/>
    <col customWidth="1" min="3" max="3" width="11.63"/>
    <col customWidth="1" min="4" max="4" width="4.63"/>
    <col customWidth="1" min="5" max="5" width="6.75"/>
    <col customWidth="1" min="6" max="6" width="5.25"/>
    <col customWidth="1" min="7" max="7" width="4.63"/>
    <col customWidth="1" min="8" max="8" width="6.13"/>
    <col customWidth="1" min="9" max="9" width="6.88"/>
    <col customWidth="1" min="10" max="10" width="6.25"/>
    <col customWidth="1" min="11" max="11" width="8.0"/>
    <col customWidth="1" min="12" max="12" width="10.13"/>
    <col customWidth="1" min="13" max="13" width="6.25"/>
    <col customWidth="1" min="14" max="14" width="15.25"/>
    <col customWidth="1" min="15" max="15" width="6.75"/>
    <col customWidth="1" min="16" max="16" width="9.3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3" width="10.88"/>
  </cols>
  <sheetData>
    <row r="1">
      <c r="A1" s="82" t="s">
        <v>380</v>
      </c>
    </row>
    <row r="2">
      <c r="A2" s="83" t="s">
        <v>233</v>
      </c>
      <c r="B2" s="83" t="s">
        <v>232</v>
      </c>
      <c r="C2" s="83" t="s">
        <v>234</v>
      </c>
      <c r="D2" s="83" t="s">
        <v>15</v>
      </c>
      <c r="E2" s="84" t="s">
        <v>235</v>
      </c>
      <c r="F2" s="85" t="s">
        <v>17</v>
      </c>
      <c r="G2" s="85" t="s">
        <v>236</v>
      </c>
      <c r="H2" s="85" t="s">
        <v>237</v>
      </c>
      <c r="I2" s="85" t="s">
        <v>238</v>
      </c>
      <c r="J2" s="85" t="s">
        <v>239</v>
      </c>
      <c r="K2" s="86" t="s">
        <v>240</v>
      </c>
      <c r="L2" s="87" t="s">
        <v>241</v>
      </c>
      <c r="M2" s="87" t="s">
        <v>242</v>
      </c>
      <c r="N2" s="88" t="s">
        <v>243</v>
      </c>
      <c r="O2" s="88" t="s">
        <v>235</v>
      </c>
      <c r="P2" s="88" t="s">
        <v>244</v>
      </c>
      <c r="Q2" s="88" t="s">
        <v>245</v>
      </c>
      <c r="R2" s="88" t="s">
        <v>246</v>
      </c>
      <c r="S2" s="88" t="s">
        <v>247</v>
      </c>
      <c r="T2" s="88" t="s">
        <v>248</v>
      </c>
      <c r="U2" s="88" t="s">
        <v>249</v>
      </c>
      <c r="V2" s="88" t="s">
        <v>250</v>
      </c>
      <c r="W2" s="88" t="s">
        <v>251</v>
      </c>
      <c r="X2" s="88" t="s">
        <v>252</v>
      </c>
      <c r="Y2" s="88" t="s">
        <v>253</v>
      </c>
      <c r="Z2" s="88" t="s">
        <v>254</v>
      </c>
      <c r="AA2" s="88" t="s">
        <v>255</v>
      </c>
      <c r="AB2" s="88" t="s">
        <v>256</v>
      </c>
      <c r="AC2" s="88" t="s">
        <v>257</v>
      </c>
      <c r="AD2" s="88" t="s">
        <v>258</v>
      </c>
      <c r="AE2" s="88" t="s">
        <v>259</v>
      </c>
      <c r="AF2" s="88" t="s">
        <v>260</v>
      </c>
      <c r="AG2" s="88" t="s">
        <v>261</v>
      </c>
    </row>
    <row r="3">
      <c r="A3" t="str">
        <f>'Team and Player Stats'!B98</f>
        <v>LiquideNitrogin</v>
      </c>
      <c r="B3" t="str">
        <f>'Team and Player Stats'!A98</f>
        <v>PORKCHOP SANDWICHES</v>
      </c>
      <c r="C3">
        <f>'Team and Player Stats'!C98</f>
        <v>1</v>
      </c>
      <c r="D3">
        <f>'Team and Player Stats'!D98</f>
        <v>0</v>
      </c>
      <c r="E3" s="111">
        <f>'Team and Player Stats'!E98</f>
        <v>3.333333333</v>
      </c>
      <c r="F3" s="113">
        <f>'Team and Player Stats'!F98/E3</f>
        <v>0</v>
      </c>
      <c r="G3" s="113">
        <f>'Team and Player Stats'!G98/E3</f>
        <v>5.4</v>
      </c>
      <c r="H3" s="113">
        <f>'Team and Player Stats'!H98/E3</f>
        <v>0</v>
      </c>
      <c r="I3" s="113">
        <f>'Team and Player Stats'!I98/E3</f>
        <v>7.5</v>
      </c>
      <c r="J3" s="113">
        <f>'Team and Player Stats'!J98/E3</f>
        <v>-2.1</v>
      </c>
      <c r="K3" s="112">
        <f>'Team and Player Stats'!K98</f>
        <v>0.72</v>
      </c>
      <c r="L3" s="111">
        <f>'Team and Player Stats'!L98</f>
        <v>8</v>
      </c>
      <c r="M3" s="113">
        <f>'Team and Player Stats'!M98/E3</f>
        <v>8.4</v>
      </c>
      <c r="N3">
        <f>'Team and Player Stats'!N98</f>
        <v>1</v>
      </c>
      <c r="O3" s="113">
        <f>'Team and Player Stats'!O98</f>
        <v>3.333333333</v>
      </c>
      <c r="P3" s="113">
        <f>'Team and Player Stats'!P98/O3</f>
        <v>0.6</v>
      </c>
      <c r="Q3" s="113">
        <f>'Team and Player Stats'!Q98/O3</f>
        <v>0</v>
      </c>
      <c r="R3" s="113">
        <f>'Team and Player Stats'!R98/O3</f>
        <v>0.9</v>
      </c>
      <c r="S3" s="113">
        <f>'Team and Player Stats'!S98/O3</f>
        <v>0</v>
      </c>
      <c r="T3" s="113">
        <f>'Team and Player Stats'!T98/O3</f>
        <v>0.9</v>
      </c>
      <c r="U3" s="113">
        <f>'Team and Player Stats'!U98/O3</f>
        <v>0.3</v>
      </c>
      <c r="V3" s="113">
        <f>'Team and Player Stats'!V98/O3</f>
        <v>0</v>
      </c>
      <c r="W3" s="113">
        <f>'Team and Player Stats'!W98/O3</f>
        <v>0</v>
      </c>
      <c r="X3" s="113">
        <f>'Team and Player Stats'!X98/O3</f>
        <v>0</v>
      </c>
      <c r="Y3" s="113">
        <f>'Team and Player Stats'!Y98/O3</f>
        <v>0</v>
      </c>
      <c r="Z3" s="113">
        <f>'Team and Player Stats'!Z98/O3</f>
        <v>0</v>
      </c>
      <c r="AA3" s="113">
        <f>'Team and Player Stats'!AA98/O3</f>
        <v>0</v>
      </c>
      <c r="AB3" s="113">
        <f>'Team and Player Stats'!AB98/O3</f>
        <v>0</v>
      </c>
      <c r="AC3" s="113">
        <f>'Team and Player Stats'!AC98/O3</f>
        <v>0.3</v>
      </c>
      <c r="AD3" s="113">
        <f>'Team and Player Stats'!AD98/O3</f>
        <v>0</v>
      </c>
      <c r="AE3" s="113">
        <f>'Team and Player Stats'!AE98/O3</f>
        <v>0</v>
      </c>
      <c r="AF3" s="113">
        <f>'Team and Player Stats'!AF98/O3</f>
        <v>0</v>
      </c>
      <c r="AG3" s="113">
        <f>'Team and Player Stats'!AG98/O3</f>
        <v>0</v>
      </c>
    </row>
    <row r="4">
      <c r="A4" s="107" t="str">
        <f>'Team and Player Stats'!B56</f>
        <v>DCleak</v>
      </c>
      <c r="B4" s="107" t="str">
        <f>'Team and Player Stats'!A56</f>
        <v>Paradox Warriors</v>
      </c>
      <c r="C4" s="107">
        <f>'Team and Player Stats'!C56</f>
        <v>6</v>
      </c>
      <c r="D4" s="107">
        <f>'Team and Player Stats'!D56</f>
        <v>0</v>
      </c>
      <c r="E4" s="108">
        <f>'Team and Player Stats'!E56</f>
        <v>28.01666667</v>
      </c>
      <c r="F4" s="110">
        <f>'Team and Player Stats'!F56/E4</f>
        <v>0</v>
      </c>
      <c r="G4" s="110">
        <f>'Team and Player Stats'!G56/E4</f>
        <v>4.176085663</v>
      </c>
      <c r="H4" s="110">
        <f>'Team and Player Stats'!H56/E4</f>
        <v>0.03569303986</v>
      </c>
      <c r="I4" s="110">
        <f>'Team and Player Stats'!I56/E4</f>
        <v>6.853063653</v>
      </c>
      <c r="J4" s="110">
        <f>'Team and Player Stats'!J56/E4</f>
        <v>-2.676977989</v>
      </c>
      <c r="K4" s="109">
        <f>'Team and Player Stats'!K56</f>
        <v>0.609375</v>
      </c>
      <c r="L4" s="108">
        <f>'Team and Player Stats'!L56</f>
        <v>8.755208333</v>
      </c>
      <c r="M4" s="110">
        <f>'Team and Player Stats'!M56/E4</f>
        <v>5.211183819</v>
      </c>
      <c r="N4" s="107">
        <f>'Team and Player Stats'!N56</f>
        <v>6</v>
      </c>
      <c r="O4" s="110">
        <f>'Team and Player Stats'!O56</f>
        <v>28.01666667</v>
      </c>
      <c r="P4" s="110">
        <f>'Team and Player Stats'!P56/O4</f>
        <v>0.5710886377</v>
      </c>
      <c r="Q4" s="110">
        <f>'Team and Player Stats'!Q56/O4</f>
        <v>0.07138607971</v>
      </c>
      <c r="R4" s="110">
        <f>'Team and Player Stats'!R56/O4</f>
        <v>0.1784651993</v>
      </c>
      <c r="S4" s="110">
        <f>'Team and Player Stats'!S56/O4</f>
        <v>0.07138607971</v>
      </c>
      <c r="T4" s="110">
        <f>'Team and Player Stats'!T56/O4</f>
        <v>0.3926234384</v>
      </c>
      <c r="U4" s="110">
        <f>'Team and Player Stats'!U56/O4</f>
        <v>0</v>
      </c>
      <c r="V4" s="110">
        <f>'Team and Player Stats'!V56/O4</f>
        <v>0</v>
      </c>
      <c r="W4" s="110">
        <f>'Team and Player Stats'!W56/O4</f>
        <v>0</v>
      </c>
      <c r="X4" s="110">
        <f>'Team and Player Stats'!X56/O4</f>
        <v>0</v>
      </c>
      <c r="Y4" s="110">
        <f>'Team and Player Stats'!Y56/O4</f>
        <v>0</v>
      </c>
      <c r="Z4" s="110">
        <f>'Team and Player Stats'!Z56/O4</f>
        <v>0</v>
      </c>
      <c r="AA4" s="110">
        <f>'Team and Player Stats'!AA56/O4</f>
        <v>0</v>
      </c>
      <c r="AB4" s="110">
        <f>'Team and Player Stats'!AB56/O4</f>
        <v>0</v>
      </c>
      <c r="AC4" s="110">
        <f>'Team and Player Stats'!AC56/O4</f>
        <v>0</v>
      </c>
      <c r="AD4" s="110">
        <f>'Team and Player Stats'!AD56/O4</f>
        <v>0</v>
      </c>
      <c r="AE4" s="110">
        <f>'Team and Player Stats'!AE56/O4</f>
        <v>0</v>
      </c>
      <c r="AF4" s="110">
        <f>'Team and Player Stats'!AF56/O4</f>
        <v>0</v>
      </c>
      <c r="AG4" s="110">
        <f>'Team and Player Stats'!AG56/O4</f>
        <v>0</v>
      </c>
    </row>
    <row r="5">
      <c r="A5" t="str">
        <f>'Team and Player Stats'!B15</f>
        <v>EIementary</v>
      </c>
      <c r="B5" t="str">
        <f>'Team and Player Stats'!A15</f>
        <v>Collateral Damage</v>
      </c>
      <c r="C5">
        <f>'Team and Player Stats'!C15</f>
        <v>8</v>
      </c>
      <c r="D5">
        <f>'Team and Player Stats'!D15</f>
        <v>2</v>
      </c>
      <c r="E5" s="111">
        <f>'Team and Player Stats'!E15</f>
        <v>92.18333333</v>
      </c>
      <c r="F5" s="113">
        <f>'Team and Player Stats'!F15/E5</f>
        <v>0.03254384379</v>
      </c>
      <c r="G5" s="113">
        <f>'Team and Player Stats'!G15/E5</f>
        <v>5.586693184</v>
      </c>
      <c r="H5" s="113">
        <f>'Team and Player Stats'!H15/E5</f>
        <v>0.03254384379</v>
      </c>
      <c r="I5" s="113">
        <f>'Team and Player Stats'!I15/E5</f>
        <v>4.92496836</v>
      </c>
      <c r="J5" s="113">
        <f>'Team and Player Stats'!J15/E5</f>
        <v>0.6617248237</v>
      </c>
      <c r="K5" s="112">
        <f>'Team and Player Stats'!K15</f>
        <v>1.134361233</v>
      </c>
      <c r="L5" s="111">
        <f>'Team and Player Stats'!L15</f>
        <v>12.18281938</v>
      </c>
      <c r="M5" s="113">
        <f>'Team and Player Stats'!M15/E5</f>
        <v>5.29379859</v>
      </c>
      <c r="N5">
        <f>'Team and Player Stats'!N15</f>
        <v>5</v>
      </c>
      <c r="O5" s="113">
        <f>'Team and Player Stats'!O15</f>
        <v>42.36666667</v>
      </c>
      <c r="P5" s="113">
        <f>'Team and Player Stats'!P15/O5</f>
        <v>0.5192761605</v>
      </c>
      <c r="Q5" s="113">
        <f>'Team and Player Stats'!Q15/O5</f>
        <v>0.09441384736</v>
      </c>
      <c r="R5" s="113">
        <f>'Team and Player Stats'!R15/O5</f>
        <v>0.4956726987</v>
      </c>
      <c r="S5" s="113">
        <f>'Team and Player Stats'!S15/O5</f>
        <v>0.09441384736</v>
      </c>
      <c r="T5" s="113">
        <f>'Team and Player Stats'!T15/O5</f>
        <v>1.132966168</v>
      </c>
      <c r="U5" s="113">
        <f>'Team and Player Stats'!U15/O5</f>
        <v>0.2124311566</v>
      </c>
      <c r="V5" s="113">
        <f>'Team and Player Stats'!V15/O5</f>
        <v>0.04720692368</v>
      </c>
      <c r="W5" s="113">
        <f>'Team and Player Stats'!W15/O5</f>
        <v>0.02360346184</v>
      </c>
      <c r="X5" s="113">
        <f>'Team and Player Stats'!X15/O5</f>
        <v>0</v>
      </c>
      <c r="Y5" s="113">
        <f>'Team and Player Stats'!Y15/O5</f>
        <v>0</v>
      </c>
      <c r="Z5" s="113">
        <f>'Team and Player Stats'!Z15/O5</f>
        <v>0</v>
      </c>
      <c r="AA5" s="113">
        <f>'Team and Player Stats'!AA15/O5</f>
        <v>0</v>
      </c>
      <c r="AB5" s="113">
        <f>'Team and Player Stats'!AB15/O5</f>
        <v>0</v>
      </c>
      <c r="AC5" s="113">
        <f>'Team and Player Stats'!AC15/O5</f>
        <v>0.1888276947</v>
      </c>
      <c r="AD5" s="113">
        <f>'Team and Player Stats'!AD15/O5</f>
        <v>0</v>
      </c>
      <c r="AE5" s="113">
        <f>'Team and Player Stats'!AE15/O5</f>
        <v>0</v>
      </c>
      <c r="AF5" s="113">
        <f>'Team and Player Stats'!AF15/O5</f>
        <v>0</v>
      </c>
      <c r="AG5" s="113">
        <f>'Team and Player Stats'!AG15/O5</f>
        <v>0</v>
      </c>
    </row>
    <row r="6">
      <c r="A6" s="107" t="str">
        <f>'Team and Player Stats'!B92</f>
        <v>DisterDan</v>
      </c>
      <c r="B6" s="107" t="str">
        <f>'Team and Player Stats'!A92</f>
        <v>Team Ninja</v>
      </c>
      <c r="C6" s="107">
        <f>'Team and Player Stats'!C92</f>
        <v>20</v>
      </c>
      <c r="D6" s="107">
        <f>'Team and Player Stats'!D92</f>
        <v>3</v>
      </c>
      <c r="E6" s="108">
        <f>'Team and Player Stats'!E92</f>
        <v>144.3833333</v>
      </c>
      <c r="F6" s="110">
        <f>'Team and Player Stats'!F92/E6</f>
        <v>0.06233406441</v>
      </c>
      <c r="G6" s="110">
        <f>'Team and Player Stats'!G92/E6</f>
        <v>5.256839432</v>
      </c>
      <c r="H6" s="110">
        <f>'Team and Player Stats'!H92/E6</f>
        <v>0.0484820501</v>
      </c>
      <c r="I6" s="110">
        <f>'Team and Player Stats'!I92/E6</f>
        <v>5.762437955</v>
      </c>
      <c r="J6" s="110">
        <f>'Team and Player Stats'!J92/E6</f>
        <v>-0.5055985225</v>
      </c>
      <c r="K6" s="109">
        <f>'Team and Player Stats'!K92</f>
        <v>0.9122596154</v>
      </c>
      <c r="L6" s="108">
        <f>'Team and Player Stats'!L92</f>
        <v>10.41225962</v>
      </c>
      <c r="M6" s="110">
        <f>'Team and Player Stats'!M92/E6</f>
        <v>6.752856978</v>
      </c>
      <c r="N6" s="107">
        <f>'Team and Player Stats'!N92</f>
        <v>19</v>
      </c>
      <c r="O6" s="110">
        <f>'Team and Player Stats'!O92</f>
        <v>141.2166667</v>
      </c>
      <c r="P6" s="110">
        <f>'Team and Player Stats'!P92/O6</f>
        <v>0.4177977104</v>
      </c>
      <c r="Q6" s="110">
        <f>'Team and Player Stats'!Q92/O6</f>
        <v>0.1274637082</v>
      </c>
      <c r="R6" s="110">
        <f>'Team and Player Stats'!R92/O6</f>
        <v>0.2690900507</v>
      </c>
      <c r="S6" s="110">
        <f>'Team and Player Stats'!S92/O6</f>
        <v>0.169951611</v>
      </c>
      <c r="T6" s="110">
        <f>'Team and Player Stats'!T92/O6</f>
        <v>0.8355954207</v>
      </c>
      <c r="U6" s="110">
        <f>'Team and Player Stats'!U92/O6</f>
        <v>0.1345450254</v>
      </c>
      <c r="V6" s="110">
        <f>'Team and Player Stats'!V92/O6</f>
        <v>0.0283252685</v>
      </c>
      <c r="W6" s="110">
        <f>'Team and Player Stats'!W92/O6</f>
        <v>0.01416263425</v>
      </c>
      <c r="X6" s="110">
        <f>'Team and Player Stats'!X92/O6</f>
        <v>0</v>
      </c>
      <c r="Y6" s="110">
        <f>'Team and Player Stats'!Y92/O6</f>
        <v>0</v>
      </c>
      <c r="Z6" s="110">
        <f>'Team and Player Stats'!Z92/O6</f>
        <v>0</v>
      </c>
      <c r="AA6" s="110">
        <f>'Team and Player Stats'!AA92/O6</f>
        <v>0</v>
      </c>
      <c r="AB6" s="110">
        <f>'Team and Player Stats'!AB92/O6</f>
        <v>0</v>
      </c>
      <c r="AC6" s="110">
        <f>'Team and Player Stats'!AC92/O6</f>
        <v>0.09913843975</v>
      </c>
      <c r="AD6" s="110">
        <f>'Team and Player Stats'!AD92/O6</f>
        <v>0</v>
      </c>
      <c r="AE6" s="110">
        <f>'Team and Player Stats'!AE92/O6</f>
        <v>0</v>
      </c>
      <c r="AF6" s="110">
        <f>'Team and Player Stats'!AF92/O6</f>
        <v>0</v>
      </c>
      <c r="AG6" s="110">
        <f>'Team and Player Stats'!AG92/O6</f>
        <v>0.007081317125</v>
      </c>
    </row>
    <row r="7">
      <c r="A7" t="str">
        <f>'Team and Player Stats'!B19</f>
        <v>A Baby Tortoise (c)</v>
      </c>
      <c r="B7" t="str">
        <f>'Team and Player Stats'!A19</f>
        <v>Stat Padders United</v>
      </c>
      <c r="C7">
        <f>'Team and Player Stats'!C19</f>
        <v>3</v>
      </c>
      <c r="D7">
        <f>'Team and Player Stats'!D19</f>
        <v>0</v>
      </c>
      <c r="E7" s="111">
        <f>'Team and Player Stats'!E19</f>
        <v>31.26666667</v>
      </c>
      <c r="F7" s="113">
        <f>'Team and Player Stats'!F19/E7</f>
        <v>0.03198294243</v>
      </c>
      <c r="G7" s="113">
        <f>'Team and Player Stats'!G19/E7</f>
        <v>3.198294243</v>
      </c>
      <c r="H7" s="113">
        <f>'Team and Player Stats'!H19/E7</f>
        <v>0</v>
      </c>
      <c r="I7" s="113">
        <f>'Team and Player Stats'!I19/E7</f>
        <v>3.901918977</v>
      </c>
      <c r="J7" s="113">
        <f>'Team and Player Stats'!J19/E7</f>
        <v>-0.7036247335</v>
      </c>
      <c r="K7" s="112">
        <f>'Team and Player Stats'!K19</f>
        <v>0.8196721311</v>
      </c>
      <c r="L7" s="111">
        <f>'Team and Player Stats'!L19</f>
        <v>15.37704918</v>
      </c>
      <c r="M7" s="113">
        <f>'Team and Player Stats'!M19/E7</f>
        <v>3.933901919</v>
      </c>
      <c r="N7">
        <f>'Team and Player Stats'!N19</f>
        <v>2</v>
      </c>
      <c r="O7" s="113">
        <f>'Team and Player Stats'!O19</f>
        <v>23.01666667</v>
      </c>
      <c r="P7" s="113">
        <f>'Team and Player Stats'!P19/O7</f>
        <v>0.3475742216</v>
      </c>
      <c r="Q7" s="113">
        <f>'Team and Player Stats'!Q19/O7</f>
        <v>0.0434467777</v>
      </c>
      <c r="R7" s="113">
        <f>'Team and Player Stats'!R19/O7</f>
        <v>0.1303403331</v>
      </c>
      <c r="S7" s="113">
        <f>'Team and Player Stats'!S19/O7</f>
        <v>0.1737871108</v>
      </c>
      <c r="T7" s="113">
        <f>'Team and Player Stats'!T19/O7</f>
        <v>0.3041274439</v>
      </c>
      <c r="U7" s="113">
        <f>'Team and Player Stats'!U19/O7</f>
        <v>0</v>
      </c>
      <c r="V7" s="113">
        <f>'Team and Player Stats'!V19/O7</f>
        <v>0</v>
      </c>
      <c r="W7" s="113">
        <f>'Team and Player Stats'!W19/O7</f>
        <v>0</v>
      </c>
      <c r="X7" s="113">
        <f>'Team and Player Stats'!X19/O7</f>
        <v>0</v>
      </c>
      <c r="Y7" s="113">
        <f>'Team and Player Stats'!Y19/O7</f>
        <v>0</v>
      </c>
      <c r="Z7" s="113">
        <f>'Team and Player Stats'!Z19/O7</f>
        <v>0</v>
      </c>
      <c r="AA7" s="113">
        <f>'Team and Player Stats'!AA19/O7</f>
        <v>0</v>
      </c>
      <c r="AB7" s="113">
        <f>'Team and Player Stats'!AB19/O7</f>
        <v>0</v>
      </c>
      <c r="AC7" s="113">
        <f>'Team and Player Stats'!AC19/O7</f>
        <v>0.1303403331</v>
      </c>
      <c r="AD7" s="113">
        <f>'Team and Player Stats'!AD19/O7</f>
        <v>0</v>
      </c>
      <c r="AE7" s="113">
        <f>'Team and Player Stats'!AE19/O7</f>
        <v>0</v>
      </c>
      <c r="AF7" s="113">
        <f>'Team and Player Stats'!AF19/O7</f>
        <v>0</v>
      </c>
      <c r="AG7" s="113">
        <f>'Team and Player Stats'!AG19/O7</f>
        <v>0</v>
      </c>
    </row>
    <row r="8">
      <c r="A8" s="107" t="str">
        <f>'Team and Player Stats'!B7</f>
        <v>Mystical Novice</v>
      </c>
      <c r="B8" s="107" t="str">
        <f>'Team and Player Stats'!A7</f>
        <v>Never Let Go</v>
      </c>
      <c r="C8" s="107">
        <f>'Team and Player Stats'!C7</f>
        <v>2</v>
      </c>
      <c r="D8" s="107">
        <f>'Team and Player Stats'!D7</f>
        <v>1</v>
      </c>
      <c r="E8" s="108">
        <f>'Team and Player Stats'!E7</f>
        <v>18.53333333</v>
      </c>
      <c r="F8" s="110">
        <f>'Team and Player Stats'!F7/E8</f>
        <v>0.05395683453</v>
      </c>
      <c r="G8" s="110">
        <f>'Team and Player Stats'!G7/E8</f>
        <v>3.938848921</v>
      </c>
      <c r="H8" s="110">
        <f>'Team and Player Stats'!H7/E8</f>
        <v>0.1079136691</v>
      </c>
      <c r="I8" s="110">
        <f>'Team and Player Stats'!I7/E8</f>
        <v>4.478417266</v>
      </c>
      <c r="J8" s="110">
        <f>'Team and Player Stats'!J7/E8</f>
        <v>-0.5395683453</v>
      </c>
      <c r="K8" s="109">
        <f>'Team and Player Stats'!K7</f>
        <v>0.8795180723</v>
      </c>
      <c r="L8" s="108">
        <f>'Team and Player Stats'!L7</f>
        <v>13.39759036</v>
      </c>
      <c r="M8" s="110">
        <f>'Team and Player Stats'!M7/E8</f>
        <v>4.910071942</v>
      </c>
      <c r="N8" s="107">
        <f>'Team and Player Stats'!N7</f>
        <v>2</v>
      </c>
      <c r="O8" s="110">
        <f>'Team and Player Stats'!O7</f>
        <v>18.53333333</v>
      </c>
      <c r="P8" s="110">
        <f>'Team and Player Stats'!P7/O8</f>
        <v>0.3237410072</v>
      </c>
      <c r="Q8" s="110">
        <f>'Team and Player Stats'!Q7/O8</f>
        <v>0.2158273381</v>
      </c>
      <c r="R8" s="110">
        <f>'Team and Player Stats'!R7/O8</f>
        <v>0.2158273381</v>
      </c>
      <c r="S8" s="110">
        <f>'Team and Player Stats'!S7/O8</f>
        <v>0.05395683453</v>
      </c>
      <c r="T8" s="110">
        <f>'Team and Player Stats'!T7/O8</f>
        <v>0.5935251799</v>
      </c>
      <c r="U8" s="110">
        <f>'Team and Player Stats'!U7/O8</f>
        <v>0.05395683453</v>
      </c>
      <c r="V8" s="110">
        <f>'Team and Player Stats'!V7/O8</f>
        <v>0</v>
      </c>
      <c r="W8" s="110">
        <f>'Team and Player Stats'!W7/O8</f>
        <v>0</v>
      </c>
      <c r="X8" s="110">
        <f>'Team and Player Stats'!X7/O8</f>
        <v>0</v>
      </c>
      <c r="Y8" s="110">
        <f>'Team and Player Stats'!Y7/O8</f>
        <v>0</v>
      </c>
      <c r="Z8" s="110">
        <f>'Team and Player Stats'!Z7/O8</f>
        <v>0</v>
      </c>
      <c r="AA8" s="110">
        <f>'Team and Player Stats'!AA7/O8</f>
        <v>0</v>
      </c>
      <c r="AB8" s="110">
        <f>'Team and Player Stats'!AB7/O8</f>
        <v>0</v>
      </c>
      <c r="AC8" s="110">
        <f>'Team and Player Stats'!AC7/O8</f>
        <v>0.05395683453</v>
      </c>
      <c r="AD8" s="110">
        <f>'Team and Player Stats'!AD7/O8</f>
        <v>0</v>
      </c>
      <c r="AE8" s="110">
        <f>'Team and Player Stats'!AE7/O8</f>
        <v>0</v>
      </c>
      <c r="AF8" s="110">
        <f>'Team and Player Stats'!AF7/O8</f>
        <v>0</v>
      </c>
      <c r="AG8" s="110">
        <f>'Team and Player Stats'!AG7/O8</f>
        <v>0</v>
      </c>
    </row>
    <row r="9">
      <c r="A9" t="str">
        <f>'Team and Player Stats'!B96</f>
        <v>Hoffa 88</v>
      </c>
      <c r="B9" t="str">
        <f>'Team and Player Stats'!A96</f>
        <v>PORKCHOP SANDWICHES</v>
      </c>
      <c r="C9">
        <f>'Team and Player Stats'!C96</f>
        <v>10</v>
      </c>
      <c r="D9">
        <f>'Team and Player Stats'!D96</f>
        <v>0</v>
      </c>
      <c r="E9" s="111">
        <f>'Team and Player Stats'!E96</f>
        <v>75.61666667</v>
      </c>
      <c r="F9" s="113">
        <f>'Team and Player Stats'!F96/E9</f>
        <v>0.01322459775</v>
      </c>
      <c r="G9" s="113">
        <f>'Team and Player Stats'!G96/E9</f>
        <v>3.82190875</v>
      </c>
      <c r="H9" s="113">
        <f>'Team and Player Stats'!H96/E9</f>
        <v>0.0264491955</v>
      </c>
      <c r="I9" s="113">
        <f>'Team and Player Stats'!I96/E9</f>
        <v>5.554331056</v>
      </c>
      <c r="J9" s="113">
        <f>'Team and Player Stats'!J96/E9</f>
        <v>-1.732422305</v>
      </c>
      <c r="K9" s="112">
        <f>'Team and Player Stats'!K96</f>
        <v>0.6880952381</v>
      </c>
      <c r="L9" s="111">
        <f>'Team and Player Stats'!L96</f>
        <v>10.80238095</v>
      </c>
      <c r="M9" s="113">
        <f>'Team and Player Stats'!M96/E9</f>
        <v>4.694732202</v>
      </c>
      <c r="N9">
        <f>'Team and Player Stats'!N96</f>
        <v>10</v>
      </c>
      <c r="O9" s="113">
        <f>'Team and Player Stats'!O96</f>
        <v>72.05</v>
      </c>
      <c r="P9" s="113">
        <f>'Team and Player Stats'!P96/O9</f>
        <v>0.3053435115</v>
      </c>
      <c r="Q9" s="113">
        <f>'Team and Player Stats'!Q96/O9</f>
        <v>0.1110340042</v>
      </c>
      <c r="R9" s="113">
        <f>'Team and Player Stats'!R96/O9</f>
        <v>0.09715475364</v>
      </c>
      <c r="S9" s="113">
        <f>'Team and Player Stats'!S96/O9</f>
        <v>0.1804302568</v>
      </c>
      <c r="T9" s="113">
        <f>'Team and Player Stats'!T96/O9</f>
        <v>0.5412907703</v>
      </c>
      <c r="U9" s="113">
        <f>'Team and Player Stats'!U96/O9</f>
        <v>0.08327550312</v>
      </c>
      <c r="V9" s="113">
        <f>'Team and Player Stats'!V96/O9</f>
        <v>0.01387925052</v>
      </c>
      <c r="W9" s="113">
        <f>'Team and Player Stats'!W96/O9</f>
        <v>0</v>
      </c>
      <c r="X9" s="113">
        <f>'Team and Player Stats'!X96/O9</f>
        <v>0</v>
      </c>
      <c r="Y9" s="113">
        <f>'Team and Player Stats'!Y96/O9</f>
        <v>0</v>
      </c>
      <c r="Z9" s="113">
        <f>'Team and Player Stats'!Z96/O9</f>
        <v>0</v>
      </c>
      <c r="AA9" s="113">
        <f>'Team and Player Stats'!AA96/O9</f>
        <v>0</v>
      </c>
      <c r="AB9" s="113">
        <f>'Team and Player Stats'!AB96/O9</f>
        <v>0</v>
      </c>
      <c r="AC9" s="113">
        <f>'Team and Player Stats'!AC96/O9</f>
        <v>0.01387925052</v>
      </c>
      <c r="AD9" s="113">
        <f>'Team and Player Stats'!AD96/O9</f>
        <v>0</v>
      </c>
      <c r="AE9" s="113">
        <f>'Team and Player Stats'!AE96/O9</f>
        <v>0</v>
      </c>
      <c r="AF9" s="113">
        <f>'Team and Player Stats'!AF96/O9</f>
        <v>0</v>
      </c>
      <c r="AG9" s="113">
        <f>'Team and Player Stats'!AG96/O9</f>
        <v>0</v>
      </c>
    </row>
    <row r="10">
      <c r="A10" s="107" t="str">
        <f>'Team and Player Stats'!B16</f>
        <v>Noplex</v>
      </c>
      <c r="B10" s="107" t="str">
        <f>'Team and Player Stats'!A16</f>
        <v>Collateral Damage</v>
      </c>
      <c r="C10" s="107">
        <f>'Team and Player Stats'!C16</f>
        <v>7</v>
      </c>
      <c r="D10" s="107">
        <f>'Team and Player Stats'!D16</f>
        <v>0</v>
      </c>
      <c r="E10" s="108">
        <f>'Team and Player Stats'!E16</f>
        <v>40.21666667</v>
      </c>
      <c r="F10" s="110">
        <f>'Team and Player Stats'!F16/E10</f>
        <v>0</v>
      </c>
      <c r="G10" s="110">
        <f>'Team and Player Stats'!G16/E10</f>
        <v>3.779527559</v>
      </c>
      <c r="H10" s="110">
        <f>'Team and Player Stats'!H16/E10</f>
        <v>0.07459593867</v>
      </c>
      <c r="I10" s="110">
        <f>'Team and Player Stats'!I16/E10</f>
        <v>6.415250725</v>
      </c>
      <c r="J10" s="110">
        <f>'Team and Player Stats'!J16/E10</f>
        <v>-2.635723166</v>
      </c>
      <c r="K10" s="109">
        <f>'Team and Player Stats'!K16</f>
        <v>0.5891472868</v>
      </c>
      <c r="L10" s="108">
        <f>'Team and Player Stats'!L16</f>
        <v>9.352713178</v>
      </c>
      <c r="M10" s="110">
        <f>'Team and Player Stats'!M16/E10</f>
        <v>4.47575632</v>
      </c>
      <c r="N10" s="107">
        <f>'Team and Player Stats'!N16</f>
        <v>7</v>
      </c>
      <c r="O10" s="110">
        <f>'Team and Player Stats'!O16</f>
        <v>40.21666667</v>
      </c>
      <c r="P10" s="110">
        <f>'Team and Player Stats'!P16/O10</f>
        <v>0.2983837547</v>
      </c>
      <c r="Q10" s="110">
        <f>'Team and Player Stats'!Q16/O10</f>
        <v>0.07459593867</v>
      </c>
      <c r="R10" s="110">
        <f>'Team and Player Stats'!R16/O10</f>
        <v>0.1740571902</v>
      </c>
      <c r="S10" s="110">
        <f>'Team and Player Stats'!S16/O10</f>
        <v>0.1491918773</v>
      </c>
      <c r="T10" s="110">
        <f>'Team and Player Stats'!T16/O10</f>
        <v>0.3978450062</v>
      </c>
      <c r="U10" s="110">
        <f>'Team and Player Stats'!U16/O10</f>
        <v>0.04973062578</v>
      </c>
      <c r="V10" s="110">
        <f>'Team and Player Stats'!V16/O10</f>
        <v>0</v>
      </c>
      <c r="W10" s="110">
        <f>'Team and Player Stats'!W16/O10</f>
        <v>0</v>
      </c>
      <c r="X10" s="110">
        <f>'Team and Player Stats'!X16/O10</f>
        <v>0</v>
      </c>
      <c r="Y10" s="110">
        <f>'Team and Player Stats'!Y16/O10</f>
        <v>0</v>
      </c>
      <c r="Z10" s="110">
        <f>'Team and Player Stats'!Z16/O10</f>
        <v>0</v>
      </c>
      <c r="AA10" s="110">
        <f>'Team and Player Stats'!AA16/O10</f>
        <v>0</v>
      </c>
      <c r="AB10" s="110">
        <f>'Team and Player Stats'!AB16/O10</f>
        <v>0</v>
      </c>
      <c r="AC10" s="110">
        <f>'Team and Player Stats'!AC16/O10</f>
        <v>0.02486531289</v>
      </c>
      <c r="AD10" s="110">
        <f>'Team and Player Stats'!AD16/O10</f>
        <v>0</v>
      </c>
      <c r="AE10" s="110">
        <f>'Team and Player Stats'!AE16/O10</f>
        <v>0</v>
      </c>
      <c r="AF10" s="110">
        <f>'Team and Player Stats'!AF16/O10</f>
        <v>0</v>
      </c>
      <c r="AG10" s="110">
        <f>'Team and Player Stats'!AG16/O10</f>
        <v>0</v>
      </c>
    </row>
    <row r="11">
      <c r="A11" t="str">
        <f>'Team and Player Stats'!B94</f>
        <v>HoboSaaz (c)</v>
      </c>
      <c r="B11" t="str">
        <f>'Team and Player Stats'!A94</f>
        <v>PORKCHOP SANDWICHES</v>
      </c>
      <c r="C11">
        <f>'Team and Player Stats'!C94</f>
        <v>9</v>
      </c>
      <c r="D11">
        <f>'Team and Player Stats'!D94</f>
        <v>0</v>
      </c>
      <c r="E11" s="111">
        <f>'Team and Player Stats'!E94</f>
        <v>76.35</v>
      </c>
      <c r="F11" s="113">
        <f>'Team and Player Stats'!F94/E11</f>
        <v>0.07858546169</v>
      </c>
      <c r="G11" s="113">
        <f>'Team and Player Stats'!G94/E11</f>
        <v>2.750491159</v>
      </c>
      <c r="H11" s="113">
        <f>'Team and Player Stats'!H94/E11</f>
        <v>0.01309757695</v>
      </c>
      <c r="I11" s="113">
        <f>'Team and Player Stats'!I94/E11</f>
        <v>3.536345776</v>
      </c>
      <c r="J11" s="113">
        <f>'Team and Player Stats'!J94/E11</f>
        <v>-0.7858546169</v>
      </c>
      <c r="K11" s="112">
        <f>'Team and Player Stats'!K94</f>
        <v>0.7777777778</v>
      </c>
      <c r="L11" s="111">
        <f>'Team and Player Stats'!L94</f>
        <v>16.96666667</v>
      </c>
      <c r="M11" s="113">
        <f>'Team and Player Stats'!M94/E11</f>
        <v>3.405370007</v>
      </c>
      <c r="N11">
        <f>'Team and Player Stats'!N94</f>
        <v>9</v>
      </c>
      <c r="O11" s="113">
        <f>'Team and Player Stats'!O94</f>
        <v>73.75</v>
      </c>
      <c r="P11" s="113">
        <f>'Team and Player Stats'!P94/O11</f>
        <v>0.2847457627</v>
      </c>
      <c r="Q11" s="113">
        <f>'Team and Player Stats'!Q94/O11</f>
        <v>0.05423728814</v>
      </c>
      <c r="R11" s="113">
        <f>'Team and Player Stats'!R94/O11</f>
        <v>0.1627118644</v>
      </c>
      <c r="S11" s="113">
        <f>'Team and Player Stats'!S94/O11</f>
        <v>0.09491525424</v>
      </c>
      <c r="T11" s="113">
        <f>'Team and Player Stats'!T94/O11</f>
        <v>0.406779661</v>
      </c>
      <c r="U11" s="113">
        <f>'Team and Player Stats'!U94/O11</f>
        <v>0.01355932203</v>
      </c>
      <c r="V11" s="113">
        <f>'Team and Player Stats'!V94/O11</f>
        <v>0</v>
      </c>
      <c r="W11" s="113">
        <f>'Team and Player Stats'!W94/O11</f>
        <v>0</v>
      </c>
      <c r="X11" s="113">
        <f>'Team and Player Stats'!X94/O11</f>
        <v>0</v>
      </c>
      <c r="Y11" s="113">
        <f>'Team and Player Stats'!Y94/O11</f>
        <v>0</v>
      </c>
      <c r="Z11" s="113">
        <f>'Team and Player Stats'!Z94/O11</f>
        <v>0</v>
      </c>
      <c r="AA11" s="113">
        <f>'Team and Player Stats'!AA94/O11</f>
        <v>0</v>
      </c>
      <c r="AB11" s="113">
        <f>'Team and Player Stats'!AB94/O11</f>
        <v>0</v>
      </c>
      <c r="AC11" s="113">
        <f>'Team and Player Stats'!AC94/O11</f>
        <v>0.02711864407</v>
      </c>
      <c r="AD11" s="113">
        <f>'Team and Player Stats'!AD94/O11</f>
        <v>0.01355932203</v>
      </c>
      <c r="AE11" s="113">
        <f>'Team and Player Stats'!AE94/O11</f>
        <v>0</v>
      </c>
      <c r="AF11" s="113">
        <f>'Team and Player Stats'!AF94/O11</f>
        <v>0</v>
      </c>
      <c r="AG11" s="113">
        <f>'Team and Player Stats'!AG94/O11</f>
        <v>0</v>
      </c>
    </row>
    <row r="12">
      <c r="A12" s="107" t="str">
        <f>'Team and Player Stats'!B87</f>
        <v>thestash19 (c)</v>
      </c>
      <c r="B12" s="107" t="str">
        <f>'Team and Player Stats'!A87</f>
        <v>Team Ninja</v>
      </c>
      <c r="C12" s="107">
        <f>'Team and Player Stats'!C87</f>
        <v>20</v>
      </c>
      <c r="D12" s="107">
        <f>'Team and Player Stats'!D87</f>
        <v>3</v>
      </c>
      <c r="E12" s="108">
        <f>'Team and Player Stats'!E87</f>
        <v>147.8833333</v>
      </c>
      <c r="F12" s="110">
        <f>'Team and Player Stats'!F87/E12</f>
        <v>0.06085878508</v>
      </c>
      <c r="G12" s="110">
        <f>'Team and Player Stats'!G87/E12</f>
        <v>3.800293024</v>
      </c>
      <c r="H12" s="110">
        <f>'Team and Player Stats'!H87/E12</f>
        <v>0.04733461062</v>
      </c>
      <c r="I12" s="110">
        <f>'Team and Player Stats'!I87/E12</f>
        <v>5.010706638</v>
      </c>
      <c r="J12" s="110">
        <f>'Team and Player Stats'!J87/E12</f>
        <v>-1.210413614</v>
      </c>
      <c r="K12" s="109">
        <f>'Team and Player Stats'!K87</f>
        <v>0.7584345479</v>
      </c>
      <c r="L12" s="108">
        <f>'Team and Player Stats'!L87</f>
        <v>11.97435897</v>
      </c>
      <c r="M12" s="110">
        <f>'Team and Player Stats'!M87/E12</f>
        <v>4.577933055</v>
      </c>
      <c r="N12" s="107">
        <f>'Team and Player Stats'!N87</f>
        <v>19</v>
      </c>
      <c r="O12" s="110">
        <f>'Team and Player Stats'!O87</f>
        <v>144.7166667</v>
      </c>
      <c r="P12" s="110">
        <f>'Team and Player Stats'!P87/O12</f>
        <v>0.2764021652</v>
      </c>
      <c r="Q12" s="110">
        <f>'Team and Player Stats'!Q87/O12</f>
        <v>0.1105608661</v>
      </c>
      <c r="R12" s="110">
        <f>'Team and Player Stats'!R87/O12</f>
        <v>0.1727513532</v>
      </c>
      <c r="S12" s="110">
        <f>'Team and Player Stats'!S87/O12</f>
        <v>0.1105608661</v>
      </c>
      <c r="T12" s="110">
        <f>'Team and Player Stats'!T87/O12</f>
        <v>0.428423356</v>
      </c>
      <c r="U12" s="110">
        <f>'Team and Player Stats'!U87/O12</f>
        <v>0.03455027064</v>
      </c>
      <c r="V12" s="110">
        <f>'Team and Player Stats'!V87/O12</f>
        <v>0</v>
      </c>
      <c r="W12" s="110">
        <f>'Team and Player Stats'!W87/O12</f>
        <v>0</v>
      </c>
      <c r="X12" s="110">
        <f>'Team and Player Stats'!X87/O12</f>
        <v>0</v>
      </c>
      <c r="Y12" s="110">
        <f>'Team and Player Stats'!Y87/O12</f>
        <v>0</v>
      </c>
      <c r="Z12" s="110">
        <f>'Team and Player Stats'!Z87/O12</f>
        <v>0</v>
      </c>
      <c r="AA12" s="110">
        <f>'Team and Player Stats'!AA87/O12</f>
        <v>0</v>
      </c>
      <c r="AB12" s="110">
        <f>'Team and Player Stats'!AB87/O12</f>
        <v>0</v>
      </c>
      <c r="AC12" s="110">
        <f>'Team and Player Stats'!AC87/O12</f>
        <v>0.04146032477</v>
      </c>
      <c r="AD12" s="110">
        <f>'Team and Player Stats'!AD87/O12</f>
        <v>0.006910054129</v>
      </c>
      <c r="AE12" s="110">
        <f>'Team and Player Stats'!AE87/O12</f>
        <v>0</v>
      </c>
      <c r="AF12" s="110">
        <f>'Team and Player Stats'!AF87/O12</f>
        <v>0</v>
      </c>
      <c r="AG12" s="110">
        <f>'Team and Player Stats'!AG87/O12</f>
        <v>0</v>
      </c>
    </row>
    <row r="13">
      <c r="A13" t="str">
        <f>'Team and Player Stats'!B79</f>
        <v>El Diablo x230x (c)</v>
      </c>
      <c r="B13" t="str">
        <f>'Team and Player Stats'!A79</f>
        <v>SML08 All Stars + Kazink</v>
      </c>
      <c r="C13">
        <f>'Team and Player Stats'!C79</f>
        <v>19</v>
      </c>
      <c r="D13">
        <f>'Team and Player Stats'!D79</f>
        <v>9</v>
      </c>
      <c r="E13" s="111">
        <f>'Team and Player Stats'!E79</f>
        <v>335.7833333</v>
      </c>
      <c r="F13" s="113">
        <f>'Team and Player Stats'!F79/E13</f>
        <v>0.05360599593</v>
      </c>
      <c r="G13" s="113">
        <f>'Team and Player Stats'!G79/E13</f>
        <v>4.57735643</v>
      </c>
      <c r="H13" s="113">
        <f>'Team and Player Stats'!H79/E13</f>
        <v>0.01786866531</v>
      </c>
      <c r="I13" s="113">
        <f>'Team and Player Stats'!I79/E13</f>
        <v>4.526728545</v>
      </c>
      <c r="J13" s="113">
        <f>'Team and Player Stats'!J79/E13</f>
        <v>0.05062788504</v>
      </c>
      <c r="K13" s="112">
        <f>'Team and Player Stats'!K79</f>
        <v>1.011184211</v>
      </c>
      <c r="L13" s="111">
        <f>'Team and Player Stats'!L79</f>
        <v>13.25460526</v>
      </c>
      <c r="M13" s="113">
        <f>'Team and Player Stats'!M79/E13</f>
        <v>6.09023676</v>
      </c>
      <c r="N13">
        <f>'Team and Player Stats'!N79</f>
        <v>19</v>
      </c>
      <c r="O13" s="113">
        <f>'Team and Player Stats'!O79</f>
        <v>325.6166667</v>
      </c>
      <c r="P13" s="113">
        <f>'Team and Player Stats'!P79/O13</f>
        <v>0.2733275324</v>
      </c>
      <c r="Q13" s="113">
        <f>'Team and Player Stats'!Q79/O13</f>
        <v>0.08599068434</v>
      </c>
      <c r="R13" s="113">
        <f>'Team and Player Stats'!R79/O13</f>
        <v>0.28254082</v>
      </c>
      <c r="S13" s="113">
        <f>'Team and Player Stats'!S79/O13</f>
        <v>0.14127041</v>
      </c>
      <c r="T13" s="113">
        <f>'Team and Player Stats'!T79/O13</f>
        <v>0.7432052004</v>
      </c>
      <c r="U13" s="113">
        <f>'Team and Player Stats'!U79/O13</f>
        <v>0.1105594513</v>
      </c>
      <c r="V13" s="113">
        <f>'Team and Player Stats'!V79/O13</f>
        <v>0.02149767109</v>
      </c>
      <c r="W13" s="113">
        <f>'Team and Player Stats'!W79/O13</f>
        <v>0.01228438348</v>
      </c>
      <c r="X13" s="113">
        <f>'Team and Player Stats'!X79/O13</f>
        <v>0.006142191739</v>
      </c>
      <c r="Y13" s="113">
        <f>'Team and Player Stats'!Y79/O13</f>
        <v>0</v>
      </c>
      <c r="Z13" s="113">
        <f>'Team and Player Stats'!Z79/O13</f>
        <v>0</v>
      </c>
      <c r="AA13" s="113">
        <f>'Team and Player Stats'!AA79/O13</f>
        <v>0</v>
      </c>
      <c r="AB13" s="113">
        <f>'Team and Player Stats'!AB79/O13</f>
        <v>0</v>
      </c>
      <c r="AC13" s="113">
        <f>'Team and Player Stats'!AC79/O13</f>
        <v>0.08599068434</v>
      </c>
      <c r="AD13" s="113">
        <f>'Team and Player Stats'!AD79/O13</f>
        <v>0</v>
      </c>
      <c r="AE13" s="113">
        <f>'Team and Player Stats'!AE79/O13</f>
        <v>0</v>
      </c>
      <c r="AF13" s="113">
        <f>'Team and Player Stats'!AF79/O13</f>
        <v>0</v>
      </c>
      <c r="AG13" s="113">
        <f>'Team and Player Stats'!AG79/O13</f>
        <v>0</v>
      </c>
    </row>
    <row r="14">
      <c r="A14" s="107" t="str">
        <f>'Team and Player Stats'!B73</f>
        <v>Lord Stanley2</v>
      </c>
      <c r="B14" s="107" t="str">
        <f>'Team and Player Stats'!A73</f>
        <v>TBD</v>
      </c>
      <c r="C14" s="107">
        <f>'Team and Player Stats'!C73</f>
        <v>4</v>
      </c>
      <c r="D14" s="107">
        <f>'Team and Player Stats'!D73</f>
        <v>1</v>
      </c>
      <c r="E14" s="108">
        <f>'Team and Player Stats'!E73</f>
        <v>33.96666667</v>
      </c>
      <c r="F14" s="110">
        <f>'Team and Player Stats'!F73/E14</f>
        <v>0.1177625123</v>
      </c>
      <c r="G14" s="110">
        <f>'Team and Player Stats'!G73/E14</f>
        <v>2.149165849</v>
      </c>
      <c r="H14" s="110">
        <f>'Team and Player Stats'!H73/E14</f>
        <v>0</v>
      </c>
      <c r="I14" s="110">
        <f>'Team and Player Stats'!I73/E14</f>
        <v>3.002944063</v>
      </c>
      <c r="J14" s="110">
        <f>'Team and Player Stats'!J73/E14</f>
        <v>-0.8537782139</v>
      </c>
      <c r="K14" s="109">
        <f>'Team and Player Stats'!K73</f>
        <v>0.7156862745</v>
      </c>
      <c r="L14" s="108">
        <f>'Team and Player Stats'!L73</f>
        <v>19.98039216</v>
      </c>
      <c r="M14" s="110">
        <f>'Team and Player Stats'!M73/E14</f>
        <v>2.944062807</v>
      </c>
      <c r="N14" s="107">
        <f>'Team and Player Stats'!N73</f>
        <v>4</v>
      </c>
      <c r="O14" s="110">
        <f>'Team and Player Stats'!O73</f>
        <v>33.96666667</v>
      </c>
      <c r="P14" s="110">
        <f>'Team and Player Stats'!P73/O14</f>
        <v>0.2649656526</v>
      </c>
      <c r="Q14" s="110">
        <f>'Team and Player Stats'!Q73/O14</f>
        <v>0.05888125613</v>
      </c>
      <c r="R14" s="110">
        <f>'Team and Player Stats'!R73/O14</f>
        <v>0.05888125613</v>
      </c>
      <c r="S14" s="110">
        <f>'Team and Player Stats'!S73/O14</f>
        <v>0.02944062807</v>
      </c>
      <c r="T14" s="110">
        <f>'Team and Player Stats'!T73/O14</f>
        <v>0.2649656526</v>
      </c>
      <c r="U14" s="110">
        <f>'Team and Player Stats'!U73/O14</f>
        <v>0.05888125613</v>
      </c>
      <c r="V14" s="110">
        <f>'Team and Player Stats'!V73/O14</f>
        <v>0</v>
      </c>
      <c r="W14" s="110">
        <f>'Team and Player Stats'!W73/O14</f>
        <v>0</v>
      </c>
      <c r="X14" s="110">
        <f>'Team and Player Stats'!X73/O14</f>
        <v>0</v>
      </c>
      <c r="Y14" s="110">
        <f>'Team and Player Stats'!Y73/O14</f>
        <v>0</v>
      </c>
      <c r="Z14" s="110">
        <f>'Team and Player Stats'!Z73/O14</f>
        <v>0</v>
      </c>
      <c r="AA14" s="110">
        <f>'Team and Player Stats'!AA73/O14</f>
        <v>0</v>
      </c>
      <c r="AB14" s="110">
        <f>'Team and Player Stats'!AB73/O14</f>
        <v>0</v>
      </c>
      <c r="AC14" s="110">
        <f>'Team and Player Stats'!AC73/O14</f>
        <v>0</v>
      </c>
      <c r="AD14" s="110">
        <f>'Team and Player Stats'!AD73/O14</f>
        <v>0</v>
      </c>
      <c r="AE14" s="110">
        <f>'Team and Player Stats'!AE73/O14</f>
        <v>0</v>
      </c>
      <c r="AF14" s="110">
        <f>'Team and Player Stats'!AF73/O14</f>
        <v>0</v>
      </c>
      <c r="AG14" s="110">
        <f>'Team and Player Stats'!AG73/O14</f>
        <v>0</v>
      </c>
    </row>
    <row r="15">
      <c r="A15" t="str">
        <f>'Team and Player Stats'!B12</f>
        <v>xI Tin Tin Ix</v>
      </c>
      <c r="B15" t="str">
        <f>'Team and Player Stats'!A12</f>
        <v>Collateral Damage</v>
      </c>
      <c r="C15">
        <f>'Team and Player Stats'!C12</f>
        <v>14</v>
      </c>
      <c r="D15">
        <f>'Team and Player Stats'!D12</f>
        <v>3</v>
      </c>
      <c r="E15" s="111">
        <f>'Team and Player Stats'!E12</f>
        <v>156.1666667</v>
      </c>
      <c r="F15" s="113">
        <f>'Team and Player Stats'!F12/E15</f>
        <v>0.006403415155</v>
      </c>
      <c r="G15" s="113">
        <f>'Team and Player Stats'!G12/E15</f>
        <v>4.354322305</v>
      </c>
      <c r="H15" s="113">
        <f>'Team and Player Stats'!H12/E15</f>
        <v>0.03201707577</v>
      </c>
      <c r="I15" s="113">
        <f>'Team and Player Stats'!I12/E15</f>
        <v>5.129135539</v>
      </c>
      <c r="J15" s="113">
        <f>'Team and Player Stats'!J12/E15</f>
        <v>-0.7748132337</v>
      </c>
      <c r="K15" s="112">
        <f>'Team and Player Stats'!K12</f>
        <v>0.8489388265</v>
      </c>
      <c r="L15" s="111">
        <f>'Team and Player Stats'!L12</f>
        <v>11.69787765</v>
      </c>
      <c r="M15" s="113">
        <f>'Team and Player Stats'!M12/E15</f>
        <v>4.604055496</v>
      </c>
      <c r="N15">
        <f>'Team and Player Stats'!N12</f>
        <v>11</v>
      </c>
      <c r="O15" s="113">
        <f>'Team and Player Stats'!O12</f>
        <v>105.8666667</v>
      </c>
      <c r="P15" s="113">
        <f>'Team and Player Stats'!P12/O15</f>
        <v>0.2550377834</v>
      </c>
      <c r="Q15" s="113">
        <f>'Team and Player Stats'!Q12/O15</f>
        <v>0.1416876574</v>
      </c>
      <c r="R15" s="113">
        <f>'Team and Player Stats'!R12/O15</f>
        <v>0.330604534</v>
      </c>
      <c r="S15" s="113">
        <f>'Team and Player Stats'!S12/O15</f>
        <v>0.1039042821</v>
      </c>
      <c r="T15" s="113">
        <f>'Team and Player Stats'!T12/O15</f>
        <v>0.5667506297</v>
      </c>
      <c r="U15" s="113">
        <f>'Team and Player Stats'!U12/O15</f>
        <v>0.05667506297</v>
      </c>
      <c r="V15" s="113">
        <f>'Team and Player Stats'!V12/O15</f>
        <v>0.01889168766</v>
      </c>
      <c r="W15" s="113">
        <f>'Team and Player Stats'!W12/O15</f>
        <v>0.009445843829</v>
      </c>
      <c r="X15" s="113">
        <f>'Team and Player Stats'!X12/O15</f>
        <v>0.009445843829</v>
      </c>
      <c r="Y15" s="113">
        <f>'Team and Player Stats'!Y12/O15</f>
        <v>0</v>
      </c>
      <c r="Z15" s="113">
        <f>'Team and Player Stats'!Z12/O15</f>
        <v>0</v>
      </c>
      <c r="AA15" s="113">
        <f>'Team and Player Stats'!AA12/O15</f>
        <v>0</v>
      </c>
      <c r="AB15" s="113">
        <f>'Team and Player Stats'!AB12/O15</f>
        <v>0</v>
      </c>
      <c r="AC15" s="113">
        <f>'Team and Player Stats'!AC12/O15</f>
        <v>0.05667506297</v>
      </c>
      <c r="AD15" s="113">
        <f>'Team and Player Stats'!AD12/O15</f>
        <v>0</v>
      </c>
      <c r="AE15" s="113">
        <f>'Team and Player Stats'!AE12/O15</f>
        <v>0</v>
      </c>
      <c r="AF15" s="113">
        <f>'Team and Player Stats'!AF12/O15</f>
        <v>0</v>
      </c>
      <c r="AG15" s="113">
        <f>'Team and Player Stats'!AG12/O15</f>
        <v>0</v>
      </c>
    </row>
    <row r="16">
      <c r="A16" s="107" t="str">
        <f>'Team and Player Stats'!B74</f>
        <v>nkotb4evah</v>
      </c>
      <c r="B16" s="107" t="str">
        <f>'Team and Player Stats'!A74</f>
        <v>TBD</v>
      </c>
      <c r="C16" s="107">
        <f>'Team and Player Stats'!C74</f>
        <v>14</v>
      </c>
      <c r="D16" s="107">
        <f>'Team and Player Stats'!D74</f>
        <v>4</v>
      </c>
      <c r="E16" s="108">
        <f>'Team and Player Stats'!E74</f>
        <v>164.6833333</v>
      </c>
      <c r="F16" s="110">
        <f>'Team and Player Stats'!F74/E16</f>
        <v>0.1214451979</v>
      </c>
      <c r="G16" s="110">
        <f>'Team and Player Stats'!G74/E16</f>
        <v>3.449043619</v>
      </c>
      <c r="H16" s="110">
        <f>'Team and Player Stats'!H74/E16</f>
        <v>0.03036129946</v>
      </c>
      <c r="I16" s="110">
        <f>'Team and Player Stats'!I74/E16</f>
        <v>4.748507236</v>
      </c>
      <c r="J16" s="110">
        <f>'Team and Player Stats'!J74/E16</f>
        <v>-1.299463617</v>
      </c>
      <c r="K16" s="109">
        <f>'Team and Player Stats'!K74</f>
        <v>0.726342711</v>
      </c>
      <c r="L16" s="108">
        <f>'Team and Player Stats'!L74</f>
        <v>12.63554987</v>
      </c>
      <c r="M16" s="110">
        <f>'Team and Player Stats'!M74/E16</f>
        <v>4.450966501</v>
      </c>
      <c r="N16" s="107">
        <f>'Team and Player Stats'!N74</f>
        <v>14</v>
      </c>
      <c r="O16" s="110">
        <f>'Team and Player Stats'!O74</f>
        <v>164.6833333</v>
      </c>
      <c r="P16" s="110">
        <f>'Team and Player Stats'!P74/O16</f>
        <v>0.2489626556</v>
      </c>
      <c r="Q16" s="110">
        <f>'Team and Player Stats'!Q74/O16</f>
        <v>0.1093006781</v>
      </c>
      <c r="R16" s="110">
        <f>'Team and Player Stats'!R74/O16</f>
        <v>0.07286711871</v>
      </c>
      <c r="S16" s="110">
        <f>'Team and Player Stats'!S74/O16</f>
        <v>0.0850116385</v>
      </c>
      <c r="T16" s="110">
        <f>'Team and Player Stats'!T74/O16</f>
        <v>0.4250581925</v>
      </c>
      <c r="U16" s="110">
        <f>'Team and Player Stats'!U74/O16</f>
        <v>0.06679485882</v>
      </c>
      <c r="V16" s="110">
        <f>'Team and Player Stats'!V74/O16</f>
        <v>0.01821677968</v>
      </c>
      <c r="W16" s="110">
        <f>'Team and Player Stats'!W74/O16</f>
        <v>0</v>
      </c>
      <c r="X16" s="110">
        <f>'Team and Player Stats'!X74/O16</f>
        <v>0</v>
      </c>
      <c r="Y16" s="110">
        <f>'Team and Player Stats'!Y74/O16</f>
        <v>0</v>
      </c>
      <c r="Z16" s="110">
        <f>'Team and Player Stats'!Z74/O16</f>
        <v>0</v>
      </c>
      <c r="AA16" s="110">
        <f>'Team and Player Stats'!AA74/O16</f>
        <v>0</v>
      </c>
      <c r="AB16" s="110">
        <f>'Team and Player Stats'!AB74/O16</f>
        <v>0</v>
      </c>
      <c r="AC16" s="110">
        <f>'Team and Player Stats'!AC74/O16</f>
        <v>0.04857807914</v>
      </c>
      <c r="AD16" s="110">
        <f>'Team and Player Stats'!AD74/O16</f>
        <v>0</v>
      </c>
      <c r="AE16" s="110">
        <f>'Team and Player Stats'!AE74/O16</f>
        <v>0</v>
      </c>
      <c r="AF16" s="110">
        <f>'Team and Player Stats'!AF74/O16</f>
        <v>0</v>
      </c>
      <c r="AG16" s="110">
        <f>'Team and Player Stats'!AG74/O16</f>
        <v>0</v>
      </c>
    </row>
    <row r="17">
      <c r="A17" t="str">
        <f>'Team and Player Stats'!B125</f>
        <v>NetsPride15</v>
      </c>
      <c r="B17" t="str">
        <f>'Team and Player Stats'!A125</f>
        <v>Our Lady Tuna</v>
      </c>
      <c r="C17">
        <f>'Team and Player Stats'!C125</f>
        <v>4</v>
      </c>
      <c r="D17">
        <f>'Team and Player Stats'!D125</f>
        <v>2</v>
      </c>
      <c r="E17" s="111">
        <f>'Team and Player Stats'!E125</f>
        <v>87.56666667</v>
      </c>
      <c r="F17" s="113">
        <f>'Team and Player Stats'!F125/E17</f>
        <v>0.02283974115</v>
      </c>
      <c r="G17" s="113">
        <f>'Team and Player Stats'!G125/E17</f>
        <v>4.099733536</v>
      </c>
      <c r="H17" s="113">
        <f>'Team and Player Stats'!H125/E17</f>
        <v>0.01141987057</v>
      </c>
      <c r="I17" s="113">
        <f>'Team and Player Stats'!I125/E17</f>
        <v>4.56794823</v>
      </c>
      <c r="J17" s="113">
        <f>'Team and Player Stats'!J125/E17</f>
        <v>-0.4682146936</v>
      </c>
      <c r="K17" s="112">
        <f>'Team and Player Stats'!K125</f>
        <v>0.8975</v>
      </c>
      <c r="L17" s="111">
        <f>'Team and Player Stats'!L125</f>
        <v>13.135</v>
      </c>
      <c r="M17" s="113">
        <f>'Team and Player Stats'!M125/E17</f>
        <v>5.572896841</v>
      </c>
      <c r="N17">
        <f>'Team and Player Stats'!N125</f>
        <v>4</v>
      </c>
      <c r="O17" s="113">
        <f>'Team and Player Stats'!O125</f>
        <v>81.36666667</v>
      </c>
      <c r="P17" s="113">
        <f>'Team and Player Stats'!P125/O17</f>
        <v>0.2458009013</v>
      </c>
      <c r="Q17" s="113">
        <f>'Team and Player Stats'!Q125/O17</f>
        <v>0.07374027038</v>
      </c>
      <c r="R17" s="113">
        <f>'Team and Player Stats'!R125/O17</f>
        <v>0.393281442</v>
      </c>
      <c r="S17" s="113">
        <f>'Team and Player Stats'!S125/O17</f>
        <v>0.07374027038</v>
      </c>
      <c r="T17" s="113">
        <f>'Team and Player Stats'!T125/O17</f>
        <v>0.7128226137</v>
      </c>
      <c r="U17" s="113">
        <f>'Team and Player Stats'!U125/O17</f>
        <v>0.1351904957</v>
      </c>
      <c r="V17" s="113">
        <f>'Team and Player Stats'!V125/O17</f>
        <v>0.02458009013</v>
      </c>
      <c r="W17" s="113">
        <f>'Team and Player Stats'!W125/O17</f>
        <v>0.02458009013</v>
      </c>
      <c r="X17" s="113">
        <f>'Team and Player Stats'!X125/O17</f>
        <v>0</v>
      </c>
      <c r="Y17" s="113">
        <f>'Team and Player Stats'!Y125/O17</f>
        <v>0</v>
      </c>
      <c r="Z17" s="113">
        <f>'Team and Player Stats'!Z125/O17</f>
        <v>0</v>
      </c>
      <c r="AA17" s="113">
        <f>'Team and Player Stats'!AA125/O17</f>
        <v>0</v>
      </c>
      <c r="AB17" s="113">
        <f>'Team and Player Stats'!AB125/O17</f>
        <v>0</v>
      </c>
      <c r="AC17" s="113">
        <f>'Team and Player Stats'!AC125/O17</f>
        <v>0.1229004506</v>
      </c>
      <c r="AD17" s="113">
        <f>'Team and Player Stats'!AD125/O17</f>
        <v>0.01229004506</v>
      </c>
      <c r="AE17" s="113">
        <f>'Team and Player Stats'!AE125/O17</f>
        <v>0</v>
      </c>
      <c r="AF17" s="113">
        <f>'Team and Player Stats'!AF125/O17</f>
        <v>0</v>
      </c>
      <c r="AG17" s="113">
        <f>'Team and Player Stats'!AG125/O17</f>
        <v>0</v>
      </c>
    </row>
    <row r="18">
      <c r="A18" s="107" t="str">
        <f>'Team and Player Stats'!B110</f>
        <v>juc</v>
      </c>
      <c r="B18" s="107" t="str">
        <f>'Team and Player Stats'!A110</f>
        <v>Shadow Realm</v>
      </c>
      <c r="C18" s="107">
        <f>'Team and Player Stats'!C110</f>
        <v>4</v>
      </c>
      <c r="D18" s="107">
        <f>'Team and Player Stats'!D110</f>
        <v>4</v>
      </c>
      <c r="E18" s="108">
        <f>'Team and Player Stats'!E110</f>
        <v>40.95</v>
      </c>
      <c r="F18" s="110">
        <f>'Team and Player Stats'!F110/E18</f>
        <v>0.09768009768</v>
      </c>
      <c r="G18" s="110">
        <f>'Team and Player Stats'!G110/E18</f>
        <v>4.371184371</v>
      </c>
      <c r="H18" s="110">
        <f>'Team and Player Stats'!H110/E18</f>
        <v>0.02442002442</v>
      </c>
      <c r="I18" s="110">
        <f>'Team and Player Stats'!I110/E18</f>
        <v>4.297924298</v>
      </c>
      <c r="J18" s="110">
        <f>'Team and Player Stats'!J110/E18</f>
        <v>0.07326007326</v>
      </c>
      <c r="K18" s="109">
        <f>'Team and Player Stats'!K110</f>
        <v>1.017045455</v>
      </c>
      <c r="L18" s="108">
        <f>'Team and Player Stats'!L110</f>
        <v>13.96022727</v>
      </c>
      <c r="M18" s="110">
        <f>'Team and Player Stats'!M110/E18</f>
        <v>5.982905983</v>
      </c>
      <c r="N18" s="107">
        <f>'Team and Player Stats'!N110</f>
        <v>4</v>
      </c>
      <c r="O18" s="110">
        <f>'Team and Player Stats'!O110</f>
        <v>40.95</v>
      </c>
      <c r="P18" s="110">
        <f>'Team and Player Stats'!P110/O18</f>
        <v>0.2442002442</v>
      </c>
      <c r="Q18" s="110">
        <f>'Team and Player Stats'!Q110/O18</f>
        <v>0.04884004884</v>
      </c>
      <c r="R18" s="110">
        <f>'Team and Player Stats'!R110/O18</f>
        <v>0.3663003663</v>
      </c>
      <c r="S18" s="110">
        <f>'Team and Player Stats'!S110/O18</f>
        <v>0.02442002442</v>
      </c>
      <c r="T18" s="110">
        <f>'Team and Player Stats'!T110/O18</f>
        <v>0.6593406593</v>
      </c>
      <c r="U18" s="110">
        <f>'Team and Player Stats'!U110/O18</f>
        <v>0.1953601954</v>
      </c>
      <c r="V18" s="110">
        <f>'Team and Player Stats'!V110/O18</f>
        <v>0.04884004884</v>
      </c>
      <c r="W18" s="110">
        <f>'Team and Player Stats'!W110/O18</f>
        <v>0.02442002442</v>
      </c>
      <c r="X18" s="110">
        <f>'Team and Player Stats'!X110/O18</f>
        <v>0.02442002442</v>
      </c>
      <c r="Y18" s="110">
        <f>'Team and Player Stats'!Y110/O18</f>
        <v>0</v>
      </c>
      <c r="Z18" s="110">
        <f>'Team and Player Stats'!Z110/O18</f>
        <v>0</v>
      </c>
      <c r="AA18" s="110">
        <f>'Team and Player Stats'!AA110/O18</f>
        <v>0</v>
      </c>
      <c r="AB18" s="110">
        <f>'Team and Player Stats'!AB110/O18</f>
        <v>0</v>
      </c>
      <c r="AC18" s="110">
        <f>'Team and Player Stats'!AC110/O18</f>
        <v>0.1709401709</v>
      </c>
      <c r="AD18" s="110">
        <f>'Team and Player Stats'!AD110/O18</f>
        <v>0</v>
      </c>
      <c r="AE18" s="110">
        <f>'Team and Player Stats'!AE110/O18</f>
        <v>0</v>
      </c>
      <c r="AF18" s="110">
        <f>'Team and Player Stats'!AF110/O18</f>
        <v>0</v>
      </c>
      <c r="AG18" s="110">
        <f>'Team and Player Stats'!AG110/O18</f>
        <v>0</v>
      </c>
    </row>
    <row r="19">
      <c r="A19" t="str">
        <f>'Team and Player Stats'!B60</f>
        <v>Myst the Cold</v>
      </c>
      <c r="B19" t="str">
        <f>'Team and Player Stats'!A60</f>
        <v>Paradox Warriors</v>
      </c>
      <c r="C19">
        <f>'Team and Player Stats'!C60</f>
        <v>12</v>
      </c>
      <c r="D19">
        <f>'Team and Player Stats'!D60</f>
        <v>0</v>
      </c>
      <c r="E19" s="111">
        <f>'Team and Player Stats'!E60</f>
        <v>101.4666667</v>
      </c>
      <c r="F19" s="113">
        <f>'Team and Player Stats'!F60/E19</f>
        <v>0.009855453351</v>
      </c>
      <c r="G19" s="113">
        <f>'Team and Player Stats'!G60/E19</f>
        <v>3.232588699</v>
      </c>
      <c r="H19" s="113">
        <f>'Team and Player Stats'!H60/E19</f>
        <v>0.02956636005</v>
      </c>
      <c r="I19" s="113">
        <f>'Team and Player Stats'!I60/E19</f>
        <v>4.839027595</v>
      </c>
      <c r="J19" s="113">
        <f>'Team and Player Stats'!J60/E19</f>
        <v>-1.448751643</v>
      </c>
      <c r="K19" s="112">
        <f>'Team and Player Stats'!K60</f>
        <v>0.6680244399</v>
      </c>
      <c r="L19" s="111">
        <f>'Team and Player Stats'!L60</f>
        <v>12.39918534</v>
      </c>
      <c r="M19" s="113">
        <f>'Team and Player Stats'!M60/E19</f>
        <v>3.932325887</v>
      </c>
      <c r="N19">
        <f>'Team and Player Stats'!N60</f>
        <v>11</v>
      </c>
      <c r="O19" s="113">
        <f>'Team and Player Stats'!O60</f>
        <v>100.05</v>
      </c>
      <c r="P19" s="113">
        <f>'Team and Player Stats'!P60/O19</f>
        <v>0.23988006</v>
      </c>
      <c r="Q19" s="113">
        <f>'Team and Player Stats'!Q60/O19</f>
        <v>0.09995002499</v>
      </c>
      <c r="R19" s="113">
        <f>'Team and Player Stats'!R60/O19</f>
        <v>0.07996001999</v>
      </c>
      <c r="S19" s="113">
        <f>'Team and Player Stats'!S60/O19</f>
        <v>0.0299850075</v>
      </c>
      <c r="T19" s="113">
        <f>'Team and Player Stats'!T60/O19</f>
        <v>0.2298850575</v>
      </c>
      <c r="U19" s="113">
        <f>'Team and Player Stats'!U60/O19</f>
        <v>0.009995002499</v>
      </c>
      <c r="V19" s="113">
        <f>'Team and Player Stats'!V60/O19</f>
        <v>0.009995002499</v>
      </c>
      <c r="W19" s="113">
        <f>'Team and Player Stats'!W60/O19</f>
        <v>0.009995002499</v>
      </c>
      <c r="X19" s="113">
        <f>'Team and Player Stats'!X60/O19</f>
        <v>0</v>
      </c>
      <c r="Y19" s="113">
        <f>'Team and Player Stats'!Y60/O19</f>
        <v>0</v>
      </c>
      <c r="Z19" s="113">
        <f>'Team and Player Stats'!Z60/O19</f>
        <v>0</v>
      </c>
      <c r="AA19" s="113">
        <f>'Team and Player Stats'!AA60/O19</f>
        <v>0</v>
      </c>
      <c r="AB19" s="113">
        <f>'Team and Player Stats'!AB60/O19</f>
        <v>0</v>
      </c>
      <c r="AC19" s="113">
        <f>'Team and Player Stats'!AC60/O19</f>
        <v>0.019990005</v>
      </c>
      <c r="AD19" s="113">
        <f>'Team and Player Stats'!AD60/O19</f>
        <v>0</v>
      </c>
      <c r="AE19" s="113">
        <f>'Team and Player Stats'!AE60/O19</f>
        <v>0</v>
      </c>
      <c r="AF19" s="113">
        <f>'Team and Player Stats'!AF60/O19</f>
        <v>0</v>
      </c>
      <c r="AG19" s="113">
        <f>'Team and Player Stats'!AG60/O19</f>
        <v>0</v>
      </c>
    </row>
    <row r="20">
      <c r="A20" s="107" t="str">
        <f>'Team and Player Stats'!B71</f>
        <v>Its Rainin MenZ (c)</v>
      </c>
      <c r="B20" s="107" t="str">
        <f>'Team and Player Stats'!A71</f>
        <v>TBD</v>
      </c>
      <c r="C20" s="107">
        <f>'Team and Player Stats'!C71</f>
        <v>15</v>
      </c>
      <c r="D20" s="107">
        <f>'Team and Player Stats'!D71</f>
        <v>5</v>
      </c>
      <c r="E20" s="108">
        <f>'Team and Player Stats'!E71</f>
        <v>197.0166667</v>
      </c>
      <c r="F20" s="110">
        <f>'Team and Player Stats'!F71/E20</f>
        <v>0.03045427629</v>
      </c>
      <c r="G20" s="110">
        <f>'Team and Player Stats'!G71/E20</f>
        <v>4.882835632</v>
      </c>
      <c r="H20" s="110">
        <f>'Team and Player Stats'!H71/E20</f>
        <v>0.01015142543</v>
      </c>
      <c r="I20" s="110">
        <f>'Team and Player Stats'!I71/E20</f>
        <v>4.233144404</v>
      </c>
      <c r="J20" s="110">
        <f>'Team and Player Stats'!J71/E20</f>
        <v>0.6496912275</v>
      </c>
      <c r="K20" s="109">
        <f>'Team and Player Stats'!K71</f>
        <v>1.153477218</v>
      </c>
      <c r="L20" s="108">
        <f>'Team and Player Stats'!L71</f>
        <v>14.17386091</v>
      </c>
      <c r="M20" s="110">
        <f>'Team and Player Stats'!M71/E20</f>
        <v>6.324338042</v>
      </c>
      <c r="N20" s="107">
        <f>'Team and Player Stats'!N71</f>
        <v>15</v>
      </c>
      <c r="O20" s="110">
        <f>'Team and Player Stats'!O71</f>
        <v>197.0166667</v>
      </c>
      <c r="P20" s="110">
        <f>'Team and Player Stats'!P71/O20</f>
        <v>0.2385584976</v>
      </c>
      <c r="Q20" s="110">
        <f>'Team and Player Stats'!Q71/O20</f>
        <v>0.1370442433</v>
      </c>
      <c r="R20" s="110">
        <f>'Team and Player Stats'!R71/O20</f>
        <v>0.3096184756</v>
      </c>
      <c r="S20" s="110">
        <f>'Team and Player Stats'!S71/O20</f>
        <v>0.1218171052</v>
      </c>
      <c r="T20" s="110">
        <f>'Team and Player Stats'!T71/O20</f>
        <v>0.6446155148</v>
      </c>
      <c r="U20" s="110">
        <f>'Team and Player Stats'!U71/O20</f>
        <v>0.1624228069</v>
      </c>
      <c r="V20" s="110">
        <f>'Team and Player Stats'!V71/O20</f>
        <v>0.03045427629</v>
      </c>
      <c r="W20" s="110">
        <f>'Team and Player Stats'!W71/O20</f>
        <v>0.02030285086</v>
      </c>
      <c r="X20" s="110">
        <f>'Team and Player Stats'!X71/O20</f>
        <v>0.005075712715</v>
      </c>
      <c r="Y20" s="110">
        <f>'Team and Player Stats'!Y71/O20</f>
        <v>0</v>
      </c>
      <c r="Z20" s="110">
        <f>'Team and Player Stats'!Z71/O20</f>
        <v>0</v>
      </c>
      <c r="AA20" s="110">
        <f>'Team and Player Stats'!AA71/O20</f>
        <v>0</v>
      </c>
      <c r="AB20" s="110">
        <f>'Team and Player Stats'!AB71/O20</f>
        <v>0</v>
      </c>
      <c r="AC20" s="110">
        <f>'Team and Player Stats'!AC71/O20</f>
        <v>0.106589967</v>
      </c>
      <c r="AD20" s="110">
        <f>'Team and Player Stats'!AD71/O20</f>
        <v>0</v>
      </c>
      <c r="AE20" s="110">
        <f>'Team and Player Stats'!AE71/O20</f>
        <v>0</v>
      </c>
      <c r="AF20" s="110">
        <f>'Team and Player Stats'!AF71/O20</f>
        <v>0</v>
      </c>
      <c r="AG20" s="110">
        <f>'Team and Player Stats'!AG71/O20</f>
        <v>0</v>
      </c>
    </row>
    <row r="21">
      <c r="A21" t="str">
        <f>'Team and Player Stats'!B62</f>
        <v>nakano</v>
      </c>
      <c r="B21" t="str">
        <f>'Team and Player Stats'!A62</f>
        <v>Sub</v>
      </c>
      <c r="C21">
        <f>'Team and Player Stats'!C62</f>
        <v>2</v>
      </c>
      <c r="D21">
        <f>'Team and Player Stats'!D62</f>
        <v>0</v>
      </c>
      <c r="E21" s="111">
        <f>'Team and Player Stats'!E62</f>
        <v>11.55</v>
      </c>
      <c r="F21" s="113">
        <f>'Team and Player Stats'!F62/E21</f>
        <v>0</v>
      </c>
      <c r="G21" s="113">
        <f>'Team and Player Stats'!G62/E21</f>
        <v>4.848484848</v>
      </c>
      <c r="H21" s="113">
        <f>'Team and Player Stats'!H62/E21</f>
        <v>0.08658008658</v>
      </c>
      <c r="I21" s="113">
        <f>'Team and Player Stats'!I62/E21</f>
        <v>6.060606061</v>
      </c>
      <c r="J21" s="113">
        <f>'Team and Player Stats'!J62/E21</f>
        <v>-1.212121212</v>
      </c>
      <c r="K21" s="112">
        <f>'Team and Player Stats'!K62</f>
        <v>0.8</v>
      </c>
      <c r="L21" s="111">
        <f>'Team and Player Stats'!L62</f>
        <v>9.9</v>
      </c>
      <c r="M21" s="113">
        <f>'Team and Player Stats'!M62/E21</f>
        <v>5.454545455</v>
      </c>
      <c r="N21">
        <f>'Team and Player Stats'!N62</f>
        <v>1</v>
      </c>
      <c r="O21" s="113">
        <f>'Team and Player Stats'!O62</f>
        <v>4.2</v>
      </c>
      <c r="P21" s="113">
        <f>'Team and Player Stats'!P62/O21</f>
        <v>0.2380952381</v>
      </c>
      <c r="Q21" s="113">
        <f>'Team and Player Stats'!Q62/O21</f>
        <v>0.2380952381</v>
      </c>
      <c r="R21" s="113">
        <f>'Team and Player Stats'!R62/O21</f>
        <v>0.2380952381</v>
      </c>
      <c r="S21" s="113">
        <f>'Team and Player Stats'!S62/O21</f>
        <v>0.2380952381</v>
      </c>
      <c r="T21" s="113">
        <f>'Team and Player Stats'!T62/O21</f>
        <v>0.7142857143</v>
      </c>
      <c r="U21" s="113">
        <f>'Team and Player Stats'!U62/O21</f>
        <v>0</v>
      </c>
      <c r="V21" s="113">
        <f>'Team and Player Stats'!V62/O21</f>
        <v>0</v>
      </c>
      <c r="W21" s="113">
        <f>'Team and Player Stats'!W62/O21</f>
        <v>0</v>
      </c>
      <c r="X21" s="113">
        <f>'Team and Player Stats'!X62/O21</f>
        <v>0</v>
      </c>
      <c r="Y21" s="113">
        <f>'Team and Player Stats'!Y62/O21</f>
        <v>0</v>
      </c>
      <c r="Z21" s="113">
        <f>'Team and Player Stats'!Z62/O21</f>
        <v>0</v>
      </c>
      <c r="AA21" s="113">
        <f>'Team and Player Stats'!AA62/O21</f>
        <v>0</v>
      </c>
      <c r="AB21" s="113">
        <f>'Team and Player Stats'!AB62/O21</f>
        <v>0</v>
      </c>
      <c r="AC21" s="113">
        <f>'Team and Player Stats'!AC62/O21</f>
        <v>0</v>
      </c>
      <c r="AD21" s="113">
        <f>'Team and Player Stats'!AD62/O21</f>
        <v>0</v>
      </c>
      <c r="AE21" s="113">
        <f>'Team and Player Stats'!AE62/O21</f>
        <v>0</v>
      </c>
      <c r="AF21" s="113">
        <f>'Team and Player Stats'!AF62/O21</f>
        <v>0</v>
      </c>
      <c r="AG21" s="113">
        <f>'Team and Player Stats'!AG62/O21</f>
        <v>0</v>
      </c>
    </row>
    <row r="22">
      <c r="A22" s="107" t="str">
        <f>'Team and Player Stats'!B113</f>
        <v>Silva (c)</v>
      </c>
      <c r="B22" s="107" t="str">
        <f>'Team and Player Stats'!A113</f>
        <v>Rooster Bux to Blow</v>
      </c>
      <c r="C22" s="107">
        <f>'Team and Player Stats'!C113</f>
        <v>18</v>
      </c>
      <c r="D22" s="107">
        <f>'Team and Player Stats'!D113</f>
        <v>16</v>
      </c>
      <c r="E22" s="108">
        <f>'Team and Player Stats'!E113</f>
        <v>329.55</v>
      </c>
      <c r="F22" s="110">
        <f>'Team and Player Stats'!F113/E22</f>
        <v>0.06068881809</v>
      </c>
      <c r="G22" s="110">
        <f>'Team and Player Stats'!G113/E22</f>
        <v>4.518282506</v>
      </c>
      <c r="H22" s="110">
        <f>'Team and Player Stats'!H113/E22</f>
        <v>0.01213776362</v>
      </c>
      <c r="I22" s="110">
        <f>'Team and Player Stats'!I113/E22</f>
        <v>3.450159308</v>
      </c>
      <c r="J22" s="110">
        <f>'Team and Player Stats'!J113/E22</f>
        <v>1.068123198</v>
      </c>
      <c r="K22" s="109">
        <f>'Team and Player Stats'!K113</f>
        <v>1.309586631</v>
      </c>
      <c r="L22" s="108">
        <f>'Team and Player Stats'!L113</f>
        <v>17.39050132</v>
      </c>
      <c r="M22" s="110">
        <f>'Team and Player Stats'!M113/E22</f>
        <v>5.801851009</v>
      </c>
      <c r="N22" s="107">
        <f>'Team and Player Stats'!N113</f>
        <v>18</v>
      </c>
      <c r="O22" s="110">
        <f>'Team and Player Stats'!O113</f>
        <v>329.55</v>
      </c>
      <c r="P22" s="110">
        <f>'Team and Player Stats'!P113/O22</f>
        <v>0.2245486269</v>
      </c>
      <c r="Q22" s="110">
        <f>'Team and Player Stats'!Q113/O22</f>
        <v>0.06068881809</v>
      </c>
      <c r="R22" s="110">
        <f>'Team and Player Stats'!R113/O22</f>
        <v>0.3064785313</v>
      </c>
      <c r="S22" s="110">
        <f>'Team and Player Stats'!S113/O22</f>
        <v>0.05765437718</v>
      </c>
      <c r="T22" s="110">
        <f>'Team and Player Stats'!T113/O22</f>
        <v>0.7737824306</v>
      </c>
      <c r="U22" s="110">
        <f>'Team and Player Stats'!U113/O22</f>
        <v>0.1972386588</v>
      </c>
      <c r="V22" s="110">
        <f>'Team and Player Stats'!V113/O22</f>
        <v>0.06372325899</v>
      </c>
      <c r="W22" s="110">
        <f>'Team and Player Stats'!W113/O22</f>
        <v>0.02427552723</v>
      </c>
      <c r="X22" s="110">
        <f>'Team and Player Stats'!X113/O22</f>
        <v>0.003034440904</v>
      </c>
      <c r="Y22" s="110">
        <f>'Team and Player Stats'!Y113/O22</f>
        <v>0.003034440904</v>
      </c>
      <c r="Z22" s="110">
        <f>'Team and Player Stats'!Z113/O22</f>
        <v>0</v>
      </c>
      <c r="AA22" s="110">
        <f>'Team and Player Stats'!AA113/O22</f>
        <v>0</v>
      </c>
      <c r="AB22" s="110">
        <f>'Team and Player Stats'!AB113/O22</f>
        <v>0</v>
      </c>
      <c r="AC22" s="110">
        <f>'Team and Player Stats'!AC113/O22</f>
        <v>0.1699286906</v>
      </c>
      <c r="AD22" s="110">
        <f>'Team and Player Stats'!AD113/O22</f>
        <v>0.003034440904</v>
      </c>
      <c r="AE22" s="110">
        <f>'Team and Player Stats'!AE113/O22</f>
        <v>0</v>
      </c>
      <c r="AF22" s="110">
        <f>'Team and Player Stats'!AF113/O22</f>
        <v>0</v>
      </c>
      <c r="AG22" s="110">
        <f>'Team and Player Stats'!AG113/O22</f>
        <v>0.006068881809</v>
      </c>
    </row>
    <row r="23">
      <c r="A23" t="str">
        <f>'Team and Player Stats'!B6</f>
        <v>TITAN MAN23</v>
      </c>
      <c r="B23" t="str">
        <f>'Team and Player Stats'!A6</f>
        <v>Never Let Go</v>
      </c>
      <c r="C23">
        <f>'Team and Player Stats'!C6</f>
        <v>10</v>
      </c>
      <c r="D23">
        <f>'Team and Player Stats'!D6</f>
        <v>7</v>
      </c>
      <c r="E23" s="111">
        <f>'Team and Player Stats'!E6</f>
        <v>141.75</v>
      </c>
      <c r="F23" s="113">
        <f>'Team and Player Stats'!F6/E23</f>
        <v>0.2045855379</v>
      </c>
      <c r="G23" s="113">
        <f>'Team and Player Stats'!G6/E23</f>
        <v>2.504409171</v>
      </c>
      <c r="H23" s="113">
        <f>'Team and Player Stats'!H6/E23</f>
        <v>0.01410934744</v>
      </c>
      <c r="I23" s="113">
        <f>'Team and Player Stats'!I6/E23</f>
        <v>3.816578483</v>
      </c>
      <c r="J23" s="113">
        <f>'Team and Player Stats'!J6/E23</f>
        <v>-1.312169312</v>
      </c>
      <c r="K23" s="112">
        <f>'Team and Player Stats'!K6</f>
        <v>0.6561922366</v>
      </c>
      <c r="L23" s="111">
        <f>'Team and Player Stats'!L6</f>
        <v>15.72088725</v>
      </c>
      <c r="M23" s="113">
        <f>'Team and Player Stats'!M6/E23</f>
        <v>2.913580247</v>
      </c>
      <c r="N23">
        <f>'Team and Player Stats'!N6</f>
        <v>10</v>
      </c>
      <c r="O23" s="113">
        <f>'Team and Player Stats'!O6</f>
        <v>138.5833333</v>
      </c>
      <c r="P23" s="113">
        <f>'Team and Player Stats'!P6/O23</f>
        <v>0.2236921227</v>
      </c>
      <c r="Q23" s="113">
        <f>'Team and Player Stats'!Q6/O23</f>
        <v>0.05051112447</v>
      </c>
      <c r="R23" s="113">
        <f>'Team and Player Stats'!R6/O23</f>
        <v>0.03607937462</v>
      </c>
      <c r="S23" s="113">
        <f>'Team and Player Stats'!S6/O23</f>
        <v>0.0577269994</v>
      </c>
      <c r="T23" s="113">
        <f>'Team and Player Stats'!T6/O23</f>
        <v>0.2164762477</v>
      </c>
      <c r="U23" s="113">
        <f>'Team and Player Stats'!U6/O23</f>
        <v>0.05051112447</v>
      </c>
      <c r="V23" s="113">
        <f>'Team and Player Stats'!V6/O23</f>
        <v>0</v>
      </c>
      <c r="W23" s="113">
        <f>'Team and Player Stats'!W6/O23</f>
        <v>0</v>
      </c>
      <c r="X23" s="113">
        <f>'Team and Player Stats'!X6/O23</f>
        <v>0</v>
      </c>
      <c r="Y23" s="113">
        <f>'Team and Player Stats'!Y6/O23</f>
        <v>0</v>
      </c>
      <c r="Z23" s="113">
        <f>'Team and Player Stats'!Z6/O23</f>
        <v>0</v>
      </c>
      <c r="AA23" s="113">
        <f>'Team and Player Stats'!AA6/O23</f>
        <v>0</v>
      </c>
      <c r="AB23" s="113">
        <f>'Team and Player Stats'!AB6/O23</f>
        <v>0</v>
      </c>
      <c r="AC23" s="113">
        <f>'Team and Player Stats'!AC6/O23</f>
        <v>0</v>
      </c>
      <c r="AD23" s="113">
        <f>'Team and Player Stats'!AD6/O23</f>
        <v>0</v>
      </c>
      <c r="AE23" s="113">
        <f>'Team and Player Stats'!AE6/O23</f>
        <v>0</v>
      </c>
      <c r="AF23" s="113">
        <f>'Team and Player Stats'!AF6/O23</f>
        <v>0</v>
      </c>
      <c r="AG23" s="113">
        <f>'Team and Player Stats'!AG6/O23</f>
        <v>0</v>
      </c>
    </row>
    <row r="24">
      <c r="A24" s="107" t="str">
        <f>'Team and Player Stats'!B91</f>
        <v>BlackKnight026</v>
      </c>
      <c r="B24" s="107" t="str">
        <f>'Team and Player Stats'!A91</f>
        <v>Team Ninja</v>
      </c>
      <c r="C24" s="107">
        <f>'Team and Player Stats'!C91</f>
        <v>14</v>
      </c>
      <c r="D24" s="107">
        <f>'Team and Player Stats'!D91</f>
        <v>3</v>
      </c>
      <c r="E24" s="108">
        <f>'Team and Player Stats'!E91</f>
        <v>112.0833333</v>
      </c>
      <c r="F24" s="110">
        <f>'Team and Player Stats'!F91/E24</f>
        <v>0.01784386617</v>
      </c>
      <c r="G24" s="110">
        <f>'Team and Player Stats'!G91/E24</f>
        <v>4.532342007</v>
      </c>
      <c r="H24" s="110">
        <f>'Team and Player Stats'!H91/E24</f>
        <v>0.02676579926</v>
      </c>
      <c r="I24" s="110">
        <f>'Team and Player Stats'!I91/E24</f>
        <v>4.532342007</v>
      </c>
      <c r="J24" s="110">
        <f>'Team and Player Stats'!J91/E24</f>
        <v>0</v>
      </c>
      <c r="K24" s="109">
        <f>'Team and Player Stats'!K91</f>
        <v>1</v>
      </c>
      <c r="L24" s="108">
        <f>'Team and Player Stats'!L91</f>
        <v>13.23818898</v>
      </c>
      <c r="M24" s="110">
        <f>'Team and Player Stats'!M91/E24</f>
        <v>5.683271375</v>
      </c>
      <c r="N24" s="107">
        <f>'Team and Player Stats'!N91</f>
        <v>13</v>
      </c>
      <c r="O24" s="110">
        <f>'Team and Player Stats'!O91</f>
        <v>109</v>
      </c>
      <c r="P24" s="110">
        <f>'Team and Player Stats'!P91/O24</f>
        <v>0.2201834862</v>
      </c>
      <c r="Q24" s="110">
        <f>'Team and Player Stats'!Q91/O24</f>
        <v>0.128440367</v>
      </c>
      <c r="R24" s="110">
        <f>'Team and Player Stats'!R91/O24</f>
        <v>0.3027522936</v>
      </c>
      <c r="S24" s="110">
        <f>'Team and Player Stats'!S91/O24</f>
        <v>0.1559633028</v>
      </c>
      <c r="T24" s="110">
        <f>'Team and Player Stats'!T91/O24</f>
        <v>0.5412844037</v>
      </c>
      <c r="U24" s="110">
        <f>'Team and Player Stats'!U91/O24</f>
        <v>0.08256880734</v>
      </c>
      <c r="V24" s="110">
        <f>'Team and Player Stats'!V91/O24</f>
        <v>0.02752293578</v>
      </c>
      <c r="W24" s="110">
        <f>'Team and Player Stats'!W91/O24</f>
        <v>0</v>
      </c>
      <c r="X24" s="110">
        <f>'Team and Player Stats'!X91/O24</f>
        <v>0</v>
      </c>
      <c r="Y24" s="110">
        <f>'Team and Player Stats'!Y91/O24</f>
        <v>0</v>
      </c>
      <c r="Z24" s="110">
        <f>'Team and Player Stats'!Z91/O24</f>
        <v>0</v>
      </c>
      <c r="AA24" s="110">
        <f>'Team and Player Stats'!AA91/O24</f>
        <v>0</v>
      </c>
      <c r="AB24" s="110">
        <f>'Team and Player Stats'!AB91/O24</f>
        <v>0</v>
      </c>
      <c r="AC24" s="110">
        <f>'Team and Player Stats'!AC91/O24</f>
        <v>0.09174311927</v>
      </c>
      <c r="AD24" s="110">
        <f>'Team and Player Stats'!AD91/O24</f>
        <v>0</v>
      </c>
      <c r="AE24" s="110">
        <f>'Team and Player Stats'!AE91/O24</f>
        <v>0</v>
      </c>
      <c r="AF24" s="110">
        <f>'Team and Player Stats'!AF91/O24</f>
        <v>0</v>
      </c>
      <c r="AG24" s="110">
        <f>'Team and Player Stats'!AG91/O24</f>
        <v>0</v>
      </c>
    </row>
    <row r="25">
      <c r="A25" t="str">
        <f>'Team and Player Stats'!B95</f>
        <v>Yaeger 51</v>
      </c>
      <c r="B25" t="str">
        <f>'Team and Player Stats'!A95</f>
        <v>PORKCHOP SANDWICHES</v>
      </c>
      <c r="C25">
        <f>'Team and Player Stats'!C95</f>
        <v>10</v>
      </c>
      <c r="D25">
        <f>'Team and Player Stats'!D95</f>
        <v>0</v>
      </c>
      <c r="E25" s="111">
        <f>'Team and Player Stats'!E95</f>
        <v>77.26666667</v>
      </c>
      <c r="F25" s="113">
        <f>'Team and Player Stats'!F95/E25</f>
        <v>0</v>
      </c>
      <c r="G25" s="113">
        <f>'Team and Player Stats'!G95/E25</f>
        <v>2.484900777</v>
      </c>
      <c r="H25" s="113">
        <f>'Team and Player Stats'!H95/E25</f>
        <v>0.02588438309</v>
      </c>
      <c r="I25" s="113">
        <f>'Team and Player Stats'!I95/E25</f>
        <v>5.073339085</v>
      </c>
      <c r="J25" s="113">
        <f>'Team and Player Stats'!J95/E25</f>
        <v>-2.588438309</v>
      </c>
      <c r="K25" s="112">
        <f>'Team and Player Stats'!K95</f>
        <v>0.4897959184</v>
      </c>
      <c r="L25" s="111">
        <f>'Team and Player Stats'!L95</f>
        <v>11.82653061</v>
      </c>
      <c r="M25" s="113">
        <f>'Team and Player Stats'!M95/E25</f>
        <v>2.84728214</v>
      </c>
      <c r="N25">
        <f>'Team and Player Stats'!N95</f>
        <v>10</v>
      </c>
      <c r="O25" s="113">
        <f>'Team and Player Stats'!O95</f>
        <v>73.36666667</v>
      </c>
      <c r="P25" s="113">
        <f>'Team and Player Stats'!P95/O25</f>
        <v>0.2180826897</v>
      </c>
      <c r="Q25" s="113">
        <f>'Team and Player Stats'!Q95/O25</f>
        <v>0.01363016811</v>
      </c>
      <c r="R25" s="113">
        <f>'Team and Player Stats'!R95/O25</f>
        <v>0.09541117674</v>
      </c>
      <c r="S25" s="113">
        <f>'Team and Player Stats'!S95/O25</f>
        <v>0.1363016811</v>
      </c>
      <c r="T25" s="113">
        <f>'Team and Player Stats'!T95/O25</f>
        <v>0.2317128578</v>
      </c>
      <c r="U25" s="113">
        <f>'Team and Player Stats'!U95/O25</f>
        <v>0.04089050432</v>
      </c>
      <c r="V25" s="113">
        <f>'Team and Player Stats'!V95/O25</f>
        <v>0.02726033621</v>
      </c>
      <c r="W25" s="113">
        <f>'Team and Player Stats'!W95/O25</f>
        <v>0.01363016811</v>
      </c>
      <c r="X25" s="113">
        <f>'Team and Player Stats'!X95/O25</f>
        <v>0</v>
      </c>
      <c r="Y25" s="113">
        <f>'Team and Player Stats'!Y95/O25</f>
        <v>0</v>
      </c>
      <c r="Z25" s="113">
        <f>'Team and Player Stats'!Z95/O25</f>
        <v>0</v>
      </c>
      <c r="AA25" s="113">
        <f>'Team and Player Stats'!AA95/O25</f>
        <v>0</v>
      </c>
      <c r="AB25" s="113">
        <f>'Team and Player Stats'!AB95/O25</f>
        <v>0</v>
      </c>
      <c r="AC25" s="113">
        <f>'Team and Player Stats'!AC95/O25</f>
        <v>0.01363016811</v>
      </c>
      <c r="AD25" s="113">
        <f>'Team and Player Stats'!AD95/O25</f>
        <v>0</v>
      </c>
      <c r="AE25" s="113">
        <f>'Team and Player Stats'!AE95/O25</f>
        <v>0</v>
      </c>
      <c r="AF25" s="113">
        <f>'Team and Player Stats'!AF95/O25</f>
        <v>0</v>
      </c>
      <c r="AG25" s="113">
        <f>'Team and Player Stats'!AG95/O25</f>
        <v>0</v>
      </c>
    </row>
    <row r="26">
      <c r="A26" s="107" t="str">
        <f>'Team and Player Stats'!B20</f>
        <v>Bynumator</v>
      </c>
      <c r="B26" s="107" t="str">
        <f>'Team and Player Stats'!A20</f>
        <v>Stat Padders United</v>
      </c>
      <c r="C26" s="107">
        <f>'Team and Player Stats'!C20</f>
        <v>3</v>
      </c>
      <c r="D26" s="107">
        <f>'Team and Player Stats'!D20</f>
        <v>0</v>
      </c>
      <c r="E26" s="108">
        <f>'Team and Player Stats'!E20</f>
        <v>31.1</v>
      </c>
      <c r="F26" s="110">
        <f>'Team and Player Stats'!F20/E26</f>
        <v>0</v>
      </c>
      <c r="G26" s="110">
        <f>'Team and Player Stats'!G20/E26</f>
        <v>4.340836013</v>
      </c>
      <c r="H26" s="110">
        <f>'Team and Player Stats'!H20/E26</f>
        <v>0.03215434084</v>
      </c>
      <c r="I26" s="110">
        <f>'Team and Player Stats'!I20/E26</f>
        <v>4.21221865</v>
      </c>
      <c r="J26" s="110">
        <f>'Team and Player Stats'!J20/E26</f>
        <v>0.1286173633</v>
      </c>
      <c r="K26" s="109">
        <f>'Team and Player Stats'!K20</f>
        <v>1.030534351</v>
      </c>
      <c r="L26" s="108">
        <f>'Team and Player Stats'!L20</f>
        <v>14.24427481</v>
      </c>
      <c r="M26" s="110">
        <f>'Team and Player Stats'!M20/E26</f>
        <v>5.562700965</v>
      </c>
      <c r="N26" s="107">
        <f>'Team and Player Stats'!N20</f>
        <v>2</v>
      </c>
      <c r="O26" s="110">
        <f>'Team and Player Stats'!O20</f>
        <v>23.1</v>
      </c>
      <c r="P26" s="110">
        <f>'Team and Player Stats'!P20/O26</f>
        <v>0.2164502165</v>
      </c>
      <c r="Q26" s="110">
        <f>'Team and Player Stats'!Q20/O26</f>
        <v>0</v>
      </c>
      <c r="R26" s="110">
        <f>'Team and Player Stats'!R20/O26</f>
        <v>0.5194805195</v>
      </c>
      <c r="S26" s="110">
        <f>'Team and Player Stats'!S20/O26</f>
        <v>0.08658008658</v>
      </c>
      <c r="T26" s="110">
        <f>'Team and Player Stats'!T20/O26</f>
        <v>0.3463203463</v>
      </c>
      <c r="U26" s="110">
        <f>'Team and Player Stats'!U20/O26</f>
        <v>0</v>
      </c>
      <c r="V26" s="110">
        <f>'Team and Player Stats'!V20/O26</f>
        <v>0</v>
      </c>
      <c r="W26" s="110">
        <f>'Team and Player Stats'!W20/O26</f>
        <v>0</v>
      </c>
      <c r="X26" s="110">
        <f>'Team and Player Stats'!X20/O26</f>
        <v>0</v>
      </c>
      <c r="Y26" s="110">
        <f>'Team and Player Stats'!Y20/O26</f>
        <v>0</v>
      </c>
      <c r="Z26" s="110">
        <f>'Team and Player Stats'!Z20/O26</f>
        <v>0</v>
      </c>
      <c r="AA26" s="110">
        <f>'Team and Player Stats'!AA20/O26</f>
        <v>0</v>
      </c>
      <c r="AB26" s="110">
        <f>'Team and Player Stats'!AB20/O26</f>
        <v>0</v>
      </c>
      <c r="AC26" s="110">
        <f>'Team and Player Stats'!AC20/O26</f>
        <v>0.1298701299</v>
      </c>
      <c r="AD26" s="110">
        <f>'Team and Player Stats'!AD20/O26</f>
        <v>0</v>
      </c>
      <c r="AE26" s="110">
        <f>'Team and Player Stats'!AE20/O26</f>
        <v>0</v>
      </c>
      <c r="AF26" s="110">
        <f>'Team and Player Stats'!AF20/O26</f>
        <v>0</v>
      </c>
      <c r="AG26" s="110">
        <f>'Team and Player Stats'!AG20/O26</f>
        <v>0</v>
      </c>
    </row>
    <row r="27">
      <c r="A27" t="str">
        <f>'Team and Player Stats'!B26</f>
        <v>xxRebs (c)</v>
      </c>
      <c r="B27" t="str">
        <f>'Team and Player Stats'!A26</f>
        <v>NecroBonk</v>
      </c>
      <c r="C27">
        <f>'Team and Player Stats'!C26</f>
        <v>7</v>
      </c>
      <c r="D27">
        <f>'Team and Player Stats'!D26</f>
        <v>3</v>
      </c>
      <c r="E27" s="111">
        <f>'Team and Player Stats'!E26</f>
        <v>60.23333333</v>
      </c>
      <c r="F27" s="113">
        <f>'Team and Player Stats'!F26/E27</f>
        <v>0.03320420587</v>
      </c>
      <c r="G27" s="113">
        <f>'Team and Player Stats'!G26/E27</f>
        <v>4.382955174</v>
      </c>
      <c r="H27" s="113">
        <f>'Team and Player Stats'!H26/E27</f>
        <v>0</v>
      </c>
      <c r="I27" s="113">
        <f>'Team and Player Stats'!I26/E27</f>
        <v>5.063641395</v>
      </c>
      <c r="J27" s="113">
        <f>'Team and Player Stats'!J26/E27</f>
        <v>-0.6806862203</v>
      </c>
      <c r="K27" s="112">
        <f>'Team and Player Stats'!K26</f>
        <v>0.8655737705</v>
      </c>
      <c r="L27" s="111">
        <f>'Team and Player Stats'!L26</f>
        <v>11.84918033</v>
      </c>
      <c r="M27" s="113">
        <f>'Team and Player Stats'!M26/E27</f>
        <v>5.777531821</v>
      </c>
      <c r="N27">
        <f>'Team and Player Stats'!N26</f>
        <v>6</v>
      </c>
      <c r="O27" s="113">
        <f>'Team and Player Stats'!O26</f>
        <v>56.06666667</v>
      </c>
      <c r="P27" s="113">
        <f>'Team and Player Stats'!P26/O27</f>
        <v>0.2140309156</v>
      </c>
      <c r="Q27" s="113">
        <f>'Team and Player Stats'!Q26/O27</f>
        <v>0.05350772889</v>
      </c>
      <c r="R27" s="113">
        <f>'Team and Player Stats'!R26/O27</f>
        <v>0.4637336504</v>
      </c>
      <c r="S27" s="113">
        <f>'Team and Player Stats'!S26/O27</f>
        <v>0</v>
      </c>
      <c r="T27" s="113">
        <f>'Team and Player Stats'!T26/O27</f>
        <v>0.5529131986</v>
      </c>
      <c r="U27" s="113">
        <f>'Team and Player Stats'!U26/O27</f>
        <v>0.08917954816</v>
      </c>
      <c r="V27" s="113">
        <f>'Team and Player Stats'!V26/O27</f>
        <v>0.01783590963</v>
      </c>
      <c r="W27" s="113">
        <f>'Team and Player Stats'!W26/O27</f>
        <v>0</v>
      </c>
      <c r="X27" s="113">
        <f>'Team and Player Stats'!X26/O27</f>
        <v>0</v>
      </c>
      <c r="Y27" s="113">
        <f>'Team and Player Stats'!Y26/O27</f>
        <v>0</v>
      </c>
      <c r="Z27" s="113">
        <f>'Team and Player Stats'!Z26/O27</f>
        <v>0</v>
      </c>
      <c r="AA27" s="113">
        <f>'Team and Player Stats'!AA26/O27</f>
        <v>0</v>
      </c>
      <c r="AB27" s="113">
        <f>'Team and Player Stats'!AB26/O27</f>
        <v>0</v>
      </c>
      <c r="AC27" s="113">
        <f>'Team and Player Stats'!AC26/O27</f>
        <v>0.03567181926</v>
      </c>
      <c r="AD27" s="113">
        <f>'Team and Player Stats'!AD26/O27</f>
        <v>0</v>
      </c>
      <c r="AE27" s="113">
        <f>'Team and Player Stats'!AE26/O27</f>
        <v>0</v>
      </c>
      <c r="AF27" s="113">
        <f>'Team and Player Stats'!AF26/O27</f>
        <v>0</v>
      </c>
      <c r="AG27" s="113">
        <f>'Team and Player Stats'!AG26/O27</f>
        <v>0</v>
      </c>
    </row>
    <row r="28">
      <c r="A28" s="107" t="str">
        <f>'Team and Player Stats'!B59</f>
        <v>ixPanthro</v>
      </c>
      <c r="B28" s="107" t="str">
        <f>'Team and Player Stats'!A59</f>
        <v>Paradox Warriors</v>
      </c>
      <c r="C28" s="107">
        <f>'Team and Player Stats'!C59</f>
        <v>8</v>
      </c>
      <c r="D28" s="107">
        <f>'Team and Player Stats'!D59</f>
        <v>0</v>
      </c>
      <c r="E28" s="108">
        <f>'Team and Player Stats'!E59</f>
        <v>56.25</v>
      </c>
      <c r="F28" s="110">
        <f>'Team and Player Stats'!F59/E28</f>
        <v>0.03555555556</v>
      </c>
      <c r="G28" s="110">
        <f>'Team and Player Stats'!G59/E28</f>
        <v>3.555555556</v>
      </c>
      <c r="H28" s="110">
        <f>'Team and Player Stats'!H59/E28</f>
        <v>0.01777777778</v>
      </c>
      <c r="I28" s="110">
        <f>'Team and Player Stats'!I59/E28</f>
        <v>4.8</v>
      </c>
      <c r="J28" s="110">
        <f>'Team and Player Stats'!J59/E28</f>
        <v>-1.244444444</v>
      </c>
      <c r="K28" s="109">
        <f>'Team and Player Stats'!K59</f>
        <v>0.7407407407</v>
      </c>
      <c r="L28" s="108">
        <f>'Team and Player Stats'!L59</f>
        <v>12.5</v>
      </c>
      <c r="M28" s="110">
        <f>'Team and Player Stats'!M59/E28</f>
        <v>4.408888889</v>
      </c>
      <c r="N28" s="107">
        <f>'Team and Player Stats'!N59</f>
        <v>8</v>
      </c>
      <c r="O28" s="110">
        <f>'Team and Player Stats'!O59</f>
        <v>56.25</v>
      </c>
      <c r="P28" s="110">
        <f>'Team and Player Stats'!P59/O28</f>
        <v>0.2133333333</v>
      </c>
      <c r="Q28" s="110">
        <f>'Team and Player Stats'!Q59/O28</f>
        <v>0.1066666667</v>
      </c>
      <c r="R28" s="110">
        <f>'Team and Player Stats'!R59/O28</f>
        <v>0.2133333333</v>
      </c>
      <c r="S28" s="110">
        <f>'Team and Player Stats'!S59/O28</f>
        <v>0.2844444444</v>
      </c>
      <c r="T28" s="110">
        <f>'Team and Player Stats'!T59/O28</f>
        <v>0.3733333333</v>
      </c>
      <c r="U28" s="110">
        <f>'Team and Player Stats'!U59/O28</f>
        <v>0.05333333333</v>
      </c>
      <c r="V28" s="110">
        <f>'Team and Player Stats'!V59/O28</f>
        <v>0</v>
      </c>
      <c r="W28" s="110">
        <f>'Team and Player Stats'!W59/O28</f>
        <v>0</v>
      </c>
      <c r="X28" s="110">
        <f>'Team and Player Stats'!X59/O28</f>
        <v>0</v>
      </c>
      <c r="Y28" s="110">
        <f>'Team and Player Stats'!Y59/O28</f>
        <v>0</v>
      </c>
      <c r="Z28" s="110">
        <f>'Team and Player Stats'!Z59/O28</f>
        <v>0</v>
      </c>
      <c r="AA28" s="110">
        <f>'Team and Player Stats'!AA59/O28</f>
        <v>0</v>
      </c>
      <c r="AB28" s="110">
        <f>'Team and Player Stats'!AB59/O28</f>
        <v>0</v>
      </c>
      <c r="AC28" s="110">
        <f>'Team and Player Stats'!AC59/O28</f>
        <v>0.01777777778</v>
      </c>
      <c r="AD28" s="110">
        <f>'Team and Player Stats'!AD59/O28</f>
        <v>0</v>
      </c>
      <c r="AE28" s="110">
        <f>'Team and Player Stats'!AE59/O28</f>
        <v>0</v>
      </c>
      <c r="AF28" s="110">
        <f>'Team and Player Stats'!AF59/O28</f>
        <v>0</v>
      </c>
      <c r="AG28" s="110">
        <f>'Team and Player Stats'!AG59/O28</f>
        <v>0</v>
      </c>
    </row>
    <row r="29">
      <c r="A29" t="str">
        <f>'Team and Player Stats'!B97</f>
        <v>veydhiseth</v>
      </c>
      <c r="B29" t="str">
        <f>'Team and Player Stats'!A97</f>
        <v>PORKCHOP SANDWICHES</v>
      </c>
      <c r="C29">
        <f>'Team and Player Stats'!C97</f>
        <v>4</v>
      </c>
      <c r="D29">
        <f>'Team and Player Stats'!D97</f>
        <v>0</v>
      </c>
      <c r="E29" s="111">
        <f>'Team and Player Stats'!E97</f>
        <v>32.6</v>
      </c>
      <c r="F29" s="113">
        <f>'Team and Player Stats'!F97/E29</f>
        <v>0</v>
      </c>
      <c r="G29" s="113">
        <f>'Team and Player Stats'!G97/E29</f>
        <v>3.558282209</v>
      </c>
      <c r="H29" s="113">
        <f>'Team and Player Stats'!H97/E29</f>
        <v>0</v>
      </c>
      <c r="I29" s="113">
        <f>'Team and Player Stats'!I97/E29</f>
        <v>3.987730061</v>
      </c>
      <c r="J29" s="113">
        <f>'Team and Player Stats'!J97/E29</f>
        <v>-0.4294478528</v>
      </c>
      <c r="K29" s="112">
        <f>'Team and Player Stats'!K97</f>
        <v>0.8923076923</v>
      </c>
      <c r="L29" s="111">
        <f>'Team and Player Stats'!L97</f>
        <v>15.04615385</v>
      </c>
      <c r="M29" s="113">
        <f>'Team and Player Stats'!M97/E29</f>
        <v>4.171779141</v>
      </c>
      <c r="N29">
        <f>'Team and Player Stats'!N97</f>
        <v>4</v>
      </c>
      <c r="O29" s="113">
        <f>'Team and Player Stats'!O97</f>
        <v>28.76666667</v>
      </c>
      <c r="P29" s="113">
        <f>'Team and Player Stats'!P97/O29</f>
        <v>0.2085747393</v>
      </c>
      <c r="Q29" s="113">
        <f>'Team and Player Stats'!Q97/O29</f>
        <v>0.1738122827</v>
      </c>
      <c r="R29" s="113">
        <f>'Team and Player Stats'!R97/O29</f>
        <v>0.06952491309</v>
      </c>
      <c r="S29" s="113">
        <f>'Team and Player Stats'!S97/O29</f>
        <v>0.06952491309</v>
      </c>
      <c r="T29" s="113">
        <f>'Team and Player Stats'!T97/O29</f>
        <v>0.3476245655</v>
      </c>
      <c r="U29" s="113">
        <f>'Team and Player Stats'!U97/O29</f>
        <v>0.06952491309</v>
      </c>
      <c r="V29" s="113">
        <f>'Team and Player Stats'!V97/O29</f>
        <v>0</v>
      </c>
      <c r="W29" s="113">
        <f>'Team and Player Stats'!W97/O29</f>
        <v>0</v>
      </c>
      <c r="X29" s="113">
        <f>'Team and Player Stats'!X97/O29</f>
        <v>0</v>
      </c>
      <c r="Y29" s="113">
        <f>'Team and Player Stats'!Y97/O29</f>
        <v>0</v>
      </c>
      <c r="Z29" s="113">
        <f>'Team and Player Stats'!Z97/O29</f>
        <v>0</v>
      </c>
      <c r="AA29" s="113">
        <f>'Team and Player Stats'!AA97/O29</f>
        <v>0</v>
      </c>
      <c r="AB29" s="113">
        <f>'Team and Player Stats'!AB97/O29</f>
        <v>0</v>
      </c>
      <c r="AC29" s="113">
        <f>'Team and Player Stats'!AC97/O29</f>
        <v>0.06952491309</v>
      </c>
      <c r="AD29" s="113">
        <f>'Team and Player Stats'!AD97/O29</f>
        <v>0</v>
      </c>
      <c r="AE29" s="113">
        <f>'Team and Player Stats'!AE97/O29</f>
        <v>0</v>
      </c>
      <c r="AF29" s="113">
        <f>'Team and Player Stats'!AF97/O29</f>
        <v>0</v>
      </c>
      <c r="AG29" s="113">
        <f>'Team and Player Stats'!AG97/O29</f>
        <v>0</v>
      </c>
    </row>
    <row r="30">
      <c r="A30" s="107" t="str">
        <f>'Team and Player Stats'!B50</f>
        <v>DIGITAL PAIN</v>
      </c>
      <c r="B30" s="107" t="str">
        <f>'Team and Player Stats'!A50</f>
        <v>Way to Fail</v>
      </c>
      <c r="C30" s="107">
        <f>'Team and Player Stats'!C50</f>
        <v>20</v>
      </c>
      <c r="D30" s="107">
        <f>'Team and Player Stats'!D50</f>
        <v>13</v>
      </c>
      <c r="E30" s="108">
        <f>'Team and Player Stats'!E50</f>
        <v>336.8833333</v>
      </c>
      <c r="F30" s="110">
        <f>'Team and Player Stats'!F50/E30</f>
        <v>0.03858902686</v>
      </c>
      <c r="G30" s="110">
        <f>'Team and Player Stats'!G50/E30</f>
        <v>4.422896156</v>
      </c>
      <c r="H30" s="110">
        <f>'Team and Player Stats'!H50/E30</f>
        <v>0.01781032009</v>
      </c>
      <c r="I30" s="110">
        <f>'Team and Player Stats'!I50/E30</f>
        <v>3.29194083</v>
      </c>
      <c r="J30" s="110">
        <f>'Team and Player Stats'!J50/E30</f>
        <v>1.130955326</v>
      </c>
      <c r="K30" s="109">
        <f>'Team and Player Stats'!K50</f>
        <v>1.34355275</v>
      </c>
      <c r="L30" s="108">
        <f>'Team and Player Stats'!L50</f>
        <v>18.22633003</v>
      </c>
      <c r="M30" s="110">
        <f>'Team and Player Stats'!M50/E30</f>
        <v>6.070350764</v>
      </c>
      <c r="N30" s="107">
        <f>'Team and Player Stats'!N50</f>
        <v>18</v>
      </c>
      <c r="O30" s="110">
        <f>'Team and Player Stats'!O50</f>
        <v>289.4666667</v>
      </c>
      <c r="P30" s="110">
        <f>'Team and Player Stats'!P50/O30</f>
        <v>0.2072777522</v>
      </c>
      <c r="Q30" s="110">
        <f>'Team and Player Stats'!Q50/O30</f>
        <v>0.1036388761</v>
      </c>
      <c r="R30" s="110">
        <f>'Team and Player Stats'!R50/O30</f>
        <v>0.5043758637</v>
      </c>
      <c r="S30" s="110">
        <f>'Team and Player Stats'!S50/O30</f>
        <v>0.06218332566</v>
      </c>
      <c r="T30" s="110">
        <f>'Team and Player Stats'!T50/O30</f>
        <v>0.7738369415</v>
      </c>
      <c r="U30" s="110">
        <f>'Team and Player Stats'!U50/O30</f>
        <v>0.1761860894</v>
      </c>
      <c r="V30" s="110">
        <f>'Team and Player Stats'!V50/O30</f>
        <v>0.02763703363</v>
      </c>
      <c r="W30" s="110">
        <f>'Team and Player Stats'!W50/O30</f>
        <v>0.01036388761</v>
      </c>
      <c r="X30" s="110">
        <f>'Team and Player Stats'!X50/O30</f>
        <v>0</v>
      </c>
      <c r="Y30" s="110">
        <f>'Team and Player Stats'!Y50/O30</f>
        <v>0</v>
      </c>
      <c r="Z30" s="110">
        <f>'Team and Player Stats'!Z50/O30</f>
        <v>0</v>
      </c>
      <c r="AA30" s="110">
        <f>'Team and Player Stats'!AA50/O30</f>
        <v>0</v>
      </c>
      <c r="AB30" s="110">
        <f>'Team and Player Stats'!AB50/O30</f>
        <v>0</v>
      </c>
      <c r="AC30" s="110">
        <f>'Team and Player Stats'!AC50/O30</f>
        <v>0.1347305389</v>
      </c>
      <c r="AD30" s="110">
        <f>'Team and Player Stats'!AD50/O30</f>
        <v>0.01036388761</v>
      </c>
      <c r="AE30" s="110">
        <f>'Team and Player Stats'!AE50/O30</f>
        <v>0</v>
      </c>
      <c r="AF30" s="110">
        <f>'Team and Player Stats'!AF50/O30</f>
        <v>0</v>
      </c>
      <c r="AG30" s="110">
        <f>'Team and Player Stats'!AG50/O30</f>
        <v>0</v>
      </c>
    </row>
    <row r="31">
      <c r="A31" t="str">
        <f>'Team and Player Stats'!B133</f>
        <v>PhD SpaZ</v>
      </c>
      <c r="B31" t="str">
        <f>'Team and Player Stats'!A133</f>
        <v>Lumbridge White Knights</v>
      </c>
      <c r="C31">
        <f>'Team and Player Stats'!C133</f>
        <v>16</v>
      </c>
      <c r="D31">
        <f>'Team and Player Stats'!D133</f>
        <v>8</v>
      </c>
      <c r="E31" s="111">
        <f>'Team and Player Stats'!E133</f>
        <v>262.15</v>
      </c>
      <c r="F31" s="113">
        <f>'Team and Player Stats'!F133/E31</f>
        <v>0.04196070952</v>
      </c>
      <c r="G31" s="113">
        <f>'Team and Player Stats'!G133/E31</f>
        <v>3.875643715</v>
      </c>
      <c r="H31" s="113">
        <f>'Team and Player Stats'!H133/E31</f>
        <v>0.007629219912</v>
      </c>
      <c r="I31" s="113">
        <f>'Team and Player Stats'!I133/E31</f>
        <v>4.283806981</v>
      </c>
      <c r="J31" s="113">
        <f>'Team and Player Stats'!J133/E31</f>
        <v>-0.4081632653</v>
      </c>
      <c r="K31" s="112">
        <f>'Team and Player Stats'!K133</f>
        <v>0.9047195013</v>
      </c>
      <c r="L31" s="111">
        <f>'Team and Player Stats'!L133</f>
        <v>14.0062333</v>
      </c>
      <c r="M31" s="113">
        <f>'Team and Player Stats'!M133/E31</f>
        <v>4.833110814</v>
      </c>
      <c r="N31">
        <f>'Team and Player Stats'!N133</f>
        <v>15</v>
      </c>
      <c r="O31" s="113">
        <f>'Team and Player Stats'!O133</f>
        <v>258.3</v>
      </c>
      <c r="P31" s="113">
        <f>'Team and Player Stats'!P133/O31</f>
        <v>0.2013162989</v>
      </c>
      <c r="Q31" s="113">
        <f>'Team and Player Stats'!Q133/O31</f>
        <v>0.07355787844</v>
      </c>
      <c r="R31" s="113">
        <f>'Team and Player Stats'!R133/O31</f>
        <v>0.1664730933</v>
      </c>
      <c r="S31" s="113">
        <f>'Team and Player Stats'!S133/O31</f>
        <v>0.06194347658</v>
      </c>
      <c r="T31" s="113">
        <f>'Team and Player Stats'!T133/O31</f>
        <v>0.5303910182</v>
      </c>
      <c r="U31" s="113">
        <f>'Team and Player Stats'!U133/O31</f>
        <v>0.1122725513</v>
      </c>
      <c r="V31" s="113">
        <f>'Team and Player Stats'!V133/O31</f>
        <v>0.04645760743</v>
      </c>
      <c r="W31" s="113">
        <f>'Team and Player Stats'!W133/O31</f>
        <v>0.01548586914</v>
      </c>
      <c r="X31" s="113">
        <f>'Team and Player Stats'!X133/O31</f>
        <v>0.003871467286</v>
      </c>
      <c r="Y31" s="113">
        <f>'Team and Player Stats'!Y133/O31</f>
        <v>0.003871467286</v>
      </c>
      <c r="Z31" s="113">
        <f>'Team and Player Stats'!Z133/O31</f>
        <v>0</v>
      </c>
      <c r="AA31" s="113">
        <f>'Team and Player Stats'!AA133/O31</f>
        <v>0</v>
      </c>
      <c r="AB31" s="113">
        <f>'Team and Player Stats'!AB133/O31</f>
        <v>0</v>
      </c>
      <c r="AC31" s="113">
        <f>'Team and Player Stats'!AC133/O31</f>
        <v>0.09678668215</v>
      </c>
      <c r="AD31" s="113">
        <f>'Team and Player Stats'!AD133/O31</f>
        <v>0</v>
      </c>
      <c r="AE31" s="113">
        <f>'Team and Player Stats'!AE133/O31</f>
        <v>0</v>
      </c>
      <c r="AF31" s="113">
        <f>'Team and Player Stats'!AF133/O31</f>
        <v>0</v>
      </c>
      <c r="AG31" s="113">
        <f>'Team and Player Stats'!AG133/O31</f>
        <v>0.007742934572</v>
      </c>
    </row>
    <row r="32">
      <c r="A32" s="107" t="str">
        <f>'Team and Player Stats'!B108</f>
        <v>ACE B S1lentND1</v>
      </c>
      <c r="B32" s="107" t="str">
        <f>'Team and Player Stats'!A108</f>
        <v>Shadow Realm</v>
      </c>
      <c r="C32" s="107">
        <f>'Team and Player Stats'!C108</f>
        <v>19</v>
      </c>
      <c r="D32" s="107">
        <f>'Team and Player Stats'!D108</f>
        <v>13</v>
      </c>
      <c r="E32" s="108">
        <f>'Team and Player Stats'!E108</f>
        <v>311</v>
      </c>
      <c r="F32" s="110">
        <f>'Team and Player Stats'!F108/E32</f>
        <v>0.0578778135</v>
      </c>
      <c r="G32" s="110">
        <f>'Team and Player Stats'!G108/E32</f>
        <v>3.884244373</v>
      </c>
      <c r="H32" s="110">
        <f>'Team and Player Stats'!H108/E32</f>
        <v>0.02250803859</v>
      </c>
      <c r="I32" s="110">
        <f>'Team and Player Stats'!I108/E32</f>
        <v>3.797427653</v>
      </c>
      <c r="J32" s="110">
        <f>'Team and Player Stats'!J108/E32</f>
        <v>0.08681672026</v>
      </c>
      <c r="K32" s="109">
        <f>'Team and Player Stats'!K108</f>
        <v>1.022861981</v>
      </c>
      <c r="L32" s="108">
        <f>'Team and Player Stats'!L108</f>
        <v>15.80016935</v>
      </c>
      <c r="M32" s="110">
        <f>'Team and Player Stats'!M108/E32</f>
        <v>5.054662379</v>
      </c>
      <c r="N32" s="107">
        <f>'Team and Player Stats'!N108</f>
        <v>19</v>
      </c>
      <c r="O32" s="110">
        <f>'Team and Player Stats'!O108</f>
        <v>306.4</v>
      </c>
      <c r="P32" s="110">
        <f>'Team and Player Stats'!P108/O32</f>
        <v>0.1990861619</v>
      </c>
      <c r="Q32" s="110">
        <f>'Team and Player Stats'!Q108/O32</f>
        <v>0.1011749347</v>
      </c>
      <c r="R32" s="110">
        <f>'Team and Player Stats'!R108/O32</f>
        <v>0.3361618799</v>
      </c>
      <c r="S32" s="110">
        <f>'Team and Player Stats'!S108/O32</f>
        <v>0.05874673629</v>
      </c>
      <c r="T32" s="110">
        <f>'Team and Player Stats'!T108/O32</f>
        <v>0.5776762402</v>
      </c>
      <c r="U32" s="110">
        <f>'Team and Player Stats'!U108/O32</f>
        <v>0.1305483029</v>
      </c>
      <c r="V32" s="110">
        <f>'Team and Player Stats'!V108/O32</f>
        <v>0.03590078329</v>
      </c>
      <c r="W32" s="110">
        <f>'Team and Player Stats'!W108/O32</f>
        <v>0.006527415144</v>
      </c>
      <c r="X32" s="110">
        <f>'Team and Player Stats'!X108/O32</f>
        <v>0.003263707572</v>
      </c>
      <c r="Y32" s="110">
        <f>'Team and Player Stats'!Y108/O32</f>
        <v>0.003263707572</v>
      </c>
      <c r="Z32" s="110">
        <f>'Team and Player Stats'!Z108/O32</f>
        <v>0.003263707572</v>
      </c>
      <c r="AA32" s="110">
        <f>'Team and Player Stats'!AA108/O32</f>
        <v>0</v>
      </c>
      <c r="AB32" s="110">
        <f>'Team and Player Stats'!AB108/O32</f>
        <v>0</v>
      </c>
      <c r="AC32" s="110">
        <f>'Team and Player Stats'!AC108/O32</f>
        <v>0.1077023499</v>
      </c>
      <c r="AD32" s="110">
        <f>'Team and Player Stats'!AD108/O32</f>
        <v>0.003263707572</v>
      </c>
      <c r="AE32" s="110">
        <f>'Team and Player Stats'!AE108/O32</f>
        <v>0</v>
      </c>
      <c r="AF32" s="110">
        <f>'Team and Player Stats'!AF108/O32</f>
        <v>0</v>
      </c>
      <c r="AG32" s="110">
        <f>'Team and Player Stats'!AG108/O32</f>
        <v>0.003263707572</v>
      </c>
    </row>
    <row r="33">
      <c r="A33" t="str">
        <f>'Team and Player Stats'!B75</f>
        <v>x Greenthumb</v>
      </c>
      <c r="B33" t="str">
        <f>'Team and Player Stats'!A75</f>
        <v>TBD</v>
      </c>
      <c r="C33">
        <f>'Team and Player Stats'!C75</f>
        <v>16</v>
      </c>
      <c r="D33">
        <f>'Team and Player Stats'!D75</f>
        <v>6</v>
      </c>
      <c r="E33" s="111">
        <f>'Team and Player Stats'!E75</f>
        <v>201.2</v>
      </c>
      <c r="F33" s="113">
        <f>'Team and Player Stats'!F75/E33</f>
        <v>0.02982107356</v>
      </c>
      <c r="G33" s="113">
        <f>'Team and Player Stats'!G75/E33</f>
        <v>4.637176938</v>
      </c>
      <c r="H33" s="113">
        <f>'Team and Player Stats'!H75/E33</f>
        <v>0.01988071571</v>
      </c>
      <c r="I33" s="113">
        <f>'Team and Player Stats'!I75/E33</f>
        <v>4.9055666</v>
      </c>
      <c r="J33" s="113">
        <f>'Team and Player Stats'!J75/E33</f>
        <v>-0.268389662</v>
      </c>
      <c r="K33" s="112">
        <f>'Team and Player Stats'!K75</f>
        <v>0.9452887538</v>
      </c>
      <c r="L33" s="111">
        <f>'Team and Player Stats'!L75</f>
        <v>12.23100304</v>
      </c>
      <c r="M33" s="113">
        <f>'Team and Player Stats'!M75/E33</f>
        <v>6.182902584</v>
      </c>
      <c r="N33">
        <f>'Team and Player Stats'!N75</f>
        <v>16</v>
      </c>
      <c r="O33" s="113">
        <f>'Team and Player Stats'!O75</f>
        <v>201.2</v>
      </c>
      <c r="P33" s="113">
        <f>'Team and Player Stats'!P75/O33</f>
        <v>0.1988071571</v>
      </c>
      <c r="Q33" s="113">
        <f>'Team and Player Stats'!Q75/O33</f>
        <v>0.07952286282</v>
      </c>
      <c r="R33" s="113">
        <f>'Team and Player Stats'!R75/O33</f>
        <v>0.2833001988</v>
      </c>
      <c r="S33" s="113">
        <f>'Team and Player Stats'!S75/O33</f>
        <v>0.07952286282</v>
      </c>
      <c r="T33" s="113">
        <f>'Team and Player Stats'!T75/O33</f>
        <v>0.7355864811</v>
      </c>
      <c r="U33" s="113">
        <f>'Team and Player Stats'!U75/O33</f>
        <v>0.2534791252</v>
      </c>
      <c r="V33" s="113">
        <f>'Team and Player Stats'!V75/O33</f>
        <v>0.04970178926</v>
      </c>
      <c r="W33" s="113">
        <f>'Team and Player Stats'!W75/O33</f>
        <v>0.009940357853</v>
      </c>
      <c r="X33" s="113">
        <f>'Team and Player Stats'!X75/O33</f>
        <v>0.004970178926</v>
      </c>
      <c r="Y33" s="113">
        <f>'Team and Player Stats'!Y75/O33</f>
        <v>0.004970178926</v>
      </c>
      <c r="Z33" s="113">
        <f>'Team and Player Stats'!Z75/O33</f>
        <v>0.004970178926</v>
      </c>
      <c r="AA33" s="113">
        <f>'Team and Player Stats'!AA75/O33</f>
        <v>0</v>
      </c>
      <c r="AB33" s="113">
        <f>'Team and Player Stats'!AB75/O33</f>
        <v>0</v>
      </c>
      <c r="AC33" s="113">
        <f>'Team and Player Stats'!AC75/O33</f>
        <v>0.08946322068</v>
      </c>
      <c r="AD33" s="113">
        <f>'Team and Player Stats'!AD75/O33</f>
        <v>0</v>
      </c>
      <c r="AE33" s="113">
        <f>'Team and Player Stats'!AE75/O33</f>
        <v>0</v>
      </c>
      <c r="AF33" s="113">
        <f>'Team and Player Stats'!AF75/O33</f>
        <v>0</v>
      </c>
      <c r="AG33" s="113">
        <f>'Team and Player Stats'!AG75/O33</f>
        <v>0.009940357853</v>
      </c>
    </row>
    <row r="34">
      <c r="A34" s="107" t="str">
        <f>'Team and Player Stats'!B4</f>
        <v>Melvishdon</v>
      </c>
      <c r="B34" s="107" t="str">
        <f>'Team and Player Stats'!A4</f>
        <v>Never Let Go</v>
      </c>
      <c r="C34" s="107">
        <f>'Team and Player Stats'!C4</f>
        <v>12</v>
      </c>
      <c r="D34" s="107">
        <f>'Team and Player Stats'!D4</f>
        <v>8</v>
      </c>
      <c r="E34" s="108">
        <f>'Team and Player Stats'!E4</f>
        <v>121.8333333</v>
      </c>
      <c r="F34" s="110">
        <f>'Team and Player Stats'!F4/E34</f>
        <v>0.09849521204</v>
      </c>
      <c r="G34" s="110">
        <f>'Team and Player Stats'!G4/E34</f>
        <v>3.849521204</v>
      </c>
      <c r="H34" s="110">
        <f>'Team and Player Stats'!H4/E34</f>
        <v>0.01641586867</v>
      </c>
      <c r="I34" s="110">
        <f>'Team and Player Stats'!I4/E34</f>
        <v>4.522571819</v>
      </c>
      <c r="J34" s="110">
        <f>'Team and Player Stats'!J4/E34</f>
        <v>-0.6730506156</v>
      </c>
      <c r="K34" s="109">
        <f>'Team and Player Stats'!K4</f>
        <v>0.8511796733</v>
      </c>
      <c r="L34" s="108">
        <f>'Team and Player Stats'!L4</f>
        <v>13.26678766</v>
      </c>
      <c r="M34" s="110">
        <f>'Team and Player Stats'!M4/E34</f>
        <v>5.26128591</v>
      </c>
      <c r="N34" s="107">
        <f>'Team and Player Stats'!N4</f>
        <v>12</v>
      </c>
      <c r="O34" s="110">
        <f>'Team and Player Stats'!O4</f>
        <v>121.8333333</v>
      </c>
      <c r="P34" s="110">
        <f>'Team and Player Stats'!P4/O34</f>
        <v>0.1969904241</v>
      </c>
      <c r="Q34" s="110">
        <f>'Team and Player Stats'!Q4/O34</f>
        <v>0.09849521204</v>
      </c>
      <c r="R34" s="110">
        <f>'Team and Player Stats'!R4/O34</f>
        <v>0.2216142271</v>
      </c>
      <c r="S34" s="110">
        <f>'Team and Player Stats'!S4/O34</f>
        <v>0.05745554036</v>
      </c>
      <c r="T34" s="110">
        <f>'Team and Player Stats'!T4/O34</f>
        <v>0.6566347469</v>
      </c>
      <c r="U34" s="110">
        <f>'Team and Player Stats'!U4/O34</f>
        <v>0.1067031464</v>
      </c>
      <c r="V34" s="110">
        <f>'Team and Player Stats'!V4/O34</f>
        <v>0.02462380301</v>
      </c>
      <c r="W34" s="110">
        <f>'Team and Player Stats'!W4/O34</f>
        <v>0.008207934337</v>
      </c>
      <c r="X34" s="110">
        <f>'Team and Player Stats'!X4/O34</f>
        <v>0.008207934337</v>
      </c>
      <c r="Y34" s="110">
        <f>'Team and Player Stats'!Y4/O34</f>
        <v>0</v>
      </c>
      <c r="Z34" s="110">
        <f>'Team and Player Stats'!Z4/O34</f>
        <v>0</v>
      </c>
      <c r="AA34" s="110">
        <f>'Team and Player Stats'!AA4/O34</f>
        <v>0</v>
      </c>
      <c r="AB34" s="110">
        <f>'Team and Player Stats'!AB4/O34</f>
        <v>0</v>
      </c>
      <c r="AC34" s="110">
        <f>'Team and Player Stats'!AC4/O34</f>
        <v>0.02462380301</v>
      </c>
      <c r="AD34" s="110">
        <f>'Team and Player Stats'!AD4/O34</f>
        <v>0</v>
      </c>
      <c r="AE34" s="110">
        <f>'Team and Player Stats'!AE4/O34</f>
        <v>0</v>
      </c>
      <c r="AF34" s="110">
        <f>'Team and Player Stats'!AF4/O34</f>
        <v>0</v>
      </c>
      <c r="AG34" s="110">
        <f>'Team and Player Stats'!AG4/O34</f>
        <v>0</v>
      </c>
    </row>
    <row r="35">
      <c r="A35" t="str">
        <f>'Team and Player Stats'!B33</f>
        <v>irobot9000 (c)</v>
      </c>
      <c r="B35" t="str">
        <f>'Team and Player Stats'!A33</f>
        <v>Str8 Griffin</v>
      </c>
      <c r="C35">
        <f>'Team and Player Stats'!C33</f>
        <v>18</v>
      </c>
      <c r="D35">
        <f>'Team and Player Stats'!D33</f>
        <v>17</v>
      </c>
      <c r="E35" s="111">
        <f>'Team and Player Stats'!E33</f>
        <v>243.8833333</v>
      </c>
      <c r="F35" s="113">
        <f>'Team and Player Stats'!F33/E35</f>
        <v>0.2460192715</v>
      </c>
      <c r="G35" s="113">
        <f>'Team and Player Stats'!G33/E35</f>
        <v>2.747215199</v>
      </c>
      <c r="H35" s="113">
        <f>'Team and Player Stats'!H33/E35</f>
        <v>0.02460192715</v>
      </c>
      <c r="I35" s="113">
        <f>'Team and Player Stats'!I33/E35</f>
        <v>3.366363698</v>
      </c>
      <c r="J35" s="113">
        <f>'Team and Player Stats'!J33/E35</f>
        <v>-0.6191485</v>
      </c>
      <c r="K35" s="112">
        <f>'Team and Player Stats'!K33</f>
        <v>0.8160779537</v>
      </c>
      <c r="L35" s="111">
        <f>'Team and Player Stats'!L33</f>
        <v>17.82338611</v>
      </c>
      <c r="M35" s="113">
        <f>'Team and Player Stats'!M33/E35</f>
        <v>3.649285861</v>
      </c>
      <c r="N35">
        <f>'Team and Player Stats'!N33</f>
        <v>17</v>
      </c>
      <c r="O35" s="113">
        <f>'Team and Player Stats'!O33</f>
        <v>240.15</v>
      </c>
      <c r="P35" s="113">
        <f>'Team and Player Stats'!P33/O35</f>
        <v>0.1957110139</v>
      </c>
      <c r="Q35" s="113">
        <f>'Team and Player Stats'!Q33/O35</f>
        <v>0.06662502603</v>
      </c>
      <c r="R35" s="113">
        <f>'Team and Player Stats'!R33/O35</f>
        <v>0.04996876952</v>
      </c>
      <c r="S35" s="113">
        <f>'Team and Player Stats'!S33/O35</f>
        <v>0.09160941078</v>
      </c>
      <c r="T35" s="113">
        <f>'Team and Player Stats'!T33/O35</f>
        <v>0.3456173225</v>
      </c>
      <c r="U35" s="113">
        <f>'Team and Player Stats'!U33/O35</f>
        <v>0.0624609619</v>
      </c>
      <c r="V35" s="113">
        <f>'Team and Player Stats'!V33/O35</f>
        <v>0.01665625651</v>
      </c>
      <c r="W35" s="113">
        <f>'Team and Player Stats'!W33/O35</f>
        <v>0.004164064127</v>
      </c>
      <c r="X35" s="113">
        <f>'Team and Player Stats'!X33/O35</f>
        <v>0</v>
      </c>
      <c r="Y35" s="113">
        <f>'Team and Player Stats'!Y33/O35</f>
        <v>0</v>
      </c>
      <c r="Z35" s="113">
        <f>'Team and Player Stats'!Z33/O35</f>
        <v>0</v>
      </c>
      <c r="AA35" s="113">
        <f>'Team and Player Stats'!AA33/O35</f>
        <v>0</v>
      </c>
      <c r="AB35" s="113">
        <f>'Team and Player Stats'!AB33/O35</f>
        <v>0</v>
      </c>
      <c r="AC35" s="113">
        <f>'Team and Player Stats'!AC33/O35</f>
        <v>0.03331251301</v>
      </c>
      <c r="AD35" s="113">
        <f>'Team and Player Stats'!AD33/O35</f>
        <v>0</v>
      </c>
      <c r="AE35" s="113">
        <f>'Team and Player Stats'!AE33/O35</f>
        <v>0</v>
      </c>
      <c r="AF35" s="113">
        <f>'Team and Player Stats'!AF33/O35</f>
        <v>0</v>
      </c>
      <c r="AG35" s="113">
        <f>'Team and Player Stats'!AG33/O35</f>
        <v>0.004164064127</v>
      </c>
    </row>
    <row r="36">
      <c r="A36" s="107" t="str">
        <f>'Team and Player Stats'!B130</f>
        <v>blim (c)</v>
      </c>
      <c r="B36" s="107" t="str">
        <f>'Team and Player Stats'!A130</f>
        <v>Lumbridge White Knights</v>
      </c>
      <c r="C36" s="107">
        <f>'Team and Player Stats'!C130</f>
        <v>19</v>
      </c>
      <c r="D36" s="107">
        <f>'Team and Player Stats'!D130</f>
        <v>9</v>
      </c>
      <c r="E36" s="108">
        <f>'Team and Player Stats'!E130</f>
        <v>290.7</v>
      </c>
      <c r="F36" s="110">
        <f>'Team and Player Stats'!F130/E36</f>
        <v>0.04471964224</v>
      </c>
      <c r="G36" s="110">
        <f>'Team and Player Stats'!G130/E36</f>
        <v>4.32748538</v>
      </c>
      <c r="H36" s="110">
        <f>'Team and Player Stats'!H130/E36</f>
        <v>0.02407980736</v>
      </c>
      <c r="I36" s="110">
        <f>'Team and Player Stats'!I130/E36</f>
        <v>4.324045408</v>
      </c>
      <c r="J36" s="110">
        <f>'Team and Player Stats'!J130/E36</f>
        <v>0.00343997248</v>
      </c>
      <c r="K36" s="109">
        <f>'Team and Player Stats'!K130</f>
        <v>1.000795545</v>
      </c>
      <c r="L36" s="108">
        <f>'Team and Player Stats'!L130</f>
        <v>13.87589499</v>
      </c>
      <c r="M36" s="110">
        <f>'Team and Player Stats'!M130/E36</f>
        <v>4.681802546</v>
      </c>
      <c r="N36" s="107">
        <f>'Team and Player Stats'!N130</f>
        <v>18</v>
      </c>
      <c r="O36" s="110">
        <f>'Team and Player Stats'!O130</f>
        <v>287.3</v>
      </c>
      <c r="P36" s="110">
        <f>'Team and Player Stats'!P130/O36</f>
        <v>0.194918204</v>
      </c>
      <c r="Q36" s="110">
        <f>'Team and Player Stats'!Q130/O36</f>
        <v>0.1218238775</v>
      </c>
      <c r="R36" s="110">
        <f>'Team and Player Stats'!R130/O36</f>
        <v>0.2192829795</v>
      </c>
      <c r="S36" s="110">
        <f>'Team and Player Stats'!S130/O36</f>
        <v>0.06961364427</v>
      </c>
      <c r="T36" s="110">
        <f>'Team and Player Stats'!T130/O36</f>
        <v>0.6543682562</v>
      </c>
      <c r="U36" s="110">
        <f>'Team and Player Stats'!U130/O36</f>
        <v>0.1287852419</v>
      </c>
      <c r="V36" s="110">
        <f>'Team and Player Stats'!V130/O36</f>
        <v>0.02784545771</v>
      </c>
      <c r="W36" s="110">
        <f>'Team and Player Stats'!W130/O36</f>
        <v>0.01392272885</v>
      </c>
      <c r="X36" s="110">
        <f>'Team and Player Stats'!X130/O36</f>
        <v>0</v>
      </c>
      <c r="Y36" s="110">
        <f>'Team and Player Stats'!Y130/O36</f>
        <v>0</v>
      </c>
      <c r="Z36" s="110">
        <f>'Team and Player Stats'!Z130/O36</f>
        <v>0</v>
      </c>
      <c r="AA36" s="110">
        <f>'Team and Player Stats'!AA130/O36</f>
        <v>0</v>
      </c>
      <c r="AB36" s="110">
        <f>'Team and Player Stats'!AB130/O36</f>
        <v>0</v>
      </c>
      <c r="AC36" s="110">
        <f>'Team and Player Stats'!AC130/O36</f>
        <v>0.0765750087</v>
      </c>
      <c r="AD36" s="110">
        <f>'Team and Player Stats'!AD130/O36</f>
        <v>0</v>
      </c>
      <c r="AE36" s="110">
        <f>'Team and Player Stats'!AE130/O36</f>
        <v>0</v>
      </c>
      <c r="AF36" s="110">
        <f>'Team and Player Stats'!AF130/O36</f>
        <v>0</v>
      </c>
      <c r="AG36" s="110">
        <f>'Team and Player Stats'!AG130/O36</f>
        <v>0.003480682214</v>
      </c>
    </row>
    <row r="37">
      <c r="A37" t="str">
        <f>'Team and Player Stats'!B36</f>
        <v>Sabasauros Rex</v>
      </c>
      <c r="B37" t="str">
        <f>'Team and Player Stats'!A36</f>
        <v>Str8 Griffin</v>
      </c>
      <c r="C37">
        <f>'Team and Player Stats'!C36</f>
        <v>18</v>
      </c>
      <c r="D37">
        <f>'Team and Player Stats'!D36</f>
        <v>17</v>
      </c>
      <c r="E37" s="111">
        <f>'Team and Player Stats'!E36</f>
        <v>237.8166667</v>
      </c>
      <c r="F37" s="113">
        <f>'Team and Player Stats'!F36/E37</f>
        <v>0.05045903707</v>
      </c>
      <c r="G37" s="113">
        <f>'Team and Player Stats'!G36/E37</f>
        <v>4.701100287</v>
      </c>
      <c r="H37" s="113">
        <f>'Team and Player Stats'!H36/E37</f>
        <v>0.03363935805</v>
      </c>
      <c r="I37" s="113">
        <f>'Team and Player Stats'!I36/E37</f>
        <v>4.179690238</v>
      </c>
      <c r="J37" s="113">
        <f>'Team and Player Stats'!J36/E37</f>
        <v>0.5214100498</v>
      </c>
      <c r="K37" s="112">
        <f>'Team and Player Stats'!K36</f>
        <v>1.124748491</v>
      </c>
      <c r="L37" s="111">
        <f>'Team and Player Stats'!L36</f>
        <v>14.35513078</v>
      </c>
      <c r="M37" s="113">
        <f>'Team and Player Stats'!M36/E37</f>
        <v>6.046674609</v>
      </c>
      <c r="N37">
        <f>'Team and Player Stats'!N36</f>
        <v>17</v>
      </c>
      <c r="O37" s="113">
        <f>'Team and Player Stats'!O36</f>
        <v>234.0666667</v>
      </c>
      <c r="P37" s="113">
        <f>'Team and Player Stats'!P36/O37</f>
        <v>0.1922529194</v>
      </c>
      <c r="Q37" s="113">
        <f>'Team and Player Stats'!Q36/O37</f>
        <v>0.06408430647</v>
      </c>
      <c r="R37" s="113">
        <f>'Team and Player Stats'!R36/O37</f>
        <v>0.2734263743</v>
      </c>
      <c r="S37" s="113">
        <f>'Team and Player Stats'!S36/O37</f>
        <v>0.09399031615</v>
      </c>
      <c r="T37" s="113">
        <f>'Team and Player Stats'!T36/O37</f>
        <v>0.7604671034</v>
      </c>
      <c r="U37" s="113">
        <f>'Team and Player Stats'!U36/O37</f>
        <v>0.1623469097</v>
      </c>
      <c r="V37" s="113">
        <f>'Team and Player Stats'!V36/O37</f>
        <v>0.04699515807</v>
      </c>
      <c r="W37" s="113">
        <f>'Team and Player Stats'!W36/O37</f>
        <v>0.02563372259</v>
      </c>
      <c r="X37" s="113">
        <f>'Team and Player Stats'!X36/O37</f>
        <v>0.008544574195</v>
      </c>
      <c r="Y37" s="113">
        <f>'Team and Player Stats'!Y36/O37</f>
        <v>0.008544574195</v>
      </c>
      <c r="Z37" s="113">
        <f>'Team and Player Stats'!Z36/O37</f>
        <v>0.004272287098</v>
      </c>
      <c r="AA37" s="113">
        <f>'Team and Player Stats'!AA36/O37</f>
        <v>0</v>
      </c>
      <c r="AB37" s="113">
        <f>'Team and Player Stats'!AB36/O37</f>
        <v>0</v>
      </c>
      <c r="AC37" s="113">
        <f>'Team and Player Stats'!AC36/O37</f>
        <v>0.09399031615</v>
      </c>
      <c r="AD37" s="113">
        <f>'Team and Player Stats'!AD36/O37</f>
        <v>0.008544574195</v>
      </c>
      <c r="AE37" s="113">
        <f>'Team and Player Stats'!AE36/O37</f>
        <v>0</v>
      </c>
      <c r="AF37" s="113">
        <f>'Team and Player Stats'!AF36/O37</f>
        <v>0</v>
      </c>
      <c r="AG37" s="113">
        <f>'Team and Player Stats'!AG36/O37</f>
        <v>0.008544574195</v>
      </c>
    </row>
    <row r="38">
      <c r="A38" s="107" t="str">
        <f>'Team and Player Stats'!B131</f>
        <v>xo Super</v>
      </c>
      <c r="B38" s="107" t="str">
        <f>'Team and Player Stats'!A131</f>
        <v>Lumbridge White Knights</v>
      </c>
      <c r="C38" s="107">
        <f>'Team and Player Stats'!C131</f>
        <v>19</v>
      </c>
      <c r="D38" s="107">
        <f>'Team and Player Stats'!D131</f>
        <v>9</v>
      </c>
      <c r="E38" s="108">
        <f>'Team and Player Stats'!E131</f>
        <v>291.3333333</v>
      </c>
      <c r="F38" s="110">
        <f>'Team and Player Stats'!F131/E38</f>
        <v>0.04462242563</v>
      </c>
      <c r="G38" s="110">
        <f>'Team and Player Stats'!G131/E38</f>
        <v>3.631578947</v>
      </c>
      <c r="H38" s="110">
        <f>'Team and Player Stats'!H131/E38</f>
        <v>0.02059496568</v>
      </c>
      <c r="I38" s="110">
        <f>'Team and Player Stats'!I131/E38</f>
        <v>4.235697941</v>
      </c>
      <c r="J38" s="110">
        <f>'Team and Player Stats'!J131/E38</f>
        <v>-0.6041189931</v>
      </c>
      <c r="K38" s="109">
        <f>'Team and Player Stats'!K131</f>
        <v>0.8573743922</v>
      </c>
      <c r="L38" s="108">
        <f>'Team and Player Stats'!L131</f>
        <v>14.16531605</v>
      </c>
      <c r="M38" s="110">
        <f>'Team and Player Stats'!M131/E38</f>
        <v>4.019450801</v>
      </c>
      <c r="N38" s="107">
        <f>'Team and Player Stats'!N131</f>
        <v>18</v>
      </c>
      <c r="O38" s="110">
        <f>'Team and Player Stats'!O131</f>
        <v>288.3333333</v>
      </c>
      <c r="P38" s="110">
        <f>'Team and Player Stats'!P131/O38</f>
        <v>0.1907514451</v>
      </c>
      <c r="Q38" s="110">
        <f>'Team and Player Stats'!Q131/O38</f>
        <v>0.09710982659</v>
      </c>
      <c r="R38" s="110">
        <f>'Team and Player Stats'!R131/O38</f>
        <v>0.1838150289</v>
      </c>
      <c r="S38" s="110">
        <f>'Team and Player Stats'!S131/O38</f>
        <v>0.07630057803</v>
      </c>
      <c r="T38" s="110">
        <f>'Team and Player Stats'!T131/O38</f>
        <v>0.4473988439</v>
      </c>
      <c r="U38" s="110">
        <f>'Team and Player Stats'!U131/O38</f>
        <v>0.07283236994</v>
      </c>
      <c r="V38" s="110">
        <f>'Team and Player Stats'!V131/O38</f>
        <v>0.01040462428</v>
      </c>
      <c r="W38" s="110">
        <f>'Team and Player Stats'!W131/O38</f>
        <v>0</v>
      </c>
      <c r="X38" s="110">
        <f>'Team and Player Stats'!X131/O38</f>
        <v>0</v>
      </c>
      <c r="Y38" s="110">
        <f>'Team and Player Stats'!Y131/O38</f>
        <v>0</v>
      </c>
      <c r="Z38" s="110">
        <f>'Team and Player Stats'!Z131/O38</f>
        <v>0</v>
      </c>
      <c r="AA38" s="110">
        <f>'Team and Player Stats'!AA131/O38</f>
        <v>0</v>
      </c>
      <c r="AB38" s="110">
        <f>'Team and Player Stats'!AB131/O38</f>
        <v>0</v>
      </c>
      <c r="AC38" s="110">
        <f>'Team and Player Stats'!AC131/O38</f>
        <v>0.06936416185</v>
      </c>
      <c r="AD38" s="110">
        <f>'Team and Player Stats'!AD131/O38</f>
        <v>0</v>
      </c>
      <c r="AE38" s="110">
        <f>'Team and Player Stats'!AE131/O38</f>
        <v>0</v>
      </c>
      <c r="AF38" s="110">
        <f>'Team and Player Stats'!AF131/O38</f>
        <v>0</v>
      </c>
      <c r="AG38" s="110">
        <f>'Team and Player Stats'!AG131/O38</f>
        <v>0</v>
      </c>
    </row>
    <row r="39">
      <c r="A39" t="str">
        <f>'Team and Player Stats'!B109</f>
        <v>Almighty Tycoon</v>
      </c>
      <c r="B39" t="str">
        <f>'Team and Player Stats'!A109</f>
        <v>Shadow Realm</v>
      </c>
      <c r="C39">
        <f>'Team and Player Stats'!C109</f>
        <v>9</v>
      </c>
      <c r="D39">
        <f>'Team and Player Stats'!D109</f>
        <v>6</v>
      </c>
      <c r="E39" s="111">
        <f>'Team and Player Stats'!E109</f>
        <v>126.9666667</v>
      </c>
      <c r="F39" s="113">
        <f>'Team and Player Stats'!F109/E39</f>
        <v>0.1890259911</v>
      </c>
      <c r="G39" s="113">
        <f>'Team and Player Stats'!G109/E39</f>
        <v>2.551850879</v>
      </c>
      <c r="H39" s="113">
        <f>'Team and Player Stats'!H109/E39</f>
        <v>0.02362824888</v>
      </c>
      <c r="I39" s="113">
        <f>'Team and Player Stats'!I109/E39</f>
        <v>3.142557102</v>
      </c>
      <c r="J39" s="113">
        <f>'Team and Player Stats'!J109/E39</f>
        <v>-0.5907062221</v>
      </c>
      <c r="K39" s="112">
        <f>'Team and Player Stats'!K109</f>
        <v>0.8120300752</v>
      </c>
      <c r="L39" s="111">
        <f>'Team and Player Stats'!L109</f>
        <v>19.09273183</v>
      </c>
      <c r="M39" s="113">
        <f>'Team and Player Stats'!M109/E39</f>
        <v>2.937778945</v>
      </c>
      <c r="N39">
        <f>'Team and Player Stats'!N109</f>
        <v>9</v>
      </c>
      <c r="O39" s="113">
        <f>'Team and Player Stats'!O109</f>
        <v>126.9666667</v>
      </c>
      <c r="P39" s="113">
        <f>'Team and Player Stats'!P109/O39</f>
        <v>0.1890259911</v>
      </c>
      <c r="Q39" s="113">
        <f>'Team and Player Stats'!Q109/O39</f>
        <v>0.07876082961</v>
      </c>
      <c r="R39" s="113">
        <f>'Team and Player Stats'!R109/O39</f>
        <v>0.08663691258</v>
      </c>
      <c r="S39" s="113">
        <f>'Team and Player Stats'!S109/O39</f>
        <v>0.03938041481</v>
      </c>
      <c r="T39" s="113">
        <f>'Team and Player Stats'!T109/O39</f>
        <v>0.196902074</v>
      </c>
      <c r="U39" s="113">
        <f>'Team and Player Stats'!U109/O39</f>
        <v>0.03938041481</v>
      </c>
      <c r="V39" s="113">
        <f>'Team and Player Stats'!V109/O39</f>
        <v>0.007876082961</v>
      </c>
      <c r="W39" s="113">
        <f>'Team and Player Stats'!W109/O39</f>
        <v>0</v>
      </c>
      <c r="X39" s="113">
        <f>'Team and Player Stats'!X109/O39</f>
        <v>0</v>
      </c>
      <c r="Y39" s="113">
        <f>'Team and Player Stats'!Y109/O39</f>
        <v>0</v>
      </c>
      <c r="Z39" s="113">
        <f>'Team and Player Stats'!Z109/O39</f>
        <v>0</v>
      </c>
      <c r="AA39" s="113">
        <f>'Team and Player Stats'!AA109/O39</f>
        <v>0</v>
      </c>
      <c r="AB39" s="113">
        <f>'Team and Player Stats'!AB109/O39</f>
        <v>0</v>
      </c>
      <c r="AC39" s="113">
        <f>'Team and Player Stats'!AC109/O39</f>
        <v>0.007876082961</v>
      </c>
      <c r="AD39" s="113">
        <f>'Team and Player Stats'!AD109/O39</f>
        <v>0</v>
      </c>
      <c r="AE39" s="113">
        <f>'Team and Player Stats'!AE109/O39</f>
        <v>0</v>
      </c>
      <c r="AF39" s="113">
        <f>'Team and Player Stats'!AF109/O39</f>
        <v>0</v>
      </c>
      <c r="AG39" s="113">
        <f>'Team and Player Stats'!AG109/O39</f>
        <v>0</v>
      </c>
    </row>
    <row r="40">
      <c r="A40" s="107" t="str">
        <f>'Team and Player Stats'!B44</f>
        <v>TheOneHawk</v>
      </c>
      <c r="B40" s="107" t="str">
        <f>'Team and Player Stats'!A44</f>
        <v>We Respect Hoez</v>
      </c>
      <c r="C40" s="107">
        <f>'Team and Player Stats'!C44</f>
        <v>4</v>
      </c>
      <c r="D40" s="107">
        <f>'Team and Player Stats'!D44</f>
        <v>4</v>
      </c>
      <c r="E40" s="108">
        <f>'Team and Player Stats'!E44</f>
        <v>85.48333333</v>
      </c>
      <c r="F40" s="110">
        <f>'Team and Player Stats'!F44/E40</f>
        <v>0.01169818678</v>
      </c>
      <c r="G40" s="110">
        <f>'Team and Player Stats'!G44/E40</f>
        <v>4.035874439</v>
      </c>
      <c r="H40" s="110">
        <f>'Team and Player Stats'!H44/E40</f>
        <v>0.01169818678</v>
      </c>
      <c r="I40" s="110">
        <f>'Team and Player Stats'!I44/E40</f>
        <v>4.46870735</v>
      </c>
      <c r="J40" s="110">
        <f>'Team and Player Stats'!J44/E40</f>
        <v>-0.4328329109</v>
      </c>
      <c r="K40" s="109">
        <f>'Team and Player Stats'!K44</f>
        <v>0.9031413613</v>
      </c>
      <c r="L40" s="108">
        <f>'Team and Player Stats'!L44</f>
        <v>13.42670157</v>
      </c>
      <c r="M40" s="110">
        <f>'Team and Player Stats'!M44/E40</f>
        <v>4.46870735</v>
      </c>
      <c r="N40" s="107">
        <f>'Team and Player Stats'!N44</f>
        <v>4</v>
      </c>
      <c r="O40" s="110">
        <f>'Team and Player Stats'!O44</f>
        <v>85.48333333</v>
      </c>
      <c r="P40" s="110">
        <f>'Team and Player Stats'!P44/O40</f>
        <v>0.1871709885</v>
      </c>
      <c r="Q40" s="110">
        <f>'Team and Player Stats'!Q44/O40</f>
        <v>0.1637746149</v>
      </c>
      <c r="R40" s="110">
        <f>'Team and Player Stats'!R44/O40</f>
        <v>0.07018912069</v>
      </c>
      <c r="S40" s="110">
        <f>'Team and Player Stats'!S44/O40</f>
        <v>0.03509456034</v>
      </c>
      <c r="T40" s="110">
        <f>'Team and Player Stats'!T44/O40</f>
        <v>0.5147202184</v>
      </c>
      <c r="U40" s="110">
        <f>'Team and Player Stats'!U44/O40</f>
        <v>0.105283681</v>
      </c>
      <c r="V40" s="110">
        <f>'Team and Player Stats'!V44/O40</f>
        <v>0</v>
      </c>
      <c r="W40" s="110">
        <f>'Team and Player Stats'!W44/O40</f>
        <v>0</v>
      </c>
      <c r="X40" s="110">
        <f>'Team and Player Stats'!X44/O40</f>
        <v>0</v>
      </c>
      <c r="Y40" s="110">
        <f>'Team and Player Stats'!Y44/O40</f>
        <v>0</v>
      </c>
      <c r="Z40" s="110">
        <f>'Team and Player Stats'!Z44/O40</f>
        <v>0</v>
      </c>
      <c r="AA40" s="110">
        <f>'Team and Player Stats'!AA44/O40</f>
        <v>0</v>
      </c>
      <c r="AB40" s="110">
        <f>'Team and Player Stats'!AB44/O40</f>
        <v>0</v>
      </c>
      <c r="AC40" s="110">
        <f>'Team and Player Stats'!AC44/O40</f>
        <v>0.08188730747</v>
      </c>
      <c r="AD40" s="110">
        <f>'Team and Player Stats'!AD44/O40</f>
        <v>0</v>
      </c>
      <c r="AE40" s="110">
        <f>'Team and Player Stats'!AE44/O40</f>
        <v>0</v>
      </c>
      <c r="AF40" s="110">
        <f>'Team and Player Stats'!AF44/O40</f>
        <v>0</v>
      </c>
      <c r="AG40" s="110">
        <f>'Team and Player Stats'!AG44/O40</f>
        <v>0</v>
      </c>
    </row>
    <row r="41">
      <c r="A41" t="str">
        <f>'Team and Player Stats'!B43</f>
        <v>TnTaylor</v>
      </c>
      <c r="B41" t="str">
        <f>'Team and Player Stats'!A43</f>
        <v>We Respect Hoez</v>
      </c>
      <c r="C41">
        <f>'Team and Player Stats'!C43</f>
        <v>15</v>
      </c>
      <c r="D41">
        <f>'Team and Player Stats'!D43</f>
        <v>11</v>
      </c>
      <c r="E41" s="111">
        <f>'Team and Player Stats'!E43</f>
        <v>234.3</v>
      </c>
      <c r="F41" s="113">
        <f>'Team and Player Stats'!F43/E41</f>
        <v>0.0341442595</v>
      </c>
      <c r="G41" s="113">
        <f>'Team and Player Stats'!G43/E41</f>
        <v>4.118651302</v>
      </c>
      <c r="H41" s="113">
        <f>'Team and Player Stats'!H43/E41</f>
        <v>0.008536064874</v>
      </c>
      <c r="I41" s="113">
        <f>'Team and Player Stats'!I43/E41</f>
        <v>3.354673496</v>
      </c>
      <c r="J41" s="113">
        <f>'Team and Player Stats'!J43/E41</f>
        <v>0.7639778062</v>
      </c>
      <c r="K41" s="112">
        <f>'Team and Player Stats'!K43</f>
        <v>1.227735369</v>
      </c>
      <c r="L41" s="111">
        <f>'Team and Player Stats'!L43</f>
        <v>17.88549618</v>
      </c>
      <c r="M41" s="113">
        <f>'Team and Player Stats'!M43/E41</f>
        <v>4.767392232</v>
      </c>
      <c r="N41">
        <f>'Team and Player Stats'!N43</f>
        <v>15</v>
      </c>
      <c r="O41" s="113">
        <f>'Team and Player Stats'!O43</f>
        <v>227.7333333</v>
      </c>
      <c r="P41" s="113">
        <f>'Team and Player Stats'!P43/O41</f>
        <v>0.1844262295</v>
      </c>
      <c r="Q41" s="113">
        <f>'Team and Player Stats'!Q43/O41</f>
        <v>0.07464871194</v>
      </c>
      <c r="R41" s="113">
        <f>'Team and Player Stats'!R43/O41</f>
        <v>0.3337236534</v>
      </c>
      <c r="S41" s="113">
        <f>'Team and Player Stats'!S43/O41</f>
        <v>0.06147540984</v>
      </c>
      <c r="T41" s="113">
        <f>'Team and Player Stats'!T43/O41</f>
        <v>0.531323185</v>
      </c>
      <c r="U41" s="113">
        <f>'Team and Player Stats'!U43/O41</f>
        <v>0.08782201405</v>
      </c>
      <c r="V41" s="113">
        <f>'Team and Player Stats'!V43/O41</f>
        <v>0.01756440281</v>
      </c>
      <c r="W41" s="113">
        <f>'Team and Player Stats'!W43/O41</f>
        <v>0.004391100703</v>
      </c>
      <c r="X41" s="113">
        <f>'Team and Player Stats'!X43/O41</f>
        <v>0</v>
      </c>
      <c r="Y41" s="113">
        <f>'Team and Player Stats'!Y43/O41</f>
        <v>0</v>
      </c>
      <c r="Z41" s="113">
        <f>'Team and Player Stats'!Z43/O41</f>
        <v>0</v>
      </c>
      <c r="AA41" s="113">
        <f>'Team and Player Stats'!AA43/O41</f>
        <v>0</v>
      </c>
      <c r="AB41" s="113">
        <f>'Team and Player Stats'!AB43/O41</f>
        <v>0</v>
      </c>
      <c r="AC41" s="113">
        <f>'Team and Player Stats'!AC43/O41</f>
        <v>0.1097775176</v>
      </c>
      <c r="AD41" s="113">
        <f>'Team and Player Stats'!AD43/O41</f>
        <v>0.004391100703</v>
      </c>
      <c r="AE41" s="113">
        <f>'Team and Player Stats'!AE43/O41</f>
        <v>0</v>
      </c>
      <c r="AF41" s="113">
        <f>'Team and Player Stats'!AF43/O41</f>
        <v>0</v>
      </c>
      <c r="AG41" s="113">
        <f>'Team and Player Stats'!AG43/O41</f>
        <v>0</v>
      </c>
    </row>
    <row r="42">
      <c r="A42" s="107" t="str">
        <f>'Team and Player Stats'!B120</f>
        <v>imShad (c)</v>
      </c>
      <c r="B42" s="107" t="str">
        <f>'Team and Player Stats'!A120</f>
        <v>Our Lady Tuna</v>
      </c>
      <c r="C42" s="107">
        <f>'Team and Player Stats'!C120</f>
        <v>19</v>
      </c>
      <c r="D42" s="107">
        <f>'Team and Player Stats'!D120</f>
        <v>11</v>
      </c>
      <c r="E42" s="108">
        <f>'Team and Player Stats'!E120</f>
        <v>304.1666667</v>
      </c>
      <c r="F42" s="110">
        <f>'Team and Player Stats'!F120/E42</f>
        <v>0.009863013699</v>
      </c>
      <c r="G42" s="110">
        <f>'Team and Player Stats'!G120/E42</f>
        <v>4.58630137</v>
      </c>
      <c r="H42" s="110">
        <f>'Team and Player Stats'!H120/E42</f>
        <v>0.01643835616</v>
      </c>
      <c r="I42" s="110">
        <f>'Team and Player Stats'!I120/E42</f>
        <v>3.17260274</v>
      </c>
      <c r="J42" s="110">
        <f>'Team and Player Stats'!J120/E42</f>
        <v>1.41369863</v>
      </c>
      <c r="K42" s="109">
        <f>'Team and Player Stats'!K120</f>
        <v>1.445595855</v>
      </c>
      <c r="L42" s="108">
        <f>'Team and Player Stats'!L120</f>
        <v>18.9119171</v>
      </c>
      <c r="M42" s="110">
        <f>'Team and Player Stats'!M120/E42</f>
        <v>5.799452055</v>
      </c>
      <c r="N42" s="107">
        <f>'Team and Player Stats'!N120</f>
        <v>18</v>
      </c>
      <c r="O42" s="110">
        <f>'Team and Player Stats'!O120</f>
        <v>281.0666667</v>
      </c>
      <c r="P42" s="110">
        <f>'Team and Player Stats'!P120/O42</f>
        <v>0.1814516129</v>
      </c>
      <c r="Q42" s="110">
        <f>'Team and Player Stats'!Q120/O42</f>
        <v>0.0569259962</v>
      </c>
      <c r="R42" s="110">
        <f>'Team and Player Stats'!R120/O42</f>
        <v>0.4660815939</v>
      </c>
      <c r="S42" s="110">
        <f>'Team and Player Stats'!S120/O42</f>
        <v>0.07115749526</v>
      </c>
      <c r="T42" s="110">
        <f>'Team and Player Stats'!T120/O42</f>
        <v>0.6510910816</v>
      </c>
      <c r="U42" s="110">
        <f>'Team and Player Stats'!U120/O42</f>
        <v>0.1316413662</v>
      </c>
      <c r="V42" s="110">
        <f>'Team and Player Stats'!V120/O42</f>
        <v>0.03202087287</v>
      </c>
      <c r="W42" s="110">
        <f>'Team and Player Stats'!W120/O42</f>
        <v>0.01778937381</v>
      </c>
      <c r="X42" s="110">
        <f>'Team and Player Stats'!X120/O42</f>
        <v>0.01423149905</v>
      </c>
      <c r="Y42" s="110">
        <f>'Team and Player Stats'!Y120/O42</f>
        <v>0.003557874763</v>
      </c>
      <c r="Z42" s="110">
        <f>'Team and Player Stats'!Z120/O42</f>
        <v>0</v>
      </c>
      <c r="AA42" s="110">
        <f>'Team and Player Stats'!AA120/O42</f>
        <v>0</v>
      </c>
      <c r="AB42" s="110">
        <f>'Team and Player Stats'!AB120/O42</f>
        <v>0</v>
      </c>
      <c r="AC42" s="110">
        <f>'Team and Player Stats'!AC120/O42</f>
        <v>0.1565464896</v>
      </c>
      <c r="AD42" s="110">
        <f>'Team and Player Stats'!AD120/O42</f>
        <v>0.003557874763</v>
      </c>
      <c r="AE42" s="110">
        <f>'Team and Player Stats'!AE120/O42</f>
        <v>0</v>
      </c>
      <c r="AF42" s="110">
        <f>'Team and Player Stats'!AF120/O42</f>
        <v>0</v>
      </c>
      <c r="AG42" s="110">
        <f>'Team and Player Stats'!AG120/O42</f>
        <v>0</v>
      </c>
    </row>
    <row r="43">
      <c r="A43" t="str">
        <f>'Team and Player Stats'!B88</f>
        <v>The OG GaryOak</v>
      </c>
      <c r="B43" t="str">
        <f>'Team and Player Stats'!A88</f>
        <v>Team Ninja</v>
      </c>
      <c r="C43">
        <f>'Team and Player Stats'!C88</f>
        <v>13</v>
      </c>
      <c r="D43">
        <f>'Team and Player Stats'!D88</f>
        <v>1</v>
      </c>
      <c r="E43" s="111">
        <f>'Team and Player Stats'!E88</f>
        <v>106.45</v>
      </c>
      <c r="F43" s="113">
        <f>'Team and Player Stats'!F88/E43</f>
        <v>0.01878816346</v>
      </c>
      <c r="G43" s="113">
        <f>'Team and Player Stats'!G88/E43</f>
        <v>2.480037576</v>
      </c>
      <c r="H43" s="113">
        <f>'Team and Player Stats'!H88/E43</f>
        <v>0.03757632691</v>
      </c>
      <c r="I43" s="113">
        <f>'Team and Player Stats'!I88/E43</f>
        <v>4.321277595</v>
      </c>
      <c r="J43" s="113">
        <f>'Team and Player Stats'!J88/E43</f>
        <v>-1.841240019</v>
      </c>
      <c r="K43" s="112">
        <f>'Team and Player Stats'!K88</f>
        <v>0.5739130435</v>
      </c>
      <c r="L43" s="111">
        <f>'Team and Player Stats'!L88</f>
        <v>13.88478261</v>
      </c>
      <c r="M43" s="113">
        <f>'Team and Player Stats'!M88/E43</f>
        <v>2.865194927</v>
      </c>
      <c r="N43">
        <f>'Team and Player Stats'!N88</f>
        <v>13</v>
      </c>
      <c r="O43" s="113">
        <f>'Team and Player Stats'!O88</f>
        <v>104.25</v>
      </c>
      <c r="P43" s="113">
        <f>'Team and Player Stats'!P88/O43</f>
        <v>0.1726618705</v>
      </c>
      <c r="Q43" s="113">
        <f>'Team and Player Stats'!Q88/O43</f>
        <v>0.02877697842</v>
      </c>
      <c r="R43" s="113">
        <f>'Team and Player Stats'!R88/O43</f>
        <v>0.2110311751</v>
      </c>
      <c r="S43" s="113">
        <f>'Team and Player Stats'!S88/O43</f>
        <v>0.07673860911</v>
      </c>
      <c r="T43" s="113">
        <f>'Team and Player Stats'!T88/O43</f>
        <v>0.1438848921</v>
      </c>
      <c r="U43" s="113">
        <f>'Team and Player Stats'!U88/O43</f>
        <v>0.01918465228</v>
      </c>
      <c r="V43" s="113">
        <f>'Team and Player Stats'!V88/O43</f>
        <v>0</v>
      </c>
      <c r="W43" s="113">
        <f>'Team and Player Stats'!W88/O43</f>
        <v>0</v>
      </c>
      <c r="X43" s="113">
        <f>'Team and Player Stats'!X88/O43</f>
        <v>0</v>
      </c>
      <c r="Y43" s="113">
        <f>'Team and Player Stats'!Y88/O43</f>
        <v>0</v>
      </c>
      <c r="Z43" s="113">
        <f>'Team and Player Stats'!Z88/O43</f>
        <v>0</v>
      </c>
      <c r="AA43" s="113">
        <f>'Team and Player Stats'!AA88/O43</f>
        <v>0</v>
      </c>
      <c r="AB43" s="113">
        <f>'Team and Player Stats'!AB88/O43</f>
        <v>0</v>
      </c>
      <c r="AC43" s="113">
        <f>'Team and Player Stats'!AC88/O43</f>
        <v>0</v>
      </c>
      <c r="AD43" s="113">
        <f>'Team and Player Stats'!AD88/O43</f>
        <v>0</v>
      </c>
      <c r="AE43" s="113">
        <f>'Team and Player Stats'!AE88/O43</f>
        <v>0</v>
      </c>
      <c r="AF43" s="113">
        <f>'Team and Player Stats'!AF88/O43</f>
        <v>0</v>
      </c>
      <c r="AG43" s="113">
        <f>'Team and Player Stats'!AG88/O43</f>
        <v>0</v>
      </c>
    </row>
    <row r="44">
      <c r="A44" s="107" t="str">
        <f>'Team and Player Stats'!B45</f>
        <v>blim</v>
      </c>
      <c r="B44" s="107" t="str">
        <f>'Team and Player Stats'!A45</f>
        <v>Sub</v>
      </c>
      <c r="C44" s="107">
        <f>'Team and Player Stats'!C45</f>
        <v>2</v>
      </c>
      <c r="D44" s="107">
        <f>'Team and Player Stats'!D45</f>
        <v>2</v>
      </c>
      <c r="E44" s="108">
        <f>'Team and Player Stats'!E45</f>
        <v>11.71666667</v>
      </c>
      <c r="F44" s="110">
        <f>'Team and Player Stats'!F45/E44</f>
        <v>0.1706970128</v>
      </c>
      <c r="G44" s="110">
        <f>'Team and Player Stats'!G45/E44</f>
        <v>4.182076814</v>
      </c>
      <c r="H44" s="110">
        <f>'Team and Player Stats'!H45/E44</f>
        <v>0</v>
      </c>
      <c r="I44" s="110">
        <f>'Team and Player Stats'!I45/E44</f>
        <v>4.096728307</v>
      </c>
      <c r="J44" s="110">
        <f>'Team and Player Stats'!J45/E44</f>
        <v>0.0853485064</v>
      </c>
      <c r="K44" s="109">
        <f>'Team and Player Stats'!K45</f>
        <v>1.020833333</v>
      </c>
      <c r="L44" s="108">
        <f>'Team and Player Stats'!L45</f>
        <v>14.64583333</v>
      </c>
      <c r="M44" s="110">
        <f>'Team and Player Stats'!M45/E44</f>
        <v>5.120910384</v>
      </c>
      <c r="N44" s="107">
        <f>'Team and Player Stats'!N45</f>
        <v>2</v>
      </c>
      <c r="O44" s="110">
        <f>'Team and Player Stats'!O45</f>
        <v>11.71666667</v>
      </c>
      <c r="P44" s="110">
        <f>'Team and Player Stats'!P45/O44</f>
        <v>0.1706970128</v>
      </c>
      <c r="Q44" s="110">
        <f>'Team and Player Stats'!Q45/O44</f>
        <v>0.1706970128</v>
      </c>
      <c r="R44" s="110">
        <f>'Team and Player Stats'!R45/O44</f>
        <v>0.3413940256</v>
      </c>
      <c r="S44" s="110">
        <f>'Team and Player Stats'!S45/O44</f>
        <v>0</v>
      </c>
      <c r="T44" s="110">
        <f>'Team and Player Stats'!T45/O44</f>
        <v>0.6827880512</v>
      </c>
      <c r="U44" s="110">
        <f>'Team and Player Stats'!U45/O44</f>
        <v>0.0853485064</v>
      </c>
      <c r="V44" s="110">
        <f>'Team and Player Stats'!V45/O44</f>
        <v>0.0853485064</v>
      </c>
      <c r="W44" s="110">
        <f>'Team and Player Stats'!W45/O44</f>
        <v>0.0853485064</v>
      </c>
      <c r="X44" s="110">
        <f>'Team and Player Stats'!X45/O44</f>
        <v>0</v>
      </c>
      <c r="Y44" s="110">
        <f>'Team and Player Stats'!Y45/O44</f>
        <v>0</v>
      </c>
      <c r="Z44" s="110">
        <f>'Team and Player Stats'!Z45/O44</f>
        <v>0</v>
      </c>
      <c r="AA44" s="110">
        <f>'Team and Player Stats'!AA45/O44</f>
        <v>0</v>
      </c>
      <c r="AB44" s="110">
        <f>'Team and Player Stats'!AB45/O44</f>
        <v>0</v>
      </c>
      <c r="AC44" s="110">
        <f>'Team and Player Stats'!AC45/O44</f>
        <v>0.0853485064</v>
      </c>
      <c r="AD44" s="110">
        <f>'Team and Player Stats'!AD45/O44</f>
        <v>0</v>
      </c>
      <c r="AE44" s="110">
        <f>'Team and Player Stats'!AE45/O44</f>
        <v>0</v>
      </c>
      <c r="AF44" s="110">
        <f>'Team and Player Stats'!AF45/O44</f>
        <v>0</v>
      </c>
      <c r="AG44" s="110">
        <f>'Team and Player Stats'!AG45/O44</f>
        <v>0.0853485064</v>
      </c>
    </row>
    <row r="45">
      <c r="A45" t="str">
        <f>'Team and Player Stats'!B76</f>
        <v>x Zeg x</v>
      </c>
      <c r="B45" t="str">
        <f>'Team and Player Stats'!A76</f>
        <v>TBD</v>
      </c>
      <c r="C45">
        <f>'Team and Player Stats'!C76</f>
        <v>18</v>
      </c>
      <c r="D45">
        <f>'Team and Player Stats'!D76</f>
        <v>6</v>
      </c>
      <c r="E45" s="111">
        <f>'Team and Player Stats'!E76</f>
        <v>199.45</v>
      </c>
      <c r="F45" s="113">
        <f>'Team and Player Stats'!F76/E45</f>
        <v>0.03509651542</v>
      </c>
      <c r="G45" s="113">
        <f>'Team and Player Stats'!G76/E45</f>
        <v>4.517422913</v>
      </c>
      <c r="H45" s="113">
        <f>'Team and Player Stats'!H76/E45</f>
        <v>0.060165455</v>
      </c>
      <c r="I45" s="113">
        <f>'Team and Player Stats'!I76/E45</f>
        <v>4.712960642</v>
      </c>
      <c r="J45" s="113">
        <f>'Team and Player Stats'!J76/E45</f>
        <v>-0.1955377288</v>
      </c>
      <c r="K45" s="112">
        <f>'Team and Player Stats'!K76</f>
        <v>0.9585106383</v>
      </c>
      <c r="L45" s="111">
        <f>'Team and Player Stats'!L76</f>
        <v>12.73085106</v>
      </c>
      <c r="M45" s="113">
        <f>'Team and Player Stats'!M76/E45</f>
        <v>5.790925044</v>
      </c>
      <c r="N45">
        <f>'Team and Player Stats'!N76</f>
        <v>18</v>
      </c>
      <c r="O45" s="113">
        <f>'Team and Player Stats'!O76</f>
        <v>199.45</v>
      </c>
      <c r="P45" s="113">
        <f>'Team and Player Stats'!P76/O45</f>
        <v>0.1704687892</v>
      </c>
      <c r="Q45" s="113">
        <f>'Team and Player Stats'!Q76/O45</f>
        <v>0.07019303083</v>
      </c>
      <c r="R45" s="113">
        <f>'Team and Player Stats'!R76/O45</f>
        <v>0.3158686388</v>
      </c>
      <c r="S45" s="113">
        <f>'Team and Player Stats'!S76/O45</f>
        <v>0.08523439459</v>
      </c>
      <c r="T45" s="113">
        <f>'Team and Player Stats'!T76/O45</f>
        <v>0.7320130358</v>
      </c>
      <c r="U45" s="113">
        <f>'Team and Player Stats'!U76/O45</f>
        <v>0.1704687892</v>
      </c>
      <c r="V45" s="113">
        <f>'Team and Player Stats'!V76/O45</f>
        <v>0.05013787917</v>
      </c>
      <c r="W45" s="113">
        <f>'Team and Player Stats'!W76/O45</f>
        <v>0.01504136375</v>
      </c>
      <c r="X45" s="113">
        <f>'Team and Player Stats'!X76/O45</f>
        <v>0.005013787917</v>
      </c>
      <c r="Y45" s="113">
        <f>'Team and Player Stats'!Y76/O45</f>
        <v>0.005013787917</v>
      </c>
      <c r="Z45" s="113">
        <f>'Team and Player Stats'!Z76/O45</f>
        <v>0</v>
      </c>
      <c r="AA45" s="113">
        <f>'Team and Player Stats'!AA76/O45</f>
        <v>0</v>
      </c>
      <c r="AB45" s="113">
        <f>'Team and Player Stats'!AB76/O45</f>
        <v>0</v>
      </c>
      <c r="AC45" s="113">
        <f>'Team and Player Stats'!AC76/O45</f>
        <v>0.1103033342</v>
      </c>
      <c r="AD45" s="113">
        <f>'Team and Player Stats'!AD76/O45</f>
        <v>0</v>
      </c>
      <c r="AE45" s="113">
        <f>'Team and Player Stats'!AE76/O45</f>
        <v>0</v>
      </c>
      <c r="AF45" s="113">
        <f>'Team and Player Stats'!AF76/O45</f>
        <v>0</v>
      </c>
      <c r="AG45" s="113">
        <f>'Team and Player Stats'!AG76/O45</f>
        <v>0.005013787917</v>
      </c>
    </row>
    <row r="46">
      <c r="A46" s="107" t="str">
        <f>'Team and Player Stats'!B132</f>
        <v>Doc Status</v>
      </c>
      <c r="B46" s="107" t="str">
        <f>'Team and Player Stats'!A132</f>
        <v>Lumbridge White Knights</v>
      </c>
      <c r="C46" s="107">
        <f>'Team and Player Stats'!C132</f>
        <v>16</v>
      </c>
      <c r="D46" s="107">
        <f>'Team and Player Stats'!D132</f>
        <v>6</v>
      </c>
      <c r="E46" s="108">
        <f>'Team and Player Stats'!E132</f>
        <v>261.1166667</v>
      </c>
      <c r="F46" s="110">
        <f>'Team and Player Stats'!F132/E46</f>
        <v>0.06127529202</v>
      </c>
      <c r="G46" s="110">
        <f>'Team and Player Stats'!G132/E46</f>
        <v>3.615242229</v>
      </c>
      <c r="H46" s="110">
        <f>'Team and Player Stats'!H132/E46</f>
        <v>0.02680794026</v>
      </c>
      <c r="I46" s="110">
        <f>'Team and Player Stats'!I132/E46</f>
        <v>3.588434289</v>
      </c>
      <c r="J46" s="110">
        <f>'Team and Player Stats'!J132/E46</f>
        <v>0.02680794026</v>
      </c>
      <c r="K46" s="109">
        <f>'Team and Player Stats'!K132</f>
        <v>1.007470651</v>
      </c>
      <c r="L46" s="108">
        <f>'Team and Player Stats'!L132</f>
        <v>16.7203842</v>
      </c>
      <c r="M46" s="110">
        <f>'Team and Player Stats'!M132/E46</f>
        <v>4.047998979</v>
      </c>
      <c r="N46" s="107">
        <f>'Team and Player Stats'!N132</f>
        <v>15</v>
      </c>
      <c r="O46" s="110">
        <f>'Team and Player Stats'!O132</f>
        <v>258.45</v>
      </c>
      <c r="P46" s="110">
        <f>'Team and Player Stats'!P132/O46</f>
        <v>0.1702456955</v>
      </c>
      <c r="Q46" s="110">
        <f>'Team and Player Stats'!Q132/O46</f>
        <v>0.1238150513</v>
      </c>
      <c r="R46" s="110">
        <f>'Team and Player Stats'!R132/O46</f>
        <v>0.1586380344</v>
      </c>
      <c r="S46" s="110">
        <f>'Team and Player Stats'!S132/O46</f>
        <v>0.06190752563</v>
      </c>
      <c r="T46" s="110">
        <f>'Team and Player Stats'!T132/O46</f>
        <v>0.4449603405</v>
      </c>
      <c r="U46" s="110">
        <f>'Team and Player Stats'!U132/O46</f>
        <v>0.06190752563</v>
      </c>
      <c r="V46" s="110">
        <f>'Team and Player Stats'!V132/O46</f>
        <v>0.02708454246</v>
      </c>
      <c r="W46" s="110">
        <f>'Team and Player Stats'!W132/O46</f>
        <v>0.01160766106</v>
      </c>
      <c r="X46" s="110">
        <f>'Team and Player Stats'!X132/O46</f>
        <v>0.007738440704</v>
      </c>
      <c r="Y46" s="110">
        <f>'Team and Player Stats'!Y132/O46</f>
        <v>0.003869220352</v>
      </c>
      <c r="Z46" s="110">
        <f>'Team and Player Stats'!Z132/O46</f>
        <v>0</v>
      </c>
      <c r="AA46" s="110">
        <f>'Team and Player Stats'!AA132/O46</f>
        <v>0</v>
      </c>
      <c r="AB46" s="110">
        <f>'Team and Player Stats'!AB132/O46</f>
        <v>0</v>
      </c>
      <c r="AC46" s="110">
        <f>'Team and Player Stats'!AC132/O46</f>
        <v>0.05803830528</v>
      </c>
      <c r="AD46" s="110">
        <f>'Team and Player Stats'!AD132/O46</f>
        <v>0</v>
      </c>
      <c r="AE46" s="110">
        <f>'Team and Player Stats'!AE132/O46</f>
        <v>0</v>
      </c>
      <c r="AF46" s="110">
        <f>'Team and Player Stats'!AF132/O46</f>
        <v>0</v>
      </c>
      <c r="AG46" s="110">
        <f>'Team and Player Stats'!AG132/O46</f>
        <v>0</v>
      </c>
    </row>
    <row r="47">
      <c r="A47" t="str">
        <f>'Team and Player Stats'!B117</f>
        <v>oScet</v>
      </c>
      <c r="B47" t="str">
        <f>'Team and Player Stats'!A117</f>
        <v>Rooster Bux to Blow</v>
      </c>
      <c r="C47">
        <f>'Team and Player Stats'!C117</f>
        <v>13</v>
      </c>
      <c r="D47">
        <f>'Team and Player Stats'!D117</f>
        <v>11</v>
      </c>
      <c r="E47" s="111">
        <f>'Team and Player Stats'!E117</f>
        <v>267.1166667</v>
      </c>
      <c r="F47" s="113">
        <f>'Team and Player Stats'!F117/E47</f>
        <v>0.05989892057</v>
      </c>
      <c r="G47" s="113">
        <f>'Team and Player Stats'!G117/E47</f>
        <v>3.515317901</v>
      </c>
      <c r="H47" s="113">
        <f>'Team and Player Stats'!H117/E47</f>
        <v>0.01497473014</v>
      </c>
      <c r="I47" s="113">
        <f>'Team and Player Stats'!I117/E47</f>
        <v>3.032382854</v>
      </c>
      <c r="J47" s="113">
        <f>'Team and Player Stats'!J117/E47</f>
        <v>0.4829350471</v>
      </c>
      <c r="K47" s="112">
        <f>'Team and Player Stats'!K117</f>
        <v>1.159259259</v>
      </c>
      <c r="L47" s="111">
        <f>'Team and Player Stats'!L117</f>
        <v>19.78641975</v>
      </c>
      <c r="M47" s="113">
        <f>'Team and Player Stats'!M117/E47</f>
        <v>4.776938916</v>
      </c>
      <c r="N47">
        <f>'Team and Player Stats'!N117</f>
        <v>13</v>
      </c>
      <c r="O47" s="113">
        <f>'Team and Player Stats'!O117</f>
        <v>267.1166667</v>
      </c>
      <c r="P47" s="113">
        <f>'Team and Player Stats'!P117/O47</f>
        <v>0.1684657141</v>
      </c>
      <c r="Q47" s="113">
        <f>'Team and Player Stats'!Q117/O47</f>
        <v>0.08236101579</v>
      </c>
      <c r="R47" s="113">
        <f>'Team and Player Stats'!R117/O47</f>
        <v>0.2920072378</v>
      </c>
      <c r="S47" s="113">
        <f>'Team and Player Stats'!S117/O47</f>
        <v>0.0524115555</v>
      </c>
      <c r="T47" s="113">
        <f>'Team and Player Stats'!T117/O47</f>
        <v>0.5652960629</v>
      </c>
      <c r="U47" s="113">
        <f>'Team and Player Stats'!U117/O47</f>
        <v>0.1347725713</v>
      </c>
      <c r="V47" s="113">
        <f>'Team and Player Stats'!V117/O47</f>
        <v>0.02994946029</v>
      </c>
      <c r="W47" s="113">
        <f>'Team and Player Stats'!W117/O47</f>
        <v>0.003743682536</v>
      </c>
      <c r="X47" s="113">
        <f>'Team and Player Stats'!X117/O47</f>
        <v>0.003743682536</v>
      </c>
      <c r="Y47" s="113">
        <f>'Team and Player Stats'!Y117/O47</f>
        <v>0</v>
      </c>
      <c r="Z47" s="113">
        <f>'Team and Player Stats'!Z117/O47</f>
        <v>0</v>
      </c>
      <c r="AA47" s="113">
        <f>'Team and Player Stats'!AA117/O47</f>
        <v>0</v>
      </c>
      <c r="AB47" s="113">
        <f>'Team and Player Stats'!AB117/O47</f>
        <v>0</v>
      </c>
      <c r="AC47" s="113">
        <f>'Team and Player Stats'!AC117/O47</f>
        <v>0.1123104761</v>
      </c>
      <c r="AD47" s="113">
        <f>'Team and Player Stats'!AD117/O47</f>
        <v>0.007487365071</v>
      </c>
      <c r="AE47" s="113">
        <f>'Team and Player Stats'!AE117/O47</f>
        <v>0</v>
      </c>
      <c r="AF47" s="113">
        <f>'Team and Player Stats'!AF117/O47</f>
        <v>0</v>
      </c>
      <c r="AG47" s="113">
        <f>'Team and Player Stats'!AG117/O47</f>
        <v>0</v>
      </c>
    </row>
    <row r="48">
      <c r="A48" s="107" t="str">
        <f>'Team and Player Stats'!B82</f>
        <v>Kazink</v>
      </c>
      <c r="B48" s="107" t="str">
        <f>'Team and Player Stats'!A82</f>
        <v>SML08 All Stars + Kazink</v>
      </c>
      <c r="C48" s="107">
        <f>'Team and Player Stats'!C82</f>
        <v>8</v>
      </c>
      <c r="D48" s="107">
        <f>'Team and Player Stats'!D82</f>
        <v>5</v>
      </c>
      <c r="E48" s="108">
        <f>'Team and Player Stats'!E82</f>
        <v>152.6833333</v>
      </c>
      <c r="F48" s="110">
        <f>'Team and Player Stats'!F82/E48</f>
        <v>0.03929701998</v>
      </c>
      <c r="G48" s="110">
        <f>'Team and Player Stats'!G82/E48</f>
        <v>2.953826002</v>
      </c>
      <c r="H48" s="110">
        <f>'Team and Player Stats'!H82/E48</f>
        <v>0</v>
      </c>
      <c r="I48" s="110">
        <f>'Team and Player Stats'!I82/E48</f>
        <v>4.191682131</v>
      </c>
      <c r="J48" s="110">
        <f>'Team and Player Stats'!J82/E48</f>
        <v>-1.237856129</v>
      </c>
      <c r="K48" s="109">
        <f>'Team and Player Stats'!K82</f>
        <v>0.7046875</v>
      </c>
      <c r="L48" s="108">
        <f>'Team and Player Stats'!L82</f>
        <v>14.3140625</v>
      </c>
      <c r="M48" s="110">
        <f>'Team and Player Stats'!M82/E48</f>
        <v>3.772513918</v>
      </c>
      <c r="N48" s="107">
        <f>'Team and Player Stats'!N82</f>
        <v>9</v>
      </c>
      <c r="O48" s="110">
        <f>'Team and Player Stats'!O82</f>
        <v>151.1833333</v>
      </c>
      <c r="P48" s="110">
        <f>'Team and Player Stats'!P82/O48</f>
        <v>0.1653621431</v>
      </c>
      <c r="Q48" s="110">
        <f>'Team and Player Stats'!Q82/O48</f>
        <v>0.06614485724</v>
      </c>
      <c r="R48" s="110">
        <f>'Team and Player Stats'!R82/O48</f>
        <v>0.09260280013</v>
      </c>
      <c r="S48" s="110">
        <f>'Team and Player Stats'!S82/O48</f>
        <v>0.05953037151</v>
      </c>
      <c r="T48" s="110">
        <f>'Team and Player Stats'!T82/O48</f>
        <v>0.4233270863</v>
      </c>
      <c r="U48" s="110">
        <f>'Team and Player Stats'!U82/O48</f>
        <v>0.1124462573</v>
      </c>
      <c r="V48" s="110">
        <f>'Team and Player Stats'!V82/O48</f>
        <v>0.01984345717</v>
      </c>
      <c r="W48" s="110">
        <f>'Team and Player Stats'!W82/O48</f>
        <v>0</v>
      </c>
      <c r="X48" s="110">
        <f>'Team and Player Stats'!X82/O48</f>
        <v>0</v>
      </c>
      <c r="Y48" s="110">
        <f>'Team and Player Stats'!Y82/O48</f>
        <v>0</v>
      </c>
      <c r="Z48" s="110">
        <f>'Team and Player Stats'!Z82/O48</f>
        <v>0</v>
      </c>
      <c r="AA48" s="110">
        <f>'Team and Player Stats'!AA82/O48</f>
        <v>0</v>
      </c>
      <c r="AB48" s="110">
        <f>'Team and Player Stats'!AB82/O48</f>
        <v>0</v>
      </c>
      <c r="AC48" s="110">
        <f>'Team and Player Stats'!AC82/O48</f>
        <v>0.03968691434</v>
      </c>
      <c r="AD48" s="110">
        <f>'Team and Player Stats'!AD82/O48</f>
        <v>0</v>
      </c>
      <c r="AE48" s="110">
        <f>'Team and Player Stats'!AE82/O48</f>
        <v>0</v>
      </c>
      <c r="AF48" s="110">
        <f>'Team and Player Stats'!AF82/O48</f>
        <v>0</v>
      </c>
      <c r="AG48" s="110">
        <f>'Team and Player Stats'!AG82/O48</f>
        <v>0.006614485724</v>
      </c>
    </row>
    <row r="49">
      <c r="A49" t="str">
        <f>'Team and Player Stats'!B42</f>
        <v>The Corn Ninja</v>
      </c>
      <c r="B49" t="str">
        <f>'Team and Player Stats'!A42</f>
        <v>We Respect Hoez</v>
      </c>
      <c r="C49">
        <f>'Team and Player Stats'!C42</f>
        <v>17</v>
      </c>
      <c r="D49">
        <f>'Team and Player Stats'!D42</f>
        <v>13</v>
      </c>
      <c r="E49" s="111">
        <f>'Team and Player Stats'!E42</f>
        <v>286.0333333</v>
      </c>
      <c r="F49" s="113">
        <f>'Team and Player Stats'!F42/E49</f>
        <v>0.2027735695</v>
      </c>
      <c r="G49" s="113">
        <f>'Team and Player Stats'!G42/E49</f>
        <v>2.611583731</v>
      </c>
      <c r="H49" s="113">
        <f>'Team and Player Stats'!H42/E49</f>
        <v>0.01748048013</v>
      </c>
      <c r="I49" s="113">
        <f>'Team and Player Stats'!I42/E49</f>
        <v>3.21990444</v>
      </c>
      <c r="J49" s="113">
        <f>'Team and Player Stats'!J42/E49</f>
        <v>-0.6083207085</v>
      </c>
      <c r="K49" s="112">
        <f>'Team and Player Stats'!K42</f>
        <v>0.8110749186</v>
      </c>
      <c r="L49" s="111">
        <f>'Team and Player Stats'!L42</f>
        <v>18.63409338</v>
      </c>
      <c r="M49" s="113">
        <f>'Team and Player Stats'!M42/E49</f>
        <v>2.898263606</v>
      </c>
      <c r="N49">
        <f>'Team and Player Stats'!N42</f>
        <v>17</v>
      </c>
      <c r="O49" s="113">
        <f>'Team and Player Stats'!O42</f>
        <v>279.6333333</v>
      </c>
      <c r="P49" s="113">
        <f>'Team and Player Stats'!P42/O49</f>
        <v>0.1645011324</v>
      </c>
      <c r="Q49" s="113">
        <f>'Team and Player Stats'!Q42/O49</f>
        <v>0.07867445464</v>
      </c>
      <c r="R49" s="113">
        <f>'Team and Player Stats'!R42/O49</f>
        <v>0.0286088926</v>
      </c>
      <c r="S49" s="113">
        <f>'Team and Player Stats'!S42/O49</f>
        <v>0.05364167362</v>
      </c>
      <c r="T49" s="113">
        <f>'Team and Player Stats'!T42/O49</f>
        <v>0.261056145</v>
      </c>
      <c r="U49" s="113">
        <f>'Team and Player Stats'!U42/O49</f>
        <v>0.02145666945</v>
      </c>
      <c r="V49" s="113">
        <f>'Team and Player Stats'!V42/O49</f>
        <v>0.007152223149</v>
      </c>
      <c r="W49" s="113">
        <f>'Team and Player Stats'!W42/O49</f>
        <v>0</v>
      </c>
      <c r="X49" s="113">
        <f>'Team and Player Stats'!X42/O49</f>
        <v>0</v>
      </c>
      <c r="Y49" s="113">
        <f>'Team and Player Stats'!Y42/O49</f>
        <v>0</v>
      </c>
      <c r="Z49" s="113">
        <f>'Team and Player Stats'!Z42/O49</f>
        <v>0</v>
      </c>
      <c r="AA49" s="113">
        <f>'Team and Player Stats'!AA42/O49</f>
        <v>0</v>
      </c>
      <c r="AB49" s="113">
        <f>'Team and Player Stats'!AB42/O49</f>
        <v>0</v>
      </c>
      <c r="AC49" s="113">
        <f>'Team and Player Stats'!AC42/O49</f>
        <v>0.02145666945</v>
      </c>
      <c r="AD49" s="113">
        <f>'Team and Player Stats'!AD42/O49</f>
        <v>0</v>
      </c>
      <c r="AE49" s="113">
        <f>'Team and Player Stats'!AE42/O49</f>
        <v>0</v>
      </c>
      <c r="AF49" s="113">
        <f>'Team and Player Stats'!AF42/O49</f>
        <v>0</v>
      </c>
      <c r="AG49" s="113">
        <f>'Team and Player Stats'!AG42/O49</f>
        <v>0</v>
      </c>
    </row>
    <row r="50">
      <c r="A50" s="107" t="str">
        <f>'Team and Player Stats'!B114</f>
        <v>AJ DaJuiceMayne</v>
      </c>
      <c r="B50" s="107" t="str">
        <f>'Team and Player Stats'!A114</f>
        <v>Rooster Bux to Blow</v>
      </c>
      <c r="C50" s="107">
        <f>'Team and Player Stats'!C114</f>
        <v>15</v>
      </c>
      <c r="D50" s="107">
        <f>'Team and Player Stats'!D114</f>
        <v>14</v>
      </c>
      <c r="E50" s="108">
        <f>'Team and Player Stats'!E114</f>
        <v>239.0166667</v>
      </c>
      <c r="F50" s="110">
        <f>'Team and Player Stats'!F114/E50</f>
        <v>0.05020570393</v>
      </c>
      <c r="G50" s="110">
        <f>'Team and Player Stats'!G114/E50</f>
        <v>4.890872324</v>
      </c>
      <c r="H50" s="110">
        <f>'Team and Player Stats'!H114/E50</f>
        <v>0.02510285196</v>
      </c>
      <c r="I50" s="110">
        <f>'Team and Player Stats'!I114/E50</f>
        <v>3.974618227</v>
      </c>
      <c r="J50" s="110">
        <f>'Team and Player Stats'!J114/E50</f>
        <v>0.9162540966</v>
      </c>
      <c r="K50" s="109">
        <f>'Team and Player Stats'!K114</f>
        <v>1.230526316</v>
      </c>
      <c r="L50" s="108">
        <f>'Team and Player Stats'!L114</f>
        <v>15.09578947</v>
      </c>
      <c r="M50" s="110">
        <f>'Team and Player Stats'!M114/E50</f>
        <v>6.242242521</v>
      </c>
      <c r="N50" s="107">
        <f>'Team and Player Stats'!N114</f>
        <v>15</v>
      </c>
      <c r="O50" s="110">
        <f>'Team and Player Stats'!O114</f>
        <v>239.0166667</v>
      </c>
      <c r="P50" s="110">
        <f>'Team and Player Stats'!P114/O50</f>
        <v>0.1631685378</v>
      </c>
      <c r="Q50" s="110">
        <f>'Team and Player Stats'!Q114/O50</f>
        <v>0.07112474723</v>
      </c>
      <c r="R50" s="110">
        <f>'Team and Player Stats'!R114/O50</f>
        <v>0.418380866</v>
      </c>
      <c r="S50" s="110">
        <f>'Team and Player Stats'!S114/O50</f>
        <v>0.03347046928</v>
      </c>
      <c r="T50" s="110">
        <f>'Team and Player Stats'!T114/O50</f>
        <v>0.8827836274</v>
      </c>
      <c r="U50" s="110">
        <f>'Team and Player Stats'!U114/O50</f>
        <v>0.2719475629</v>
      </c>
      <c r="V50" s="110">
        <f>'Team and Player Stats'!V114/O50</f>
        <v>0.08785998187</v>
      </c>
      <c r="W50" s="110">
        <f>'Team and Player Stats'!W114/O50</f>
        <v>0.02510285196</v>
      </c>
      <c r="X50" s="110">
        <f>'Team and Player Stats'!X114/O50</f>
        <v>0.01255142598</v>
      </c>
      <c r="Y50" s="110">
        <f>'Team and Player Stats'!Y114/O50</f>
        <v>0.00418380866</v>
      </c>
      <c r="Z50" s="110">
        <f>'Team and Player Stats'!Z114/O50</f>
        <v>0</v>
      </c>
      <c r="AA50" s="110">
        <f>'Team and Player Stats'!AA114/O50</f>
        <v>0</v>
      </c>
      <c r="AB50" s="110">
        <f>'Team and Player Stats'!AB114/O50</f>
        <v>0</v>
      </c>
      <c r="AC50" s="110">
        <f>'Team and Player Stats'!AC114/O50</f>
        <v>0.1882713897</v>
      </c>
      <c r="AD50" s="110">
        <f>'Team and Player Stats'!AD114/O50</f>
        <v>0.00418380866</v>
      </c>
      <c r="AE50" s="110">
        <f>'Team and Player Stats'!AE114/O50</f>
        <v>0</v>
      </c>
      <c r="AF50" s="110">
        <f>'Team and Player Stats'!AF114/O50</f>
        <v>0</v>
      </c>
      <c r="AG50" s="110">
        <f>'Team and Player Stats'!AG114/O50</f>
        <v>0.008367617321</v>
      </c>
    </row>
    <row r="51">
      <c r="A51" t="str">
        <f>'Team and Player Stats'!B5</f>
        <v>Blootzy</v>
      </c>
      <c r="B51" t="str">
        <f>'Team and Player Stats'!A5</f>
        <v>Never Let Go</v>
      </c>
      <c r="C51">
        <f>'Team and Player Stats'!C5</f>
        <v>18</v>
      </c>
      <c r="D51">
        <f>'Team and Player Stats'!D5</f>
        <v>9</v>
      </c>
      <c r="E51" s="111">
        <f>'Team and Player Stats'!E5</f>
        <v>216.1333333</v>
      </c>
      <c r="F51" s="113">
        <f>'Team and Player Stats'!F5/E51</f>
        <v>0.04164096237</v>
      </c>
      <c r="G51" s="113">
        <f>'Team and Player Stats'!G5/E51</f>
        <v>5.306909315</v>
      </c>
      <c r="H51" s="113">
        <f>'Team and Player Stats'!H5/E51</f>
        <v>0.03701418877</v>
      </c>
      <c r="I51" s="113">
        <f>'Team and Player Stats'!I5/E51</f>
        <v>4.612893276</v>
      </c>
      <c r="J51" s="113">
        <f>'Team and Player Stats'!J5/E51</f>
        <v>0.6940160395</v>
      </c>
      <c r="K51" s="112">
        <f>'Team and Player Stats'!K5</f>
        <v>1.150451354</v>
      </c>
      <c r="L51" s="111">
        <f>'Team and Player Stats'!L5</f>
        <v>13.00702106</v>
      </c>
      <c r="M51" s="113">
        <f>'Team and Player Stats'!M5/E51</f>
        <v>6.801357187</v>
      </c>
      <c r="N51">
        <f>'Team and Player Stats'!N5</f>
        <v>17</v>
      </c>
      <c r="O51" s="113">
        <f>'Team and Player Stats'!O5</f>
        <v>210.4333333</v>
      </c>
      <c r="P51" s="113">
        <f>'Team and Player Stats'!P5/O51</f>
        <v>0.1615713607</v>
      </c>
      <c r="Q51" s="113">
        <f>'Team and Player Stats'!Q5/O51</f>
        <v>0.1092982734</v>
      </c>
      <c r="R51" s="113">
        <f>'Team and Player Stats'!R5/O51</f>
        <v>0.3136385237</v>
      </c>
      <c r="S51" s="113">
        <f>'Team and Player Stats'!S5/O51</f>
        <v>0.08553777919</v>
      </c>
      <c r="T51" s="113">
        <f>'Team and Player Stats'!T5/O51</f>
        <v>0.7793442104</v>
      </c>
      <c r="U51" s="113">
        <f>'Team and Player Stats'!U5/O51</f>
        <v>0.2281007445</v>
      </c>
      <c r="V51" s="113">
        <f>'Team and Player Stats'!V5/O51</f>
        <v>0.04276888959</v>
      </c>
      <c r="W51" s="113">
        <f>'Team and Player Stats'!W5/O51</f>
        <v>0.02376049422</v>
      </c>
      <c r="X51" s="113">
        <f>'Team and Player Stats'!X5/O51</f>
        <v>0.004752098844</v>
      </c>
      <c r="Y51" s="113">
        <f>'Team and Player Stats'!Y5/O51</f>
        <v>0</v>
      </c>
      <c r="Z51" s="113">
        <f>'Team and Player Stats'!Z5/O51</f>
        <v>0</v>
      </c>
      <c r="AA51" s="113">
        <f>'Team and Player Stats'!AA5/O51</f>
        <v>0</v>
      </c>
      <c r="AB51" s="113">
        <f>'Team and Player Stats'!AB5/O51</f>
        <v>0.01425629653</v>
      </c>
      <c r="AC51" s="113">
        <f>'Team and Player Stats'!AC5/O51</f>
        <v>0.07128148265</v>
      </c>
      <c r="AD51" s="113">
        <f>'Team and Player Stats'!AD5/O51</f>
        <v>0.004752098844</v>
      </c>
      <c r="AE51" s="113">
        <f>'Team and Player Stats'!AE5/O51</f>
        <v>0</v>
      </c>
      <c r="AF51" s="113">
        <f>'Team and Player Stats'!AF5/O51</f>
        <v>0</v>
      </c>
      <c r="AG51" s="113">
        <f>'Team and Player Stats'!AG5/O51</f>
        <v>0.004752098844</v>
      </c>
    </row>
    <row r="52">
      <c r="A52" s="107" t="str">
        <f>'Team and Player Stats'!B52</f>
        <v>OVERweightGOAT</v>
      </c>
      <c r="B52" s="107" t="str">
        <f>'Team and Player Stats'!A52</f>
        <v>Way to Fail</v>
      </c>
      <c r="C52" s="107">
        <f>'Team and Player Stats'!C52</f>
        <v>3</v>
      </c>
      <c r="D52" s="107">
        <f>'Team and Player Stats'!D52</f>
        <v>1</v>
      </c>
      <c r="E52" s="108">
        <f>'Team and Player Stats'!E52</f>
        <v>43.58333333</v>
      </c>
      <c r="F52" s="110">
        <f>'Team and Player Stats'!F52/E52</f>
        <v>0.02294455067</v>
      </c>
      <c r="G52" s="110">
        <f>'Team and Player Stats'!G52/E52</f>
        <v>3.808795411</v>
      </c>
      <c r="H52" s="110">
        <f>'Team and Player Stats'!H52/E52</f>
        <v>0.02294455067</v>
      </c>
      <c r="I52" s="110">
        <f>'Team and Player Stats'!I52/E52</f>
        <v>4.152963671</v>
      </c>
      <c r="J52" s="110">
        <f>'Team and Player Stats'!J52/E52</f>
        <v>-0.34416826</v>
      </c>
      <c r="K52" s="109">
        <f>'Team and Player Stats'!K52</f>
        <v>0.9171270718</v>
      </c>
      <c r="L52" s="108">
        <f>'Team and Player Stats'!L52</f>
        <v>14.44751381</v>
      </c>
      <c r="M52" s="110">
        <f>'Team and Player Stats'!M52/E52</f>
        <v>5.116634799</v>
      </c>
      <c r="N52" s="107">
        <f>'Team and Player Stats'!N52</f>
        <v>3</v>
      </c>
      <c r="O52" s="110">
        <f>'Team and Player Stats'!O52</f>
        <v>43.58333333</v>
      </c>
      <c r="P52" s="110">
        <f>'Team and Player Stats'!P52/O52</f>
        <v>0.1606118547</v>
      </c>
      <c r="Q52" s="110">
        <f>'Team and Player Stats'!Q52/O52</f>
        <v>0.06883365201</v>
      </c>
      <c r="R52" s="110">
        <f>'Team and Player Stats'!R52/O52</f>
        <v>0.34416826</v>
      </c>
      <c r="S52" s="110">
        <f>'Team and Player Stats'!S52/O52</f>
        <v>0.02294455067</v>
      </c>
      <c r="T52" s="110">
        <f>'Team and Player Stats'!T52/O52</f>
        <v>0.5506692161</v>
      </c>
      <c r="U52" s="110">
        <f>'Team and Player Stats'!U52/O52</f>
        <v>0.1606118547</v>
      </c>
      <c r="V52" s="110">
        <f>'Team and Player Stats'!V52/O52</f>
        <v>0.04588910134</v>
      </c>
      <c r="W52" s="110">
        <f>'Team and Player Stats'!W52/O52</f>
        <v>0.02294455067</v>
      </c>
      <c r="X52" s="110">
        <f>'Team and Player Stats'!X52/O52</f>
        <v>0</v>
      </c>
      <c r="Y52" s="110">
        <f>'Team and Player Stats'!Y52/O52</f>
        <v>0</v>
      </c>
      <c r="Z52" s="110">
        <f>'Team and Player Stats'!Z52/O52</f>
        <v>0</v>
      </c>
      <c r="AA52" s="110">
        <f>'Team and Player Stats'!AA52/O52</f>
        <v>0</v>
      </c>
      <c r="AB52" s="110">
        <f>'Team and Player Stats'!AB52/O52</f>
        <v>0</v>
      </c>
      <c r="AC52" s="110">
        <f>'Team and Player Stats'!AC52/O52</f>
        <v>0.1147227533</v>
      </c>
      <c r="AD52" s="110">
        <f>'Team and Player Stats'!AD52/O52</f>
        <v>0</v>
      </c>
      <c r="AE52" s="110">
        <f>'Team and Player Stats'!AE52/O52</f>
        <v>0</v>
      </c>
      <c r="AF52" s="110">
        <f>'Team and Player Stats'!AF52/O52</f>
        <v>0</v>
      </c>
      <c r="AG52" s="110">
        <f>'Team and Player Stats'!AG52/O52</f>
        <v>0</v>
      </c>
    </row>
    <row r="53">
      <c r="A53" t="str">
        <f>'Team and Player Stats'!B90</f>
        <v>Doomrunner7</v>
      </c>
      <c r="B53" t="str">
        <f>'Team and Player Stats'!A90</f>
        <v>Team Ninja</v>
      </c>
      <c r="C53">
        <f>'Team and Player Stats'!C90</f>
        <v>13</v>
      </c>
      <c r="D53">
        <f>'Team and Player Stats'!D90</f>
        <v>2</v>
      </c>
      <c r="E53" s="111">
        <f>'Team and Player Stats'!E90</f>
        <v>81</v>
      </c>
      <c r="F53" s="113">
        <f>'Team and Player Stats'!F90/E53</f>
        <v>0.06172839506</v>
      </c>
      <c r="G53" s="113">
        <f>'Team and Player Stats'!G90/E53</f>
        <v>2.567901235</v>
      </c>
      <c r="H53" s="113">
        <f>'Team and Player Stats'!H90/E53</f>
        <v>0.03703703704</v>
      </c>
      <c r="I53" s="113">
        <f>'Team and Player Stats'!I90/E53</f>
        <v>4.777777778</v>
      </c>
      <c r="J53" s="113">
        <f>'Team and Player Stats'!J90/E53</f>
        <v>-2.209876543</v>
      </c>
      <c r="K53" s="112">
        <f>'Team and Player Stats'!K90</f>
        <v>0.5374677003</v>
      </c>
      <c r="L53" s="111">
        <f>'Team and Player Stats'!L90</f>
        <v>12.55813953</v>
      </c>
      <c r="M53" s="113">
        <f>'Team and Player Stats'!M90/E53</f>
        <v>2.851851852</v>
      </c>
      <c r="N53">
        <f>'Team and Player Stats'!N90</f>
        <v>12</v>
      </c>
      <c r="O53" s="113">
        <f>'Team and Player Stats'!O90</f>
        <v>81</v>
      </c>
      <c r="P53" s="113">
        <f>'Team and Player Stats'!P90/O53</f>
        <v>0.1604938272</v>
      </c>
      <c r="Q53" s="113">
        <f>'Team and Player Stats'!Q90/O53</f>
        <v>0.03703703704</v>
      </c>
      <c r="R53" s="113">
        <f>'Team and Player Stats'!R90/O53</f>
        <v>0.1234567901</v>
      </c>
      <c r="S53" s="113">
        <f>'Team and Player Stats'!S90/O53</f>
        <v>0.1604938272</v>
      </c>
      <c r="T53" s="113">
        <f>'Team and Player Stats'!T90/O53</f>
        <v>0.2469135802</v>
      </c>
      <c r="U53" s="113">
        <f>'Team and Player Stats'!U90/O53</f>
        <v>0.02469135802</v>
      </c>
      <c r="V53" s="113">
        <f>'Team and Player Stats'!V90/O53</f>
        <v>0</v>
      </c>
      <c r="W53" s="113">
        <f>'Team and Player Stats'!W90/O53</f>
        <v>0</v>
      </c>
      <c r="X53" s="113">
        <f>'Team and Player Stats'!X90/O53</f>
        <v>0</v>
      </c>
      <c r="Y53" s="113">
        <f>'Team and Player Stats'!Y90/O53</f>
        <v>0</v>
      </c>
      <c r="Z53" s="113">
        <f>'Team and Player Stats'!Z90/O53</f>
        <v>0</v>
      </c>
      <c r="AA53" s="113">
        <f>'Team and Player Stats'!AA90/O53</f>
        <v>0</v>
      </c>
      <c r="AB53" s="113">
        <f>'Team and Player Stats'!AB90/O53</f>
        <v>0</v>
      </c>
      <c r="AC53" s="113">
        <f>'Team and Player Stats'!AC90/O53</f>
        <v>0</v>
      </c>
      <c r="AD53" s="113">
        <f>'Team and Player Stats'!AD90/O53</f>
        <v>0</v>
      </c>
      <c r="AE53" s="113">
        <f>'Team and Player Stats'!AE90/O53</f>
        <v>0</v>
      </c>
      <c r="AF53" s="113">
        <f>'Team and Player Stats'!AF90/O53</f>
        <v>0</v>
      </c>
      <c r="AG53" s="113">
        <f>'Team and Player Stats'!AG90/O53</f>
        <v>0</v>
      </c>
    </row>
    <row r="54">
      <c r="A54" s="107" t="str">
        <f>'Team and Player Stats'!B55</f>
        <v>PoisonxPoptart (c)</v>
      </c>
      <c r="B54" s="107" t="str">
        <f>'Team and Player Stats'!A55</f>
        <v>Paradox Warriors</v>
      </c>
      <c r="C54" s="107">
        <f>'Team and Player Stats'!C55</f>
        <v>16</v>
      </c>
      <c r="D54" s="107">
        <f>'Team and Player Stats'!D55</f>
        <v>0</v>
      </c>
      <c r="E54" s="108">
        <f>'Team and Player Stats'!E55</f>
        <v>129.85</v>
      </c>
      <c r="F54" s="110">
        <f>'Team and Player Stats'!F55/E54</f>
        <v>0.01540238737</v>
      </c>
      <c r="G54" s="110">
        <f>'Team and Player Stats'!G55/E54</f>
        <v>3.257604929</v>
      </c>
      <c r="H54" s="110">
        <f>'Team and Player Stats'!H55/E54</f>
        <v>0.02310358106</v>
      </c>
      <c r="I54" s="110">
        <f>'Team and Player Stats'!I55/E54</f>
        <v>4.274162495</v>
      </c>
      <c r="J54" s="110">
        <f>'Team and Player Stats'!J55/E54</f>
        <v>-1.016557566</v>
      </c>
      <c r="K54" s="109">
        <f>'Team and Player Stats'!K55</f>
        <v>0.7621621622</v>
      </c>
      <c r="L54" s="108">
        <f>'Team and Player Stats'!L55</f>
        <v>14.03783784</v>
      </c>
      <c r="M54" s="110">
        <f>'Team and Player Stats'!M55/E54</f>
        <v>3.881401617</v>
      </c>
      <c r="N54" s="107">
        <f>'Team and Player Stats'!N55</f>
        <v>14</v>
      </c>
      <c r="O54" s="110">
        <f>'Team and Player Stats'!O55</f>
        <v>119.7</v>
      </c>
      <c r="P54" s="110">
        <f>'Team and Player Stats'!P55/O54</f>
        <v>0.1587301587</v>
      </c>
      <c r="Q54" s="110">
        <f>'Team and Player Stats'!Q55/O54</f>
        <v>0.05847953216</v>
      </c>
      <c r="R54" s="110">
        <f>'Team and Player Stats'!R55/O54</f>
        <v>0.07518796992</v>
      </c>
      <c r="S54" s="110">
        <f>'Team and Player Stats'!S55/O54</f>
        <v>0.1086048454</v>
      </c>
      <c r="T54" s="110">
        <f>'Team and Player Stats'!T55/O54</f>
        <v>0.3341687552</v>
      </c>
      <c r="U54" s="110">
        <f>'Team and Player Stats'!U55/O54</f>
        <v>0.01670843776</v>
      </c>
      <c r="V54" s="110">
        <f>'Team and Player Stats'!V55/O54</f>
        <v>0.008354218881</v>
      </c>
      <c r="W54" s="110">
        <f>'Team and Player Stats'!W55/O54</f>
        <v>0</v>
      </c>
      <c r="X54" s="110">
        <f>'Team and Player Stats'!X55/O54</f>
        <v>0</v>
      </c>
      <c r="Y54" s="110">
        <f>'Team and Player Stats'!Y55/O54</f>
        <v>0</v>
      </c>
      <c r="Z54" s="110">
        <f>'Team and Player Stats'!Z55/O54</f>
        <v>0</v>
      </c>
      <c r="AA54" s="110">
        <f>'Team and Player Stats'!AA55/O54</f>
        <v>0</v>
      </c>
      <c r="AB54" s="110">
        <f>'Team and Player Stats'!AB55/O54</f>
        <v>0</v>
      </c>
      <c r="AC54" s="110">
        <f>'Team and Player Stats'!AC55/O54</f>
        <v>0.03341687552</v>
      </c>
      <c r="AD54" s="110">
        <f>'Team and Player Stats'!AD55/O54</f>
        <v>0</v>
      </c>
      <c r="AE54" s="110">
        <f>'Team and Player Stats'!AE55/O54</f>
        <v>0</v>
      </c>
      <c r="AF54" s="110">
        <f>'Team and Player Stats'!AF55/O54</f>
        <v>0</v>
      </c>
      <c r="AG54" s="110">
        <f>'Team and Player Stats'!AG55/O54</f>
        <v>0</v>
      </c>
    </row>
    <row r="55">
      <c r="A55" t="str">
        <f>'Team and Player Stats'!B84</f>
        <v>Blade B48</v>
      </c>
      <c r="B55" t="str">
        <f>'Team and Player Stats'!A84</f>
        <v>SML08 All Stars + Kazink</v>
      </c>
      <c r="C55">
        <f>'Team and Player Stats'!C84</f>
        <v>5</v>
      </c>
      <c r="D55">
        <f>'Team and Player Stats'!D84</f>
        <v>1</v>
      </c>
      <c r="E55" s="111">
        <f>'Team and Player Stats'!E84</f>
        <v>74.86666667</v>
      </c>
      <c r="F55" s="113">
        <f>'Team and Player Stats'!F84/E55</f>
        <v>0.06678539626</v>
      </c>
      <c r="G55" s="113">
        <f>'Team and Player Stats'!G84/E55</f>
        <v>2.097061443</v>
      </c>
      <c r="H55" s="113">
        <f>'Team and Player Stats'!H84/E55</f>
        <v>0</v>
      </c>
      <c r="I55" s="113">
        <f>'Team and Player Stats'!I84/E55</f>
        <v>4.154051647</v>
      </c>
      <c r="J55" s="113">
        <f>'Team and Player Stats'!J84/E55</f>
        <v>-2.056990205</v>
      </c>
      <c r="K55" s="112">
        <f>'Team and Player Stats'!K84</f>
        <v>0.5048231511</v>
      </c>
      <c r="L55" s="111">
        <f>'Team and Player Stats'!L84</f>
        <v>14.4437299</v>
      </c>
      <c r="M55" s="113">
        <f>'Team and Player Stats'!M84/E55</f>
        <v>2.698130009</v>
      </c>
      <c r="N55">
        <f>'Team and Player Stats'!N84</f>
        <v>4</v>
      </c>
      <c r="O55" s="113">
        <f>'Team and Player Stats'!O84</f>
        <v>69.55</v>
      </c>
      <c r="P55" s="113">
        <f>'Team and Player Stats'!P84/O55</f>
        <v>0.1581595974</v>
      </c>
      <c r="Q55" s="113">
        <f>'Team and Player Stats'!Q84/O55</f>
        <v>0.0718907261</v>
      </c>
      <c r="R55" s="113">
        <f>'Team and Player Stats'!R84/O55</f>
        <v>0.1869158879</v>
      </c>
      <c r="S55" s="113">
        <f>'Team and Player Stats'!S84/O55</f>
        <v>0.02875629044</v>
      </c>
      <c r="T55" s="113">
        <f>'Team and Player Stats'!T84/O55</f>
        <v>0.2444284687</v>
      </c>
      <c r="U55" s="113">
        <f>'Team and Player Stats'!U84/O55</f>
        <v>0.04313443566</v>
      </c>
      <c r="V55" s="113">
        <f>'Team and Player Stats'!V84/O55</f>
        <v>0.01437814522</v>
      </c>
      <c r="W55" s="113">
        <f>'Team and Player Stats'!W84/O55</f>
        <v>0</v>
      </c>
      <c r="X55" s="113">
        <f>'Team and Player Stats'!X84/O55</f>
        <v>0</v>
      </c>
      <c r="Y55" s="113">
        <f>'Team and Player Stats'!Y84/O55</f>
        <v>0</v>
      </c>
      <c r="Z55" s="113">
        <f>'Team and Player Stats'!Z84/O55</f>
        <v>0</v>
      </c>
      <c r="AA55" s="113">
        <f>'Team and Player Stats'!AA84/O55</f>
        <v>0</v>
      </c>
      <c r="AB55" s="113">
        <f>'Team and Player Stats'!AB84/O55</f>
        <v>0</v>
      </c>
      <c r="AC55" s="113">
        <f>'Team and Player Stats'!AC84/O55</f>
        <v>0.01437814522</v>
      </c>
      <c r="AD55" s="113">
        <f>'Team and Player Stats'!AD84/O55</f>
        <v>0</v>
      </c>
      <c r="AE55" s="113">
        <f>'Team and Player Stats'!AE84/O55</f>
        <v>0</v>
      </c>
      <c r="AF55" s="113">
        <f>'Team and Player Stats'!AF84/O55</f>
        <v>0</v>
      </c>
      <c r="AG55" s="113">
        <f>'Team and Player Stats'!AG84/O55</f>
        <v>0</v>
      </c>
    </row>
    <row r="56">
      <c r="A56" s="107" t="str">
        <f>'Team and Player Stats'!B38</f>
        <v>Twitchtvsnipezz</v>
      </c>
      <c r="B56" s="107" t="str">
        <f>'Team and Player Stats'!A38</f>
        <v>Str8 Griffin</v>
      </c>
      <c r="C56" s="107">
        <f>'Team and Player Stats'!C38</f>
        <v>5</v>
      </c>
      <c r="D56" s="107">
        <f>'Team and Player Stats'!D38</f>
        <v>5</v>
      </c>
      <c r="E56" s="108">
        <f>'Team and Player Stats'!E38</f>
        <v>48.33333333</v>
      </c>
      <c r="F56" s="110">
        <f>'Team and Player Stats'!F38/E56</f>
        <v>0.06206896552</v>
      </c>
      <c r="G56" s="110">
        <f>'Team and Player Stats'!G38/E56</f>
        <v>4.779310345</v>
      </c>
      <c r="H56" s="110">
        <f>'Team and Player Stats'!H38/E56</f>
        <v>0.06206896552</v>
      </c>
      <c r="I56" s="110">
        <f>'Team and Player Stats'!I38/E56</f>
        <v>3.931034483</v>
      </c>
      <c r="J56" s="110">
        <f>'Team and Player Stats'!J38/E56</f>
        <v>0.8482758621</v>
      </c>
      <c r="K56" s="109">
        <f>'Team and Player Stats'!K38</f>
        <v>1.215789474</v>
      </c>
      <c r="L56" s="108">
        <f>'Team and Player Stats'!L38</f>
        <v>15.26315789</v>
      </c>
      <c r="M56" s="110">
        <f>'Team and Player Stats'!M38/E56</f>
        <v>5.937931034</v>
      </c>
      <c r="N56" s="107">
        <f>'Team and Player Stats'!N38</f>
        <v>4</v>
      </c>
      <c r="O56" s="110">
        <f>'Team and Player Stats'!O38</f>
        <v>44.6</v>
      </c>
      <c r="P56" s="110">
        <f>'Team and Player Stats'!P38/O56</f>
        <v>0.1569506726</v>
      </c>
      <c r="Q56" s="110">
        <f>'Team and Player Stats'!Q38/O56</f>
        <v>0.02242152466</v>
      </c>
      <c r="R56" s="110">
        <f>'Team and Player Stats'!R38/O56</f>
        <v>0.2914798206</v>
      </c>
      <c r="S56" s="110">
        <f>'Team and Player Stats'!S38/O56</f>
        <v>0.02242152466</v>
      </c>
      <c r="T56" s="110">
        <f>'Team and Player Stats'!T38/O56</f>
        <v>0.7399103139</v>
      </c>
      <c r="U56" s="110">
        <f>'Team and Player Stats'!U38/O56</f>
        <v>0.2242152466</v>
      </c>
      <c r="V56" s="110">
        <f>'Team and Player Stats'!V38/O56</f>
        <v>0</v>
      </c>
      <c r="W56" s="110">
        <f>'Team and Player Stats'!W38/O56</f>
        <v>0</v>
      </c>
      <c r="X56" s="110">
        <f>'Team and Player Stats'!X38/O56</f>
        <v>0</v>
      </c>
      <c r="Y56" s="110">
        <f>'Team and Player Stats'!Y38/O56</f>
        <v>0</v>
      </c>
      <c r="Z56" s="110">
        <f>'Team and Player Stats'!Z38/O56</f>
        <v>0</v>
      </c>
      <c r="AA56" s="110">
        <f>'Team and Player Stats'!AA38/O56</f>
        <v>0</v>
      </c>
      <c r="AB56" s="110">
        <f>'Team and Player Stats'!AB38/O56</f>
        <v>0</v>
      </c>
      <c r="AC56" s="110">
        <f>'Team and Player Stats'!AC38/O56</f>
        <v>0.08968609865</v>
      </c>
      <c r="AD56" s="110">
        <f>'Team and Player Stats'!AD38/O56</f>
        <v>0</v>
      </c>
      <c r="AE56" s="110">
        <f>'Team and Player Stats'!AE38/O56</f>
        <v>0</v>
      </c>
      <c r="AF56" s="110">
        <f>'Team and Player Stats'!AF38/O56</f>
        <v>0</v>
      </c>
      <c r="AG56" s="110">
        <f>'Team and Player Stats'!AG38/O56</f>
        <v>0</v>
      </c>
    </row>
    <row r="57">
      <c r="A57" t="str">
        <f>'Team and Player Stats'!B37</f>
        <v>Perturbingly</v>
      </c>
      <c r="B57" t="str">
        <f>'Team and Player Stats'!A37</f>
        <v>Str8 Griffin</v>
      </c>
      <c r="C57">
        <f>'Team and Player Stats'!C37</f>
        <v>4</v>
      </c>
      <c r="D57">
        <f>'Team and Player Stats'!D37</f>
        <v>4</v>
      </c>
      <c r="E57" s="111">
        <f>'Team and Player Stats'!E37</f>
        <v>73.93333333</v>
      </c>
      <c r="F57" s="113">
        <f>'Team and Player Stats'!F37/E57</f>
        <v>0.01352569883</v>
      </c>
      <c r="G57" s="113">
        <f>'Team and Player Stats'!G37/E57</f>
        <v>3.449053201</v>
      </c>
      <c r="H57" s="113">
        <f>'Team and Player Stats'!H37/E57</f>
        <v>0.01352569883</v>
      </c>
      <c r="I57" s="113">
        <f>'Team and Player Stats'!I37/E57</f>
        <v>3.394950406</v>
      </c>
      <c r="J57" s="113">
        <f>'Team and Player Stats'!J37/E57</f>
        <v>0.05410279531</v>
      </c>
      <c r="K57" s="112">
        <f>'Team and Player Stats'!K37</f>
        <v>1.015936255</v>
      </c>
      <c r="L57" s="111">
        <f>'Team and Player Stats'!L37</f>
        <v>17.67330677</v>
      </c>
      <c r="M57" s="113">
        <f>'Team and Player Stats'!M37/E57</f>
        <v>4.368800721</v>
      </c>
      <c r="N57">
        <f>'Team and Player Stats'!N37</f>
        <v>3</v>
      </c>
      <c r="O57" s="113">
        <f>'Team and Player Stats'!O37</f>
        <v>70.1</v>
      </c>
      <c r="P57" s="113">
        <f>'Team and Player Stats'!P37/O57</f>
        <v>0.1569186876</v>
      </c>
      <c r="Q57" s="113">
        <f>'Team and Player Stats'!Q37/O57</f>
        <v>0.07132667618</v>
      </c>
      <c r="R57" s="113">
        <f>'Team and Player Stats'!R37/O57</f>
        <v>0.3281027104</v>
      </c>
      <c r="S57" s="113">
        <f>'Team and Player Stats'!S37/O57</f>
        <v>0.07132667618</v>
      </c>
      <c r="T57" s="113">
        <f>'Team and Player Stats'!T37/O57</f>
        <v>0.3851640514</v>
      </c>
      <c r="U57" s="113">
        <f>'Team and Player Stats'!U37/O57</f>
        <v>0.04279600571</v>
      </c>
      <c r="V57" s="113">
        <f>'Team and Player Stats'!V37/O57</f>
        <v>0</v>
      </c>
      <c r="W57" s="113">
        <f>'Team and Player Stats'!W37/O57</f>
        <v>0</v>
      </c>
      <c r="X57" s="113">
        <f>'Team and Player Stats'!X37/O57</f>
        <v>0</v>
      </c>
      <c r="Y57" s="113">
        <f>'Team and Player Stats'!Y37/O57</f>
        <v>0</v>
      </c>
      <c r="Z57" s="113">
        <f>'Team and Player Stats'!Z37/O57</f>
        <v>0</v>
      </c>
      <c r="AA57" s="113">
        <f>'Team and Player Stats'!AA37/O57</f>
        <v>0</v>
      </c>
      <c r="AB57" s="113">
        <f>'Team and Player Stats'!AB37/O57</f>
        <v>0</v>
      </c>
      <c r="AC57" s="113">
        <f>'Team and Player Stats'!AC37/O57</f>
        <v>0.01426533524</v>
      </c>
      <c r="AD57" s="113">
        <f>'Team and Player Stats'!AD37/O57</f>
        <v>0</v>
      </c>
      <c r="AE57" s="113">
        <f>'Team and Player Stats'!AE37/O57</f>
        <v>0</v>
      </c>
      <c r="AF57" s="113">
        <f>'Team and Player Stats'!AF37/O57</f>
        <v>0</v>
      </c>
      <c r="AG57" s="113">
        <f>'Team and Player Stats'!AG37/O57</f>
        <v>0</v>
      </c>
    </row>
    <row r="58">
      <c r="A58" s="107" t="str">
        <f>'Team and Player Stats'!B118</f>
        <v>Regresser</v>
      </c>
      <c r="B58" s="107" t="str">
        <f>'Team and Player Stats'!A118</f>
        <v>Rooster Bux to Blow</v>
      </c>
      <c r="C58" s="107">
        <f>'Team and Player Stats'!C118</f>
        <v>14</v>
      </c>
      <c r="D58" s="107">
        <f>'Team and Player Stats'!D118</f>
        <v>13</v>
      </c>
      <c r="E58" s="108">
        <f>'Team and Player Stats'!E118</f>
        <v>205.7</v>
      </c>
      <c r="F58" s="110">
        <f>'Team and Player Stats'!F118/E58</f>
        <v>0.1652892562</v>
      </c>
      <c r="G58" s="110">
        <f>'Team and Player Stats'!G118/E58</f>
        <v>3.393291201</v>
      </c>
      <c r="H58" s="110">
        <f>'Team and Player Stats'!H118/E58</f>
        <v>0.01458434614</v>
      </c>
      <c r="I58" s="110">
        <f>'Team and Player Stats'!I118/E58</f>
        <v>3.150218765</v>
      </c>
      <c r="J58" s="110">
        <f>'Team and Player Stats'!J118/E58</f>
        <v>0.2430724356</v>
      </c>
      <c r="K58" s="109">
        <f>'Team and Player Stats'!K118</f>
        <v>1.077160494</v>
      </c>
      <c r="L58" s="108">
        <f>'Team and Player Stats'!L118</f>
        <v>19.0462963</v>
      </c>
      <c r="M58" s="110">
        <f>'Team and Player Stats'!M118/E58</f>
        <v>4.078755469</v>
      </c>
      <c r="N58" s="107">
        <f>'Team and Player Stats'!N118</f>
        <v>14</v>
      </c>
      <c r="O58" s="110">
        <f>'Team and Player Stats'!O118</f>
        <v>205.7</v>
      </c>
      <c r="P58" s="110">
        <f>'Team and Player Stats'!P118/O58</f>
        <v>0.1555663588</v>
      </c>
      <c r="Q58" s="110">
        <f>'Team and Player Stats'!Q118/O58</f>
        <v>0.06806028196</v>
      </c>
      <c r="R58" s="110">
        <f>'Team and Player Stats'!R118/O58</f>
        <v>0.1993193972</v>
      </c>
      <c r="S58" s="110">
        <f>'Team and Player Stats'!S118/O58</f>
        <v>0.03403014098</v>
      </c>
      <c r="T58" s="110">
        <f>'Team and Player Stats'!T118/O58</f>
        <v>0.4423918328</v>
      </c>
      <c r="U58" s="110">
        <f>'Team and Player Stats'!U118/O58</f>
        <v>0.1507049101</v>
      </c>
      <c r="V58" s="110">
        <f>'Team and Player Stats'!V118/O58</f>
        <v>0.03403014098</v>
      </c>
      <c r="W58" s="110">
        <f>'Team and Player Stats'!W118/O58</f>
        <v>0.009722897423</v>
      </c>
      <c r="X58" s="110">
        <f>'Team and Player Stats'!X118/O58</f>
        <v>0</v>
      </c>
      <c r="Y58" s="110">
        <f>'Team and Player Stats'!Y118/O58</f>
        <v>0</v>
      </c>
      <c r="Z58" s="110">
        <f>'Team and Player Stats'!Z118/O58</f>
        <v>0</v>
      </c>
      <c r="AA58" s="110">
        <f>'Team and Player Stats'!AA118/O58</f>
        <v>0</v>
      </c>
      <c r="AB58" s="110">
        <f>'Team and Player Stats'!AB118/O58</f>
        <v>0</v>
      </c>
      <c r="AC58" s="110">
        <f>'Team and Player Stats'!AC118/O58</f>
        <v>0.08750607681</v>
      </c>
      <c r="AD58" s="110">
        <f>'Team and Player Stats'!AD118/O58</f>
        <v>0</v>
      </c>
      <c r="AE58" s="110">
        <f>'Team and Player Stats'!AE118/O58</f>
        <v>0</v>
      </c>
      <c r="AF58" s="110">
        <f>'Team and Player Stats'!AF118/O58</f>
        <v>0</v>
      </c>
      <c r="AG58" s="110">
        <f>'Team and Player Stats'!AG118/O58</f>
        <v>0</v>
      </c>
    </row>
    <row r="59">
      <c r="A59" t="str">
        <f>'Team and Player Stats'!B21</f>
        <v>Frantheman86</v>
      </c>
      <c r="B59" t="str">
        <f>'Team and Player Stats'!A21</f>
        <v>Stat Padders United</v>
      </c>
      <c r="C59">
        <f>'Team and Player Stats'!C21</f>
        <v>2</v>
      </c>
      <c r="D59">
        <f>'Team and Player Stats'!D21</f>
        <v>0</v>
      </c>
      <c r="E59" s="111">
        <f>'Team and Player Stats'!E21</f>
        <v>20.9</v>
      </c>
      <c r="F59" s="113">
        <f>'Team and Player Stats'!F21/E59</f>
        <v>0.04784688995</v>
      </c>
      <c r="G59" s="113">
        <f>'Team and Player Stats'!G21/E59</f>
        <v>2.009569378</v>
      </c>
      <c r="H59" s="113">
        <f>'Team and Player Stats'!H21/E59</f>
        <v>0.0956937799</v>
      </c>
      <c r="I59" s="113">
        <f>'Team and Player Stats'!I21/E59</f>
        <v>3.492822967</v>
      </c>
      <c r="J59" s="113">
        <f>'Team and Player Stats'!J21/E59</f>
        <v>-1.483253589</v>
      </c>
      <c r="K59" s="112">
        <f>'Team and Player Stats'!K21</f>
        <v>0.5753424658</v>
      </c>
      <c r="L59" s="111">
        <f>'Team and Player Stats'!L21</f>
        <v>17.17808219</v>
      </c>
      <c r="M59" s="113">
        <f>'Team and Player Stats'!M21/E59</f>
        <v>2.918660287</v>
      </c>
      <c r="N59">
        <f>'Team and Player Stats'!N21</f>
        <v>1</v>
      </c>
      <c r="O59" s="113">
        <f>'Team and Player Stats'!O21</f>
        <v>12.9</v>
      </c>
      <c r="P59" s="113">
        <f>'Team and Player Stats'!P21/O59</f>
        <v>0.1550387597</v>
      </c>
      <c r="Q59" s="113">
        <f>'Team and Player Stats'!Q21/O59</f>
        <v>0</v>
      </c>
      <c r="R59" s="113">
        <f>'Team and Player Stats'!R21/O59</f>
        <v>0.2325581395</v>
      </c>
      <c r="S59" s="113">
        <f>'Team and Player Stats'!S21/O59</f>
        <v>0.1550387597</v>
      </c>
      <c r="T59" s="113">
        <f>'Team and Player Stats'!T21/O59</f>
        <v>0.2325581395</v>
      </c>
      <c r="U59" s="113">
        <f>'Team and Player Stats'!U21/O59</f>
        <v>0</v>
      </c>
      <c r="V59" s="113">
        <f>'Team and Player Stats'!V21/O59</f>
        <v>0</v>
      </c>
      <c r="W59" s="113">
        <f>'Team and Player Stats'!W21/O59</f>
        <v>0</v>
      </c>
      <c r="X59" s="113">
        <f>'Team and Player Stats'!X21/O59</f>
        <v>0</v>
      </c>
      <c r="Y59" s="113">
        <f>'Team and Player Stats'!Y21/O59</f>
        <v>0</v>
      </c>
      <c r="Z59" s="113">
        <f>'Team and Player Stats'!Z21/O59</f>
        <v>0</v>
      </c>
      <c r="AA59" s="113">
        <f>'Team and Player Stats'!AA21/O59</f>
        <v>0</v>
      </c>
      <c r="AB59" s="113">
        <f>'Team and Player Stats'!AB21/O59</f>
        <v>0</v>
      </c>
      <c r="AC59" s="113">
        <f>'Team and Player Stats'!AC21/O59</f>
        <v>0</v>
      </c>
      <c r="AD59" s="113">
        <f>'Team and Player Stats'!AD21/O59</f>
        <v>0</v>
      </c>
      <c r="AE59" s="113">
        <f>'Team and Player Stats'!AE21/O59</f>
        <v>0</v>
      </c>
      <c r="AF59" s="113">
        <f>'Team and Player Stats'!AF21/O59</f>
        <v>0</v>
      </c>
      <c r="AG59" s="113">
        <f>'Team and Player Stats'!AG21/O59</f>
        <v>0</v>
      </c>
    </row>
    <row r="60">
      <c r="A60" s="107" t="str">
        <f>'Team and Player Stats'!B83</f>
        <v>Truthless IHero</v>
      </c>
      <c r="B60" s="107" t="str">
        <f>'Team and Player Stats'!A83</f>
        <v>SML08 All Stars + Kazink</v>
      </c>
      <c r="C60" s="107">
        <f>'Team and Player Stats'!C83</f>
        <v>17</v>
      </c>
      <c r="D60" s="107">
        <f>'Team and Player Stats'!D83</f>
        <v>8</v>
      </c>
      <c r="E60" s="108">
        <f>'Team and Player Stats'!E83</f>
        <v>306.95</v>
      </c>
      <c r="F60" s="110">
        <f>'Team and Player Stats'!F83/E60</f>
        <v>0.02606287669</v>
      </c>
      <c r="G60" s="110">
        <f>'Team and Player Stats'!G83/E60</f>
        <v>3.968072976</v>
      </c>
      <c r="H60" s="110">
        <f>'Team and Player Stats'!H83/E60</f>
        <v>0.03257859586</v>
      </c>
      <c r="I60" s="110">
        <f>'Team and Player Stats'!I83/E60</f>
        <v>3.984362274</v>
      </c>
      <c r="J60" s="110">
        <f>'Team and Player Stats'!J83/E60</f>
        <v>-0.01628929793</v>
      </c>
      <c r="K60" s="109">
        <f>'Team and Player Stats'!K83</f>
        <v>0.9959116926</v>
      </c>
      <c r="L60" s="108">
        <f>'Team and Player Stats'!L83</f>
        <v>15.05887163</v>
      </c>
      <c r="M60" s="110">
        <f>'Team and Player Stats'!M83/E60</f>
        <v>5.069229516</v>
      </c>
      <c r="N60" s="107">
        <f>'Team and Player Stats'!N83</f>
        <v>16</v>
      </c>
      <c r="O60" s="110">
        <f>'Team and Player Stats'!O83</f>
        <v>299.4833333</v>
      </c>
      <c r="P60" s="110">
        <f>'Team and Player Stats'!P83/O60</f>
        <v>0.153597863</v>
      </c>
      <c r="Q60" s="110">
        <f>'Team and Player Stats'!Q83/O60</f>
        <v>0.0901552674</v>
      </c>
      <c r="R60" s="110">
        <f>'Team and Player Stats'!R83/O60</f>
        <v>0.2137013746</v>
      </c>
      <c r="S60" s="110">
        <f>'Team and Player Stats'!S83/O60</f>
        <v>0.1435806111</v>
      </c>
      <c r="T60" s="110">
        <f>'Team and Player Stats'!T83/O60</f>
        <v>0.5709833602</v>
      </c>
      <c r="U60" s="110">
        <f>'Team and Player Stats'!U83/O60</f>
        <v>0.1135288553</v>
      </c>
      <c r="V60" s="110">
        <f>'Team and Player Stats'!V83/O60</f>
        <v>0.02671267182</v>
      </c>
      <c r="W60" s="110">
        <f>'Team and Player Stats'!W83/O60</f>
        <v>0.01335633591</v>
      </c>
      <c r="X60" s="110">
        <f>'Team and Player Stats'!X83/O60</f>
        <v>0.003339083978</v>
      </c>
      <c r="Y60" s="110">
        <f>'Team and Player Stats'!Y83/O60</f>
        <v>0.003339083978</v>
      </c>
      <c r="Z60" s="110">
        <f>'Team and Player Stats'!Z83/O60</f>
        <v>0</v>
      </c>
      <c r="AA60" s="110">
        <f>'Team and Player Stats'!AA83/O60</f>
        <v>0</v>
      </c>
      <c r="AB60" s="110">
        <f>'Team and Player Stats'!AB83/O60</f>
        <v>0</v>
      </c>
      <c r="AC60" s="110">
        <f>'Team and Player Stats'!AC83/O60</f>
        <v>0.09683343536</v>
      </c>
      <c r="AD60" s="110">
        <f>'Team and Player Stats'!AD83/O60</f>
        <v>0</v>
      </c>
      <c r="AE60" s="110">
        <f>'Team and Player Stats'!AE83/O60</f>
        <v>0</v>
      </c>
      <c r="AF60" s="110">
        <f>'Team and Player Stats'!AF83/O60</f>
        <v>0</v>
      </c>
      <c r="AG60" s="110">
        <f>'Team and Player Stats'!AG83/O60</f>
        <v>0</v>
      </c>
    </row>
    <row r="61">
      <c r="A61" t="str">
        <f>'Team and Player Stats'!B3</f>
        <v>AtoneMilitant (c)</v>
      </c>
      <c r="B61" t="str">
        <f>'Team and Player Stats'!A3</f>
        <v>Never Let Go</v>
      </c>
      <c r="C61">
        <f>'Team and Player Stats'!C3</f>
        <v>17</v>
      </c>
      <c r="D61">
        <f>'Team and Player Stats'!D3</f>
        <v>9</v>
      </c>
      <c r="E61" s="111">
        <f>'Team and Player Stats'!E3</f>
        <v>203.5166667</v>
      </c>
      <c r="F61" s="113">
        <f>'Team and Player Stats'!F3/E61</f>
        <v>0.0491360249</v>
      </c>
      <c r="G61" s="113">
        <f>'Team and Player Stats'!G3/E61</f>
        <v>4.191302924</v>
      </c>
      <c r="H61" s="113">
        <f>'Team and Player Stats'!H3/E61</f>
        <v>0.009827204979</v>
      </c>
      <c r="I61" s="113">
        <f>'Team and Player Stats'!I3/E61</f>
        <v>4.461551061</v>
      </c>
      <c r="J61" s="113">
        <f>'Team and Player Stats'!J3/E61</f>
        <v>-0.2702481369</v>
      </c>
      <c r="K61" s="112">
        <f>'Team and Player Stats'!K3</f>
        <v>0.9394273128</v>
      </c>
      <c r="L61" s="111">
        <f>'Team and Player Stats'!L3</f>
        <v>13.44823789</v>
      </c>
      <c r="M61" s="113">
        <f>'Team and Player Stats'!M3/E61</f>
        <v>5.056096962</v>
      </c>
      <c r="N61">
        <f>'Team and Player Stats'!N3</f>
        <v>17</v>
      </c>
      <c r="O61" s="113">
        <f>'Team and Player Stats'!O3</f>
        <v>196.0833333</v>
      </c>
      <c r="P61" s="113">
        <f>'Team and Player Stats'!P3/O61</f>
        <v>0.1529961751</v>
      </c>
      <c r="Q61" s="113">
        <f>'Team and Player Stats'!Q3/O61</f>
        <v>0.07139821504</v>
      </c>
      <c r="R61" s="113">
        <f>'Team and Player Stats'!R3/O61</f>
        <v>0.3212919677</v>
      </c>
      <c r="S61" s="113">
        <f>'Team and Player Stats'!S3/O61</f>
        <v>0.09689757756</v>
      </c>
      <c r="T61" s="113">
        <f>'Team and Player Stats'!T3/O61</f>
        <v>0.5813854654</v>
      </c>
      <c r="U61" s="113">
        <f>'Team and Player Stats'!U3/O61</f>
        <v>0.07649808755</v>
      </c>
      <c r="V61" s="113">
        <f>'Team and Player Stats'!V3/O61</f>
        <v>0.03569910752</v>
      </c>
      <c r="W61" s="113">
        <f>'Team and Player Stats'!W3/O61</f>
        <v>0.01019974501</v>
      </c>
      <c r="X61" s="113">
        <f>'Team and Player Stats'!X3/O61</f>
        <v>0.005099872503</v>
      </c>
      <c r="Y61" s="113">
        <f>'Team and Player Stats'!Y3/O61</f>
        <v>0</v>
      </c>
      <c r="Z61" s="113">
        <f>'Team and Player Stats'!Z3/O61</f>
        <v>0</v>
      </c>
      <c r="AA61" s="113">
        <f>'Team and Player Stats'!AA3/O61</f>
        <v>0</v>
      </c>
      <c r="AB61" s="113">
        <f>'Team and Player Stats'!AB3/O61</f>
        <v>0</v>
      </c>
      <c r="AC61" s="113">
        <f>'Team and Player Stats'!AC3/O61</f>
        <v>0.07139821504</v>
      </c>
      <c r="AD61" s="113">
        <f>'Team and Player Stats'!AD3/O61</f>
        <v>0</v>
      </c>
      <c r="AE61" s="113">
        <f>'Team and Player Stats'!AE3/O61</f>
        <v>0</v>
      </c>
      <c r="AF61" s="113">
        <f>'Team and Player Stats'!AF3/O61</f>
        <v>0</v>
      </c>
      <c r="AG61" s="113">
        <f>'Team and Player Stats'!AG3/O61</f>
        <v>0</v>
      </c>
    </row>
    <row r="62">
      <c r="A62" s="107" t="str">
        <f>'Team and Player Stats'!B35</f>
        <v>Invayda Zim</v>
      </c>
      <c r="B62" s="107" t="str">
        <f>'Team and Player Stats'!A35</f>
        <v>Str8 Griffin</v>
      </c>
      <c r="C62" s="107">
        <f>'Team and Player Stats'!C35</f>
        <v>10</v>
      </c>
      <c r="D62" s="107">
        <f>'Team and Player Stats'!D35</f>
        <v>9</v>
      </c>
      <c r="E62" s="108">
        <f>'Team and Player Stats'!E35</f>
        <v>118.9166667</v>
      </c>
      <c r="F62" s="110">
        <f>'Team and Player Stats'!F35/E62</f>
        <v>0.02522775053</v>
      </c>
      <c r="G62" s="110">
        <f>'Team and Player Stats'!G35/E62</f>
        <v>4.30553609</v>
      </c>
      <c r="H62" s="110">
        <f>'Team and Player Stats'!H35/E62</f>
        <v>0.008409250175</v>
      </c>
      <c r="I62" s="110">
        <f>'Team and Player Stats'!I35/E62</f>
        <v>4.768044849</v>
      </c>
      <c r="J62" s="110">
        <f>'Team and Player Stats'!J35/E62</f>
        <v>-0.4625087596</v>
      </c>
      <c r="K62" s="109">
        <f>'Team and Player Stats'!K35</f>
        <v>0.9029982363</v>
      </c>
      <c r="L62" s="108">
        <f>'Team and Player Stats'!L35</f>
        <v>12.58377425</v>
      </c>
      <c r="M62" s="110">
        <f>'Team and Player Stats'!M35/E62</f>
        <v>5.390329362</v>
      </c>
      <c r="N62" s="107">
        <f>'Team and Player Stats'!N35</f>
        <v>10</v>
      </c>
      <c r="O62" s="110">
        <f>'Team and Player Stats'!O35</f>
        <v>118.9166667</v>
      </c>
      <c r="P62" s="110">
        <f>'Team and Player Stats'!P35/O62</f>
        <v>0.1513665032</v>
      </c>
      <c r="Q62" s="110">
        <f>'Team and Player Stats'!Q35/O62</f>
        <v>0.1009110021</v>
      </c>
      <c r="R62" s="110">
        <f>'Team and Player Stats'!R35/O62</f>
        <v>0.2438682551</v>
      </c>
      <c r="S62" s="110">
        <f>'Team and Player Stats'!S35/O62</f>
        <v>0.1093202523</v>
      </c>
      <c r="T62" s="110">
        <f>'Team and Player Stats'!T35/O62</f>
        <v>0.7063770147</v>
      </c>
      <c r="U62" s="110">
        <f>'Team and Player Stats'!U35/O62</f>
        <v>0.142957253</v>
      </c>
      <c r="V62" s="110">
        <f>'Team and Player Stats'!V35/O62</f>
        <v>0.04204625088</v>
      </c>
      <c r="W62" s="110">
        <f>'Team and Player Stats'!W35/O62</f>
        <v>0.0336370007</v>
      </c>
      <c r="X62" s="110">
        <f>'Team and Player Stats'!X35/O62</f>
        <v>0.008409250175</v>
      </c>
      <c r="Y62" s="110">
        <f>'Team and Player Stats'!Y35/O62</f>
        <v>0.008409250175</v>
      </c>
      <c r="Z62" s="110">
        <f>'Team and Player Stats'!Z35/O62</f>
        <v>0</v>
      </c>
      <c r="AA62" s="110">
        <f>'Team and Player Stats'!AA35/O62</f>
        <v>0</v>
      </c>
      <c r="AB62" s="110">
        <f>'Team and Player Stats'!AB35/O62</f>
        <v>0</v>
      </c>
      <c r="AC62" s="110">
        <f>'Team and Player Stats'!AC35/O62</f>
        <v>0.1261387526</v>
      </c>
      <c r="AD62" s="110">
        <f>'Team and Player Stats'!AD35/O62</f>
        <v>0</v>
      </c>
      <c r="AE62" s="110">
        <f>'Team and Player Stats'!AE35/O62</f>
        <v>0</v>
      </c>
      <c r="AF62" s="110">
        <f>'Team and Player Stats'!AF35/O62</f>
        <v>0</v>
      </c>
      <c r="AG62" s="110">
        <f>'Team and Player Stats'!AG35/O62</f>
        <v>0.01681850035</v>
      </c>
    </row>
    <row r="63">
      <c r="A63" t="str">
        <f>'Team and Player Stats'!B123</f>
        <v>Saintz The God</v>
      </c>
      <c r="B63" t="str">
        <f>'Team and Player Stats'!A123</f>
        <v>Our Lady Tuna</v>
      </c>
      <c r="C63">
        <f>'Team and Player Stats'!C123</f>
        <v>17</v>
      </c>
      <c r="D63">
        <f>'Team and Player Stats'!D123</f>
        <v>10</v>
      </c>
      <c r="E63" s="111">
        <f>'Team and Player Stats'!E123</f>
        <v>242.0833333</v>
      </c>
      <c r="F63" s="113">
        <f>'Team and Player Stats'!F123/E63</f>
        <v>0.0330464716</v>
      </c>
      <c r="G63" s="113">
        <f>'Team and Player Stats'!G123/E63</f>
        <v>5.142857143</v>
      </c>
      <c r="H63" s="113">
        <f>'Team and Player Stats'!H123/E63</f>
        <v>0.02065404475</v>
      </c>
      <c r="I63" s="113">
        <f>'Team and Player Stats'!I123/E63</f>
        <v>4.039931153</v>
      </c>
      <c r="J63" s="113">
        <f>'Team and Player Stats'!J123/E63</f>
        <v>1.10292599</v>
      </c>
      <c r="K63" s="112">
        <f>'Team and Player Stats'!K123</f>
        <v>1.273006135</v>
      </c>
      <c r="L63" s="111">
        <f>'Team and Player Stats'!L123</f>
        <v>14.85173824</v>
      </c>
      <c r="M63" s="113">
        <f>'Team and Player Stats'!M123/E63</f>
        <v>6.349053356</v>
      </c>
      <c r="N63">
        <f>'Team and Player Stats'!N123</f>
        <v>16</v>
      </c>
      <c r="O63" s="113">
        <f>'Team and Player Stats'!O123</f>
        <v>225.2833333</v>
      </c>
      <c r="P63" s="113">
        <f>'Team and Player Stats'!P123/O63</f>
        <v>0.1464822076</v>
      </c>
      <c r="Q63" s="113">
        <f>'Team and Player Stats'!Q123/O63</f>
        <v>0.08433824073</v>
      </c>
      <c r="R63" s="113">
        <f>'Team and Player Stats'!R123/O63</f>
        <v>0.3728638011</v>
      </c>
      <c r="S63" s="113">
        <f>'Team and Player Stats'!S123/O63</f>
        <v>0.04438854775</v>
      </c>
      <c r="T63" s="113">
        <f>'Team and Player Stats'!T123/O63</f>
        <v>0.8389435526</v>
      </c>
      <c r="U63" s="113">
        <f>'Team and Player Stats'!U123/O63</f>
        <v>0.217503884</v>
      </c>
      <c r="V63" s="113">
        <f>'Team and Player Stats'!V123/O63</f>
        <v>0.07546053118</v>
      </c>
      <c r="W63" s="113">
        <f>'Team and Player Stats'!W123/O63</f>
        <v>0.02219427388</v>
      </c>
      <c r="X63" s="113">
        <f>'Team and Player Stats'!X123/O63</f>
        <v>0.004438854775</v>
      </c>
      <c r="Y63" s="113">
        <f>'Team and Player Stats'!Y123/O63</f>
        <v>0</v>
      </c>
      <c r="Z63" s="113">
        <f>'Team and Player Stats'!Z123/O63</f>
        <v>0</v>
      </c>
      <c r="AA63" s="113">
        <f>'Team and Player Stats'!AA123/O63</f>
        <v>0</v>
      </c>
      <c r="AB63" s="113">
        <f>'Team and Player Stats'!AB123/O63</f>
        <v>0</v>
      </c>
      <c r="AC63" s="113">
        <f>'Team and Player Stats'!AC123/O63</f>
        <v>0.1154102242</v>
      </c>
      <c r="AD63" s="113">
        <f>'Team and Player Stats'!AD123/O63</f>
        <v>0</v>
      </c>
      <c r="AE63" s="113">
        <f>'Team and Player Stats'!AE123/O63</f>
        <v>0</v>
      </c>
      <c r="AF63" s="113">
        <f>'Team and Player Stats'!AF123/O63</f>
        <v>0</v>
      </c>
      <c r="AG63" s="113">
        <f>'Team and Player Stats'!AG123/O63</f>
        <v>0.004438854775</v>
      </c>
    </row>
    <row r="64">
      <c r="A64" s="107" t="str">
        <f>'Team and Player Stats'!B41</f>
        <v>I TRICKK I</v>
      </c>
      <c r="B64" s="107" t="str">
        <f>'Team and Player Stats'!A41</f>
        <v>We Respect Hoez</v>
      </c>
      <c r="C64" s="107">
        <f>'Team and Player Stats'!C41</f>
        <v>18</v>
      </c>
      <c r="D64" s="107">
        <f>'Team and Player Stats'!D41</f>
        <v>14</v>
      </c>
      <c r="E64" s="108">
        <f>'Team and Player Stats'!E41</f>
        <v>288.55</v>
      </c>
      <c r="F64" s="110">
        <f>'Team and Player Stats'!F41/E64</f>
        <v>0.01732801941</v>
      </c>
      <c r="G64" s="110">
        <f>'Team and Player Stats'!G41/E64</f>
        <v>4.661237221</v>
      </c>
      <c r="H64" s="110">
        <f>'Team and Player Stats'!H41/E64</f>
        <v>0.04505285046</v>
      </c>
      <c r="I64" s="110">
        <f>'Team and Player Stats'!I41/E64</f>
        <v>3.611159244</v>
      </c>
      <c r="J64" s="110">
        <f>'Team and Player Stats'!J41/E64</f>
        <v>1.050077976</v>
      </c>
      <c r="K64" s="109">
        <f>'Team and Player Stats'!K41</f>
        <v>1.290786948</v>
      </c>
      <c r="L64" s="108">
        <f>'Team and Player Stats'!L41</f>
        <v>16.61516315</v>
      </c>
      <c r="M64" s="110">
        <f>'Team and Player Stats'!M41/E64</f>
        <v>5.534569399</v>
      </c>
      <c r="N64" s="107">
        <f>'Team and Player Stats'!N41</f>
        <v>18</v>
      </c>
      <c r="O64" s="110">
        <f>'Team and Player Stats'!O41</f>
        <v>282.3</v>
      </c>
      <c r="P64" s="110">
        <f>'Team and Player Stats'!P41/O64</f>
        <v>0.1416932341</v>
      </c>
      <c r="Q64" s="110">
        <f>'Team and Player Stats'!Q41/O64</f>
        <v>0.1098122565</v>
      </c>
      <c r="R64" s="110">
        <f>'Team and Player Stats'!R41/O64</f>
        <v>0.3471484237</v>
      </c>
      <c r="S64" s="110">
        <f>'Team and Player Stats'!S41/O64</f>
        <v>0.05313496281</v>
      </c>
      <c r="T64" s="110">
        <f>'Team and Player Stats'!T41/O64</f>
        <v>0.7722281261</v>
      </c>
      <c r="U64" s="110">
        <f>'Team and Player Stats'!U41/O64</f>
        <v>0.1771165427</v>
      </c>
      <c r="V64" s="110">
        <f>'Team and Player Stats'!V41/O64</f>
        <v>0.04250797024</v>
      </c>
      <c r="W64" s="110">
        <f>'Team and Player Stats'!W41/O64</f>
        <v>0.01771165427</v>
      </c>
      <c r="X64" s="110">
        <f>'Team and Player Stats'!X41/O64</f>
        <v>0.003542330854</v>
      </c>
      <c r="Y64" s="110">
        <f>'Team and Player Stats'!Y41/O64</f>
        <v>0.003542330854</v>
      </c>
      <c r="Z64" s="110">
        <f>'Team and Player Stats'!Z41/O64</f>
        <v>0</v>
      </c>
      <c r="AA64" s="110">
        <f>'Team and Player Stats'!AA41/O64</f>
        <v>0</v>
      </c>
      <c r="AB64" s="110">
        <f>'Team and Player Stats'!AB41/O64</f>
        <v>0</v>
      </c>
      <c r="AC64" s="110">
        <f>'Team and Player Stats'!AC41/O64</f>
        <v>0.1594048884</v>
      </c>
      <c r="AD64" s="110">
        <f>'Team and Player Stats'!AD41/O64</f>
        <v>0.003542330854</v>
      </c>
      <c r="AE64" s="110">
        <f>'Team and Player Stats'!AE41/O64</f>
        <v>0</v>
      </c>
      <c r="AF64" s="110">
        <f>'Team and Player Stats'!AF41/O64</f>
        <v>0</v>
      </c>
      <c r="AG64" s="110">
        <f>'Team and Player Stats'!AG41/O64</f>
        <v>0.007084661707</v>
      </c>
    </row>
    <row r="65">
      <c r="A65" t="str">
        <f>'Team and Player Stats'!B11</f>
        <v>godwit1ivy (c)</v>
      </c>
      <c r="B65" t="str">
        <f>'Team and Player Stats'!A11</f>
        <v>Collateral Damage</v>
      </c>
      <c r="C65">
        <f>'Team and Player Stats'!C11</f>
        <v>12</v>
      </c>
      <c r="D65">
        <f>'Team and Player Stats'!D11</f>
        <v>3</v>
      </c>
      <c r="E65" s="111">
        <f>'Team and Player Stats'!E11</f>
        <v>150.3333333</v>
      </c>
      <c r="F65" s="113">
        <f>'Team and Player Stats'!F11/E65</f>
        <v>0</v>
      </c>
      <c r="G65" s="113">
        <f>'Team and Player Stats'!G11/E65</f>
        <v>3.286031042</v>
      </c>
      <c r="H65" s="113">
        <f>'Team and Player Stats'!H11/E65</f>
        <v>0.0332594235</v>
      </c>
      <c r="I65" s="113">
        <f>'Team and Player Stats'!I11/E65</f>
        <v>4.436807095</v>
      </c>
      <c r="J65" s="113">
        <f>'Team and Player Stats'!J11/E65</f>
        <v>-1.150776053</v>
      </c>
      <c r="K65" s="112">
        <f>'Team and Player Stats'!K11</f>
        <v>0.7406296852</v>
      </c>
      <c r="L65" s="111">
        <f>'Team and Player Stats'!L11</f>
        <v>13.52323838</v>
      </c>
      <c r="M65" s="113">
        <f>'Team and Player Stats'!M11/E65</f>
        <v>3.458980044</v>
      </c>
      <c r="N65">
        <f>'Team and Player Stats'!N11</f>
        <v>9</v>
      </c>
      <c r="O65" s="113">
        <f>'Team and Player Stats'!O11</f>
        <v>99.35</v>
      </c>
      <c r="P65" s="113">
        <f>'Team and Player Stats'!P11/O65</f>
        <v>0.1409159537</v>
      </c>
      <c r="Q65" s="113">
        <f>'Team and Player Stats'!Q11/O65</f>
        <v>0.03019627579</v>
      </c>
      <c r="R65" s="113">
        <f>'Team and Player Stats'!R11/O65</f>
        <v>0.1711122295</v>
      </c>
      <c r="S65" s="113">
        <f>'Team and Player Stats'!S11/O65</f>
        <v>0.07045797685</v>
      </c>
      <c r="T65" s="113">
        <f>'Team and Player Stats'!T11/O65</f>
        <v>0.3925515853</v>
      </c>
      <c r="U65" s="113">
        <f>'Team and Player Stats'!U11/O65</f>
        <v>0.04026170106</v>
      </c>
      <c r="V65" s="113">
        <f>'Team and Player Stats'!V11/O65</f>
        <v>0.01006542526</v>
      </c>
      <c r="W65" s="113">
        <f>'Team and Player Stats'!W11/O65</f>
        <v>0</v>
      </c>
      <c r="X65" s="113">
        <f>'Team and Player Stats'!X11/O65</f>
        <v>0</v>
      </c>
      <c r="Y65" s="113">
        <f>'Team and Player Stats'!Y11/O65</f>
        <v>0</v>
      </c>
      <c r="Z65" s="113">
        <f>'Team and Player Stats'!Z11/O65</f>
        <v>0</v>
      </c>
      <c r="AA65" s="113">
        <f>'Team and Player Stats'!AA11/O65</f>
        <v>0</v>
      </c>
      <c r="AB65" s="113">
        <f>'Team and Player Stats'!AB11/O65</f>
        <v>0</v>
      </c>
      <c r="AC65" s="113">
        <f>'Team and Player Stats'!AC11/O65</f>
        <v>0.03019627579</v>
      </c>
      <c r="AD65" s="113">
        <f>'Team and Player Stats'!AD11/O65</f>
        <v>0</v>
      </c>
      <c r="AE65" s="113">
        <f>'Team and Player Stats'!AE11/O65</f>
        <v>0</v>
      </c>
      <c r="AF65" s="113">
        <f>'Team and Player Stats'!AF11/O65</f>
        <v>0</v>
      </c>
      <c r="AG65" s="113">
        <f>'Team and Player Stats'!AG11/O65</f>
        <v>0.01006542526</v>
      </c>
    </row>
    <row r="66">
      <c r="A66" s="107" t="str">
        <f>'Team and Player Stats'!B14</f>
        <v>Neomalkin</v>
      </c>
      <c r="B66" s="107" t="str">
        <f>'Team and Player Stats'!A14</f>
        <v>Collateral Damage</v>
      </c>
      <c r="C66" s="107">
        <f>'Team and Player Stats'!C14</f>
        <v>14</v>
      </c>
      <c r="D66" s="107">
        <f>'Team and Player Stats'!D14</f>
        <v>3</v>
      </c>
      <c r="E66" s="108">
        <f>'Team and Player Stats'!E14</f>
        <v>160.8666667</v>
      </c>
      <c r="F66" s="110">
        <f>'Team and Player Stats'!F14/E66</f>
        <v>0.1056775798</v>
      </c>
      <c r="G66" s="110">
        <f>'Team and Player Stats'!G14/E66</f>
        <v>2.020306672</v>
      </c>
      <c r="H66" s="110">
        <f>'Team and Player Stats'!H14/E66</f>
        <v>0.02486531289</v>
      </c>
      <c r="I66" s="110">
        <f>'Team and Player Stats'!I14/E66</f>
        <v>3.369249896</v>
      </c>
      <c r="J66" s="110">
        <f>'Team and Player Stats'!J14/E66</f>
        <v>-1.348943224</v>
      </c>
      <c r="K66" s="109">
        <f>'Team and Player Stats'!K14</f>
        <v>0.5996309963</v>
      </c>
      <c r="L66" s="108">
        <f>'Team and Player Stats'!L14</f>
        <v>17.80811808</v>
      </c>
      <c r="M66" s="110">
        <f>'Team and Player Stats'!M14/E66</f>
        <v>2.188147534</v>
      </c>
      <c r="N66" s="107">
        <f>'Team and Player Stats'!N14</f>
        <v>11</v>
      </c>
      <c r="O66" s="110">
        <f>'Team and Player Stats'!O14</f>
        <v>113.6833333</v>
      </c>
      <c r="P66" s="110">
        <f>'Team and Player Stats'!P14/O66</f>
        <v>0.1407418267</v>
      </c>
      <c r="Q66" s="110">
        <f>'Team and Player Stats'!Q14/O66</f>
        <v>0.05277818502</v>
      </c>
      <c r="R66" s="110">
        <f>'Team and Player Stats'!R14/O66</f>
        <v>0.07916727753</v>
      </c>
      <c r="S66" s="110">
        <f>'Team and Player Stats'!S14/O66</f>
        <v>0.06157454919</v>
      </c>
      <c r="T66" s="110">
        <f>'Team and Player Stats'!T14/O66</f>
        <v>0.1583345551</v>
      </c>
      <c r="U66" s="110">
        <f>'Team and Player Stats'!U14/O66</f>
        <v>0.02638909251</v>
      </c>
      <c r="V66" s="110">
        <f>'Team and Player Stats'!V14/O66</f>
        <v>0</v>
      </c>
      <c r="W66" s="110">
        <f>'Team and Player Stats'!W14/O66</f>
        <v>0</v>
      </c>
      <c r="X66" s="110">
        <f>'Team and Player Stats'!X14/O66</f>
        <v>0</v>
      </c>
      <c r="Y66" s="110">
        <f>'Team and Player Stats'!Y14/O66</f>
        <v>0</v>
      </c>
      <c r="Z66" s="110">
        <f>'Team and Player Stats'!Z14/O66</f>
        <v>0</v>
      </c>
      <c r="AA66" s="110">
        <f>'Team and Player Stats'!AA14/O66</f>
        <v>0</v>
      </c>
      <c r="AB66" s="110">
        <f>'Team and Player Stats'!AB14/O66</f>
        <v>0</v>
      </c>
      <c r="AC66" s="110">
        <f>'Team and Player Stats'!AC14/O66</f>
        <v>0.01759272834</v>
      </c>
      <c r="AD66" s="110">
        <f>'Team and Player Stats'!AD14/O66</f>
        <v>0</v>
      </c>
      <c r="AE66" s="110">
        <f>'Team and Player Stats'!AE14/O66</f>
        <v>0</v>
      </c>
      <c r="AF66" s="110">
        <f>'Team and Player Stats'!AF14/O66</f>
        <v>0</v>
      </c>
      <c r="AG66" s="110">
        <f>'Team and Player Stats'!AG14/O66</f>
        <v>0</v>
      </c>
    </row>
    <row r="67">
      <c r="A67" t="str">
        <f>'Team and Player Stats'!B8</f>
        <v>Liion Wiinz</v>
      </c>
      <c r="B67" t="str">
        <f>'Team and Player Stats'!A8</f>
        <v>Never Let Go</v>
      </c>
      <c r="C67">
        <f>'Team and Player Stats'!C8</f>
        <v>13</v>
      </c>
      <c r="D67">
        <f>'Team and Player Stats'!D8</f>
        <v>6</v>
      </c>
      <c r="E67" s="111">
        <f>'Team and Player Stats'!E8</f>
        <v>151.4333333</v>
      </c>
      <c r="F67" s="113">
        <f>'Team and Player Stats'!F8/E67</f>
        <v>0.01981069778</v>
      </c>
      <c r="G67" s="113">
        <f>'Team and Player Stats'!G8/E67</f>
        <v>4.417785604</v>
      </c>
      <c r="H67" s="113">
        <f>'Team and Player Stats'!H8/E67</f>
        <v>0.01981069778</v>
      </c>
      <c r="I67" s="113">
        <f>'Team and Player Stats'!I8/E67</f>
        <v>4.107418006</v>
      </c>
      <c r="J67" s="113">
        <f>'Team and Player Stats'!J8/E67</f>
        <v>0.3103675985</v>
      </c>
      <c r="K67" s="112">
        <f>'Team and Player Stats'!K8</f>
        <v>1.075562701</v>
      </c>
      <c r="L67" s="111">
        <f>'Team and Player Stats'!L8</f>
        <v>14.60771704</v>
      </c>
      <c r="M67" s="113">
        <f>'Team and Player Stats'!M8/E67</f>
        <v>5.031917235</v>
      </c>
      <c r="N67">
        <f>'Team and Player Stats'!N8</f>
        <v>12</v>
      </c>
      <c r="O67" s="113">
        <f>'Team and Player Stats'!O8</f>
        <v>144.5833333</v>
      </c>
      <c r="P67" s="113">
        <f>'Team and Player Stats'!P8/O67</f>
        <v>0.1383285303</v>
      </c>
      <c r="Q67" s="113">
        <f>'Team and Player Stats'!Q8/O67</f>
        <v>0.04149855908</v>
      </c>
      <c r="R67" s="113">
        <f>'Team and Player Stats'!R8/O67</f>
        <v>0.2005763689</v>
      </c>
      <c r="S67" s="113">
        <f>'Team and Player Stats'!S8/O67</f>
        <v>0.08299711816</v>
      </c>
      <c r="T67" s="113">
        <f>'Team and Player Stats'!T8/O67</f>
        <v>0.5809798271</v>
      </c>
      <c r="U67" s="113">
        <f>'Team and Player Stats'!U8/O67</f>
        <v>0.07608069164</v>
      </c>
      <c r="V67" s="113">
        <f>'Team and Player Stats'!V8/O67</f>
        <v>0.03458213256</v>
      </c>
      <c r="W67" s="113">
        <f>'Team and Player Stats'!W8/O67</f>
        <v>0.006916426513</v>
      </c>
      <c r="X67" s="113">
        <f>'Team and Player Stats'!X8/O67</f>
        <v>0</v>
      </c>
      <c r="Y67" s="113">
        <f>'Team and Player Stats'!Y8/O67</f>
        <v>0</v>
      </c>
      <c r="Z67" s="113">
        <f>'Team and Player Stats'!Z8/O67</f>
        <v>0</v>
      </c>
      <c r="AA67" s="113">
        <f>'Team and Player Stats'!AA8/O67</f>
        <v>0</v>
      </c>
      <c r="AB67" s="113">
        <f>'Team and Player Stats'!AB8/O67</f>
        <v>0</v>
      </c>
      <c r="AC67" s="113">
        <f>'Team and Player Stats'!AC8/O67</f>
        <v>0.09682997118</v>
      </c>
      <c r="AD67" s="113">
        <f>'Team and Player Stats'!AD8/O67</f>
        <v>0</v>
      </c>
      <c r="AE67" s="113">
        <f>'Team and Player Stats'!AE8/O67</f>
        <v>0</v>
      </c>
      <c r="AF67" s="113">
        <f>'Team and Player Stats'!AF8/O67</f>
        <v>0</v>
      </c>
      <c r="AG67" s="113">
        <f>'Team and Player Stats'!AG8/O67</f>
        <v>0</v>
      </c>
    </row>
    <row r="68">
      <c r="A68" s="107" t="str">
        <f>'Team and Player Stats'!B80</f>
        <v>Pimpindacrib</v>
      </c>
      <c r="B68" s="107" t="str">
        <f>'Team and Player Stats'!A80</f>
        <v>SML08 All Stars + Kazink</v>
      </c>
      <c r="C68" s="107">
        <f>'Team and Player Stats'!C80</f>
        <v>19</v>
      </c>
      <c r="D68" s="107">
        <f>'Team and Player Stats'!D80</f>
        <v>9</v>
      </c>
      <c r="E68" s="108">
        <f>'Team and Player Stats'!E80</f>
        <v>351.7666667</v>
      </c>
      <c r="F68" s="110">
        <f>'Team and Player Stats'!F80/E68</f>
        <v>0.07391263148</v>
      </c>
      <c r="G68" s="110">
        <f>'Team and Player Stats'!G80/E68</f>
        <v>2.731924571</v>
      </c>
      <c r="H68" s="110">
        <f>'Team and Player Stats'!H80/E68</f>
        <v>0.0312707287</v>
      </c>
      <c r="I68" s="110">
        <f>'Team and Player Stats'!I80/E68</f>
        <v>3.300483275</v>
      </c>
      <c r="J68" s="110">
        <f>'Team and Player Stats'!J80/E68</f>
        <v>-0.5685587037</v>
      </c>
      <c r="K68" s="109">
        <f>'Team and Player Stats'!K80</f>
        <v>0.8277347115</v>
      </c>
      <c r="L68" s="108">
        <f>'Team and Player Stats'!L80</f>
        <v>18.1791559</v>
      </c>
      <c r="M68" s="110">
        <f>'Team and Player Stats'!M80/E68</f>
        <v>3.431251777</v>
      </c>
      <c r="N68" s="107">
        <f>'Team and Player Stats'!N80</f>
        <v>19</v>
      </c>
      <c r="O68" s="110">
        <f>'Team and Player Stats'!O80</f>
        <v>343.6166667</v>
      </c>
      <c r="P68" s="110">
        <f>'Team and Player Stats'!P80/O68</f>
        <v>0.1367803269</v>
      </c>
      <c r="Q68" s="110">
        <f>'Team and Player Stats'!Q80/O68</f>
        <v>0.04947373527</v>
      </c>
      <c r="R68" s="110">
        <f>'Team and Player Stats'!R80/O68</f>
        <v>0.1426007664</v>
      </c>
      <c r="S68" s="110">
        <f>'Team and Player Stats'!S80/O68</f>
        <v>0.0669350536</v>
      </c>
      <c r="T68" s="110">
        <f>'Team and Player Stats'!T80/O68</f>
        <v>0.3259446088</v>
      </c>
      <c r="U68" s="110">
        <f>'Team and Player Stats'!U80/O68</f>
        <v>0.09021681137</v>
      </c>
      <c r="V68" s="110">
        <f>'Team and Player Stats'!V80/O68</f>
        <v>0.02037153805</v>
      </c>
      <c r="W68" s="110">
        <f>'Team and Player Stats'!W80/O68</f>
        <v>0.002910219722</v>
      </c>
      <c r="X68" s="110">
        <f>'Team and Player Stats'!X80/O68</f>
        <v>0</v>
      </c>
      <c r="Y68" s="110">
        <f>'Team and Player Stats'!Y80/O68</f>
        <v>0</v>
      </c>
      <c r="Z68" s="110">
        <f>'Team and Player Stats'!Z80/O68</f>
        <v>0</v>
      </c>
      <c r="AA68" s="110">
        <f>'Team and Player Stats'!AA80/O68</f>
        <v>0</v>
      </c>
      <c r="AB68" s="110">
        <f>'Team and Player Stats'!AB80/O68</f>
        <v>0</v>
      </c>
      <c r="AC68" s="110">
        <f>'Team and Player Stats'!AC80/O68</f>
        <v>0.04656351555</v>
      </c>
      <c r="AD68" s="110">
        <f>'Team and Player Stats'!AD80/O68</f>
        <v>0</v>
      </c>
      <c r="AE68" s="110">
        <f>'Team and Player Stats'!AE80/O68</f>
        <v>0</v>
      </c>
      <c r="AF68" s="110">
        <f>'Team and Player Stats'!AF80/O68</f>
        <v>0</v>
      </c>
      <c r="AG68" s="110">
        <f>'Team and Player Stats'!AG80/O68</f>
        <v>0</v>
      </c>
    </row>
    <row r="69">
      <c r="A69" t="str">
        <f>'Team and Player Stats'!B49</f>
        <v>Man Canon</v>
      </c>
      <c r="B69" t="str">
        <f>'Team and Player Stats'!A49</f>
        <v>Way to Fail</v>
      </c>
      <c r="C69">
        <f>'Team and Player Stats'!C49</f>
        <v>19</v>
      </c>
      <c r="D69">
        <f>'Team and Player Stats'!D49</f>
        <v>12</v>
      </c>
      <c r="E69" s="111">
        <f>'Team and Player Stats'!E49</f>
        <v>333.0666667</v>
      </c>
      <c r="F69" s="113">
        <f>'Team and Player Stats'!F49/E69</f>
        <v>0.02401921537</v>
      </c>
      <c r="G69" s="113">
        <f>'Team and Player Stats'!G49/E69</f>
        <v>3.602882306</v>
      </c>
      <c r="H69" s="113">
        <f>'Team and Player Stats'!H49/E69</f>
        <v>0.02702161729</v>
      </c>
      <c r="I69" s="113">
        <f>'Team and Player Stats'!I49/E69</f>
        <v>3.143514812</v>
      </c>
      <c r="J69" s="113">
        <f>'Team and Player Stats'!J49/E69</f>
        <v>0.459367494</v>
      </c>
      <c r="K69" s="112">
        <f>'Team and Player Stats'!K49</f>
        <v>1.146131805</v>
      </c>
      <c r="L69" s="111">
        <f>'Team and Player Stats'!L49</f>
        <v>19.086915</v>
      </c>
      <c r="M69" s="113">
        <f>'Team and Player Stats'!M49/E69</f>
        <v>4.761809448</v>
      </c>
      <c r="N69">
        <f>'Team and Player Stats'!N49</f>
        <v>17</v>
      </c>
      <c r="O69" s="113">
        <f>'Team and Player Stats'!O49</f>
        <v>283.2333333</v>
      </c>
      <c r="P69" s="113">
        <f>'Team and Player Stats'!P49/O69</f>
        <v>0.1341649994</v>
      </c>
      <c r="Q69" s="113">
        <f>'Team and Player Stats'!Q49/O69</f>
        <v>0.06002118395</v>
      </c>
      <c r="R69" s="113">
        <f>'Team and Player Stats'!R49/O69</f>
        <v>0.4130869719</v>
      </c>
      <c r="S69" s="113">
        <f>'Team and Player Stats'!S49/O69</f>
        <v>0.04942921031</v>
      </c>
      <c r="T69" s="113">
        <f>'Team and Player Stats'!T49/O69</f>
        <v>0.5754972343</v>
      </c>
      <c r="U69" s="113">
        <f>'Team and Player Stats'!U49/O69</f>
        <v>0.1059197364</v>
      </c>
      <c r="V69" s="113">
        <f>'Team and Player Stats'!V49/O69</f>
        <v>0.02118394728</v>
      </c>
      <c r="W69" s="113">
        <f>'Team and Player Stats'!W49/O69</f>
        <v>0.003530657879</v>
      </c>
      <c r="X69" s="113">
        <f>'Team and Player Stats'!X49/O69</f>
        <v>0</v>
      </c>
      <c r="Y69" s="113">
        <f>'Team and Player Stats'!Y49/O69</f>
        <v>0</v>
      </c>
      <c r="Z69" s="113">
        <f>'Team and Player Stats'!Z49/O69</f>
        <v>0</v>
      </c>
      <c r="AA69" s="113">
        <f>'Team and Player Stats'!AA49/O69</f>
        <v>0</v>
      </c>
      <c r="AB69" s="113">
        <f>'Team and Player Stats'!AB49/O69</f>
        <v>0</v>
      </c>
      <c r="AC69" s="113">
        <f>'Team and Player Stats'!AC49/O69</f>
        <v>0.08120513122</v>
      </c>
      <c r="AD69" s="113">
        <f>'Team and Player Stats'!AD49/O69</f>
        <v>0.003530657879</v>
      </c>
      <c r="AE69" s="113">
        <f>'Team and Player Stats'!AE49/O69</f>
        <v>0</v>
      </c>
      <c r="AF69" s="113">
        <f>'Team and Player Stats'!AF49/O69</f>
        <v>0</v>
      </c>
      <c r="AG69" s="113">
        <f>'Team and Player Stats'!AG49/O69</f>
        <v>0</v>
      </c>
    </row>
    <row r="70">
      <c r="A70" s="107" t="str">
        <f>'Team and Player Stats'!B53</f>
        <v>halfbreed105</v>
      </c>
      <c r="B70" s="107" t="str">
        <f>'Team and Player Stats'!A53</f>
        <v>Way to Fail</v>
      </c>
      <c r="C70" s="107">
        <f>'Team and Player Stats'!C53</f>
        <v>10</v>
      </c>
      <c r="D70" s="107">
        <f>'Team and Player Stats'!D53</f>
        <v>6</v>
      </c>
      <c r="E70" s="108">
        <f>'Team and Player Stats'!E53</f>
        <v>133.8333333</v>
      </c>
      <c r="F70" s="110">
        <f>'Team and Player Stats'!F53/E70</f>
        <v>0.0298879203</v>
      </c>
      <c r="G70" s="110">
        <f>'Team and Player Stats'!G53/E70</f>
        <v>4.692403487</v>
      </c>
      <c r="H70" s="110">
        <f>'Team and Player Stats'!H53/E70</f>
        <v>0.02241594022</v>
      </c>
      <c r="I70" s="110">
        <f>'Team and Player Stats'!I53/E70</f>
        <v>3.930261519</v>
      </c>
      <c r="J70" s="110">
        <f>'Team and Player Stats'!J53/E70</f>
        <v>0.7621419676</v>
      </c>
      <c r="K70" s="109">
        <f>'Team and Player Stats'!K53</f>
        <v>1.19391635</v>
      </c>
      <c r="L70" s="108">
        <f>'Team and Player Stats'!L53</f>
        <v>15.2661597</v>
      </c>
      <c r="M70" s="110">
        <f>'Team and Player Stats'!M53/E70</f>
        <v>6</v>
      </c>
      <c r="N70" s="107">
        <f>'Team and Player Stats'!N53</f>
        <v>9</v>
      </c>
      <c r="O70" s="110">
        <f>'Team and Player Stats'!O53</f>
        <v>121.65</v>
      </c>
      <c r="P70" s="110">
        <f>'Team and Player Stats'!P53/O70</f>
        <v>0.1315248664</v>
      </c>
      <c r="Q70" s="110">
        <f>'Team and Player Stats'!Q53/O70</f>
        <v>0.04932182491</v>
      </c>
      <c r="R70" s="110">
        <f>'Team and Player Stats'!R53/O70</f>
        <v>0.3288121661</v>
      </c>
      <c r="S70" s="110">
        <f>'Team and Player Stats'!S53/O70</f>
        <v>0.03288121661</v>
      </c>
      <c r="T70" s="110">
        <f>'Team and Player Stats'!T53/O70</f>
        <v>0.7233867653</v>
      </c>
      <c r="U70" s="110">
        <f>'Team and Player Stats'!U53/O70</f>
        <v>0.1233045623</v>
      </c>
      <c r="V70" s="110">
        <f>'Team and Player Stats'!V53/O70</f>
        <v>0.0164406083</v>
      </c>
      <c r="W70" s="110">
        <f>'Team and Player Stats'!W53/O70</f>
        <v>0.008220304151</v>
      </c>
      <c r="X70" s="110">
        <f>'Team and Player Stats'!X53/O70</f>
        <v>0</v>
      </c>
      <c r="Y70" s="110">
        <f>'Team and Player Stats'!Y53/O70</f>
        <v>0</v>
      </c>
      <c r="Z70" s="110">
        <f>'Team and Player Stats'!Z53/O70</f>
        <v>0</v>
      </c>
      <c r="AA70" s="110">
        <f>'Team and Player Stats'!AA53/O70</f>
        <v>0</v>
      </c>
      <c r="AB70" s="110">
        <f>'Team and Player Stats'!AB53/O70</f>
        <v>0</v>
      </c>
      <c r="AC70" s="110">
        <f>'Team and Player Stats'!AC53/O70</f>
        <v>0.09864364982</v>
      </c>
      <c r="AD70" s="110">
        <f>'Team and Player Stats'!AD53/O70</f>
        <v>0.008220304151</v>
      </c>
      <c r="AE70" s="110">
        <f>'Team and Player Stats'!AE53/O70</f>
        <v>0</v>
      </c>
      <c r="AF70" s="110">
        <f>'Team and Player Stats'!AF53/O70</f>
        <v>0</v>
      </c>
      <c r="AG70" s="110">
        <f>'Team and Player Stats'!AG53/O70</f>
        <v>0</v>
      </c>
    </row>
    <row r="71">
      <c r="A71" t="str">
        <f>'Team and Player Stats'!B107</f>
        <v>Rage More Nerd</v>
      </c>
      <c r="B71" t="str">
        <f>'Team and Player Stats'!A107</f>
        <v>Shadow Realm</v>
      </c>
      <c r="C71">
        <f>'Team and Player Stats'!C107</f>
        <v>18</v>
      </c>
      <c r="D71">
        <f>'Team and Player Stats'!D107</f>
        <v>12</v>
      </c>
      <c r="E71" s="111">
        <f>'Team and Player Stats'!E107</f>
        <v>302.5333333</v>
      </c>
      <c r="F71" s="113">
        <f>'Team and Player Stats'!F107/E71</f>
        <v>0.01983252534</v>
      </c>
      <c r="G71" s="113">
        <f>'Team and Player Stats'!G107/E71</f>
        <v>4.925077126</v>
      </c>
      <c r="H71" s="113">
        <f>'Team and Player Stats'!H107/E71</f>
        <v>0.006610841781</v>
      </c>
      <c r="I71" s="113">
        <f>'Team and Player Stats'!I107/E71</f>
        <v>3.278977523</v>
      </c>
      <c r="J71" s="113">
        <f>'Team and Player Stats'!J107/E71</f>
        <v>1.646099603</v>
      </c>
      <c r="K71" s="112">
        <f>'Team and Player Stats'!K107</f>
        <v>1.502016129</v>
      </c>
      <c r="L71" s="111">
        <f>'Team and Player Stats'!L107</f>
        <v>18.2983871</v>
      </c>
      <c r="M71" s="113">
        <f>'Team and Player Stats'!M107/E71</f>
        <v>6.395989423</v>
      </c>
      <c r="N71">
        <f>'Team and Player Stats'!N107</f>
        <v>18</v>
      </c>
      <c r="O71" s="113">
        <f>'Team and Player Stats'!O107</f>
        <v>296.6</v>
      </c>
      <c r="P71" s="113">
        <f>'Team and Player Stats'!P107/O71</f>
        <v>0.1314902225</v>
      </c>
      <c r="Q71" s="113">
        <f>'Team and Player Stats'!Q107/O71</f>
        <v>0.08091706001</v>
      </c>
      <c r="R71" s="113">
        <f>'Team and Player Stats'!R107/O71</f>
        <v>0.4619015509</v>
      </c>
      <c r="S71" s="113">
        <f>'Team and Player Stats'!S107/O71</f>
        <v>0.05057316251</v>
      </c>
      <c r="T71" s="113">
        <f>'Team and Player Stats'!T107/O71</f>
        <v>0.7956844235</v>
      </c>
      <c r="U71" s="113">
        <f>'Team and Player Stats'!U107/O71</f>
        <v>0.1955495617</v>
      </c>
      <c r="V71" s="113">
        <f>'Team and Player Stats'!V107/O71</f>
        <v>0.06743088334</v>
      </c>
      <c r="W71" s="113">
        <f>'Team and Player Stats'!W107/O71</f>
        <v>0.02360080917</v>
      </c>
      <c r="X71" s="113">
        <f>'Team and Player Stats'!X107/O71</f>
        <v>0.006743088334</v>
      </c>
      <c r="Y71" s="113">
        <f>'Team and Player Stats'!Y107/O71</f>
        <v>0.003371544167</v>
      </c>
      <c r="Z71" s="113">
        <f>'Team and Player Stats'!Z107/O71</f>
        <v>0</v>
      </c>
      <c r="AA71" s="113">
        <f>'Team and Player Stats'!AA107/O71</f>
        <v>0</v>
      </c>
      <c r="AB71" s="113">
        <f>'Team and Player Stats'!AB107/O71</f>
        <v>0</v>
      </c>
      <c r="AC71" s="113">
        <f>'Team and Player Stats'!AC107/O71</f>
        <v>0.20229265</v>
      </c>
      <c r="AD71" s="113">
        <f>'Team and Player Stats'!AD107/O71</f>
        <v>0.01685772084</v>
      </c>
      <c r="AE71" s="113">
        <f>'Team and Player Stats'!AE107/O71</f>
        <v>0</v>
      </c>
      <c r="AF71" s="113">
        <f>'Team and Player Stats'!AF107/O71</f>
        <v>0</v>
      </c>
      <c r="AG71" s="113">
        <f>'Team and Player Stats'!AG107/O71</f>
        <v>0.006743088334</v>
      </c>
    </row>
    <row r="72">
      <c r="A72" s="107" t="str">
        <f>'Team and Player Stats'!B28</f>
        <v>Anubis1632</v>
      </c>
      <c r="B72" s="107" t="str">
        <f>'Team and Player Stats'!A28</f>
        <v>NecroBonk</v>
      </c>
      <c r="C72" s="107">
        <f>'Team and Player Stats'!C28</f>
        <v>7</v>
      </c>
      <c r="D72" s="107">
        <f>'Team and Player Stats'!D28</f>
        <v>3</v>
      </c>
      <c r="E72" s="108">
        <f>'Team and Player Stats'!E28</f>
        <v>64.03333333</v>
      </c>
      <c r="F72" s="110">
        <f>'Team and Player Stats'!F28/E72</f>
        <v>0.1874023946</v>
      </c>
      <c r="G72" s="110">
        <f>'Team and Player Stats'!G28/E72</f>
        <v>1.60853722</v>
      </c>
      <c r="H72" s="110">
        <f>'Team and Player Stats'!H28/E72</f>
        <v>0.04685059865</v>
      </c>
      <c r="I72" s="110">
        <f>'Team and Player Stats'!I28/E72</f>
        <v>3.451327434</v>
      </c>
      <c r="J72" s="110">
        <f>'Team and Player Stats'!J28/E72</f>
        <v>-1.842790213</v>
      </c>
      <c r="K72" s="109">
        <f>'Team and Player Stats'!K28</f>
        <v>0.4660633484</v>
      </c>
      <c r="L72" s="108">
        <f>'Team and Player Stats'!L28</f>
        <v>17.38461538</v>
      </c>
      <c r="M72" s="110">
        <f>'Team and Player Stats'!M28/E72</f>
        <v>2.201978136</v>
      </c>
      <c r="N72" s="107">
        <f>'Team and Player Stats'!N28</f>
        <v>6</v>
      </c>
      <c r="O72" s="110">
        <f>'Team and Player Stats'!O28</f>
        <v>61.28333333</v>
      </c>
      <c r="P72" s="110">
        <f>'Team and Player Stats'!P28/O72</f>
        <v>0.1305412021</v>
      </c>
      <c r="Q72" s="110">
        <f>'Team and Player Stats'!Q28/O72</f>
        <v>0.04895295078</v>
      </c>
      <c r="R72" s="110">
        <f>'Team and Player Stats'!R28/O72</f>
        <v>0.09790590155</v>
      </c>
      <c r="S72" s="110">
        <f>'Team and Player Stats'!S28/O72</f>
        <v>0.06527060103</v>
      </c>
      <c r="T72" s="110">
        <f>'Team and Player Stats'!T28/O72</f>
        <v>0.1794941528</v>
      </c>
      <c r="U72" s="110">
        <f>'Team and Player Stats'!U28/O72</f>
        <v>0.01631765026</v>
      </c>
      <c r="V72" s="110">
        <f>'Team and Player Stats'!V28/O72</f>
        <v>0.01631765026</v>
      </c>
      <c r="W72" s="110">
        <f>'Team and Player Stats'!W28/O72</f>
        <v>0</v>
      </c>
      <c r="X72" s="110">
        <f>'Team and Player Stats'!X28/O72</f>
        <v>0</v>
      </c>
      <c r="Y72" s="110">
        <f>'Team and Player Stats'!Y28/O72</f>
        <v>0</v>
      </c>
      <c r="Z72" s="110">
        <f>'Team and Player Stats'!Z28/O72</f>
        <v>0</v>
      </c>
      <c r="AA72" s="110">
        <f>'Team and Player Stats'!AA28/O72</f>
        <v>0</v>
      </c>
      <c r="AB72" s="110">
        <f>'Team and Player Stats'!AB28/O72</f>
        <v>0</v>
      </c>
      <c r="AC72" s="110">
        <f>'Team and Player Stats'!AC28/O72</f>
        <v>0.01631765026</v>
      </c>
      <c r="AD72" s="110">
        <f>'Team and Player Stats'!AD28/O72</f>
        <v>0</v>
      </c>
      <c r="AE72" s="110">
        <f>'Team and Player Stats'!AE28/O72</f>
        <v>0</v>
      </c>
      <c r="AF72" s="110">
        <f>'Team and Player Stats'!AF28/O72</f>
        <v>0</v>
      </c>
      <c r="AG72" s="110">
        <f>'Team and Player Stats'!AG28/O72</f>
        <v>0</v>
      </c>
    </row>
    <row r="73">
      <c r="A73" t="str">
        <f>'Team and Player Stats'!B81</f>
        <v>xcoriantumrx</v>
      </c>
      <c r="B73" t="str">
        <f>'Team and Player Stats'!A81</f>
        <v>SML08 All Stars + Kazink</v>
      </c>
      <c r="C73">
        <f>'Team and Player Stats'!C81</f>
        <v>7</v>
      </c>
      <c r="D73">
        <f>'Team and Player Stats'!D81</f>
        <v>3</v>
      </c>
      <c r="E73" s="111">
        <f>'Team and Player Stats'!E81</f>
        <v>128.5833333</v>
      </c>
      <c r="F73" s="113">
        <f>'Team and Player Stats'!F81/E73</f>
        <v>0</v>
      </c>
      <c r="G73" s="113">
        <f>'Team and Player Stats'!G81/E73</f>
        <v>2.846403111</v>
      </c>
      <c r="H73" s="113">
        <f>'Team and Player Stats'!H81/E73</f>
        <v>0.01555411536</v>
      </c>
      <c r="I73" s="113">
        <f>'Team and Player Stats'!I81/E73</f>
        <v>5.179520415</v>
      </c>
      <c r="J73" s="113">
        <f>'Team and Player Stats'!J81/E73</f>
        <v>-2.333117304</v>
      </c>
      <c r="K73" s="112">
        <f>'Team and Player Stats'!K81</f>
        <v>0.5495495495</v>
      </c>
      <c r="L73" s="111">
        <f>'Team and Player Stats'!L81</f>
        <v>11.58408408</v>
      </c>
      <c r="M73" s="113">
        <f>'Team and Player Stats'!M81/E73</f>
        <v>3.35191186</v>
      </c>
      <c r="N73">
        <f>'Team and Player Stats'!N81</f>
        <v>7</v>
      </c>
      <c r="O73" s="113">
        <f>'Team and Player Stats'!O81</f>
        <v>123.6166667</v>
      </c>
      <c r="P73" s="113">
        <f>'Team and Player Stats'!P81/O73</f>
        <v>0.1294323851</v>
      </c>
      <c r="Q73" s="113">
        <f>'Team and Player Stats'!Q81/O73</f>
        <v>0.06471619253</v>
      </c>
      <c r="R73" s="113">
        <f>'Team and Player Stats'!R81/O73</f>
        <v>0.121342861</v>
      </c>
      <c r="S73" s="113">
        <f>'Team and Player Stats'!S81/O73</f>
        <v>0.0970742888</v>
      </c>
      <c r="T73" s="113">
        <f>'Team and Player Stats'!T81/O73</f>
        <v>0.3235809627</v>
      </c>
      <c r="U73" s="113">
        <f>'Team and Player Stats'!U81/O73</f>
        <v>0.03235809627</v>
      </c>
      <c r="V73" s="113">
        <f>'Team and Player Stats'!V81/O73</f>
        <v>0</v>
      </c>
      <c r="W73" s="113">
        <f>'Team and Player Stats'!W81/O73</f>
        <v>0</v>
      </c>
      <c r="X73" s="113">
        <f>'Team and Player Stats'!X81/O73</f>
        <v>0</v>
      </c>
      <c r="Y73" s="113">
        <f>'Team and Player Stats'!Y81/O73</f>
        <v>0</v>
      </c>
      <c r="Z73" s="113">
        <f>'Team and Player Stats'!Z81/O73</f>
        <v>0</v>
      </c>
      <c r="AA73" s="113">
        <f>'Team and Player Stats'!AA81/O73</f>
        <v>0</v>
      </c>
      <c r="AB73" s="113">
        <f>'Team and Player Stats'!AB81/O73</f>
        <v>0</v>
      </c>
      <c r="AC73" s="113">
        <f>'Team and Player Stats'!AC81/O73</f>
        <v>0.008089524066</v>
      </c>
      <c r="AD73" s="113">
        <f>'Team and Player Stats'!AD81/O73</f>
        <v>0</v>
      </c>
      <c r="AE73" s="113">
        <f>'Team and Player Stats'!AE81/O73</f>
        <v>0</v>
      </c>
      <c r="AF73" s="113">
        <f>'Team and Player Stats'!AF81/O73</f>
        <v>0</v>
      </c>
      <c r="AG73" s="113">
        <f>'Team and Player Stats'!AG81/O73</f>
        <v>0</v>
      </c>
    </row>
    <row r="74">
      <c r="A74" s="107" t="str">
        <f>'Team and Player Stats'!B106</f>
        <v>ThumpingHawk</v>
      </c>
      <c r="B74" s="107" t="str">
        <f>'Team and Player Stats'!A106</f>
        <v>Shadow Realm</v>
      </c>
      <c r="C74" s="107">
        <f>'Team and Player Stats'!C106</f>
        <v>8</v>
      </c>
      <c r="D74" s="107">
        <f>'Team and Player Stats'!D106</f>
        <v>4</v>
      </c>
      <c r="E74" s="108">
        <f>'Team and Player Stats'!E106</f>
        <v>169.2166667</v>
      </c>
      <c r="F74" s="110">
        <f>'Team and Player Stats'!F106/E74</f>
        <v>0.1063725007</v>
      </c>
      <c r="G74" s="110">
        <f>'Team and Player Stats'!G106/E74</f>
        <v>2.405200433</v>
      </c>
      <c r="H74" s="110">
        <f>'Team and Player Stats'!H106/E74</f>
        <v>0.01772875012</v>
      </c>
      <c r="I74" s="110">
        <f>'Team and Player Stats'!I106/E74</f>
        <v>2.600216685</v>
      </c>
      <c r="J74" s="110">
        <f>'Team and Player Stats'!J106/E74</f>
        <v>-0.1950162514</v>
      </c>
      <c r="K74" s="109">
        <f>'Team and Player Stats'!K106</f>
        <v>0.925</v>
      </c>
      <c r="L74" s="108">
        <f>'Team and Player Stats'!L106</f>
        <v>23.075</v>
      </c>
      <c r="M74" s="110">
        <f>'Team and Player Stats'!M106/E74</f>
        <v>2.931153354</v>
      </c>
      <c r="N74" s="107">
        <f>'Team and Player Stats'!N106</f>
        <v>8</v>
      </c>
      <c r="O74" s="110">
        <f>'Team and Player Stats'!O106</f>
        <v>165.1666667</v>
      </c>
      <c r="P74" s="110">
        <f>'Team and Player Stats'!P106/O74</f>
        <v>0.1271442987</v>
      </c>
      <c r="Q74" s="110">
        <f>'Team and Player Stats'!Q106/O74</f>
        <v>0.07870837538</v>
      </c>
      <c r="R74" s="110">
        <f>'Team and Player Stats'!R106/O74</f>
        <v>0.1271442987</v>
      </c>
      <c r="S74" s="110">
        <f>'Team and Player Stats'!S106/O74</f>
        <v>0.08476286579</v>
      </c>
      <c r="T74" s="110">
        <f>'Team and Player Stats'!T106/O74</f>
        <v>0.2906155399</v>
      </c>
      <c r="U74" s="110">
        <f>'Team and Player Stats'!U106/O74</f>
        <v>0.04843592331</v>
      </c>
      <c r="V74" s="110">
        <f>'Team and Player Stats'!V106/O74</f>
        <v>0.006054490414</v>
      </c>
      <c r="W74" s="110">
        <f>'Team and Player Stats'!W106/O74</f>
        <v>0.006054490414</v>
      </c>
      <c r="X74" s="110">
        <f>'Team and Player Stats'!X106/O74</f>
        <v>0</v>
      </c>
      <c r="Y74" s="110">
        <f>'Team and Player Stats'!Y106/O74</f>
        <v>0</v>
      </c>
      <c r="Z74" s="110">
        <f>'Team and Player Stats'!Z106/O74</f>
        <v>0</v>
      </c>
      <c r="AA74" s="110">
        <f>'Team and Player Stats'!AA106/O74</f>
        <v>0</v>
      </c>
      <c r="AB74" s="110">
        <f>'Team and Player Stats'!AB106/O74</f>
        <v>0</v>
      </c>
      <c r="AC74" s="110">
        <f>'Team and Player Stats'!AC106/O74</f>
        <v>0.06054490414</v>
      </c>
      <c r="AD74" s="110">
        <f>'Team and Player Stats'!AD106/O74</f>
        <v>0.006054490414</v>
      </c>
      <c r="AE74" s="110">
        <f>'Team and Player Stats'!AE106/O74</f>
        <v>0</v>
      </c>
      <c r="AF74" s="110">
        <f>'Team and Player Stats'!AF106/O74</f>
        <v>0</v>
      </c>
      <c r="AG74" s="110">
        <f>'Team and Player Stats'!AG106/O74</f>
        <v>0</v>
      </c>
    </row>
    <row r="75">
      <c r="A75" t="str">
        <f>'Team and Player Stats'!B99</f>
        <v>oScet</v>
      </c>
      <c r="B75" t="str">
        <f>'Team and Player Stats'!A99</f>
        <v>Sub</v>
      </c>
      <c r="C75">
        <f>'Team and Player Stats'!C99</f>
        <v>1</v>
      </c>
      <c r="D75">
        <f>'Team and Player Stats'!D99</f>
        <v>0</v>
      </c>
      <c r="E75" s="111">
        <f>'Team and Player Stats'!E99</f>
        <v>7.883333333</v>
      </c>
      <c r="F75" s="113">
        <f>'Team and Player Stats'!F99/E75</f>
        <v>0.2536997886</v>
      </c>
      <c r="G75" s="113">
        <f>'Team and Player Stats'!G99/E75</f>
        <v>5.708245243</v>
      </c>
      <c r="H75" s="113">
        <f>'Team and Player Stats'!H99/E75</f>
        <v>0.2536997886</v>
      </c>
      <c r="I75" s="113">
        <f>'Team and Player Stats'!I99/E75</f>
        <v>5.454545455</v>
      </c>
      <c r="J75" s="113">
        <f>'Team and Player Stats'!J99/E75</f>
        <v>0.2536997886</v>
      </c>
      <c r="K75" s="112">
        <f>'Team and Player Stats'!K99</f>
        <v>1.046511628</v>
      </c>
      <c r="L75" s="111">
        <f>'Team and Player Stats'!L99</f>
        <v>11</v>
      </c>
      <c r="M75" s="113">
        <f>'Team and Player Stats'!M99/E75</f>
        <v>7.737843552</v>
      </c>
      <c r="N75">
        <f>'Team and Player Stats'!N99</f>
        <v>1</v>
      </c>
      <c r="O75" s="113">
        <f>'Team and Player Stats'!O99</f>
        <v>7.883333333</v>
      </c>
      <c r="P75" s="113">
        <f>'Team and Player Stats'!P99/O75</f>
        <v>0.1268498943</v>
      </c>
      <c r="Q75" s="113">
        <f>'Team and Player Stats'!Q99/O75</f>
        <v>0.1268498943</v>
      </c>
      <c r="R75" s="113">
        <f>'Team and Player Stats'!R99/O75</f>
        <v>0.2536997886</v>
      </c>
      <c r="S75" s="113">
        <f>'Team and Player Stats'!S99/O75</f>
        <v>0.2536997886</v>
      </c>
      <c r="T75" s="113">
        <f>'Team and Player Stats'!T99/O75</f>
        <v>1.141649049</v>
      </c>
      <c r="U75" s="113">
        <f>'Team and Player Stats'!U99/O75</f>
        <v>0.2536997886</v>
      </c>
      <c r="V75" s="113">
        <f>'Team and Player Stats'!V99/O75</f>
        <v>0</v>
      </c>
      <c r="W75" s="113">
        <f>'Team and Player Stats'!W99/O75</f>
        <v>0</v>
      </c>
      <c r="X75" s="113">
        <f>'Team and Player Stats'!X99/O75</f>
        <v>0</v>
      </c>
      <c r="Y75" s="113">
        <f>'Team and Player Stats'!Y99/O75</f>
        <v>0</v>
      </c>
      <c r="Z75" s="113">
        <f>'Team and Player Stats'!Z99/O75</f>
        <v>0</v>
      </c>
      <c r="AA75" s="113">
        <f>'Team and Player Stats'!AA99/O75</f>
        <v>0</v>
      </c>
      <c r="AB75" s="113">
        <f>'Team and Player Stats'!AB99/O75</f>
        <v>0</v>
      </c>
      <c r="AC75" s="113">
        <f>'Team and Player Stats'!AC99/O75</f>
        <v>0.1268498943</v>
      </c>
      <c r="AD75" s="113">
        <f>'Team and Player Stats'!AD99/O75</f>
        <v>0</v>
      </c>
      <c r="AE75" s="113">
        <f>'Team and Player Stats'!AE99/O75</f>
        <v>0</v>
      </c>
      <c r="AF75" s="113">
        <f>'Team and Player Stats'!AF99/O75</f>
        <v>0</v>
      </c>
      <c r="AG75" s="113">
        <f>'Team and Player Stats'!AG99/O75</f>
        <v>0</v>
      </c>
    </row>
    <row r="76">
      <c r="A76" s="107" t="str">
        <f>'Team and Player Stats'!B105</f>
        <v>ActiveHate (c)</v>
      </c>
      <c r="B76" s="107" t="str">
        <f>'Team and Player Stats'!A105</f>
        <v>Shadow Realm</v>
      </c>
      <c r="C76" s="107">
        <f>'Team and Player Stats'!C105</f>
        <v>17</v>
      </c>
      <c r="D76" s="107">
        <f>'Team and Player Stats'!D105</f>
        <v>12</v>
      </c>
      <c r="E76" s="108">
        <f>'Team and Player Stats'!E105</f>
        <v>288.6</v>
      </c>
      <c r="F76" s="110">
        <f>'Team and Player Stats'!F105/E76</f>
        <v>0.003465003465</v>
      </c>
      <c r="G76" s="110">
        <f>'Team and Player Stats'!G105/E76</f>
        <v>5.09009009</v>
      </c>
      <c r="H76" s="110">
        <f>'Team and Player Stats'!H105/E76</f>
        <v>0.00693000693</v>
      </c>
      <c r="I76" s="110">
        <f>'Team and Player Stats'!I105/E76</f>
        <v>4.393624394</v>
      </c>
      <c r="J76" s="110">
        <f>'Team and Player Stats'!J105/E76</f>
        <v>0.6964656965</v>
      </c>
      <c r="K76" s="109">
        <f>'Team and Player Stats'!K105</f>
        <v>1.15851735</v>
      </c>
      <c r="L76" s="108">
        <f>'Team and Player Stats'!L105</f>
        <v>13.65615142</v>
      </c>
      <c r="M76" s="110">
        <f>'Team and Player Stats'!M105/E76</f>
        <v>6.67013167</v>
      </c>
      <c r="N76" s="107">
        <f>'Team and Player Stats'!N105</f>
        <v>17</v>
      </c>
      <c r="O76" s="110">
        <f>'Team and Player Stats'!O105</f>
        <v>281.2</v>
      </c>
      <c r="P76" s="110">
        <f>'Team and Player Stats'!P105/O76</f>
        <v>0.1244665718</v>
      </c>
      <c r="Q76" s="110">
        <f>'Team and Player Stats'!Q105/O76</f>
        <v>0.03911806543</v>
      </c>
      <c r="R76" s="110">
        <f>'Team and Player Stats'!R105/O76</f>
        <v>0.4160739687</v>
      </c>
      <c r="S76" s="110">
        <f>'Team and Player Stats'!S105/O76</f>
        <v>0.08890469417</v>
      </c>
      <c r="T76" s="110">
        <f>'Team and Player Stats'!T105/O76</f>
        <v>0.8890469417</v>
      </c>
      <c r="U76" s="110">
        <f>'Team and Player Stats'!U105/O76</f>
        <v>0.2311522048</v>
      </c>
      <c r="V76" s="110">
        <f>'Team and Player Stats'!V105/O76</f>
        <v>0.0640113798</v>
      </c>
      <c r="W76" s="110">
        <f>'Team and Player Stats'!W105/O76</f>
        <v>0.0106685633</v>
      </c>
      <c r="X76" s="110">
        <f>'Team and Player Stats'!X105/O76</f>
        <v>0</v>
      </c>
      <c r="Y76" s="110">
        <f>'Team and Player Stats'!Y105/O76</f>
        <v>0</v>
      </c>
      <c r="Z76" s="110">
        <f>'Team and Player Stats'!Z105/O76</f>
        <v>0</v>
      </c>
      <c r="AA76" s="110">
        <f>'Team and Player Stats'!AA105/O76</f>
        <v>0</v>
      </c>
      <c r="AB76" s="110">
        <f>'Team and Player Stats'!AB105/O76</f>
        <v>0</v>
      </c>
      <c r="AC76" s="110">
        <f>'Team and Player Stats'!AC105/O76</f>
        <v>0.1173541963</v>
      </c>
      <c r="AD76" s="110">
        <f>'Team and Player Stats'!AD105/O76</f>
        <v>0.003556187767</v>
      </c>
      <c r="AE76" s="110">
        <f>'Team and Player Stats'!AE105/O76</f>
        <v>0</v>
      </c>
      <c r="AF76" s="110">
        <f>'Team and Player Stats'!AF105/O76</f>
        <v>0</v>
      </c>
      <c r="AG76" s="110">
        <f>'Team and Player Stats'!AG105/O76</f>
        <v>0.003556187767</v>
      </c>
    </row>
    <row r="77">
      <c r="A77" t="str">
        <f>'Team and Player Stats'!B48</f>
        <v>Priest XYZ (c)</v>
      </c>
      <c r="B77" t="str">
        <f>'Team and Player Stats'!A48</f>
        <v>Way to Fail</v>
      </c>
      <c r="C77">
        <f>'Team and Player Stats'!C48</f>
        <v>19</v>
      </c>
      <c r="D77">
        <f>'Team and Player Stats'!D48</f>
        <v>13</v>
      </c>
      <c r="E77" s="111">
        <f>'Team and Player Stats'!E48</f>
        <v>310.7333333</v>
      </c>
      <c r="F77" s="113">
        <f>'Team and Player Stats'!F48/E77</f>
        <v>0.1512550955</v>
      </c>
      <c r="G77" s="113">
        <f>'Team and Player Stats'!G48/E77</f>
        <v>1.908388758</v>
      </c>
      <c r="H77" s="113">
        <f>'Team and Player Stats'!H48/E77</f>
        <v>0.01287277408</v>
      </c>
      <c r="I77" s="113">
        <f>'Team and Player Stats'!I48/E77</f>
        <v>2.545591075</v>
      </c>
      <c r="J77" s="113">
        <f>'Team and Player Stats'!J48/E77</f>
        <v>-0.6372023171</v>
      </c>
      <c r="K77" s="112">
        <f>'Team and Player Stats'!K48</f>
        <v>0.7496839444</v>
      </c>
      <c r="L77" s="111">
        <f>'Team and Player Stats'!L48</f>
        <v>23.57016435</v>
      </c>
      <c r="M77" s="113">
        <f>'Team and Player Stats'!M48/E77</f>
        <v>2.481227204</v>
      </c>
      <c r="N77">
        <f>'Team and Player Stats'!N48</f>
        <v>17</v>
      </c>
      <c r="O77" s="113">
        <f>'Team and Player Stats'!O48</f>
        <v>267.3166667</v>
      </c>
      <c r="P77" s="113">
        <f>'Team and Player Stats'!P48/O77</f>
        <v>0.1234490928</v>
      </c>
      <c r="Q77" s="113">
        <f>'Team and Player Stats'!Q48/O77</f>
        <v>0.07107675042</v>
      </c>
      <c r="R77" s="113">
        <f>'Team and Player Stats'!R48/O77</f>
        <v>0.05611322402</v>
      </c>
      <c r="S77" s="113">
        <f>'Team and Player Stats'!S48/O77</f>
        <v>0.05237234242</v>
      </c>
      <c r="T77" s="113">
        <f>'Team and Player Stats'!T48/O77</f>
        <v>0.2132302513</v>
      </c>
      <c r="U77" s="113">
        <f>'Team and Player Stats'!U48/O77</f>
        <v>0.02992705281</v>
      </c>
      <c r="V77" s="113">
        <f>'Team and Player Stats'!V48/O77</f>
        <v>0.007481763202</v>
      </c>
      <c r="W77" s="113">
        <f>'Team and Player Stats'!W48/O77</f>
        <v>0</v>
      </c>
      <c r="X77" s="113">
        <f>'Team and Player Stats'!X48/O77</f>
        <v>0</v>
      </c>
      <c r="Y77" s="113">
        <f>'Team and Player Stats'!Y48/O77</f>
        <v>0</v>
      </c>
      <c r="Z77" s="113">
        <f>'Team and Player Stats'!Z48/O77</f>
        <v>0</v>
      </c>
      <c r="AA77" s="113">
        <f>'Team and Player Stats'!AA48/O77</f>
        <v>0</v>
      </c>
      <c r="AB77" s="113">
        <f>'Team and Player Stats'!AB48/O77</f>
        <v>0</v>
      </c>
      <c r="AC77" s="113">
        <f>'Team and Player Stats'!AC48/O77</f>
        <v>0.02618617121</v>
      </c>
      <c r="AD77" s="113">
        <f>'Team and Player Stats'!AD48/O77</f>
        <v>0</v>
      </c>
      <c r="AE77" s="113">
        <f>'Team and Player Stats'!AE48/O77</f>
        <v>0</v>
      </c>
      <c r="AF77" s="113">
        <f>'Team and Player Stats'!AF48/O77</f>
        <v>0</v>
      </c>
      <c r="AG77" s="113">
        <f>'Team and Player Stats'!AG48/O77</f>
        <v>0.003740881601</v>
      </c>
    </row>
    <row r="78">
      <c r="A78" s="107" t="str">
        <f>'Team and Player Stats'!B27</f>
        <v>Cofrog</v>
      </c>
      <c r="B78" s="107" t="str">
        <f>'Team and Player Stats'!A27</f>
        <v>NecroBonk</v>
      </c>
      <c r="C78" s="107">
        <f>'Team and Player Stats'!C27</f>
        <v>7</v>
      </c>
      <c r="D78" s="107">
        <f>'Team and Player Stats'!D27</f>
        <v>3</v>
      </c>
      <c r="E78" s="108">
        <f>'Team and Player Stats'!E27</f>
        <v>62.21666667</v>
      </c>
      <c r="F78" s="110">
        <f>'Team and Player Stats'!F27/E78</f>
        <v>0.01607286365</v>
      </c>
      <c r="G78" s="110">
        <f>'Team and Player Stats'!G27/E78</f>
        <v>3.761050094</v>
      </c>
      <c r="H78" s="110">
        <f>'Team and Player Stats'!H27/E78</f>
        <v>0</v>
      </c>
      <c r="I78" s="110">
        <f>'Team and Player Stats'!I27/E78</f>
        <v>4.09858023</v>
      </c>
      <c r="J78" s="110">
        <f>'Team and Player Stats'!J27/E78</f>
        <v>-0.3375301366</v>
      </c>
      <c r="K78" s="109">
        <f>'Team and Player Stats'!K27</f>
        <v>0.9176470588</v>
      </c>
      <c r="L78" s="108">
        <f>'Team and Player Stats'!L27</f>
        <v>14.63921569</v>
      </c>
      <c r="M78" s="110">
        <f>'Team and Player Stats'!M27/E78</f>
        <v>4.789713367</v>
      </c>
      <c r="N78" s="107">
        <f>'Team and Player Stats'!N27</f>
        <v>6</v>
      </c>
      <c r="O78" s="110">
        <f>'Team and Player Stats'!O27</f>
        <v>58.56666667</v>
      </c>
      <c r="P78" s="110">
        <f>'Team and Player Stats'!P27/O78</f>
        <v>0.1195219124</v>
      </c>
      <c r="Q78" s="110">
        <f>'Team and Player Stats'!Q27/O78</f>
        <v>0.06829823563</v>
      </c>
      <c r="R78" s="110">
        <f>'Team and Player Stats'!R27/O78</f>
        <v>0.2902675014</v>
      </c>
      <c r="S78" s="110">
        <f>'Team and Player Stats'!S27/O78</f>
        <v>0.1365964713</v>
      </c>
      <c r="T78" s="110">
        <f>'Team and Player Stats'!T27/O78</f>
        <v>0.4439385316</v>
      </c>
      <c r="U78" s="110">
        <f>'Team and Player Stats'!U27/O78</f>
        <v>0</v>
      </c>
      <c r="V78" s="110">
        <f>'Team and Player Stats'!V27/O78</f>
        <v>0</v>
      </c>
      <c r="W78" s="110">
        <f>'Team and Player Stats'!W27/O78</f>
        <v>0</v>
      </c>
      <c r="X78" s="110">
        <f>'Team and Player Stats'!X27/O78</f>
        <v>0</v>
      </c>
      <c r="Y78" s="110">
        <f>'Team and Player Stats'!Y27/O78</f>
        <v>0</v>
      </c>
      <c r="Z78" s="110">
        <f>'Team and Player Stats'!Z27/O78</f>
        <v>0</v>
      </c>
      <c r="AA78" s="110">
        <f>'Team and Player Stats'!AA27/O78</f>
        <v>0</v>
      </c>
      <c r="AB78" s="110">
        <f>'Team and Player Stats'!AB27/O78</f>
        <v>0</v>
      </c>
      <c r="AC78" s="110">
        <f>'Team and Player Stats'!AC27/O78</f>
        <v>0.1024473534</v>
      </c>
      <c r="AD78" s="110">
        <f>'Team and Player Stats'!AD27/O78</f>
        <v>0</v>
      </c>
      <c r="AE78" s="110">
        <f>'Team and Player Stats'!AE27/O78</f>
        <v>0</v>
      </c>
      <c r="AF78" s="110">
        <f>'Team and Player Stats'!AF27/O78</f>
        <v>0</v>
      </c>
      <c r="AG78" s="110">
        <f>'Team and Player Stats'!AG27/O78</f>
        <v>0</v>
      </c>
    </row>
    <row r="79">
      <c r="A79" t="str">
        <f>'Team and Player Stats'!B72</f>
        <v>caleb loves you</v>
      </c>
      <c r="B79" t="str">
        <f>'Team and Player Stats'!A72</f>
        <v>TBD</v>
      </c>
      <c r="C79">
        <f>'Team and Player Stats'!C72</f>
        <v>8</v>
      </c>
      <c r="D79">
        <f>'Team and Player Stats'!D72</f>
        <v>2</v>
      </c>
      <c r="E79" s="111">
        <f>'Team and Player Stats'!E72</f>
        <v>110.6833333</v>
      </c>
      <c r="F79" s="113">
        <f>'Team and Player Stats'!F72/E79</f>
        <v>0.06324348743</v>
      </c>
      <c r="G79" s="113">
        <f>'Team and Player Stats'!G72/E79</f>
        <v>2.385182954</v>
      </c>
      <c r="H79" s="113">
        <f>'Team and Player Stats'!H72/E79</f>
        <v>0.009034783918</v>
      </c>
      <c r="I79" s="113">
        <f>'Team and Player Stats'!I72/E79</f>
        <v>2.656226472</v>
      </c>
      <c r="J79" s="113">
        <f>'Team and Player Stats'!J72/E79</f>
        <v>-0.2710435175</v>
      </c>
      <c r="K79" s="112">
        <f>'Team and Player Stats'!K72</f>
        <v>0.8979591837</v>
      </c>
      <c r="L79" s="111">
        <f>'Team and Player Stats'!L72</f>
        <v>22.58843537</v>
      </c>
      <c r="M79" s="113">
        <f>'Team and Player Stats'!M72/E79</f>
        <v>3.017617829</v>
      </c>
      <c r="N79">
        <f>'Team and Player Stats'!N72</f>
        <v>8</v>
      </c>
      <c r="O79" s="113">
        <f>'Team and Player Stats'!O72</f>
        <v>110.6833333</v>
      </c>
      <c r="P79" s="113">
        <f>'Team and Player Stats'!P72/O79</f>
        <v>0.1174521909</v>
      </c>
      <c r="Q79" s="113">
        <f>'Team and Player Stats'!Q72/O79</f>
        <v>0.03613913567</v>
      </c>
      <c r="R79" s="113">
        <f>'Team and Player Stats'!R72/O79</f>
        <v>0.1445565427</v>
      </c>
      <c r="S79" s="113">
        <f>'Team and Player Stats'!S72/O79</f>
        <v>0.06324348743</v>
      </c>
      <c r="T79" s="113">
        <f>'Team and Player Stats'!T72/O79</f>
        <v>0.2710435175</v>
      </c>
      <c r="U79" s="113">
        <f>'Team and Player Stats'!U72/O79</f>
        <v>0.03613913567</v>
      </c>
      <c r="V79" s="113">
        <f>'Team and Player Stats'!V72/O79</f>
        <v>0.02710435175</v>
      </c>
      <c r="W79" s="113">
        <f>'Team and Player Stats'!W72/O79</f>
        <v>0.009034783918</v>
      </c>
      <c r="X79" s="113">
        <f>'Team and Player Stats'!X72/O79</f>
        <v>0</v>
      </c>
      <c r="Y79" s="113">
        <f>'Team and Player Stats'!Y72/O79</f>
        <v>0</v>
      </c>
      <c r="Z79" s="113">
        <f>'Team and Player Stats'!Z72/O79</f>
        <v>0</v>
      </c>
      <c r="AA79" s="113">
        <f>'Team and Player Stats'!AA72/O79</f>
        <v>0</v>
      </c>
      <c r="AB79" s="113">
        <f>'Team and Player Stats'!AB72/O79</f>
        <v>0</v>
      </c>
      <c r="AC79" s="113">
        <f>'Team and Player Stats'!AC72/O79</f>
        <v>0.04517391959</v>
      </c>
      <c r="AD79" s="113">
        <f>'Team and Player Stats'!AD72/O79</f>
        <v>0</v>
      </c>
      <c r="AE79" s="113">
        <f>'Team and Player Stats'!AE72/O79</f>
        <v>0</v>
      </c>
      <c r="AF79" s="113">
        <f>'Team and Player Stats'!AF72/O79</f>
        <v>0</v>
      </c>
      <c r="AG79" s="113">
        <f>'Team and Player Stats'!AG72/O79</f>
        <v>0</v>
      </c>
    </row>
    <row r="80">
      <c r="A80" s="107" t="str">
        <f>'Team and Player Stats'!B40</f>
        <v>iTree (c)</v>
      </c>
      <c r="B80" s="107" t="str">
        <f>'Team and Player Stats'!A40</f>
        <v>We Respect Hoez</v>
      </c>
      <c r="C80" s="107">
        <f>'Team and Player Stats'!C40</f>
        <v>15</v>
      </c>
      <c r="D80" s="107">
        <f>'Team and Player Stats'!D40</f>
        <v>11</v>
      </c>
      <c r="E80" s="108">
        <f>'Team and Player Stats'!E40</f>
        <v>259.5333333</v>
      </c>
      <c r="F80" s="110">
        <f>'Team and Player Stats'!F40/E80</f>
        <v>0.0308245569</v>
      </c>
      <c r="G80" s="110">
        <f>'Team and Player Stats'!G40/E80</f>
        <v>3.949396352</v>
      </c>
      <c r="H80" s="110">
        <f>'Team and Player Stats'!H40/E80</f>
        <v>0.02311841767</v>
      </c>
      <c r="I80" s="110">
        <f>'Team and Player Stats'!I40/E80</f>
        <v>3.436938094</v>
      </c>
      <c r="J80" s="110">
        <f>'Team and Player Stats'!J40/E80</f>
        <v>0.5124582584</v>
      </c>
      <c r="K80" s="109">
        <f>'Team and Player Stats'!K40</f>
        <v>1.149103139</v>
      </c>
      <c r="L80" s="108">
        <f>'Team and Player Stats'!L40</f>
        <v>17.4573991</v>
      </c>
      <c r="M80" s="110">
        <f>'Team and Player Stats'!M40/E80</f>
        <v>4.103519137</v>
      </c>
      <c r="N80" s="107">
        <f>'Team and Player Stats'!N40</f>
        <v>15</v>
      </c>
      <c r="O80" s="110">
        <f>'Team and Player Stats'!O40</f>
        <v>251.5333333</v>
      </c>
      <c r="P80" s="110">
        <f>'Team and Player Stats'!P40/O80</f>
        <v>0.1152928704</v>
      </c>
      <c r="Q80" s="110">
        <f>'Team and Player Stats'!Q40/O80</f>
        <v>0.06758547575</v>
      </c>
      <c r="R80" s="110">
        <f>'Team and Player Stats'!R40/O80</f>
        <v>0.3021468328</v>
      </c>
      <c r="S80" s="110">
        <f>'Team and Player Stats'!S40/O80</f>
        <v>0.04770739465</v>
      </c>
      <c r="T80" s="110">
        <f>'Team and Player Stats'!T40/O80</f>
        <v>0.5565862709</v>
      </c>
      <c r="U80" s="110">
        <f>'Team and Player Stats'!U40/O80</f>
        <v>0.09541478929</v>
      </c>
      <c r="V80" s="110">
        <f>'Team and Player Stats'!V40/O80</f>
        <v>0.02782931354</v>
      </c>
      <c r="W80" s="110">
        <f>'Team and Player Stats'!W40/O80</f>
        <v>0</v>
      </c>
      <c r="X80" s="110">
        <f>'Team and Player Stats'!X40/O80</f>
        <v>0</v>
      </c>
      <c r="Y80" s="110">
        <f>'Team and Player Stats'!Y40/O80</f>
        <v>0</v>
      </c>
      <c r="Z80" s="110">
        <f>'Team and Player Stats'!Z40/O80</f>
        <v>0</v>
      </c>
      <c r="AA80" s="110">
        <f>'Team and Player Stats'!AA40/O80</f>
        <v>0</v>
      </c>
      <c r="AB80" s="110">
        <f>'Team and Player Stats'!AB40/O80</f>
        <v>0</v>
      </c>
      <c r="AC80" s="110">
        <f>'Team and Player Stats'!AC40/O80</f>
        <v>0.05963424331</v>
      </c>
      <c r="AD80" s="110">
        <f>'Team and Player Stats'!AD40/O80</f>
        <v>0</v>
      </c>
      <c r="AE80" s="110">
        <f>'Team and Player Stats'!AE40/O80</f>
        <v>0</v>
      </c>
      <c r="AF80" s="110">
        <f>'Team and Player Stats'!AF40/O80</f>
        <v>0</v>
      </c>
      <c r="AG80" s="110">
        <f>'Team and Player Stats'!AG40/O80</f>
        <v>0.003975616221</v>
      </c>
    </row>
    <row r="81">
      <c r="A81" t="str">
        <f>'Team and Player Stats'!B121</f>
        <v>Rayzyr</v>
      </c>
      <c r="B81" t="str">
        <f>'Team and Player Stats'!A121</f>
        <v>Our Lady Tuna</v>
      </c>
      <c r="C81">
        <f>'Team and Player Stats'!C121</f>
        <v>13</v>
      </c>
      <c r="D81">
        <f>'Team and Player Stats'!D121</f>
        <v>9</v>
      </c>
      <c r="E81" s="111">
        <f>'Team and Player Stats'!E121</f>
        <v>232.3166667</v>
      </c>
      <c r="F81" s="113">
        <f>'Team and Player Stats'!F121/E81</f>
        <v>0.172178779</v>
      </c>
      <c r="G81" s="113">
        <f>'Team and Player Stats'!G121/E81</f>
        <v>2.13071239</v>
      </c>
      <c r="H81" s="113">
        <f>'Team and Player Stats'!H121/E81</f>
        <v>0.0172178779</v>
      </c>
      <c r="I81" s="113">
        <f>'Team and Player Stats'!I121/E81</f>
        <v>2.991606285</v>
      </c>
      <c r="J81" s="113">
        <f>'Team and Player Stats'!J121/E81</f>
        <v>-0.8608938948</v>
      </c>
      <c r="K81" s="112">
        <f>'Team and Player Stats'!K121</f>
        <v>0.7122302158</v>
      </c>
      <c r="L81" s="111">
        <f>'Team and Player Stats'!L121</f>
        <v>20.05611511</v>
      </c>
      <c r="M81" s="113">
        <f>'Team and Player Stats'!M121/E81</f>
        <v>2.716120238</v>
      </c>
      <c r="N81">
        <f>'Team and Player Stats'!N121</f>
        <v>12</v>
      </c>
      <c r="O81" s="113">
        <f>'Team and Player Stats'!O121</f>
        <v>210.75</v>
      </c>
      <c r="P81" s="113">
        <f>'Team and Player Stats'!P121/O81</f>
        <v>0.1138790036</v>
      </c>
      <c r="Q81" s="113">
        <f>'Team and Player Stats'!Q121/O81</f>
        <v>0.05693950178</v>
      </c>
      <c r="R81" s="113">
        <f>'Team and Player Stats'!R121/O81</f>
        <v>0.06642941874</v>
      </c>
      <c r="S81" s="113">
        <f>'Team and Player Stats'!S121/O81</f>
        <v>0.05693950178</v>
      </c>
      <c r="T81" s="113">
        <f>'Team and Player Stats'!T121/O81</f>
        <v>0.1897983393</v>
      </c>
      <c r="U81" s="113">
        <f>'Team and Player Stats'!U121/O81</f>
        <v>0.009489916963</v>
      </c>
      <c r="V81" s="113">
        <f>'Team and Player Stats'!V121/O81</f>
        <v>0.004744958482</v>
      </c>
      <c r="W81" s="113">
        <f>'Team and Player Stats'!W121/O81</f>
        <v>0</v>
      </c>
      <c r="X81" s="113">
        <f>'Team and Player Stats'!X121/O81</f>
        <v>0</v>
      </c>
      <c r="Y81" s="113">
        <f>'Team and Player Stats'!Y121/O81</f>
        <v>0</v>
      </c>
      <c r="Z81" s="113">
        <f>'Team and Player Stats'!Z121/O81</f>
        <v>0</v>
      </c>
      <c r="AA81" s="113">
        <f>'Team and Player Stats'!AA121/O81</f>
        <v>0</v>
      </c>
      <c r="AB81" s="113">
        <f>'Team and Player Stats'!AB121/O81</f>
        <v>0</v>
      </c>
      <c r="AC81" s="113">
        <f>'Team and Player Stats'!AC121/O81</f>
        <v>0.01897983393</v>
      </c>
      <c r="AD81" s="113">
        <f>'Team and Player Stats'!AD121/O81</f>
        <v>0</v>
      </c>
      <c r="AE81" s="113">
        <f>'Team and Player Stats'!AE121/O81</f>
        <v>0</v>
      </c>
      <c r="AF81" s="113">
        <f>'Team and Player Stats'!AF121/O81</f>
        <v>0</v>
      </c>
      <c r="AG81" s="113">
        <f>'Team and Player Stats'!AG121/O81</f>
        <v>0</v>
      </c>
    </row>
    <row r="82">
      <c r="A82" s="107" t="str">
        <f>'Team and Player Stats'!B115</f>
        <v>T RICH Da King</v>
      </c>
      <c r="B82" s="107" t="str">
        <f>'Team and Player Stats'!A115</f>
        <v>Rooster Bux to Blow</v>
      </c>
      <c r="C82" s="107">
        <f>'Team and Player Stats'!C115</f>
        <v>15</v>
      </c>
      <c r="D82" s="107">
        <f>'Team and Player Stats'!D115</f>
        <v>13</v>
      </c>
      <c r="E82" s="108">
        <f>'Team and Player Stats'!E115</f>
        <v>240.4833333</v>
      </c>
      <c r="F82" s="110">
        <f>'Team and Player Stats'!F115/E82</f>
        <v>0.05405780026</v>
      </c>
      <c r="G82" s="110">
        <f>'Team and Player Stats'!G115/E82</f>
        <v>3.717513341</v>
      </c>
      <c r="H82" s="110">
        <f>'Team and Player Stats'!H115/E82</f>
        <v>0.01247487698</v>
      </c>
      <c r="I82" s="110">
        <f>'Team and Player Stats'!I115/E82</f>
        <v>3.081294615</v>
      </c>
      <c r="J82" s="110">
        <f>'Team and Player Stats'!J115/E82</f>
        <v>0.6362187262</v>
      </c>
      <c r="K82" s="109">
        <f>'Team and Player Stats'!K115</f>
        <v>1.206477733</v>
      </c>
      <c r="L82" s="108">
        <f>'Team and Player Stats'!L115</f>
        <v>19.47233468</v>
      </c>
      <c r="M82" s="110">
        <f>'Team and Player Stats'!M115/E82</f>
        <v>4.187400374</v>
      </c>
      <c r="N82" s="107">
        <f>'Team and Player Stats'!N115</f>
        <v>15</v>
      </c>
      <c r="O82" s="110">
        <f>'Team and Player Stats'!O115</f>
        <v>240.4833333</v>
      </c>
      <c r="P82" s="110">
        <f>'Team and Player Stats'!P115/O82</f>
        <v>0.1081156005</v>
      </c>
      <c r="Q82" s="110">
        <f>'Team and Player Stats'!Q115/O82</f>
        <v>0.08732413889</v>
      </c>
      <c r="R82" s="110">
        <f>'Team and Player Stats'!R115/O82</f>
        <v>0.2869221706</v>
      </c>
      <c r="S82" s="110">
        <f>'Team and Player Stats'!S115/O82</f>
        <v>0.03326633862</v>
      </c>
      <c r="T82" s="110">
        <f>'Team and Player Stats'!T115/O82</f>
        <v>0.5114699563</v>
      </c>
      <c r="U82" s="110">
        <f>'Team and Player Stats'!U115/O82</f>
        <v>0.09979901587</v>
      </c>
      <c r="V82" s="110">
        <f>'Team and Player Stats'!V115/O82</f>
        <v>0.04158292328</v>
      </c>
      <c r="W82" s="110">
        <f>'Team and Player Stats'!W115/O82</f>
        <v>0.008316584656</v>
      </c>
      <c r="X82" s="110">
        <f>'Team and Player Stats'!X115/O82</f>
        <v>0.004158292328</v>
      </c>
      <c r="Y82" s="110">
        <f>'Team and Player Stats'!Y115/O82</f>
        <v>0</v>
      </c>
      <c r="Z82" s="110">
        <f>'Team and Player Stats'!Z115/O82</f>
        <v>0</v>
      </c>
      <c r="AA82" s="110">
        <f>'Team and Player Stats'!AA115/O82</f>
        <v>0</v>
      </c>
      <c r="AB82" s="110">
        <f>'Team and Player Stats'!AB115/O82</f>
        <v>0</v>
      </c>
      <c r="AC82" s="110">
        <f>'Team and Player Stats'!AC115/O82</f>
        <v>0.09564072354</v>
      </c>
      <c r="AD82" s="110">
        <f>'Team and Player Stats'!AD115/O82</f>
        <v>0</v>
      </c>
      <c r="AE82" s="110">
        <f>'Team and Player Stats'!AE115/O82</f>
        <v>0</v>
      </c>
      <c r="AF82" s="110">
        <f>'Team and Player Stats'!AF115/O82</f>
        <v>0</v>
      </c>
      <c r="AG82" s="110">
        <f>'Team and Player Stats'!AG115/O82</f>
        <v>0.004158292328</v>
      </c>
    </row>
    <row r="83">
      <c r="A83" t="str">
        <f>'Team and Player Stats'!B34</f>
        <v>Gilded Grams</v>
      </c>
      <c r="B83" t="str">
        <f>'Team and Player Stats'!A34</f>
        <v>Str8 Griffin</v>
      </c>
      <c r="C83">
        <f>'Team and Player Stats'!C34</f>
        <v>17</v>
      </c>
      <c r="D83">
        <f>'Team and Player Stats'!D34</f>
        <v>16</v>
      </c>
      <c r="E83" s="111">
        <f>'Team and Player Stats'!E34</f>
        <v>233.4666667</v>
      </c>
      <c r="F83" s="113">
        <f>'Team and Player Stats'!F34/E83</f>
        <v>0.03426613364</v>
      </c>
      <c r="G83" s="113">
        <f>'Team and Player Stats'!G34/E83</f>
        <v>4.321816105</v>
      </c>
      <c r="H83" s="113">
        <f>'Team and Player Stats'!H34/E83</f>
        <v>0.02998286693</v>
      </c>
      <c r="I83" s="113">
        <f>'Team and Player Stats'!I34/E83</f>
        <v>4.141918903</v>
      </c>
      <c r="J83" s="113">
        <f>'Team and Player Stats'!J34/E83</f>
        <v>0.1798972016</v>
      </c>
      <c r="K83" s="112">
        <f>'Team and Player Stats'!K34</f>
        <v>1.043433299</v>
      </c>
      <c r="L83" s="111">
        <f>'Team and Player Stats'!L34</f>
        <v>14.4860393</v>
      </c>
      <c r="M83" s="113">
        <f>'Team and Player Stats'!M34/E83</f>
        <v>5.341233581</v>
      </c>
      <c r="N83">
        <f>'Team and Player Stats'!N34</f>
        <v>17</v>
      </c>
      <c r="O83" s="113">
        <f>'Team and Player Stats'!O34</f>
        <v>233.4666667</v>
      </c>
      <c r="P83" s="113">
        <f>'Team and Player Stats'!P34/O83</f>
        <v>0.1070816676</v>
      </c>
      <c r="Q83" s="113">
        <f>'Team and Player Stats'!Q34/O83</f>
        <v>0.09851513421</v>
      </c>
      <c r="R83" s="113">
        <f>'Team and Player Stats'!R34/O83</f>
        <v>0.1970302684</v>
      </c>
      <c r="S83" s="113">
        <f>'Team and Player Stats'!S34/O83</f>
        <v>0.06853226728</v>
      </c>
      <c r="T83" s="113">
        <f>'Team and Player Stats'!T34/O83</f>
        <v>0.6767561393</v>
      </c>
      <c r="U83" s="113">
        <f>'Team and Player Stats'!U34/O83</f>
        <v>0.1327812678</v>
      </c>
      <c r="V83" s="113">
        <f>'Team and Player Stats'!V34/O83</f>
        <v>0.02998286693</v>
      </c>
      <c r="W83" s="113">
        <f>'Team and Player Stats'!W34/O83</f>
        <v>0.008566533409</v>
      </c>
      <c r="X83" s="113">
        <f>'Team and Player Stats'!X34/O83</f>
        <v>0.004283266705</v>
      </c>
      <c r="Y83" s="113">
        <f>'Team and Player Stats'!Y34/O83</f>
        <v>0</v>
      </c>
      <c r="Z83" s="113">
        <f>'Team and Player Stats'!Z34/O83</f>
        <v>0</v>
      </c>
      <c r="AA83" s="113">
        <f>'Team and Player Stats'!AA34/O83</f>
        <v>0</v>
      </c>
      <c r="AB83" s="113">
        <f>'Team and Player Stats'!AB34/O83</f>
        <v>0</v>
      </c>
      <c r="AC83" s="113">
        <f>'Team and Player Stats'!AC34/O83</f>
        <v>0.08566533409</v>
      </c>
      <c r="AD83" s="113">
        <f>'Team and Player Stats'!AD34/O83</f>
        <v>0</v>
      </c>
      <c r="AE83" s="113">
        <f>'Team and Player Stats'!AE34/O83</f>
        <v>0</v>
      </c>
      <c r="AF83" s="113">
        <f>'Team and Player Stats'!AF34/O83</f>
        <v>0</v>
      </c>
      <c r="AG83" s="113">
        <f>'Team and Player Stats'!AG34/O83</f>
        <v>0.008566533409</v>
      </c>
    </row>
    <row r="84">
      <c r="A84" s="107" t="str">
        <f>'Team and Player Stats'!B122</f>
        <v>Mungo Pungo</v>
      </c>
      <c r="B84" s="107" t="str">
        <f>'Team and Player Stats'!A122</f>
        <v>Our Lady Tuna</v>
      </c>
      <c r="C84" s="107">
        <f>'Team and Player Stats'!C122</f>
        <v>14</v>
      </c>
      <c r="D84" s="107">
        <f>'Team and Player Stats'!D122</f>
        <v>8</v>
      </c>
      <c r="E84" s="108">
        <f>'Team and Player Stats'!E122</f>
        <v>203.8166667</v>
      </c>
      <c r="F84" s="110">
        <f>'Team and Player Stats'!F122/E84</f>
        <v>0.01471911031</v>
      </c>
      <c r="G84" s="110">
        <f>'Team and Player Stats'!G122/E84</f>
        <v>4.302886581</v>
      </c>
      <c r="H84" s="110">
        <f>'Team and Player Stats'!H122/E84</f>
        <v>0.01471911031</v>
      </c>
      <c r="I84" s="110">
        <f>'Team and Player Stats'!I122/E84</f>
        <v>5.568730068</v>
      </c>
      <c r="J84" s="110">
        <f>'Team and Player Stats'!J122/E84</f>
        <v>-1.265843487</v>
      </c>
      <c r="K84" s="109">
        <f>'Team and Player Stats'!K122</f>
        <v>0.7726872247</v>
      </c>
      <c r="L84" s="108">
        <f>'Team and Player Stats'!L122</f>
        <v>10.77444934</v>
      </c>
      <c r="M84" s="110">
        <f>'Team and Player Stats'!M122/E84</f>
        <v>5.249816011</v>
      </c>
      <c r="N84" s="107">
        <f>'Team and Player Stats'!N122</f>
        <v>13</v>
      </c>
      <c r="O84" s="110">
        <f>'Team and Player Stats'!O122</f>
        <v>180.6</v>
      </c>
      <c r="P84" s="110">
        <f>'Team and Player Stats'!P122/O84</f>
        <v>0.1052048726</v>
      </c>
      <c r="Q84" s="110">
        <f>'Team and Player Stats'!Q122/O84</f>
        <v>0.07751937984</v>
      </c>
      <c r="R84" s="110">
        <f>'Team and Player Stats'!R122/O84</f>
        <v>0.4263565891</v>
      </c>
      <c r="S84" s="110">
        <f>'Team and Player Stats'!S122/O84</f>
        <v>0.08305647841</v>
      </c>
      <c r="T84" s="110">
        <f>'Team and Player Stats'!T122/O84</f>
        <v>0.5481727575</v>
      </c>
      <c r="U84" s="110">
        <f>'Team and Player Stats'!U122/O84</f>
        <v>0.06090808416</v>
      </c>
      <c r="V84" s="110">
        <f>'Team and Player Stats'!V122/O84</f>
        <v>0.02214839424</v>
      </c>
      <c r="W84" s="110">
        <f>'Team and Player Stats'!W122/O84</f>
        <v>0.01661129568</v>
      </c>
      <c r="X84" s="110">
        <f>'Team and Player Stats'!X122/O84</f>
        <v>0.01107419712</v>
      </c>
      <c r="Y84" s="110">
        <f>'Team and Player Stats'!Y122/O84</f>
        <v>0</v>
      </c>
      <c r="Z84" s="110">
        <f>'Team and Player Stats'!Z122/O84</f>
        <v>0</v>
      </c>
      <c r="AA84" s="110">
        <f>'Team and Player Stats'!AA122/O84</f>
        <v>0</v>
      </c>
      <c r="AB84" s="110">
        <f>'Team and Player Stats'!AB122/O84</f>
        <v>0</v>
      </c>
      <c r="AC84" s="110">
        <f>'Team and Player Stats'!AC122/O84</f>
        <v>0.03875968992</v>
      </c>
      <c r="AD84" s="110">
        <f>'Team and Player Stats'!AD122/O84</f>
        <v>0</v>
      </c>
      <c r="AE84" s="110">
        <f>'Team and Player Stats'!AE122/O84</f>
        <v>0</v>
      </c>
      <c r="AF84" s="110">
        <f>'Team and Player Stats'!AF122/O84</f>
        <v>0</v>
      </c>
      <c r="AG84" s="110">
        <f>'Team and Player Stats'!AG122/O84</f>
        <v>0</v>
      </c>
    </row>
    <row r="85">
      <c r="A85" t="str">
        <f>'Team and Player Stats'!B57</f>
        <v>Sherbetshake</v>
      </c>
      <c r="B85" t="str">
        <f>'Team and Player Stats'!A57</f>
        <v>Paradox Warriors</v>
      </c>
      <c r="C85">
        <f>'Team and Player Stats'!C57</f>
        <v>12</v>
      </c>
      <c r="D85">
        <f>'Team and Player Stats'!D57</f>
        <v>0</v>
      </c>
      <c r="E85" s="111">
        <f>'Team and Player Stats'!E57</f>
        <v>97.9</v>
      </c>
      <c r="F85" s="113">
        <f>'Team and Player Stats'!F57/E85</f>
        <v>0</v>
      </c>
      <c r="G85" s="113">
        <f>'Team and Player Stats'!G57/E85</f>
        <v>3.023493361</v>
      </c>
      <c r="H85" s="113">
        <f>'Team and Player Stats'!H57/E85</f>
        <v>0.03064351379</v>
      </c>
      <c r="I85" s="113">
        <f>'Team and Player Stats'!I57/E85</f>
        <v>4.382022472</v>
      </c>
      <c r="J85" s="113">
        <f>'Team and Player Stats'!J57/E85</f>
        <v>-1.358529111</v>
      </c>
      <c r="K85" s="112">
        <f>'Team and Player Stats'!K57</f>
        <v>0.68997669</v>
      </c>
      <c r="L85" s="111">
        <f>'Team and Player Stats'!L57</f>
        <v>13.69230769</v>
      </c>
      <c r="M85" s="113">
        <f>'Team and Player Stats'!M57/E85</f>
        <v>3.472931563</v>
      </c>
      <c r="N85">
        <f>'Team and Player Stats'!N57</f>
        <v>10</v>
      </c>
      <c r="O85" s="113">
        <f>'Team and Player Stats'!O57</f>
        <v>89.06666667</v>
      </c>
      <c r="P85" s="113">
        <f>'Team and Player Stats'!P57/O85</f>
        <v>0.1010479042</v>
      </c>
      <c r="Q85" s="113">
        <f>'Team and Player Stats'!Q57/O85</f>
        <v>0.07859281437</v>
      </c>
      <c r="R85" s="113">
        <f>'Team and Player Stats'!R57/O85</f>
        <v>0.1347305389</v>
      </c>
      <c r="S85" s="113">
        <f>'Team and Player Stats'!S57/O85</f>
        <v>0.02245508982</v>
      </c>
      <c r="T85" s="113">
        <f>'Team and Player Stats'!T57/O85</f>
        <v>0.2919161677</v>
      </c>
      <c r="U85" s="113">
        <f>'Team and Player Stats'!U57/O85</f>
        <v>0.03368263473</v>
      </c>
      <c r="V85" s="113">
        <f>'Team and Player Stats'!V57/O85</f>
        <v>0.02245508982</v>
      </c>
      <c r="W85" s="113">
        <f>'Team and Player Stats'!W57/O85</f>
        <v>0</v>
      </c>
      <c r="X85" s="113">
        <f>'Team and Player Stats'!X57/O85</f>
        <v>0</v>
      </c>
      <c r="Y85" s="113">
        <f>'Team and Player Stats'!Y57/O85</f>
        <v>0</v>
      </c>
      <c r="Z85" s="113">
        <f>'Team and Player Stats'!Z57/O85</f>
        <v>0</v>
      </c>
      <c r="AA85" s="113">
        <f>'Team and Player Stats'!AA57/O85</f>
        <v>0</v>
      </c>
      <c r="AB85" s="113">
        <f>'Team and Player Stats'!AB57/O85</f>
        <v>0</v>
      </c>
      <c r="AC85" s="113">
        <f>'Team and Player Stats'!AC57/O85</f>
        <v>0.02245508982</v>
      </c>
      <c r="AD85" s="113">
        <f>'Team and Player Stats'!AD57/O85</f>
        <v>0</v>
      </c>
      <c r="AE85" s="113">
        <f>'Team and Player Stats'!AE57/O85</f>
        <v>0</v>
      </c>
      <c r="AF85" s="113">
        <f>'Team and Player Stats'!AF57/O85</f>
        <v>0</v>
      </c>
      <c r="AG85" s="113">
        <f>'Team and Player Stats'!AG57/O85</f>
        <v>0</v>
      </c>
    </row>
    <row r="86">
      <c r="A86" s="107" t="str">
        <f>'Team and Player Stats'!B22</f>
        <v>Flymonkeys</v>
      </c>
      <c r="B86" s="107" t="str">
        <f>'Team and Player Stats'!A22</f>
        <v>Stat Padders United</v>
      </c>
      <c r="C86" s="107">
        <f>'Team and Player Stats'!C22</f>
        <v>2</v>
      </c>
      <c r="D86" s="107">
        <f>'Team and Player Stats'!D22</f>
        <v>0</v>
      </c>
      <c r="E86" s="108">
        <f>'Team and Player Stats'!E22</f>
        <v>17.93333333</v>
      </c>
      <c r="F86" s="110">
        <f>'Team and Player Stats'!F22/E86</f>
        <v>0.05576208178</v>
      </c>
      <c r="G86" s="110">
        <f>'Team and Player Stats'!G22/E86</f>
        <v>3.345724907</v>
      </c>
      <c r="H86" s="110">
        <f>'Team and Player Stats'!H22/E86</f>
        <v>0.1115241636</v>
      </c>
      <c r="I86" s="110">
        <f>'Team and Player Stats'!I22/E86</f>
        <v>4.68401487</v>
      </c>
      <c r="J86" s="110">
        <f>'Team and Player Stats'!J22/E86</f>
        <v>-1.338289963</v>
      </c>
      <c r="K86" s="109">
        <f>'Team and Player Stats'!K22</f>
        <v>0.7142857143</v>
      </c>
      <c r="L86" s="108">
        <f>'Team and Player Stats'!L22</f>
        <v>12.80952381</v>
      </c>
      <c r="M86" s="110">
        <f>'Team and Player Stats'!M22/E86</f>
        <v>3.624535316</v>
      </c>
      <c r="N86" s="107">
        <f>'Team and Player Stats'!N22</f>
        <v>1</v>
      </c>
      <c r="O86" s="110">
        <f>'Team and Player Stats'!O22</f>
        <v>10</v>
      </c>
      <c r="P86" s="110">
        <f>'Team and Player Stats'!P22/O86</f>
        <v>0.1</v>
      </c>
      <c r="Q86" s="110">
        <f>'Team and Player Stats'!Q22/O86</f>
        <v>0</v>
      </c>
      <c r="R86" s="110">
        <f>'Team and Player Stats'!R22/O86</f>
        <v>0.1</v>
      </c>
      <c r="S86" s="110">
        <f>'Team and Player Stats'!S22/O86</f>
        <v>0.2</v>
      </c>
      <c r="T86" s="110">
        <f>'Team and Player Stats'!T22/O86</f>
        <v>0.1</v>
      </c>
      <c r="U86" s="110">
        <f>'Team and Player Stats'!U22/O86</f>
        <v>0</v>
      </c>
      <c r="V86" s="110">
        <f>'Team and Player Stats'!V22/O86</f>
        <v>0</v>
      </c>
      <c r="W86" s="110">
        <f>'Team and Player Stats'!W22/O86</f>
        <v>0</v>
      </c>
      <c r="X86" s="110">
        <f>'Team and Player Stats'!X22/O86</f>
        <v>0</v>
      </c>
      <c r="Y86" s="110">
        <f>'Team and Player Stats'!Y22/O86</f>
        <v>0</v>
      </c>
      <c r="Z86" s="110">
        <f>'Team and Player Stats'!Z22/O86</f>
        <v>0</v>
      </c>
      <c r="AA86" s="110">
        <f>'Team and Player Stats'!AA22/O86</f>
        <v>0</v>
      </c>
      <c r="AB86" s="110">
        <f>'Team and Player Stats'!AB22/O86</f>
        <v>0</v>
      </c>
      <c r="AC86" s="110">
        <f>'Team and Player Stats'!AC22/O86</f>
        <v>0</v>
      </c>
      <c r="AD86" s="110">
        <f>'Team and Player Stats'!AD22/O86</f>
        <v>0</v>
      </c>
      <c r="AE86" s="110">
        <f>'Team and Player Stats'!AE22/O86</f>
        <v>0</v>
      </c>
      <c r="AF86" s="110">
        <f>'Team and Player Stats'!AF22/O86</f>
        <v>0</v>
      </c>
      <c r="AG86" s="110">
        <f>'Team and Player Stats'!AG22/O86</f>
        <v>0</v>
      </c>
    </row>
    <row r="87">
      <c r="A87" t="str">
        <f>'Team and Player Stats'!B29</f>
        <v>H20 Camper</v>
      </c>
      <c r="B87" t="str">
        <f>'Team and Player Stats'!A29</f>
        <v>NecroBonk</v>
      </c>
      <c r="C87">
        <f>'Team and Player Stats'!C29</f>
        <v>7</v>
      </c>
      <c r="D87">
        <f>'Team and Player Stats'!D29</f>
        <v>3</v>
      </c>
      <c r="E87" s="111">
        <f>'Team and Player Stats'!E29</f>
        <v>61.48333333</v>
      </c>
      <c r="F87" s="113">
        <f>'Team and Player Stats'!F29/E87</f>
        <v>0</v>
      </c>
      <c r="G87" s="113">
        <f>'Team and Player Stats'!G29/E87</f>
        <v>3.561940905</v>
      </c>
      <c r="H87" s="113">
        <f>'Team and Player Stats'!H29/E87</f>
        <v>0</v>
      </c>
      <c r="I87" s="113">
        <f>'Team and Player Stats'!I29/E87</f>
        <v>4.212523719</v>
      </c>
      <c r="J87" s="113">
        <f>'Team and Player Stats'!J29/E87</f>
        <v>-0.6505828138</v>
      </c>
      <c r="K87" s="112">
        <f>'Team and Player Stats'!K29</f>
        <v>0.8455598456</v>
      </c>
      <c r="L87" s="111">
        <f>'Team and Player Stats'!L29</f>
        <v>14.24324324</v>
      </c>
      <c r="M87" s="113">
        <f>'Team and Player Stats'!M29/E87</f>
        <v>4.131200867</v>
      </c>
      <c r="N87">
        <f>'Team and Player Stats'!N29</f>
        <v>6</v>
      </c>
      <c r="O87" s="113">
        <f>'Team and Player Stats'!O29</f>
        <v>57.83333333</v>
      </c>
      <c r="P87" s="113">
        <f>'Team and Player Stats'!P29/O87</f>
        <v>0.08645533141</v>
      </c>
      <c r="Q87" s="113">
        <f>'Team and Player Stats'!Q29/O87</f>
        <v>0.06916426513</v>
      </c>
      <c r="R87" s="113">
        <f>'Team and Player Stats'!R29/O87</f>
        <v>0.1729106628</v>
      </c>
      <c r="S87" s="113">
        <f>'Team and Player Stats'!S29/O87</f>
        <v>0.1037463977</v>
      </c>
      <c r="T87" s="113">
        <f>'Team and Player Stats'!T29/O87</f>
        <v>0.2939481268</v>
      </c>
      <c r="U87" s="113">
        <f>'Team and Player Stats'!U29/O87</f>
        <v>0.03458213256</v>
      </c>
      <c r="V87" s="113">
        <f>'Team and Player Stats'!V29/O87</f>
        <v>0</v>
      </c>
      <c r="W87" s="113">
        <f>'Team and Player Stats'!W29/O87</f>
        <v>0</v>
      </c>
      <c r="X87" s="113">
        <f>'Team and Player Stats'!X29/O87</f>
        <v>0</v>
      </c>
      <c r="Y87" s="113">
        <f>'Team and Player Stats'!Y29/O87</f>
        <v>0</v>
      </c>
      <c r="Z87" s="113">
        <f>'Team and Player Stats'!Z29/O87</f>
        <v>0</v>
      </c>
      <c r="AA87" s="113">
        <f>'Team and Player Stats'!AA29/O87</f>
        <v>0</v>
      </c>
      <c r="AB87" s="113">
        <f>'Team and Player Stats'!AB29/O87</f>
        <v>0</v>
      </c>
      <c r="AC87" s="113">
        <f>'Team and Player Stats'!AC29/O87</f>
        <v>0.03458213256</v>
      </c>
      <c r="AD87" s="113">
        <f>'Team and Player Stats'!AD29/O87</f>
        <v>0</v>
      </c>
      <c r="AE87" s="113">
        <f>'Team and Player Stats'!AE29/O87</f>
        <v>0</v>
      </c>
      <c r="AF87" s="113">
        <f>'Team and Player Stats'!AF29/O87</f>
        <v>0</v>
      </c>
      <c r="AG87" s="113">
        <f>'Team and Player Stats'!AG29/O87</f>
        <v>0</v>
      </c>
    </row>
    <row r="88">
      <c r="A88" s="107" t="str">
        <f>'Team and Player Stats'!B116</f>
        <v>Rockys12</v>
      </c>
      <c r="B88" s="107" t="str">
        <f>'Team and Player Stats'!A116</f>
        <v>Rooster Bux to Blow</v>
      </c>
      <c r="C88" s="107">
        <f>'Team and Player Stats'!C116</f>
        <v>5</v>
      </c>
      <c r="D88" s="107">
        <f>'Team and Player Stats'!D116</f>
        <v>5</v>
      </c>
      <c r="E88" s="108">
        <f>'Team and Player Stats'!E116</f>
        <v>97.9</v>
      </c>
      <c r="F88" s="110">
        <f>'Team and Player Stats'!F116/E88</f>
        <v>0.0102145046</v>
      </c>
      <c r="G88" s="110">
        <f>'Team and Player Stats'!G116/E88</f>
        <v>2.584269663</v>
      </c>
      <c r="H88" s="110">
        <f>'Team and Player Stats'!H116/E88</f>
        <v>0.0102145046</v>
      </c>
      <c r="I88" s="110">
        <f>'Team and Player Stats'!I116/E88</f>
        <v>2.860061287</v>
      </c>
      <c r="J88" s="110">
        <f>'Team and Player Stats'!J116/E88</f>
        <v>-0.2757916241</v>
      </c>
      <c r="K88" s="109">
        <f>'Team and Player Stats'!K116</f>
        <v>0.9035714286</v>
      </c>
      <c r="L88" s="108">
        <f>'Team and Player Stats'!L116</f>
        <v>20.97857143</v>
      </c>
      <c r="M88" s="110">
        <f>'Team and Player Stats'!M116/E88</f>
        <v>3.248212462</v>
      </c>
      <c r="N88" s="107">
        <f>'Team and Player Stats'!N116</f>
        <v>5</v>
      </c>
      <c r="O88" s="110">
        <f>'Team and Player Stats'!O116</f>
        <v>97.9</v>
      </c>
      <c r="P88" s="110">
        <f>'Team and Player Stats'!P116/O88</f>
        <v>0.08171603677</v>
      </c>
      <c r="Q88" s="110">
        <f>'Team and Player Stats'!Q116/O88</f>
        <v>0.06128702758</v>
      </c>
      <c r="R88" s="110">
        <f>'Team and Player Stats'!R116/O88</f>
        <v>0.1225740552</v>
      </c>
      <c r="S88" s="110">
        <f>'Team and Player Stats'!S116/O88</f>
        <v>0.102145046</v>
      </c>
      <c r="T88" s="110">
        <f>'Team and Player Stats'!T116/O88</f>
        <v>0.3064351379</v>
      </c>
      <c r="U88" s="110">
        <f>'Team and Player Stats'!U116/O88</f>
        <v>0.07150153218</v>
      </c>
      <c r="V88" s="110">
        <f>'Team and Player Stats'!V116/O88</f>
        <v>0.02042900919</v>
      </c>
      <c r="W88" s="110">
        <f>'Team and Player Stats'!W116/O88</f>
        <v>0.0102145046</v>
      </c>
      <c r="X88" s="110">
        <f>'Team and Player Stats'!X116/O88</f>
        <v>0</v>
      </c>
      <c r="Y88" s="110">
        <f>'Team and Player Stats'!Y116/O88</f>
        <v>0</v>
      </c>
      <c r="Z88" s="110">
        <f>'Team and Player Stats'!Z116/O88</f>
        <v>0</v>
      </c>
      <c r="AA88" s="110">
        <f>'Team and Player Stats'!AA116/O88</f>
        <v>0</v>
      </c>
      <c r="AB88" s="110">
        <f>'Team and Player Stats'!AB116/O88</f>
        <v>0</v>
      </c>
      <c r="AC88" s="110">
        <f>'Team and Player Stats'!AC116/O88</f>
        <v>0.07150153218</v>
      </c>
      <c r="AD88" s="110">
        <f>'Team and Player Stats'!AD116/O88</f>
        <v>0</v>
      </c>
      <c r="AE88" s="110">
        <f>'Team and Player Stats'!AE116/O88</f>
        <v>0</v>
      </c>
      <c r="AF88" s="110">
        <f>'Team and Player Stats'!AF116/O88</f>
        <v>0</v>
      </c>
      <c r="AG88" s="110">
        <f>'Team and Player Stats'!AG116/O88</f>
        <v>0</v>
      </c>
    </row>
    <row r="89">
      <c r="A89" t="str">
        <f>'Team and Player Stats'!B124</f>
        <v>Blade B48</v>
      </c>
      <c r="B89" t="str">
        <f>'Team and Player Stats'!A124</f>
        <v>Our Lady Tuna</v>
      </c>
      <c r="C89">
        <f>'Team and Player Stats'!C124</f>
        <v>2</v>
      </c>
      <c r="D89">
        <f>'Team and Player Stats'!D124</f>
        <v>1</v>
      </c>
      <c r="E89" s="111">
        <f>'Team and Player Stats'!E124</f>
        <v>15.05</v>
      </c>
      <c r="F89" s="113">
        <f>'Team and Player Stats'!F124/E89</f>
        <v>0.1328903654</v>
      </c>
      <c r="G89" s="113">
        <f>'Team and Player Stats'!G124/E89</f>
        <v>2.059800664</v>
      </c>
      <c r="H89" s="113">
        <f>'Team and Player Stats'!H124/E89</f>
        <v>0.06644518272</v>
      </c>
      <c r="I89" s="113">
        <f>'Team and Player Stats'!I124/E89</f>
        <v>3.787375415</v>
      </c>
      <c r="J89" s="113">
        <f>'Team and Player Stats'!J124/E89</f>
        <v>-1.727574751</v>
      </c>
      <c r="K89" s="112">
        <f>'Team and Player Stats'!K124</f>
        <v>0.5438596491</v>
      </c>
      <c r="L89" s="111">
        <f>'Team and Player Stats'!L124</f>
        <v>15.84210526</v>
      </c>
      <c r="M89" s="113">
        <f>'Team and Player Stats'!M124/E89</f>
        <v>2.259136213</v>
      </c>
      <c r="N89">
        <f>'Team and Player Stats'!N124</f>
        <v>2</v>
      </c>
      <c r="O89" s="113">
        <f>'Team and Player Stats'!O124</f>
        <v>15.05</v>
      </c>
      <c r="P89" s="113">
        <f>'Team and Player Stats'!P124/O89</f>
        <v>0.06644518272</v>
      </c>
      <c r="Q89" s="113">
        <f>'Team and Player Stats'!Q124/O89</f>
        <v>0.1328903654</v>
      </c>
      <c r="R89" s="113">
        <f>'Team and Player Stats'!R124/O89</f>
        <v>0.06644518272</v>
      </c>
      <c r="S89" s="113">
        <f>'Team and Player Stats'!S124/O89</f>
        <v>0</v>
      </c>
      <c r="T89" s="113">
        <f>'Team and Player Stats'!T124/O89</f>
        <v>0.1993355482</v>
      </c>
      <c r="U89" s="113">
        <f>'Team and Player Stats'!U124/O89</f>
        <v>0</v>
      </c>
      <c r="V89" s="113">
        <f>'Team and Player Stats'!V124/O89</f>
        <v>0</v>
      </c>
      <c r="W89" s="113">
        <f>'Team and Player Stats'!W124/O89</f>
        <v>0</v>
      </c>
      <c r="X89" s="113">
        <f>'Team and Player Stats'!X124/O89</f>
        <v>0</v>
      </c>
      <c r="Y89" s="113">
        <f>'Team and Player Stats'!Y124/O89</f>
        <v>0</v>
      </c>
      <c r="Z89" s="113">
        <f>'Team and Player Stats'!Z124/O89</f>
        <v>0</v>
      </c>
      <c r="AA89" s="113">
        <f>'Team and Player Stats'!AA124/O89</f>
        <v>0</v>
      </c>
      <c r="AB89" s="113">
        <f>'Team and Player Stats'!AB124/O89</f>
        <v>0</v>
      </c>
      <c r="AC89" s="113">
        <f>'Team and Player Stats'!AC124/O89</f>
        <v>0</v>
      </c>
      <c r="AD89" s="113">
        <f>'Team and Player Stats'!AD124/O89</f>
        <v>0</v>
      </c>
      <c r="AE89" s="113">
        <f>'Team and Player Stats'!AE124/O89</f>
        <v>0</v>
      </c>
      <c r="AF89" s="113">
        <f>'Team and Player Stats'!AF124/O89</f>
        <v>0</v>
      </c>
      <c r="AG89" s="113">
        <f>'Team and Player Stats'!AG124/O89</f>
        <v>0</v>
      </c>
    </row>
    <row r="90">
      <c r="A90" s="107" t="str">
        <f>'Team and Player Stats'!B51</f>
        <v>THEXILEDDRAGON</v>
      </c>
      <c r="B90" s="107" t="str">
        <f>'Team and Player Stats'!A51</f>
        <v>Way to Fail</v>
      </c>
      <c r="C90" s="107">
        <f>'Team and Player Stats'!C51</f>
        <v>9</v>
      </c>
      <c r="D90" s="107">
        <f>'Team and Player Stats'!D51</f>
        <v>7</v>
      </c>
      <c r="E90" s="108">
        <f>'Team and Player Stats'!E51</f>
        <v>189.6333333</v>
      </c>
      <c r="F90" s="110">
        <f>'Team and Player Stats'!F51/E90</f>
        <v>0.02636667253</v>
      </c>
      <c r="G90" s="110">
        <f>'Team and Player Stats'!G51/E90</f>
        <v>2.657760591</v>
      </c>
      <c r="H90" s="110">
        <f>'Team and Player Stats'!H51/E90</f>
        <v>0.01054666901</v>
      </c>
      <c r="I90" s="110">
        <f>'Team and Player Stats'!I51/E90</f>
        <v>3.40657409</v>
      </c>
      <c r="J90" s="110">
        <f>'Team and Player Stats'!J51/E90</f>
        <v>-0.7488134997</v>
      </c>
      <c r="K90" s="109">
        <f>'Team and Player Stats'!K51</f>
        <v>0.7801857585</v>
      </c>
      <c r="L90" s="108">
        <f>'Team and Player Stats'!L51</f>
        <v>17.6130031</v>
      </c>
      <c r="M90" s="110">
        <f>'Team and Player Stats'!M51/E90</f>
        <v>3.475127439</v>
      </c>
      <c r="N90" s="107">
        <f>'Team and Player Stats'!N51</f>
        <v>8</v>
      </c>
      <c r="O90" s="110">
        <f>'Team and Player Stats'!O51</f>
        <v>150.7833333</v>
      </c>
      <c r="P90" s="110">
        <f>'Team and Player Stats'!P51/O90</f>
        <v>0.05968829446</v>
      </c>
      <c r="Q90" s="110">
        <f>'Team and Player Stats'!Q51/O90</f>
        <v>0.02652813087</v>
      </c>
      <c r="R90" s="110">
        <f>'Team and Player Stats'!R51/O90</f>
        <v>0.3117055377</v>
      </c>
      <c r="S90" s="110">
        <f>'Team and Player Stats'!S51/O90</f>
        <v>0.05968829446</v>
      </c>
      <c r="T90" s="110">
        <f>'Team and Player Stats'!T51/O90</f>
        <v>0.3581297668</v>
      </c>
      <c r="U90" s="110">
        <f>'Team and Player Stats'!U51/O90</f>
        <v>0.09284845805</v>
      </c>
      <c r="V90" s="110">
        <f>'Team and Player Stats'!V51/O90</f>
        <v>0.01326406544</v>
      </c>
      <c r="W90" s="110">
        <f>'Team and Player Stats'!W51/O90</f>
        <v>0</v>
      </c>
      <c r="X90" s="110">
        <f>'Team and Player Stats'!X51/O90</f>
        <v>0</v>
      </c>
      <c r="Y90" s="110">
        <f>'Team and Player Stats'!Y51/O90</f>
        <v>0</v>
      </c>
      <c r="Z90" s="110">
        <f>'Team and Player Stats'!Z51/O90</f>
        <v>0</v>
      </c>
      <c r="AA90" s="110">
        <f>'Team and Player Stats'!AA51/O90</f>
        <v>0</v>
      </c>
      <c r="AB90" s="110">
        <f>'Team and Player Stats'!AB51/O90</f>
        <v>0</v>
      </c>
      <c r="AC90" s="110">
        <f>'Team and Player Stats'!AC51/O90</f>
        <v>0.02652813087</v>
      </c>
      <c r="AD90" s="110">
        <f>'Team and Player Stats'!AD51/O90</f>
        <v>0</v>
      </c>
      <c r="AE90" s="110">
        <f>'Team and Player Stats'!AE51/O90</f>
        <v>0</v>
      </c>
      <c r="AF90" s="110">
        <f>'Team and Player Stats'!AF51/O90</f>
        <v>0</v>
      </c>
      <c r="AG90" s="110">
        <f>'Team and Player Stats'!AG51/O90</f>
        <v>0.006632032718</v>
      </c>
    </row>
    <row r="91">
      <c r="A91" t="str">
        <f>'Team and Player Stats'!B61</f>
        <v>The Eastbrook</v>
      </c>
      <c r="B91" t="str">
        <f>'Team and Player Stats'!A61</f>
        <v>Sub</v>
      </c>
      <c r="C91">
        <f>'Team and Player Stats'!C61</f>
        <v>2</v>
      </c>
      <c r="D91">
        <f>'Team and Player Stats'!D61</f>
        <v>0</v>
      </c>
      <c r="E91" s="111">
        <f>'Team and Player Stats'!E61</f>
        <v>18.5</v>
      </c>
      <c r="F91" s="113">
        <f>'Team and Player Stats'!F61/E91</f>
        <v>0.1081081081</v>
      </c>
      <c r="G91" s="113">
        <f>'Team and Player Stats'!G61/E91</f>
        <v>2</v>
      </c>
      <c r="H91" s="113">
        <f>'Team and Player Stats'!H61/E91</f>
        <v>0</v>
      </c>
      <c r="I91" s="113">
        <f>'Team and Player Stats'!I61/E91</f>
        <v>3.243243243</v>
      </c>
      <c r="J91" s="113">
        <f>'Team and Player Stats'!J61/E91</f>
        <v>-1.243243243</v>
      </c>
      <c r="K91" s="112">
        <f>'Team and Player Stats'!K61</f>
        <v>0.6166666667</v>
      </c>
      <c r="L91" s="111">
        <f>'Team and Player Stats'!L61</f>
        <v>18.5</v>
      </c>
      <c r="M91" s="113">
        <f>'Team and Player Stats'!M61/E91</f>
        <v>2.702702703</v>
      </c>
      <c r="N91">
        <f>'Team and Player Stats'!N61</f>
        <v>1</v>
      </c>
      <c r="O91" s="113">
        <f>'Team and Player Stats'!O61</f>
        <v>18.5</v>
      </c>
      <c r="P91" s="113">
        <f>'Team and Player Stats'!P61/O91</f>
        <v>0.05405405405</v>
      </c>
      <c r="Q91" s="113">
        <f>'Team and Player Stats'!Q61/O91</f>
        <v>0.05405405405</v>
      </c>
      <c r="R91" s="113">
        <f>'Team and Player Stats'!R61/O91</f>
        <v>0</v>
      </c>
      <c r="S91" s="113">
        <f>'Team and Player Stats'!S61/O91</f>
        <v>0</v>
      </c>
      <c r="T91" s="113">
        <f>'Team and Player Stats'!T61/O91</f>
        <v>0.05405405405</v>
      </c>
      <c r="U91" s="113">
        <f>'Team and Player Stats'!U61/O91</f>
        <v>0</v>
      </c>
      <c r="V91" s="113">
        <f>'Team and Player Stats'!V61/O91</f>
        <v>0</v>
      </c>
      <c r="W91" s="113">
        <f>'Team and Player Stats'!W61/O91</f>
        <v>0</v>
      </c>
      <c r="X91" s="113">
        <f>'Team and Player Stats'!X61/O91</f>
        <v>0</v>
      </c>
      <c r="Y91" s="113">
        <f>'Team and Player Stats'!Y61/O91</f>
        <v>0</v>
      </c>
      <c r="Z91" s="113">
        <f>'Team and Player Stats'!Z61/O91</f>
        <v>0</v>
      </c>
      <c r="AA91" s="113">
        <f>'Team and Player Stats'!AA61/O91</f>
        <v>0</v>
      </c>
      <c r="AB91" s="113">
        <f>'Team and Player Stats'!AB61/O91</f>
        <v>0</v>
      </c>
      <c r="AC91" s="113">
        <f>'Team and Player Stats'!AC61/O91</f>
        <v>0</v>
      </c>
      <c r="AD91" s="113">
        <f>'Team and Player Stats'!AD61/O91</f>
        <v>0</v>
      </c>
      <c r="AE91" s="113">
        <f>'Team and Player Stats'!AE61/O91</f>
        <v>0</v>
      </c>
      <c r="AF91" s="113">
        <f>'Team and Player Stats'!AF61/O91</f>
        <v>0</v>
      </c>
      <c r="AG91" s="113">
        <f>'Team and Player Stats'!AG61/O91</f>
        <v>0</v>
      </c>
    </row>
    <row r="92">
      <c r="A92" s="107" t="str">
        <f>'Team and Player Stats'!B24</f>
        <v>MrJocobo360</v>
      </c>
      <c r="B92" s="107" t="str">
        <f>'Team and Player Stats'!A24</f>
        <v>Stat Padders United</v>
      </c>
      <c r="C92" s="107">
        <f>'Team and Player Stats'!C24</f>
        <v>2</v>
      </c>
      <c r="D92" s="107">
        <f>'Team and Player Stats'!D24</f>
        <v>0</v>
      </c>
      <c r="E92" s="108">
        <f>'Team and Player Stats'!E24</f>
        <v>20.85</v>
      </c>
      <c r="F92" s="110">
        <f>'Team and Player Stats'!F24/E92</f>
        <v>0</v>
      </c>
      <c r="G92" s="110">
        <f>'Team and Player Stats'!G24/E92</f>
        <v>3.645083933</v>
      </c>
      <c r="H92" s="110">
        <f>'Team and Player Stats'!H24/E92</f>
        <v>0</v>
      </c>
      <c r="I92" s="110">
        <f>'Team and Player Stats'!I24/E92</f>
        <v>6.666666667</v>
      </c>
      <c r="J92" s="110">
        <f>'Team and Player Stats'!J24/E92</f>
        <v>-3.021582734</v>
      </c>
      <c r="K92" s="109">
        <f>'Team and Player Stats'!K24</f>
        <v>0.5467625899</v>
      </c>
      <c r="L92" s="108">
        <f>'Team and Player Stats'!L24</f>
        <v>9</v>
      </c>
      <c r="M92" s="110">
        <f>'Team and Player Stats'!M24/E92</f>
        <v>4.12470024</v>
      </c>
      <c r="N92" s="107">
        <f>'Team and Player Stats'!N24</f>
        <v>2</v>
      </c>
      <c r="O92" s="110">
        <f>'Team and Player Stats'!O24</f>
        <v>20.85</v>
      </c>
      <c r="P92" s="110">
        <f>'Team and Player Stats'!P24/O92</f>
        <v>0.0479616307</v>
      </c>
      <c r="Q92" s="110">
        <f>'Team and Player Stats'!Q24/O92</f>
        <v>0.1918465228</v>
      </c>
      <c r="R92" s="110">
        <f>'Team and Player Stats'!R24/O92</f>
        <v>0.1438848921</v>
      </c>
      <c r="S92" s="110">
        <f>'Team and Player Stats'!S24/O92</f>
        <v>0.0479616307</v>
      </c>
      <c r="T92" s="110">
        <f>'Team and Player Stats'!T24/O92</f>
        <v>0.2877697842</v>
      </c>
      <c r="U92" s="110">
        <f>'Team and Player Stats'!U24/O92</f>
        <v>0</v>
      </c>
      <c r="V92" s="110">
        <f>'Team and Player Stats'!V24/O92</f>
        <v>0</v>
      </c>
      <c r="W92" s="110">
        <f>'Team and Player Stats'!W24/O92</f>
        <v>0</v>
      </c>
      <c r="X92" s="110">
        <f>'Team and Player Stats'!X24/O92</f>
        <v>0</v>
      </c>
      <c r="Y92" s="110">
        <f>'Team and Player Stats'!Y24/O92</f>
        <v>0</v>
      </c>
      <c r="Z92" s="110">
        <f>'Team and Player Stats'!Z24/O92</f>
        <v>0</v>
      </c>
      <c r="AA92" s="110">
        <f>'Team and Player Stats'!AA24/O92</f>
        <v>0</v>
      </c>
      <c r="AB92" s="110">
        <f>'Team and Player Stats'!AB24/O92</f>
        <v>0</v>
      </c>
      <c r="AC92" s="110">
        <f>'Team and Player Stats'!AC24/O92</f>
        <v>0.0479616307</v>
      </c>
      <c r="AD92" s="110">
        <f>'Team and Player Stats'!AD24/O92</f>
        <v>0</v>
      </c>
      <c r="AE92" s="110">
        <f>'Team and Player Stats'!AE24/O92</f>
        <v>0</v>
      </c>
      <c r="AF92" s="110">
        <f>'Team and Player Stats'!AF24/O92</f>
        <v>0</v>
      </c>
      <c r="AG92" s="110">
        <f>'Team and Player Stats'!AG24/O92</f>
        <v>0</v>
      </c>
    </row>
    <row r="93">
      <c r="A93" t="str">
        <f>'Team and Player Stats'!B100</f>
        <v>iTREE</v>
      </c>
      <c r="B93" t="str">
        <f>'Team and Player Stats'!A100</f>
        <v>Sub</v>
      </c>
      <c r="C93">
        <f>'Team and Player Stats'!C100</f>
        <v>1</v>
      </c>
      <c r="D93">
        <f>'Team and Player Stats'!D100</f>
        <v>0</v>
      </c>
      <c r="E93" s="111">
        <f>'Team and Player Stats'!E100</f>
        <v>6</v>
      </c>
      <c r="F93" s="113">
        <f>'Team and Player Stats'!F100/E93</f>
        <v>0</v>
      </c>
      <c r="G93" s="113">
        <f>'Team and Player Stats'!G100/E93</f>
        <v>2.333333333</v>
      </c>
      <c r="H93" s="113">
        <f>'Team and Player Stats'!H100/E93</f>
        <v>0</v>
      </c>
      <c r="I93" s="113">
        <f>'Team and Player Stats'!I100/E93</f>
        <v>3.666666667</v>
      </c>
      <c r="J93" s="113">
        <f>'Team and Player Stats'!J100/E93</f>
        <v>-1.333333333</v>
      </c>
      <c r="K93" s="112">
        <f>'Team and Player Stats'!K100</f>
        <v>0.6363636364</v>
      </c>
      <c r="L93" s="111">
        <f>'Team and Player Stats'!L100</f>
        <v>16.36363636</v>
      </c>
      <c r="M93" s="113">
        <f>'Team and Player Stats'!M100/E93</f>
        <v>2.5</v>
      </c>
      <c r="N93">
        <f>'Team and Player Stats'!N100</f>
        <v>1</v>
      </c>
      <c r="O93" s="113">
        <f>'Team and Player Stats'!O100</f>
        <v>5.133333333</v>
      </c>
      <c r="P93" s="113">
        <f>'Team and Player Stats'!P100/O93</f>
        <v>0</v>
      </c>
      <c r="Q93" s="113">
        <f>'Team and Player Stats'!Q100/O93</f>
        <v>0</v>
      </c>
      <c r="R93" s="113">
        <f>'Team and Player Stats'!R100/O93</f>
        <v>0</v>
      </c>
      <c r="S93" s="113">
        <f>'Team and Player Stats'!S100/O93</f>
        <v>0</v>
      </c>
      <c r="T93" s="113">
        <f>'Team and Player Stats'!T100/O93</f>
        <v>0.1948051948</v>
      </c>
      <c r="U93" s="113">
        <f>'Team and Player Stats'!U100/O93</f>
        <v>0</v>
      </c>
      <c r="V93" s="113">
        <f>'Team and Player Stats'!V100/O93</f>
        <v>0</v>
      </c>
      <c r="W93" s="113">
        <f>'Team and Player Stats'!W100/O93</f>
        <v>0</v>
      </c>
      <c r="X93" s="113">
        <f>'Team and Player Stats'!X100/O93</f>
        <v>0</v>
      </c>
      <c r="Y93" s="113">
        <f>'Team and Player Stats'!Y100/O93</f>
        <v>0</v>
      </c>
      <c r="Z93" s="113">
        <f>'Team and Player Stats'!Z100/O93</f>
        <v>0</v>
      </c>
      <c r="AA93" s="113">
        <f>'Team and Player Stats'!AA100/O93</f>
        <v>0</v>
      </c>
      <c r="AB93" s="113">
        <f>'Team and Player Stats'!AB100/O93</f>
        <v>0</v>
      </c>
      <c r="AC93" s="113">
        <f>'Team and Player Stats'!AC100/O93</f>
        <v>0</v>
      </c>
      <c r="AD93" s="113">
        <f>'Team and Player Stats'!AD100/O93</f>
        <v>0</v>
      </c>
      <c r="AE93" s="113">
        <f>'Team and Player Stats'!AE100/O93</f>
        <v>0</v>
      </c>
      <c r="AF93" s="113">
        <f>'Team and Player Stats'!AF100/O93</f>
        <v>0</v>
      </c>
      <c r="AG93" s="113">
        <f>'Team and Player Stats'!AG100/O93</f>
        <v>0</v>
      </c>
    </row>
    <row r="94">
      <c r="A94" s="107" t="str">
        <f>'Team and Player Stats'!B13</f>
        <v>Acniphyde43</v>
      </c>
      <c r="B94" s="107" t="str">
        <f>'Team and Player Stats'!A13</f>
        <v>Collateral Damage</v>
      </c>
      <c r="C94" s="107">
        <f>'Team and Player Stats'!C13</f>
        <v>0</v>
      </c>
      <c r="D94" s="107">
        <f>'Team and Player Stats'!D13</f>
        <v>0</v>
      </c>
      <c r="E94" s="108">
        <f>'Team and Player Stats'!E13</f>
        <v>0</v>
      </c>
      <c r="F94" s="110" t="str">
        <f>'Team and Player Stats'!F13/E94</f>
        <v>#DIV/0!</v>
      </c>
      <c r="G94" s="110" t="str">
        <f>'Team and Player Stats'!G13/E94</f>
        <v>#DIV/0!</v>
      </c>
      <c r="H94" s="110" t="str">
        <f>'Team and Player Stats'!H13/E94</f>
        <v>#DIV/0!</v>
      </c>
      <c r="I94" s="110" t="str">
        <f>'Team and Player Stats'!I13/E94</f>
        <v>#DIV/0!</v>
      </c>
      <c r="J94" s="110" t="str">
        <f>'Team and Player Stats'!J13/E94</f>
        <v>#DIV/0!</v>
      </c>
      <c r="K94" s="109" t="str">
        <f>'Team and Player Stats'!K13</f>
        <v>#DIV/0!</v>
      </c>
      <c r="L94" s="108" t="str">
        <f>'Team and Player Stats'!L13</f>
        <v>#DIV/0!</v>
      </c>
      <c r="M94" s="110" t="str">
        <f>'Team and Player Stats'!M13/E94</f>
        <v>#DIV/0!</v>
      </c>
      <c r="N94" s="107">
        <f>'Team and Player Stats'!N13</f>
        <v>0</v>
      </c>
      <c r="O94" s="110">
        <f>'Team and Player Stats'!O13</f>
        <v>0</v>
      </c>
      <c r="P94" s="110" t="str">
        <f>'Team and Player Stats'!P13/O94</f>
        <v>#DIV/0!</v>
      </c>
      <c r="Q94" s="110" t="str">
        <f>'Team and Player Stats'!Q13/O94</f>
        <v>#DIV/0!</v>
      </c>
      <c r="R94" s="110" t="str">
        <f>'Team and Player Stats'!R13/O94</f>
        <v>#DIV/0!</v>
      </c>
      <c r="S94" s="110" t="str">
        <f>'Team and Player Stats'!S13/O94</f>
        <v>#DIV/0!</v>
      </c>
      <c r="T94" s="110" t="str">
        <f>'Team and Player Stats'!T13/O94</f>
        <v>#DIV/0!</v>
      </c>
      <c r="U94" s="110" t="str">
        <f>'Team and Player Stats'!U13/O94</f>
        <v>#DIV/0!</v>
      </c>
      <c r="V94" s="110" t="str">
        <f>'Team and Player Stats'!V13/O94</f>
        <v>#DIV/0!</v>
      </c>
      <c r="W94" s="110" t="str">
        <f>'Team and Player Stats'!W13/O94</f>
        <v>#DIV/0!</v>
      </c>
      <c r="X94" s="110" t="str">
        <f>'Team and Player Stats'!X13/O94</f>
        <v>#DIV/0!</v>
      </c>
      <c r="Y94" s="110" t="str">
        <f>'Team and Player Stats'!Y13/O94</f>
        <v>#DIV/0!</v>
      </c>
      <c r="Z94" s="110" t="str">
        <f>'Team and Player Stats'!Z13/O94</f>
        <v>#DIV/0!</v>
      </c>
      <c r="AA94" s="110" t="str">
        <f>'Team and Player Stats'!AA13/O94</f>
        <v>#DIV/0!</v>
      </c>
      <c r="AB94" s="110" t="str">
        <f>'Team and Player Stats'!AB13/O94</f>
        <v>#DIV/0!</v>
      </c>
      <c r="AC94" s="110" t="str">
        <f>'Team and Player Stats'!AC13/O94</f>
        <v>#DIV/0!</v>
      </c>
      <c r="AD94" s="110" t="str">
        <f>'Team and Player Stats'!AD13/O94</f>
        <v>#DIV/0!</v>
      </c>
      <c r="AE94" s="110" t="str">
        <f>'Team and Player Stats'!AE13/O94</f>
        <v>#DIV/0!</v>
      </c>
      <c r="AF94" s="110" t="str">
        <f>'Team and Player Stats'!AF13/O94</f>
        <v>#DIV/0!</v>
      </c>
      <c r="AG94" s="110" t="str">
        <f>'Team and Player Stats'!AG13/O94</f>
        <v>#DIV/0!</v>
      </c>
    </row>
    <row r="95">
      <c r="A95" t="str">
        <f>'Team and Player Stats'!B23</f>
        <v>MsKittiK4t</v>
      </c>
      <c r="B95" t="str">
        <f>'Team and Player Stats'!A23</f>
        <v>Stat Padders United</v>
      </c>
      <c r="C95">
        <f>'Team and Player Stats'!C23</f>
        <v>0</v>
      </c>
      <c r="D95">
        <f>'Team and Player Stats'!D23</f>
        <v>0</v>
      </c>
      <c r="E95" s="111">
        <f>'Team and Player Stats'!E23</f>
        <v>0</v>
      </c>
      <c r="F95" s="113" t="str">
        <f>'Team and Player Stats'!F23/E95</f>
        <v>#DIV/0!</v>
      </c>
      <c r="G95" s="113" t="str">
        <f>'Team and Player Stats'!G23/E95</f>
        <v>#DIV/0!</v>
      </c>
      <c r="H95" s="113" t="str">
        <f>'Team and Player Stats'!H23/E95</f>
        <v>#DIV/0!</v>
      </c>
      <c r="I95" s="113" t="str">
        <f>'Team and Player Stats'!I23/E95</f>
        <v>#DIV/0!</v>
      </c>
      <c r="J95" s="113" t="str">
        <f>'Team and Player Stats'!J23/E95</f>
        <v>#DIV/0!</v>
      </c>
      <c r="K95" s="112" t="str">
        <f>'Team and Player Stats'!K23</f>
        <v>#DIV/0!</v>
      </c>
      <c r="L95" s="111" t="str">
        <f>'Team and Player Stats'!L23</f>
        <v>#DIV/0!</v>
      </c>
      <c r="M95" s="113" t="str">
        <f>'Team and Player Stats'!M23/E95</f>
        <v>#DIV/0!</v>
      </c>
      <c r="N95">
        <f>'Team and Player Stats'!N23</f>
        <v>0</v>
      </c>
      <c r="O95" s="113">
        <f>'Team and Player Stats'!O23</f>
        <v>0</v>
      </c>
      <c r="P95" s="113" t="str">
        <f>'Team and Player Stats'!P23/O95</f>
        <v>#DIV/0!</v>
      </c>
      <c r="Q95" s="113" t="str">
        <f>'Team and Player Stats'!Q23/O95</f>
        <v>#DIV/0!</v>
      </c>
      <c r="R95" s="113" t="str">
        <f>'Team and Player Stats'!R23/O95</f>
        <v>#DIV/0!</v>
      </c>
      <c r="S95" s="113" t="str">
        <f>'Team and Player Stats'!S23/O95</f>
        <v>#DIV/0!</v>
      </c>
      <c r="T95" s="113" t="str">
        <f>'Team and Player Stats'!T23/O95</f>
        <v>#DIV/0!</v>
      </c>
      <c r="U95" s="113" t="str">
        <f>'Team and Player Stats'!U23/O95</f>
        <v>#DIV/0!</v>
      </c>
      <c r="V95" s="113" t="str">
        <f>'Team and Player Stats'!V23/O95</f>
        <v>#DIV/0!</v>
      </c>
      <c r="W95" s="113" t="str">
        <f>'Team and Player Stats'!W23/O95</f>
        <v>#DIV/0!</v>
      </c>
      <c r="X95" s="113" t="str">
        <f>'Team and Player Stats'!X23/O95</f>
        <v>#DIV/0!</v>
      </c>
      <c r="Y95" s="113" t="str">
        <f>'Team and Player Stats'!Y23/O95</f>
        <v>#DIV/0!</v>
      </c>
      <c r="Z95" s="113" t="str">
        <f>'Team and Player Stats'!Z23/O95</f>
        <v>#DIV/0!</v>
      </c>
      <c r="AA95" s="113" t="str">
        <f>'Team and Player Stats'!AA23/O95</f>
        <v>#DIV/0!</v>
      </c>
      <c r="AB95" s="113" t="str">
        <f>'Team and Player Stats'!AB23/O95</f>
        <v>#DIV/0!</v>
      </c>
      <c r="AC95" s="113" t="str">
        <f>'Team and Player Stats'!AC23/O95</f>
        <v>#DIV/0!</v>
      </c>
      <c r="AD95" s="113" t="str">
        <f>'Team and Player Stats'!AD23/O95</f>
        <v>#DIV/0!</v>
      </c>
      <c r="AE95" s="113" t="str">
        <f>'Team and Player Stats'!AE23/O95</f>
        <v>#DIV/0!</v>
      </c>
      <c r="AF95" s="113" t="str">
        <f>'Team and Player Stats'!AF23/O95</f>
        <v>#DIV/0!</v>
      </c>
      <c r="AG95" s="113" t="str">
        <f>'Team and Player Stats'!AG23/O95</f>
        <v>#DIV/0!</v>
      </c>
    </row>
    <row r="96">
      <c r="A96" s="107" t="str">
        <f>'Team and Player Stats'!B30</f>
        <v/>
      </c>
      <c r="B96" s="107" t="str">
        <f>'Team and Player Stats'!A30</f>
        <v>NecroBonk</v>
      </c>
      <c r="C96" s="107">
        <f>'Team and Player Stats'!C30</f>
        <v>0</v>
      </c>
      <c r="D96" s="107">
        <f>'Team and Player Stats'!D30</f>
        <v>0</v>
      </c>
      <c r="E96" s="108">
        <f>'Team and Player Stats'!E30</f>
        <v>0</v>
      </c>
      <c r="F96" s="110" t="str">
        <f>'Team and Player Stats'!F30/E96</f>
        <v>#DIV/0!</v>
      </c>
      <c r="G96" s="110" t="str">
        <f>'Team and Player Stats'!G30/E96</f>
        <v>#DIV/0!</v>
      </c>
      <c r="H96" s="110" t="str">
        <f>'Team and Player Stats'!H30/E96</f>
        <v>#DIV/0!</v>
      </c>
      <c r="I96" s="110" t="str">
        <f>'Team and Player Stats'!I30/E96</f>
        <v>#DIV/0!</v>
      </c>
      <c r="J96" s="110" t="str">
        <f>'Team and Player Stats'!J30/E96</f>
        <v>#DIV/0!</v>
      </c>
      <c r="K96" s="109" t="str">
        <f>'Team and Player Stats'!K30</f>
        <v>#DIV/0!</v>
      </c>
      <c r="L96" s="108" t="str">
        <f>'Team and Player Stats'!L30</f>
        <v>#DIV/0!</v>
      </c>
      <c r="M96" s="110" t="str">
        <f>'Team and Player Stats'!M30/E96</f>
        <v>#DIV/0!</v>
      </c>
      <c r="N96" s="107">
        <f>'Team and Player Stats'!N30</f>
        <v>0</v>
      </c>
      <c r="O96" s="110">
        <f>'Team and Player Stats'!O30</f>
        <v>0</v>
      </c>
      <c r="P96" s="110" t="str">
        <f>'Team and Player Stats'!P30/O96</f>
        <v>#DIV/0!</v>
      </c>
      <c r="Q96" s="110" t="str">
        <f>'Team and Player Stats'!Q30/O96</f>
        <v>#DIV/0!</v>
      </c>
      <c r="R96" s="110" t="str">
        <f>'Team and Player Stats'!R30/O96</f>
        <v>#DIV/0!</v>
      </c>
      <c r="S96" s="110" t="str">
        <f>'Team and Player Stats'!S30/O96</f>
        <v>#DIV/0!</v>
      </c>
      <c r="T96" s="110" t="str">
        <f>'Team and Player Stats'!T30/O96</f>
        <v>#DIV/0!</v>
      </c>
      <c r="U96" s="110" t="str">
        <f>'Team and Player Stats'!U30/O96</f>
        <v>#DIV/0!</v>
      </c>
      <c r="V96" s="110" t="str">
        <f>'Team and Player Stats'!V30/O96</f>
        <v>#DIV/0!</v>
      </c>
      <c r="W96" s="110" t="str">
        <f>'Team and Player Stats'!W30/O96</f>
        <v>#DIV/0!</v>
      </c>
      <c r="X96" s="110" t="str">
        <f>'Team and Player Stats'!X30/O96</f>
        <v>#DIV/0!</v>
      </c>
      <c r="Y96" s="110" t="str">
        <f>'Team and Player Stats'!Y30/O96</f>
        <v>#DIV/0!</v>
      </c>
      <c r="Z96" s="110" t="str">
        <f>'Team and Player Stats'!Z30/O96</f>
        <v>#DIV/0!</v>
      </c>
      <c r="AA96" s="110" t="str">
        <f>'Team and Player Stats'!AA30/O96</f>
        <v>#DIV/0!</v>
      </c>
      <c r="AB96" s="110" t="str">
        <f>'Team and Player Stats'!AB30/O96</f>
        <v>#DIV/0!</v>
      </c>
      <c r="AC96" s="110" t="str">
        <f>'Team and Player Stats'!AC30/O96</f>
        <v>#DIV/0!</v>
      </c>
      <c r="AD96" s="110" t="str">
        <f>'Team and Player Stats'!AD30/O96</f>
        <v>#DIV/0!</v>
      </c>
      <c r="AE96" s="110" t="str">
        <f>'Team and Player Stats'!AE30/O96</f>
        <v>#DIV/0!</v>
      </c>
      <c r="AF96" s="110" t="str">
        <f>'Team and Player Stats'!AF30/O96</f>
        <v>#DIV/0!</v>
      </c>
      <c r="AG96" s="110" t="str">
        <f>'Team and Player Stats'!AG30/O96</f>
        <v>#DIV/0!</v>
      </c>
    </row>
    <row r="97">
      <c r="A97" t="str">
        <f>'Team and Player Stats'!B31</f>
        <v/>
      </c>
      <c r="B97" t="str">
        <f>'Team and Player Stats'!A31</f>
        <v>NecroBonk</v>
      </c>
      <c r="C97">
        <f>'Team and Player Stats'!C31</f>
        <v>0</v>
      </c>
      <c r="D97">
        <f>'Team and Player Stats'!D31</f>
        <v>0</v>
      </c>
      <c r="E97" s="111">
        <f>'Team and Player Stats'!E31</f>
        <v>0</v>
      </c>
      <c r="F97" s="113" t="str">
        <f>'Team and Player Stats'!F31/E97</f>
        <v>#DIV/0!</v>
      </c>
      <c r="G97" s="113" t="str">
        <f>'Team and Player Stats'!G31/E97</f>
        <v>#DIV/0!</v>
      </c>
      <c r="H97" s="113" t="str">
        <f>'Team and Player Stats'!H31/E97</f>
        <v>#DIV/0!</v>
      </c>
      <c r="I97" s="113" t="str">
        <f>'Team and Player Stats'!I31/E97</f>
        <v>#DIV/0!</v>
      </c>
      <c r="J97" s="113" t="str">
        <f>'Team and Player Stats'!J31/E97</f>
        <v>#DIV/0!</v>
      </c>
      <c r="K97" s="112" t="str">
        <f>'Team and Player Stats'!K31</f>
        <v>#DIV/0!</v>
      </c>
      <c r="L97" s="111" t="str">
        <f>'Team and Player Stats'!L31</f>
        <v>#DIV/0!</v>
      </c>
      <c r="M97" s="113" t="str">
        <f>'Team and Player Stats'!M31/E97</f>
        <v>#DIV/0!</v>
      </c>
      <c r="N97">
        <f>'Team and Player Stats'!N31</f>
        <v>0</v>
      </c>
      <c r="O97" s="113">
        <f>'Team and Player Stats'!O31</f>
        <v>0</v>
      </c>
      <c r="P97" s="113" t="str">
        <f>'Team and Player Stats'!P31/O97</f>
        <v>#DIV/0!</v>
      </c>
      <c r="Q97" s="113" t="str">
        <f>'Team and Player Stats'!Q31/O97</f>
        <v>#DIV/0!</v>
      </c>
      <c r="R97" s="113" t="str">
        <f>'Team and Player Stats'!R31/O97</f>
        <v>#DIV/0!</v>
      </c>
      <c r="S97" s="113" t="str">
        <f>'Team and Player Stats'!S31/O97</f>
        <v>#DIV/0!</v>
      </c>
      <c r="T97" s="113" t="str">
        <f>'Team and Player Stats'!T31/O97</f>
        <v>#DIV/0!</v>
      </c>
      <c r="U97" s="113" t="str">
        <f>'Team and Player Stats'!U31/O97</f>
        <v>#DIV/0!</v>
      </c>
      <c r="V97" s="113" t="str">
        <f>'Team and Player Stats'!V31/O97</f>
        <v>#DIV/0!</v>
      </c>
      <c r="W97" s="113" t="str">
        <f>'Team and Player Stats'!W31/O97</f>
        <v>#DIV/0!</v>
      </c>
      <c r="X97" s="113" t="str">
        <f>'Team and Player Stats'!X31/O97</f>
        <v>#DIV/0!</v>
      </c>
      <c r="Y97" s="113" t="str">
        <f>'Team and Player Stats'!Y31/O97</f>
        <v>#DIV/0!</v>
      </c>
      <c r="Z97" s="113" t="str">
        <f>'Team and Player Stats'!Z31/O97</f>
        <v>#DIV/0!</v>
      </c>
      <c r="AA97" s="113" t="str">
        <f>'Team and Player Stats'!AA31/O97</f>
        <v>#DIV/0!</v>
      </c>
      <c r="AB97" s="113" t="str">
        <f>'Team and Player Stats'!AB31/O97</f>
        <v>#DIV/0!</v>
      </c>
      <c r="AC97" s="113" t="str">
        <f>'Team and Player Stats'!AC31/O97</f>
        <v>#DIV/0!</v>
      </c>
      <c r="AD97" s="113" t="str">
        <f>'Team and Player Stats'!AD31/O97</f>
        <v>#DIV/0!</v>
      </c>
      <c r="AE97" s="113" t="str">
        <f>'Team and Player Stats'!AE31/O97</f>
        <v>#DIV/0!</v>
      </c>
      <c r="AF97" s="113" t="str">
        <f>'Team and Player Stats'!AF31/O97</f>
        <v>#DIV/0!</v>
      </c>
      <c r="AG97" s="113" t="str">
        <f>'Team and Player Stats'!AG31/O97</f>
        <v>#DIV/0!</v>
      </c>
    </row>
    <row r="98">
      <c r="A98" s="107" t="str">
        <f>'Team and Player Stats'!B58</f>
        <v>Tariq TE</v>
      </c>
      <c r="B98" s="107" t="str">
        <f>'Team and Player Stats'!A58</f>
        <v>Paradox Warriors</v>
      </c>
      <c r="C98" s="107">
        <f>'Team and Player Stats'!C58</f>
        <v>0</v>
      </c>
      <c r="D98" s="107">
        <f>'Team and Player Stats'!D58</f>
        <v>0</v>
      </c>
      <c r="E98" s="108">
        <f>'Team and Player Stats'!E58</f>
        <v>0</v>
      </c>
      <c r="F98" s="110" t="str">
        <f>'Team and Player Stats'!F58/E98</f>
        <v>#DIV/0!</v>
      </c>
      <c r="G98" s="110" t="str">
        <f>'Team and Player Stats'!G58/E98</f>
        <v>#DIV/0!</v>
      </c>
      <c r="H98" s="110" t="str">
        <f>'Team and Player Stats'!H58/E98</f>
        <v>#DIV/0!</v>
      </c>
      <c r="I98" s="110" t="str">
        <f>'Team and Player Stats'!I58/E98</f>
        <v>#DIV/0!</v>
      </c>
      <c r="J98" s="110" t="str">
        <f>'Team and Player Stats'!J58/E98</f>
        <v>#DIV/0!</v>
      </c>
      <c r="K98" s="109" t="str">
        <f>'Team and Player Stats'!K58</f>
        <v>#DIV/0!</v>
      </c>
      <c r="L98" s="108" t="str">
        <f>'Team and Player Stats'!L58</f>
        <v>#DIV/0!</v>
      </c>
      <c r="M98" s="110" t="str">
        <f>'Team and Player Stats'!M58/E98</f>
        <v>#DIV/0!</v>
      </c>
      <c r="N98" s="107">
        <f>'Team and Player Stats'!N58</f>
        <v>0</v>
      </c>
      <c r="O98" s="110">
        <f>'Team and Player Stats'!O58</f>
        <v>0</v>
      </c>
      <c r="P98" s="110" t="str">
        <f>'Team and Player Stats'!P58/O98</f>
        <v>#DIV/0!</v>
      </c>
      <c r="Q98" s="110" t="str">
        <f>'Team and Player Stats'!Q58/O98</f>
        <v>#DIV/0!</v>
      </c>
      <c r="R98" s="110" t="str">
        <f>'Team and Player Stats'!R58/O98</f>
        <v>#DIV/0!</v>
      </c>
      <c r="S98" s="110" t="str">
        <f>'Team and Player Stats'!S58/O98</f>
        <v>#DIV/0!</v>
      </c>
      <c r="T98" s="110" t="str">
        <f>'Team and Player Stats'!T58/O98</f>
        <v>#DIV/0!</v>
      </c>
      <c r="U98" s="110" t="str">
        <f>'Team and Player Stats'!U58/O98</f>
        <v>#DIV/0!</v>
      </c>
      <c r="V98" s="110" t="str">
        <f>'Team and Player Stats'!V58/O98</f>
        <v>#DIV/0!</v>
      </c>
      <c r="W98" s="110" t="str">
        <f>'Team and Player Stats'!W58/O98</f>
        <v>#DIV/0!</v>
      </c>
      <c r="X98" s="110" t="str">
        <f>'Team and Player Stats'!X58/O98</f>
        <v>#DIV/0!</v>
      </c>
      <c r="Y98" s="110" t="str">
        <f>'Team and Player Stats'!Y58/O98</f>
        <v>#DIV/0!</v>
      </c>
      <c r="Z98" s="110" t="str">
        <f>'Team and Player Stats'!Z58/O98</f>
        <v>#DIV/0!</v>
      </c>
      <c r="AA98" s="110" t="str">
        <f>'Team and Player Stats'!AA58/O98</f>
        <v>#DIV/0!</v>
      </c>
      <c r="AB98" s="110" t="str">
        <f>'Team and Player Stats'!AB58/O98</f>
        <v>#DIV/0!</v>
      </c>
      <c r="AC98" s="110" t="str">
        <f>'Team and Player Stats'!AC58/O98</f>
        <v>#DIV/0!</v>
      </c>
      <c r="AD98" s="110" t="str">
        <f>'Team and Player Stats'!AD58/O98</f>
        <v>#DIV/0!</v>
      </c>
      <c r="AE98" s="110" t="str">
        <f>'Team and Player Stats'!AE58/O98</f>
        <v>#DIV/0!</v>
      </c>
      <c r="AF98" s="110" t="str">
        <f>'Team and Player Stats'!AF58/O98</f>
        <v>#DIV/0!</v>
      </c>
      <c r="AG98" s="110" t="str">
        <f>'Team and Player Stats'!AG58/O98</f>
        <v>#DIV/0!</v>
      </c>
    </row>
    <row r="99">
      <c r="A99" t="str">
        <f>'Team and Player Stats'!B63</f>
        <v>NOPLEX</v>
      </c>
      <c r="B99" t="str">
        <f>'Team and Player Stats'!A63</f>
        <v>Sub</v>
      </c>
      <c r="C99">
        <f>'Team and Player Stats'!C63</f>
        <v>1</v>
      </c>
      <c r="D99">
        <f>'Team and Player Stats'!D63</f>
        <v>0</v>
      </c>
      <c r="E99" s="111">
        <f>'Team and Player Stats'!E63</f>
        <v>7.8</v>
      </c>
      <c r="F99" s="113">
        <f>'Team and Player Stats'!F63/E99</f>
        <v>0</v>
      </c>
      <c r="G99" s="113">
        <f>'Team and Player Stats'!G63/E99</f>
        <v>2.948717949</v>
      </c>
      <c r="H99" s="113">
        <f>'Team and Player Stats'!H63/E99</f>
        <v>0</v>
      </c>
      <c r="I99" s="113">
        <f>'Team and Player Stats'!I63/E99</f>
        <v>4.615384615</v>
      </c>
      <c r="J99" s="113">
        <f>'Team and Player Stats'!J63/E99</f>
        <v>-1.666666667</v>
      </c>
      <c r="K99" s="112">
        <f>'Team and Player Stats'!K63</f>
        <v>0.6388888889</v>
      </c>
      <c r="L99" s="111">
        <f>'Team and Player Stats'!L63</f>
        <v>13</v>
      </c>
      <c r="M99" s="113">
        <f>'Team and Player Stats'!M63/E99</f>
        <v>3.461538462</v>
      </c>
      <c r="N99">
        <f>'Team and Player Stats'!N63</f>
        <v>0</v>
      </c>
      <c r="O99" s="113">
        <f>'Team and Player Stats'!O63</f>
        <v>0</v>
      </c>
      <c r="P99" s="113" t="str">
        <f>'Team and Player Stats'!P63/O99</f>
        <v>#DIV/0!</v>
      </c>
      <c r="Q99" s="113" t="str">
        <f>'Team and Player Stats'!Q63/O99</f>
        <v>#DIV/0!</v>
      </c>
      <c r="R99" s="113" t="str">
        <f>'Team and Player Stats'!R63/O99</f>
        <v>#DIV/0!</v>
      </c>
      <c r="S99" s="113" t="str">
        <f>'Team and Player Stats'!S63/O99</f>
        <v>#DIV/0!</v>
      </c>
      <c r="T99" s="113" t="str">
        <f>'Team and Player Stats'!T63/O99</f>
        <v>#DIV/0!</v>
      </c>
      <c r="U99" s="113" t="str">
        <f>'Team and Player Stats'!U63/O99</f>
        <v>#DIV/0!</v>
      </c>
      <c r="V99" s="113" t="str">
        <f>'Team and Player Stats'!V63/O99</f>
        <v>#DIV/0!</v>
      </c>
      <c r="W99" s="113" t="str">
        <f>'Team and Player Stats'!W63/O99</f>
        <v>#DIV/0!</v>
      </c>
      <c r="X99" s="113" t="str">
        <f>'Team and Player Stats'!X63/O99</f>
        <v>#DIV/0!</v>
      </c>
      <c r="Y99" s="113" t="str">
        <f>'Team and Player Stats'!Y63/O99</f>
        <v>#DIV/0!</v>
      </c>
      <c r="Z99" s="113" t="str">
        <f>'Team and Player Stats'!Z63/O99</f>
        <v>#DIV/0!</v>
      </c>
      <c r="AA99" s="113" t="str">
        <f>'Team and Player Stats'!AA63/O99</f>
        <v>#DIV/0!</v>
      </c>
      <c r="AB99" s="113" t="str">
        <f>'Team and Player Stats'!AB63/O99</f>
        <v>#DIV/0!</v>
      </c>
      <c r="AC99" s="113" t="str">
        <f>'Team and Player Stats'!AC63/O99</f>
        <v>#DIV/0!</v>
      </c>
      <c r="AD99" s="113" t="str">
        <f>'Team and Player Stats'!AD63/O99</f>
        <v>#DIV/0!</v>
      </c>
      <c r="AE99" s="113" t="str">
        <f>'Team and Player Stats'!AE63/O99</f>
        <v>#DIV/0!</v>
      </c>
      <c r="AF99" s="113" t="str">
        <f>'Team and Player Stats'!AF63/O99</f>
        <v>#DIV/0!</v>
      </c>
      <c r="AG99" s="113" t="str">
        <f>'Team and Player Stats'!AG63/O99</f>
        <v>#DIV/0!</v>
      </c>
    </row>
    <row r="100">
      <c r="A100" s="107" t="str">
        <f>'Team and Player Stats'!B89</f>
        <v>GI Bad Dog</v>
      </c>
      <c r="B100" s="107" t="str">
        <f>'Team and Player Stats'!A89</f>
        <v>Team Ninja</v>
      </c>
      <c r="C100" s="107">
        <f>'Team and Player Stats'!C89</f>
        <v>0</v>
      </c>
      <c r="D100" s="107">
        <f>'Team and Player Stats'!D89</f>
        <v>0</v>
      </c>
      <c r="E100" s="108">
        <f>'Team and Player Stats'!E89</f>
        <v>0</v>
      </c>
      <c r="F100" s="110" t="str">
        <f>'Team and Player Stats'!F89/E100</f>
        <v>#DIV/0!</v>
      </c>
      <c r="G100" s="110" t="str">
        <f>'Team and Player Stats'!G89/E100</f>
        <v>#DIV/0!</v>
      </c>
      <c r="H100" s="110" t="str">
        <f>'Team and Player Stats'!H89/E100</f>
        <v>#DIV/0!</v>
      </c>
      <c r="I100" s="110" t="str">
        <f>'Team and Player Stats'!I89/E100</f>
        <v>#DIV/0!</v>
      </c>
      <c r="J100" s="110" t="str">
        <f>'Team and Player Stats'!J89/E100</f>
        <v>#DIV/0!</v>
      </c>
      <c r="K100" s="109" t="str">
        <f>'Team and Player Stats'!K89</f>
        <v>#DIV/0!</v>
      </c>
      <c r="L100" s="108" t="str">
        <f>'Team and Player Stats'!L89</f>
        <v>#DIV/0!</v>
      </c>
      <c r="M100" s="110" t="str">
        <f>'Team and Player Stats'!M89/E100</f>
        <v>#DIV/0!</v>
      </c>
      <c r="N100" s="107">
        <f>'Team and Player Stats'!N89</f>
        <v>0</v>
      </c>
      <c r="O100" s="110">
        <f>'Team and Player Stats'!O89</f>
        <v>0</v>
      </c>
      <c r="P100" s="110" t="str">
        <f>'Team and Player Stats'!P89/O100</f>
        <v>#DIV/0!</v>
      </c>
      <c r="Q100" s="110" t="str">
        <f>'Team and Player Stats'!Q89/O100</f>
        <v>#DIV/0!</v>
      </c>
      <c r="R100" s="110" t="str">
        <f>'Team and Player Stats'!R89/O100</f>
        <v>#DIV/0!</v>
      </c>
      <c r="S100" s="110" t="str">
        <f>'Team and Player Stats'!S89/O100</f>
        <v>#DIV/0!</v>
      </c>
      <c r="T100" s="110" t="str">
        <f>'Team and Player Stats'!T89/O100</f>
        <v>#DIV/0!</v>
      </c>
      <c r="U100" s="110" t="str">
        <f>'Team and Player Stats'!U89/O100</f>
        <v>#DIV/0!</v>
      </c>
      <c r="V100" s="110" t="str">
        <f>'Team and Player Stats'!V89/O100</f>
        <v>#DIV/0!</v>
      </c>
      <c r="W100" s="110" t="str">
        <f>'Team and Player Stats'!W89/O100</f>
        <v>#DIV/0!</v>
      </c>
      <c r="X100" s="110" t="str">
        <f>'Team and Player Stats'!X89/O100</f>
        <v>#DIV/0!</v>
      </c>
      <c r="Y100" s="110" t="str">
        <f>'Team and Player Stats'!Y89/O100</f>
        <v>#DIV/0!</v>
      </c>
      <c r="Z100" s="110" t="str">
        <f>'Team and Player Stats'!Z89/O100</f>
        <v>#DIV/0!</v>
      </c>
      <c r="AA100" s="110" t="str">
        <f>'Team and Player Stats'!AA89/O100</f>
        <v>#DIV/0!</v>
      </c>
      <c r="AB100" s="110" t="str">
        <f>'Team and Player Stats'!AB89/O100</f>
        <v>#DIV/0!</v>
      </c>
      <c r="AC100" s="110" t="str">
        <f>'Team and Player Stats'!AC89/O100</f>
        <v>#DIV/0!</v>
      </c>
      <c r="AD100" s="110" t="str">
        <f>'Team and Player Stats'!AD89/O100</f>
        <v>#DIV/0!</v>
      </c>
      <c r="AE100" s="110" t="str">
        <f>'Team and Player Stats'!AE89/O100</f>
        <v>#DIV/0!</v>
      </c>
      <c r="AF100" s="110" t="str">
        <f>'Team and Player Stats'!AF89/O100</f>
        <v>#DIV/0!</v>
      </c>
      <c r="AG100" s="110" t="str">
        <f>'Team and Player Stats'!AG89/O100</f>
        <v>#DIV/0!</v>
      </c>
    </row>
    <row r="101">
      <c r="A101" t="str">
        <f>'Team and Player Stats'!B134</f>
        <v>Gay Fork</v>
      </c>
      <c r="B101" t="str">
        <f>'Team and Player Stats'!A134</f>
        <v>Lumbridge White Knights</v>
      </c>
      <c r="C101">
        <f>'Team and Player Stats'!C134</f>
        <v>0</v>
      </c>
      <c r="D101">
        <f>'Team and Player Stats'!D134</f>
        <v>0</v>
      </c>
      <c r="E101" s="111">
        <f>'Team and Player Stats'!E134</f>
        <v>0</v>
      </c>
      <c r="F101" s="113" t="str">
        <f>'Team and Player Stats'!F134/E101</f>
        <v>#DIV/0!</v>
      </c>
      <c r="G101" s="113" t="str">
        <f>'Team and Player Stats'!G134/E101</f>
        <v>#DIV/0!</v>
      </c>
      <c r="H101" s="113" t="str">
        <f>'Team and Player Stats'!H134/E101</f>
        <v>#DIV/0!</v>
      </c>
      <c r="I101" s="113" t="str">
        <f>'Team and Player Stats'!I134/E101</f>
        <v>#DIV/0!</v>
      </c>
      <c r="J101" s="113" t="str">
        <f>'Team and Player Stats'!J134/E101</f>
        <v>#DIV/0!</v>
      </c>
      <c r="K101" s="112" t="str">
        <f>'Team and Player Stats'!K134</f>
        <v>#DIV/0!</v>
      </c>
      <c r="L101" s="111" t="str">
        <f>'Team and Player Stats'!L134</f>
        <v>#DIV/0!</v>
      </c>
      <c r="M101" s="113" t="str">
        <f>'Team and Player Stats'!M134/E101</f>
        <v>#DIV/0!</v>
      </c>
      <c r="N101">
        <f>'Team and Player Stats'!N134</f>
        <v>0</v>
      </c>
      <c r="O101" s="113">
        <f>'Team and Player Stats'!O134</f>
        <v>0</v>
      </c>
      <c r="P101" s="113" t="str">
        <f>'Team and Player Stats'!P134/O101</f>
        <v>#DIV/0!</v>
      </c>
      <c r="Q101" s="113" t="str">
        <f>'Team and Player Stats'!Q134/O101</f>
        <v>#DIV/0!</v>
      </c>
      <c r="R101" s="113" t="str">
        <f>'Team and Player Stats'!R134/O101</f>
        <v>#DIV/0!</v>
      </c>
      <c r="S101" s="113" t="str">
        <f>'Team and Player Stats'!S134/O101</f>
        <v>#DIV/0!</v>
      </c>
      <c r="T101" s="113" t="str">
        <f>'Team and Player Stats'!T134/O101</f>
        <v>#DIV/0!</v>
      </c>
      <c r="U101" s="113" t="str">
        <f>'Team and Player Stats'!U134/O101</f>
        <v>#DIV/0!</v>
      </c>
      <c r="V101" s="113" t="str">
        <f>'Team and Player Stats'!V134/O101</f>
        <v>#DIV/0!</v>
      </c>
      <c r="W101" s="113" t="str">
        <f>'Team and Player Stats'!W134/O101</f>
        <v>#DIV/0!</v>
      </c>
      <c r="X101" s="113" t="str">
        <f>'Team and Player Stats'!X134/O101</f>
        <v>#DIV/0!</v>
      </c>
      <c r="Y101" s="113" t="str">
        <f>'Team and Player Stats'!Y134/O101</f>
        <v>#DIV/0!</v>
      </c>
      <c r="Z101" s="113" t="str">
        <f>'Team and Player Stats'!Z134/O101</f>
        <v>#DIV/0!</v>
      </c>
      <c r="AA101" s="113" t="str">
        <f>'Team and Player Stats'!AA134/O101</f>
        <v>#DIV/0!</v>
      </c>
      <c r="AB101" s="113" t="str">
        <f>'Team and Player Stats'!AB134/O101</f>
        <v>#DIV/0!</v>
      </c>
      <c r="AC101" s="113" t="str">
        <f>'Team and Player Stats'!AC134/O101</f>
        <v>#DIV/0!</v>
      </c>
      <c r="AD101" s="113" t="str">
        <f>'Team and Player Stats'!AD134/O101</f>
        <v>#DIV/0!</v>
      </c>
      <c r="AE101" s="113" t="str">
        <f>'Team and Player Stats'!AE134/O101</f>
        <v>#DIV/0!</v>
      </c>
      <c r="AF101" s="113" t="str">
        <f>'Team and Player Stats'!AF134/O101</f>
        <v>#DIV/0!</v>
      </c>
      <c r="AG101" s="113" t="str">
        <f>'Team and Player Stats'!AG134/O101</f>
        <v>#DIV/0!</v>
      </c>
    </row>
    <row r="102">
      <c r="A102" s="107" t="str">
        <f>'Team and Player Stats'!B135</f>
        <v>LeafyTV</v>
      </c>
      <c r="B102" s="107" t="str">
        <f>'Team and Player Stats'!A135</f>
        <v>Lumbridge White Knights</v>
      </c>
      <c r="C102" s="107">
        <f>'Team and Player Stats'!C135</f>
        <v>0</v>
      </c>
      <c r="D102" s="107">
        <f>'Team and Player Stats'!D135</f>
        <v>0</v>
      </c>
      <c r="E102" s="108">
        <f>'Team and Player Stats'!E135</f>
        <v>0</v>
      </c>
      <c r="F102" s="110" t="str">
        <f>'Team and Player Stats'!F135/E102</f>
        <v>#DIV/0!</v>
      </c>
      <c r="G102" s="110" t="str">
        <f>'Team and Player Stats'!G135/E102</f>
        <v>#DIV/0!</v>
      </c>
      <c r="H102" s="110" t="str">
        <f>'Team and Player Stats'!H135/E102</f>
        <v>#DIV/0!</v>
      </c>
      <c r="I102" s="110" t="str">
        <f>'Team and Player Stats'!I135/E102</f>
        <v>#DIV/0!</v>
      </c>
      <c r="J102" s="110" t="str">
        <f>'Team and Player Stats'!J135/E102</f>
        <v>#DIV/0!</v>
      </c>
      <c r="K102" s="109" t="str">
        <f>'Team and Player Stats'!K135</f>
        <v>#DIV/0!</v>
      </c>
      <c r="L102" s="108" t="str">
        <f>'Team and Player Stats'!L135</f>
        <v>#DIV/0!</v>
      </c>
      <c r="M102" s="110" t="str">
        <f>'Team and Player Stats'!M135/E102</f>
        <v>#DIV/0!</v>
      </c>
      <c r="N102" s="107">
        <f>'Team and Player Stats'!N135</f>
        <v>0</v>
      </c>
      <c r="O102" s="110">
        <f>'Team and Player Stats'!O135</f>
        <v>0</v>
      </c>
      <c r="P102" s="110" t="str">
        <f>'Team and Player Stats'!P135/O102</f>
        <v>#DIV/0!</v>
      </c>
      <c r="Q102" s="110" t="str">
        <f>'Team and Player Stats'!Q135/O102</f>
        <v>#DIV/0!</v>
      </c>
      <c r="R102" s="110" t="str">
        <f>'Team and Player Stats'!R135/O102</f>
        <v>#DIV/0!</v>
      </c>
      <c r="S102" s="110" t="str">
        <f>'Team and Player Stats'!S135/O102</f>
        <v>#DIV/0!</v>
      </c>
      <c r="T102" s="110" t="str">
        <f>'Team and Player Stats'!T135/O102</f>
        <v>#DIV/0!</v>
      </c>
      <c r="U102" s="110" t="str">
        <f>'Team and Player Stats'!U135/O102</f>
        <v>#DIV/0!</v>
      </c>
      <c r="V102" s="110" t="str">
        <f>'Team and Player Stats'!V135/O102</f>
        <v>#DIV/0!</v>
      </c>
      <c r="W102" s="110" t="str">
        <f>'Team and Player Stats'!W135/O102</f>
        <v>#DIV/0!</v>
      </c>
      <c r="X102" s="110" t="str">
        <f>'Team and Player Stats'!X135/O102</f>
        <v>#DIV/0!</v>
      </c>
      <c r="Y102" s="110" t="str">
        <f>'Team and Player Stats'!Y135/O102</f>
        <v>#DIV/0!</v>
      </c>
      <c r="Z102" s="110" t="str">
        <f>'Team and Player Stats'!Z135/O102</f>
        <v>#DIV/0!</v>
      </c>
      <c r="AA102" s="110" t="str">
        <f>'Team and Player Stats'!AA135/O102</f>
        <v>#DIV/0!</v>
      </c>
      <c r="AB102" s="110" t="str">
        <f>'Team and Player Stats'!AB135/O102</f>
        <v>#DIV/0!</v>
      </c>
      <c r="AC102" s="110" t="str">
        <f>'Team and Player Stats'!AC135/O102</f>
        <v>#DIV/0!</v>
      </c>
      <c r="AD102" s="110" t="str">
        <f>'Team and Player Stats'!AD135/O102</f>
        <v>#DIV/0!</v>
      </c>
      <c r="AE102" s="110" t="str">
        <f>'Team and Player Stats'!AE135/O102</f>
        <v>#DIV/0!</v>
      </c>
      <c r="AF102" s="110" t="str">
        <f>'Team and Player Stats'!AF135/O102</f>
        <v>#DIV/0!</v>
      </c>
      <c r="AG102" s="110" t="str">
        <f>'Team and Player Stats'!AG135/O102</f>
        <v>#DIV/0!</v>
      </c>
    </row>
    <row r="103">
      <c r="F103" s="113"/>
      <c r="G103" s="113"/>
      <c r="H103" s="113"/>
      <c r="I103" s="113"/>
      <c r="J103" s="113"/>
      <c r="M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  <c r="AF103" s="113"/>
      <c r="AG103" s="113"/>
    </row>
    <row r="104">
      <c r="F104" s="113"/>
      <c r="G104" s="113"/>
      <c r="H104" s="113"/>
      <c r="I104" s="113"/>
      <c r="J104" s="113"/>
      <c r="M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  <c r="AF104" s="113"/>
      <c r="AG104" s="113"/>
    </row>
    <row r="105">
      <c r="F105" s="113"/>
      <c r="G105" s="113"/>
      <c r="H105" s="113"/>
      <c r="I105" s="113"/>
      <c r="J105" s="113"/>
      <c r="M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  <c r="AF105" s="113"/>
      <c r="AG105" s="113"/>
    </row>
    <row r="106">
      <c r="F106" s="113"/>
      <c r="G106" s="113"/>
      <c r="H106" s="113"/>
      <c r="I106" s="113"/>
      <c r="J106" s="113"/>
      <c r="M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  <c r="AF106" s="113"/>
      <c r="AG106" s="113"/>
    </row>
    <row r="107">
      <c r="F107" s="113"/>
      <c r="G107" s="113"/>
      <c r="H107" s="113"/>
      <c r="I107" s="113"/>
      <c r="J107" s="113"/>
      <c r="M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  <c r="AF107" s="113"/>
      <c r="AG107" s="113"/>
    </row>
    <row r="108">
      <c r="F108" s="113"/>
      <c r="G108" s="113"/>
      <c r="H108" s="113"/>
      <c r="I108" s="113"/>
      <c r="J108" s="113"/>
      <c r="M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  <c r="AF108" s="113"/>
      <c r="AG108" s="113"/>
    </row>
    <row r="109">
      <c r="F109" s="113"/>
      <c r="G109" s="113"/>
      <c r="H109" s="113"/>
      <c r="I109" s="113"/>
      <c r="J109" s="113"/>
      <c r="M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  <c r="AF109" s="113"/>
      <c r="AG109" s="113"/>
    </row>
    <row r="110">
      <c r="F110" s="113"/>
      <c r="G110" s="113"/>
      <c r="H110" s="113"/>
      <c r="I110" s="113"/>
      <c r="J110" s="113"/>
      <c r="M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  <c r="AF110" s="113"/>
      <c r="AG110" s="113"/>
    </row>
    <row r="111">
      <c r="F111" s="113"/>
      <c r="G111" s="113"/>
      <c r="H111" s="113"/>
      <c r="I111" s="113"/>
      <c r="J111" s="113"/>
      <c r="M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  <c r="AF111" s="113"/>
      <c r="AG111" s="113"/>
    </row>
    <row r="112">
      <c r="F112" s="113"/>
      <c r="G112" s="113"/>
      <c r="H112" s="113"/>
      <c r="I112" s="113"/>
      <c r="J112" s="113"/>
      <c r="M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  <c r="AF112" s="113"/>
      <c r="AG112" s="113"/>
    </row>
    <row r="113">
      <c r="F113" s="113"/>
      <c r="G113" s="113"/>
      <c r="H113" s="113"/>
      <c r="I113" s="113"/>
      <c r="J113" s="113"/>
      <c r="M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  <c r="AF113" s="113"/>
      <c r="AG113" s="113"/>
    </row>
    <row r="114">
      <c r="F114" s="113"/>
      <c r="G114" s="113"/>
      <c r="H114" s="113"/>
      <c r="I114" s="113"/>
      <c r="J114" s="113"/>
      <c r="M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  <c r="AF114" s="113"/>
      <c r="AG114" s="113"/>
    </row>
    <row r="115">
      <c r="F115" s="113"/>
      <c r="G115" s="113"/>
      <c r="H115" s="113"/>
      <c r="I115" s="113"/>
      <c r="J115" s="113"/>
      <c r="M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  <c r="AF115" s="113"/>
      <c r="AG115" s="113"/>
    </row>
    <row r="116">
      <c r="F116" s="113"/>
      <c r="G116" s="113"/>
      <c r="H116" s="113"/>
      <c r="I116" s="113"/>
      <c r="J116" s="113"/>
      <c r="M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  <c r="AF116" s="113"/>
      <c r="AG116" s="113"/>
    </row>
    <row r="117">
      <c r="F117" s="113"/>
      <c r="G117" s="113"/>
      <c r="H117" s="113"/>
      <c r="I117" s="113"/>
      <c r="J117" s="113"/>
      <c r="M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  <c r="AF117" s="113"/>
      <c r="AG117" s="113"/>
    </row>
    <row r="118">
      <c r="F118" s="113"/>
      <c r="G118" s="113"/>
      <c r="H118" s="113"/>
      <c r="I118" s="113"/>
      <c r="J118" s="113"/>
      <c r="M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  <c r="AF118" s="113"/>
      <c r="AG118" s="113"/>
    </row>
  </sheetData>
  <mergeCells count="1">
    <mergeCell ref="A1:AG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6.13"/>
    <col customWidth="1" min="4" max="4" width="4.63"/>
    <col customWidth="1" min="5" max="5" width="6.75"/>
    <col customWidth="1" min="6" max="6" width="7.88"/>
    <col customWidth="1" min="7" max="7" width="4.0"/>
    <col customWidth="1" min="8" max="9" width="6.13"/>
    <col customWidth="1" min="10" max="10" width="6.25"/>
    <col customWidth="1" min="11" max="11" width="8.0"/>
    <col customWidth="1" min="12" max="12" width="11.63"/>
    <col customWidth="1" min="13" max="13" width="6.25"/>
    <col customWidth="1" min="14" max="14" width="14.63"/>
    <col customWidth="1" min="15" max="16" width="10.88"/>
    <col customWidth="1" min="17" max="17" width="8.25"/>
    <col customWidth="1" min="18" max="18" width="6.5"/>
    <col customWidth="1" min="19" max="19" width="6.0"/>
    <col customWidth="1" min="20" max="20" width="8.75"/>
    <col customWidth="1" min="21" max="21" width="7.63"/>
    <col customWidth="1" min="22" max="22" width="6.38"/>
    <col customWidth="1" min="23" max="23" width="8.0"/>
    <col customWidth="1" min="24" max="24" width="7.5"/>
    <col customWidth="1" min="25" max="25" width="9.0"/>
    <col customWidth="1" min="26" max="26" width="10.5"/>
    <col customWidth="1" min="27" max="27" width="10.0"/>
    <col customWidth="1" min="28" max="28" width="8.0"/>
    <col customWidth="1" min="29" max="29" width="10.13"/>
    <col customWidth="1" min="30" max="30" width="10.75"/>
    <col customWidth="1" min="31" max="31" width="10.38"/>
    <col customWidth="1" min="32" max="32" width="8.0"/>
    <col customWidth="1" min="33" max="34" width="10.88"/>
  </cols>
  <sheetData>
    <row r="1">
      <c r="A1" s="114" t="s">
        <v>381</v>
      </c>
    </row>
    <row r="3">
      <c r="A3" s="115"/>
      <c r="F3" s="116" t="s">
        <v>382</v>
      </c>
      <c r="L3" s="117" t="s">
        <v>383</v>
      </c>
      <c r="N3" s="118" t="s">
        <v>384</v>
      </c>
    </row>
    <row r="4">
      <c r="A4" s="83" t="s">
        <v>232</v>
      </c>
      <c r="B4" s="83" t="s">
        <v>233</v>
      </c>
      <c r="C4" s="83" t="s">
        <v>234</v>
      </c>
      <c r="D4" s="83" t="s">
        <v>15</v>
      </c>
      <c r="E4" s="84" t="s">
        <v>235</v>
      </c>
      <c r="F4" s="85" t="s">
        <v>17</v>
      </c>
      <c r="G4" s="85" t="s">
        <v>236</v>
      </c>
      <c r="H4" s="85" t="s">
        <v>237</v>
      </c>
      <c r="I4" s="85" t="s">
        <v>238</v>
      </c>
      <c r="J4" s="85" t="s">
        <v>239</v>
      </c>
      <c r="K4" s="86" t="s">
        <v>240</v>
      </c>
      <c r="L4" s="87" t="s">
        <v>241</v>
      </c>
      <c r="M4" s="87" t="s">
        <v>242</v>
      </c>
      <c r="N4" s="88" t="s">
        <v>385</v>
      </c>
      <c r="O4" s="88" t="s">
        <v>235</v>
      </c>
      <c r="P4" s="88" t="s">
        <v>244</v>
      </c>
      <c r="Q4" s="88" t="s">
        <v>245</v>
      </c>
      <c r="R4" s="88" t="s">
        <v>246</v>
      </c>
      <c r="S4" s="88" t="s">
        <v>247</v>
      </c>
      <c r="T4" s="88" t="s">
        <v>248</v>
      </c>
      <c r="U4" s="88" t="s">
        <v>249</v>
      </c>
      <c r="V4" s="88" t="s">
        <v>250</v>
      </c>
      <c r="W4" s="88" t="s">
        <v>251</v>
      </c>
      <c r="X4" s="88" t="s">
        <v>252</v>
      </c>
      <c r="Y4" s="88" t="s">
        <v>253</v>
      </c>
      <c r="Z4" s="88" t="s">
        <v>254</v>
      </c>
      <c r="AA4" s="88" t="s">
        <v>255</v>
      </c>
      <c r="AB4" s="88" t="s">
        <v>256</v>
      </c>
      <c r="AC4" s="88" t="s">
        <v>257</v>
      </c>
      <c r="AD4" s="88" t="s">
        <v>258</v>
      </c>
      <c r="AE4" s="88" t="s">
        <v>259</v>
      </c>
      <c r="AF4" s="88" t="s">
        <v>260</v>
      </c>
      <c r="AG4" s="88" t="s">
        <v>261</v>
      </c>
      <c r="AH4" s="88" t="s">
        <v>262</v>
      </c>
    </row>
    <row r="5">
      <c r="A5" s="90"/>
      <c r="B5" s="91"/>
      <c r="C5" s="92">
        <v>0.0</v>
      </c>
      <c r="D5" s="92">
        <v>0.0</v>
      </c>
      <c r="E5" s="93">
        <f t="shared" ref="E5:E10" si="1">SUM(L5*I5)/60</f>
        <v>0</v>
      </c>
      <c r="F5" s="92">
        <v>0.0</v>
      </c>
      <c r="G5" s="92">
        <v>0.0</v>
      </c>
      <c r="H5" s="92">
        <v>0.0</v>
      </c>
      <c r="I5" s="92">
        <v>0.0</v>
      </c>
      <c r="J5" s="106">
        <f t="shared" ref="J5:J18" si="2">SUM(G5-I5)</f>
        <v>0</v>
      </c>
      <c r="K5" s="94" t="str">
        <f t="shared" ref="K5:K18" si="3">SUM(G5/I5)</f>
        <v>#DIV/0!</v>
      </c>
      <c r="L5" s="92">
        <v>0.0</v>
      </c>
      <c r="M5" s="92">
        <v>0.0</v>
      </c>
      <c r="N5" s="92" t="s">
        <v>386</v>
      </c>
      <c r="O5" s="95" t="str">
        <f t="shared" ref="O5:O10" si="4">(E5*N5)</f>
        <v>#VALUE!</v>
      </c>
      <c r="P5" s="92">
        <v>0.0</v>
      </c>
      <c r="Q5" s="92">
        <v>0.0</v>
      </c>
      <c r="R5" s="92">
        <v>0.0</v>
      </c>
      <c r="S5" s="92">
        <v>0.0</v>
      </c>
      <c r="T5" s="92">
        <v>0.0</v>
      </c>
      <c r="U5" s="92">
        <v>0.0</v>
      </c>
      <c r="V5" s="92">
        <v>0.0</v>
      </c>
      <c r="W5" s="92">
        <v>0.0</v>
      </c>
      <c r="X5" s="92">
        <v>0.0</v>
      </c>
      <c r="Y5" s="92">
        <v>0.0</v>
      </c>
      <c r="Z5" s="92">
        <v>0.0</v>
      </c>
      <c r="AA5" s="92">
        <v>0.0</v>
      </c>
      <c r="AB5" s="92">
        <v>0.0</v>
      </c>
      <c r="AC5" s="92">
        <v>0.0</v>
      </c>
      <c r="AD5" s="92">
        <v>0.0</v>
      </c>
      <c r="AE5" s="92">
        <v>0.0</v>
      </c>
      <c r="AF5" s="92">
        <v>0.0</v>
      </c>
      <c r="AG5" s="92">
        <v>0.0</v>
      </c>
      <c r="AH5" s="92">
        <v>0.0</v>
      </c>
    </row>
    <row r="6">
      <c r="A6" s="90"/>
      <c r="B6" s="91"/>
      <c r="C6" s="92">
        <v>0.0</v>
      </c>
      <c r="D6" s="92">
        <v>0.0</v>
      </c>
      <c r="E6" s="93">
        <f t="shared" si="1"/>
        <v>0</v>
      </c>
      <c r="F6" s="92">
        <v>0.0</v>
      </c>
      <c r="G6" s="92">
        <v>0.0</v>
      </c>
      <c r="H6" s="92">
        <v>0.0</v>
      </c>
      <c r="I6" s="92">
        <v>0.0</v>
      </c>
      <c r="J6" s="106">
        <f t="shared" si="2"/>
        <v>0</v>
      </c>
      <c r="K6" s="94" t="str">
        <f t="shared" si="3"/>
        <v>#DIV/0!</v>
      </c>
      <c r="L6" s="92">
        <v>0.0</v>
      </c>
      <c r="M6" s="92">
        <v>0.0</v>
      </c>
      <c r="N6" s="92" t="s">
        <v>386</v>
      </c>
      <c r="O6" s="95" t="str">
        <f t="shared" si="4"/>
        <v>#VALUE!</v>
      </c>
      <c r="P6" s="92">
        <v>0.0</v>
      </c>
      <c r="Q6" s="92">
        <v>0.0</v>
      </c>
      <c r="R6" s="92">
        <v>0.0</v>
      </c>
      <c r="S6" s="92">
        <v>0.0</v>
      </c>
      <c r="T6" s="92">
        <v>0.0</v>
      </c>
      <c r="U6" s="92">
        <v>0.0</v>
      </c>
      <c r="V6" s="92">
        <v>0.0</v>
      </c>
      <c r="W6" s="92">
        <v>0.0</v>
      </c>
      <c r="X6" s="92">
        <v>0.0</v>
      </c>
      <c r="Y6" s="92">
        <v>0.0</v>
      </c>
      <c r="Z6" s="92">
        <v>0.0</v>
      </c>
      <c r="AA6" s="92">
        <v>0.0</v>
      </c>
      <c r="AB6" s="92">
        <v>0.0</v>
      </c>
      <c r="AC6" s="92">
        <v>0.0</v>
      </c>
      <c r="AD6" s="92">
        <v>0.0</v>
      </c>
      <c r="AE6" s="92">
        <v>0.0</v>
      </c>
      <c r="AF6" s="92">
        <v>0.0</v>
      </c>
      <c r="AG6" s="92">
        <v>0.0</v>
      </c>
      <c r="AH6" s="92">
        <v>0.0</v>
      </c>
    </row>
    <row r="7">
      <c r="A7" s="90"/>
      <c r="B7" s="91"/>
      <c r="C7" s="92">
        <v>0.0</v>
      </c>
      <c r="D7" s="92">
        <v>0.0</v>
      </c>
      <c r="E7" s="93">
        <f t="shared" si="1"/>
        <v>0</v>
      </c>
      <c r="F7" s="92">
        <v>0.0</v>
      </c>
      <c r="G7" s="92">
        <v>0.0</v>
      </c>
      <c r="H7" s="92">
        <v>0.0</v>
      </c>
      <c r="I7" s="92">
        <v>0.0</v>
      </c>
      <c r="J7" s="106">
        <f t="shared" si="2"/>
        <v>0</v>
      </c>
      <c r="K7" s="94" t="str">
        <f t="shared" si="3"/>
        <v>#DIV/0!</v>
      </c>
      <c r="L7" s="92">
        <v>0.0</v>
      </c>
      <c r="M7" s="92">
        <v>0.0</v>
      </c>
      <c r="N7" s="92" t="s">
        <v>386</v>
      </c>
      <c r="O7" s="95" t="str">
        <f t="shared" si="4"/>
        <v>#VALUE!</v>
      </c>
      <c r="P7" s="92">
        <v>0.0</v>
      </c>
      <c r="Q7" s="92">
        <v>0.0</v>
      </c>
      <c r="R7" s="92">
        <v>0.0</v>
      </c>
      <c r="S7" s="92">
        <v>0.0</v>
      </c>
      <c r="T7" s="92">
        <v>0.0</v>
      </c>
      <c r="U7" s="92">
        <v>0.0</v>
      </c>
      <c r="V7" s="92">
        <v>0.0</v>
      </c>
      <c r="W7" s="92">
        <v>0.0</v>
      </c>
      <c r="X7" s="92">
        <v>0.0</v>
      </c>
      <c r="Y7" s="92">
        <v>0.0</v>
      </c>
      <c r="Z7" s="92">
        <v>0.0</v>
      </c>
      <c r="AA7" s="92">
        <v>0.0</v>
      </c>
      <c r="AB7" s="92">
        <v>0.0</v>
      </c>
      <c r="AC7" s="92">
        <v>0.0</v>
      </c>
      <c r="AD7" s="92">
        <v>0.0</v>
      </c>
      <c r="AE7" s="92">
        <v>0.0</v>
      </c>
      <c r="AF7" s="92">
        <v>0.0</v>
      </c>
      <c r="AG7" s="92">
        <v>0.0</v>
      </c>
      <c r="AH7" s="92">
        <v>0.0</v>
      </c>
    </row>
    <row r="8">
      <c r="A8" s="90"/>
      <c r="B8" s="91"/>
      <c r="C8" s="92">
        <v>0.0</v>
      </c>
      <c r="D8" s="92">
        <v>0.0</v>
      </c>
      <c r="E8" s="93">
        <f t="shared" si="1"/>
        <v>0</v>
      </c>
      <c r="F8" s="92">
        <v>0.0</v>
      </c>
      <c r="G8" s="92">
        <v>0.0</v>
      </c>
      <c r="H8" s="92">
        <v>0.0</v>
      </c>
      <c r="I8" s="92">
        <v>0.0</v>
      </c>
      <c r="J8" s="106">
        <f t="shared" si="2"/>
        <v>0</v>
      </c>
      <c r="K8" s="94" t="str">
        <f t="shared" si="3"/>
        <v>#DIV/0!</v>
      </c>
      <c r="L8" s="92">
        <v>0.0</v>
      </c>
      <c r="M8" s="92">
        <v>0.0</v>
      </c>
      <c r="N8" s="92" t="s">
        <v>386</v>
      </c>
      <c r="O8" s="95" t="str">
        <f t="shared" si="4"/>
        <v>#VALUE!</v>
      </c>
      <c r="P8" s="92">
        <v>0.0</v>
      </c>
      <c r="Q8" s="92">
        <v>0.0</v>
      </c>
      <c r="R8" s="92">
        <v>0.0</v>
      </c>
      <c r="S8" s="92">
        <v>0.0</v>
      </c>
      <c r="T8" s="92">
        <v>0.0</v>
      </c>
      <c r="U8" s="92">
        <v>0.0</v>
      </c>
      <c r="V8" s="92">
        <v>0.0</v>
      </c>
      <c r="W8" s="92">
        <v>0.0</v>
      </c>
      <c r="X8" s="92">
        <v>0.0</v>
      </c>
      <c r="Y8" s="92">
        <v>0.0</v>
      </c>
      <c r="Z8" s="92">
        <v>0.0</v>
      </c>
      <c r="AA8" s="92">
        <v>0.0</v>
      </c>
      <c r="AB8" s="92">
        <v>0.0</v>
      </c>
      <c r="AC8" s="92">
        <v>0.0</v>
      </c>
      <c r="AD8" s="92">
        <v>0.0</v>
      </c>
      <c r="AE8" s="92">
        <v>0.0</v>
      </c>
      <c r="AF8" s="92">
        <v>0.0</v>
      </c>
      <c r="AG8" s="92">
        <v>0.0</v>
      </c>
      <c r="AH8" s="92">
        <v>0.0</v>
      </c>
    </row>
    <row r="9">
      <c r="A9" s="90"/>
      <c r="B9" s="91"/>
      <c r="C9" s="92">
        <v>0.0</v>
      </c>
      <c r="D9" s="92">
        <v>0.0</v>
      </c>
      <c r="E9" s="93">
        <f t="shared" si="1"/>
        <v>0</v>
      </c>
      <c r="F9" s="92">
        <v>0.0</v>
      </c>
      <c r="G9" s="92">
        <v>0.0</v>
      </c>
      <c r="H9" s="92">
        <v>0.0</v>
      </c>
      <c r="I9" s="92">
        <v>0.0</v>
      </c>
      <c r="J9" s="106">
        <f t="shared" si="2"/>
        <v>0</v>
      </c>
      <c r="K9" s="94" t="str">
        <f t="shared" si="3"/>
        <v>#DIV/0!</v>
      </c>
      <c r="L9" s="92">
        <v>0.0</v>
      </c>
      <c r="M9" s="92">
        <v>0.0</v>
      </c>
      <c r="N9" s="92" t="s">
        <v>386</v>
      </c>
      <c r="O9" s="95" t="str">
        <f t="shared" si="4"/>
        <v>#VALUE!</v>
      </c>
      <c r="P9" s="92">
        <v>0.0</v>
      </c>
      <c r="Q9" s="92">
        <v>0.0</v>
      </c>
      <c r="R9" s="92">
        <v>0.0</v>
      </c>
      <c r="S9" s="92">
        <v>0.0</v>
      </c>
      <c r="T9" s="92">
        <v>0.0</v>
      </c>
      <c r="U9" s="92">
        <v>0.0</v>
      </c>
      <c r="V9" s="92">
        <v>0.0</v>
      </c>
      <c r="W9" s="92">
        <v>0.0</v>
      </c>
      <c r="X9" s="92">
        <v>0.0</v>
      </c>
      <c r="Y9" s="92">
        <v>0.0</v>
      </c>
      <c r="Z9" s="92">
        <v>0.0</v>
      </c>
      <c r="AA9" s="92">
        <v>0.0</v>
      </c>
      <c r="AB9" s="92">
        <v>0.0</v>
      </c>
      <c r="AC9" s="92">
        <v>0.0</v>
      </c>
      <c r="AD9" s="92">
        <v>0.0</v>
      </c>
      <c r="AE9" s="92">
        <v>0.0</v>
      </c>
      <c r="AF9" s="92">
        <v>0.0</v>
      </c>
      <c r="AG9" s="92">
        <v>0.0</v>
      </c>
      <c r="AH9" s="92">
        <v>0.0</v>
      </c>
    </row>
    <row r="10">
      <c r="A10" s="90"/>
      <c r="B10" s="91"/>
      <c r="C10" s="92">
        <v>0.0</v>
      </c>
      <c r="D10" s="92">
        <v>0.0</v>
      </c>
      <c r="E10" s="93">
        <f t="shared" si="1"/>
        <v>0</v>
      </c>
      <c r="F10" s="92">
        <v>0.0</v>
      </c>
      <c r="G10" s="92">
        <v>0.0</v>
      </c>
      <c r="H10" s="92">
        <v>0.0</v>
      </c>
      <c r="I10" s="92">
        <v>0.0</v>
      </c>
      <c r="J10" s="106">
        <f t="shared" si="2"/>
        <v>0</v>
      </c>
      <c r="K10" s="94" t="str">
        <f t="shared" si="3"/>
        <v>#DIV/0!</v>
      </c>
      <c r="L10" s="92">
        <v>0.0</v>
      </c>
      <c r="M10" s="92">
        <v>0.0</v>
      </c>
      <c r="N10" s="92" t="s">
        <v>386</v>
      </c>
      <c r="O10" s="95" t="str">
        <f t="shared" si="4"/>
        <v>#VALUE!</v>
      </c>
      <c r="P10" s="92">
        <v>0.0</v>
      </c>
      <c r="Q10" s="92">
        <v>0.0</v>
      </c>
      <c r="R10" s="92">
        <v>0.0</v>
      </c>
      <c r="S10" s="92">
        <v>0.0</v>
      </c>
      <c r="T10" s="92">
        <v>0.0</v>
      </c>
      <c r="U10" s="92">
        <v>0.0</v>
      </c>
      <c r="V10" s="92">
        <v>0.0</v>
      </c>
      <c r="W10" s="92">
        <v>0.0</v>
      </c>
      <c r="X10" s="92">
        <v>0.0</v>
      </c>
      <c r="Y10" s="92">
        <v>0.0</v>
      </c>
      <c r="Z10" s="92">
        <v>0.0</v>
      </c>
      <c r="AA10" s="92">
        <v>0.0</v>
      </c>
      <c r="AB10" s="92">
        <v>0.0</v>
      </c>
      <c r="AC10" s="92">
        <v>0.0</v>
      </c>
      <c r="AD10" s="92">
        <v>0.0</v>
      </c>
      <c r="AE10" s="92">
        <v>0.0</v>
      </c>
      <c r="AF10" s="92">
        <v>0.0</v>
      </c>
      <c r="AG10" s="92">
        <v>0.0</v>
      </c>
      <c r="AH10" s="92">
        <v>0.0</v>
      </c>
    </row>
    <row r="11">
      <c r="A11" s="98"/>
      <c r="B11" s="99"/>
      <c r="C11" s="99">
        <f t="shared" ref="C11:D11" si="5">SUM(C5:C10)/4</f>
        <v>0</v>
      </c>
      <c r="D11" s="99">
        <f t="shared" si="5"/>
        <v>0</v>
      </c>
      <c r="E11" s="100">
        <f>SUM(E5:E10)</f>
        <v>0</v>
      </c>
      <c r="F11" s="99">
        <f>SUM(F5:F10)/4</f>
        <v>0</v>
      </c>
      <c r="G11" s="99">
        <f>SUM(G5:G10)</f>
        <v>0</v>
      </c>
      <c r="H11" s="99"/>
      <c r="I11" s="99">
        <f>SUM(I5:I10)</f>
        <v>0</v>
      </c>
      <c r="J11" s="99">
        <f t="shared" si="2"/>
        <v>0</v>
      </c>
      <c r="K11" s="101" t="str">
        <f t="shared" si="3"/>
        <v>#DIV/0!</v>
      </c>
      <c r="L11" s="99">
        <f t="shared" ref="L11:M11" si="6">SUM(L5:L10)</f>
        <v>0</v>
      </c>
      <c r="M11" s="99">
        <f t="shared" si="6"/>
        <v>0</v>
      </c>
      <c r="N11" s="99"/>
      <c r="O11" s="102"/>
      <c r="P11" s="99">
        <f t="shared" ref="P11:AH11" si="7">SUM(P5:P10)</f>
        <v>0</v>
      </c>
      <c r="Q11" s="99">
        <f t="shared" si="7"/>
        <v>0</v>
      </c>
      <c r="R11" s="99">
        <f t="shared" si="7"/>
        <v>0</v>
      </c>
      <c r="S11" s="99">
        <f t="shared" si="7"/>
        <v>0</v>
      </c>
      <c r="T11" s="99">
        <f t="shared" si="7"/>
        <v>0</v>
      </c>
      <c r="U11" s="99">
        <f t="shared" si="7"/>
        <v>0</v>
      </c>
      <c r="V11" s="99">
        <f t="shared" si="7"/>
        <v>0</v>
      </c>
      <c r="W11" s="99">
        <f t="shared" si="7"/>
        <v>0</v>
      </c>
      <c r="X11" s="99">
        <f t="shared" si="7"/>
        <v>0</v>
      </c>
      <c r="Y11" s="99">
        <f t="shared" si="7"/>
        <v>0</v>
      </c>
      <c r="Z11" s="99">
        <f t="shared" si="7"/>
        <v>0</v>
      </c>
      <c r="AA11" s="99">
        <f t="shared" si="7"/>
        <v>0</v>
      </c>
      <c r="AB11" s="99">
        <f t="shared" si="7"/>
        <v>0</v>
      </c>
      <c r="AC11" s="99">
        <f t="shared" si="7"/>
        <v>0</v>
      </c>
      <c r="AD11" s="99">
        <f t="shared" si="7"/>
        <v>0</v>
      </c>
      <c r="AE11" s="99">
        <f t="shared" si="7"/>
        <v>0</v>
      </c>
      <c r="AF11" s="99">
        <f t="shared" si="7"/>
        <v>0</v>
      </c>
      <c r="AG11" s="99">
        <f t="shared" si="7"/>
        <v>0</v>
      </c>
      <c r="AH11" s="99">
        <f t="shared" si="7"/>
        <v>0</v>
      </c>
    </row>
    <row r="12">
      <c r="A12" s="90"/>
      <c r="B12" s="91"/>
      <c r="C12" s="92">
        <v>0.0</v>
      </c>
      <c r="D12" s="92">
        <v>0.0</v>
      </c>
      <c r="E12" s="93">
        <f t="shared" ref="E12:E17" si="8">SUM(L12*I12)/60</f>
        <v>0</v>
      </c>
      <c r="F12" s="92">
        <v>0.0</v>
      </c>
      <c r="G12" s="92">
        <v>0.0</v>
      </c>
      <c r="H12" s="92">
        <v>0.0</v>
      </c>
      <c r="I12" s="92">
        <v>0.0</v>
      </c>
      <c r="J12" s="106">
        <f t="shared" si="2"/>
        <v>0</v>
      </c>
      <c r="K12" s="94" t="str">
        <f t="shared" si="3"/>
        <v>#DIV/0!</v>
      </c>
      <c r="L12" s="92">
        <v>0.0</v>
      </c>
      <c r="M12" s="92">
        <v>0.0</v>
      </c>
      <c r="N12" s="92" t="s">
        <v>386</v>
      </c>
      <c r="O12" s="95">
        <f t="shared" ref="O12:O17" si="9">SUM(L12*I12)/60</f>
        <v>0</v>
      </c>
      <c r="P12" s="92">
        <v>0.0</v>
      </c>
      <c r="Q12" s="92">
        <v>0.0</v>
      </c>
      <c r="R12" s="92">
        <v>0.0</v>
      </c>
      <c r="S12" s="92">
        <v>0.0</v>
      </c>
      <c r="T12" s="92">
        <v>0.0</v>
      </c>
      <c r="U12" s="92">
        <v>0.0</v>
      </c>
      <c r="V12" s="92">
        <v>0.0</v>
      </c>
      <c r="W12" s="92">
        <v>0.0</v>
      </c>
      <c r="X12" s="92">
        <v>0.0</v>
      </c>
      <c r="Y12" s="92">
        <v>0.0</v>
      </c>
      <c r="Z12" s="92">
        <v>0.0</v>
      </c>
      <c r="AA12" s="92">
        <v>0.0</v>
      </c>
      <c r="AB12" s="92">
        <v>0.0</v>
      </c>
      <c r="AC12" s="92">
        <v>0.0</v>
      </c>
      <c r="AD12" s="92">
        <v>0.0</v>
      </c>
      <c r="AE12" s="92">
        <v>0.0</v>
      </c>
      <c r="AF12" s="92">
        <v>0.0</v>
      </c>
      <c r="AG12" s="92">
        <v>0.0</v>
      </c>
      <c r="AH12" s="92">
        <v>0.0</v>
      </c>
    </row>
    <row r="13">
      <c r="A13" s="90"/>
      <c r="B13" s="91"/>
      <c r="C13" s="92">
        <v>0.0</v>
      </c>
      <c r="D13" s="92">
        <v>0.0</v>
      </c>
      <c r="E13" s="93">
        <f t="shared" si="8"/>
        <v>0</v>
      </c>
      <c r="F13" s="92">
        <v>0.0</v>
      </c>
      <c r="G13" s="92">
        <v>0.0</v>
      </c>
      <c r="H13" s="92">
        <v>0.0</v>
      </c>
      <c r="I13" s="92">
        <v>0.0</v>
      </c>
      <c r="J13" s="106">
        <f t="shared" si="2"/>
        <v>0</v>
      </c>
      <c r="K13" s="94" t="str">
        <f t="shared" si="3"/>
        <v>#DIV/0!</v>
      </c>
      <c r="L13" s="92">
        <v>0.0</v>
      </c>
      <c r="M13" s="92">
        <v>0.0</v>
      </c>
      <c r="N13" s="92" t="s">
        <v>386</v>
      </c>
      <c r="O13" s="95">
        <f t="shared" si="9"/>
        <v>0</v>
      </c>
      <c r="P13" s="92">
        <v>0.0</v>
      </c>
      <c r="Q13" s="92">
        <v>0.0</v>
      </c>
      <c r="R13" s="92">
        <v>0.0</v>
      </c>
      <c r="S13" s="92">
        <v>0.0</v>
      </c>
      <c r="T13" s="92">
        <v>0.0</v>
      </c>
      <c r="U13" s="92">
        <v>0.0</v>
      </c>
      <c r="V13" s="92">
        <v>0.0</v>
      </c>
      <c r="W13" s="92">
        <v>0.0</v>
      </c>
      <c r="X13" s="92">
        <v>0.0</v>
      </c>
      <c r="Y13" s="92">
        <v>0.0</v>
      </c>
      <c r="Z13" s="92">
        <v>0.0</v>
      </c>
      <c r="AA13" s="92">
        <v>0.0</v>
      </c>
      <c r="AB13" s="92">
        <v>0.0</v>
      </c>
      <c r="AC13" s="92">
        <v>0.0</v>
      </c>
      <c r="AD13" s="92">
        <v>0.0</v>
      </c>
      <c r="AE13" s="92">
        <v>0.0</v>
      </c>
      <c r="AF13" s="92">
        <v>0.0</v>
      </c>
      <c r="AG13" s="92">
        <v>0.0</v>
      </c>
      <c r="AH13" s="92">
        <v>0.0</v>
      </c>
    </row>
    <row r="14">
      <c r="A14" s="90"/>
      <c r="B14" s="91"/>
      <c r="C14" s="92">
        <v>0.0</v>
      </c>
      <c r="D14" s="92">
        <v>0.0</v>
      </c>
      <c r="E14" s="93">
        <f t="shared" si="8"/>
        <v>0</v>
      </c>
      <c r="F14" s="92">
        <v>0.0</v>
      </c>
      <c r="G14" s="92">
        <v>0.0</v>
      </c>
      <c r="H14" s="92">
        <v>0.0</v>
      </c>
      <c r="I14" s="92">
        <v>0.0</v>
      </c>
      <c r="J14" s="106">
        <f t="shared" si="2"/>
        <v>0</v>
      </c>
      <c r="K14" s="94" t="str">
        <f t="shared" si="3"/>
        <v>#DIV/0!</v>
      </c>
      <c r="L14" s="92">
        <v>0.0</v>
      </c>
      <c r="M14" s="92">
        <v>0.0</v>
      </c>
      <c r="N14" s="92" t="s">
        <v>386</v>
      </c>
      <c r="O14" s="95">
        <f t="shared" si="9"/>
        <v>0</v>
      </c>
      <c r="P14" s="92">
        <v>0.0</v>
      </c>
      <c r="Q14" s="92">
        <v>0.0</v>
      </c>
      <c r="R14" s="92">
        <v>0.0</v>
      </c>
      <c r="S14" s="92">
        <v>0.0</v>
      </c>
      <c r="T14" s="92">
        <v>0.0</v>
      </c>
      <c r="U14" s="92">
        <v>0.0</v>
      </c>
      <c r="V14" s="92">
        <v>0.0</v>
      </c>
      <c r="W14" s="92">
        <v>0.0</v>
      </c>
      <c r="X14" s="92">
        <v>0.0</v>
      </c>
      <c r="Y14" s="92">
        <v>0.0</v>
      </c>
      <c r="Z14" s="92">
        <v>0.0</v>
      </c>
      <c r="AA14" s="92">
        <v>0.0</v>
      </c>
      <c r="AB14" s="92">
        <v>0.0</v>
      </c>
      <c r="AC14" s="92">
        <v>0.0</v>
      </c>
      <c r="AD14" s="92">
        <v>0.0</v>
      </c>
      <c r="AE14" s="92">
        <v>0.0</v>
      </c>
      <c r="AF14" s="92">
        <v>0.0</v>
      </c>
      <c r="AG14" s="92">
        <v>0.0</v>
      </c>
      <c r="AH14" s="92">
        <v>0.0</v>
      </c>
    </row>
    <row r="15">
      <c r="A15" s="90"/>
      <c r="B15" s="91"/>
      <c r="C15" s="92">
        <v>0.0</v>
      </c>
      <c r="D15" s="92">
        <v>0.0</v>
      </c>
      <c r="E15" s="93">
        <f t="shared" si="8"/>
        <v>0</v>
      </c>
      <c r="F15" s="92">
        <v>0.0</v>
      </c>
      <c r="G15" s="92">
        <v>0.0</v>
      </c>
      <c r="H15" s="92">
        <v>0.0</v>
      </c>
      <c r="I15" s="92">
        <v>0.0</v>
      </c>
      <c r="J15" s="106">
        <f t="shared" si="2"/>
        <v>0</v>
      </c>
      <c r="K15" s="94" t="str">
        <f t="shared" si="3"/>
        <v>#DIV/0!</v>
      </c>
      <c r="L15" s="92">
        <v>0.0</v>
      </c>
      <c r="M15" s="92">
        <v>0.0</v>
      </c>
      <c r="N15" s="92" t="s">
        <v>386</v>
      </c>
      <c r="O15" s="95">
        <f t="shared" si="9"/>
        <v>0</v>
      </c>
      <c r="P15" s="92">
        <v>0.0</v>
      </c>
      <c r="Q15" s="92">
        <v>0.0</v>
      </c>
      <c r="R15" s="92">
        <v>0.0</v>
      </c>
      <c r="S15" s="92">
        <v>0.0</v>
      </c>
      <c r="T15" s="92">
        <v>0.0</v>
      </c>
      <c r="U15" s="92">
        <v>0.0</v>
      </c>
      <c r="V15" s="92">
        <v>0.0</v>
      </c>
      <c r="W15" s="92">
        <v>0.0</v>
      </c>
      <c r="X15" s="92">
        <v>0.0</v>
      </c>
      <c r="Y15" s="92">
        <v>0.0</v>
      </c>
      <c r="Z15" s="92">
        <v>0.0</v>
      </c>
      <c r="AA15" s="92">
        <v>0.0</v>
      </c>
      <c r="AB15" s="92">
        <v>0.0</v>
      </c>
      <c r="AC15" s="92">
        <v>0.0</v>
      </c>
      <c r="AD15" s="92">
        <v>0.0</v>
      </c>
      <c r="AE15" s="92">
        <v>0.0</v>
      </c>
      <c r="AF15" s="92">
        <v>0.0</v>
      </c>
      <c r="AG15" s="92">
        <v>0.0</v>
      </c>
      <c r="AH15" s="92">
        <v>0.0</v>
      </c>
    </row>
    <row r="16">
      <c r="A16" s="90"/>
      <c r="B16" s="91"/>
      <c r="C16" s="92">
        <v>0.0</v>
      </c>
      <c r="D16" s="92">
        <v>0.0</v>
      </c>
      <c r="E16" s="93">
        <f t="shared" si="8"/>
        <v>0</v>
      </c>
      <c r="F16" s="92">
        <v>0.0</v>
      </c>
      <c r="G16" s="92">
        <v>0.0</v>
      </c>
      <c r="H16" s="92">
        <v>0.0</v>
      </c>
      <c r="I16" s="92">
        <v>0.0</v>
      </c>
      <c r="J16" s="106">
        <f t="shared" si="2"/>
        <v>0</v>
      </c>
      <c r="K16" s="94" t="str">
        <f t="shared" si="3"/>
        <v>#DIV/0!</v>
      </c>
      <c r="L16" s="92">
        <v>0.0</v>
      </c>
      <c r="M16" s="92">
        <v>0.0</v>
      </c>
      <c r="N16" s="92" t="s">
        <v>386</v>
      </c>
      <c r="O16" s="95">
        <f t="shared" si="9"/>
        <v>0</v>
      </c>
      <c r="P16" s="92">
        <v>0.0</v>
      </c>
      <c r="Q16" s="92">
        <v>0.0</v>
      </c>
      <c r="R16" s="92">
        <v>0.0</v>
      </c>
      <c r="S16" s="92">
        <v>0.0</v>
      </c>
      <c r="T16" s="92">
        <v>0.0</v>
      </c>
      <c r="U16" s="92">
        <v>0.0</v>
      </c>
      <c r="V16" s="92">
        <v>0.0</v>
      </c>
      <c r="W16" s="92">
        <v>0.0</v>
      </c>
      <c r="X16" s="92">
        <v>0.0</v>
      </c>
      <c r="Y16" s="92">
        <v>0.0</v>
      </c>
      <c r="Z16" s="92">
        <v>0.0</v>
      </c>
      <c r="AA16" s="92">
        <v>0.0</v>
      </c>
      <c r="AB16" s="92">
        <v>0.0</v>
      </c>
      <c r="AC16" s="92">
        <v>0.0</v>
      </c>
      <c r="AD16" s="92">
        <v>0.0</v>
      </c>
      <c r="AE16" s="92">
        <v>0.0</v>
      </c>
      <c r="AF16" s="92">
        <v>0.0</v>
      </c>
      <c r="AG16" s="92">
        <v>0.0</v>
      </c>
      <c r="AH16" s="92">
        <v>0.0</v>
      </c>
    </row>
    <row r="17">
      <c r="A17" s="90"/>
      <c r="B17" s="91"/>
      <c r="C17" s="92">
        <v>0.0</v>
      </c>
      <c r="D17" s="92">
        <v>0.0</v>
      </c>
      <c r="E17" s="93">
        <f t="shared" si="8"/>
        <v>0</v>
      </c>
      <c r="F17" s="92">
        <v>0.0</v>
      </c>
      <c r="G17" s="92">
        <v>0.0</v>
      </c>
      <c r="H17" s="92">
        <v>0.0</v>
      </c>
      <c r="I17" s="92">
        <v>0.0</v>
      </c>
      <c r="J17" s="106">
        <f t="shared" si="2"/>
        <v>0</v>
      </c>
      <c r="K17" s="94" t="str">
        <f t="shared" si="3"/>
        <v>#DIV/0!</v>
      </c>
      <c r="L17" s="92">
        <v>0.0</v>
      </c>
      <c r="M17" s="92">
        <v>0.0</v>
      </c>
      <c r="N17" s="92" t="s">
        <v>386</v>
      </c>
      <c r="O17" s="95">
        <f t="shared" si="9"/>
        <v>0</v>
      </c>
      <c r="P17" s="92">
        <v>0.0</v>
      </c>
      <c r="Q17" s="92">
        <v>0.0</v>
      </c>
      <c r="R17" s="92">
        <v>0.0</v>
      </c>
      <c r="S17" s="92">
        <v>0.0</v>
      </c>
      <c r="T17" s="92">
        <v>0.0</v>
      </c>
      <c r="U17" s="92">
        <v>0.0</v>
      </c>
      <c r="V17" s="92">
        <v>0.0</v>
      </c>
      <c r="W17" s="92">
        <v>0.0</v>
      </c>
      <c r="X17" s="92">
        <v>0.0</v>
      </c>
      <c r="Y17" s="92">
        <v>0.0</v>
      </c>
      <c r="Z17" s="92">
        <v>0.0</v>
      </c>
      <c r="AA17" s="92">
        <v>0.0</v>
      </c>
      <c r="AB17" s="92">
        <v>0.0</v>
      </c>
      <c r="AC17" s="92">
        <v>0.0</v>
      </c>
      <c r="AD17" s="92">
        <v>0.0</v>
      </c>
      <c r="AE17" s="92">
        <v>0.0</v>
      </c>
      <c r="AF17" s="92">
        <v>0.0</v>
      </c>
      <c r="AG17" s="92">
        <v>0.0</v>
      </c>
      <c r="AH17" s="92">
        <v>0.0</v>
      </c>
    </row>
    <row r="18">
      <c r="A18" s="98" t="s">
        <v>271</v>
      </c>
      <c r="B18" s="99"/>
      <c r="C18" s="99">
        <f>SUM(C12:C17)</f>
        <v>0</v>
      </c>
      <c r="D18" s="99">
        <f t="shared" ref="D18:F18" si="10">SUM(D12:D17)/4</f>
        <v>0</v>
      </c>
      <c r="E18" s="100">
        <f t="shared" si="10"/>
        <v>0</v>
      </c>
      <c r="F18" s="99">
        <f t="shared" si="10"/>
        <v>0</v>
      </c>
      <c r="G18" s="99">
        <f>SUM(G12:G17)</f>
        <v>0</v>
      </c>
      <c r="H18" s="99"/>
      <c r="I18" s="99">
        <f>SUM(I12:I17)</f>
        <v>0</v>
      </c>
      <c r="J18" s="99">
        <f t="shared" si="2"/>
        <v>0</v>
      </c>
      <c r="K18" s="101" t="str">
        <f t="shared" si="3"/>
        <v>#DIV/0!</v>
      </c>
      <c r="L18" s="99">
        <f t="shared" ref="L18:M18" si="11">SUM(L12:L17)</f>
        <v>0</v>
      </c>
      <c r="M18" s="99">
        <f t="shared" si="11"/>
        <v>0</v>
      </c>
      <c r="N18" s="99"/>
      <c r="O18" s="102"/>
      <c r="P18" s="99">
        <f t="shared" ref="P18:AH18" si="12">SUM(P12:P17)</f>
        <v>0</v>
      </c>
      <c r="Q18" s="99">
        <f t="shared" si="12"/>
        <v>0</v>
      </c>
      <c r="R18" s="99">
        <f t="shared" si="12"/>
        <v>0</v>
      </c>
      <c r="S18" s="99">
        <f t="shared" si="12"/>
        <v>0</v>
      </c>
      <c r="T18" s="99">
        <f t="shared" si="12"/>
        <v>0</v>
      </c>
      <c r="U18" s="99">
        <f t="shared" si="12"/>
        <v>0</v>
      </c>
      <c r="V18" s="99">
        <f t="shared" si="12"/>
        <v>0</v>
      </c>
      <c r="W18" s="99">
        <f t="shared" si="12"/>
        <v>0</v>
      </c>
      <c r="X18" s="99">
        <f t="shared" si="12"/>
        <v>0</v>
      </c>
      <c r="Y18" s="99">
        <f t="shared" si="12"/>
        <v>0</v>
      </c>
      <c r="Z18" s="99">
        <f t="shared" si="12"/>
        <v>0</v>
      </c>
      <c r="AA18" s="99">
        <f t="shared" si="12"/>
        <v>0</v>
      </c>
      <c r="AB18" s="99">
        <f t="shared" si="12"/>
        <v>0</v>
      </c>
      <c r="AC18" s="99">
        <f t="shared" si="12"/>
        <v>0</v>
      </c>
      <c r="AD18" s="99">
        <f t="shared" si="12"/>
        <v>0</v>
      </c>
      <c r="AE18" s="99">
        <f t="shared" si="12"/>
        <v>0</v>
      </c>
      <c r="AF18" s="99">
        <f t="shared" si="12"/>
        <v>0</v>
      </c>
      <c r="AG18" s="99">
        <f t="shared" si="12"/>
        <v>0</v>
      </c>
      <c r="AH18" s="99">
        <f t="shared" si="12"/>
        <v>0</v>
      </c>
    </row>
    <row r="19">
      <c r="A19" s="119" t="s">
        <v>387</v>
      </c>
    </row>
    <row r="21">
      <c r="A21" s="115"/>
      <c r="F21" s="116" t="s">
        <v>382</v>
      </c>
      <c r="L21" s="117" t="s">
        <v>383</v>
      </c>
      <c r="N21" s="118" t="s">
        <v>384</v>
      </c>
    </row>
    <row r="22">
      <c r="A22" s="83" t="s">
        <v>232</v>
      </c>
      <c r="B22" s="83" t="s">
        <v>233</v>
      </c>
      <c r="C22" s="83" t="s">
        <v>234</v>
      </c>
      <c r="D22" s="83" t="s">
        <v>15</v>
      </c>
      <c r="E22" s="84" t="s">
        <v>235</v>
      </c>
      <c r="F22" s="85" t="s">
        <v>17</v>
      </c>
      <c r="G22" s="85" t="s">
        <v>236</v>
      </c>
      <c r="H22" s="85" t="s">
        <v>237</v>
      </c>
      <c r="I22" s="85" t="s">
        <v>238</v>
      </c>
      <c r="J22" s="85" t="s">
        <v>239</v>
      </c>
      <c r="K22" s="86" t="s">
        <v>240</v>
      </c>
      <c r="L22" s="87" t="s">
        <v>241</v>
      </c>
      <c r="M22" s="87" t="s">
        <v>242</v>
      </c>
      <c r="N22" s="88" t="s">
        <v>385</v>
      </c>
      <c r="O22" s="88" t="s">
        <v>235</v>
      </c>
      <c r="P22" s="88" t="s">
        <v>244</v>
      </c>
      <c r="Q22" s="88" t="s">
        <v>245</v>
      </c>
      <c r="R22" s="88" t="s">
        <v>246</v>
      </c>
      <c r="S22" s="88" t="s">
        <v>247</v>
      </c>
      <c r="T22" s="88" t="s">
        <v>248</v>
      </c>
      <c r="U22" s="88" t="s">
        <v>249</v>
      </c>
      <c r="V22" s="88" t="s">
        <v>250</v>
      </c>
      <c r="W22" s="88" t="s">
        <v>251</v>
      </c>
      <c r="X22" s="88" t="s">
        <v>252</v>
      </c>
      <c r="Y22" s="88" t="s">
        <v>253</v>
      </c>
      <c r="Z22" s="88" t="s">
        <v>254</v>
      </c>
      <c r="AA22" s="88" t="s">
        <v>255</v>
      </c>
      <c r="AB22" s="88" t="s">
        <v>256</v>
      </c>
      <c r="AC22" s="88" t="s">
        <v>257</v>
      </c>
      <c r="AD22" s="88" t="s">
        <v>258</v>
      </c>
      <c r="AE22" s="88" t="s">
        <v>259</v>
      </c>
      <c r="AF22" s="88" t="s">
        <v>260</v>
      </c>
      <c r="AG22" s="88"/>
      <c r="AH22" s="88"/>
    </row>
    <row r="23">
      <c r="A23" s="90" t="s">
        <v>83</v>
      </c>
      <c r="B23" s="91" t="s">
        <v>360</v>
      </c>
      <c r="C23" s="92">
        <v>1.0</v>
      </c>
      <c r="D23" s="92">
        <v>1.0</v>
      </c>
      <c r="E23" s="93">
        <f t="shared" ref="E23:E29" si="13">SUM(L23*I23)/60</f>
        <v>17.6</v>
      </c>
      <c r="F23" s="92">
        <v>0.0</v>
      </c>
      <c r="G23" s="92">
        <v>73.0</v>
      </c>
      <c r="H23" s="92">
        <v>1.0</v>
      </c>
      <c r="I23" s="92">
        <v>44.0</v>
      </c>
      <c r="J23" s="106">
        <f t="shared" ref="J23:J37" si="14">SUM(G23-I23)</f>
        <v>29</v>
      </c>
      <c r="K23" s="94">
        <f t="shared" ref="K23:K37" si="15">SUM(G23/I23)</f>
        <v>1.659090909</v>
      </c>
      <c r="L23" s="92">
        <v>24.0</v>
      </c>
      <c r="M23" s="92">
        <v>94.0</v>
      </c>
      <c r="N23" s="92">
        <v>0.0</v>
      </c>
      <c r="O23" s="95">
        <v>0.0</v>
      </c>
      <c r="P23" s="92">
        <v>0.0</v>
      </c>
      <c r="Q23" s="92">
        <v>0.0</v>
      </c>
      <c r="R23" s="92">
        <v>0.0</v>
      </c>
      <c r="S23" s="92">
        <v>0.0</v>
      </c>
      <c r="T23" s="92">
        <v>0.0</v>
      </c>
      <c r="U23" s="92">
        <v>0.0</v>
      </c>
      <c r="V23" s="92">
        <v>0.0</v>
      </c>
      <c r="W23" s="92">
        <v>0.0</v>
      </c>
      <c r="X23" s="92">
        <v>0.0</v>
      </c>
      <c r="Y23" s="92">
        <v>0.0</v>
      </c>
      <c r="Z23" s="92">
        <v>0.0</v>
      </c>
      <c r="AA23" s="92">
        <v>0.0</v>
      </c>
      <c r="AB23" s="92">
        <v>0.0</v>
      </c>
      <c r="AC23" s="92">
        <v>0.0</v>
      </c>
      <c r="AD23" s="92">
        <v>0.0</v>
      </c>
      <c r="AE23" s="92">
        <v>0.0</v>
      </c>
      <c r="AF23" s="92">
        <v>0.0</v>
      </c>
      <c r="AG23" s="92"/>
      <c r="AH23" s="92"/>
    </row>
    <row r="24">
      <c r="A24" s="90" t="s">
        <v>83</v>
      </c>
      <c r="B24" s="91" t="s">
        <v>361</v>
      </c>
      <c r="C24" s="92">
        <v>1.0</v>
      </c>
      <c r="D24" s="92">
        <v>1.0</v>
      </c>
      <c r="E24" s="93">
        <f t="shared" si="13"/>
        <v>17.1</v>
      </c>
      <c r="F24" s="92">
        <v>4.0</v>
      </c>
      <c r="G24" s="92">
        <v>36.0</v>
      </c>
      <c r="H24" s="92">
        <v>0.0</v>
      </c>
      <c r="I24" s="92">
        <v>57.0</v>
      </c>
      <c r="J24" s="106">
        <f t="shared" si="14"/>
        <v>-21</v>
      </c>
      <c r="K24" s="94">
        <f t="shared" si="15"/>
        <v>0.6315789474</v>
      </c>
      <c r="L24" s="92">
        <v>18.0</v>
      </c>
      <c r="M24" s="92">
        <v>47.0</v>
      </c>
      <c r="N24" s="92">
        <v>0.0</v>
      </c>
      <c r="O24" s="95">
        <v>0.0</v>
      </c>
      <c r="P24" s="92">
        <v>0.0</v>
      </c>
      <c r="Q24" s="92">
        <v>0.0</v>
      </c>
      <c r="R24" s="92">
        <v>0.0</v>
      </c>
      <c r="S24" s="92">
        <v>0.0</v>
      </c>
      <c r="T24" s="92">
        <v>0.0</v>
      </c>
      <c r="U24" s="92">
        <v>0.0</v>
      </c>
      <c r="V24" s="92">
        <v>0.0</v>
      </c>
      <c r="W24" s="92">
        <v>0.0</v>
      </c>
      <c r="X24" s="92">
        <v>0.0</v>
      </c>
      <c r="Y24" s="92">
        <v>0.0</v>
      </c>
      <c r="Z24" s="92">
        <v>0.0</v>
      </c>
      <c r="AA24" s="92">
        <v>0.0</v>
      </c>
      <c r="AB24" s="92">
        <v>0.0</v>
      </c>
      <c r="AC24" s="92">
        <v>0.0</v>
      </c>
      <c r="AD24" s="92">
        <v>0.0</v>
      </c>
      <c r="AE24" s="92">
        <v>0.0</v>
      </c>
      <c r="AF24" s="92">
        <v>0.0</v>
      </c>
      <c r="AG24" s="92"/>
      <c r="AH24" s="92"/>
    </row>
    <row r="25">
      <c r="A25" s="90" t="s">
        <v>83</v>
      </c>
      <c r="B25" s="91" t="s">
        <v>362</v>
      </c>
      <c r="C25" s="92">
        <v>1.0</v>
      </c>
      <c r="D25" s="92">
        <v>1.0</v>
      </c>
      <c r="E25" s="93">
        <f t="shared" si="13"/>
        <v>15.81666667</v>
      </c>
      <c r="F25" s="92">
        <v>0.0</v>
      </c>
      <c r="G25" s="92">
        <v>57.0</v>
      </c>
      <c r="H25" s="92">
        <v>0.0</v>
      </c>
      <c r="I25" s="92">
        <v>73.0</v>
      </c>
      <c r="J25" s="106">
        <f t="shared" si="14"/>
        <v>-16</v>
      </c>
      <c r="K25" s="94">
        <f t="shared" si="15"/>
        <v>0.7808219178</v>
      </c>
      <c r="L25" s="92">
        <v>13.0</v>
      </c>
      <c r="M25" s="92">
        <v>72.0</v>
      </c>
      <c r="N25" s="92">
        <v>0.0</v>
      </c>
      <c r="O25" s="95">
        <v>0.0</v>
      </c>
      <c r="P25" s="92">
        <v>0.0</v>
      </c>
      <c r="Q25" s="92">
        <v>0.0</v>
      </c>
      <c r="R25" s="92">
        <v>0.0</v>
      </c>
      <c r="S25" s="92">
        <v>0.0</v>
      </c>
      <c r="T25" s="92">
        <v>0.0</v>
      </c>
      <c r="U25" s="92">
        <v>0.0</v>
      </c>
      <c r="V25" s="92">
        <v>0.0</v>
      </c>
      <c r="W25" s="92">
        <v>0.0</v>
      </c>
      <c r="X25" s="92">
        <v>0.0</v>
      </c>
      <c r="Y25" s="92">
        <v>0.0</v>
      </c>
      <c r="Z25" s="92">
        <v>0.0</v>
      </c>
      <c r="AA25" s="92">
        <v>0.0</v>
      </c>
      <c r="AB25" s="92">
        <v>0.0</v>
      </c>
      <c r="AC25" s="92">
        <v>0.0</v>
      </c>
      <c r="AD25" s="92">
        <v>0.0</v>
      </c>
      <c r="AE25" s="92">
        <v>0.0</v>
      </c>
      <c r="AF25" s="92">
        <v>0.0</v>
      </c>
      <c r="AG25" s="92"/>
      <c r="AH25" s="92"/>
    </row>
    <row r="26">
      <c r="A26" s="90" t="s">
        <v>83</v>
      </c>
      <c r="B26" s="91" t="s">
        <v>363</v>
      </c>
      <c r="C26" s="92">
        <v>1.0</v>
      </c>
      <c r="D26" s="92">
        <v>1.0</v>
      </c>
      <c r="E26" s="93">
        <f t="shared" si="13"/>
        <v>16.8</v>
      </c>
      <c r="F26" s="92">
        <v>1.0</v>
      </c>
      <c r="G26" s="92">
        <v>101.0</v>
      </c>
      <c r="H26" s="92">
        <v>0.0</v>
      </c>
      <c r="I26" s="92">
        <v>63.0</v>
      </c>
      <c r="J26" s="106">
        <f t="shared" si="14"/>
        <v>38</v>
      </c>
      <c r="K26" s="94">
        <f t="shared" si="15"/>
        <v>1.603174603</v>
      </c>
      <c r="L26" s="92">
        <v>16.0</v>
      </c>
      <c r="M26" s="92">
        <v>137.0</v>
      </c>
      <c r="N26" s="92">
        <v>0.0</v>
      </c>
      <c r="O26" s="95">
        <v>0.0</v>
      </c>
      <c r="P26" s="92">
        <v>0.0</v>
      </c>
      <c r="Q26" s="92">
        <v>0.0</v>
      </c>
      <c r="R26" s="92">
        <v>0.0</v>
      </c>
      <c r="S26" s="92">
        <v>0.0</v>
      </c>
      <c r="T26" s="92">
        <v>0.0</v>
      </c>
      <c r="U26" s="92">
        <v>0.0</v>
      </c>
      <c r="V26" s="92">
        <v>0.0</v>
      </c>
      <c r="W26" s="92">
        <v>0.0</v>
      </c>
      <c r="X26" s="92">
        <v>0.0</v>
      </c>
      <c r="Y26" s="92">
        <v>0.0</v>
      </c>
      <c r="Z26" s="92">
        <v>0.0</v>
      </c>
      <c r="AA26" s="92">
        <v>0.0</v>
      </c>
      <c r="AB26" s="92">
        <v>0.0</v>
      </c>
      <c r="AC26" s="92">
        <v>0.0</v>
      </c>
      <c r="AD26" s="92">
        <v>0.0</v>
      </c>
      <c r="AE26" s="92">
        <v>0.0</v>
      </c>
      <c r="AF26" s="92">
        <v>0.0</v>
      </c>
      <c r="AG26" s="92"/>
      <c r="AH26" s="92"/>
    </row>
    <row r="27">
      <c r="A27" s="90" t="s">
        <v>83</v>
      </c>
      <c r="B27" s="91" t="s">
        <v>334</v>
      </c>
      <c r="C27" s="92">
        <v>0.0</v>
      </c>
      <c r="D27" s="92">
        <v>0.0</v>
      </c>
      <c r="E27" s="93">
        <f t="shared" si="13"/>
        <v>0</v>
      </c>
      <c r="F27" s="92">
        <v>0.0</v>
      </c>
      <c r="G27" s="92">
        <v>0.0</v>
      </c>
      <c r="H27" s="92">
        <v>0.0</v>
      </c>
      <c r="I27" s="92">
        <v>0.0</v>
      </c>
      <c r="J27" s="106">
        <f t="shared" si="14"/>
        <v>0</v>
      </c>
      <c r="K27" s="94" t="str">
        <f t="shared" si="15"/>
        <v>#DIV/0!</v>
      </c>
      <c r="L27" s="92">
        <v>0.0</v>
      </c>
      <c r="M27" s="92">
        <v>0.0</v>
      </c>
      <c r="N27" s="92">
        <v>0.0</v>
      </c>
      <c r="O27" s="95">
        <f t="shared" ref="O27:O29" si="16">SUM(L27*I27)/60</f>
        <v>0</v>
      </c>
      <c r="P27" s="92">
        <v>0.0</v>
      </c>
      <c r="Q27" s="92">
        <v>0.0</v>
      </c>
      <c r="R27" s="92">
        <v>0.0</v>
      </c>
      <c r="S27" s="92">
        <v>0.0</v>
      </c>
      <c r="T27" s="92">
        <v>0.0</v>
      </c>
      <c r="U27" s="92">
        <v>0.0</v>
      </c>
      <c r="V27" s="92">
        <v>0.0</v>
      </c>
      <c r="W27" s="92">
        <v>0.0</v>
      </c>
      <c r="X27" s="92">
        <v>0.0</v>
      </c>
      <c r="Y27" s="92">
        <v>0.0</v>
      </c>
      <c r="Z27" s="92">
        <v>0.0</v>
      </c>
      <c r="AA27" s="92">
        <v>0.0</v>
      </c>
      <c r="AB27" s="92">
        <v>0.0</v>
      </c>
      <c r="AC27" s="92">
        <v>0.0</v>
      </c>
      <c r="AD27" s="92">
        <v>0.0</v>
      </c>
      <c r="AE27" s="92">
        <v>0.0</v>
      </c>
      <c r="AF27" s="92">
        <v>0.0</v>
      </c>
      <c r="AG27" s="92"/>
      <c r="AH27" s="92"/>
    </row>
    <row r="28">
      <c r="A28" s="90" t="s">
        <v>83</v>
      </c>
      <c r="B28" s="91" t="s">
        <v>364</v>
      </c>
      <c r="C28" s="92">
        <v>0.0</v>
      </c>
      <c r="D28" s="92">
        <v>0.0</v>
      </c>
      <c r="E28" s="93">
        <f t="shared" si="13"/>
        <v>0</v>
      </c>
      <c r="F28" s="92">
        <v>0.0</v>
      </c>
      <c r="G28" s="92">
        <v>0.0</v>
      </c>
      <c r="H28" s="92">
        <v>0.0</v>
      </c>
      <c r="I28" s="92">
        <v>0.0</v>
      </c>
      <c r="J28" s="106">
        <f t="shared" si="14"/>
        <v>0</v>
      </c>
      <c r="K28" s="94" t="str">
        <f t="shared" si="15"/>
        <v>#DIV/0!</v>
      </c>
      <c r="L28" s="92">
        <v>0.0</v>
      </c>
      <c r="M28" s="92">
        <v>0.0</v>
      </c>
      <c r="N28" s="92">
        <v>0.0</v>
      </c>
      <c r="O28" s="95">
        <f t="shared" si="16"/>
        <v>0</v>
      </c>
      <c r="P28" s="92">
        <v>0.0</v>
      </c>
      <c r="Q28" s="92">
        <v>0.0</v>
      </c>
      <c r="R28" s="92">
        <v>0.0</v>
      </c>
      <c r="S28" s="92">
        <v>0.0</v>
      </c>
      <c r="T28" s="92">
        <v>0.0</v>
      </c>
      <c r="U28" s="92">
        <v>0.0</v>
      </c>
      <c r="V28" s="92">
        <v>0.0</v>
      </c>
      <c r="W28" s="92">
        <v>0.0</v>
      </c>
      <c r="X28" s="92">
        <v>0.0</v>
      </c>
      <c r="Y28" s="92">
        <v>0.0</v>
      </c>
      <c r="Z28" s="92">
        <v>0.0</v>
      </c>
      <c r="AA28" s="92">
        <v>0.0</v>
      </c>
      <c r="AB28" s="92">
        <v>0.0</v>
      </c>
      <c r="AC28" s="92">
        <v>0.0</v>
      </c>
      <c r="AD28" s="92">
        <v>0.0</v>
      </c>
      <c r="AE28" s="92">
        <v>0.0</v>
      </c>
      <c r="AF28" s="92">
        <v>0.0</v>
      </c>
      <c r="AG28" s="92"/>
      <c r="AH28" s="92"/>
    </row>
    <row r="29">
      <c r="A29" s="96" t="s">
        <v>83</v>
      </c>
      <c r="B29" s="97" t="s">
        <v>365</v>
      </c>
      <c r="C29" s="92">
        <v>0.0</v>
      </c>
      <c r="D29" s="92">
        <v>0.0</v>
      </c>
      <c r="E29" s="93">
        <f t="shared" si="13"/>
        <v>0</v>
      </c>
      <c r="F29" s="92">
        <v>0.0</v>
      </c>
      <c r="G29" s="92">
        <v>0.0</v>
      </c>
      <c r="H29" s="92">
        <v>0.0</v>
      </c>
      <c r="I29" s="92">
        <v>0.0</v>
      </c>
      <c r="J29" s="106">
        <f t="shared" si="14"/>
        <v>0</v>
      </c>
      <c r="K29" s="94" t="str">
        <f t="shared" si="15"/>
        <v>#DIV/0!</v>
      </c>
      <c r="L29" s="92">
        <v>0.0</v>
      </c>
      <c r="M29" s="92">
        <v>0.0</v>
      </c>
      <c r="N29" s="103">
        <v>0.0</v>
      </c>
      <c r="O29" s="95">
        <f t="shared" si="16"/>
        <v>0</v>
      </c>
      <c r="P29" s="92">
        <v>0.0</v>
      </c>
      <c r="Q29" s="92">
        <v>0.0</v>
      </c>
      <c r="R29" s="92">
        <v>0.0</v>
      </c>
      <c r="S29" s="92">
        <v>0.0</v>
      </c>
      <c r="T29" s="92">
        <v>0.0</v>
      </c>
      <c r="U29" s="92">
        <v>0.0</v>
      </c>
      <c r="V29" s="92">
        <v>0.0</v>
      </c>
      <c r="W29" s="92">
        <v>0.0</v>
      </c>
      <c r="X29" s="92">
        <v>0.0</v>
      </c>
      <c r="Y29" s="92">
        <v>0.0</v>
      </c>
      <c r="Z29" s="92">
        <v>0.0</v>
      </c>
      <c r="AA29" s="92">
        <v>0.0</v>
      </c>
      <c r="AB29" s="92">
        <v>0.0</v>
      </c>
      <c r="AC29" s="92">
        <v>0.0</v>
      </c>
      <c r="AD29" s="92">
        <v>0.0</v>
      </c>
      <c r="AE29" s="92">
        <v>0.0</v>
      </c>
      <c r="AF29" s="92">
        <v>0.0</v>
      </c>
      <c r="AG29" s="92">
        <v>0.0</v>
      </c>
      <c r="AH29" s="92">
        <v>0.0</v>
      </c>
    </row>
    <row r="30">
      <c r="A30" s="98" t="s">
        <v>271</v>
      </c>
      <c r="B30" s="99"/>
      <c r="C30" s="99">
        <f t="shared" ref="C30:D30" si="17">SUM(C23:C28)/4</f>
        <v>1</v>
      </c>
      <c r="D30" s="99">
        <f t="shared" si="17"/>
        <v>1</v>
      </c>
      <c r="E30" s="100">
        <f>SUM(E23:E28)</f>
        <v>67.31666667</v>
      </c>
      <c r="F30" s="99">
        <f>SUM(F23:F28)/4</f>
        <v>1.25</v>
      </c>
      <c r="G30" s="99">
        <f>SUM(G23:G28)</f>
        <v>267</v>
      </c>
      <c r="H30" s="99"/>
      <c r="I30" s="99">
        <f>SUM(I23:I28)</f>
        <v>237</v>
      </c>
      <c r="J30" s="99">
        <f t="shared" si="14"/>
        <v>30</v>
      </c>
      <c r="K30" s="101">
        <f t="shared" si="15"/>
        <v>1.126582278</v>
      </c>
      <c r="L30" s="99">
        <f t="shared" ref="L30:M30" si="18">SUM(L23:L28)</f>
        <v>71</v>
      </c>
      <c r="M30" s="99">
        <f t="shared" si="18"/>
        <v>350</v>
      </c>
      <c r="N30" s="99"/>
      <c r="O30" s="102"/>
      <c r="P30" s="99">
        <f t="shared" ref="P30:AF30" si="19">SUM(P23:P28)</f>
        <v>0</v>
      </c>
      <c r="Q30" s="99">
        <f t="shared" si="19"/>
        <v>0</v>
      </c>
      <c r="R30" s="99">
        <f t="shared" si="19"/>
        <v>0</v>
      </c>
      <c r="S30" s="99">
        <f t="shared" si="19"/>
        <v>0</v>
      </c>
      <c r="T30" s="99">
        <f t="shared" si="19"/>
        <v>0</v>
      </c>
      <c r="U30" s="99">
        <f t="shared" si="19"/>
        <v>0</v>
      </c>
      <c r="V30" s="99">
        <f t="shared" si="19"/>
        <v>0</v>
      </c>
      <c r="W30" s="99">
        <f t="shared" si="19"/>
        <v>0</v>
      </c>
      <c r="X30" s="99">
        <f t="shared" si="19"/>
        <v>0</v>
      </c>
      <c r="Y30" s="99">
        <f t="shared" si="19"/>
        <v>0</v>
      </c>
      <c r="Z30" s="99">
        <f t="shared" si="19"/>
        <v>0</v>
      </c>
      <c r="AA30" s="99">
        <f t="shared" si="19"/>
        <v>0</v>
      </c>
      <c r="AB30" s="99">
        <f t="shared" si="19"/>
        <v>0</v>
      </c>
      <c r="AC30" s="99">
        <f t="shared" si="19"/>
        <v>0</v>
      </c>
      <c r="AD30" s="99">
        <f t="shared" si="19"/>
        <v>0</v>
      </c>
      <c r="AE30" s="99">
        <f t="shared" si="19"/>
        <v>0</v>
      </c>
      <c r="AF30" s="99">
        <f t="shared" si="19"/>
        <v>0</v>
      </c>
      <c r="AG30" s="99"/>
      <c r="AH30" s="99"/>
    </row>
    <row r="31">
      <c r="A31" s="90" t="s">
        <v>51</v>
      </c>
      <c r="B31" s="91" t="s">
        <v>272</v>
      </c>
      <c r="C31" s="92">
        <v>1.0</v>
      </c>
      <c r="D31" s="92">
        <v>0.0</v>
      </c>
      <c r="E31" s="93">
        <f t="shared" ref="E31:E36" si="20">SUM(L31*I31)/60</f>
        <v>16.53333333</v>
      </c>
      <c r="F31" s="92">
        <v>0.0</v>
      </c>
      <c r="G31" s="92">
        <v>56.0</v>
      </c>
      <c r="H31" s="92">
        <v>0.0</v>
      </c>
      <c r="I31" s="92">
        <v>62.0</v>
      </c>
      <c r="J31" s="106">
        <f t="shared" si="14"/>
        <v>-6</v>
      </c>
      <c r="K31" s="94">
        <f t="shared" si="15"/>
        <v>0.9032258065</v>
      </c>
      <c r="L31" s="92">
        <v>16.0</v>
      </c>
      <c r="M31" s="92">
        <v>76.0</v>
      </c>
      <c r="N31" s="92">
        <v>0.0</v>
      </c>
      <c r="O31" s="95">
        <v>0.0</v>
      </c>
      <c r="P31" s="92">
        <v>0.0</v>
      </c>
      <c r="Q31" s="92">
        <v>0.0</v>
      </c>
      <c r="R31" s="92">
        <v>0.0</v>
      </c>
      <c r="S31" s="92">
        <v>0.0</v>
      </c>
      <c r="T31" s="92">
        <v>0.0</v>
      </c>
      <c r="U31" s="92">
        <v>0.0</v>
      </c>
      <c r="V31" s="92">
        <v>0.0</v>
      </c>
      <c r="W31" s="92">
        <v>0.0</v>
      </c>
      <c r="X31" s="92">
        <v>0.0</v>
      </c>
      <c r="Y31" s="92">
        <v>0.0</v>
      </c>
      <c r="Z31" s="92">
        <v>0.0</v>
      </c>
      <c r="AA31" s="92">
        <v>0.0</v>
      </c>
      <c r="AB31" s="92">
        <v>0.0</v>
      </c>
      <c r="AC31" s="92">
        <v>0.0</v>
      </c>
      <c r="AD31" s="92">
        <v>0.0</v>
      </c>
      <c r="AE31" s="92">
        <v>0.0</v>
      </c>
      <c r="AF31" s="92">
        <v>0.0</v>
      </c>
      <c r="AG31" s="92"/>
      <c r="AH31" s="92"/>
    </row>
    <row r="32">
      <c r="A32" s="90" t="s">
        <v>51</v>
      </c>
      <c r="B32" s="91" t="s">
        <v>273</v>
      </c>
      <c r="C32" s="92">
        <v>1.0</v>
      </c>
      <c r="D32" s="92">
        <v>0.0</v>
      </c>
      <c r="E32" s="93">
        <f t="shared" si="20"/>
        <v>15.95</v>
      </c>
      <c r="F32" s="92">
        <v>0.0</v>
      </c>
      <c r="G32" s="92">
        <v>67.0</v>
      </c>
      <c r="H32" s="92">
        <v>0.0</v>
      </c>
      <c r="I32" s="92">
        <v>87.0</v>
      </c>
      <c r="J32" s="106">
        <f t="shared" si="14"/>
        <v>-20</v>
      </c>
      <c r="K32" s="94">
        <f t="shared" si="15"/>
        <v>0.7701149425</v>
      </c>
      <c r="L32" s="92">
        <v>11.0</v>
      </c>
      <c r="M32" s="92">
        <v>84.0</v>
      </c>
      <c r="N32" s="92">
        <v>0.0</v>
      </c>
      <c r="O32" s="95">
        <v>0.0</v>
      </c>
      <c r="P32" s="92">
        <v>0.0</v>
      </c>
      <c r="Q32" s="92">
        <v>0.0</v>
      </c>
      <c r="R32" s="92">
        <v>0.0</v>
      </c>
      <c r="S32" s="92">
        <v>0.0</v>
      </c>
      <c r="T32" s="92">
        <v>0.0</v>
      </c>
      <c r="U32" s="92">
        <v>0.0</v>
      </c>
      <c r="V32" s="92">
        <v>0.0</v>
      </c>
      <c r="W32" s="92">
        <v>0.0</v>
      </c>
      <c r="X32" s="92">
        <v>0.0</v>
      </c>
      <c r="Y32" s="92">
        <v>0.0</v>
      </c>
      <c r="Z32" s="92">
        <v>0.0</v>
      </c>
      <c r="AA32" s="92">
        <v>0.0</v>
      </c>
      <c r="AB32" s="92">
        <v>0.0</v>
      </c>
      <c r="AC32" s="92">
        <v>0.0</v>
      </c>
      <c r="AD32" s="92">
        <v>0.0</v>
      </c>
      <c r="AE32" s="92">
        <v>0.0</v>
      </c>
      <c r="AF32" s="92">
        <v>0.0</v>
      </c>
      <c r="AG32" s="92"/>
      <c r="AH32" s="92"/>
    </row>
    <row r="33">
      <c r="A33" s="90" t="s">
        <v>51</v>
      </c>
      <c r="B33" s="91" t="s">
        <v>274</v>
      </c>
      <c r="C33" s="92">
        <v>0.0</v>
      </c>
      <c r="D33" s="92">
        <v>0.0</v>
      </c>
      <c r="E33" s="93">
        <f t="shared" si="20"/>
        <v>0</v>
      </c>
      <c r="F33" s="92">
        <v>0.0</v>
      </c>
      <c r="G33" s="92">
        <v>0.0</v>
      </c>
      <c r="H33" s="92">
        <v>0.0</v>
      </c>
      <c r="I33" s="92">
        <v>0.0</v>
      </c>
      <c r="J33" s="106">
        <f t="shared" si="14"/>
        <v>0</v>
      </c>
      <c r="K33" s="94" t="str">
        <f t="shared" si="15"/>
        <v>#DIV/0!</v>
      </c>
      <c r="L33" s="92">
        <v>0.0</v>
      </c>
      <c r="M33" s="92">
        <v>0.0</v>
      </c>
      <c r="N33" s="92">
        <v>0.0</v>
      </c>
      <c r="O33" s="95">
        <v>0.0</v>
      </c>
      <c r="P33" s="92">
        <v>0.0</v>
      </c>
      <c r="Q33" s="92">
        <v>0.0</v>
      </c>
      <c r="R33" s="92">
        <v>0.0</v>
      </c>
      <c r="S33" s="92">
        <v>0.0</v>
      </c>
      <c r="T33" s="92">
        <v>0.0</v>
      </c>
      <c r="U33" s="92">
        <v>0.0</v>
      </c>
      <c r="V33" s="92">
        <v>0.0</v>
      </c>
      <c r="W33" s="92">
        <v>0.0</v>
      </c>
      <c r="X33" s="92">
        <v>0.0</v>
      </c>
      <c r="Y33" s="92">
        <v>0.0</v>
      </c>
      <c r="Z33" s="92">
        <v>0.0</v>
      </c>
      <c r="AA33" s="92">
        <v>0.0</v>
      </c>
      <c r="AB33" s="92">
        <v>0.0</v>
      </c>
      <c r="AC33" s="92">
        <v>0.0</v>
      </c>
      <c r="AD33" s="92">
        <v>0.0</v>
      </c>
      <c r="AE33" s="92">
        <v>0.0</v>
      </c>
      <c r="AF33" s="92">
        <v>0.0</v>
      </c>
      <c r="AG33" s="92"/>
      <c r="AH33" s="92"/>
    </row>
    <row r="34">
      <c r="A34" s="90" t="s">
        <v>51</v>
      </c>
      <c r="B34" s="91" t="s">
        <v>275</v>
      </c>
      <c r="C34" s="92">
        <v>1.0</v>
      </c>
      <c r="D34" s="92">
        <v>0.0</v>
      </c>
      <c r="E34" s="93">
        <f t="shared" si="20"/>
        <v>17.23333333</v>
      </c>
      <c r="F34" s="92">
        <v>1.0</v>
      </c>
      <c r="G34" s="92">
        <v>21.0</v>
      </c>
      <c r="H34" s="92">
        <v>0.0</v>
      </c>
      <c r="I34" s="92">
        <v>47.0</v>
      </c>
      <c r="J34" s="106">
        <f t="shared" si="14"/>
        <v>-26</v>
      </c>
      <c r="K34" s="94">
        <f t="shared" si="15"/>
        <v>0.4468085106</v>
      </c>
      <c r="L34" s="92">
        <v>22.0</v>
      </c>
      <c r="M34" s="92">
        <v>30.0</v>
      </c>
      <c r="N34" s="92">
        <v>0.0</v>
      </c>
      <c r="O34" s="95">
        <v>0.0</v>
      </c>
      <c r="P34" s="92">
        <v>0.0</v>
      </c>
      <c r="Q34" s="92">
        <v>0.0</v>
      </c>
      <c r="R34" s="92">
        <v>0.0</v>
      </c>
      <c r="S34" s="92">
        <v>0.0</v>
      </c>
      <c r="T34" s="92">
        <v>0.0</v>
      </c>
      <c r="U34" s="92">
        <v>0.0</v>
      </c>
      <c r="V34" s="92">
        <v>0.0</v>
      </c>
      <c r="W34" s="92">
        <v>0.0</v>
      </c>
      <c r="X34" s="92">
        <v>0.0</v>
      </c>
      <c r="Y34" s="92">
        <v>0.0</v>
      </c>
      <c r="Z34" s="92">
        <v>0.0</v>
      </c>
      <c r="AA34" s="92">
        <v>0.0</v>
      </c>
      <c r="AB34" s="92">
        <v>0.0</v>
      </c>
      <c r="AC34" s="92">
        <v>0.0</v>
      </c>
      <c r="AD34" s="92">
        <v>0.0</v>
      </c>
      <c r="AE34" s="92">
        <v>0.0</v>
      </c>
      <c r="AF34" s="92">
        <v>0.0</v>
      </c>
      <c r="AG34" s="92"/>
      <c r="AH34" s="92"/>
    </row>
    <row r="35">
      <c r="A35" s="90" t="s">
        <v>51</v>
      </c>
      <c r="B35" s="91" t="s">
        <v>276</v>
      </c>
      <c r="C35" s="92">
        <v>1.0</v>
      </c>
      <c r="D35" s="92">
        <v>0.0</v>
      </c>
      <c r="E35" s="93">
        <f t="shared" si="20"/>
        <v>16</v>
      </c>
      <c r="F35" s="92">
        <v>1.0</v>
      </c>
      <c r="G35" s="92">
        <v>88.0</v>
      </c>
      <c r="H35" s="92">
        <v>0.0</v>
      </c>
      <c r="I35" s="92">
        <v>80.0</v>
      </c>
      <c r="J35" s="106">
        <f t="shared" si="14"/>
        <v>8</v>
      </c>
      <c r="K35" s="94">
        <f t="shared" si="15"/>
        <v>1.1</v>
      </c>
      <c r="L35" s="92">
        <v>12.0</v>
      </c>
      <c r="M35" s="92">
        <v>113.0</v>
      </c>
      <c r="N35" s="92">
        <v>0.0</v>
      </c>
      <c r="O35" s="95">
        <v>0.0</v>
      </c>
      <c r="P35" s="92">
        <v>0.0</v>
      </c>
      <c r="Q35" s="92">
        <v>0.0</v>
      </c>
      <c r="R35" s="92">
        <v>0.0</v>
      </c>
      <c r="S35" s="92">
        <v>0.0</v>
      </c>
      <c r="T35" s="92">
        <v>0.0</v>
      </c>
      <c r="U35" s="92">
        <v>0.0</v>
      </c>
      <c r="V35" s="92">
        <v>0.0</v>
      </c>
      <c r="W35" s="92">
        <v>0.0</v>
      </c>
      <c r="X35" s="92">
        <v>0.0</v>
      </c>
      <c r="Y35" s="92">
        <v>0.0</v>
      </c>
      <c r="Z35" s="92">
        <v>0.0</v>
      </c>
      <c r="AA35" s="92">
        <v>0.0</v>
      </c>
      <c r="AB35" s="92">
        <v>0.0</v>
      </c>
      <c r="AC35" s="92">
        <v>0.0</v>
      </c>
      <c r="AD35" s="92">
        <v>0.0</v>
      </c>
      <c r="AE35" s="92">
        <v>0.0</v>
      </c>
      <c r="AF35" s="92">
        <v>0.0</v>
      </c>
      <c r="AG35" s="92"/>
      <c r="AH35" s="92"/>
    </row>
    <row r="36">
      <c r="A36" s="90" t="s">
        <v>51</v>
      </c>
      <c r="B36" s="91"/>
      <c r="C36" s="92">
        <v>0.0</v>
      </c>
      <c r="D36" s="92">
        <v>0.0</v>
      </c>
      <c r="E36" s="93">
        <f t="shared" si="20"/>
        <v>0</v>
      </c>
      <c r="F36" s="92">
        <v>0.0</v>
      </c>
      <c r="G36" s="92">
        <v>0.0</v>
      </c>
      <c r="H36" s="92">
        <v>0.0</v>
      </c>
      <c r="I36" s="92">
        <v>0.0</v>
      </c>
      <c r="J36" s="106">
        <f t="shared" si="14"/>
        <v>0</v>
      </c>
      <c r="K36" s="94" t="str">
        <f t="shared" si="15"/>
        <v>#DIV/0!</v>
      </c>
      <c r="L36" s="92">
        <v>0.0</v>
      </c>
      <c r="M36" s="92">
        <v>0.0</v>
      </c>
      <c r="N36" s="92">
        <v>0.0</v>
      </c>
      <c r="O36" s="95">
        <f>SUM(L36*I36)/60</f>
        <v>0</v>
      </c>
      <c r="P36" s="92">
        <v>0.0</v>
      </c>
      <c r="Q36" s="92">
        <v>0.0</v>
      </c>
      <c r="R36" s="92">
        <v>0.0</v>
      </c>
      <c r="S36" s="92">
        <v>0.0</v>
      </c>
      <c r="T36" s="92">
        <v>0.0</v>
      </c>
      <c r="U36" s="92">
        <v>0.0</v>
      </c>
      <c r="V36" s="92">
        <v>0.0</v>
      </c>
      <c r="W36" s="92">
        <v>0.0</v>
      </c>
      <c r="X36" s="92">
        <v>0.0</v>
      </c>
      <c r="Y36" s="92">
        <v>0.0</v>
      </c>
      <c r="Z36" s="92">
        <v>0.0</v>
      </c>
      <c r="AA36" s="92">
        <v>0.0</v>
      </c>
      <c r="AB36" s="92">
        <v>0.0</v>
      </c>
      <c r="AC36" s="92">
        <v>0.0</v>
      </c>
      <c r="AD36" s="92">
        <v>0.0</v>
      </c>
      <c r="AE36" s="92">
        <v>0.0</v>
      </c>
      <c r="AF36" s="92">
        <v>0.0</v>
      </c>
      <c r="AG36" s="92"/>
      <c r="AH36" s="92"/>
    </row>
    <row r="37">
      <c r="A37" s="98" t="s">
        <v>271</v>
      </c>
      <c r="B37" s="99"/>
      <c r="C37" s="99">
        <f>SUM(C31:C36)</f>
        <v>4</v>
      </c>
      <c r="D37" s="99">
        <f t="shared" ref="D37:F37" si="21">SUM(D31:D36)/4</f>
        <v>0</v>
      </c>
      <c r="E37" s="100">
        <f t="shared" si="21"/>
        <v>16.42916667</v>
      </c>
      <c r="F37" s="99">
        <f t="shared" si="21"/>
        <v>0.5</v>
      </c>
      <c r="G37" s="99">
        <f>SUM(G31:G36)</f>
        <v>232</v>
      </c>
      <c r="H37" s="99"/>
      <c r="I37" s="99">
        <f>SUM(I31:I36)</f>
        <v>276</v>
      </c>
      <c r="J37" s="99">
        <f t="shared" si="14"/>
        <v>-44</v>
      </c>
      <c r="K37" s="101">
        <f t="shared" si="15"/>
        <v>0.8405797101</v>
      </c>
      <c r="L37" s="99">
        <f t="shared" ref="L37:M37" si="22">SUM(L31:L36)</f>
        <v>61</v>
      </c>
      <c r="M37" s="99">
        <f t="shared" si="22"/>
        <v>303</v>
      </c>
      <c r="N37" s="99"/>
      <c r="O37" s="102"/>
      <c r="P37" s="99">
        <f t="shared" ref="P37:AF37" si="23">SUM(P31:P36)</f>
        <v>0</v>
      </c>
      <c r="Q37" s="99">
        <f t="shared" si="23"/>
        <v>0</v>
      </c>
      <c r="R37" s="99">
        <f t="shared" si="23"/>
        <v>0</v>
      </c>
      <c r="S37" s="99">
        <f t="shared" si="23"/>
        <v>0</v>
      </c>
      <c r="T37" s="99">
        <f t="shared" si="23"/>
        <v>0</v>
      </c>
      <c r="U37" s="99">
        <f t="shared" si="23"/>
        <v>0</v>
      </c>
      <c r="V37" s="99">
        <f t="shared" si="23"/>
        <v>0</v>
      </c>
      <c r="W37" s="99">
        <f t="shared" si="23"/>
        <v>0</v>
      </c>
      <c r="X37" s="99">
        <f t="shared" si="23"/>
        <v>0</v>
      </c>
      <c r="Y37" s="99">
        <f t="shared" si="23"/>
        <v>0</v>
      </c>
      <c r="Z37" s="99">
        <f t="shared" si="23"/>
        <v>0</v>
      </c>
      <c r="AA37" s="99">
        <f t="shared" si="23"/>
        <v>0</v>
      </c>
      <c r="AB37" s="99">
        <f t="shared" si="23"/>
        <v>0</v>
      </c>
      <c r="AC37" s="99">
        <f t="shared" si="23"/>
        <v>0</v>
      </c>
      <c r="AD37" s="99">
        <f t="shared" si="23"/>
        <v>0</v>
      </c>
      <c r="AE37" s="99">
        <f t="shared" si="23"/>
        <v>0</v>
      </c>
      <c r="AF37" s="99">
        <f t="shared" si="23"/>
        <v>0</v>
      </c>
      <c r="AG37" s="99"/>
      <c r="AH37" s="99"/>
    </row>
    <row r="38">
      <c r="A38" s="119" t="s">
        <v>388</v>
      </c>
    </row>
    <row r="40" hidden="1">
      <c r="A40" s="115"/>
      <c r="F40" s="116" t="s">
        <v>382</v>
      </c>
      <c r="L40" s="117" t="s">
        <v>383</v>
      </c>
      <c r="N40" s="118" t="s">
        <v>384</v>
      </c>
    </row>
    <row r="41" hidden="1">
      <c r="A41" s="83" t="s">
        <v>232</v>
      </c>
      <c r="B41" s="83" t="s">
        <v>233</v>
      </c>
      <c r="C41" s="83" t="s">
        <v>234</v>
      </c>
      <c r="D41" s="83" t="s">
        <v>15</v>
      </c>
      <c r="E41" s="84" t="s">
        <v>235</v>
      </c>
      <c r="F41" s="85" t="s">
        <v>17</v>
      </c>
      <c r="G41" s="85" t="s">
        <v>236</v>
      </c>
      <c r="H41" s="85" t="s">
        <v>237</v>
      </c>
      <c r="I41" s="85" t="s">
        <v>238</v>
      </c>
      <c r="J41" s="85" t="s">
        <v>239</v>
      </c>
      <c r="K41" s="86" t="s">
        <v>240</v>
      </c>
      <c r="L41" s="87" t="s">
        <v>241</v>
      </c>
      <c r="M41" s="87" t="s">
        <v>242</v>
      </c>
      <c r="N41" s="88" t="s">
        <v>385</v>
      </c>
      <c r="O41" s="88" t="s">
        <v>235</v>
      </c>
      <c r="P41" s="88" t="s">
        <v>244</v>
      </c>
      <c r="Q41" s="88" t="s">
        <v>245</v>
      </c>
      <c r="R41" s="88" t="s">
        <v>246</v>
      </c>
      <c r="S41" s="88" t="s">
        <v>247</v>
      </c>
      <c r="T41" s="88" t="s">
        <v>248</v>
      </c>
      <c r="U41" s="88" t="s">
        <v>249</v>
      </c>
      <c r="V41" s="88" t="s">
        <v>250</v>
      </c>
      <c r="W41" s="88" t="s">
        <v>251</v>
      </c>
      <c r="X41" s="88" t="s">
        <v>252</v>
      </c>
      <c r="Y41" s="88" t="s">
        <v>253</v>
      </c>
      <c r="Z41" s="88" t="s">
        <v>254</v>
      </c>
      <c r="AA41" s="88" t="s">
        <v>255</v>
      </c>
      <c r="AB41" s="88" t="s">
        <v>256</v>
      </c>
      <c r="AC41" s="88" t="s">
        <v>257</v>
      </c>
      <c r="AD41" s="88" t="s">
        <v>258</v>
      </c>
      <c r="AE41" s="88" t="s">
        <v>259</v>
      </c>
      <c r="AF41" s="88" t="s">
        <v>260</v>
      </c>
      <c r="AG41" s="88" t="s">
        <v>261</v>
      </c>
      <c r="AH41" s="88" t="s">
        <v>262</v>
      </c>
    </row>
    <row r="42" hidden="1">
      <c r="A42" s="90" t="s">
        <v>51</v>
      </c>
      <c r="B42" s="91" t="s">
        <v>272</v>
      </c>
      <c r="C42" s="92">
        <v>1.0</v>
      </c>
      <c r="D42" s="92">
        <v>1.0</v>
      </c>
      <c r="E42" s="93">
        <f t="shared" ref="E42:E47" si="24">SUM(L42*I42)/60</f>
        <v>8.666666667</v>
      </c>
      <c r="F42" s="92">
        <v>0.0</v>
      </c>
      <c r="G42" s="92">
        <v>35.0</v>
      </c>
      <c r="H42" s="92">
        <v>0.0</v>
      </c>
      <c r="I42" s="92">
        <v>26.0</v>
      </c>
      <c r="J42" s="106">
        <f t="shared" ref="J42:J58" si="25">SUM(G42-I42)</f>
        <v>9</v>
      </c>
      <c r="K42" s="94">
        <f t="shared" ref="K42:K58" si="26">SUM(G42/I42)</f>
        <v>1.346153846</v>
      </c>
      <c r="L42" s="92">
        <v>20.0</v>
      </c>
      <c r="M42" s="92">
        <v>43.0</v>
      </c>
      <c r="N42" s="92">
        <v>0.0</v>
      </c>
      <c r="O42" s="95">
        <v>0.0</v>
      </c>
      <c r="P42" s="92">
        <v>0.0</v>
      </c>
      <c r="Q42" s="92">
        <v>0.0</v>
      </c>
      <c r="R42" s="92">
        <v>0.0</v>
      </c>
      <c r="S42" s="92">
        <v>0.0</v>
      </c>
      <c r="T42" s="92">
        <v>0.0</v>
      </c>
      <c r="U42" s="92">
        <v>0.0</v>
      </c>
      <c r="V42" s="92">
        <v>0.0</v>
      </c>
      <c r="W42" s="92">
        <v>0.0</v>
      </c>
      <c r="X42" s="92">
        <v>0.0</v>
      </c>
      <c r="Y42" s="92">
        <v>0.0</v>
      </c>
      <c r="Z42" s="92">
        <v>0.0</v>
      </c>
      <c r="AA42" s="92">
        <v>0.0</v>
      </c>
      <c r="AB42" s="92">
        <v>0.0</v>
      </c>
      <c r="AC42" s="92">
        <v>0.0</v>
      </c>
      <c r="AD42" s="92">
        <v>0.0</v>
      </c>
      <c r="AE42" s="92">
        <v>0.0</v>
      </c>
      <c r="AF42" s="92">
        <v>0.0</v>
      </c>
      <c r="AG42" s="92">
        <v>0.0</v>
      </c>
      <c r="AH42" s="92">
        <v>0.0</v>
      </c>
    </row>
    <row r="43" hidden="1">
      <c r="A43" s="90" t="s">
        <v>51</v>
      </c>
      <c r="B43" s="91" t="s">
        <v>273</v>
      </c>
      <c r="C43" s="92">
        <v>1.0</v>
      </c>
      <c r="D43" s="92">
        <v>1.0</v>
      </c>
      <c r="E43" s="93">
        <f t="shared" si="24"/>
        <v>8.55</v>
      </c>
      <c r="F43" s="92">
        <v>0.0</v>
      </c>
      <c r="G43" s="92">
        <v>38.0</v>
      </c>
      <c r="H43" s="92">
        <v>1.0</v>
      </c>
      <c r="I43" s="92">
        <v>27.0</v>
      </c>
      <c r="J43" s="106">
        <f t="shared" si="25"/>
        <v>11</v>
      </c>
      <c r="K43" s="94">
        <f t="shared" si="26"/>
        <v>1.407407407</v>
      </c>
      <c r="L43" s="92">
        <v>19.0</v>
      </c>
      <c r="M43" s="92">
        <v>54.0</v>
      </c>
      <c r="N43" s="92">
        <v>0.0</v>
      </c>
      <c r="O43" s="95">
        <v>0.0</v>
      </c>
      <c r="P43" s="92">
        <v>0.0</v>
      </c>
      <c r="Q43" s="92">
        <v>0.0</v>
      </c>
      <c r="R43" s="92">
        <v>0.0</v>
      </c>
      <c r="S43" s="92">
        <v>0.0</v>
      </c>
      <c r="T43" s="92">
        <v>0.0</v>
      </c>
      <c r="U43" s="92">
        <v>0.0</v>
      </c>
      <c r="V43" s="92">
        <v>0.0</v>
      </c>
      <c r="W43" s="92">
        <v>0.0</v>
      </c>
      <c r="X43" s="92">
        <v>0.0</v>
      </c>
      <c r="Y43" s="92">
        <v>0.0</v>
      </c>
      <c r="Z43" s="92">
        <v>0.0</v>
      </c>
      <c r="AA43" s="92">
        <v>0.0</v>
      </c>
      <c r="AB43" s="92">
        <v>0.0</v>
      </c>
      <c r="AC43" s="92">
        <v>0.0</v>
      </c>
      <c r="AD43" s="92">
        <v>0.0</v>
      </c>
      <c r="AE43" s="92">
        <v>0.0</v>
      </c>
      <c r="AF43" s="92">
        <v>0.0</v>
      </c>
      <c r="AG43" s="92">
        <v>0.0</v>
      </c>
      <c r="AH43" s="92">
        <v>0.0</v>
      </c>
    </row>
    <row r="44" hidden="1">
      <c r="A44" s="90" t="s">
        <v>51</v>
      </c>
      <c r="B44" s="91" t="s">
        <v>274</v>
      </c>
      <c r="C44" s="92">
        <v>0.0</v>
      </c>
      <c r="D44" s="92">
        <v>0.0</v>
      </c>
      <c r="E44" s="93">
        <f t="shared" si="24"/>
        <v>0</v>
      </c>
      <c r="F44" s="92">
        <v>0.0</v>
      </c>
      <c r="G44" s="92">
        <v>0.0</v>
      </c>
      <c r="H44" s="92">
        <v>0.0</v>
      </c>
      <c r="I44" s="92">
        <v>0.0</v>
      </c>
      <c r="J44" s="106">
        <f t="shared" si="25"/>
        <v>0</v>
      </c>
      <c r="K44" s="94" t="str">
        <f t="shared" si="26"/>
        <v>#DIV/0!</v>
      </c>
      <c r="L44" s="92">
        <v>0.0</v>
      </c>
      <c r="M44" s="92">
        <v>0.0</v>
      </c>
      <c r="N44" s="92">
        <v>0.0</v>
      </c>
      <c r="O44" s="95">
        <v>0.0</v>
      </c>
      <c r="P44" s="92">
        <v>0.0</v>
      </c>
      <c r="Q44" s="92">
        <v>0.0</v>
      </c>
      <c r="R44" s="92">
        <v>0.0</v>
      </c>
      <c r="S44" s="92">
        <v>0.0</v>
      </c>
      <c r="T44" s="92">
        <v>0.0</v>
      </c>
      <c r="U44" s="92">
        <v>0.0</v>
      </c>
      <c r="V44" s="92">
        <v>0.0</v>
      </c>
      <c r="W44" s="92">
        <v>0.0</v>
      </c>
      <c r="X44" s="92">
        <v>0.0</v>
      </c>
      <c r="Y44" s="92">
        <v>0.0</v>
      </c>
      <c r="Z44" s="92">
        <v>0.0</v>
      </c>
      <c r="AA44" s="92">
        <v>0.0</v>
      </c>
      <c r="AB44" s="92">
        <v>0.0</v>
      </c>
      <c r="AC44" s="92">
        <v>0.0</v>
      </c>
      <c r="AD44" s="92">
        <v>0.0</v>
      </c>
      <c r="AE44" s="92">
        <v>0.0</v>
      </c>
      <c r="AF44" s="92">
        <v>0.0</v>
      </c>
      <c r="AG44" s="92">
        <v>0.0</v>
      </c>
      <c r="AH44" s="92">
        <v>0.0</v>
      </c>
    </row>
    <row r="45" hidden="1">
      <c r="A45" s="90" t="s">
        <v>51</v>
      </c>
      <c r="B45" s="91" t="s">
        <v>275</v>
      </c>
      <c r="C45" s="92">
        <v>1.0</v>
      </c>
      <c r="D45" s="92">
        <v>1.0</v>
      </c>
      <c r="E45" s="93">
        <f t="shared" si="24"/>
        <v>8.7</v>
      </c>
      <c r="F45" s="92">
        <v>4.0</v>
      </c>
      <c r="G45" s="92">
        <v>15.0</v>
      </c>
      <c r="H45" s="92">
        <v>0.0</v>
      </c>
      <c r="I45" s="92">
        <v>18.0</v>
      </c>
      <c r="J45" s="106">
        <f t="shared" si="25"/>
        <v>-3</v>
      </c>
      <c r="K45" s="94">
        <f t="shared" si="26"/>
        <v>0.8333333333</v>
      </c>
      <c r="L45" s="92">
        <v>29.0</v>
      </c>
      <c r="M45" s="92">
        <v>22.0</v>
      </c>
      <c r="N45" s="92">
        <v>0.0</v>
      </c>
      <c r="O45" s="95">
        <v>0.0</v>
      </c>
      <c r="P45" s="92">
        <v>0.0</v>
      </c>
      <c r="Q45" s="92">
        <v>0.0</v>
      </c>
      <c r="R45" s="92">
        <v>0.0</v>
      </c>
      <c r="S45" s="92">
        <v>0.0</v>
      </c>
      <c r="T45" s="92">
        <v>0.0</v>
      </c>
      <c r="U45" s="92">
        <v>0.0</v>
      </c>
      <c r="V45" s="92">
        <v>0.0</v>
      </c>
      <c r="W45" s="92">
        <v>0.0</v>
      </c>
      <c r="X45" s="92">
        <v>0.0</v>
      </c>
      <c r="Y45" s="92">
        <v>0.0</v>
      </c>
      <c r="Z45" s="92">
        <v>0.0</v>
      </c>
      <c r="AA45" s="92">
        <v>0.0</v>
      </c>
      <c r="AB45" s="92">
        <v>0.0</v>
      </c>
      <c r="AC45" s="92">
        <v>0.0</v>
      </c>
      <c r="AD45" s="92">
        <v>0.0</v>
      </c>
      <c r="AE45" s="92">
        <v>0.0</v>
      </c>
      <c r="AF45" s="92">
        <v>0.0</v>
      </c>
      <c r="AG45" s="92">
        <v>0.0</v>
      </c>
      <c r="AH45" s="92">
        <v>0.0</v>
      </c>
    </row>
    <row r="46" hidden="1">
      <c r="A46" s="90" t="s">
        <v>51</v>
      </c>
      <c r="B46" s="91" t="s">
        <v>276</v>
      </c>
      <c r="C46" s="92">
        <v>1.0</v>
      </c>
      <c r="D46" s="92">
        <v>1.0</v>
      </c>
      <c r="E46" s="93">
        <f t="shared" si="24"/>
        <v>8.016666667</v>
      </c>
      <c r="F46" s="92">
        <v>1.0</v>
      </c>
      <c r="G46" s="92">
        <v>47.0</v>
      </c>
      <c r="H46" s="92">
        <v>0.0</v>
      </c>
      <c r="I46" s="92">
        <v>37.0</v>
      </c>
      <c r="J46" s="106">
        <f t="shared" si="25"/>
        <v>10</v>
      </c>
      <c r="K46" s="94">
        <f t="shared" si="26"/>
        <v>1.27027027</v>
      </c>
      <c r="L46" s="92">
        <v>13.0</v>
      </c>
      <c r="M46" s="92">
        <v>56.0</v>
      </c>
      <c r="N46" s="92">
        <v>0.0</v>
      </c>
      <c r="O46" s="95">
        <v>0.0</v>
      </c>
      <c r="P46" s="92">
        <v>0.0</v>
      </c>
      <c r="Q46" s="92">
        <v>0.0</v>
      </c>
      <c r="R46" s="92">
        <v>0.0</v>
      </c>
      <c r="S46" s="92">
        <v>0.0</v>
      </c>
      <c r="T46" s="92">
        <v>0.0</v>
      </c>
      <c r="U46" s="92">
        <v>0.0</v>
      </c>
      <c r="V46" s="92">
        <v>0.0</v>
      </c>
      <c r="W46" s="92">
        <v>0.0</v>
      </c>
      <c r="X46" s="92">
        <v>0.0</v>
      </c>
      <c r="Y46" s="92">
        <v>0.0</v>
      </c>
      <c r="Z46" s="92">
        <v>0.0</v>
      </c>
      <c r="AA46" s="92">
        <v>0.0</v>
      </c>
      <c r="AB46" s="92">
        <v>0.0</v>
      </c>
      <c r="AC46" s="92">
        <v>0.0</v>
      </c>
      <c r="AD46" s="92">
        <v>0.0</v>
      </c>
      <c r="AE46" s="92">
        <v>0.0</v>
      </c>
      <c r="AF46" s="92">
        <v>0.0</v>
      </c>
      <c r="AG46" s="92">
        <v>0.0</v>
      </c>
      <c r="AH46" s="92">
        <v>0.0</v>
      </c>
    </row>
    <row r="47" hidden="1">
      <c r="A47" s="90" t="s">
        <v>51</v>
      </c>
      <c r="B47" s="91"/>
      <c r="C47" s="92">
        <v>0.0</v>
      </c>
      <c r="D47" s="92">
        <v>0.0</v>
      </c>
      <c r="E47" s="93">
        <f t="shared" si="24"/>
        <v>0</v>
      </c>
      <c r="F47" s="92">
        <v>0.0</v>
      </c>
      <c r="G47" s="92">
        <v>0.0</v>
      </c>
      <c r="H47" s="92">
        <v>0.0</v>
      </c>
      <c r="I47" s="92">
        <v>0.0</v>
      </c>
      <c r="J47" s="106">
        <f t="shared" si="25"/>
        <v>0</v>
      </c>
      <c r="K47" s="94" t="str">
        <f t="shared" si="26"/>
        <v>#DIV/0!</v>
      </c>
      <c r="L47" s="92">
        <v>0.0</v>
      </c>
      <c r="M47" s="92">
        <v>0.0</v>
      </c>
      <c r="N47" s="92">
        <v>0.0</v>
      </c>
      <c r="O47" s="95">
        <v>0.0</v>
      </c>
      <c r="P47" s="92">
        <v>0.0</v>
      </c>
      <c r="Q47" s="92">
        <v>0.0</v>
      </c>
      <c r="R47" s="92">
        <v>0.0</v>
      </c>
      <c r="S47" s="92">
        <v>0.0</v>
      </c>
      <c r="T47" s="92">
        <v>0.0</v>
      </c>
      <c r="U47" s="92">
        <v>0.0</v>
      </c>
      <c r="V47" s="92">
        <v>0.0</v>
      </c>
      <c r="W47" s="92">
        <v>0.0</v>
      </c>
      <c r="X47" s="92">
        <v>0.0</v>
      </c>
      <c r="Y47" s="92">
        <v>0.0</v>
      </c>
      <c r="Z47" s="92">
        <v>0.0</v>
      </c>
      <c r="AA47" s="92">
        <v>0.0</v>
      </c>
      <c r="AB47" s="92">
        <v>0.0</v>
      </c>
      <c r="AC47" s="92">
        <v>0.0</v>
      </c>
      <c r="AD47" s="92">
        <v>0.0</v>
      </c>
      <c r="AE47" s="92">
        <v>0.0</v>
      </c>
      <c r="AF47" s="92">
        <v>0.0</v>
      </c>
      <c r="AG47" s="92">
        <v>0.0</v>
      </c>
      <c r="AH47" s="92">
        <v>0.0</v>
      </c>
    </row>
    <row r="48" hidden="1">
      <c r="A48" s="98" t="s">
        <v>271</v>
      </c>
      <c r="B48" s="99"/>
      <c r="C48" s="99">
        <f t="shared" ref="C48:D48" si="27">SUM(C42:C47)/4</f>
        <v>1</v>
      </c>
      <c r="D48" s="99">
        <f t="shared" si="27"/>
        <v>1</v>
      </c>
      <c r="E48" s="100">
        <f>SUM(E42:E47)</f>
        <v>33.93333333</v>
      </c>
      <c r="F48" s="99">
        <f>SUM(F42:F47)/4</f>
        <v>1.25</v>
      </c>
      <c r="G48" s="99">
        <f>SUM(G42:G47)</f>
        <v>135</v>
      </c>
      <c r="H48" s="99"/>
      <c r="I48" s="99">
        <f>SUM(I42:I47)</f>
        <v>108</v>
      </c>
      <c r="J48" s="99">
        <f t="shared" si="25"/>
        <v>27</v>
      </c>
      <c r="K48" s="101">
        <f t="shared" si="26"/>
        <v>1.25</v>
      </c>
      <c r="L48" s="99">
        <f t="shared" ref="L48:M48" si="28">SUM(L42:L47)</f>
        <v>81</v>
      </c>
      <c r="M48" s="99">
        <f t="shared" si="28"/>
        <v>175</v>
      </c>
      <c r="N48" s="99"/>
      <c r="O48" s="102"/>
      <c r="P48" s="99">
        <f t="shared" ref="P48:AH48" si="29">SUM(P42:P47)</f>
        <v>0</v>
      </c>
      <c r="Q48" s="99">
        <f t="shared" si="29"/>
        <v>0</v>
      </c>
      <c r="R48" s="99">
        <f t="shared" si="29"/>
        <v>0</v>
      </c>
      <c r="S48" s="99">
        <f t="shared" si="29"/>
        <v>0</v>
      </c>
      <c r="T48" s="99">
        <f t="shared" si="29"/>
        <v>0</v>
      </c>
      <c r="U48" s="99">
        <f t="shared" si="29"/>
        <v>0</v>
      </c>
      <c r="V48" s="99">
        <f t="shared" si="29"/>
        <v>0</v>
      </c>
      <c r="W48" s="99">
        <f t="shared" si="29"/>
        <v>0</v>
      </c>
      <c r="X48" s="99">
        <f t="shared" si="29"/>
        <v>0</v>
      </c>
      <c r="Y48" s="99">
        <f t="shared" si="29"/>
        <v>0</v>
      </c>
      <c r="Z48" s="99">
        <f t="shared" si="29"/>
        <v>0</v>
      </c>
      <c r="AA48" s="99">
        <f t="shared" si="29"/>
        <v>0</v>
      </c>
      <c r="AB48" s="99">
        <f t="shared" si="29"/>
        <v>0</v>
      </c>
      <c r="AC48" s="99">
        <f t="shared" si="29"/>
        <v>0</v>
      </c>
      <c r="AD48" s="99">
        <f t="shared" si="29"/>
        <v>0</v>
      </c>
      <c r="AE48" s="99">
        <f t="shared" si="29"/>
        <v>0</v>
      </c>
      <c r="AF48" s="99">
        <f t="shared" si="29"/>
        <v>0</v>
      </c>
      <c r="AG48" s="99">
        <f t="shared" si="29"/>
        <v>0</v>
      </c>
      <c r="AH48" s="99">
        <f t="shared" si="29"/>
        <v>0</v>
      </c>
    </row>
    <row r="49" hidden="1">
      <c r="A49" s="90" t="s">
        <v>58</v>
      </c>
      <c r="B49" s="91" t="s">
        <v>309</v>
      </c>
      <c r="C49" s="92">
        <v>1.0</v>
      </c>
      <c r="D49" s="92">
        <v>0.0</v>
      </c>
      <c r="E49" s="93">
        <f t="shared" ref="E49:E57" si="30">SUM(L49*I49)/60</f>
        <v>8.75</v>
      </c>
      <c r="F49" s="92">
        <v>0.0</v>
      </c>
      <c r="G49" s="92">
        <v>19.0</v>
      </c>
      <c r="H49" s="92">
        <v>0.0</v>
      </c>
      <c r="I49" s="92">
        <v>25.0</v>
      </c>
      <c r="J49" s="106">
        <f t="shared" si="25"/>
        <v>-6</v>
      </c>
      <c r="K49" s="94">
        <f t="shared" si="26"/>
        <v>0.76</v>
      </c>
      <c r="L49" s="92">
        <v>21.0</v>
      </c>
      <c r="M49" s="92">
        <v>24.0</v>
      </c>
      <c r="N49" s="92">
        <v>0.0</v>
      </c>
      <c r="O49" s="95">
        <v>0.0</v>
      </c>
      <c r="P49" s="92">
        <v>0.0</v>
      </c>
      <c r="Q49" s="92">
        <v>0.0</v>
      </c>
      <c r="R49" s="92">
        <v>0.0</v>
      </c>
      <c r="S49" s="92">
        <v>0.0</v>
      </c>
      <c r="T49" s="92">
        <v>0.0</v>
      </c>
      <c r="U49" s="92">
        <v>0.0</v>
      </c>
      <c r="V49" s="92">
        <v>0.0</v>
      </c>
      <c r="W49" s="92">
        <v>0.0</v>
      </c>
      <c r="X49" s="92">
        <v>0.0</v>
      </c>
      <c r="Y49" s="92">
        <v>0.0</v>
      </c>
      <c r="Z49" s="92">
        <v>0.0</v>
      </c>
      <c r="AA49" s="92">
        <v>0.0</v>
      </c>
      <c r="AB49" s="92">
        <v>0.0</v>
      </c>
      <c r="AC49" s="92">
        <v>0.0</v>
      </c>
      <c r="AD49" s="92">
        <v>0.0</v>
      </c>
      <c r="AE49" s="92">
        <v>0.0</v>
      </c>
      <c r="AF49" s="92">
        <v>0.0</v>
      </c>
      <c r="AG49" s="92">
        <v>0.0</v>
      </c>
      <c r="AH49" s="92">
        <v>0.0</v>
      </c>
    </row>
    <row r="50" hidden="1">
      <c r="A50" s="90" t="s">
        <v>58</v>
      </c>
      <c r="B50" s="91" t="s">
        <v>310</v>
      </c>
      <c r="C50" s="92">
        <v>0.0</v>
      </c>
      <c r="D50" s="92">
        <v>0.0</v>
      </c>
      <c r="E50" s="93">
        <f t="shared" si="30"/>
        <v>0</v>
      </c>
      <c r="F50" s="92">
        <v>0.0</v>
      </c>
      <c r="G50" s="92">
        <v>0.0</v>
      </c>
      <c r="H50" s="92">
        <v>0.0</v>
      </c>
      <c r="I50" s="92">
        <v>0.0</v>
      </c>
      <c r="J50" s="106">
        <f t="shared" si="25"/>
        <v>0</v>
      </c>
      <c r="K50" s="94" t="str">
        <f t="shared" si="26"/>
        <v>#DIV/0!</v>
      </c>
      <c r="L50" s="92">
        <v>0.0</v>
      </c>
      <c r="M50" s="92">
        <v>0.0</v>
      </c>
      <c r="N50" s="92">
        <v>0.0</v>
      </c>
      <c r="O50" s="95">
        <v>0.0</v>
      </c>
      <c r="P50" s="92">
        <v>0.0</v>
      </c>
      <c r="Q50" s="92">
        <v>0.0</v>
      </c>
      <c r="R50" s="92">
        <v>0.0</v>
      </c>
      <c r="S50" s="92">
        <v>0.0</v>
      </c>
      <c r="T50" s="92">
        <v>0.0</v>
      </c>
      <c r="U50" s="92">
        <v>0.0</v>
      </c>
      <c r="V50" s="92">
        <v>0.0</v>
      </c>
      <c r="W50" s="92">
        <v>0.0</v>
      </c>
      <c r="X50" s="92">
        <v>0.0</v>
      </c>
      <c r="Y50" s="92">
        <v>0.0</v>
      </c>
      <c r="Z50" s="92">
        <v>0.0</v>
      </c>
      <c r="AA50" s="92">
        <v>0.0</v>
      </c>
      <c r="AB50" s="92">
        <v>0.0</v>
      </c>
      <c r="AC50" s="92">
        <v>0.0</v>
      </c>
      <c r="AD50" s="92">
        <v>0.0</v>
      </c>
      <c r="AE50" s="92">
        <v>0.0</v>
      </c>
      <c r="AF50" s="92">
        <v>0.0</v>
      </c>
      <c r="AG50" s="92">
        <v>0.0</v>
      </c>
      <c r="AH50" s="92">
        <v>0.0</v>
      </c>
    </row>
    <row r="51" hidden="1">
      <c r="A51" s="90" t="s">
        <v>269</v>
      </c>
      <c r="B51" s="91" t="s">
        <v>311</v>
      </c>
      <c r="C51" s="92">
        <v>1.0</v>
      </c>
      <c r="D51" s="92">
        <v>0.0</v>
      </c>
      <c r="E51" s="93">
        <f t="shared" si="30"/>
        <v>7.933333333</v>
      </c>
      <c r="F51" s="92">
        <v>0.0</v>
      </c>
      <c r="G51" s="92">
        <v>33.0</v>
      </c>
      <c r="H51" s="92">
        <v>0.0</v>
      </c>
      <c r="I51" s="92">
        <v>34.0</v>
      </c>
      <c r="J51" s="106">
        <f t="shared" si="25"/>
        <v>-1</v>
      </c>
      <c r="K51" s="94">
        <f t="shared" si="26"/>
        <v>0.9705882353</v>
      </c>
      <c r="L51" s="92">
        <v>14.0</v>
      </c>
      <c r="M51" s="92">
        <v>34.0</v>
      </c>
      <c r="N51" s="92">
        <v>0.0</v>
      </c>
      <c r="O51" s="95">
        <v>0.0</v>
      </c>
      <c r="P51" s="92">
        <v>0.0</v>
      </c>
      <c r="Q51" s="92">
        <v>0.0</v>
      </c>
      <c r="R51" s="92">
        <v>0.0</v>
      </c>
      <c r="S51" s="92">
        <v>0.0</v>
      </c>
      <c r="T51" s="92">
        <v>0.0</v>
      </c>
      <c r="U51" s="92">
        <v>0.0</v>
      </c>
      <c r="V51" s="92">
        <v>0.0</v>
      </c>
      <c r="W51" s="92">
        <v>0.0</v>
      </c>
      <c r="X51" s="92">
        <v>0.0</v>
      </c>
      <c r="Y51" s="92">
        <v>0.0</v>
      </c>
      <c r="Z51" s="92">
        <v>0.0</v>
      </c>
      <c r="AA51" s="92">
        <v>0.0</v>
      </c>
      <c r="AB51" s="92">
        <v>0.0</v>
      </c>
      <c r="AC51" s="92">
        <v>0.0</v>
      </c>
      <c r="AD51" s="92">
        <v>0.0</v>
      </c>
      <c r="AE51" s="92">
        <v>0.0</v>
      </c>
      <c r="AF51" s="92">
        <v>0.0</v>
      </c>
      <c r="AG51" s="92">
        <v>0.0</v>
      </c>
      <c r="AH51" s="92">
        <v>0.0</v>
      </c>
    </row>
    <row r="52" hidden="1">
      <c r="A52" s="90" t="s">
        <v>58</v>
      </c>
      <c r="B52" s="91" t="s">
        <v>312</v>
      </c>
      <c r="C52" s="92">
        <v>0.0</v>
      </c>
      <c r="D52" s="92">
        <v>0.0</v>
      </c>
      <c r="E52" s="93">
        <f t="shared" si="30"/>
        <v>0</v>
      </c>
      <c r="F52" s="92">
        <v>0.0</v>
      </c>
      <c r="G52" s="92">
        <v>0.0</v>
      </c>
      <c r="H52" s="92">
        <v>0.0</v>
      </c>
      <c r="I52" s="92">
        <v>0.0</v>
      </c>
      <c r="J52" s="106">
        <f t="shared" si="25"/>
        <v>0</v>
      </c>
      <c r="K52" s="94" t="str">
        <f t="shared" si="26"/>
        <v>#DIV/0!</v>
      </c>
      <c r="L52" s="92">
        <v>0.0</v>
      </c>
      <c r="M52" s="92">
        <v>0.0</v>
      </c>
      <c r="N52" s="92">
        <v>0.0</v>
      </c>
      <c r="O52" s="95">
        <v>0.0</v>
      </c>
      <c r="P52" s="92">
        <v>0.0</v>
      </c>
      <c r="Q52" s="92">
        <v>0.0</v>
      </c>
      <c r="R52" s="92">
        <v>0.0</v>
      </c>
      <c r="S52" s="92">
        <v>0.0</v>
      </c>
      <c r="T52" s="92">
        <v>0.0</v>
      </c>
      <c r="U52" s="92">
        <v>0.0</v>
      </c>
      <c r="V52" s="92">
        <v>0.0</v>
      </c>
      <c r="W52" s="92">
        <v>0.0</v>
      </c>
      <c r="X52" s="92">
        <v>0.0</v>
      </c>
      <c r="Y52" s="92">
        <v>0.0</v>
      </c>
      <c r="Z52" s="92">
        <v>0.0</v>
      </c>
      <c r="AA52" s="92">
        <v>0.0</v>
      </c>
      <c r="AB52" s="92">
        <v>0.0</v>
      </c>
      <c r="AC52" s="92">
        <v>0.0</v>
      </c>
      <c r="AD52" s="92">
        <v>0.0</v>
      </c>
      <c r="AE52" s="92">
        <v>0.0</v>
      </c>
      <c r="AF52" s="92">
        <v>0.0</v>
      </c>
      <c r="AG52" s="92">
        <v>0.0</v>
      </c>
      <c r="AH52" s="92">
        <v>0.0</v>
      </c>
    </row>
    <row r="53" hidden="1">
      <c r="A53" s="90" t="s">
        <v>58</v>
      </c>
      <c r="B53" s="91" t="s">
        <v>315</v>
      </c>
      <c r="C53" s="92">
        <v>0.0</v>
      </c>
      <c r="D53" s="92">
        <v>0.0</v>
      </c>
      <c r="E53" s="93">
        <f t="shared" si="30"/>
        <v>0</v>
      </c>
      <c r="F53" s="92">
        <v>0.0</v>
      </c>
      <c r="G53" s="92">
        <v>0.0</v>
      </c>
      <c r="H53" s="92">
        <v>0.0</v>
      </c>
      <c r="I53" s="92">
        <v>0.0</v>
      </c>
      <c r="J53" s="106">
        <f t="shared" si="25"/>
        <v>0</v>
      </c>
      <c r="K53" s="94" t="str">
        <f t="shared" si="26"/>
        <v>#DIV/0!</v>
      </c>
      <c r="L53" s="92">
        <v>0.0</v>
      </c>
      <c r="M53" s="92">
        <v>0.0</v>
      </c>
      <c r="N53" s="92">
        <v>0.0</v>
      </c>
      <c r="O53" s="95">
        <v>0.0</v>
      </c>
      <c r="P53" s="92">
        <v>0.0</v>
      </c>
      <c r="Q53" s="92">
        <v>0.0</v>
      </c>
      <c r="R53" s="92">
        <v>0.0</v>
      </c>
      <c r="S53" s="92">
        <v>0.0</v>
      </c>
      <c r="T53" s="92">
        <v>0.0</v>
      </c>
      <c r="U53" s="92">
        <v>0.0</v>
      </c>
      <c r="V53" s="92">
        <v>0.0</v>
      </c>
      <c r="W53" s="92">
        <v>0.0</v>
      </c>
      <c r="X53" s="92">
        <v>0.0</v>
      </c>
      <c r="Y53" s="92">
        <v>0.0</v>
      </c>
      <c r="Z53" s="92">
        <v>0.0</v>
      </c>
      <c r="AA53" s="92">
        <v>0.0</v>
      </c>
      <c r="AB53" s="92">
        <v>0.0</v>
      </c>
      <c r="AC53" s="92">
        <v>0.0</v>
      </c>
      <c r="AD53" s="92">
        <v>0.0</v>
      </c>
      <c r="AE53" s="92">
        <v>0.0</v>
      </c>
      <c r="AF53" s="92">
        <v>0.0</v>
      </c>
      <c r="AG53" s="92">
        <v>0.0</v>
      </c>
      <c r="AH53" s="92">
        <v>0.0</v>
      </c>
    </row>
    <row r="54" hidden="1">
      <c r="A54" s="96" t="s">
        <v>269</v>
      </c>
      <c r="B54" s="97" t="s">
        <v>313</v>
      </c>
      <c r="C54" s="92">
        <v>0.0</v>
      </c>
      <c r="D54" s="92">
        <v>0.0</v>
      </c>
      <c r="E54" s="93">
        <f t="shared" si="30"/>
        <v>0</v>
      </c>
      <c r="F54" s="92">
        <v>0.0</v>
      </c>
      <c r="G54" s="92">
        <v>0.0</v>
      </c>
      <c r="H54" s="92">
        <v>0.0</v>
      </c>
      <c r="I54" s="92">
        <v>0.0</v>
      </c>
      <c r="J54" s="106">
        <f t="shared" si="25"/>
        <v>0</v>
      </c>
      <c r="K54" s="94" t="str">
        <f t="shared" si="26"/>
        <v>#DIV/0!</v>
      </c>
      <c r="L54" s="92">
        <v>0.0</v>
      </c>
      <c r="M54" s="92">
        <v>0.0</v>
      </c>
      <c r="N54" s="92">
        <v>0.0</v>
      </c>
      <c r="O54" s="95">
        <v>0.0</v>
      </c>
      <c r="P54" s="92">
        <v>0.0</v>
      </c>
      <c r="Q54" s="92">
        <v>0.0</v>
      </c>
      <c r="R54" s="92">
        <v>0.0</v>
      </c>
      <c r="S54" s="92">
        <v>0.0</v>
      </c>
      <c r="T54" s="92">
        <v>0.0</v>
      </c>
      <c r="U54" s="92">
        <v>0.0</v>
      </c>
      <c r="V54" s="92">
        <v>0.0</v>
      </c>
      <c r="W54" s="92">
        <v>0.0</v>
      </c>
      <c r="X54" s="92">
        <v>0.0</v>
      </c>
      <c r="Y54" s="92">
        <v>0.0</v>
      </c>
      <c r="Z54" s="92">
        <v>0.0</v>
      </c>
      <c r="AA54" s="92">
        <v>0.0</v>
      </c>
      <c r="AB54" s="92">
        <v>0.0</v>
      </c>
      <c r="AC54" s="92">
        <v>0.0</v>
      </c>
      <c r="AD54" s="92">
        <v>0.0</v>
      </c>
      <c r="AE54" s="92">
        <v>0.0</v>
      </c>
      <c r="AF54" s="92">
        <v>0.0</v>
      </c>
      <c r="AG54" s="92">
        <v>0.0</v>
      </c>
      <c r="AH54" s="92">
        <v>0.0</v>
      </c>
    </row>
    <row r="55" hidden="1">
      <c r="A55" s="90" t="s">
        <v>58</v>
      </c>
      <c r="B55" s="97" t="s">
        <v>314</v>
      </c>
      <c r="C55" s="92">
        <v>0.0</v>
      </c>
      <c r="D55" s="92">
        <v>0.0</v>
      </c>
      <c r="E55" s="93">
        <f t="shared" si="30"/>
        <v>0</v>
      </c>
      <c r="F55" s="92">
        <v>0.0</v>
      </c>
      <c r="G55" s="92">
        <v>0.0</v>
      </c>
      <c r="H55" s="92">
        <v>0.0</v>
      </c>
      <c r="I55" s="92">
        <v>0.0</v>
      </c>
      <c r="J55" s="106">
        <f t="shared" si="25"/>
        <v>0</v>
      </c>
      <c r="K55" s="94" t="str">
        <f t="shared" si="26"/>
        <v>#DIV/0!</v>
      </c>
      <c r="L55" s="92">
        <v>0.0</v>
      </c>
      <c r="M55" s="92">
        <v>0.0</v>
      </c>
      <c r="N55" s="92">
        <v>0.0</v>
      </c>
      <c r="O55" s="95">
        <v>0.0</v>
      </c>
      <c r="P55" s="92">
        <v>0.0</v>
      </c>
      <c r="Q55" s="92">
        <v>0.0</v>
      </c>
      <c r="R55" s="92">
        <v>0.0</v>
      </c>
      <c r="S55" s="92">
        <v>0.0</v>
      </c>
      <c r="T55" s="92">
        <v>0.0</v>
      </c>
      <c r="U55" s="92">
        <v>0.0</v>
      </c>
      <c r="V55" s="92">
        <v>0.0</v>
      </c>
      <c r="W55" s="92">
        <v>0.0</v>
      </c>
      <c r="X55" s="92">
        <v>0.0</v>
      </c>
      <c r="Y55" s="92">
        <v>0.0</v>
      </c>
      <c r="Z55" s="92">
        <v>0.0</v>
      </c>
      <c r="AA55" s="92">
        <v>0.0</v>
      </c>
      <c r="AB55" s="92">
        <v>0.0</v>
      </c>
      <c r="AC55" s="92">
        <v>0.0</v>
      </c>
      <c r="AD55" s="92">
        <v>0.0</v>
      </c>
      <c r="AE55" s="92">
        <v>0.0</v>
      </c>
      <c r="AF55" s="92">
        <v>0.0</v>
      </c>
      <c r="AG55" s="92">
        <v>0.0</v>
      </c>
      <c r="AH55" s="92">
        <v>0.0</v>
      </c>
    </row>
    <row r="56" hidden="1">
      <c r="A56" s="90" t="s">
        <v>269</v>
      </c>
      <c r="B56" s="91" t="s">
        <v>316</v>
      </c>
      <c r="C56" s="92">
        <v>1.0</v>
      </c>
      <c r="D56" s="92">
        <v>0.0</v>
      </c>
      <c r="E56" s="93">
        <f t="shared" si="30"/>
        <v>7.35</v>
      </c>
      <c r="F56" s="92">
        <v>0.0</v>
      </c>
      <c r="G56" s="92">
        <v>33.0</v>
      </c>
      <c r="H56" s="92">
        <v>1.0</v>
      </c>
      <c r="I56" s="92">
        <v>49.0</v>
      </c>
      <c r="J56" s="106">
        <f t="shared" si="25"/>
        <v>-16</v>
      </c>
      <c r="K56" s="94">
        <f t="shared" si="26"/>
        <v>0.6734693878</v>
      </c>
      <c r="L56" s="92">
        <v>9.0</v>
      </c>
      <c r="M56" s="92">
        <v>35.0</v>
      </c>
      <c r="N56" s="92">
        <v>0.0</v>
      </c>
      <c r="O56" s="95">
        <v>0.0</v>
      </c>
      <c r="P56" s="92">
        <v>0.0</v>
      </c>
      <c r="Q56" s="92">
        <v>0.0</v>
      </c>
      <c r="R56" s="92">
        <v>0.0</v>
      </c>
      <c r="S56" s="92">
        <v>0.0</v>
      </c>
      <c r="T56" s="92">
        <v>0.0</v>
      </c>
      <c r="U56" s="92">
        <v>0.0</v>
      </c>
      <c r="V56" s="92">
        <v>0.0</v>
      </c>
      <c r="W56" s="92">
        <v>0.0</v>
      </c>
      <c r="X56" s="92">
        <v>0.0</v>
      </c>
      <c r="Y56" s="92">
        <v>0.0</v>
      </c>
      <c r="Z56" s="92">
        <v>0.0</v>
      </c>
      <c r="AA56" s="92">
        <v>0.0</v>
      </c>
      <c r="AB56" s="92">
        <v>0.0</v>
      </c>
      <c r="AC56" s="92">
        <v>0.0</v>
      </c>
      <c r="AD56" s="92">
        <v>0.0</v>
      </c>
      <c r="AE56" s="92">
        <v>0.0</v>
      </c>
      <c r="AF56" s="92">
        <v>0.0</v>
      </c>
      <c r="AG56" s="92">
        <v>0.0</v>
      </c>
      <c r="AH56" s="92">
        <v>0.0</v>
      </c>
    </row>
    <row r="57" hidden="1">
      <c r="A57" s="90" t="s">
        <v>58</v>
      </c>
      <c r="B57" s="91" t="s">
        <v>317</v>
      </c>
      <c r="C57" s="92">
        <v>1.0</v>
      </c>
      <c r="D57" s="92">
        <v>0.0</v>
      </c>
      <c r="E57" s="93">
        <f t="shared" si="30"/>
        <v>7.8</v>
      </c>
      <c r="F57" s="92">
        <v>0.0</v>
      </c>
      <c r="G57" s="92">
        <v>23.0</v>
      </c>
      <c r="H57" s="92">
        <v>0.0</v>
      </c>
      <c r="I57" s="92">
        <v>36.0</v>
      </c>
      <c r="J57" s="106">
        <f t="shared" si="25"/>
        <v>-13</v>
      </c>
      <c r="K57" s="94">
        <f t="shared" si="26"/>
        <v>0.6388888889</v>
      </c>
      <c r="L57" s="92">
        <v>13.0</v>
      </c>
      <c r="M57" s="92">
        <v>27.0</v>
      </c>
      <c r="N57" s="92">
        <v>0.0</v>
      </c>
      <c r="O57" s="95">
        <v>0.0</v>
      </c>
      <c r="P57" s="92">
        <v>0.0</v>
      </c>
      <c r="Q57" s="92">
        <v>0.0</v>
      </c>
      <c r="R57" s="92">
        <v>0.0</v>
      </c>
      <c r="S57" s="92">
        <v>0.0</v>
      </c>
      <c r="T57" s="92">
        <v>0.0</v>
      </c>
      <c r="U57" s="92">
        <v>0.0</v>
      </c>
      <c r="V57" s="92">
        <v>0.0</v>
      </c>
      <c r="W57" s="92">
        <v>0.0</v>
      </c>
      <c r="X57" s="92">
        <v>0.0</v>
      </c>
      <c r="Y57" s="92">
        <v>0.0</v>
      </c>
      <c r="Z57" s="92">
        <v>0.0</v>
      </c>
      <c r="AA57" s="92">
        <v>0.0</v>
      </c>
      <c r="AB57" s="92">
        <v>0.0</v>
      </c>
      <c r="AC57" s="92">
        <v>0.0</v>
      </c>
      <c r="AD57" s="92">
        <v>0.0</v>
      </c>
      <c r="AE57" s="92">
        <v>0.0</v>
      </c>
      <c r="AF57" s="92">
        <v>0.0</v>
      </c>
      <c r="AG57" s="92">
        <v>0.0</v>
      </c>
      <c r="AH57" s="92">
        <v>0.0</v>
      </c>
    </row>
    <row r="58" hidden="1">
      <c r="A58" s="98" t="s">
        <v>271</v>
      </c>
      <c r="B58" s="99"/>
      <c r="C58" s="99">
        <f>SUM(C49:C55)</f>
        <v>2</v>
      </c>
      <c r="D58" s="99">
        <f t="shared" ref="D58:F58" si="31">SUM(D49:D55)/4</f>
        <v>0</v>
      </c>
      <c r="E58" s="100">
        <f t="shared" si="31"/>
        <v>4.170833333</v>
      </c>
      <c r="F58" s="99">
        <f t="shared" si="31"/>
        <v>0</v>
      </c>
      <c r="G58" s="99">
        <f>SUM(G49:G55)</f>
        <v>52</v>
      </c>
      <c r="H58" s="99"/>
      <c r="I58" s="99">
        <f>SUM(I49:I55)</f>
        <v>59</v>
      </c>
      <c r="J58" s="99">
        <f t="shared" si="25"/>
        <v>-7</v>
      </c>
      <c r="K58" s="101">
        <f t="shared" si="26"/>
        <v>0.8813559322</v>
      </c>
      <c r="L58" s="99">
        <f t="shared" ref="L58:M58" si="32">SUM(L49:L55)</f>
        <v>35</v>
      </c>
      <c r="M58" s="99">
        <f t="shared" si="32"/>
        <v>58</v>
      </c>
      <c r="N58" s="99"/>
      <c r="O58" s="102"/>
      <c r="P58" s="99">
        <f t="shared" ref="P58:AF58" si="33">SUM(P49:P55)</f>
        <v>0</v>
      </c>
      <c r="Q58" s="99">
        <f t="shared" si="33"/>
        <v>0</v>
      </c>
      <c r="R58" s="99">
        <f t="shared" si="33"/>
        <v>0</v>
      </c>
      <c r="S58" s="99">
        <f t="shared" si="33"/>
        <v>0</v>
      </c>
      <c r="T58" s="99">
        <f t="shared" si="33"/>
        <v>0</v>
      </c>
      <c r="U58" s="99">
        <f t="shared" si="33"/>
        <v>0</v>
      </c>
      <c r="V58" s="99">
        <f t="shared" si="33"/>
        <v>0</v>
      </c>
      <c r="W58" s="99">
        <f t="shared" si="33"/>
        <v>0</v>
      </c>
      <c r="X58" s="99">
        <f t="shared" si="33"/>
        <v>0</v>
      </c>
      <c r="Y58" s="99">
        <f t="shared" si="33"/>
        <v>0</v>
      </c>
      <c r="Z58" s="99">
        <f t="shared" si="33"/>
        <v>0</v>
      </c>
      <c r="AA58" s="99">
        <f t="shared" si="33"/>
        <v>0</v>
      </c>
      <c r="AB58" s="99">
        <f t="shared" si="33"/>
        <v>0</v>
      </c>
      <c r="AC58" s="99">
        <f t="shared" si="33"/>
        <v>0</v>
      </c>
      <c r="AD58" s="99">
        <f t="shared" si="33"/>
        <v>0</v>
      </c>
      <c r="AE58" s="99">
        <f t="shared" si="33"/>
        <v>0</v>
      </c>
      <c r="AF58" s="99">
        <f t="shared" si="33"/>
        <v>0</v>
      </c>
      <c r="AG58" s="99">
        <f t="shared" ref="AG58:AH58" si="34">SUM(AG53:AG56)</f>
        <v>0</v>
      </c>
      <c r="AH58" s="99">
        <f t="shared" si="34"/>
        <v>0</v>
      </c>
    </row>
    <row r="59">
      <c r="A59" s="119" t="s">
        <v>389</v>
      </c>
    </row>
    <row r="61" hidden="1">
      <c r="A61" s="115"/>
      <c r="F61" s="116" t="s">
        <v>382</v>
      </c>
      <c r="L61" s="117" t="s">
        <v>383</v>
      </c>
      <c r="N61" s="118" t="s">
        <v>390</v>
      </c>
    </row>
    <row r="62" hidden="1">
      <c r="A62" s="83" t="s">
        <v>232</v>
      </c>
      <c r="B62" s="83" t="s">
        <v>233</v>
      </c>
      <c r="C62" s="83" t="s">
        <v>234</v>
      </c>
      <c r="D62" s="83" t="s">
        <v>15</v>
      </c>
      <c r="E62" s="84" t="s">
        <v>235</v>
      </c>
      <c r="F62" s="85" t="s">
        <v>17</v>
      </c>
      <c r="G62" s="85" t="s">
        <v>236</v>
      </c>
      <c r="H62" s="85" t="s">
        <v>237</v>
      </c>
      <c r="I62" s="85" t="s">
        <v>238</v>
      </c>
      <c r="J62" s="85" t="s">
        <v>239</v>
      </c>
      <c r="K62" s="86" t="s">
        <v>240</v>
      </c>
      <c r="L62" s="87" t="s">
        <v>241</v>
      </c>
      <c r="M62" s="87" t="s">
        <v>242</v>
      </c>
      <c r="N62" s="88" t="s">
        <v>385</v>
      </c>
      <c r="O62" s="88" t="s">
        <v>235</v>
      </c>
      <c r="P62" s="88" t="s">
        <v>244</v>
      </c>
      <c r="Q62" s="88" t="s">
        <v>245</v>
      </c>
      <c r="R62" s="88" t="s">
        <v>246</v>
      </c>
      <c r="S62" s="88" t="s">
        <v>247</v>
      </c>
      <c r="T62" s="88" t="s">
        <v>248</v>
      </c>
      <c r="U62" s="88" t="s">
        <v>249</v>
      </c>
      <c r="V62" s="88" t="s">
        <v>250</v>
      </c>
      <c r="W62" s="88" t="s">
        <v>251</v>
      </c>
      <c r="X62" s="88" t="s">
        <v>252</v>
      </c>
      <c r="Y62" s="88" t="s">
        <v>253</v>
      </c>
      <c r="Z62" s="88" t="s">
        <v>254</v>
      </c>
      <c r="AA62" s="88" t="s">
        <v>255</v>
      </c>
      <c r="AB62" s="88" t="s">
        <v>256</v>
      </c>
      <c r="AC62" s="88" t="s">
        <v>257</v>
      </c>
      <c r="AD62" s="88" t="s">
        <v>258</v>
      </c>
      <c r="AE62" s="88" t="s">
        <v>259</v>
      </c>
      <c r="AF62" s="88" t="s">
        <v>260</v>
      </c>
      <c r="AG62" s="88"/>
      <c r="AH62" s="88"/>
    </row>
    <row r="63" hidden="1">
      <c r="A63" s="90" t="s">
        <v>22</v>
      </c>
      <c r="B63" s="91" t="s">
        <v>289</v>
      </c>
      <c r="C63" s="92">
        <v>1.0</v>
      </c>
      <c r="D63" s="92">
        <v>1.0</v>
      </c>
      <c r="E63" s="93">
        <f t="shared" ref="E63:E68" si="35">SUM(L63*I63)/60</f>
        <v>6.6</v>
      </c>
      <c r="F63" s="92">
        <v>4.0</v>
      </c>
      <c r="G63" s="92">
        <v>19.0</v>
      </c>
      <c r="H63" s="92">
        <v>0.0</v>
      </c>
      <c r="I63" s="92">
        <v>22.0</v>
      </c>
      <c r="J63" s="106">
        <f t="shared" ref="J63:J76" si="36">SUM(G63-I63)</f>
        <v>-3</v>
      </c>
      <c r="K63" s="94">
        <f t="shared" ref="K63:K76" si="37">SUM(G63/I63)</f>
        <v>0.8636363636</v>
      </c>
      <c r="L63" s="92">
        <v>18.0</v>
      </c>
      <c r="M63" s="92">
        <v>26.0</v>
      </c>
      <c r="N63" s="92">
        <v>1.0</v>
      </c>
      <c r="O63" s="95">
        <f t="shared" ref="O63:O68" si="38">SUM(L63*I63)/60</f>
        <v>6.6</v>
      </c>
      <c r="P63" s="92">
        <v>2.0</v>
      </c>
      <c r="Q63" s="92">
        <v>1.0</v>
      </c>
      <c r="R63" s="92">
        <v>0.0</v>
      </c>
      <c r="S63" s="92">
        <v>1.0</v>
      </c>
      <c r="T63" s="92">
        <v>1.0</v>
      </c>
      <c r="U63" s="92">
        <v>0.0</v>
      </c>
      <c r="V63" s="92">
        <v>0.0</v>
      </c>
      <c r="W63" s="92">
        <v>0.0</v>
      </c>
      <c r="X63" s="92">
        <v>0.0</v>
      </c>
      <c r="Y63" s="92">
        <v>0.0</v>
      </c>
      <c r="Z63" s="92">
        <v>0.0</v>
      </c>
      <c r="AA63" s="92">
        <v>0.0</v>
      </c>
      <c r="AB63" s="92">
        <v>0.0</v>
      </c>
      <c r="AC63" s="92">
        <v>0.0</v>
      </c>
      <c r="AD63" s="92">
        <v>0.0</v>
      </c>
      <c r="AE63" s="92">
        <v>0.0</v>
      </c>
      <c r="AF63" s="92">
        <v>0.0</v>
      </c>
      <c r="AG63" s="92"/>
      <c r="AH63" s="92"/>
    </row>
    <row r="64" hidden="1">
      <c r="A64" s="90" t="s">
        <v>22</v>
      </c>
      <c r="B64" s="91" t="s">
        <v>290</v>
      </c>
      <c r="C64" s="92">
        <v>1.0</v>
      </c>
      <c r="D64" s="92">
        <v>1.0</v>
      </c>
      <c r="E64" s="93">
        <f t="shared" si="35"/>
        <v>6.533333333</v>
      </c>
      <c r="F64" s="92">
        <v>0.0</v>
      </c>
      <c r="G64" s="92">
        <v>23.0</v>
      </c>
      <c r="H64" s="92">
        <v>1.0</v>
      </c>
      <c r="I64" s="92">
        <v>28.0</v>
      </c>
      <c r="J64" s="106">
        <f t="shared" si="36"/>
        <v>-5</v>
      </c>
      <c r="K64" s="94">
        <f t="shared" si="37"/>
        <v>0.8214285714</v>
      </c>
      <c r="L64" s="92">
        <v>14.0</v>
      </c>
      <c r="M64" s="92">
        <v>26.0</v>
      </c>
      <c r="N64" s="92">
        <v>1.0</v>
      </c>
      <c r="O64" s="95">
        <f t="shared" si="38"/>
        <v>6.533333333</v>
      </c>
      <c r="P64" s="92">
        <v>0.0</v>
      </c>
      <c r="Q64" s="92">
        <v>0.0</v>
      </c>
      <c r="R64" s="92">
        <v>2.0</v>
      </c>
      <c r="S64" s="92">
        <v>0.0</v>
      </c>
      <c r="T64" s="92">
        <v>5.0</v>
      </c>
      <c r="U64" s="92">
        <v>0.0</v>
      </c>
      <c r="V64" s="92">
        <v>0.0</v>
      </c>
      <c r="W64" s="92">
        <v>0.0</v>
      </c>
      <c r="X64" s="92">
        <v>0.0</v>
      </c>
      <c r="Y64" s="92">
        <v>0.0</v>
      </c>
      <c r="Z64" s="92">
        <v>0.0</v>
      </c>
      <c r="AA64" s="92">
        <v>0.0</v>
      </c>
      <c r="AB64" s="92">
        <v>0.0</v>
      </c>
      <c r="AC64" s="92">
        <v>0.0</v>
      </c>
      <c r="AD64" s="92">
        <v>0.0</v>
      </c>
      <c r="AE64" s="92">
        <v>0.0</v>
      </c>
      <c r="AF64" s="92">
        <v>0.0</v>
      </c>
      <c r="AG64" s="92"/>
      <c r="AH64" s="92"/>
    </row>
    <row r="65" hidden="1">
      <c r="A65" s="90" t="s">
        <v>22</v>
      </c>
      <c r="B65" s="91" t="s">
        <v>291</v>
      </c>
      <c r="C65" s="92">
        <v>1.0</v>
      </c>
      <c r="D65" s="92">
        <v>1.0</v>
      </c>
      <c r="E65" s="93">
        <f t="shared" si="35"/>
        <v>6.666666667</v>
      </c>
      <c r="F65" s="92">
        <v>0.0</v>
      </c>
      <c r="G65" s="92">
        <v>48.0</v>
      </c>
      <c r="H65" s="92">
        <v>0.0</v>
      </c>
      <c r="I65" s="92">
        <v>25.0</v>
      </c>
      <c r="J65" s="106">
        <f t="shared" si="36"/>
        <v>23</v>
      </c>
      <c r="K65" s="94">
        <f t="shared" si="37"/>
        <v>1.92</v>
      </c>
      <c r="L65" s="92">
        <v>16.0</v>
      </c>
      <c r="M65" s="92">
        <v>68.0</v>
      </c>
      <c r="N65" s="92">
        <v>1.0</v>
      </c>
      <c r="O65" s="95">
        <f t="shared" si="38"/>
        <v>6.666666667</v>
      </c>
      <c r="P65" s="92">
        <v>1.0</v>
      </c>
      <c r="Q65" s="92">
        <v>0.0</v>
      </c>
      <c r="R65" s="92">
        <v>1.0</v>
      </c>
      <c r="S65" s="92">
        <v>0.0</v>
      </c>
      <c r="T65" s="92">
        <v>10.0</v>
      </c>
      <c r="U65" s="92">
        <v>5.0</v>
      </c>
      <c r="V65" s="92">
        <v>2.0</v>
      </c>
      <c r="W65" s="92">
        <v>1.0</v>
      </c>
      <c r="X65" s="92">
        <v>0.0</v>
      </c>
      <c r="Y65" s="92">
        <v>0.0</v>
      </c>
      <c r="Z65" s="92">
        <v>0.0</v>
      </c>
      <c r="AA65" s="92">
        <v>0.0</v>
      </c>
      <c r="AB65" s="92">
        <v>0.0</v>
      </c>
      <c r="AC65" s="92">
        <v>3.0</v>
      </c>
      <c r="AD65" s="92">
        <v>0.0</v>
      </c>
      <c r="AE65" s="92">
        <v>0.0</v>
      </c>
      <c r="AF65" s="92">
        <v>0.0</v>
      </c>
      <c r="AG65" s="92"/>
      <c r="AH65" s="92"/>
    </row>
    <row r="66" hidden="1">
      <c r="A66" s="90" t="s">
        <v>22</v>
      </c>
      <c r="B66" s="91" t="s">
        <v>292</v>
      </c>
      <c r="C66" s="92">
        <v>1.0</v>
      </c>
      <c r="D66" s="92">
        <v>1.0</v>
      </c>
      <c r="E66" s="93">
        <f t="shared" si="35"/>
        <v>6.3</v>
      </c>
      <c r="F66" s="92">
        <v>1.0</v>
      </c>
      <c r="G66" s="92">
        <v>36.0</v>
      </c>
      <c r="H66" s="92">
        <v>0.0</v>
      </c>
      <c r="I66" s="92">
        <v>27.0</v>
      </c>
      <c r="J66" s="106">
        <f t="shared" si="36"/>
        <v>9</v>
      </c>
      <c r="K66" s="94">
        <f t="shared" si="37"/>
        <v>1.333333333</v>
      </c>
      <c r="L66" s="92">
        <v>14.0</v>
      </c>
      <c r="M66" s="92">
        <v>56.0</v>
      </c>
      <c r="N66" s="92">
        <v>1.0</v>
      </c>
      <c r="O66" s="95">
        <f t="shared" si="38"/>
        <v>6.3</v>
      </c>
      <c r="P66" s="92">
        <v>3.0</v>
      </c>
      <c r="Q66" s="92">
        <v>0.0</v>
      </c>
      <c r="R66" s="92">
        <v>2.0</v>
      </c>
      <c r="S66" s="92">
        <v>1.0</v>
      </c>
      <c r="T66" s="92">
        <v>7.0</v>
      </c>
      <c r="U66" s="92">
        <v>3.0</v>
      </c>
      <c r="V66" s="92">
        <v>2.0</v>
      </c>
      <c r="W66" s="92">
        <v>0.0</v>
      </c>
      <c r="X66" s="92">
        <v>0.0</v>
      </c>
      <c r="Y66" s="92">
        <v>0.0</v>
      </c>
      <c r="Z66" s="92">
        <v>0.0</v>
      </c>
      <c r="AA66" s="92">
        <v>0.0</v>
      </c>
      <c r="AB66" s="92">
        <v>0.0</v>
      </c>
      <c r="AC66" s="92">
        <v>2.0</v>
      </c>
      <c r="AD66" s="92">
        <v>0.0</v>
      </c>
      <c r="AE66" s="92">
        <v>0.0</v>
      </c>
      <c r="AF66" s="92">
        <v>0.0</v>
      </c>
      <c r="AG66" s="92"/>
      <c r="AH66" s="92"/>
    </row>
    <row r="67" hidden="1">
      <c r="A67" s="90" t="s">
        <v>22</v>
      </c>
      <c r="B67" s="91" t="s">
        <v>293</v>
      </c>
      <c r="C67" s="92">
        <v>0.0</v>
      </c>
      <c r="D67" s="92">
        <v>0.0</v>
      </c>
      <c r="E67" s="93">
        <f t="shared" si="35"/>
        <v>0</v>
      </c>
      <c r="F67" s="92">
        <v>0.0</v>
      </c>
      <c r="G67" s="92">
        <v>0.0</v>
      </c>
      <c r="H67" s="92">
        <v>0.0</v>
      </c>
      <c r="I67" s="92">
        <v>0.0</v>
      </c>
      <c r="J67" s="106">
        <f t="shared" si="36"/>
        <v>0</v>
      </c>
      <c r="K67" s="94" t="str">
        <f t="shared" si="37"/>
        <v>#DIV/0!</v>
      </c>
      <c r="L67" s="92">
        <v>0.0</v>
      </c>
      <c r="M67" s="92">
        <v>0.0</v>
      </c>
      <c r="N67" s="92">
        <v>0.0</v>
      </c>
      <c r="O67" s="95">
        <f t="shared" si="38"/>
        <v>0</v>
      </c>
      <c r="P67" s="92">
        <v>0.0</v>
      </c>
      <c r="Q67" s="92">
        <v>0.0</v>
      </c>
      <c r="R67" s="92">
        <v>0.0</v>
      </c>
      <c r="S67" s="92">
        <v>0.0</v>
      </c>
      <c r="T67" s="92">
        <v>0.0</v>
      </c>
      <c r="U67" s="92">
        <v>0.0</v>
      </c>
      <c r="V67" s="92">
        <v>0.0</v>
      </c>
      <c r="W67" s="92">
        <v>0.0</v>
      </c>
      <c r="X67" s="92">
        <v>0.0</v>
      </c>
      <c r="Y67" s="92">
        <v>0.0</v>
      </c>
      <c r="Z67" s="92">
        <v>0.0</v>
      </c>
      <c r="AA67" s="92">
        <v>0.0</v>
      </c>
      <c r="AB67" s="92">
        <v>0.0</v>
      </c>
      <c r="AC67" s="92">
        <v>0.0</v>
      </c>
      <c r="AD67" s="92">
        <v>0.0</v>
      </c>
      <c r="AE67" s="92">
        <v>0.0</v>
      </c>
      <c r="AF67" s="92">
        <v>0.0</v>
      </c>
      <c r="AG67" s="92"/>
      <c r="AH67" s="92"/>
    </row>
    <row r="68" hidden="1">
      <c r="A68" s="90" t="s">
        <v>22</v>
      </c>
      <c r="B68" s="91" t="s">
        <v>294</v>
      </c>
      <c r="C68" s="92">
        <v>0.0</v>
      </c>
      <c r="D68" s="92">
        <v>0.0</v>
      </c>
      <c r="E68" s="93">
        <f t="shared" si="35"/>
        <v>0</v>
      </c>
      <c r="F68" s="92">
        <v>0.0</v>
      </c>
      <c r="G68" s="92">
        <v>0.0</v>
      </c>
      <c r="H68" s="92">
        <v>0.0</v>
      </c>
      <c r="I68" s="92">
        <v>0.0</v>
      </c>
      <c r="J68" s="106">
        <f t="shared" si="36"/>
        <v>0</v>
      </c>
      <c r="K68" s="94" t="str">
        <f t="shared" si="37"/>
        <v>#DIV/0!</v>
      </c>
      <c r="L68" s="92">
        <v>0.0</v>
      </c>
      <c r="M68" s="92">
        <v>0.0</v>
      </c>
      <c r="N68" s="92">
        <v>0.0</v>
      </c>
      <c r="O68" s="95">
        <f t="shared" si="38"/>
        <v>0</v>
      </c>
      <c r="P68" s="92">
        <v>0.0</v>
      </c>
      <c r="Q68" s="92">
        <v>0.0</v>
      </c>
      <c r="R68" s="92">
        <v>0.0</v>
      </c>
      <c r="S68" s="92">
        <v>0.0</v>
      </c>
      <c r="T68" s="92">
        <v>0.0</v>
      </c>
      <c r="U68" s="92">
        <v>0.0</v>
      </c>
      <c r="V68" s="92">
        <v>0.0</v>
      </c>
      <c r="W68" s="92">
        <v>0.0</v>
      </c>
      <c r="X68" s="92">
        <v>0.0</v>
      </c>
      <c r="Y68" s="92">
        <v>0.0</v>
      </c>
      <c r="Z68" s="92">
        <v>0.0</v>
      </c>
      <c r="AA68" s="92">
        <v>0.0</v>
      </c>
      <c r="AB68" s="92">
        <v>0.0</v>
      </c>
      <c r="AC68" s="92">
        <v>0.0</v>
      </c>
      <c r="AD68" s="92">
        <v>0.0</v>
      </c>
      <c r="AE68" s="92">
        <v>0.0</v>
      </c>
      <c r="AF68" s="92">
        <v>0.0</v>
      </c>
      <c r="AG68" s="92"/>
      <c r="AH68" s="92"/>
    </row>
    <row r="69" hidden="1">
      <c r="A69" s="98" t="s">
        <v>271</v>
      </c>
      <c r="B69" s="99"/>
      <c r="C69" s="99">
        <f t="shared" ref="C69:D69" si="39">SUM(C63:C68)/4</f>
        <v>1</v>
      </c>
      <c r="D69" s="99">
        <f t="shared" si="39"/>
        <v>1</v>
      </c>
      <c r="E69" s="100">
        <f t="shared" ref="E69:G69" si="40">SUM(E63:E68)</f>
        <v>26.1</v>
      </c>
      <c r="F69" s="99">
        <f t="shared" si="40"/>
        <v>5</v>
      </c>
      <c r="G69" s="99">
        <f t="shared" si="40"/>
        <v>126</v>
      </c>
      <c r="H69" s="99"/>
      <c r="I69" s="99">
        <f>SUM(I63:I68)</f>
        <v>102</v>
      </c>
      <c r="J69" s="99">
        <f t="shared" si="36"/>
        <v>24</v>
      </c>
      <c r="K69" s="101">
        <f t="shared" si="37"/>
        <v>1.235294118</v>
      </c>
      <c r="L69" s="99">
        <f t="shared" ref="L69:M69" si="41">SUM(L63:L68)</f>
        <v>62</v>
      </c>
      <c r="M69" s="99">
        <f t="shared" si="41"/>
        <v>176</v>
      </c>
      <c r="N69" s="99"/>
      <c r="O69" s="102"/>
      <c r="P69" s="99">
        <f t="shared" ref="P69:AF69" si="42">SUM(P63:P68)</f>
        <v>6</v>
      </c>
      <c r="Q69" s="99">
        <f t="shared" si="42"/>
        <v>1</v>
      </c>
      <c r="R69" s="99">
        <f t="shared" si="42"/>
        <v>5</v>
      </c>
      <c r="S69" s="99">
        <f t="shared" si="42"/>
        <v>2</v>
      </c>
      <c r="T69" s="99">
        <f t="shared" si="42"/>
        <v>23</v>
      </c>
      <c r="U69" s="99">
        <f t="shared" si="42"/>
        <v>8</v>
      </c>
      <c r="V69" s="99">
        <f t="shared" si="42"/>
        <v>4</v>
      </c>
      <c r="W69" s="99">
        <f t="shared" si="42"/>
        <v>1</v>
      </c>
      <c r="X69" s="99">
        <f t="shared" si="42"/>
        <v>0</v>
      </c>
      <c r="Y69" s="99">
        <f t="shared" si="42"/>
        <v>0</v>
      </c>
      <c r="Z69" s="99">
        <f t="shared" si="42"/>
        <v>0</v>
      </c>
      <c r="AA69" s="99">
        <f t="shared" si="42"/>
        <v>0</v>
      </c>
      <c r="AB69" s="99">
        <f t="shared" si="42"/>
        <v>0</v>
      </c>
      <c r="AC69" s="99">
        <f t="shared" si="42"/>
        <v>5</v>
      </c>
      <c r="AD69" s="99">
        <f t="shared" si="42"/>
        <v>0</v>
      </c>
      <c r="AE69" s="99">
        <f t="shared" si="42"/>
        <v>0</v>
      </c>
      <c r="AF69" s="99">
        <f t="shared" si="42"/>
        <v>0</v>
      </c>
      <c r="AG69" s="99"/>
      <c r="AH69" s="99"/>
    </row>
    <row r="70" hidden="1">
      <c r="A70" s="90" t="s">
        <v>47</v>
      </c>
      <c r="B70" s="91" t="s">
        <v>263</v>
      </c>
      <c r="C70" s="92">
        <v>0.0</v>
      </c>
      <c r="D70" s="92">
        <v>0.0</v>
      </c>
      <c r="E70" s="93">
        <f t="shared" ref="E70:E75" si="43">SUM(L70*I70)/60</f>
        <v>0</v>
      </c>
      <c r="F70" s="92">
        <v>0.0</v>
      </c>
      <c r="G70" s="92">
        <v>0.0</v>
      </c>
      <c r="H70" s="92">
        <v>0.0</v>
      </c>
      <c r="I70" s="92">
        <v>0.0</v>
      </c>
      <c r="J70" s="106">
        <f t="shared" si="36"/>
        <v>0</v>
      </c>
      <c r="K70" s="94" t="str">
        <f t="shared" si="37"/>
        <v>#DIV/0!</v>
      </c>
      <c r="L70" s="92">
        <v>0.0</v>
      </c>
      <c r="M70" s="92">
        <v>0.0</v>
      </c>
      <c r="N70" s="92">
        <v>0.0</v>
      </c>
      <c r="O70" s="95">
        <f t="shared" ref="O70:O75" si="44">SUM(L70*I70)/60</f>
        <v>0</v>
      </c>
      <c r="P70" s="92">
        <v>0.0</v>
      </c>
      <c r="Q70" s="92">
        <v>0.0</v>
      </c>
      <c r="R70" s="92">
        <v>0.0</v>
      </c>
      <c r="S70" s="92">
        <v>0.0</v>
      </c>
      <c r="T70" s="92">
        <v>0.0</v>
      </c>
      <c r="U70" s="92">
        <v>0.0</v>
      </c>
      <c r="V70" s="92">
        <v>0.0</v>
      </c>
      <c r="W70" s="92">
        <v>0.0</v>
      </c>
      <c r="X70" s="92">
        <v>0.0</v>
      </c>
      <c r="Y70" s="92">
        <v>0.0</v>
      </c>
      <c r="Z70" s="92">
        <v>0.0</v>
      </c>
      <c r="AA70" s="92">
        <v>0.0</v>
      </c>
      <c r="AB70" s="92">
        <v>0.0</v>
      </c>
      <c r="AC70" s="92">
        <v>0.0</v>
      </c>
      <c r="AD70" s="92">
        <v>0.0</v>
      </c>
      <c r="AE70" s="92">
        <v>0.0</v>
      </c>
      <c r="AF70" s="92">
        <v>0.0</v>
      </c>
      <c r="AG70" s="92"/>
      <c r="AH70" s="92"/>
    </row>
    <row r="71" hidden="1">
      <c r="A71" s="90" t="s">
        <v>47</v>
      </c>
      <c r="B71" s="91" t="s">
        <v>264</v>
      </c>
      <c r="C71" s="92">
        <v>1.0</v>
      </c>
      <c r="D71" s="92">
        <v>0.0</v>
      </c>
      <c r="E71" s="93">
        <f t="shared" si="43"/>
        <v>6.233333333</v>
      </c>
      <c r="F71" s="92">
        <v>0.0</v>
      </c>
      <c r="G71" s="92">
        <v>29.0</v>
      </c>
      <c r="H71" s="92">
        <v>1.0</v>
      </c>
      <c r="I71" s="92">
        <v>34.0</v>
      </c>
      <c r="J71" s="106">
        <f t="shared" si="36"/>
        <v>-5</v>
      </c>
      <c r="K71" s="94">
        <f t="shared" si="37"/>
        <v>0.8529411765</v>
      </c>
      <c r="L71" s="92">
        <v>11.0</v>
      </c>
      <c r="M71" s="92">
        <v>33.0</v>
      </c>
      <c r="N71" s="92">
        <v>1.0</v>
      </c>
      <c r="O71" s="95">
        <f t="shared" si="44"/>
        <v>6.233333333</v>
      </c>
      <c r="P71" s="92">
        <v>1.0</v>
      </c>
      <c r="Q71" s="92">
        <v>1.0</v>
      </c>
      <c r="R71" s="92">
        <v>2.0</v>
      </c>
      <c r="S71" s="92">
        <v>2.0</v>
      </c>
      <c r="T71" s="92">
        <v>3.0</v>
      </c>
      <c r="U71" s="92">
        <v>0.0</v>
      </c>
      <c r="V71" s="92">
        <v>0.0</v>
      </c>
      <c r="W71" s="92">
        <v>0.0</v>
      </c>
      <c r="X71" s="92">
        <v>0.0</v>
      </c>
      <c r="Y71" s="92">
        <v>0.0</v>
      </c>
      <c r="Z71" s="92">
        <v>0.0</v>
      </c>
      <c r="AA71" s="92">
        <v>0.0</v>
      </c>
      <c r="AB71" s="92">
        <v>0.0</v>
      </c>
      <c r="AC71" s="92">
        <v>0.0</v>
      </c>
      <c r="AD71" s="92">
        <v>0.0</v>
      </c>
      <c r="AE71" s="92">
        <v>0.0</v>
      </c>
      <c r="AF71" s="92">
        <v>0.0</v>
      </c>
      <c r="AG71" s="92"/>
      <c r="AH71" s="92"/>
    </row>
    <row r="72" hidden="1">
      <c r="A72" s="90" t="s">
        <v>47</v>
      </c>
      <c r="B72" s="91" t="s">
        <v>265</v>
      </c>
      <c r="C72" s="92">
        <v>1.0</v>
      </c>
      <c r="D72" s="92">
        <v>0.0</v>
      </c>
      <c r="E72" s="93">
        <f t="shared" si="43"/>
        <v>6.233333333</v>
      </c>
      <c r="F72" s="92">
        <v>0.0</v>
      </c>
      <c r="G72" s="92">
        <v>18.0</v>
      </c>
      <c r="H72" s="92">
        <v>0.0</v>
      </c>
      <c r="I72" s="92">
        <v>34.0</v>
      </c>
      <c r="J72" s="106">
        <f t="shared" si="36"/>
        <v>-16</v>
      </c>
      <c r="K72" s="94">
        <f t="shared" si="37"/>
        <v>0.5294117647</v>
      </c>
      <c r="L72" s="92">
        <v>11.0</v>
      </c>
      <c r="M72" s="92">
        <v>23.0</v>
      </c>
      <c r="N72" s="92">
        <v>1.0</v>
      </c>
      <c r="O72" s="95">
        <f t="shared" si="44"/>
        <v>6.233333333</v>
      </c>
      <c r="P72" s="92">
        <v>3.0</v>
      </c>
      <c r="Q72" s="92">
        <v>0.0</v>
      </c>
      <c r="R72" s="92">
        <v>0.0</v>
      </c>
      <c r="S72" s="92">
        <v>1.0</v>
      </c>
      <c r="T72" s="92">
        <v>0.0</v>
      </c>
      <c r="U72" s="92">
        <v>0.0</v>
      </c>
      <c r="V72" s="92">
        <v>0.0</v>
      </c>
      <c r="W72" s="92">
        <v>0.0</v>
      </c>
      <c r="X72" s="92">
        <v>0.0</v>
      </c>
      <c r="Y72" s="92">
        <v>0.0</v>
      </c>
      <c r="Z72" s="92">
        <v>0.0</v>
      </c>
      <c r="AA72" s="92">
        <v>0.0</v>
      </c>
      <c r="AB72" s="92">
        <v>0.0</v>
      </c>
      <c r="AC72" s="92">
        <v>1.0</v>
      </c>
      <c r="AD72" s="92">
        <v>0.0</v>
      </c>
      <c r="AE72" s="92">
        <v>0.0</v>
      </c>
      <c r="AF72" s="92">
        <v>0.0</v>
      </c>
      <c r="AG72" s="92"/>
      <c r="AH72" s="92"/>
    </row>
    <row r="73" hidden="1">
      <c r="A73" s="90" t="s">
        <v>47</v>
      </c>
      <c r="B73" s="91" t="s">
        <v>266</v>
      </c>
      <c r="C73" s="92">
        <v>0.0</v>
      </c>
      <c r="D73" s="92">
        <v>0.0</v>
      </c>
      <c r="E73" s="93">
        <f t="shared" si="43"/>
        <v>0</v>
      </c>
      <c r="F73" s="92">
        <v>0.0</v>
      </c>
      <c r="G73" s="92">
        <v>0.0</v>
      </c>
      <c r="H73" s="92">
        <v>0.0</v>
      </c>
      <c r="I73" s="92">
        <v>0.0</v>
      </c>
      <c r="J73" s="106">
        <f t="shared" si="36"/>
        <v>0</v>
      </c>
      <c r="K73" s="94" t="str">
        <f t="shared" si="37"/>
        <v>#DIV/0!</v>
      </c>
      <c r="L73" s="92">
        <v>0.0</v>
      </c>
      <c r="M73" s="92">
        <v>0.0</v>
      </c>
      <c r="N73" s="92">
        <v>0.0</v>
      </c>
      <c r="O73" s="95">
        <f t="shared" si="44"/>
        <v>0</v>
      </c>
      <c r="P73" s="92">
        <v>0.0</v>
      </c>
      <c r="Q73" s="92">
        <v>0.0</v>
      </c>
      <c r="R73" s="92">
        <v>0.0</v>
      </c>
      <c r="S73" s="92">
        <v>0.0</v>
      </c>
      <c r="T73" s="92">
        <v>0.0</v>
      </c>
      <c r="U73" s="92">
        <v>0.0</v>
      </c>
      <c r="V73" s="92">
        <v>0.0</v>
      </c>
      <c r="W73" s="92">
        <v>0.0</v>
      </c>
      <c r="X73" s="92">
        <v>0.0</v>
      </c>
      <c r="Y73" s="92">
        <v>0.0</v>
      </c>
      <c r="Z73" s="92">
        <v>0.0</v>
      </c>
      <c r="AA73" s="92">
        <v>0.0</v>
      </c>
      <c r="AB73" s="92">
        <v>0.0</v>
      </c>
      <c r="AC73" s="92">
        <v>0.0</v>
      </c>
      <c r="AD73" s="92">
        <v>0.0</v>
      </c>
      <c r="AE73" s="92">
        <v>0.0</v>
      </c>
      <c r="AF73" s="92">
        <v>0.0</v>
      </c>
      <c r="AG73" s="92"/>
      <c r="AH73" s="92"/>
    </row>
    <row r="74" hidden="1">
      <c r="A74" s="90" t="s">
        <v>47</v>
      </c>
      <c r="B74" s="91" t="s">
        <v>267</v>
      </c>
      <c r="C74" s="92">
        <v>1.0</v>
      </c>
      <c r="D74" s="92">
        <v>0.0</v>
      </c>
      <c r="E74" s="93">
        <f t="shared" si="43"/>
        <v>6</v>
      </c>
      <c r="F74" s="92">
        <v>0.0</v>
      </c>
      <c r="G74" s="92">
        <v>26.0</v>
      </c>
      <c r="H74" s="92">
        <v>0.0</v>
      </c>
      <c r="I74" s="92">
        <v>36.0</v>
      </c>
      <c r="J74" s="106">
        <f t="shared" si="36"/>
        <v>-10</v>
      </c>
      <c r="K74" s="94">
        <f t="shared" si="37"/>
        <v>0.7222222222</v>
      </c>
      <c r="L74" s="92">
        <v>10.0</v>
      </c>
      <c r="M74" s="92">
        <v>31.0</v>
      </c>
      <c r="N74" s="92">
        <v>1.0</v>
      </c>
      <c r="O74" s="95">
        <f t="shared" si="44"/>
        <v>6</v>
      </c>
      <c r="P74" s="92">
        <v>2.0</v>
      </c>
      <c r="Q74" s="92">
        <v>3.0</v>
      </c>
      <c r="R74" s="92">
        <v>1.0</v>
      </c>
      <c r="S74" s="92">
        <v>0.0</v>
      </c>
      <c r="T74" s="92">
        <v>4.0</v>
      </c>
      <c r="U74" s="92">
        <v>0.0</v>
      </c>
      <c r="V74" s="92">
        <v>0.0</v>
      </c>
      <c r="W74" s="92">
        <v>0.0</v>
      </c>
      <c r="X74" s="92">
        <v>0.0</v>
      </c>
      <c r="Y74" s="92">
        <v>0.0</v>
      </c>
      <c r="Z74" s="92">
        <v>0.0</v>
      </c>
      <c r="AA74" s="92">
        <v>0.0</v>
      </c>
      <c r="AB74" s="92">
        <v>0.0</v>
      </c>
      <c r="AC74" s="92">
        <v>0.0</v>
      </c>
      <c r="AD74" s="92">
        <v>0.0</v>
      </c>
      <c r="AE74" s="92">
        <v>0.0</v>
      </c>
      <c r="AF74" s="92">
        <v>0.0</v>
      </c>
      <c r="AG74" s="92"/>
      <c r="AH74" s="92"/>
    </row>
    <row r="75" hidden="1">
      <c r="A75" s="90" t="s">
        <v>47</v>
      </c>
      <c r="B75" s="91" t="s">
        <v>268</v>
      </c>
      <c r="C75" s="92">
        <v>1.0</v>
      </c>
      <c r="D75" s="92">
        <v>0.0</v>
      </c>
      <c r="E75" s="93">
        <f t="shared" si="43"/>
        <v>6.4</v>
      </c>
      <c r="F75" s="92">
        <v>0.0</v>
      </c>
      <c r="G75" s="92">
        <v>28.0</v>
      </c>
      <c r="H75" s="92">
        <v>0.0</v>
      </c>
      <c r="I75" s="92">
        <v>32.0</v>
      </c>
      <c r="J75" s="106">
        <f t="shared" si="36"/>
        <v>-4</v>
      </c>
      <c r="K75" s="94">
        <f t="shared" si="37"/>
        <v>0.875</v>
      </c>
      <c r="L75" s="92">
        <v>12.0</v>
      </c>
      <c r="M75" s="92">
        <v>33.0</v>
      </c>
      <c r="N75" s="92">
        <v>1.0</v>
      </c>
      <c r="O75" s="95">
        <f t="shared" si="44"/>
        <v>6.4</v>
      </c>
      <c r="P75" s="92">
        <v>1.0</v>
      </c>
      <c r="Q75" s="92">
        <v>2.0</v>
      </c>
      <c r="R75" s="92">
        <v>0.0</v>
      </c>
      <c r="S75" s="92">
        <v>2.0</v>
      </c>
      <c r="T75" s="92">
        <v>2.0</v>
      </c>
      <c r="U75" s="92">
        <v>1.0</v>
      </c>
      <c r="V75" s="92">
        <v>1.0</v>
      </c>
      <c r="W75" s="92">
        <v>0.0</v>
      </c>
      <c r="X75" s="92">
        <v>0.0</v>
      </c>
      <c r="Y75" s="92">
        <v>0.0</v>
      </c>
      <c r="Z75" s="92">
        <v>0.0</v>
      </c>
      <c r="AA75" s="92">
        <v>0.0</v>
      </c>
      <c r="AB75" s="92">
        <v>0.0</v>
      </c>
      <c r="AC75" s="92">
        <v>1.0</v>
      </c>
      <c r="AD75" s="92">
        <v>0.0</v>
      </c>
      <c r="AE75" s="92">
        <v>0.0</v>
      </c>
      <c r="AF75" s="92">
        <v>0.0</v>
      </c>
      <c r="AG75" s="92"/>
      <c r="AH75" s="92"/>
    </row>
    <row r="76" hidden="1">
      <c r="A76" s="98" t="s">
        <v>271</v>
      </c>
      <c r="B76" s="99"/>
      <c r="C76" s="99">
        <f>SUM(C70:C75)</f>
        <v>4</v>
      </c>
      <c r="D76" s="99">
        <f t="shared" ref="D76:F76" si="45">SUM(D70:D75)/4</f>
        <v>0</v>
      </c>
      <c r="E76" s="100">
        <f t="shared" si="45"/>
        <v>6.216666667</v>
      </c>
      <c r="F76" s="99">
        <f t="shared" si="45"/>
        <v>0</v>
      </c>
      <c r="G76" s="99">
        <f>SUM(G70:G75)</f>
        <v>101</v>
      </c>
      <c r="H76" s="99"/>
      <c r="I76" s="99">
        <f>SUM(I70:I75)</f>
        <v>136</v>
      </c>
      <c r="J76" s="99">
        <f t="shared" si="36"/>
        <v>-35</v>
      </c>
      <c r="K76" s="101">
        <f t="shared" si="37"/>
        <v>0.7426470588</v>
      </c>
      <c r="L76" s="99">
        <f t="shared" ref="L76:M76" si="46">SUM(L70:L75)</f>
        <v>44</v>
      </c>
      <c r="M76" s="99">
        <f t="shared" si="46"/>
        <v>120</v>
      </c>
      <c r="N76" s="99"/>
      <c r="O76" s="102"/>
      <c r="P76" s="99">
        <f t="shared" ref="P76:AF76" si="47">SUM(P70:P75)</f>
        <v>7</v>
      </c>
      <c r="Q76" s="99">
        <f t="shared" si="47"/>
        <v>6</v>
      </c>
      <c r="R76" s="99">
        <f t="shared" si="47"/>
        <v>3</v>
      </c>
      <c r="S76" s="99">
        <f t="shared" si="47"/>
        <v>5</v>
      </c>
      <c r="T76" s="99">
        <f t="shared" si="47"/>
        <v>9</v>
      </c>
      <c r="U76" s="99">
        <f t="shared" si="47"/>
        <v>1</v>
      </c>
      <c r="V76" s="99">
        <f t="shared" si="47"/>
        <v>1</v>
      </c>
      <c r="W76" s="99">
        <f t="shared" si="47"/>
        <v>0</v>
      </c>
      <c r="X76" s="99">
        <f t="shared" si="47"/>
        <v>0</v>
      </c>
      <c r="Y76" s="99">
        <f t="shared" si="47"/>
        <v>0</v>
      </c>
      <c r="Z76" s="99">
        <f t="shared" si="47"/>
        <v>0</v>
      </c>
      <c r="AA76" s="99">
        <f t="shared" si="47"/>
        <v>0</v>
      </c>
      <c r="AB76" s="99">
        <f t="shared" si="47"/>
        <v>0</v>
      </c>
      <c r="AC76" s="99">
        <f t="shared" si="47"/>
        <v>2</v>
      </c>
      <c r="AD76" s="99">
        <f t="shared" si="47"/>
        <v>0</v>
      </c>
      <c r="AE76" s="99">
        <f t="shared" si="47"/>
        <v>0</v>
      </c>
      <c r="AF76" s="99">
        <f t="shared" si="47"/>
        <v>0</v>
      </c>
      <c r="AG76" s="99"/>
      <c r="AH76" s="99"/>
    </row>
    <row r="77">
      <c r="A77" s="119" t="s">
        <v>391</v>
      </c>
    </row>
    <row r="79" hidden="1">
      <c r="A79" s="115"/>
      <c r="B79" s="115"/>
      <c r="C79" s="115"/>
      <c r="D79" s="115"/>
      <c r="E79" s="120"/>
      <c r="F79" s="116" t="s">
        <v>382</v>
      </c>
      <c r="G79" s="116"/>
      <c r="H79" s="116"/>
      <c r="I79" s="116"/>
      <c r="J79" s="116"/>
      <c r="K79" s="116"/>
      <c r="L79" s="117" t="s">
        <v>383</v>
      </c>
      <c r="M79" s="117"/>
      <c r="N79" s="118"/>
      <c r="O79" s="118"/>
      <c r="P79" s="118" t="s">
        <v>384</v>
      </c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</row>
    <row r="80" hidden="1">
      <c r="A80" s="121" t="s">
        <v>232</v>
      </c>
      <c r="B80" s="121" t="s">
        <v>233</v>
      </c>
      <c r="C80" s="121" t="s">
        <v>234</v>
      </c>
      <c r="D80" s="122" t="s">
        <v>15</v>
      </c>
      <c r="E80" s="123" t="s">
        <v>235</v>
      </c>
      <c r="F80" s="124" t="s">
        <v>17</v>
      </c>
      <c r="G80" s="124" t="s">
        <v>236</v>
      </c>
      <c r="H80" s="124" t="s">
        <v>237</v>
      </c>
      <c r="I80" s="124" t="s">
        <v>238</v>
      </c>
      <c r="J80" s="125" t="s">
        <v>239</v>
      </c>
      <c r="K80" s="126" t="s">
        <v>240</v>
      </c>
      <c r="L80" s="127" t="s">
        <v>241</v>
      </c>
      <c r="M80" s="127" t="s">
        <v>242</v>
      </c>
      <c r="N80" s="128" t="s">
        <v>385</v>
      </c>
      <c r="O80" s="128" t="s">
        <v>235</v>
      </c>
      <c r="P80" s="128" t="s">
        <v>244</v>
      </c>
      <c r="Q80" s="128" t="s">
        <v>245</v>
      </c>
      <c r="R80" s="128" t="s">
        <v>246</v>
      </c>
      <c r="S80" s="128" t="s">
        <v>247</v>
      </c>
      <c r="T80" s="128" t="s">
        <v>248</v>
      </c>
      <c r="U80" s="128" t="s">
        <v>249</v>
      </c>
      <c r="V80" s="128" t="s">
        <v>250</v>
      </c>
      <c r="W80" s="128" t="s">
        <v>251</v>
      </c>
      <c r="X80" s="128" t="s">
        <v>252</v>
      </c>
      <c r="Y80" s="128" t="s">
        <v>253</v>
      </c>
      <c r="Z80" s="128" t="s">
        <v>254</v>
      </c>
      <c r="AA80" s="128" t="s">
        <v>255</v>
      </c>
      <c r="AB80" s="128" t="s">
        <v>256</v>
      </c>
      <c r="AC80" s="128" t="s">
        <v>257</v>
      </c>
      <c r="AD80" s="128" t="s">
        <v>258</v>
      </c>
      <c r="AE80" s="128" t="s">
        <v>259</v>
      </c>
      <c r="AF80" s="128" t="s">
        <v>260</v>
      </c>
      <c r="AG80" s="128"/>
      <c r="AH80" s="128"/>
    </row>
    <row r="81" hidden="1">
      <c r="A81" s="129" t="s">
        <v>100</v>
      </c>
      <c r="B81" s="130" t="s">
        <v>321</v>
      </c>
      <c r="C81" s="36">
        <v>1.0</v>
      </c>
      <c r="D81" s="36">
        <v>0.0</v>
      </c>
      <c r="E81" s="131">
        <f t="shared" ref="E81:E86" si="48">SUM(L81*I81)/60</f>
        <v>10.83333333</v>
      </c>
      <c r="F81" s="36">
        <v>0.0</v>
      </c>
      <c r="G81" s="36">
        <v>57.0</v>
      </c>
      <c r="H81" s="36">
        <v>0.0</v>
      </c>
      <c r="I81" s="36">
        <v>50.0</v>
      </c>
      <c r="J81" s="7">
        <f t="shared" ref="J81:J95" si="49">SUM(G81-I81)</f>
        <v>7</v>
      </c>
      <c r="K81" s="132">
        <f t="shared" ref="K81:K95" si="50">SUM(G81/I81)</f>
        <v>1.14</v>
      </c>
      <c r="L81" s="36">
        <v>13.0</v>
      </c>
      <c r="M81" s="36">
        <v>68.0</v>
      </c>
      <c r="N81" s="36">
        <v>1.0</v>
      </c>
      <c r="O81" s="133">
        <f t="shared" ref="O81:O86" si="51">SUM(L81*I81)/60</f>
        <v>10.83333333</v>
      </c>
      <c r="P81" s="36">
        <v>4.0</v>
      </c>
      <c r="Q81" s="36">
        <v>2.0</v>
      </c>
      <c r="R81" s="36">
        <v>0.0</v>
      </c>
      <c r="S81" s="36">
        <v>0.0</v>
      </c>
      <c r="T81" s="36">
        <v>8.0</v>
      </c>
      <c r="U81" s="36">
        <v>0.0</v>
      </c>
      <c r="V81" s="36">
        <v>0.0</v>
      </c>
      <c r="W81" s="36">
        <v>0.0</v>
      </c>
      <c r="X81" s="36">
        <v>0.0</v>
      </c>
      <c r="Y81" s="36">
        <v>0.0</v>
      </c>
      <c r="Z81" s="36">
        <v>0.0</v>
      </c>
      <c r="AA81" s="36">
        <v>0.0</v>
      </c>
      <c r="AB81" s="36">
        <v>0.0</v>
      </c>
      <c r="AC81" s="36">
        <v>0.0</v>
      </c>
      <c r="AD81" s="36">
        <v>0.0</v>
      </c>
      <c r="AE81" s="36">
        <v>0.0</v>
      </c>
      <c r="AF81" s="36">
        <v>0.0</v>
      </c>
      <c r="AG81" s="36"/>
      <c r="AH81" s="36"/>
    </row>
    <row r="82" hidden="1">
      <c r="A82" s="129" t="s">
        <v>100</v>
      </c>
      <c r="B82" s="130" t="s">
        <v>322</v>
      </c>
      <c r="C82" s="36">
        <v>0.0</v>
      </c>
      <c r="D82" s="36">
        <v>0.0</v>
      </c>
      <c r="E82" s="131">
        <f t="shared" si="48"/>
        <v>0</v>
      </c>
      <c r="F82" s="36">
        <v>0.0</v>
      </c>
      <c r="G82" s="36">
        <v>0.0</v>
      </c>
      <c r="H82" s="36">
        <v>0.0</v>
      </c>
      <c r="I82" s="36">
        <v>0.0</v>
      </c>
      <c r="J82" s="7">
        <f t="shared" si="49"/>
        <v>0</v>
      </c>
      <c r="K82" s="132" t="str">
        <f t="shared" si="50"/>
        <v>#DIV/0!</v>
      </c>
      <c r="L82" s="36">
        <v>0.0</v>
      </c>
      <c r="M82" s="36">
        <v>0.0</v>
      </c>
      <c r="N82" s="36">
        <v>0.0</v>
      </c>
      <c r="O82" s="133">
        <f t="shared" si="51"/>
        <v>0</v>
      </c>
      <c r="P82" s="36">
        <v>0.0</v>
      </c>
      <c r="Q82" s="36">
        <v>0.0</v>
      </c>
      <c r="R82" s="36">
        <v>0.0</v>
      </c>
      <c r="S82" s="36">
        <v>0.0</v>
      </c>
      <c r="T82" s="36">
        <v>0.0</v>
      </c>
      <c r="U82" s="36">
        <v>0.0</v>
      </c>
      <c r="V82" s="36">
        <v>0.0</v>
      </c>
      <c r="W82" s="36">
        <v>0.0</v>
      </c>
      <c r="X82" s="36">
        <v>0.0</v>
      </c>
      <c r="Y82" s="36">
        <v>0.0</v>
      </c>
      <c r="Z82" s="36">
        <v>0.0</v>
      </c>
      <c r="AA82" s="36">
        <v>0.0</v>
      </c>
      <c r="AB82" s="36">
        <v>0.0</v>
      </c>
      <c r="AC82" s="36">
        <v>0.0</v>
      </c>
      <c r="AD82" s="36">
        <v>0.0</v>
      </c>
      <c r="AE82" s="36">
        <v>0.0</v>
      </c>
      <c r="AF82" s="36">
        <v>0.0</v>
      </c>
      <c r="AG82" s="36"/>
      <c r="AH82" s="36"/>
    </row>
    <row r="83" hidden="1">
      <c r="A83" s="129" t="s">
        <v>100</v>
      </c>
      <c r="B83" s="130" t="s">
        <v>323</v>
      </c>
      <c r="C83" s="36">
        <v>1.0</v>
      </c>
      <c r="D83" s="36">
        <v>0.0</v>
      </c>
      <c r="E83" s="131">
        <f t="shared" si="48"/>
        <v>12.13333333</v>
      </c>
      <c r="F83" s="36">
        <v>2.0</v>
      </c>
      <c r="G83" s="36">
        <v>15.0</v>
      </c>
      <c r="H83" s="36">
        <v>0.0</v>
      </c>
      <c r="I83" s="36">
        <v>26.0</v>
      </c>
      <c r="J83" s="7">
        <f t="shared" si="49"/>
        <v>-11</v>
      </c>
      <c r="K83" s="132">
        <f t="shared" si="50"/>
        <v>0.5769230769</v>
      </c>
      <c r="L83" s="36">
        <v>28.0</v>
      </c>
      <c r="M83" s="36">
        <v>22.0</v>
      </c>
      <c r="N83" s="36">
        <v>1.0</v>
      </c>
      <c r="O83" s="133">
        <f t="shared" si="51"/>
        <v>12.13333333</v>
      </c>
      <c r="P83" s="36">
        <v>1.0</v>
      </c>
      <c r="Q83" s="36">
        <v>0.0</v>
      </c>
      <c r="R83" s="36">
        <v>0.0</v>
      </c>
      <c r="S83" s="36">
        <v>0.0</v>
      </c>
      <c r="T83" s="36">
        <v>3.0</v>
      </c>
      <c r="U83" s="36">
        <v>0.0</v>
      </c>
      <c r="V83" s="36">
        <v>0.0</v>
      </c>
      <c r="W83" s="36">
        <v>0.0</v>
      </c>
      <c r="X83" s="36">
        <v>0.0</v>
      </c>
      <c r="Y83" s="36">
        <v>0.0</v>
      </c>
      <c r="Z83" s="36">
        <v>0.0</v>
      </c>
      <c r="AA83" s="36">
        <v>0.0</v>
      </c>
      <c r="AB83" s="36">
        <v>0.0</v>
      </c>
      <c r="AC83" s="36">
        <v>0.0</v>
      </c>
      <c r="AD83" s="36">
        <v>0.0</v>
      </c>
      <c r="AE83" s="36">
        <v>0.0</v>
      </c>
      <c r="AF83" s="36">
        <v>0.0</v>
      </c>
      <c r="AG83" s="36"/>
      <c r="AH83" s="36"/>
    </row>
    <row r="84" hidden="1">
      <c r="A84" s="129" t="s">
        <v>100</v>
      </c>
      <c r="B84" s="130" t="s">
        <v>324</v>
      </c>
      <c r="C84" s="36">
        <v>0.0</v>
      </c>
      <c r="D84" s="36">
        <v>0.0</v>
      </c>
      <c r="E84" s="131">
        <f t="shared" si="48"/>
        <v>0</v>
      </c>
      <c r="F84" s="36">
        <v>0.0</v>
      </c>
      <c r="G84" s="36">
        <v>0.0</v>
      </c>
      <c r="H84" s="36">
        <v>0.0</v>
      </c>
      <c r="I84" s="36">
        <v>0.0</v>
      </c>
      <c r="J84" s="7">
        <f t="shared" si="49"/>
        <v>0</v>
      </c>
      <c r="K84" s="132" t="str">
        <f t="shared" si="50"/>
        <v>#DIV/0!</v>
      </c>
      <c r="L84" s="36">
        <v>0.0</v>
      </c>
      <c r="M84" s="36">
        <v>0.0</v>
      </c>
      <c r="N84" s="36">
        <v>0.0</v>
      </c>
      <c r="O84" s="133">
        <f t="shared" si="51"/>
        <v>0</v>
      </c>
      <c r="P84" s="36">
        <v>0.0</v>
      </c>
      <c r="Q84" s="36">
        <v>0.0</v>
      </c>
      <c r="R84" s="36">
        <v>0.0</v>
      </c>
      <c r="S84" s="36">
        <v>0.0</v>
      </c>
      <c r="T84" s="36">
        <v>0.0</v>
      </c>
      <c r="U84" s="36">
        <v>0.0</v>
      </c>
      <c r="V84" s="36">
        <v>0.0</v>
      </c>
      <c r="W84" s="36">
        <v>0.0</v>
      </c>
      <c r="X84" s="36">
        <v>0.0</v>
      </c>
      <c r="Y84" s="36">
        <v>0.0</v>
      </c>
      <c r="Z84" s="36">
        <v>0.0</v>
      </c>
      <c r="AA84" s="36">
        <v>0.0</v>
      </c>
      <c r="AB84" s="36">
        <v>0.0</v>
      </c>
      <c r="AC84" s="36">
        <v>0.0</v>
      </c>
      <c r="AD84" s="36">
        <v>0.0</v>
      </c>
      <c r="AE84" s="36">
        <v>0.0</v>
      </c>
      <c r="AF84" s="36">
        <v>0.0</v>
      </c>
      <c r="AG84" s="36"/>
      <c r="AH84" s="36"/>
    </row>
    <row r="85" hidden="1">
      <c r="A85" s="129" t="s">
        <v>100</v>
      </c>
      <c r="B85" s="130" t="s">
        <v>325</v>
      </c>
      <c r="C85" s="36">
        <v>1.0</v>
      </c>
      <c r="D85" s="36">
        <v>0.0</v>
      </c>
      <c r="E85" s="131">
        <f t="shared" si="48"/>
        <v>11.2</v>
      </c>
      <c r="F85" s="36">
        <v>0.0</v>
      </c>
      <c r="G85" s="36">
        <v>51.0</v>
      </c>
      <c r="H85" s="36">
        <v>0.0</v>
      </c>
      <c r="I85" s="36">
        <v>56.0</v>
      </c>
      <c r="J85" s="7">
        <f t="shared" si="49"/>
        <v>-5</v>
      </c>
      <c r="K85" s="132">
        <f t="shared" si="50"/>
        <v>0.9107142857</v>
      </c>
      <c r="L85" s="36">
        <v>12.0</v>
      </c>
      <c r="M85" s="36">
        <v>60.0</v>
      </c>
      <c r="N85" s="36">
        <v>1.0</v>
      </c>
      <c r="O85" s="133">
        <f t="shared" si="51"/>
        <v>11.2</v>
      </c>
      <c r="P85" s="36">
        <v>0.0</v>
      </c>
      <c r="Q85" s="36">
        <v>0.0</v>
      </c>
      <c r="R85" s="36">
        <v>4.0</v>
      </c>
      <c r="S85" s="36">
        <v>2.0</v>
      </c>
      <c r="T85" s="36">
        <v>10.0</v>
      </c>
      <c r="U85" s="36">
        <v>0.0</v>
      </c>
      <c r="V85" s="36">
        <v>0.0</v>
      </c>
      <c r="W85" s="36">
        <v>0.0</v>
      </c>
      <c r="X85" s="36">
        <v>0.0</v>
      </c>
      <c r="Y85" s="36">
        <v>0.0</v>
      </c>
      <c r="Z85" s="36">
        <v>0.0</v>
      </c>
      <c r="AA85" s="36">
        <v>0.0</v>
      </c>
      <c r="AB85" s="36">
        <v>0.0</v>
      </c>
      <c r="AC85" s="36">
        <v>0.0</v>
      </c>
      <c r="AD85" s="36">
        <v>0.0</v>
      </c>
      <c r="AE85" s="36">
        <v>0.0</v>
      </c>
      <c r="AF85" s="36">
        <v>0.0</v>
      </c>
      <c r="AG85" s="36"/>
      <c r="AH85" s="36"/>
    </row>
    <row r="86" hidden="1">
      <c r="A86" s="129" t="s">
        <v>100</v>
      </c>
      <c r="B86" s="130" t="s">
        <v>326</v>
      </c>
      <c r="C86" s="36">
        <v>1.0</v>
      </c>
      <c r="D86" s="36">
        <v>0.0</v>
      </c>
      <c r="E86" s="131">
        <f t="shared" si="48"/>
        <v>11.05</v>
      </c>
      <c r="F86" s="36">
        <v>1.0</v>
      </c>
      <c r="G86" s="36">
        <v>49.0</v>
      </c>
      <c r="H86" s="36">
        <v>0.0</v>
      </c>
      <c r="I86" s="36">
        <v>51.0</v>
      </c>
      <c r="J86" s="7">
        <f t="shared" si="49"/>
        <v>-2</v>
      </c>
      <c r="K86" s="132">
        <f t="shared" si="50"/>
        <v>0.9607843137</v>
      </c>
      <c r="L86" s="36">
        <v>13.0</v>
      </c>
      <c r="M86" s="36">
        <v>70.0</v>
      </c>
      <c r="N86" s="36">
        <v>1.0</v>
      </c>
      <c r="O86" s="133">
        <f t="shared" si="51"/>
        <v>11.05</v>
      </c>
      <c r="P86" s="36">
        <v>0.0</v>
      </c>
      <c r="Q86" s="36">
        <v>0.0</v>
      </c>
      <c r="R86" s="36">
        <v>8.0</v>
      </c>
      <c r="S86" s="36">
        <v>0.0</v>
      </c>
      <c r="T86" s="36">
        <v>10.0</v>
      </c>
      <c r="U86" s="36">
        <v>2.0</v>
      </c>
      <c r="V86" s="36">
        <v>0.0</v>
      </c>
      <c r="W86" s="36">
        <v>0.0</v>
      </c>
      <c r="X86" s="36">
        <v>0.0</v>
      </c>
      <c r="Y86" s="36">
        <v>0.0</v>
      </c>
      <c r="Z86" s="36">
        <v>0.0</v>
      </c>
      <c r="AA86" s="36">
        <v>0.0</v>
      </c>
      <c r="AB86" s="36">
        <v>0.0</v>
      </c>
      <c r="AC86" s="36">
        <v>0.0</v>
      </c>
      <c r="AD86" s="36">
        <v>0.0</v>
      </c>
      <c r="AE86" s="36">
        <v>0.0</v>
      </c>
      <c r="AF86" s="36">
        <v>0.0</v>
      </c>
      <c r="AG86" s="36"/>
      <c r="AH86" s="36"/>
    </row>
    <row r="87" hidden="1">
      <c r="A87" s="134"/>
      <c r="B87" s="135"/>
      <c r="C87" s="135">
        <f t="shared" ref="C87:D87" si="52">SUM(C81:C86)/4</f>
        <v>1</v>
      </c>
      <c r="D87" s="135">
        <f t="shared" si="52"/>
        <v>0</v>
      </c>
      <c r="E87" s="136">
        <f>SUM(E81:E86)</f>
        <v>45.21666667</v>
      </c>
      <c r="F87" s="135">
        <f>SUM(F81:F86)/4</f>
        <v>0.75</v>
      </c>
      <c r="G87" s="135">
        <f>SUM(G81:G86)</f>
        <v>172</v>
      </c>
      <c r="H87" s="135"/>
      <c r="I87" s="135">
        <f>SUM(I81:I86)</f>
        <v>183</v>
      </c>
      <c r="J87" s="135">
        <f t="shared" si="49"/>
        <v>-11</v>
      </c>
      <c r="K87" s="137">
        <f t="shared" si="50"/>
        <v>0.9398907104</v>
      </c>
      <c r="L87" s="135">
        <f t="shared" ref="L87:M87" si="53">SUM(L81:L86)</f>
        <v>66</v>
      </c>
      <c r="M87" s="135">
        <f t="shared" si="53"/>
        <v>220</v>
      </c>
      <c r="N87" s="135"/>
      <c r="O87" s="138"/>
      <c r="P87" s="135">
        <f t="shared" ref="P87:AF87" si="54">SUM(P81:P86)</f>
        <v>5</v>
      </c>
      <c r="Q87" s="135">
        <f t="shared" si="54"/>
        <v>2</v>
      </c>
      <c r="R87" s="135">
        <f t="shared" si="54"/>
        <v>12</v>
      </c>
      <c r="S87" s="135">
        <f t="shared" si="54"/>
        <v>2</v>
      </c>
      <c r="T87" s="135">
        <f t="shared" si="54"/>
        <v>31</v>
      </c>
      <c r="U87" s="135">
        <f t="shared" si="54"/>
        <v>2</v>
      </c>
      <c r="V87" s="135">
        <f t="shared" si="54"/>
        <v>0</v>
      </c>
      <c r="W87" s="135">
        <f t="shared" si="54"/>
        <v>0</v>
      </c>
      <c r="X87" s="135">
        <f t="shared" si="54"/>
        <v>0</v>
      </c>
      <c r="Y87" s="135">
        <f t="shared" si="54"/>
        <v>0</v>
      </c>
      <c r="Z87" s="135">
        <f t="shared" si="54"/>
        <v>0</v>
      </c>
      <c r="AA87" s="135">
        <f t="shared" si="54"/>
        <v>0</v>
      </c>
      <c r="AB87" s="135">
        <f t="shared" si="54"/>
        <v>0</v>
      </c>
      <c r="AC87" s="135">
        <f t="shared" si="54"/>
        <v>0</v>
      </c>
      <c r="AD87" s="135">
        <f t="shared" si="54"/>
        <v>0</v>
      </c>
      <c r="AE87" s="135">
        <f t="shared" si="54"/>
        <v>0</v>
      </c>
      <c r="AF87" s="135">
        <f t="shared" si="54"/>
        <v>0</v>
      </c>
      <c r="AG87" s="135"/>
      <c r="AH87" s="135"/>
    </row>
    <row r="88" hidden="1">
      <c r="A88" s="129" t="s">
        <v>83</v>
      </c>
      <c r="B88" s="130" t="s">
        <v>360</v>
      </c>
      <c r="C88" s="36">
        <v>1.0</v>
      </c>
      <c r="D88" s="36">
        <v>1.0</v>
      </c>
      <c r="E88" s="131">
        <f t="shared" ref="E88:E94" si="55">SUM(L88*I88)/60</f>
        <v>11.73333333</v>
      </c>
      <c r="F88" s="36">
        <v>0.0</v>
      </c>
      <c r="G88" s="36">
        <v>47.0</v>
      </c>
      <c r="H88" s="36">
        <v>0.0</v>
      </c>
      <c r="I88" s="36">
        <v>32.0</v>
      </c>
      <c r="J88" s="7">
        <f t="shared" si="49"/>
        <v>15</v>
      </c>
      <c r="K88" s="132">
        <f t="shared" si="50"/>
        <v>1.46875</v>
      </c>
      <c r="L88" s="36">
        <v>22.0</v>
      </c>
      <c r="M88" s="36">
        <v>55.0</v>
      </c>
      <c r="N88" s="36">
        <v>1.0</v>
      </c>
      <c r="O88" s="133">
        <f t="shared" ref="O88:O94" si="56">SUM(L88*I88)/60</f>
        <v>11.73333333</v>
      </c>
      <c r="P88" s="36">
        <v>2.0</v>
      </c>
      <c r="Q88" s="36">
        <v>0.0</v>
      </c>
      <c r="R88" s="36">
        <v>2.0</v>
      </c>
      <c r="S88" s="36">
        <v>0.0</v>
      </c>
      <c r="T88" s="36">
        <v>2.0</v>
      </c>
      <c r="U88" s="36">
        <v>0.0</v>
      </c>
      <c r="V88" s="36">
        <v>0.0</v>
      </c>
      <c r="W88" s="36">
        <v>0.0</v>
      </c>
      <c r="X88" s="36">
        <v>0.0</v>
      </c>
      <c r="Y88" s="36">
        <v>0.0</v>
      </c>
      <c r="Z88" s="36">
        <v>0.0</v>
      </c>
      <c r="AA88" s="36">
        <v>0.0</v>
      </c>
      <c r="AB88" s="36">
        <v>0.0</v>
      </c>
      <c r="AC88" s="36">
        <v>0.0</v>
      </c>
      <c r="AD88" s="36">
        <v>0.0</v>
      </c>
      <c r="AE88" s="36">
        <v>0.0</v>
      </c>
      <c r="AF88" s="36">
        <v>0.0</v>
      </c>
      <c r="AG88" s="36"/>
      <c r="AH88" s="36"/>
    </row>
    <row r="89" hidden="1">
      <c r="A89" s="129" t="s">
        <v>83</v>
      </c>
      <c r="B89" s="130" t="s">
        <v>361</v>
      </c>
      <c r="C89" s="36">
        <v>1.0</v>
      </c>
      <c r="D89" s="36">
        <v>1.0</v>
      </c>
      <c r="E89" s="131">
        <f t="shared" si="55"/>
        <v>11</v>
      </c>
      <c r="F89" s="36">
        <v>3.0</v>
      </c>
      <c r="G89" s="36">
        <v>32.0</v>
      </c>
      <c r="H89" s="36">
        <v>1.0</v>
      </c>
      <c r="I89" s="36">
        <v>44.0</v>
      </c>
      <c r="J89" s="7">
        <f t="shared" si="49"/>
        <v>-12</v>
      </c>
      <c r="K89" s="132">
        <f t="shared" si="50"/>
        <v>0.7272727273</v>
      </c>
      <c r="L89" s="36">
        <v>15.0</v>
      </c>
      <c r="M89" s="36">
        <v>42.0</v>
      </c>
      <c r="N89" s="36">
        <v>1.0</v>
      </c>
      <c r="O89" s="133">
        <f t="shared" si="56"/>
        <v>11</v>
      </c>
      <c r="P89" s="36">
        <v>3.0</v>
      </c>
      <c r="Q89" s="36">
        <v>0.0</v>
      </c>
      <c r="R89" s="36">
        <v>0.0</v>
      </c>
      <c r="S89" s="36">
        <v>0.0</v>
      </c>
      <c r="T89" s="36">
        <v>2.0</v>
      </c>
      <c r="U89" s="36">
        <v>0.0</v>
      </c>
      <c r="V89" s="36">
        <v>0.0</v>
      </c>
      <c r="W89" s="36">
        <v>0.0</v>
      </c>
      <c r="X89" s="36">
        <v>0.0</v>
      </c>
      <c r="Y89" s="36">
        <v>0.0</v>
      </c>
      <c r="Z89" s="36">
        <v>0.0</v>
      </c>
      <c r="AA89" s="36">
        <v>0.0</v>
      </c>
      <c r="AB89" s="36">
        <v>0.0</v>
      </c>
      <c r="AC89" s="36">
        <v>0.0</v>
      </c>
      <c r="AD89" s="36">
        <v>0.0</v>
      </c>
      <c r="AE89" s="36">
        <v>0.0</v>
      </c>
      <c r="AF89" s="36">
        <v>0.0</v>
      </c>
      <c r="AG89" s="36"/>
      <c r="AH89" s="36"/>
    </row>
    <row r="90" hidden="1">
      <c r="A90" s="129" t="s">
        <v>83</v>
      </c>
      <c r="B90" s="130" t="s">
        <v>362</v>
      </c>
      <c r="C90" s="36">
        <v>0.0</v>
      </c>
      <c r="D90" s="36">
        <v>0.0</v>
      </c>
      <c r="E90" s="131">
        <f t="shared" si="55"/>
        <v>0</v>
      </c>
      <c r="F90" s="36">
        <v>0.0</v>
      </c>
      <c r="G90" s="36">
        <v>0.0</v>
      </c>
      <c r="H90" s="36">
        <v>0.0</v>
      </c>
      <c r="I90" s="36">
        <v>0.0</v>
      </c>
      <c r="J90" s="7">
        <f t="shared" si="49"/>
        <v>0</v>
      </c>
      <c r="K90" s="132" t="str">
        <f t="shared" si="50"/>
        <v>#DIV/0!</v>
      </c>
      <c r="L90" s="36">
        <v>0.0</v>
      </c>
      <c r="M90" s="36">
        <v>0.0</v>
      </c>
      <c r="N90" s="36">
        <v>0.0</v>
      </c>
      <c r="O90" s="133">
        <f t="shared" si="56"/>
        <v>0</v>
      </c>
      <c r="P90" s="36">
        <v>0.0</v>
      </c>
      <c r="Q90" s="36">
        <v>0.0</v>
      </c>
      <c r="R90" s="36">
        <v>0.0</v>
      </c>
      <c r="S90" s="36">
        <v>0.0</v>
      </c>
      <c r="T90" s="36">
        <v>0.0</v>
      </c>
      <c r="U90" s="36">
        <v>0.0</v>
      </c>
      <c r="V90" s="36">
        <v>0.0</v>
      </c>
      <c r="W90" s="36">
        <v>0.0</v>
      </c>
      <c r="X90" s="36">
        <v>0.0</v>
      </c>
      <c r="Y90" s="36">
        <v>0.0</v>
      </c>
      <c r="Z90" s="36">
        <v>0.0</v>
      </c>
      <c r="AA90" s="36">
        <v>0.0</v>
      </c>
      <c r="AB90" s="36">
        <v>0.0</v>
      </c>
      <c r="AC90" s="36">
        <v>0.0</v>
      </c>
      <c r="AD90" s="36">
        <v>0.0</v>
      </c>
      <c r="AE90" s="36">
        <v>0.0</v>
      </c>
      <c r="AF90" s="36">
        <v>0.0</v>
      </c>
      <c r="AG90" s="36"/>
      <c r="AH90" s="36"/>
    </row>
    <row r="91" hidden="1">
      <c r="A91" s="129" t="s">
        <v>83</v>
      </c>
      <c r="B91" s="130" t="s">
        <v>363</v>
      </c>
      <c r="C91" s="36">
        <v>1.0</v>
      </c>
      <c r="D91" s="36">
        <v>1.0</v>
      </c>
      <c r="E91" s="131">
        <f t="shared" si="55"/>
        <v>11</v>
      </c>
      <c r="F91" s="36">
        <v>0.0</v>
      </c>
      <c r="G91" s="36">
        <v>48.0</v>
      </c>
      <c r="H91" s="36">
        <v>1.0</v>
      </c>
      <c r="I91" s="36">
        <v>44.0</v>
      </c>
      <c r="J91" s="7">
        <f t="shared" si="49"/>
        <v>4</v>
      </c>
      <c r="K91" s="132">
        <f t="shared" si="50"/>
        <v>1.090909091</v>
      </c>
      <c r="L91" s="36">
        <v>15.0</v>
      </c>
      <c r="M91" s="36">
        <v>57.0</v>
      </c>
      <c r="N91" s="36">
        <v>1.0</v>
      </c>
      <c r="O91" s="133">
        <f t="shared" si="56"/>
        <v>11</v>
      </c>
      <c r="P91" s="36">
        <v>1.0</v>
      </c>
      <c r="Q91" s="36">
        <v>0.0</v>
      </c>
      <c r="R91" s="36">
        <v>1.0</v>
      </c>
      <c r="S91" s="36">
        <v>0.0</v>
      </c>
      <c r="T91" s="36">
        <v>7.0</v>
      </c>
      <c r="U91" s="36">
        <v>0.0</v>
      </c>
      <c r="V91" s="36">
        <v>0.0</v>
      </c>
      <c r="W91" s="36">
        <v>0.0</v>
      </c>
      <c r="X91" s="36">
        <v>0.0</v>
      </c>
      <c r="Y91" s="36">
        <v>0.0</v>
      </c>
      <c r="Z91" s="36">
        <v>0.0</v>
      </c>
      <c r="AA91" s="36">
        <v>0.0</v>
      </c>
      <c r="AB91" s="36">
        <v>0.0</v>
      </c>
      <c r="AC91" s="36">
        <v>0.0</v>
      </c>
      <c r="AD91" s="36">
        <v>0.0</v>
      </c>
      <c r="AE91" s="36">
        <v>0.0</v>
      </c>
      <c r="AF91" s="36">
        <v>0.0</v>
      </c>
      <c r="AG91" s="36"/>
      <c r="AH91" s="36"/>
    </row>
    <row r="92" hidden="1">
      <c r="A92" s="129" t="s">
        <v>83</v>
      </c>
      <c r="B92" s="130" t="s">
        <v>334</v>
      </c>
      <c r="C92" s="36">
        <v>0.0</v>
      </c>
      <c r="D92" s="36">
        <v>0.0</v>
      </c>
      <c r="E92" s="131">
        <f t="shared" si="55"/>
        <v>0</v>
      </c>
      <c r="F92" s="36">
        <v>0.0</v>
      </c>
      <c r="G92" s="36">
        <v>0.0</v>
      </c>
      <c r="H92" s="36">
        <v>0.0</v>
      </c>
      <c r="I92" s="36">
        <v>0.0</v>
      </c>
      <c r="J92" s="7">
        <f t="shared" si="49"/>
        <v>0</v>
      </c>
      <c r="K92" s="132" t="str">
        <f t="shared" si="50"/>
        <v>#DIV/0!</v>
      </c>
      <c r="L92" s="36">
        <v>0.0</v>
      </c>
      <c r="M92" s="36">
        <v>0.0</v>
      </c>
      <c r="N92" s="36">
        <v>0.0</v>
      </c>
      <c r="O92" s="133">
        <f t="shared" si="56"/>
        <v>0</v>
      </c>
      <c r="P92" s="36">
        <v>0.0</v>
      </c>
      <c r="Q92" s="36">
        <v>0.0</v>
      </c>
      <c r="R92" s="36">
        <v>0.0</v>
      </c>
      <c r="S92" s="36">
        <v>0.0</v>
      </c>
      <c r="T92" s="36">
        <v>0.0</v>
      </c>
      <c r="U92" s="36">
        <v>0.0</v>
      </c>
      <c r="V92" s="36">
        <v>0.0</v>
      </c>
      <c r="W92" s="36">
        <v>0.0</v>
      </c>
      <c r="X92" s="36">
        <v>0.0</v>
      </c>
      <c r="Y92" s="36">
        <v>0.0</v>
      </c>
      <c r="Z92" s="36">
        <v>0.0</v>
      </c>
      <c r="AA92" s="36">
        <v>0.0</v>
      </c>
      <c r="AB92" s="36">
        <v>0.0</v>
      </c>
      <c r="AC92" s="36">
        <v>0.0</v>
      </c>
      <c r="AD92" s="36">
        <v>0.0</v>
      </c>
      <c r="AE92" s="36">
        <v>0.0</v>
      </c>
      <c r="AF92" s="36">
        <v>0.0</v>
      </c>
      <c r="AG92" s="36"/>
      <c r="AH92" s="36"/>
    </row>
    <row r="93" hidden="1">
      <c r="A93" s="129" t="s">
        <v>83</v>
      </c>
      <c r="B93" s="130" t="s">
        <v>364</v>
      </c>
      <c r="C93" s="36">
        <v>0.0</v>
      </c>
      <c r="D93" s="36">
        <v>0.0</v>
      </c>
      <c r="E93" s="131">
        <f t="shared" si="55"/>
        <v>0</v>
      </c>
      <c r="F93" s="36">
        <v>0.0</v>
      </c>
      <c r="G93" s="36">
        <v>0.0</v>
      </c>
      <c r="H93" s="36">
        <v>0.0</v>
      </c>
      <c r="I93" s="36">
        <v>0.0</v>
      </c>
      <c r="J93" s="7">
        <f t="shared" si="49"/>
        <v>0</v>
      </c>
      <c r="K93" s="132" t="str">
        <f t="shared" si="50"/>
        <v>#DIV/0!</v>
      </c>
      <c r="L93" s="36">
        <v>0.0</v>
      </c>
      <c r="M93" s="36">
        <v>0.0</v>
      </c>
      <c r="N93" s="36">
        <v>0.0</v>
      </c>
      <c r="O93" s="133">
        <f t="shared" si="56"/>
        <v>0</v>
      </c>
      <c r="P93" s="36">
        <v>0.0</v>
      </c>
      <c r="Q93" s="36">
        <v>0.0</v>
      </c>
      <c r="R93" s="36">
        <v>0.0</v>
      </c>
      <c r="S93" s="36">
        <v>0.0</v>
      </c>
      <c r="T93" s="36">
        <v>0.0</v>
      </c>
      <c r="U93" s="36">
        <v>0.0</v>
      </c>
      <c r="V93" s="36">
        <v>0.0</v>
      </c>
      <c r="W93" s="36">
        <v>0.0</v>
      </c>
      <c r="X93" s="36">
        <v>0.0</v>
      </c>
      <c r="Y93" s="36">
        <v>0.0</v>
      </c>
      <c r="Z93" s="36">
        <v>0.0</v>
      </c>
      <c r="AA93" s="36">
        <v>0.0</v>
      </c>
      <c r="AB93" s="36">
        <v>0.0</v>
      </c>
      <c r="AC93" s="36">
        <v>0.0</v>
      </c>
      <c r="AD93" s="36">
        <v>0.0</v>
      </c>
      <c r="AE93" s="36">
        <v>0.0</v>
      </c>
      <c r="AF93" s="36">
        <v>0.0</v>
      </c>
      <c r="AG93" s="36"/>
      <c r="AH93" s="36"/>
    </row>
    <row r="94" hidden="1">
      <c r="A94" s="139" t="s">
        <v>83</v>
      </c>
      <c r="B94" s="140" t="s">
        <v>365</v>
      </c>
      <c r="C94" s="36">
        <v>1.0</v>
      </c>
      <c r="D94" s="36">
        <v>1.0</v>
      </c>
      <c r="E94" s="131">
        <f t="shared" si="55"/>
        <v>10.16666667</v>
      </c>
      <c r="F94" s="36">
        <v>2.0</v>
      </c>
      <c r="G94" s="36">
        <v>52.0</v>
      </c>
      <c r="H94" s="36">
        <v>2.0</v>
      </c>
      <c r="I94" s="36">
        <v>61.0</v>
      </c>
      <c r="J94" s="7">
        <f t="shared" si="49"/>
        <v>-9</v>
      </c>
      <c r="K94" s="132">
        <f t="shared" si="50"/>
        <v>0.8524590164</v>
      </c>
      <c r="L94" s="36">
        <v>10.0</v>
      </c>
      <c r="M94" s="36">
        <v>64.0</v>
      </c>
      <c r="N94" s="36">
        <v>1.0</v>
      </c>
      <c r="O94" s="133">
        <f t="shared" si="56"/>
        <v>10.16666667</v>
      </c>
      <c r="P94" s="36">
        <v>0.0</v>
      </c>
      <c r="Q94" s="36">
        <v>0.0</v>
      </c>
      <c r="R94" s="36">
        <v>0.0</v>
      </c>
      <c r="S94" s="36">
        <v>0.0</v>
      </c>
      <c r="T94" s="36">
        <v>7.0</v>
      </c>
      <c r="U94" s="36">
        <v>4.0</v>
      </c>
      <c r="V94" s="36">
        <v>0.0</v>
      </c>
      <c r="W94" s="36">
        <v>0.0</v>
      </c>
      <c r="X94" s="36">
        <v>0.0</v>
      </c>
      <c r="Y94" s="36">
        <v>0.0</v>
      </c>
      <c r="Z94" s="36">
        <v>0.0</v>
      </c>
      <c r="AA94" s="36">
        <v>0.0</v>
      </c>
      <c r="AB94" s="36">
        <v>0.0</v>
      </c>
      <c r="AC94" s="36">
        <v>0.0</v>
      </c>
      <c r="AD94" s="36">
        <v>0.0</v>
      </c>
      <c r="AE94" s="36">
        <v>0.0</v>
      </c>
      <c r="AF94" s="36">
        <v>0.0</v>
      </c>
      <c r="AG94" s="36"/>
      <c r="AH94" s="36"/>
    </row>
    <row r="95" hidden="1">
      <c r="A95" s="134" t="s">
        <v>271</v>
      </c>
      <c r="B95" s="135"/>
      <c r="C95" s="135">
        <f>SUM(C88:C93)</f>
        <v>3</v>
      </c>
      <c r="D95" s="135">
        <f t="shared" ref="D95:F95" si="57">SUM(D88:D93)/4</f>
        <v>0.75</v>
      </c>
      <c r="E95" s="136">
        <f t="shared" si="57"/>
        <v>8.433333333</v>
      </c>
      <c r="F95" s="135">
        <f t="shared" si="57"/>
        <v>0.75</v>
      </c>
      <c r="G95" s="135">
        <f>SUM(G88:G93)</f>
        <v>127</v>
      </c>
      <c r="H95" s="135"/>
      <c r="I95" s="135">
        <f>SUM(I88:I93)</f>
        <v>120</v>
      </c>
      <c r="J95" s="135">
        <f t="shared" si="49"/>
        <v>7</v>
      </c>
      <c r="K95" s="137">
        <f t="shared" si="50"/>
        <v>1.058333333</v>
      </c>
      <c r="L95" s="135">
        <f t="shared" ref="L95:M95" si="58">SUM(L88:L93)</f>
        <v>52</v>
      </c>
      <c r="M95" s="135">
        <f t="shared" si="58"/>
        <v>154</v>
      </c>
      <c r="N95" s="135"/>
      <c r="O95" s="138"/>
      <c r="P95" s="135">
        <f t="shared" ref="P95:AF95" si="59">SUM(P88:P93)</f>
        <v>6</v>
      </c>
      <c r="Q95" s="135">
        <f t="shared" si="59"/>
        <v>0</v>
      </c>
      <c r="R95" s="135">
        <f t="shared" si="59"/>
        <v>3</v>
      </c>
      <c r="S95" s="135">
        <f t="shared" si="59"/>
        <v>0</v>
      </c>
      <c r="T95" s="135">
        <f t="shared" si="59"/>
        <v>11</v>
      </c>
      <c r="U95" s="135">
        <f t="shared" si="59"/>
        <v>0</v>
      </c>
      <c r="V95" s="135">
        <f t="shared" si="59"/>
        <v>0</v>
      </c>
      <c r="W95" s="135">
        <f t="shared" si="59"/>
        <v>0</v>
      </c>
      <c r="X95" s="135">
        <f t="shared" si="59"/>
        <v>0</v>
      </c>
      <c r="Y95" s="135">
        <f t="shared" si="59"/>
        <v>0</v>
      </c>
      <c r="Z95" s="135">
        <f t="shared" si="59"/>
        <v>0</v>
      </c>
      <c r="AA95" s="135">
        <f t="shared" si="59"/>
        <v>0</v>
      </c>
      <c r="AB95" s="135">
        <f t="shared" si="59"/>
        <v>0</v>
      </c>
      <c r="AC95" s="135">
        <f t="shared" si="59"/>
        <v>0</v>
      </c>
      <c r="AD95" s="135">
        <f t="shared" si="59"/>
        <v>0</v>
      </c>
      <c r="AE95" s="135">
        <f t="shared" si="59"/>
        <v>0</v>
      </c>
      <c r="AF95" s="135">
        <f t="shared" si="59"/>
        <v>0</v>
      </c>
      <c r="AG95" s="135"/>
      <c r="AH95" s="135"/>
    </row>
    <row r="96">
      <c r="A96" s="119" t="s">
        <v>392</v>
      </c>
    </row>
    <row r="98" hidden="1">
      <c r="A98" s="115"/>
      <c r="F98" s="116" t="s">
        <v>382</v>
      </c>
      <c r="L98" s="117" t="s">
        <v>383</v>
      </c>
      <c r="N98" s="118" t="s">
        <v>384</v>
      </c>
    </row>
    <row r="99" hidden="1">
      <c r="A99" s="83" t="s">
        <v>232</v>
      </c>
      <c r="B99" s="83" t="s">
        <v>233</v>
      </c>
      <c r="C99" s="83" t="s">
        <v>234</v>
      </c>
      <c r="D99" s="83" t="s">
        <v>15</v>
      </c>
      <c r="E99" s="84" t="s">
        <v>235</v>
      </c>
      <c r="F99" s="85" t="s">
        <v>17</v>
      </c>
      <c r="G99" s="85" t="s">
        <v>236</v>
      </c>
      <c r="H99" s="85" t="s">
        <v>237</v>
      </c>
      <c r="I99" s="85" t="s">
        <v>238</v>
      </c>
      <c r="J99" s="85" t="s">
        <v>239</v>
      </c>
      <c r="K99" s="86" t="s">
        <v>240</v>
      </c>
      <c r="L99" s="87" t="s">
        <v>241</v>
      </c>
      <c r="M99" s="87" t="s">
        <v>242</v>
      </c>
      <c r="N99" s="88" t="s">
        <v>385</v>
      </c>
      <c r="O99" s="88" t="s">
        <v>235</v>
      </c>
      <c r="P99" s="88" t="s">
        <v>244</v>
      </c>
      <c r="Q99" s="88" t="s">
        <v>245</v>
      </c>
      <c r="R99" s="88" t="s">
        <v>246</v>
      </c>
      <c r="S99" s="88" t="s">
        <v>247</v>
      </c>
      <c r="T99" s="88" t="s">
        <v>248</v>
      </c>
      <c r="U99" s="88" t="s">
        <v>249</v>
      </c>
      <c r="V99" s="88" t="s">
        <v>250</v>
      </c>
      <c r="W99" s="88" t="s">
        <v>251</v>
      </c>
      <c r="X99" s="88" t="s">
        <v>252</v>
      </c>
      <c r="Y99" s="88" t="s">
        <v>253</v>
      </c>
      <c r="Z99" s="88" t="s">
        <v>254</v>
      </c>
      <c r="AA99" s="88" t="s">
        <v>255</v>
      </c>
      <c r="AB99" s="88" t="s">
        <v>256</v>
      </c>
      <c r="AC99" s="88" t="s">
        <v>257</v>
      </c>
      <c r="AD99" s="88" t="s">
        <v>258</v>
      </c>
      <c r="AE99" s="88" t="s">
        <v>259</v>
      </c>
      <c r="AF99" s="88" t="s">
        <v>260</v>
      </c>
      <c r="AG99" s="88"/>
      <c r="AH99" s="88"/>
    </row>
    <row r="100" hidden="1">
      <c r="A100" s="90" t="s">
        <v>22</v>
      </c>
      <c r="B100" s="91" t="s">
        <v>289</v>
      </c>
      <c r="C100" s="92">
        <v>1.0</v>
      </c>
      <c r="D100" s="92">
        <v>1.0</v>
      </c>
      <c r="E100" s="93">
        <f t="shared" ref="E100:E105" si="60">SUM(L100*I100)/60</f>
        <v>28</v>
      </c>
      <c r="F100" s="92">
        <v>4.0</v>
      </c>
      <c r="G100" s="92">
        <v>76.0</v>
      </c>
      <c r="H100" s="92">
        <v>0.0</v>
      </c>
      <c r="I100" s="92">
        <v>105.0</v>
      </c>
      <c r="J100" s="106">
        <f t="shared" ref="J100:J113" si="61">SUM(G100-I100)</f>
        <v>-29</v>
      </c>
      <c r="K100" s="94">
        <f t="shared" ref="K100:K113" si="62">SUM(G100/I100)</f>
        <v>0.7238095238</v>
      </c>
      <c r="L100" s="92">
        <v>16.0</v>
      </c>
      <c r="M100" s="92">
        <v>97.0</v>
      </c>
      <c r="N100" s="92">
        <v>1.0</v>
      </c>
      <c r="O100" s="95">
        <f t="shared" ref="O100:O105" si="63">SUM(L100*I100)/60</f>
        <v>28</v>
      </c>
      <c r="P100" s="92">
        <v>1.0</v>
      </c>
      <c r="Q100" s="92">
        <v>1.0</v>
      </c>
      <c r="R100" s="92">
        <v>2.0</v>
      </c>
      <c r="S100" s="92">
        <v>6.0</v>
      </c>
      <c r="T100" s="92">
        <v>7.0</v>
      </c>
      <c r="U100" s="92">
        <v>1.0</v>
      </c>
      <c r="V100" s="92">
        <v>1.0</v>
      </c>
      <c r="W100" s="92">
        <v>0.0</v>
      </c>
      <c r="X100" s="92">
        <v>0.0</v>
      </c>
      <c r="Y100" s="92">
        <v>0.0</v>
      </c>
      <c r="Z100" s="92">
        <v>0.0</v>
      </c>
      <c r="AA100" s="92">
        <v>0.0</v>
      </c>
      <c r="AB100" s="92">
        <v>0.0</v>
      </c>
      <c r="AC100" s="92">
        <v>0.0</v>
      </c>
      <c r="AD100" s="92">
        <v>0.0</v>
      </c>
      <c r="AE100" s="92">
        <v>0.0</v>
      </c>
      <c r="AF100" s="92">
        <v>0.0</v>
      </c>
      <c r="AG100" s="92"/>
      <c r="AH100" s="92"/>
    </row>
    <row r="101" hidden="1">
      <c r="A101" s="90" t="s">
        <v>22</v>
      </c>
      <c r="B101" s="91" t="s">
        <v>290</v>
      </c>
      <c r="C101" s="92">
        <v>1.0</v>
      </c>
      <c r="D101" s="92">
        <v>1.0</v>
      </c>
      <c r="E101" s="93">
        <f t="shared" si="60"/>
        <v>28.75</v>
      </c>
      <c r="F101" s="92">
        <v>0.0</v>
      </c>
      <c r="G101" s="92">
        <v>114.0</v>
      </c>
      <c r="H101" s="92">
        <v>0.0</v>
      </c>
      <c r="I101" s="92">
        <v>115.0</v>
      </c>
      <c r="J101" s="106">
        <f t="shared" si="61"/>
        <v>-1</v>
      </c>
      <c r="K101" s="94">
        <f t="shared" si="62"/>
        <v>0.9913043478</v>
      </c>
      <c r="L101" s="92">
        <v>15.0</v>
      </c>
      <c r="M101" s="92">
        <v>133.0</v>
      </c>
      <c r="N101" s="92">
        <v>1.0</v>
      </c>
      <c r="O101" s="95">
        <f t="shared" si="63"/>
        <v>28.75</v>
      </c>
      <c r="P101" s="92">
        <v>3.0</v>
      </c>
      <c r="Q101" s="92">
        <v>1.0</v>
      </c>
      <c r="R101" s="92">
        <v>2.0</v>
      </c>
      <c r="S101" s="92">
        <v>2.0</v>
      </c>
      <c r="T101" s="92">
        <v>10.0</v>
      </c>
      <c r="U101" s="92">
        <v>1.0</v>
      </c>
      <c r="V101" s="92">
        <v>1.0</v>
      </c>
      <c r="W101" s="92">
        <v>0.0</v>
      </c>
      <c r="X101" s="92">
        <v>0.0</v>
      </c>
      <c r="Y101" s="92">
        <v>0.0</v>
      </c>
      <c r="Z101" s="92">
        <v>0.0</v>
      </c>
      <c r="AA101" s="92">
        <v>0.0</v>
      </c>
      <c r="AB101" s="92">
        <v>0.0</v>
      </c>
      <c r="AC101" s="92">
        <v>2.0</v>
      </c>
      <c r="AD101" s="92">
        <v>0.0</v>
      </c>
      <c r="AE101" s="92">
        <v>0.0</v>
      </c>
      <c r="AF101" s="92">
        <v>0.0</v>
      </c>
      <c r="AG101" s="92"/>
      <c r="AH101" s="92"/>
    </row>
    <row r="102" hidden="1">
      <c r="A102" s="90" t="s">
        <v>22</v>
      </c>
      <c r="B102" s="91" t="s">
        <v>291</v>
      </c>
      <c r="C102" s="92">
        <v>0.0</v>
      </c>
      <c r="D102" s="92">
        <v>0.0</v>
      </c>
      <c r="E102" s="93">
        <f t="shared" si="60"/>
        <v>0</v>
      </c>
      <c r="F102" s="92">
        <v>0.0</v>
      </c>
      <c r="G102" s="92">
        <v>0.0</v>
      </c>
      <c r="H102" s="92">
        <v>0.0</v>
      </c>
      <c r="I102" s="92">
        <v>0.0</v>
      </c>
      <c r="J102" s="106">
        <f t="shared" si="61"/>
        <v>0</v>
      </c>
      <c r="K102" s="94" t="str">
        <f t="shared" si="62"/>
        <v>#DIV/0!</v>
      </c>
      <c r="L102" s="92">
        <v>0.0</v>
      </c>
      <c r="M102" s="92">
        <v>0.0</v>
      </c>
      <c r="N102" s="92">
        <v>0.0</v>
      </c>
      <c r="O102" s="95">
        <f t="shared" si="63"/>
        <v>0</v>
      </c>
      <c r="P102" s="92">
        <v>0.0</v>
      </c>
      <c r="Q102" s="92">
        <v>0.0</v>
      </c>
      <c r="R102" s="92">
        <v>0.0</v>
      </c>
      <c r="S102" s="92">
        <v>0.0</v>
      </c>
      <c r="T102" s="92">
        <v>0.0</v>
      </c>
      <c r="U102" s="92">
        <v>0.0</v>
      </c>
      <c r="V102" s="92">
        <v>0.0</v>
      </c>
      <c r="W102" s="92">
        <v>0.0</v>
      </c>
      <c r="X102" s="92">
        <v>0.0</v>
      </c>
      <c r="Y102" s="92">
        <v>0.0</v>
      </c>
      <c r="Z102" s="92">
        <v>0.0</v>
      </c>
      <c r="AA102" s="92">
        <v>0.0</v>
      </c>
      <c r="AB102" s="92">
        <v>0.0</v>
      </c>
      <c r="AC102" s="92">
        <v>0.0</v>
      </c>
      <c r="AD102" s="92">
        <v>0.0</v>
      </c>
      <c r="AE102" s="92">
        <v>0.0</v>
      </c>
      <c r="AF102" s="92">
        <v>0.0</v>
      </c>
      <c r="AG102" s="92"/>
      <c r="AH102" s="92"/>
    </row>
    <row r="103" hidden="1">
      <c r="A103" s="90" t="s">
        <v>22</v>
      </c>
      <c r="B103" s="91" t="s">
        <v>292</v>
      </c>
      <c r="C103" s="92">
        <v>1.0</v>
      </c>
      <c r="D103" s="92">
        <v>1.0</v>
      </c>
      <c r="E103" s="93">
        <f t="shared" si="60"/>
        <v>28.75</v>
      </c>
      <c r="F103" s="92">
        <v>1.0</v>
      </c>
      <c r="G103" s="92">
        <v>107.0</v>
      </c>
      <c r="H103" s="92">
        <v>1.0</v>
      </c>
      <c r="I103" s="92">
        <v>115.0</v>
      </c>
      <c r="J103" s="106">
        <f t="shared" si="61"/>
        <v>-8</v>
      </c>
      <c r="K103" s="94">
        <f t="shared" si="62"/>
        <v>0.9304347826</v>
      </c>
      <c r="L103" s="92">
        <v>15.0</v>
      </c>
      <c r="M103" s="92">
        <v>139.0</v>
      </c>
      <c r="N103" s="92">
        <v>1.0</v>
      </c>
      <c r="O103" s="95">
        <f t="shared" si="63"/>
        <v>28.75</v>
      </c>
      <c r="P103" s="92">
        <v>6.0</v>
      </c>
      <c r="Q103" s="92">
        <v>2.0</v>
      </c>
      <c r="R103" s="92">
        <v>3.0</v>
      </c>
      <c r="S103" s="92">
        <v>3.0</v>
      </c>
      <c r="T103" s="92">
        <v>16.0</v>
      </c>
      <c r="U103" s="92">
        <v>3.0</v>
      </c>
      <c r="V103" s="92">
        <v>0.0</v>
      </c>
      <c r="W103" s="92">
        <v>0.0</v>
      </c>
      <c r="X103" s="92">
        <v>0.0</v>
      </c>
      <c r="Y103" s="92">
        <v>0.0</v>
      </c>
      <c r="Z103" s="92">
        <v>0.0</v>
      </c>
      <c r="AA103" s="92">
        <v>0.0</v>
      </c>
      <c r="AB103" s="92">
        <v>0.0</v>
      </c>
      <c r="AC103" s="92">
        <v>3.0</v>
      </c>
      <c r="AD103" s="92">
        <v>0.0</v>
      </c>
      <c r="AE103" s="92">
        <v>0.0</v>
      </c>
      <c r="AF103" s="92">
        <v>0.0</v>
      </c>
      <c r="AG103" s="92"/>
      <c r="AH103" s="92"/>
    </row>
    <row r="104" hidden="1">
      <c r="A104" s="90" t="s">
        <v>22</v>
      </c>
      <c r="B104" s="91" t="s">
        <v>293</v>
      </c>
      <c r="C104" s="92">
        <v>1.0</v>
      </c>
      <c r="D104" s="92">
        <v>1.0</v>
      </c>
      <c r="E104" s="93">
        <f t="shared" si="60"/>
        <v>29.1</v>
      </c>
      <c r="F104" s="92">
        <v>0.0</v>
      </c>
      <c r="G104" s="92">
        <v>94.0</v>
      </c>
      <c r="H104" s="92">
        <v>0.0</v>
      </c>
      <c r="I104" s="92">
        <v>97.0</v>
      </c>
      <c r="J104" s="106">
        <f t="shared" si="61"/>
        <v>-3</v>
      </c>
      <c r="K104" s="94">
        <f t="shared" si="62"/>
        <v>0.9690721649</v>
      </c>
      <c r="L104" s="92">
        <v>18.0</v>
      </c>
      <c r="M104" s="92">
        <v>118.0</v>
      </c>
      <c r="N104" s="92">
        <v>1.0</v>
      </c>
      <c r="O104" s="95">
        <f t="shared" si="63"/>
        <v>29.1</v>
      </c>
      <c r="P104" s="92">
        <v>6.0</v>
      </c>
      <c r="Q104" s="92">
        <v>2.0</v>
      </c>
      <c r="R104" s="92">
        <v>6.0</v>
      </c>
      <c r="S104" s="92">
        <v>3.0</v>
      </c>
      <c r="T104" s="92">
        <v>11.0</v>
      </c>
      <c r="U104" s="92">
        <v>2.0</v>
      </c>
      <c r="V104" s="92">
        <v>0.0</v>
      </c>
      <c r="W104" s="92">
        <v>0.0</v>
      </c>
      <c r="X104" s="92">
        <v>0.0</v>
      </c>
      <c r="Y104" s="92">
        <v>0.0</v>
      </c>
      <c r="Z104" s="92">
        <v>0.0</v>
      </c>
      <c r="AA104" s="92">
        <v>0.0</v>
      </c>
      <c r="AB104" s="92">
        <v>0.0</v>
      </c>
      <c r="AC104" s="92">
        <v>1.0</v>
      </c>
      <c r="AD104" s="92">
        <v>0.0</v>
      </c>
      <c r="AE104" s="92">
        <v>0.0</v>
      </c>
      <c r="AF104" s="92">
        <v>0.0</v>
      </c>
      <c r="AG104" s="92"/>
      <c r="AH104" s="92"/>
    </row>
    <row r="105" hidden="1">
      <c r="A105" s="90" t="s">
        <v>22</v>
      </c>
      <c r="B105" s="91" t="s">
        <v>294</v>
      </c>
      <c r="C105" s="92">
        <v>0.0</v>
      </c>
      <c r="D105" s="92">
        <v>0.0</v>
      </c>
      <c r="E105" s="93">
        <f t="shared" si="60"/>
        <v>0</v>
      </c>
      <c r="F105" s="92">
        <v>0.0</v>
      </c>
      <c r="G105" s="92">
        <v>0.0</v>
      </c>
      <c r="H105" s="92">
        <v>0.0</v>
      </c>
      <c r="I105" s="92">
        <v>0.0</v>
      </c>
      <c r="J105" s="106">
        <f t="shared" si="61"/>
        <v>0</v>
      </c>
      <c r="K105" s="94" t="str">
        <f t="shared" si="62"/>
        <v>#DIV/0!</v>
      </c>
      <c r="L105" s="92">
        <v>0.0</v>
      </c>
      <c r="M105" s="92">
        <v>0.0</v>
      </c>
      <c r="N105" s="92">
        <v>0.0</v>
      </c>
      <c r="O105" s="95">
        <f t="shared" si="63"/>
        <v>0</v>
      </c>
      <c r="P105" s="92">
        <v>0.0</v>
      </c>
      <c r="Q105" s="92">
        <v>0.0</v>
      </c>
      <c r="R105" s="92">
        <v>0.0</v>
      </c>
      <c r="S105" s="92">
        <v>0.0</v>
      </c>
      <c r="T105" s="92">
        <v>0.0</v>
      </c>
      <c r="U105" s="92">
        <v>0.0</v>
      </c>
      <c r="V105" s="92">
        <v>0.0</v>
      </c>
      <c r="W105" s="92">
        <v>0.0</v>
      </c>
      <c r="X105" s="92">
        <v>0.0</v>
      </c>
      <c r="Y105" s="92">
        <v>0.0</v>
      </c>
      <c r="Z105" s="92">
        <v>0.0</v>
      </c>
      <c r="AA105" s="92">
        <v>0.0</v>
      </c>
      <c r="AB105" s="92">
        <v>0.0</v>
      </c>
      <c r="AC105" s="92">
        <v>0.0</v>
      </c>
      <c r="AD105" s="92">
        <v>0.0</v>
      </c>
      <c r="AE105" s="92">
        <v>0.0</v>
      </c>
      <c r="AF105" s="92">
        <v>0.0</v>
      </c>
      <c r="AG105" s="92"/>
      <c r="AH105" s="92"/>
    </row>
    <row r="106" hidden="1">
      <c r="A106" s="98" t="s">
        <v>271</v>
      </c>
      <c r="B106" s="99"/>
      <c r="C106" s="99">
        <f t="shared" ref="C106:D106" si="64">SUM(C100:C105)/4</f>
        <v>1</v>
      </c>
      <c r="D106" s="99">
        <f t="shared" si="64"/>
        <v>1</v>
      </c>
      <c r="E106" s="100">
        <f>SUM(E100:E105)</f>
        <v>114.6</v>
      </c>
      <c r="F106" s="99">
        <f>SUM(F100:F105)/4</f>
        <v>1.25</v>
      </c>
      <c r="G106" s="99">
        <f>SUM(G100:G105)</f>
        <v>391</v>
      </c>
      <c r="H106" s="99"/>
      <c r="I106" s="99">
        <f>SUM(I100:I105)</f>
        <v>432</v>
      </c>
      <c r="J106" s="99">
        <f t="shared" si="61"/>
        <v>-41</v>
      </c>
      <c r="K106" s="101">
        <f t="shared" si="62"/>
        <v>0.9050925926</v>
      </c>
      <c r="L106" s="99">
        <f t="shared" ref="L106:M106" si="65">SUM(L100:L105)</f>
        <v>64</v>
      </c>
      <c r="M106" s="99">
        <f t="shared" si="65"/>
        <v>487</v>
      </c>
      <c r="N106" s="99"/>
      <c r="O106" s="102"/>
      <c r="P106" s="99">
        <f t="shared" ref="P106:AF106" si="66">SUM(P100:P105)</f>
        <v>16</v>
      </c>
      <c r="Q106" s="99">
        <f t="shared" si="66"/>
        <v>6</v>
      </c>
      <c r="R106" s="99">
        <f t="shared" si="66"/>
        <v>13</v>
      </c>
      <c r="S106" s="99">
        <f t="shared" si="66"/>
        <v>14</v>
      </c>
      <c r="T106" s="99">
        <f t="shared" si="66"/>
        <v>44</v>
      </c>
      <c r="U106" s="99">
        <f t="shared" si="66"/>
        <v>7</v>
      </c>
      <c r="V106" s="99">
        <f t="shared" si="66"/>
        <v>2</v>
      </c>
      <c r="W106" s="99">
        <f t="shared" si="66"/>
        <v>0</v>
      </c>
      <c r="X106" s="99">
        <f t="shared" si="66"/>
        <v>0</v>
      </c>
      <c r="Y106" s="99">
        <f t="shared" si="66"/>
        <v>0</v>
      </c>
      <c r="Z106" s="99">
        <f t="shared" si="66"/>
        <v>0</v>
      </c>
      <c r="AA106" s="99">
        <f t="shared" si="66"/>
        <v>0</v>
      </c>
      <c r="AB106" s="99">
        <f t="shared" si="66"/>
        <v>0</v>
      </c>
      <c r="AC106" s="99">
        <f t="shared" si="66"/>
        <v>6</v>
      </c>
      <c r="AD106" s="99">
        <f t="shared" si="66"/>
        <v>0</v>
      </c>
      <c r="AE106" s="99">
        <f t="shared" si="66"/>
        <v>0</v>
      </c>
      <c r="AF106" s="99">
        <f t="shared" si="66"/>
        <v>0</v>
      </c>
      <c r="AG106" s="99"/>
      <c r="AH106" s="99"/>
    </row>
    <row r="107" hidden="1">
      <c r="A107" s="90" t="s">
        <v>302</v>
      </c>
      <c r="B107" s="91" t="s">
        <v>303</v>
      </c>
      <c r="C107" s="92">
        <v>0.0</v>
      </c>
      <c r="D107" s="92">
        <v>0.0</v>
      </c>
      <c r="E107" s="93">
        <f t="shared" ref="E107:E112" si="67">SUM(L107*I107)/60</f>
        <v>0</v>
      </c>
      <c r="F107" s="92">
        <v>0.0</v>
      </c>
      <c r="G107" s="92">
        <v>0.0</v>
      </c>
      <c r="H107" s="92">
        <v>0.0</v>
      </c>
      <c r="I107" s="92">
        <v>0.0</v>
      </c>
      <c r="J107" s="106">
        <f t="shared" si="61"/>
        <v>0</v>
      </c>
      <c r="K107" s="94" t="str">
        <f t="shared" si="62"/>
        <v>#DIV/0!</v>
      </c>
      <c r="L107" s="92">
        <v>0.0</v>
      </c>
      <c r="M107" s="92">
        <v>0.0</v>
      </c>
      <c r="N107" s="92">
        <v>0.0</v>
      </c>
      <c r="O107" s="95">
        <f t="shared" ref="O107:O112" si="68">SUM(L107*I107)/60</f>
        <v>0</v>
      </c>
      <c r="P107" s="92">
        <v>0.0</v>
      </c>
      <c r="Q107" s="92">
        <v>0.0</v>
      </c>
      <c r="R107" s="92">
        <v>0.0</v>
      </c>
      <c r="S107" s="92">
        <v>0.0</v>
      </c>
      <c r="T107" s="92">
        <v>0.0</v>
      </c>
      <c r="U107" s="92">
        <v>0.0</v>
      </c>
      <c r="V107" s="92">
        <v>0.0</v>
      </c>
      <c r="W107" s="92">
        <v>0.0</v>
      </c>
      <c r="X107" s="92">
        <v>0.0</v>
      </c>
      <c r="Y107" s="92">
        <v>0.0</v>
      </c>
      <c r="Z107" s="92">
        <v>0.0</v>
      </c>
      <c r="AA107" s="92">
        <v>0.0</v>
      </c>
      <c r="AB107" s="92">
        <v>0.0</v>
      </c>
      <c r="AC107" s="92">
        <v>0.0</v>
      </c>
      <c r="AD107" s="92">
        <v>0.0</v>
      </c>
      <c r="AE107" s="92">
        <v>0.0</v>
      </c>
      <c r="AF107" s="92">
        <v>0.0</v>
      </c>
      <c r="AG107" s="92"/>
      <c r="AH107" s="92"/>
    </row>
    <row r="108" hidden="1">
      <c r="A108" s="90" t="s">
        <v>302</v>
      </c>
      <c r="B108" s="91" t="s">
        <v>304</v>
      </c>
      <c r="C108" s="92">
        <v>1.0</v>
      </c>
      <c r="D108" s="92">
        <v>0.0</v>
      </c>
      <c r="E108" s="93">
        <f t="shared" si="67"/>
        <v>30</v>
      </c>
      <c r="F108" s="92">
        <v>1.0</v>
      </c>
      <c r="G108" s="92">
        <v>68.0</v>
      </c>
      <c r="H108" s="92">
        <v>2.0</v>
      </c>
      <c r="I108" s="92">
        <v>75.0</v>
      </c>
      <c r="J108" s="106">
        <f t="shared" si="61"/>
        <v>-7</v>
      </c>
      <c r="K108" s="94">
        <f t="shared" si="62"/>
        <v>0.9066666667</v>
      </c>
      <c r="L108" s="92">
        <v>24.0</v>
      </c>
      <c r="M108" s="92">
        <v>83.0</v>
      </c>
      <c r="N108" s="92">
        <v>1.0</v>
      </c>
      <c r="O108" s="95">
        <f t="shared" si="68"/>
        <v>30</v>
      </c>
      <c r="P108" s="92">
        <v>3.0</v>
      </c>
      <c r="Q108" s="92">
        <v>6.0</v>
      </c>
      <c r="R108" s="92">
        <v>4.0</v>
      </c>
      <c r="S108" s="92">
        <v>1.0</v>
      </c>
      <c r="T108" s="92">
        <v>4.0</v>
      </c>
      <c r="U108" s="92">
        <v>1.0</v>
      </c>
      <c r="V108" s="92">
        <v>0.0</v>
      </c>
      <c r="W108" s="92">
        <v>0.0</v>
      </c>
      <c r="X108" s="92">
        <v>0.0</v>
      </c>
      <c r="Y108" s="92">
        <v>0.0</v>
      </c>
      <c r="Z108" s="92">
        <v>0.0</v>
      </c>
      <c r="AA108" s="92">
        <v>0.0</v>
      </c>
      <c r="AB108" s="92">
        <v>0.0</v>
      </c>
      <c r="AC108" s="92">
        <v>3.0</v>
      </c>
      <c r="AD108" s="92">
        <v>0.0</v>
      </c>
      <c r="AE108" s="92">
        <v>0.0</v>
      </c>
      <c r="AF108" s="92">
        <v>0.0</v>
      </c>
      <c r="AG108" s="92"/>
      <c r="AH108" s="92"/>
    </row>
    <row r="109" hidden="1">
      <c r="A109" s="90" t="s">
        <v>302</v>
      </c>
      <c r="B109" s="91" t="s">
        <v>305</v>
      </c>
      <c r="C109" s="92">
        <v>1.0</v>
      </c>
      <c r="D109" s="92">
        <v>0.0</v>
      </c>
      <c r="E109" s="93">
        <f t="shared" si="67"/>
        <v>28</v>
      </c>
      <c r="F109" s="92">
        <v>2.0</v>
      </c>
      <c r="G109" s="92">
        <v>128.0</v>
      </c>
      <c r="H109" s="92">
        <v>1.0</v>
      </c>
      <c r="I109" s="92">
        <v>105.0</v>
      </c>
      <c r="J109" s="106">
        <f t="shared" si="61"/>
        <v>23</v>
      </c>
      <c r="K109" s="94">
        <f t="shared" si="62"/>
        <v>1.219047619</v>
      </c>
      <c r="L109" s="92">
        <v>16.0</v>
      </c>
      <c r="M109" s="92">
        <v>194.0</v>
      </c>
      <c r="N109" s="92">
        <v>1.0</v>
      </c>
      <c r="O109" s="95">
        <f t="shared" si="68"/>
        <v>28</v>
      </c>
      <c r="P109" s="92">
        <v>11.0</v>
      </c>
      <c r="Q109" s="92">
        <v>5.0</v>
      </c>
      <c r="R109" s="92">
        <v>26.0</v>
      </c>
      <c r="S109" s="92">
        <v>3.0</v>
      </c>
      <c r="T109" s="92">
        <v>16.0</v>
      </c>
      <c r="U109" s="92">
        <v>3.0</v>
      </c>
      <c r="V109" s="92">
        <v>0.0</v>
      </c>
      <c r="W109" s="92">
        <v>0.0</v>
      </c>
      <c r="X109" s="92">
        <v>0.0</v>
      </c>
      <c r="Y109" s="92">
        <v>0.0</v>
      </c>
      <c r="Z109" s="92">
        <v>0.0</v>
      </c>
      <c r="AA109" s="92">
        <v>0.0</v>
      </c>
      <c r="AB109" s="92">
        <v>0.0</v>
      </c>
      <c r="AC109" s="92">
        <v>7.0</v>
      </c>
      <c r="AD109" s="92">
        <v>0.0</v>
      </c>
      <c r="AE109" s="92">
        <v>0.0</v>
      </c>
      <c r="AF109" s="92">
        <v>0.0</v>
      </c>
      <c r="AG109" s="92"/>
      <c r="AH109" s="92"/>
    </row>
    <row r="110" hidden="1">
      <c r="A110" s="90" t="s">
        <v>302</v>
      </c>
      <c r="B110" s="91" t="s">
        <v>306</v>
      </c>
      <c r="C110" s="92">
        <v>0.0</v>
      </c>
      <c r="D110" s="92">
        <v>0.0</v>
      </c>
      <c r="E110" s="93">
        <f t="shared" si="67"/>
        <v>0</v>
      </c>
      <c r="F110" s="92">
        <v>0.0</v>
      </c>
      <c r="G110" s="92">
        <v>0.0</v>
      </c>
      <c r="H110" s="92">
        <v>0.0</v>
      </c>
      <c r="I110" s="92">
        <v>0.0</v>
      </c>
      <c r="J110" s="106">
        <f t="shared" si="61"/>
        <v>0</v>
      </c>
      <c r="K110" s="94" t="str">
        <f t="shared" si="62"/>
        <v>#DIV/0!</v>
      </c>
      <c r="L110" s="92">
        <v>0.0</v>
      </c>
      <c r="M110" s="92">
        <v>0.0</v>
      </c>
      <c r="N110" s="92">
        <v>0.0</v>
      </c>
      <c r="O110" s="95">
        <f t="shared" si="68"/>
        <v>0</v>
      </c>
      <c r="P110" s="92">
        <v>0.0</v>
      </c>
      <c r="Q110" s="92">
        <v>0.0</v>
      </c>
      <c r="R110" s="92">
        <v>0.0</v>
      </c>
      <c r="S110" s="92">
        <v>0.0</v>
      </c>
      <c r="T110" s="92">
        <v>0.0</v>
      </c>
      <c r="U110" s="92">
        <v>0.0</v>
      </c>
      <c r="V110" s="92">
        <v>0.0</v>
      </c>
      <c r="W110" s="92">
        <v>0.0</v>
      </c>
      <c r="X110" s="92">
        <v>0.0</v>
      </c>
      <c r="Y110" s="92">
        <v>0.0</v>
      </c>
      <c r="Z110" s="92">
        <v>0.0</v>
      </c>
      <c r="AA110" s="92">
        <v>0.0</v>
      </c>
      <c r="AB110" s="92">
        <v>0.0</v>
      </c>
      <c r="AC110" s="92">
        <v>0.0</v>
      </c>
      <c r="AD110" s="92">
        <v>0.0</v>
      </c>
      <c r="AE110" s="92">
        <v>0.0</v>
      </c>
      <c r="AF110" s="92">
        <v>0.0</v>
      </c>
      <c r="AG110" s="92"/>
      <c r="AH110" s="92"/>
    </row>
    <row r="111" hidden="1">
      <c r="A111" s="90" t="s">
        <v>302</v>
      </c>
      <c r="B111" s="91" t="s">
        <v>307</v>
      </c>
      <c r="C111" s="92">
        <v>1.0</v>
      </c>
      <c r="D111" s="92">
        <v>0.0</v>
      </c>
      <c r="E111" s="93">
        <f t="shared" si="67"/>
        <v>28</v>
      </c>
      <c r="F111" s="92">
        <v>0.0</v>
      </c>
      <c r="G111" s="92">
        <v>96.0</v>
      </c>
      <c r="H111" s="92">
        <v>0.0</v>
      </c>
      <c r="I111" s="92">
        <v>112.0</v>
      </c>
      <c r="J111" s="106">
        <f t="shared" si="61"/>
        <v>-16</v>
      </c>
      <c r="K111" s="94">
        <f t="shared" si="62"/>
        <v>0.8571428571</v>
      </c>
      <c r="L111" s="92">
        <v>15.0</v>
      </c>
      <c r="M111" s="92">
        <v>124.0</v>
      </c>
      <c r="N111" s="92">
        <v>1.0</v>
      </c>
      <c r="O111" s="95">
        <f t="shared" si="68"/>
        <v>28</v>
      </c>
      <c r="P111" s="92">
        <v>1.0</v>
      </c>
      <c r="Q111" s="92">
        <v>1.0</v>
      </c>
      <c r="R111" s="92">
        <v>10.0</v>
      </c>
      <c r="S111" s="92">
        <v>1.0</v>
      </c>
      <c r="T111" s="92">
        <v>13.0</v>
      </c>
      <c r="U111" s="92">
        <v>3.0</v>
      </c>
      <c r="V111" s="92">
        <v>0.0</v>
      </c>
      <c r="W111" s="92">
        <v>0.0</v>
      </c>
      <c r="X111" s="92">
        <v>0.0</v>
      </c>
      <c r="Y111" s="92">
        <v>0.0</v>
      </c>
      <c r="Z111" s="92">
        <v>0.0</v>
      </c>
      <c r="AA111" s="92">
        <v>0.0</v>
      </c>
      <c r="AB111" s="92">
        <v>0.0</v>
      </c>
      <c r="AC111" s="92">
        <v>2.0</v>
      </c>
      <c r="AD111" s="92">
        <v>0.0</v>
      </c>
      <c r="AE111" s="92">
        <v>0.0</v>
      </c>
      <c r="AF111" s="92">
        <v>0.0</v>
      </c>
      <c r="AG111" s="92"/>
      <c r="AH111" s="92"/>
    </row>
    <row r="112" hidden="1">
      <c r="A112" s="90" t="s">
        <v>302</v>
      </c>
      <c r="B112" s="91" t="s">
        <v>308</v>
      </c>
      <c r="C112" s="92">
        <v>1.0</v>
      </c>
      <c r="D112" s="92">
        <v>0.0</v>
      </c>
      <c r="E112" s="93">
        <f t="shared" si="67"/>
        <v>28.75</v>
      </c>
      <c r="F112" s="92">
        <v>0.0</v>
      </c>
      <c r="G112" s="92">
        <v>132.0</v>
      </c>
      <c r="H112" s="92">
        <v>1.0</v>
      </c>
      <c r="I112" s="92">
        <v>115.0</v>
      </c>
      <c r="J112" s="106">
        <f t="shared" si="61"/>
        <v>17</v>
      </c>
      <c r="K112" s="94">
        <f t="shared" si="62"/>
        <v>1.147826087</v>
      </c>
      <c r="L112" s="92">
        <v>15.0</v>
      </c>
      <c r="M112" s="92">
        <v>163.0</v>
      </c>
      <c r="N112" s="92">
        <v>1.0</v>
      </c>
      <c r="O112" s="95">
        <f t="shared" si="68"/>
        <v>28.75</v>
      </c>
      <c r="P112" s="92">
        <v>4.0</v>
      </c>
      <c r="Q112" s="92">
        <v>0.0</v>
      </c>
      <c r="R112" s="92">
        <v>10.0</v>
      </c>
      <c r="S112" s="92">
        <v>1.0</v>
      </c>
      <c r="T112" s="92">
        <v>16.0</v>
      </c>
      <c r="U112" s="92">
        <v>1.0</v>
      </c>
      <c r="V112" s="92">
        <v>0.0</v>
      </c>
      <c r="W112" s="92">
        <v>0.0</v>
      </c>
      <c r="X112" s="92">
        <v>0.0</v>
      </c>
      <c r="Y112" s="92">
        <v>0.0</v>
      </c>
      <c r="Z112" s="92">
        <v>0.0</v>
      </c>
      <c r="AA112" s="92">
        <v>0.0</v>
      </c>
      <c r="AB112" s="92">
        <v>0.0</v>
      </c>
      <c r="AC112" s="92">
        <v>4.0</v>
      </c>
      <c r="AD112" s="92">
        <v>0.0</v>
      </c>
      <c r="AE112" s="92">
        <v>0.0</v>
      </c>
      <c r="AF112" s="92">
        <v>0.0</v>
      </c>
      <c r="AG112" s="92"/>
      <c r="AH112" s="92"/>
    </row>
    <row r="113" hidden="1">
      <c r="A113" s="98" t="s">
        <v>271</v>
      </c>
      <c r="B113" s="99"/>
      <c r="C113" s="99">
        <f>SUM(C107:C112)</f>
        <v>4</v>
      </c>
      <c r="D113" s="99">
        <f t="shared" ref="D113:F113" si="69">SUM(D107:D112)/4</f>
        <v>0</v>
      </c>
      <c r="E113" s="100">
        <f t="shared" si="69"/>
        <v>28.6875</v>
      </c>
      <c r="F113" s="99">
        <f t="shared" si="69"/>
        <v>0.75</v>
      </c>
      <c r="G113" s="99">
        <f>SUM(G107:G112)</f>
        <v>424</v>
      </c>
      <c r="H113" s="99"/>
      <c r="I113" s="99">
        <f>SUM(I107:I112)</f>
        <v>407</v>
      </c>
      <c r="J113" s="99">
        <f t="shared" si="61"/>
        <v>17</v>
      </c>
      <c r="K113" s="101">
        <f t="shared" si="62"/>
        <v>1.041769042</v>
      </c>
      <c r="L113" s="99">
        <f t="shared" ref="L113:M113" si="70">SUM(L107:L112)</f>
        <v>70</v>
      </c>
      <c r="M113" s="99">
        <f t="shared" si="70"/>
        <v>564</v>
      </c>
      <c r="N113" s="99"/>
      <c r="O113" s="102"/>
      <c r="P113" s="99">
        <f t="shared" ref="P113:AF113" si="71">SUM(P107:P112)</f>
        <v>19</v>
      </c>
      <c r="Q113" s="99">
        <f t="shared" si="71"/>
        <v>12</v>
      </c>
      <c r="R113" s="99">
        <f t="shared" si="71"/>
        <v>50</v>
      </c>
      <c r="S113" s="99">
        <f t="shared" si="71"/>
        <v>6</v>
      </c>
      <c r="T113" s="99">
        <f t="shared" si="71"/>
        <v>49</v>
      </c>
      <c r="U113" s="99">
        <f t="shared" si="71"/>
        <v>8</v>
      </c>
      <c r="V113" s="99">
        <f t="shared" si="71"/>
        <v>0</v>
      </c>
      <c r="W113" s="99">
        <f t="shared" si="71"/>
        <v>0</v>
      </c>
      <c r="X113" s="99">
        <f t="shared" si="71"/>
        <v>0</v>
      </c>
      <c r="Y113" s="99">
        <f t="shared" si="71"/>
        <v>0</v>
      </c>
      <c r="Z113" s="99">
        <f t="shared" si="71"/>
        <v>0</v>
      </c>
      <c r="AA113" s="99">
        <f t="shared" si="71"/>
        <v>0</v>
      </c>
      <c r="AB113" s="99">
        <f t="shared" si="71"/>
        <v>0</v>
      </c>
      <c r="AC113" s="99">
        <f t="shared" si="71"/>
        <v>16</v>
      </c>
      <c r="AD113" s="99">
        <f t="shared" si="71"/>
        <v>0</v>
      </c>
      <c r="AE113" s="99">
        <f t="shared" si="71"/>
        <v>0</v>
      </c>
      <c r="AF113" s="99">
        <f t="shared" si="71"/>
        <v>0</v>
      </c>
      <c r="AG113" s="99"/>
      <c r="AH113" s="99"/>
    </row>
    <row r="114">
      <c r="A114" s="119" t="s">
        <v>393</v>
      </c>
    </row>
    <row r="116" hidden="1">
      <c r="A116" s="115"/>
      <c r="F116" s="116" t="s">
        <v>382</v>
      </c>
      <c r="L116" s="117" t="s">
        <v>383</v>
      </c>
      <c r="N116" t="s">
        <v>384</v>
      </c>
    </row>
    <row r="117" hidden="1">
      <c r="A117" s="83" t="s">
        <v>232</v>
      </c>
      <c r="B117" s="83" t="s">
        <v>233</v>
      </c>
      <c r="C117" s="83" t="s">
        <v>234</v>
      </c>
      <c r="D117" s="83" t="s">
        <v>15</v>
      </c>
      <c r="E117" s="84" t="s">
        <v>235</v>
      </c>
      <c r="F117" s="85" t="s">
        <v>17</v>
      </c>
      <c r="G117" s="85" t="s">
        <v>236</v>
      </c>
      <c r="H117" s="85" t="s">
        <v>237</v>
      </c>
      <c r="I117" s="85" t="s">
        <v>238</v>
      </c>
      <c r="J117" s="85" t="s">
        <v>239</v>
      </c>
      <c r="K117" s="86" t="s">
        <v>240</v>
      </c>
      <c r="L117" s="87" t="s">
        <v>241</v>
      </c>
      <c r="M117" s="87" t="s">
        <v>242</v>
      </c>
      <c r="N117" s="88" t="s">
        <v>385</v>
      </c>
      <c r="O117" s="88" t="s">
        <v>235</v>
      </c>
      <c r="P117" s="88" t="s">
        <v>244</v>
      </c>
      <c r="Q117" s="88" t="s">
        <v>245</v>
      </c>
      <c r="R117" s="88" t="s">
        <v>246</v>
      </c>
      <c r="S117" s="88" t="s">
        <v>247</v>
      </c>
      <c r="T117" s="88" t="s">
        <v>248</v>
      </c>
      <c r="U117" s="88" t="s">
        <v>249</v>
      </c>
      <c r="V117" s="88" t="s">
        <v>250</v>
      </c>
      <c r="W117" s="88" t="s">
        <v>251</v>
      </c>
      <c r="X117" s="88" t="s">
        <v>252</v>
      </c>
      <c r="Y117" s="88" t="s">
        <v>253</v>
      </c>
      <c r="Z117" s="88" t="s">
        <v>254</v>
      </c>
      <c r="AA117" s="88" t="s">
        <v>255</v>
      </c>
      <c r="AB117" s="88" t="s">
        <v>256</v>
      </c>
      <c r="AC117" s="88" t="s">
        <v>257</v>
      </c>
      <c r="AD117" s="88" t="s">
        <v>258</v>
      </c>
      <c r="AE117" s="88" t="s">
        <v>259</v>
      </c>
      <c r="AF117" s="88" t="s">
        <v>260</v>
      </c>
      <c r="AG117" s="88"/>
      <c r="AH117" s="88"/>
    </row>
    <row r="118" hidden="1">
      <c r="A118" s="90" t="s">
        <v>47</v>
      </c>
      <c r="B118" s="91" t="s">
        <v>263</v>
      </c>
      <c r="C118" s="92">
        <v>0.0</v>
      </c>
      <c r="D118" s="92">
        <v>0.0</v>
      </c>
      <c r="E118" s="93">
        <f t="shared" ref="E118:E123" si="72">SUM(L118*I118)/60</f>
        <v>0</v>
      </c>
      <c r="F118" s="92">
        <v>0.0</v>
      </c>
      <c r="G118" s="92">
        <v>0.0</v>
      </c>
      <c r="H118" s="92">
        <v>0.0</v>
      </c>
      <c r="I118" s="92">
        <v>0.0</v>
      </c>
      <c r="J118" s="106">
        <f t="shared" ref="J118:J131" si="73">SUM(G118-I118)</f>
        <v>0</v>
      </c>
      <c r="K118" s="94" t="str">
        <f t="shared" ref="K118:K131" si="74">SUM(G118/I118)</f>
        <v>#DIV/0!</v>
      </c>
      <c r="L118" s="92">
        <v>0.0</v>
      </c>
      <c r="M118" s="92">
        <v>0.0</v>
      </c>
      <c r="N118" s="92">
        <v>0.0</v>
      </c>
      <c r="O118" s="95">
        <f t="shared" ref="O118:O123" si="75">SUM(L118*I118)/60</f>
        <v>0</v>
      </c>
      <c r="P118" s="92">
        <v>0.0</v>
      </c>
      <c r="Q118" s="92">
        <v>0.0</v>
      </c>
      <c r="R118" s="92">
        <v>0.0</v>
      </c>
      <c r="S118" s="92">
        <v>0.0</v>
      </c>
      <c r="T118" s="92">
        <v>0.0</v>
      </c>
      <c r="U118" s="92">
        <v>0.0</v>
      </c>
      <c r="V118" s="92">
        <v>0.0</v>
      </c>
      <c r="W118" s="92">
        <v>0.0</v>
      </c>
      <c r="X118" s="92">
        <v>0.0</v>
      </c>
      <c r="Y118" s="92">
        <v>0.0</v>
      </c>
      <c r="Z118" s="92">
        <v>0.0</v>
      </c>
      <c r="AA118" s="92">
        <v>0.0</v>
      </c>
      <c r="AB118" s="92">
        <v>0.0</v>
      </c>
      <c r="AC118" s="92">
        <v>0.0</v>
      </c>
      <c r="AD118" s="92">
        <v>0.0</v>
      </c>
      <c r="AE118" s="92">
        <v>0.0</v>
      </c>
      <c r="AF118" s="92">
        <v>0.0</v>
      </c>
      <c r="AG118" s="92"/>
      <c r="AH118" s="92"/>
    </row>
    <row r="119" hidden="1">
      <c r="A119" s="90" t="s">
        <v>47</v>
      </c>
      <c r="B119" s="91" t="s">
        <v>264</v>
      </c>
      <c r="C119" s="92">
        <v>1.0</v>
      </c>
      <c r="D119" s="92">
        <v>1.0</v>
      </c>
      <c r="E119" s="93">
        <f t="shared" si="72"/>
        <v>12.36666667</v>
      </c>
      <c r="F119" s="92">
        <v>1.0</v>
      </c>
      <c r="G119" s="92">
        <v>52.0</v>
      </c>
      <c r="H119" s="92">
        <v>0.0</v>
      </c>
      <c r="I119" s="92">
        <v>53.0</v>
      </c>
      <c r="J119" s="106">
        <f t="shared" si="73"/>
        <v>-1</v>
      </c>
      <c r="K119" s="94">
        <f t="shared" si="74"/>
        <v>0.9811320755</v>
      </c>
      <c r="L119" s="92">
        <v>14.0</v>
      </c>
      <c r="M119" s="92">
        <v>71.0</v>
      </c>
      <c r="N119" s="92">
        <v>1.0</v>
      </c>
      <c r="O119" s="95">
        <f t="shared" si="75"/>
        <v>12.36666667</v>
      </c>
      <c r="P119" s="92">
        <v>2.0</v>
      </c>
      <c r="Q119" s="92">
        <v>3.0</v>
      </c>
      <c r="R119" s="92">
        <v>4.0</v>
      </c>
      <c r="S119" s="92">
        <v>1.0</v>
      </c>
      <c r="T119" s="92">
        <v>11.0</v>
      </c>
      <c r="U119" s="92">
        <v>1.0</v>
      </c>
      <c r="V119" s="92">
        <v>1.0</v>
      </c>
      <c r="W119" s="92">
        <v>0.0</v>
      </c>
      <c r="X119" s="92">
        <v>0.0</v>
      </c>
      <c r="Y119" s="92">
        <v>0.0</v>
      </c>
      <c r="Z119" s="92">
        <v>0.0</v>
      </c>
      <c r="AA119" s="92">
        <v>0.0</v>
      </c>
      <c r="AB119" s="92">
        <v>0.0</v>
      </c>
      <c r="AC119" s="92">
        <v>1.0</v>
      </c>
      <c r="AD119" s="92">
        <v>0.0</v>
      </c>
      <c r="AE119" s="92">
        <v>0.0</v>
      </c>
      <c r="AF119" s="92">
        <v>0.0</v>
      </c>
      <c r="AG119" s="92"/>
      <c r="AH119" s="92"/>
    </row>
    <row r="120" hidden="1">
      <c r="A120" s="90" t="s">
        <v>47</v>
      </c>
      <c r="B120" s="91" t="s">
        <v>265</v>
      </c>
      <c r="C120" s="92">
        <v>1.0</v>
      </c>
      <c r="D120" s="92">
        <v>1.0</v>
      </c>
      <c r="E120" s="93">
        <f t="shared" si="72"/>
        <v>12.36666667</v>
      </c>
      <c r="F120" s="92">
        <v>3.0</v>
      </c>
      <c r="G120" s="92">
        <v>53.0</v>
      </c>
      <c r="H120" s="92">
        <v>0.0</v>
      </c>
      <c r="I120" s="92">
        <v>53.0</v>
      </c>
      <c r="J120" s="106">
        <f t="shared" si="73"/>
        <v>0</v>
      </c>
      <c r="K120" s="94">
        <f t="shared" si="74"/>
        <v>1</v>
      </c>
      <c r="L120" s="92">
        <v>14.0</v>
      </c>
      <c r="M120" s="92">
        <v>77.0</v>
      </c>
      <c r="N120" s="92">
        <v>1.0</v>
      </c>
      <c r="O120" s="95">
        <f t="shared" si="75"/>
        <v>12.36666667</v>
      </c>
      <c r="P120" s="92">
        <v>4.0</v>
      </c>
      <c r="Q120" s="92">
        <v>5.0</v>
      </c>
      <c r="R120" s="92">
        <v>2.0</v>
      </c>
      <c r="S120" s="92">
        <v>4.0</v>
      </c>
      <c r="T120" s="92">
        <v>8.0</v>
      </c>
      <c r="U120" s="92">
        <v>3.0</v>
      </c>
      <c r="V120" s="92">
        <v>0.0</v>
      </c>
      <c r="W120" s="92">
        <v>0.0</v>
      </c>
      <c r="X120" s="92">
        <v>0.0</v>
      </c>
      <c r="Y120" s="92">
        <v>0.0</v>
      </c>
      <c r="Z120" s="92">
        <v>0.0</v>
      </c>
      <c r="AA120" s="92">
        <v>0.0</v>
      </c>
      <c r="AB120" s="92">
        <v>0.0</v>
      </c>
      <c r="AC120" s="92">
        <v>1.0</v>
      </c>
      <c r="AD120" s="92">
        <v>0.0</v>
      </c>
      <c r="AE120" s="92">
        <v>0.0</v>
      </c>
      <c r="AF120" s="92">
        <v>0.0</v>
      </c>
      <c r="AG120" s="92"/>
      <c r="AH120" s="92"/>
    </row>
    <row r="121" hidden="1">
      <c r="A121" s="90" t="s">
        <v>47</v>
      </c>
      <c r="B121" s="91" t="s">
        <v>266</v>
      </c>
      <c r="C121" s="92">
        <v>0.0</v>
      </c>
      <c r="D121" s="92">
        <v>0.0</v>
      </c>
      <c r="E121" s="93">
        <f t="shared" si="72"/>
        <v>0</v>
      </c>
      <c r="F121" s="92">
        <v>0.0</v>
      </c>
      <c r="G121" s="92">
        <v>0.0</v>
      </c>
      <c r="H121" s="92">
        <v>0.0</v>
      </c>
      <c r="I121" s="92">
        <v>0.0</v>
      </c>
      <c r="J121" s="106">
        <f t="shared" si="73"/>
        <v>0</v>
      </c>
      <c r="K121" s="94" t="str">
        <f t="shared" si="74"/>
        <v>#DIV/0!</v>
      </c>
      <c r="L121" s="92">
        <v>0.0</v>
      </c>
      <c r="M121" s="92">
        <v>0.0</v>
      </c>
      <c r="N121" s="92">
        <v>0.0</v>
      </c>
      <c r="O121" s="95">
        <f t="shared" si="75"/>
        <v>0</v>
      </c>
      <c r="P121" s="92">
        <v>0.0</v>
      </c>
      <c r="Q121" s="92">
        <v>0.0</v>
      </c>
      <c r="R121" s="92">
        <v>0.0</v>
      </c>
      <c r="S121" s="92">
        <v>0.0</v>
      </c>
      <c r="T121" s="92">
        <v>0.0</v>
      </c>
      <c r="U121" s="92">
        <v>0.0</v>
      </c>
      <c r="V121" s="92">
        <v>0.0</v>
      </c>
      <c r="W121" s="92">
        <v>0.0</v>
      </c>
      <c r="X121" s="92">
        <v>0.0</v>
      </c>
      <c r="Y121" s="92">
        <v>0.0</v>
      </c>
      <c r="Z121" s="92">
        <v>0.0</v>
      </c>
      <c r="AA121" s="92">
        <v>0.0</v>
      </c>
      <c r="AB121" s="92">
        <v>0.0</v>
      </c>
      <c r="AC121" s="92">
        <v>0.0</v>
      </c>
      <c r="AD121" s="92">
        <v>0.0</v>
      </c>
      <c r="AE121" s="92">
        <v>0.0</v>
      </c>
      <c r="AF121" s="92">
        <v>0.0</v>
      </c>
      <c r="AG121" s="92"/>
      <c r="AH121" s="92"/>
    </row>
    <row r="122" hidden="1">
      <c r="A122" s="90" t="s">
        <v>47</v>
      </c>
      <c r="B122" s="91" t="s">
        <v>267</v>
      </c>
      <c r="C122" s="92">
        <v>1.0</v>
      </c>
      <c r="D122" s="92">
        <v>1.0</v>
      </c>
      <c r="E122" s="93">
        <f t="shared" si="72"/>
        <v>12.53333333</v>
      </c>
      <c r="F122" s="92">
        <v>1.0</v>
      </c>
      <c r="G122" s="92">
        <v>47.0</v>
      </c>
      <c r="H122" s="92">
        <v>2.0</v>
      </c>
      <c r="I122" s="92">
        <v>47.0</v>
      </c>
      <c r="J122" s="106">
        <f t="shared" si="73"/>
        <v>0</v>
      </c>
      <c r="K122" s="94">
        <f t="shared" si="74"/>
        <v>1</v>
      </c>
      <c r="L122" s="92">
        <v>16.0</v>
      </c>
      <c r="M122" s="92">
        <v>60.0</v>
      </c>
      <c r="N122" s="92">
        <v>1.0</v>
      </c>
      <c r="O122" s="95">
        <f t="shared" si="75"/>
        <v>12.53333333</v>
      </c>
      <c r="P122" s="92">
        <v>4.0</v>
      </c>
      <c r="Q122" s="92">
        <v>1.0</v>
      </c>
      <c r="R122" s="92">
        <v>3.0</v>
      </c>
      <c r="S122" s="92">
        <v>1.0</v>
      </c>
      <c r="T122" s="92">
        <v>7.0</v>
      </c>
      <c r="U122" s="92">
        <v>1.0</v>
      </c>
      <c r="V122" s="92">
        <v>0.0</v>
      </c>
      <c r="W122" s="92">
        <v>0.0</v>
      </c>
      <c r="X122" s="92">
        <v>0.0</v>
      </c>
      <c r="Y122" s="92">
        <v>0.0</v>
      </c>
      <c r="Z122" s="92">
        <v>0.0</v>
      </c>
      <c r="AA122" s="92">
        <v>0.0</v>
      </c>
      <c r="AB122" s="92">
        <v>0.0</v>
      </c>
      <c r="AC122" s="92">
        <v>1.0</v>
      </c>
      <c r="AD122" s="92">
        <v>0.0</v>
      </c>
      <c r="AE122" s="92">
        <v>0.0</v>
      </c>
      <c r="AF122" s="92">
        <v>0.0</v>
      </c>
      <c r="AG122" s="92"/>
      <c r="AH122" s="92"/>
    </row>
    <row r="123" hidden="1">
      <c r="A123" s="90" t="s">
        <v>47</v>
      </c>
      <c r="B123" s="91" t="s">
        <v>268</v>
      </c>
      <c r="C123" s="92">
        <v>1.0</v>
      </c>
      <c r="D123" s="92">
        <v>1.0</v>
      </c>
      <c r="E123" s="93">
        <f t="shared" si="72"/>
        <v>12.98333333</v>
      </c>
      <c r="F123" s="92">
        <v>0.0</v>
      </c>
      <c r="G123" s="92">
        <v>56.0</v>
      </c>
      <c r="H123" s="92">
        <v>1.0</v>
      </c>
      <c r="I123" s="92">
        <v>41.0</v>
      </c>
      <c r="J123" s="106">
        <f t="shared" si="73"/>
        <v>15</v>
      </c>
      <c r="K123" s="94">
        <f t="shared" si="74"/>
        <v>1.365853659</v>
      </c>
      <c r="L123" s="92">
        <v>19.0</v>
      </c>
      <c r="M123" s="92">
        <v>63.0</v>
      </c>
      <c r="N123" s="92">
        <v>1.0</v>
      </c>
      <c r="O123" s="95">
        <f t="shared" si="75"/>
        <v>12.98333333</v>
      </c>
      <c r="P123" s="92">
        <v>2.0</v>
      </c>
      <c r="Q123" s="92">
        <v>2.0</v>
      </c>
      <c r="R123" s="92">
        <v>2.0</v>
      </c>
      <c r="S123" s="92">
        <v>0.0</v>
      </c>
      <c r="T123" s="92">
        <v>4.0</v>
      </c>
      <c r="U123" s="92">
        <v>2.0</v>
      </c>
      <c r="V123" s="92">
        <v>1.0</v>
      </c>
      <c r="W123" s="92">
        <v>1.0</v>
      </c>
      <c r="X123" s="92">
        <v>0.0</v>
      </c>
      <c r="Y123" s="92">
        <v>0.0</v>
      </c>
      <c r="Z123" s="92">
        <v>0.0</v>
      </c>
      <c r="AA123" s="92">
        <v>0.0</v>
      </c>
      <c r="AB123" s="92">
        <v>0.0</v>
      </c>
      <c r="AC123" s="92">
        <v>1.0</v>
      </c>
      <c r="AD123" s="92">
        <v>0.0</v>
      </c>
      <c r="AE123" s="92">
        <v>0.0</v>
      </c>
      <c r="AF123" s="92">
        <v>0.0</v>
      </c>
      <c r="AG123" s="92"/>
      <c r="AH123" s="92"/>
    </row>
    <row r="124" hidden="1">
      <c r="A124" s="98"/>
      <c r="B124" s="99"/>
      <c r="C124" s="99">
        <f t="shared" ref="C124:D124" si="76">SUM(C118:C123)/4</f>
        <v>1</v>
      </c>
      <c r="D124" s="99">
        <f t="shared" si="76"/>
        <v>1</v>
      </c>
      <c r="E124" s="100">
        <f>SUM(E118:E123)</f>
        <v>50.25</v>
      </c>
      <c r="F124" s="99">
        <f>SUM(F118:F123)/4</f>
        <v>1.25</v>
      </c>
      <c r="G124" s="99">
        <f>SUM(G118:G123)</f>
        <v>208</v>
      </c>
      <c r="H124" s="99"/>
      <c r="I124" s="99">
        <f>SUM(I118:I123)</f>
        <v>194</v>
      </c>
      <c r="J124" s="99">
        <f t="shared" si="73"/>
        <v>14</v>
      </c>
      <c r="K124" s="101">
        <f t="shared" si="74"/>
        <v>1.072164948</v>
      </c>
      <c r="L124" s="99">
        <f t="shared" ref="L124:M124" si="77">SUM(L118:L123)</f>
        <v>63</v>
      </c>
      <c r="M124" s="99">
        <f t="shared" si="77"/>
        <v>271</v>
      </c>
      <c r="N124" s="99"/>
      <c r="O124" s="102"/>
      <c r="P124" s="99">
        <f t="shared" ref="P124:AF124" si="78">SUM(P118:P123)</f>
        <v>12</v>
      </c>
      <c r="Q124" s="99">
        <f t="shared" si="78"/>
        <v>11</v>
      </c>
      <c r="R124" s="99">
        <f t="shared" si="78"/>
        <v>11</v>
      </c>
      <c r="S124" s="99">
        <f t="shared" si="78"/>
        <v>6</v>
      </c>
      <c r="T124" s="99">
        <f t="shared" si="78"/>
        <v>30</v>
      </c>
      <c r="U124" s="99">
        <f t="shared" si="78"/>
        <v>7</v>
      </c>
      <c r="V124" s="99">
        <f t="shared" si="78"/>
        <v>2</v>
      </c>
      <c r="W124" s="99">
        <f t="shared" si="78"/>
        <v>1</v>
      </c>
      <c r="X124" s="99">
        <f t="shared" si="78"/>
        <v>0</v>
      </c>
      <c r="Y124" s="99">
        <f t="shared" si="78"/>
        <v>0</v>
      </c>
      <c r="Z124" s="99">
        <f t="shared" si="78"/>
        <v>0</v>
      </c>
      <c r="AA124" s="99">
        <f t="shared" si="78"/>
        <v>0</v>
      </c>
      <c r="AB124" s="99">
        <f t="shared" si="78"/>
        <v>0</v>
      </c>
      <c r="AC124" s="99">
        <f t="shared" si="78"/>
        <v>4</v>
      </c>
      <c r="AD124" s="99">
        <f t="shared" si="78"/>
        <v>0</v>
      </c>
      <c r="AE124" s="99">
        <f t="shared" si="78"/>
        <v>0</v>
      </c>
      <c r="AF124" s="99">
        <f t="shared" si="78"/>
        <v>0</v>
      </c>
      <c r="AG124" s="99"/>
      <c r="AH124" s="99"/>
    </row>
    <row r="125" hidden="1">
      <c r="A125" s="90" t="s">
        <v>62</v>
      </c>
      <c r="B125" s="91" t="s">
        <v>279</v>
      </c>
      <c r="C125" s="92">
        <v>1.0</v>
      </c>
      <c r="D125" s="92">
        <v>0.0</v>
      </c>
      <c r="E125" s="93">
        <f t="shared" ref="E125:E130" si="79">SUM(L125*I125)/60</f>
        <v>12.26666667</v>
      </c>
      <c r="F125" s="92">
        <v>1.0</v>
      </c>
      <c r="G125" s="92">
        <v>54.0</v>
      </c>
      <c r="H125" s="92">
        <v>0.0</v>
      </c>
      <c r="I125" s="92">
        <v>46.0</v>
      </c>
      <c r="J125" s="106">
        <f t="shared" si="73"/>
        <v>8</v>
      </c>
      <c r="K125" s="94">
        <f t="shared" si="74"/>
        <v>1.173913043</v>
      </c>
      <c r="L125" s="92">
        <v>16.0</v>
      </c>
      <c r="M125" s="92">
        <v>66.0</v>
      </c>
      <c r="N125" s="92">
        <v>1.0</v>
      </c>
      <c r="O125" s="95">
        <f t="shared" ref="O125:O130" si="80">SUM(L125*I125)/60</f>
        <v>12.26666667</v>
      </c>
      <c r="P125" s="92">
        <v>5.0</v>
      </c>
      <c r="Q125" s="92">
        <v>1.0</v>
      </c>
      <c r="R125" s="92">
        <v>1.0</v>
      </c>
      <c r="S125" s="92">
        <v>1.0</v>
      </c>
      <c r="T125" s="92">
        <v>5.0</v>
      </c>
      <c r="U125" s="92">
        <v>0.0</v>
      </c>
      <c r="V125" s="92">
        <v>0.0</v>
      </c>
      <c r="W125" s="92">
        <v>0.0</v>
      </c>
      <c r="X125" s="92">
        <v>0.0</v>
      </c>
      <c r="Y125" s="92">
        <v>0.0</v>
      </c>
      <c r="Z125" s="92">
        <v>0.0</v>
      </c>
      <c r="AA125" s="92">
        <v>0.0</v>
      </c>
      <c r="AB125" s="92">
        <v>0.0</v>
      </c>
      <c r="AC125" s="92">
        <v>3.0</v>
      </c>
      <c r="AD125" s="92">
        <v>0.0</v>
      </c>
      <c r="AE125" s="92">
        <v>0.0</v>
      </c>
      <c r="AF125" s="92">
        <v>0.0</v>
      </c>
      <c r="AG125" s="92"/>
      <c r="AH125" s="92"/>
    </row>
    <row r="126" hidden="1">
      <c r="A126" s="90" t="s">
        <v>62</v>
      </c>
      <c r="B126" s="91" t="s">
        <v>280</v>
      </c>
      <c r="C126" s="92">
        <v>1.0</v>
      </c>
      <c r="D126" s="92">
        <v>0.0</v>
      </c>
      <c r="E126" s="93">
        <f t="shared" si="79"/>
        <v>12.36666667</v>
      </c>
      <c r="F126" s="92">
        <v>0.0</v>
      </c>
      <c r="G126" s="92">
        <v>63.0</v>
      </c>
      <c r="H126" s="92">
        <v>1.0</v>
      </c>
      <c r="I126" s="92">
        <v>53.0</v>
      </c>
      <c r="J126" s="106">
        <f t="shared" si="73"/>
        <v>10</v>
      </c>
      <c r="K126" s="94">
        <f t="shared" si="74"/>
        <v>1.188679245</v>
      </c>
      <c r="L126" s="92">
        <v>14.0</v>
      </c>
      <c r="M126" s="92">
        <v>80.0</v>
      </c>
      <c r="N126" s="92">
        <v>1.0</v>
      </c>
      <c r="O126" s="95">
        <f t="shared" si="80"/>
        <v>12.36666667</v>
      </c>
      <c r="P126" s="92">
        <v>2.0</v>
      </c>
      <c r="Q126" s="92">
        <v>0.0</v>
      </c>
      <c r="R126" s="92">
        <v>9.0</v>
      </c>
      <c r="S126" s="92">
        <v>0.0</v>
      </c>
      <c r="T126" s="92">
        <v>7.0</v>
      </c>
      <c r="U126" s="92">
        <v>0.0</v>
      </c>
      <c r="V126" s="92">
        <v>0.0</v>
      </c>
      <c r="W126" s="92">
        <v>0.0</v>
      </c>
      <c r="X126" s="92">
        <v>0.0</v>
      </c>
      <c r="Y126" s="92">
        <v>0.0</v>
      </c>
      <c r="Z126" s="92">
        <v>0.0</v>
      </c>
      <c r="AA126" s="92">
        <v>0.0</v>
      </c>
      <c r="AB126" s="92">
        <v>0.0</v>
      </c>
      <c r="AC126" s="92">
        <v>3.0</v>
      </c>
      <c r="AD126" s="92">
        <v>0.0</v>
      </c>
      <c r="AE126" s="92">
        <v>0.0</v>
      </c>
      <c r="AF126" s="92">
        <v>0.0</v>
      </c>
      <c r="AG126" s="92"/>
      <c r="AH126" s="92"/>
    </row>
    <row r="127" hidden="1">
      <c r="A127" s="90" t="s">
        <v>62</v>
      </c>
      <c r="B127" s="91" t="s">
        <v>281</v>
      </c>
      <c r="C127" s="92">
        <v>1.0</v>
      </c>
      <c r="D127" s="92">
        <v>0.0</v>
      </c>
      <c r="E127" s="93">
        <f t="shared" si="79"/>
        <v>12.9</v>
      </c>
      <c r="F127" s="92">
        <v>0.0</v>
      </c>
      <c r="G127" s="92">
        <v>23.0</v>
      </c>
      <c r="H127" s="92">
        <v>2.0</v>
      </c>
      <c r="I127" s="92">
        <v>43.0</v>
      </c>
      <c r="J127" s="106">
        <f t="shared" si="73"/>
        <v>-20</v>
      </c>
      <c r="K127" s="94">
        <f t="shared" si="74"/>
        <v>0.5348837209</v>
      </c>
      <c r="L127" s="92">
        <v>18.0</v>
      </c>
      <c r="M127" s="92">
        <v>32.0</v>
      </c>
      <c r="N127" s="92">
        <v>1.0</v>
      </c>
      <c r="O127" s="95">
        <f t="shared" si="80"/>
        <v>12.9</v>
      </c>
      <c r="P127" s="92">
        <v>2.0</v>
      </c>
      <c r="Q127" s="92">
        <v>0.0</v>
      </c>
      <c r="R127" s="92">
        <v>3.0</v>
      </c>
      <c r="S127" s="92">
        <v>2.0</v>
      </c>
      <c r="T127" s="92">
        <v>3.0</v>
      </c>
      <c r="U127" s="92">
        <v>0.0</v>
      </c>
      <c r="V127" s="92">
        <v>0.0</v>
      </c>
      <c r="W127" s="92">
        <v>0.0</v>
      </c>
      <c r="X127" s="92">
        <v>0.0</v>
      </c>
      <c r="Y127" s="92">
        <v>0.0</v>
      </c>
      <c r="Z127" s="92">
        <v>0.0</v>
      </c>
      <c r="AA127" s="92">
        <v>0.0</v>
      </c>
      <c r="AB127" s="92">
        <v>0.0</v>
      </c>
      <c r="AC127" s="92">
        <v>0.0</v>
      </c>
      <c r="AD127" s="92">
        <v>0.0</v>
      </c>
      <c r="AE127" s="92">
        <v>0.0</v>
      </c>
      <c r="AF127" s="92">
        <v>0.0</v>
      </c>
      <c r="AG127" s="92"/>
      <c r="AH127" s="92"/>
    </row>
    <row r="128" hidden="1">
      <c r="A128" s="90" t="s">
        <v>62</v>
      </c>
      <c r="B128" s="91" t="s">
        <v>282</v>
      </c>
      <c r="C128" s="92">
        <v>0.0</v>
      </c>
      <c r="D128" s="92">
        <v>0.0</v>
      </c>
      <c r="E128" s="93">
        <f t="shared" si="79"/>
        <v>0</v>
      </c>
      <c r="F128" s="92">
        <v>0.0</v>
      </c>
      <c r="G128" s="92">
        <v>0.0</v>
      </c>
      <c r="H128" s="92">
        <v>0.0</v>
      </c>
      <c r="I128" s="92">
        <v>0.0</v>
      </c>
      <c r="J128" s="106">
        <f t="shared" si="73"/>
        <v>0</v>
      </c>
      <c r="K128" s="94" t="str">
        <f t="shared" si="74"/>
        <v>#DIV/0!</v>
      </c>
      <c r="L128" s="92">
        <v>0.0</v>
      </c>
      <c r="M128" s="92">
        <v>0.0</v>
      </c>
      <c r="N128" s="92">
        <v>0.0</v>
      </c>
      <c r="O128" s="95">
        <f t="shared" si="80"/>
        <v>0</v>
      </c>
      <c r="P128" s="92">
        <v>0.0</v>
      </c>
      <c r="Q128" s="92">
        <v>0.0</v>
      </c>
      <c r="R128" s="92">
        <v>0.0</v>
      </c>
      <c r="S128" s="92">
        <v>0.0</v>
      </c>
      <c r="T128" s="92">
        <v>0.0</v>
      </c>
      <c r="U128" s="92">
        <v>0.0</v>
      </c>
      <c r="V128" s="92">
        <v>0.0</v>
      </c>
      <c r="W128" s="92">
        <v>0.0</v>
      </c>
      <c r="X128" s="92">
        <v>0.0</v>
      </c>
      <c r="Y128" s="92">
        <v>0.0</v>
      </c>
      <c r="Z128" s="92">
        <v>0.0</v>
      </c>
      <c r="AA128" s="92">
        <v>0.0</v>
      </c>
      <c r="AB128" s="92">
        <v>0.0</v>
      </c>
      <c r="AC128" s="92">
        <v>0.0</v>
      </c>
      <c r="AD128" s="92">
        <v>0.0</v>
      </c>
      <c r="AE128" s="92">
        <v>0.0</v>
      </c>
      <c r="AF128" s="92">
        <v>0.0</v>
      </c>
      <c r="AG128" s="92"/>
      <c r="AH128" s="92"/>
    </row>
    <row r="129" hidden="1">
      <c r="A129" s="90" t="s">
        <v>62</v>
      </c>
      <c r="B129" s="91" t="s">
        <v>283</v>
      </c>
      <c r="C129" s="92">
        <v>0.0</v>
      </c>
      <c r="D129" s="92">
        <v>0.0</v>
      </c>
      <c r="E129" s="93">
        <f t="shared" si="79"/>
        <v>0</v>
      </c>
      <c r="F129" s="92">
        <v>0.0</v>
      </c>
      <c r="G129" s="92">
        <v>0.0</v>
      </c>
      <c r="H129" s="92">
        <v>0.0</v>
      </c>
      <c r="I129" s="92">
        <v>0.0</v>
      </c>
      <c r="J129" s="106">
        <f t="shared" si="73"/>
        <v>0</v>
      </c>
      <c r="K129" s="94" t="str">
        <f t="shared" si="74"/>
        <v>#DIV/0!</v>
      </c>
      <c r="L129" s="92">
        <v>0.0</v>
      </c>
      <c r="M129" s="92">
        <v>0.0</v>
      </c>
      <c r="N129" s="92">
        <v>0.0</v>
      </c>
      <c r="O129" s="95">
        <f t="shared" si="80"/>
        <v>0</v>
      </c>
      <c r="P129" s="92">
        <v>0.0</v>
      </c>
      <c r="Q129" s="92">
        <v>0.0</v>
      </c>
      <c r="R129" s="92">
        <v>0.0</v>
      </c>
      <c r="S129" s="92">
        <v>0.0</v>
      </c>
      <c r="T129" s="92">
        <v>0.0</v>
      </c>
      <c r="U129" s="92">
        <v>0.0</v>
      </c>
      <c r="V129" s="92">
        <v>0.0</v>
      </c>
      <c r="W129" s="92">
        <v>0.0</v>
      </c>
      <c r="X129" s="92">
        <v>0.0</v>
      </c>
      <c r="Y129" s="92">
        <v>0.0</v>
      </c>
      <c r="Z129" s="92">
        <v>0.0</v>
      </c>
      <c r="AA129" s="92">
        <v>0.0</v>
      </c>
      <c r="AB129" s="92">
        <v>0.0</v>
      </c>
      <c r="AC129" s="92">
        <v>0.0</v>
      </c>
      <c r="AD129" s="92">
        <v>0.0</v>
      </c>
      <c r="AE129" s="92">
        <v>0.0</v>
      </c>
      <c r="AF129" s="92">
        <v>0.0</v>
      </c>
      <c r="AG129" s="92"/>
      <c r="AH129" s="92"/>
    </row>
    <row r="130" hidden="1">
      <c r="A130" s="90" t="s">
        <v>62</v>
      </c>
      <c r="B130" s="91" t="s">
        <v>284</v>
      </c>
      <c r="C130" s="92">
        <v>1.0</v>
      </c>
      <c r="D130" s="92">
        <v>0.0</v>
      </c>
      <c r="E130" s="93">
        <f t="shared" si="79"/>
        <v>11.1</v>
      </c>
      <c r="F130" s="92">
        <v>0.0</v>
      </c>
      <c r="G130" s="92">
        <v>49.0</v>
      </c>
      <c r="H130" s="92">
        <v>0.0</v>
      </c>
      <c r="I130" s="92">
        <v>74.0</v>
      </c>
      <c r="J130" s="106">
        <f t="shared" si="73"/>
        <v>-25</v>
      </c>
      <c r="K130" s="94">
        <f t="shared" si="74"/>
        <v>0.6621621622</v>
      </c>
      <c r="L130" s="92">
        <v>9.0</v>
      </c>
      <c r="M130" s="92">
        <v>54.0</v>
      </c>
      <c r="N130" s="92">
        <v>1.0</v>
      </c>
      <c r="O130" s="95">
        <f t="shared" si="80"/>
        <v>11.1</v>
      </c>
      <c r="P130" s="92">
        <v>0.0</v>
      </c>
      <c r="Q130" s="92">
        <v>3.0</v>
      </c>
      <c r="R130" s="92">
        <v>2.0</v>
      </c>
      <c r="S130" s="92">
        <v>1.0</v>
      </c>
      <c r="T130" s="92">
        <v>3.0</v>
      </c>
      <c r="U130" s="92">
        <v>0.0</v>
      </c>
      <c r="V130" s="92">
        <v>0.0</v>
      </c>
      <c r="W130" s="92">
        <v>0.0</v>
      </c>
      <c r="X130" s="92">
        <v>0.0</v>
      </c>
      <c r="Y130" s="92">
        <v>0.0</v>
      </c>
      <c r="Z130" s="92">
        <v>0.0</v>
      </c>
      <c r="AA130" s="92">
        <v>0.0</v>
      </c>
      <c r="AB130" s="92">
        <v>0.0</v>
      </c>
      <c r="AC130" s="92">
        <v>0.0</v>
      </c>
      <c r="AD130" s="92">
        <v>0.0</v>
      </c>
      <c r="AE130" s="92">
        <v>0.0</v>
      </c>
      <c r="AF130" s="92">
        <v>0.0</v>
      </c>
      <c r="AG130" s="92"/>
      <c r="AH130" s="92"/>
    </row>
    <row r="131" hidden="1">
      <c r="A131" s="98" t="s">
        <v>271</v>
      </c>
      <c r="B131" s="99"/>
      <c r="C131" s="99">
        <f>SUM(C125:C130)</f>
        <v>4</v>
      </c>
      <c r="D131" s="99">
        <f t="shared" ref="D131:F131" si="81">SUM(D125:D130)/4</f>
        <v>0</v>
      </c>
      <c r="E131" s="100">
        <f t="shared" si="81"/>
        <v>12.15833333</v>
      </c>
      <c r="F131" s="99">
        <f t="shared" si="81"/>
        <v>0.25</v>
      </c>
      <c r="G131" s="99">
        <f>SUM(G125:G130)</f>
        <v>189</v>
      </c>
      <c r="H131" s="99"/>
      <c r="I131" s="99">
        <f>SUM(I125:I130)</f>
        <v>216</v>
      </c>
      <c r="J131" s="99">
        <f t="shared" si="73"/>
        <v>-27</v>
      </c>
      <c r="K131" s="101">
        <f t="shared" si="74"/>
        <v>0.875</v>
      </c>
      <c r="L131" s="99">
        <f t="shared" ref="L131:M131" si="82">SUM(L125:L130)</f>
        <v>57</v>
      </c>
      <c r="M131" s="99">
        <f t="shared" si="82"/>
        <v>232</v>
      </c>
      <c r="N131" s="99"/>
      <c r="O131" s="102"/>
      <c r="P131" s="99">
        <f t="shared" ref="P131:AF131" si="83">SUM(P125:P130)</f>
        <v>9</v>
      </c>
      <c r="Q131" s="99">
        <f t="shared" si="83"/>
        <v>4</v>
      </c>
      <c r="R131" s="99">
        <f t="shared" si="83"/>
        <v>15</v>
      </c>
      <c r="S131" s="99">
        <f t="shared" si="83"/>
        <v>4</v>
      </c>
      <c r="T131" s="99">
        <f t="shared" si="83"/>
        <v>18</v>
      </c>
      <c r="U131" s="99">
        <f t="shared" si="83"/>
        <v>0</v>
      </c>
      <c r="V131" s="99">
        <f t="shared" si="83"/>
        <v>0</v>
      </c>
      <c r="W131" s="99">
        <f t="shared" si="83"/>
        <v>0</v>
      </c>
      <c r="X131" s="99">
        <f t="shared" si="83"/>
        <v>0</v>
      </c>
      <c r="Y131" s="99">
        <f t="shared" si="83"/>
        <v>0</v>
      </c>
      <c r="Z131" s="99">
        <f t="shared" si="83"/>
        <v>0</v>
      </c>
      <c r="AA131" s="99">
        <f t="shared" si="83"/>
        <v>0</v>
      </c>
      <c r="AB131" s="99">
        <f t="shared" si="83"/>
        <v>0</v>
      </c>
      <c r="AC131" s="99">
        <f t="shared" si="83"/>
        <v>6</v>
      </c>
      <c r="AD131" s="99">
        <f t="shared" si="83"/>
        <v>0</v>
      </c>
      <c r="AE131" s="99">
        <f t="shared" si="83"/>
        <v>0</v>
      </c>
      <c r="AF131" s="99">
        <f t="shared" si="83"/>
        <v>0</v>
      </c>
      <c r="AG131" s="99"/>
      <c r="AH131" s="99"/>
    </row>
    <row r="132">
      <c r="A132" s="119" t="s">
        <v>394</v>
      </c>
    </row>
    <row r="134" hidden="1">
      <c r="A134" s="115"/>
      <c r="F134" s="116" t="s">
        <v>382</v>
      </c>
      <c r="L134" s="117" t="s">
        <v>383</v>
      </c>
      <c r="N134" s="118" t="s">
        <v>384</v>
      </c>
    </row>
    <row r="135" hidden="1">
      <c r="A135" s="83" t="s">
        <v>232</v>
      </c>
      <c r="B135" s="83" t="s">
        <v>233</v>
      </c>
      <c r="C135" s="83" t="s">
        <v>234</v>
      </c>
      <c r="D135" s="83" t="s">
        <v>15</v>
      </c>
      <c r="E135" s="84" t="s">
        <v>235</v>
      </c>
      <c r="F135" s="85" t="s">
        <v>17</v>
      </c>
      <c r="G135" s="85" t="s">
        <v>236</v>
      </c>
      <c r="H135" s="85" t="s">
        <v>237</v>
      </c>
      <c r="I135" s="85" t="s">
        <v>238</v>
      </c>
      <c r="J135" s="85" t="s">
        <v>239</v>
      </c>
      <c r="K135" s="86" t="s">
        <v>240</v>
      </c>
      <c r="L135" s="87" t="s">
        <v>241</v>
      </c>
      <c r="M135" s="87" t="s">
        <v>242</v>
      </c>
      <c r="N135" s="88" t="s">
        <v>385</v>
      </c>
      <c r="O135" s="88" t="s">
        <v>235</v>
      </c>
      <c r="P135" s="88" t="s">
        <v>244</v>
      </c>
      <c r="Q135" s="88" t="s">
        <v>245</v>
      </c>
      <c r="R135" s="88" t="s">
        <v>246</v>
      </c>
      <c r="S135" s="88" t="s">
        <v>247</v>
      </c>
      <c r="T135" s="88" t="s">
        <v>248</v>
      </c>
      <c r="U135" s="88" t="s">
        <v>249</v>
      </c>
      <c r="V135" s="88" t="s">
        <v>250</v>
      </c>
      <c r="W135" s="88" t="s">
        <v>251</v>
      </c>
      <c r="X135" s="88" t="s">
        <v>252</v>
      </c>
      <c r="Y135" s="88" t="s">
        <v>253</v>
      </c>
      <c r="Z135" s="88" t="s">
        <v>254</v>
      </c>
      <c r="AA135" s="88" t="s">
        <v>255</v>
      </c>
      <c r="AB135" s="88" t="s">
        <v>256</v>
      </c>
      <c r="AC135" s="88" t="s">
        <v>257</v>
      </c>
      <c r="AD135" s="88" t="s">
        <v>258</v>
      </c>
      <c r="AE135" s="88" t="s">
        <v>259</v>
      </c>
      <c r="AF135" s="88" t="s">
        <v>260</v>
      </c>
      <c r="AG135" s="88"/>
      <c r="AH135" s="88"/>
    </row>
    <row r="136" hidden="1">
      <c r="A136" s="90" t="s">
        <v>83</v>
      </c>
      <c r="B136" s="91" t="s">
        <v>360</v>
      </c>
      <c r="C136" s="92">
        <v>1.0</v>
      </c>
      <c r="D136" s="92">
        <v>1.0</v>
      </c>
      <c r="E136" s="93">
        <f t="shared" ref="E136:E142" si="84">SUM(L136*I136)/60</f>
        <v>15.5</v>
      </c>
      <c r="F136" s="92">
        <v>0.0</v>
      </c>
      <c r="G136" s="92">
        <v>62.0</v>
      </c>
      <c r="H136" s="92">
        <v>0.0</v>
      </c>
      <c r="I136" s="92">
        <v>30.0</v>
      </c>
      <c r="J136" s="106">
        <f t="shared" ref="J136:J150" si="85">SUM(G136-I136)</f>
        <v>32</v>
      </c>
      <c r="K136" s="94">
        <f t="shared" ref="K136:K150" si="86">SUM(G136/I136)</f>
        <v>2.066666667</v>
      </c>
      <c r="L136" s="92">
        <v>31.0</v>
      </c>
      <c r="M136" s="92">
        <v>74.0</v>
      </c>
      <c r="N136" s="92">
        <v>1.0</v>
      </c>
      <c r="O136" s="95">
        <f t="shared" ref="O136:O142" si="87">SUM(L136*I136)/60</f>
        <v>15.5</v>
      </c>
      <c r="P136" s="92">
        <v>2.0</v>
      </c>
      <c r="Q136" s="92">
        <v>0.0</v>
      </c>
      <c r="R136" s="92">
        <v>7.0</v>
      </c>
      <c r="S136" s="92">
        <v>0.0</v>
      </c>
      <c r="T136" s="92">
        <v>7.0</v>
      </c>
      <c r="U136" s="92">
        <v>1.0</v>
      </c>
      <c r="V136" s="92">
        <v>0.0</v>
      </c>
      <c r="W136" s="92">
        <v>0.0</v>
      </c>
      <c r="X136" s="92">
        <v>0.0</v>
      </c>
      <c r="Y136" s="92">
        <v>0.0</v>
      </c>
      <c r="Z136" s="92">
        <v>0.0</v>
      </c>
      <c r="AA136" s="92">
        <v>0.0</v>
      </c>
      <c r="AB136" s="92">
        <v>0.0</v>
      </c>
      <c r="AC136" s="92">
        <v>1.0</v>
      </c>
      <c r="AD136" s="92">
        <v>0.0</v>
      </c>
      <c r="AE136" s="92">
        <v>0.0</v>
      </c>
      <c r="AF136" s="92">
        <v>0.0</v>
      </c>
      <c r="AG136" s="92"/>
      <c r="AH136" s="92"/>
    </row>
    <row r="137" hidden="1">
      <c r="A137" s="90" t="s">
        <v>83</v>
      </c>
      <c r="B137" s="91" t="s">
        <v>361</v>
      </c>
      <c r="C137" s="92">
        <v>1.0</v>
      </c>
      <c r="D137" s="92">
        <v>1.0</v>
      </c>
      <c r="E137" s="93">
        <f t="shared" si="84"/>
        <v>15.4</v>
      </c>
      <c r="F137" s="92">
        <v>3.0</v>
      </c>
      <c r="G137" s="92">
        <v>22.0</v>
      </c>
      <c r="H137" s="92">
        <v>0.0</v>
      </c>
      <c r="I137" s="92">
        <v>33.0</v>
      </c>
      <c r="J137" s="106">
        <f t="shared" si="85"/>
        <v>-11</v>
      </c>
      <c r="K137" s="94">
        <f t="shared" si="86"/>
        <v>0.6666666667</v>
      </c>
      <c r="L137" s="92">
        <v>28.0</v>
      </c>
      <c r="M137" s="92">
        <v>30.0</v>
      </c>
      <c r="N137" s="92">
        <v>1.0</v>
      </c>
      <c r="O137" s="95">
        <f t="shared" si="87"/>
        <v>15.4</v>
      </c>
      <c r="P137" s="92">
        <v>1.0</v>
      </c>
      <c r="Q137" s="92">
        <v>1.0</v>
      </c>
      <c r="R137" s="92">
        <v>2.0</v>
      </c>
      <c r="S137" s="92">
        <v>1.0</v>
      </c>
      <c r="T137" s="92">
        <v>2.0</v>
      </c>
      <c r="U137" s="92">
        <v>0.0</v>
      </c>
      <c r="V137" s="92">
        <v>0.0</v>
      </c>
      <c r="W137" s="92">
        <v>0.0</v>
      </c>
      <c r="X137" s="92">
        <v>0.0</v>
      </c>
      <c r="Y137" s="92">
        <v>0.0</v>
      </c>
      <c r="Z137" s="92">
        <v>0.0</v>
      </c>
      <c r="AA137" s="92">
        <v>0.0</v>
      </c>
      <c r="AB137" s="92">
        <v>0.0</v>
      </c>
      <c r="AC137" s="92">
        <v>0.0</v>
      </c>
      <c r="AD137" s="92">
        <v>0.0</v>
      </c>
      <c r="AE137" s="92">
        <v>0.0</v>
      </c>
      <c r="AF137" s="92">
        <v>0.0</v>
      </c>
      <c r="AG137" s="92"/>
      <c r="AH137" s="92"/>
    </row>
    <row r="138" hidden="1">
      <c r="A138" s="90" t="s">
        <v>83</v>
      </c>
      <c r="B138" s="91" t="s">
        <v>362</v>
      </c>
      <c r="C138" s="92">
        <v>0.0</v>
      </c>
      <c r="D138" s="92">
        <v>0.0</v>
      </c>
      <c r="E138" s="93">
        <f t="shared" si="84"/>
        <v>0</v>
      </c>
      <c r="F138" s="92">
        <v>0.0</v>
      </c>
      <c r="G138" s="92">
        <v>0.0</v>
      </c>
      <c r="H138" s="92">
        <v>0.0</v>
      </c>
      <c r="I138" s="92">
        <v>0.0</v>
      </c>
      <c r="J138" s="106">
        <f t="shared" si="85"/>
        <v>0</v>
      </c>
      <c r="K138" s="94" t="str">
        <f t="shared" si="86"/>
        <v>#DIV/0!</v>
      </c>
      <c r="L138" s="92">
        <v>0.0</v>
      </c>
      <c r="M138" s="92">
        <v>0.0</v>
      </c>
      <c r="N138" s="92">
        <v>0.0</v>
      </c>
      <c r="O138" s="95">
        <f t="shared" si="87"/>
        <v>0</v>
      </c>
      <c r="P138" s="92">
        <v>0.0</v>
      </c>
      <c r="Q138" s="92">
        <v>0.0</v>
      </c>
      <c r="R138" s="92">
        <v>0.0</v>
      </c>
      <c r="S138" s="92">
        <v>0.0</v>
      </c>
      <c r="T138" s="92">
        <v>0.0</v>
      </c>
      <c r="U138" s="92">
        <v>0.0</v>
      </c>
      <c r="V138" s="92">
        <v>0.0</v>
      </c>
      <c r="W138" s="92">
        <v>0.0</v>
      </c>
      <c r="X138" s="92">
        <v>0.0</v>
      </c>
      <c r="Y138" s="92">
        <v>0.0</v>
      </c>
      <c r="Z138" s="92">
        <v>0.0</v>
      </c>
      <c r="AA138" s="92">
        <v>0.0</v>
      </c>
      <c r="AB138" s="92">
        <v>0.0</v>
      </c>
      <c r="AC138" s="92">
        <v>0.0</v>
      </c>
      <c r="AD138" s="92">
        <v>0.0</v>
      </c>
      <c r="AE138" s="92">
        <v>0.0</v>
      </c>
      <c r="AF138" s="92">
        <v>0.0</v>
      </c>
      <c r="AG138" s="92"/>
      <c r="AH138" s="92"/>
    </row>
    <row r="139" hidden="1">
      <c r="A139" s="90" t="s">
        <v>83</v>
      </c>
      <c r="B139" s="91" t="s">
        <v>363</v>
      </c>
      <c r="C139" s="92">
        <v>1.0</v>
      </c>
      <c r="D139" s="92">
        <v>1.0</v>
      </c>
      <c r="E139" s="93">
        <f t="shared" si="84"/>
        <v>14.13333333</v>
      </c>
      <c r="F139" s="92">
        <v>0.0</v>
      </c>
      <c r="G139" s="92">
        <v>93.0</v>
      </c>
      <c r="H139" s="92">
        <v>0.0</v>
      </c>
      <c r="I139" s="92">
        <v>53.0</v>
      </c>
      <c r="J139" s="106">
        <f t="shared" si="85"/>
        <v>40</v>
      </c>
      <c r="K139" s="94">
        <f t="shared" si="86"/>
        <v>1.754716981</v>
      </c>
      <c r="L139" s="92">
        <v>16.0</v>
      </c>
      <c r="M139" s="92">
        <v>129.0</v>
      </c>
      <c r="N139" s="92">
        <v>1.0</v>
      </c>
      <c r="O139" s="95">
        <f t="shared" si="87"/>
        <v>14.13333333</v>
      </c>
      <c r="P139" s="92">
        <v>2.0</v>
      </c>
      <c r="Q139" s="92">
        <v>2.0</v>
      </c>
      <c r="R139" s="92">
        <v>9.0</v>
      </c>
      <c r="S139" s="92">
        <v>0.0</v>
      </c>
      <c r="T139" s="92">
        <v>19.0</v>
      </c>
      <c r="U139" s="92">
        <v>8.0</v>
      </c>
      <c r="V139" s="92">
        <v>3.0</v>
      </c>
      <c r="W139" s="92">
        <v>0.0</v>
      </c>
      <c r="X139" s="92">
        <v>0.0</v>
      </c>
      <c r="Y139" s="92">
        <v>0.0</v>
      </c>
      <c r="Z139" s="92">
        <v>0.0</v>
      </c>
      <c r="AA139" s="92">
        <v>0.0</v>
      </c>
      <c r="AB139" s="92">
        <v>0.0</v>
      </c>
      <c r="AC139" s="92">
        <v>2.0</v>
      </c>
      <c r="AD139" s="92">
        <v>0.0</v>
      </c>
      <c r="AE139" s="92">
        <v>0.0</v>
      </c>
      <c r="AF139" s="92">
        <v>0.0</v>
      </c>
      <c r="AG139" s="92"/>
      <c r="AH139" s="92"/>
    </row>
    <row r="140" hidden="1">
      <c r="A140" s="90" t="s">
        <v>83</v>
      </c>
      <c r="B140" s="91" t="s">
        <v>334</v>
      </c>
      <c r="C140" s="92">
        <v>0.0</v>
      </c>
      <c r="D140" s="92">
        <v>0.0</v>
      </c>
      <c r="E140" s="93">
        <f t="shared" si="84"/>
        <v>0</v>
      </c>
      <c r="F140" s="92">
        <v>0.0</v>
      </c>
      <c r="G140" s="92">
        <v>0.0</v>
      </c>
      <c r="H140" s="92">
        <v>0.0</v>
      </c>
      <c r="I140" s="92">
        <v>0.0</v>
      </c>
      <c r="J140" s="106">
        <f t="shared" si="85"/>
        <v>0</v>
      </c>
      <c r="K140" s="94" t="str">
        <f t="shared" si="86"/>
        <v>#DIV/0!</v>
      </c>
      <c r="L140" s="92">
        <v>0.0</v>
      </c>
      <c r="M140" s="92">
        <v>0.0</v>
      </c>
      <c r="N140" s="92">
        <v>0.0</v>
      </c>
      <c r="O140" s="95">
        <f t="shared" si="87"/>
        <v>0</v>
      </c>
      <c r="P140" s="92">
        <v>0.0</v>
      </c>
      <c r="Q140" s="92">
        <v>0.0</v>
      </c>
      <c r="R140" s="92">
        <v>0.0</v>
      </c>
      <c r="S140" s="92">
        <v>0.0</v>
      </c>
      <c r="T140" s="92">
        <v>0.0</v>
      </c>
      <c r="U140" s="92">
        <v>0.0</v>
      </c>
      <c r="V140" s="92">
        <v>0.0</v>
      </c>
      <c r="W140" s="92">
        <v>0.0</v>
      </c>
      <c r="X140" s="92">
        <v>0.0</v>
      </c>
      <c r="Y140" s="92">
        <v>0.0</v>
      </c>
      <c r="Z140" s="92">
        <v>0.0</v>
      </c>
      <c r="AA140" s="92">
        <v>0.0</v>
      </c>
      <c r="AB140" s="92">
        <v>0.0</v>
      </c>
      <c r="AC140" s="92">
        <v>0.0</v>
      </c>
      <c r="AD140" s="92">
        <v>0.0</v>
      </c>
      <c r="AE140" s="92">
        <v>0.0</v>
      </c>
      <c r="AF140" s="92">
        <v>0.0</v>
      </c>
      <c r="AG140" s="92"/>
      <c r="AH140" s="92"/>
    </row>
    <row r="141" hidden="1">
      <c r="A141" s="90" t="s">
        <v>83</v>
      </c>
      <c r="B141" s="91" t="s">
        <v>364</v>
      </c>
      <c r="C141" s="92">
        <v>1.0</v>
      </c>
      <c r="D141" s="92">
        <v>1.0</v>
      </c>
      <c r="E141" s="93">
        <f t="shared" si="84"/>
        <v>13.65</v>
      </c>
      <c r="F141" s="92">
        <v>2.0</v>
      </c>
      <c r="G141" s="92">
        <v>70.0</v>
      </c>
      <c r="H141" s="92">
        <v>0.0</v>
      </c>
      <c r="I141" s="92">
        <v>63.0</v>
      </c>
      <c r="J141" s="106">
        <f t="shared" si="85"/>
        <v>7</v>
      </c>
      <c r="K141" s="94">
        <f t="shared" si="86"/>
        <v>1.111111111</v>
      </c>
      <c r="L141" s="92">
        <v>13.0</v>
      </c>
      <c r="M141" s="92">
        <v>94.0</v>
      </c>
      <c r="N141" s="92">
        <v>1.0</v>
      </c>
      <c r="O141" s="95">
        <f t="shared" si="87"/>
        <v>13.65</v>
      </c>
      <c r="P141" s="92">
        <v>4.0</v>
      </c>
      <c r="Q141" s="92">
        <v>4.0</v>
      </c>
      <c r="R141" s="92">
        <v>5.0</v>
      </c>
      <c r="S141" s="92">
        <v>1.0</v>
      </c>
      <c r="T141" s="92">
        <v>12.0</v>
      </c>
      <c r="U141" s="92">
        <v>2.0</v>
      </c>
      <c r="V141" s="92">
        <v>0.0</v>
      </c>
      <c r="W141" s="92">
        <v>0.0</v>
      </c>
      <c r="X141" s="92">
        <v>0.0</v>
      </c>
      <c r="Y141" s="92">
        <v>0.0</v>
      </c>
      <c r="Z141" s="92">
        <v>0.0</v>
      </c>
      <c r="AA141" s="92">
        <v>0.0</v>
      </c>
      <c r="AB141" s="92">
        <v>0.0</v>
      </c>
      <c r="AC141" s="92">
        <v>1.0</v>
      </c>
      <c r="AD141" s="92">
        <v>0.0</v>
      </c>
      <c r="AE141" s="92">
        <v>0.0</v>
      </c>
      <c r="AF141" s="92">
        <v>0.0</v>
      </c>
      <c r="AG141" s="92"/>
      <c r="AH141" s="92"/>
    </row>
    <row r="142" hidden="1">
      <c r="A142" s="96" t="s">
        <v>83</v>
      </c>
      <c r="B142" s="97" t="s">
        <v>365</v>
      </c>
      <c r="C142" s="92">
        <v>0.0</v>
      </c>
      <c r="D142" s="92">
        <v>0.0</v>
      </c>
      <c r="E142" s="93">
        <f t="shared" si="84"/>
        <v>0</v>
      </c>
      <c r="F142" s="92">
        <v>0.0</v>
      </c>
      <c r="G142" s="92">
        <v>0.0</v>
      </c>
      <c r="H142" s="92">
        <v>0.0</v>
      </c>
      <c r="I142" s="92">
        <v>0.0</v>
      </c>
      <c r="J142" s="106">
        <f t="shared" si="85"/>
        <v>0</v>
      </c>
      <c r="K142" s="94" t="str">
        <f t="shared" si="86"/>
        <v>#DIV/0!</v>
      </c>
      <c r="L142" s="92">
        <v>0.0</v>
      </c>
      <c r="M142" s="92">
        <v>0.0</v>
      </c>
      <c r="N142" s="103">
        <v>0.0</v>
      </c>
      <c r="O142" s="95">
        <f t="shared" si="87"/>
        <v>0</v>
      </c>
      <c r="P142" s="92">
        <v>0.0</v>
      </c>
      <c r="Q142" s="92">
        <v>0.0</v>
      </c>
      <c r="R142" s="92">
        <v>0.0</v>
      </c>
      <c r="S142" s="92">
        <v>0.0</v>
      </c>
      <c r="T142" s="92">
        <v>0.0</v>
      </c>
      <c r="U142" s="92">
        <v>0.0</v>
      </c>
      <c r="V142" s="92">
        <v>0.0</v>
      </c>
      <c r="W142" s="92">
        <v>0.0</v>
      </c>
      <c r="X142" s="92">
        <v>0.0</v>
      </c>
      <c r="Y142" s="92">
        <v>0.0</v>
      </c>
      <c r="Z142" s="92">
        <v>0.0</v>
      </c>
      <c r="AA142" s="92">
        <v>0.0</v>
      </c>
      <c r="AB142" s="92">
        <v>0.0</v>
      </c>
      <c r="AC142" s="92">
        <v>0.0</v>
      </c>
      <c r="AD142" s="92">
        <v>0.0</v>
      </c>
      <c r="AE142" s="92">
        <v>0.0</v>
      </c>
      <c r="AF142" s="92">
        <v>0.0</v>
      </c>
      <c r="AG142" s="92">
        <v>0.0</v>
      </c>
      <c r="AH142" s="92">
        <v>0.0</v>
      </c>
    </row>
    <row r="143" hidden="1">
      <c r="A143" s="98"/>
      <c r="B143" s="99"/>
      <c r="C143" s="99">
        <f t="shared" ref="C143:D143" si="88">SUM(C136:C141)/4</f>
        <v>1</v>
      </c>
      <c r="D143" s="99">
        <f t="shared" si="88"/>
        <v>1</v>
      </c>
      <c r="E143" s="100">
        <f>SUM(E136:E141)</f>
        <v>58.68333333</v>
      </c>
      <c r="F143" s="99">
        <f>SUM(F136:F141)/4</f>
        <v>1.25</v>
      </c>
      <c r="G143" s="99">
        <f>SUM(G136:G141)</f>
        <v>247</v>
      </c>
      <c r="H143" s="99"/>
      <c r="I143" s="99">
        <f>SUM(I136:I141)</f>
        <v>179</v>
      </c>
      <c r="J143" s="99">
        <f t="shared" si="85"/>
        <v>68</v>
      </c>
      <c r="K143" s="101">
        <f t="shared" si="86"/>
        <v>1.379888268</v>
      </c>
      <c r="L143" s="99">
        <f t="shared" ref="L143:M143" si="89">SUM(L136:L141)</f>
        <v>88</v>
      </c>
      <c r="M143" s="99">
        <f t="shared" si="89"/>
        <v>327</v>
      </c>
      <c r="N143" s="99"/>
      <c r="O143" s="102"/>
      <c r="P143" s="99">
        <f t="shared" ref="P143:AF143" si="90">SUM(P136:P141)</f>
        <v>9</v>
      </c>
      <c r="Q143" s="99">
        <f t="shared" si="90"/>
        <v>7</v>
      </c>
      <c r="R143" s="99">
        <f t="shared" si="90"/>
        <v>23</v>
      </c>
      <c r="S143" s="99">
        <f t="shared" si="90"/>
        <v>2</v>
      </c>
      <c r="T143" s="99">
        <f t="shared" si="90"/>
        <v>40</v>
      </c>
      <c r="U143" s="99">
        <f t="shared" si="90"/>
        <v>11</v>
      </c>
      <c r="V143" s="99">
        <f t="shared" si="90"/>
        <v>3</v>
      </c>
      <c r="W143" s="99">
        <f t="shared" si="90"/>
        <v>0</v>
      </c>
      <c r="X143" s="99">
        <f t="shared" si="90"/>
        <v>0</v>
      </c>
      <c r="Y143" s="99">
        <f t="shared" si="90"/>
        <v>0</v>
      </c>
      <c r="Z143" s="99">
        <f t="shared" si="90"/>
        <v>0</v>
      </c>
      <c r="AA143" s="99">
        <f t="shared" si="90"/>
        <v>0</v>
      </c>
      <c r="AB143" s="99">
        <f t="shared" si="90"/>
        <v>0</v>
      </c>
      <c r="AC143" s="99">
        <f t="shared" si="90"/>
        <v>4</v>
      </c>
      <c r="AD143" s="99">
        <f t="shared" si="90"/>
        <v>0</v>
      </c>
      <c r="AE143" s="99">
        <f t="shared" si="90"/>
        <v>0</v>
      </c>
      <c r="AF143" s="99">
        <f t="shared" si="90"/>
        <v>0</v>
      </c>
      <c r="AG143" s="99"/>
      <c r="AH143" s="99"/>
    </row>
    <row r="144" hidden="1">
      <c r="A144" s="90" t="s">
        <v>95</v>
      </c>
      <c r="B144" s="91" t="s">
        <v>368</v>
      </c>
      <c r="C144" s="92">
        <v>1.0</v>
      </c>
      <c r="D144" s="92">
        <v>0.0</v>
      </c>
      <c r="E144" s="93">
        <f t="shared" ref="E144:E149" si="91">SUM(L144*I144)/60</f>
        <v>12.83333333</v>
      </c>
      <c r="F144" s="92">
        <v>0.0</v>
      </c>
      <c r="G144" s="92">
        <v>51.0</v>
      </c>
      <c r="H144" s="92">
        <v>0.0</v>
      </c>
      <c r="I144" s="92">
        <v>77.0</v>
      </c>
      <c r="J144" s="106">
        <f t="shared" si="85"/>
        <v>-26</v>
      </c>
      <c r="K144" s="94">
        <f t="shared" si="86"/>
        <v>0.6623376623</v>
      </c>
      <c r="L144" s="92">
        <v>10.0</v>
      </c>
      <c r="M144" s="92">
        <v>65.0</v>
      </c>
      <c r="N144" s="92">
        <v>1.0</v>
      </c>
      <c r="O144" s="95">
        <f t="shared" ref="O144:O149" si="92">SUM(L144*I144)/60</f>
        <v>12.83333333</v>
      </c>
      <c r="P144" s="92">
        <v>1.0</v>
      </c>
      <c r="Q144" s="92">
        <v>2.0</v>
      </c>
      <c r="R144" s="92">
        <v>4.0</v>
      </c>
      <c r="S144" s="92">
        <v>0.0</v>
      </c>
      <c r="T144" s="92">
        <v>9.0</v>
      </c>
      <c r="U144" s="92">
        <v>1.0</v>
      </c>
      <c r="V144" s="92">
        <v>0.0</v>
      </c>
      <c r="W144" s="92">
        <v>0.0</v>
      </c>
      <c r="X144" s="92">
        <v>0.0</v>
      </c>
      <c r="Y144" s="92">
        <v>0.0</v>
      </c>
      <c r="Z144" s="92">
        <v>0.0</v>
      </c>
      <c r="AA144" s="92">
        <v>0.0</v>
      </c>
      <c r="AB144" s="92">
        <v>0.0</v>
      </c>
      <c r="AC144" s="92">
        <v>1.0</v>
      </c>
      <c r="AD144" s="92">
        <v>0.0</v>
      </c>
      <c r="AE144" s="92">
        <v>0.0</v>
      </c>
      <c r="AF144" s="92">
        <v>0.0</v>
      </c>
      <c r="AG144" s="92"/>
      <c r="AH144" s="92"/>
    </row>
    <row r="145" hidden="1">
      <c r="A145" s="90" t="s">
        <v>95</v>
      </c>
      <c r="B145" s="91" t="s">
        <v>369</v>
      </c>
      <c r="C145" s="92">
        <v>1.0</v>
      </c>
      <c r="D145" s="92">
        <v>0.0</v>
      </c>
      <c r="E145" s="93">
        <f t="shared" si="91"/>
        <v>14.4</v>
      </c>
      <c r="F145" s="92">
        <v>0.0</v>
      </c>
      <c r="G145" s="92">
        <v>22.0</v>
      </c>
      <c r="H145" s="92">
        <v>0.0</v>
      </c>
      <c r="I145" s="92">
        <v>48.0</v>
      </c>
      <c r="J145" s="106">
        <f t="shared" si="85"/>
        <v>-26</v>
      </c>
      <c r="K145" s="94">
        <f t="shared" si="86"/>
        <v>0.4583333333</v>
      </c>
      <c r="L145" s="92">
        <v>18.0</v>
      </c>
      <c r="M145" s="92">
        <v>25.0</v>
      </c>
      <c r="N145" s="92">
        <v>1.0</v>
      </c>
      <c r="O145" s="95">
        <f t="shared" si="92"/>
        <v>14.4</v>
      </c>
      <c r="P145" s="92">
        <v>2.0</v>
      </c>
      <c r="Q145" s="92">
        <v>2.0</v>
      </c>
      <c r="R145" s="92">
        <v>0.0</v>
      </c>
      <c r="S145" s="92">
        <v>1.0</v>
      </c>
      <c r="T145" s="92">
        <v>0.0</v>
      </c>
      <c r="U145" s="92">
        <v>0.0</v>
      </c>
      <c r="V145" s="92">
        <v>0.0</v>
      </c>
      <c r="W145" s="92">
        <v>0.0</v>
      </c>
      <c r="X145" s="92">
        <v>0.0</v>
      </c>
      <c r="Y145" s="92">
        <v>0.0</v>
      </c>
      <c r="Z145" s="92">
        <v>0.0</v>
      </c>
      <c r="AA145" s="92">
        <v>0.0</v>
      </c>
      <c r="AB145" s="92">
        <v>0.0</v>
      </c>
      <c r="AC145" s="92">
        <v>0.0</v>
      </c>
      <c r="AD145" s="92">
        <v>0.0</v>
      </c>
      <c r="AE145" s="92">
        <v>0.0</v>
      </c>
      <c r="AF145" s="92">
        <v>0.0</v>
      </c>
      <c r="AG145" s="92"/>
      <c r="AH145" s="92"/>
    </row>
    <row r="146" hidden="1">
      <c r="A146" s="90" t="s">
        <v>95</v>
      </c>
      <c r="B146" s="91" t="s">
        <v>370</v>
      </c>
      <c r="C146" s="92">
        <v>1.0</v>
      </c>
      <c r="D146" s="92">
        <v>0.0</v>
      </c>
      <c r="E146" s="93">
        <f t="shared" si="91"/>
        <v>14.73333333</v>
      </c>
      <c r="F146" s="92">
        <v>0.0</v>
      </c>
      <c r="G146" s="92">
        <v>61.0</v>
      </c>
      <c r="H146" s="92">
        <v>0.0</v>
      </c>
      <c r="I146" s="92">
        <v>52.0</v>
      </c>
      <c r="J146" s="106">
        <f t="shared" si="85"/>
        <v>9</v>
      </c>
      <c r="K146" s="94">
        <f t="shared" si="86"/>
        <v>1.173076923</v>
      </c>
      <c r="L146" s="92">
        <v>17.0</v>
      </c>
      <c r="M146" s="92">
        <v>70.0</v>
      </c>
      <c r="N146" s="92">
        <v>1.0</v>
      </c>
      <c r="O146" s="95">
        <f t="shared" si="92"/>
        <v>14.73333333</v>
      </c>
      <c r="P146" s="92">
        <v>1.0</v>
      </c>
      <c r="Q146" s="92">
        <v>1.0</v>
      </c>
      <c r="R146" s="92">
        <v>2.0</v>
      </c>
      <c r="S146" s="92">
        <v>1.0</v>
      </c>
      <c r="T146" s="92">
        <v>8.0</v>
      </c>
      <c r="U146" s="92">
        <v>1.0</v>
      </c>
      <c r="V146" s="92">
        <v>0.0</v>
      </c>
      <c r="W146" s="92">
        <v>0.0</v>
      </c>
      <c r="X146" s="92">
        <v>0.0</v>
      </c>
      <c r="Y146" s="92">
        <v>0.0</v>
      </c>
      <c r="Z146" s="92">
        <v>0.0</v>
      </c>
      <c r="AA146" s="92">
        <v>0.0</v>
      </c>
      <c r="AB146" s="92">
        <v>0.0</v>
      </c>
      <c r="AC146" s="92">
        <v>1.0</v>
      </c>
      <c r="AD146" s="92">
        <v>0.0</v>
      </c>
      <c r="AE146" s="92">
        <v>0.0</v>
      </c>
      <c r="AF146" s="92">
        <v>0.0</v>
      </c>
      <c r="AG146" s="92"/>
      <c r="AH146" s="92"/>
    </row>
    <row r="147" hidden="1">
      <c r="A147" s="90" t="s">
        <v>95</v>
      </c>
      <c r="B147" s="91" t="s">
        <v>371</v>
      </c>
      <c r="C147" s="92">
        <v>1.0</v>
      </c>
      <c r="D147" s="92">
        <v>0.0</v>
      </c>
      <c r="E147" s="93">
        <f t="shared" si="91"/>
        <v>13</v>
      </c>
      <c r="F147" s="92">
        <v>0.0</v>
      </c>
      <c r="G147" s="92">
        <v>40.0</v>
      </c>
      <c r="H147" s="92">
        <v>0.0</v>
      </c>
      <c r="I147" s="92">
        <v>78.0</v>
      </c>
      <c r="J147" s="106">
        <f t="shared" si="85"/>
        <v>-38</v>
      </c>
      <c r="K147" s="94">
        <f t="shared" si="86"/>
        <v>0.5128205128</v>
      </c>
      <c r="L147" s="92">
        <v>10.0</v>
      </c>
      <c r="M147" s="92">
        <v>48.0</v>
      </c>
      <c r="N147" s="92">
        <v>1.0</v>
      </c>
      <c r="O147" s="95">
        <f t="shared" si="92"/>
        <v>13</v>
      </c>
      <c r="P147" s="92">
        <v>2.0</v>
      </c>
      <c r="Q147" s="92">
        <v>1.0</v>
      </c>
      <c r="R147" s="92">
        <v>2.0</v>
      </c>
      <c r="S147" s="92">
        <v>0.0</v>
      </c>
      <c r="T147" s="92">
        <v>4.0</v>
      </c>
      <c r="U147" s="92">
        <v>1.0</v>
      </c>
      <c r="V147" s="92">
        <v>0.0</v>
      </c>
      <c r="W147" s="92">
        <v>0.0</v>
      </c>
      <c r="X147" s="92">
        <v>0.0</v>
      </c>
      <c r="Y147" s="92">
        <v>0.0</v>
      </c>
      <c r="Z147" s="92">
        <v>0.0</v>
      </c>
      <c r="AA147" s="92">
        <v>0.0</v>
      </c>
      <c r="AB147" s="92">
        <v>0.0</v>
      </c>
      <c r="AC147" s="92">
        <v>0.0</v>
      </c>
      <c r="AD147" s="92">
        <v>0.0</v>
      </c>
      <c r="AE147" s="92">
        <v>0.0</v>
      </c>
      <c r="AF147" s="92">
        <v>0.0</v>
      </c>
      <c r="AG147" s="92"/>
      <c r="AH147" s="92"/>
    </row>
    <row r="148" hidden="1">
      <c r="A148" s="90" t="s">
        <v>95</v>
      </c>
      <c r="B148" s="91" t="s">
        <v>395</v>
      </c>
      <c r="C148" s="92">
        <v>0.0</v>
      </c>
      <c r="D148" s="92">
        <v>0.0</v>
      </c>
      <c r="E148" s="93">
        <f t="shared" si="91"/>
        <v>0</v>
      </c>
      <c r="F148" s="92">
        <v>0.0</v>
      </c>
      <c r="G148" s="92">
        <v>0.0</v>
      </c>
      <c r="H148" s="92">
        <v>0.0</v>
      </c>
      <c r="I148" s="92">
        <v>0.0</v>
      </c>
      <c r="J148" s="106">
        <f t="shared" si="85"/>
        <v>0</v>
      </c>
      <c r="K148" s="94" t="str">
        <f t="shared" si="86"/>
        <v>#DIV/0!</v>
      </c>
      <c r="L148" s="92">
        <v>0.0</v>
      </c>
      <c r="M148" s="92">
        <v>0.0</v>
      </c>
      <c r="N148" s="92">
        <v>0.0</v>
      </c>
      <c r="O148" s="95">
        <f t="shared" si="92"/>
        <v>0</v>
      </c>
      <c r="P148" s="92">
        <v>0.0</v>
      </c>
      <c r="Q148" s="92">
        <v>0.0</v>
      </c>
      <c r="R148" s="92">
        <v>0.0</v>
      </c>
      <c r="S148" s="92">
        <v>0.0</v>
      </c>
      <c r="T148" s="92">
        <v>0.0</v>
      </c>
      <c r="U148" s="92">
        <v>0.0</v>
      </c>
      <c r="V148" s="92">
        <v>0.0</v>
      </c>
      <c r="W148" s="92">
        <v>0.0</v>
      </c>
      <c r="X148" s="92">
        <v>0.0</v>
      </c>
      <c r="Y148" s="92">
        <v>0.0</v>
      </c>
      <c r="Z148" s="92">
        <v>0.0</v>
      </c>
      <c r="AA148" s="92">
        <v>0.0</v>
      </c>
      <c r="AB148" s="92">
        <v>0.0</v>
      </c>
      <c r="AC148" s="92">
        <v>0.0</v>
      </c>
      <c r="AD148" s="92">
        <v>0.0</v>
      </c>
      <c r="AE148" s="92">
        <v>0.0</v>
      </c>
      <c r="AF148" s="92">
        <v>0.0</v>
      </c>
      <c r="AG148" s="92"/>
      <c r="AH148" s="92"/>
    </row>
    <row r="149" hidden="1">
      <c r="A149" s="90" t="s">
        <v>95</v>
      </c>
      <c r="B149" s="91" t="s">
        <v>373</v>
      </c>
      <c r="C149" s="92">
        <v>0.0</v>
      </c>
      <c r="D149" s="92">
        <v>0.0</v>
      </c>
      <c r="E149" s="93">
        <f t="shared" si="91"/>
        <v>0</v>
      </c>
      <c r="F149" s="92">
        <v>0.0</v>
      </c>
      <c r="G149" s="92">
        <v>0.0</v>
      </c>
      <c r="H149" s="92">
        <v>0.0</v>
      </c>
      <c r="I149" s="92">
        <v>0.0</v>
      </c>
      <c r="J149" s="106">
        <f t="shared" si="85"/>
        <v>0</v>
      </c>
      <c r="K149" s="94" t="str">
        <f t="shared" si="86"/>
        <v>#DIV/0!</v>
      </c>
      <c r="L149" s="92">
        <v>0.0</v>
      </c>
      <c r="M149" s="92">
        <v>0.0</v>
      </c>
      <c r="N149" s="92">
        <v>0.0</v>
      </c>
      <c r="O149" s="95">
        <f t="shared" si="92"/>
        <v>0</v>
      </c>
      <c r="P149" s="92">
        <v>0.0</v>
      </c>
      <c r="Q149" s="92">
        <v>0.0</v>
      </c>
      <c r="R149" s="92">
        <v>0.0</v>
      </c>
      <c r="S149" s="92">
        <v>0.0</v>
      </c>
      <c r="T149" s="92">
        <v>0.0</v>
      </c>
      <c r="U149" s="92">
        <v>0.0</v>
      </c>
      <c r="V149" s="92">
        <v>0.0</v>
      </c>
      <c r="W149" s="92">
        <v>0.0</v>
      </c>
      <c r="X149" s="92">
        <v>0.0</v>
      </c>
      <c r="Y149" s="92">
        <v>0.0</v>
      </c>
      <c r="Z149" s="92">
        <v>0.0</v>
      </c>
      <c r="AA149" s="92">
        <v>0.0</v>
      </c>
      <c r="AB149" s="92">
        <v>0.0</v>
      </c>
      <c r="AC149" s="92">
        <v>0.0</v>
      </c>
      <c r="AD149" s="92">
        <v>0.0</v>
      </c>
      <c r="AE149" s="92">
        <v>0.0</v>
      </c>
      <c r="AF149" s="92">
        <v>0.0</v>
      </c>
      <c r="AG149" s="92"/>
      <c r="AH149" s="92"/>
    </row>
    <row r="150" hidden="1">
      <c r="A150" s="98" t="s">
        <v>271</v>
      </c>
      <c r="B150" s="99"/>
      <c r="C150" s="99">
        <f>SUM(C144:C149)</f>
        <v>4</v>
      </c>
      <c r="D150" s="99">
        <f t="shared" ref="D150:F150" si="93">SUM(D144:D149)/4</f>
        <v>0</v>
      </c>
      <c r="E150" s="100">
        <f t="shared" si="93"/>
        <v>13.74166667</v>
      </c>
      <c r="F150" s="99">
        <f t="shared" si="93"/>
        <v>0</v>
      </c>
      <c r="G150" s="99">
        <f>SUM(G144:G149)</f>
        <v>174</v>
      </c>
      <c r="H150" s="99"/>
      <c r="I150" s="99">
        <f>SUM(I144:I149)</f>
        <v>255</v>
      </c>
      <c r="J150" s="99">
        <f t="shared" si="85"/>
        <v>-81</v>
      </c>
      <c r="K150" s="101">
        <f t="shared" si="86"/>
        <v>0.6823529412</v>
      </c>
      <c r="L150" s="99">
        <f t="shared" ref="L150:M150" si="94">SUM(L144:L149)</f>
        <v>55</v>
      </c>
      <c r="M150" s="99">
        <f t="shared" si="94"/>
        <v>208</v>
      </c>
      <c r="N150" s="99"/>
      <c r="O150" s="102"/>
      <c r="P150" s="99">
        <f t="shared" ref="P150:AF150" si="95">SUM(P144:P149)</f>
        <v>6</v>
      </c>
      <c r="Q150" s="99">
        <f t="shared" si="95"/>
        <v>6</v>
      </c>
      <c r="R150" s="99">
        <f t="shared" si="95"/>
        <v>8</v>
      </c>
      <c r="S150" s="99">
        <f t="shared" si="95"/>
        <v>2</v>
      </c>
      <c r="T150" s="99">
        <f t="shared" si="95"/>
        <v>21</v>
      </c>
      <c r="U150" s="99">
        <f t="shared" si="95"/>
        <v>3</v>
      </c>
      <c r="V150" s="99">
        <f t="shared" si="95"/>
        <v>0</v>
      </c>
      <c r="W150" s="99">
        <f t="shared" si="95"/>
        <v>0</v>
      </c>
      <c r="X150" s="99">
        <f t="shared" si="95"/>
        <v>0</v>
      </c>
      <c r="Y150" s="99">
        <f t="shared" si="95"/>
        <v>0</v>
      </c>
      <c r="Z150" s="99">
        <f t="shared" si="95"/>
        <v>0</v>
      </c>
      <c r="AA150" s="99">
        <f t="shared" si="95"/>
        <v>0</v>
      </c>
      <c r="AB150" s="99">
        <f t="shared" si="95"/>
        <v>0</v>
      </c>
      <c r="AC150" s="99">
        <f t="shared" si="95"/>
        <v>2</v>
      </c>
      <c r="AD150" s="99">
        <f t="shared" si="95"/>
        <v>0</v>
      </c>
      <c r="AE150" s="99">
        <f t="shared" si="95"/>
        <v>0</v>
      </c>
      <c r="AF150" s="99">
        <f t="shared" si="95"/>
        <v>0</v>
      </c>
      <c r="AG150" s="99"/>
      <c r="AH150" s="99"/>
    </row>
    <row r="151">
      <c r="A151" s="119" t="s">
        <v>396</v>
      </c>
    </row>
    <row r="153" hidden="1">
      <c r="A153" s="121" t="s">
        <v>232</v>
      </c>
      <c r="B153" s="121" t="s">
        <v>233</v>
      </c>
      <c r="C153" s="121" t="s">
        <v>234</v>
      </c>
      <c r="D153" s="122" t="s">
        <v>15</v>
      </c>
      <c r="E153" s="123" t="s">
        <v>235</v>
      </c>
      <c r="F153" s="124" t="s">
        <v>17</v>
      </c>
      <c r="G153" s="124" t="s">
        <v>236</v>
      </c>
      <c r="H153" s="124" t="s">
        <v>237</v>
      </c>
      <c r="I153" s="124" t="s">
        <v>238</v>
      </c>
      <c r="J153" s="125" t="s">
        <v>239</v>
      </c>
      <c r="K153" s="126" t="s">
        <v>240</v>
      </c>
      <c r="L153" s="127" t="s">
        <v>241</v>
      </c>
      <c r="M153" s="127" t="s">
        <v>242</v>
      </c>
      <c r="N153" s="128" t="s">
        <v>385</v>
      </c>
      <c r="O153" s="128" t="s">
        <v>235</v>
      </c>
      <c r="P153" s="128" t="s">
        <v>244</v>
      </c>
      <c r="Q153" s="128" t="s">
        <v>245</v>
      </c>
      <c r="R153" s="128" t="s">
        <v>246</v>
      </c>
      <c r="S153" s="128" t="s">
        <v>247</v>
      </c>
      <c r="T153" s="128" t="s">
        <v>248</v>
      </c>
      <c r="U153" s="128" t="s">
        <v>249</v>
      </c>
      <c r="V153" s="128" t="s">
        <v>250</v>
      </c>
      <c r="W153" s="128" t="s">
        <v>251</v>
      </c>
      <c r="X153" s="128" t="s">
        <v>252</v>
      </c>
      <c r="Y153" s="128" t="s">
        <v>253</v>
      </c>
      <c r="Z153" s="128" t="s">
        <v>254</v>
      </c>
      <c r="AA153" s="128" t="s">
        <v>255</v>
      </c>
      <c r="AB153" s="128" t="s">
        <v>256</v>
      </c>
      <c r="AC153" s="128" t="s">
        <v>257</v>
      </c>
      <c r="AD153" s="128" t="s">
        <v>258</v>
      </c>
      <c r="AE153" s="128" t="s">
        <v>259</v>
      </c>
      <c r="AF153" s="128" t="s">
        <v>260</v>
      </c>
      <c r="AG153" s="128" t="s">
        <v>261</v>
      </c>
      <c r="AH153" s="128" t="s">
        <v>262</v>
      </c>
    </row>
    <row r="154" hidden="1">
      <c r="A154" s="139" t="s">
        <v>100</v>
      </c>
      <c r="B154" s="140" t="s">
        <v>321</v>
      </c>
      <c r="C154" s="36">
        <v>1.0</v>
      </c>
      <c r="D154" s="36">
        <v>1.0</v>
      </c>
      <c r="E154" s="131">
        <v>21.0</v>
      </c>
      <c r="F154" s="36">
        <v>1.0</v>
      </c>
      <c r="G154" s="36">
        <v>64.0</v>
      </c>
      <c r="H154" s="36">
        <v>0.0</v>
      </c>
      <c r="I154" s="36">
        <v>62.0</v>
      </c>
      <c r="J154" s="7">
        <f t="shared" ref="J154:J166" si="96">SUM(G154-I154)</f>
        <v>2</v>
      </c>
      <c r="K154" s="132">
        <f t="shared" ref="K154:K166" si="97">SUM(G154/I154)</f>
        <v>1.032258065</v>
      </c>
      <c r="L154" s="36">
        <v>17.0</v>
      </c>
      <c r="M154" s="36">
        <v>78.0</v>
      </c>
      <c r="N154" s="36">
        <v>1.0</v>
      </c>
      <c r="O154" s="133">
        <f t="shared" ref="O154:O159" si="98">(E154*N154)</f>
        <v>21</v>
      </c>
      <c r="P154" s="36">
        <v>2.0</v>
      </c>
      <c r="Q154" s="36">
        <v>0.0</v>
      </c>
      <c r="R154" s="36">
        <v>1.0</v>
      </c>
      <c r="S154" s="36">
        <v>2.0</v>
      </c>
      <c r="T154" s="36">
        <v>10.0</v>
      </c>
      <c r="U154" s="36">
        <v>1.0</v>
      </c>
      <c r="V154" s="36">
        <v>0.0</v>
      </c>
      <c r="W154" s="36">
        <v>0.0</v>
      </c>
      <c r="X154" s="36">
        <v>0.0</v>
      </c>
      <c r="Y154" s="36">
        <v>0.0</v>
      </c>
      <c r="Z154" s="36">
        <v>0.0</v>
      </c>
      <c r="AA154" s="36">
        <v>0.0</v>
      </c>
      <c r="AB154" s="36">
        <v>0.0</v>
      </c>
      <c r="AC154" s="36">
        <v>1.0</v>
      </c>
      <c r="AD154" s="36">
        <v>0.0</v>
      </c>
      <c r="AE154" s="36">
        <v>0.0</v>
      </c>
      <c r="AF154" s="36">
        <v>0.0</v>
      </c>
      <c r="AG154" s="36">
        <v>0.0</v>
      </c>
      <c r="AH154" s="36">
        <v>0.0</v>
      </c>
    </row>
    <row r="155" hidden="1">
      <c r="A155" s="139" t="s">
        <v>100</v>
      </c>
      <c r="B155" s="140" t="s">
        <v>322</v>
      </c>
      <c r="C155" s="36">
        <v>1.0</v>
      </c>
      <c r="D155" s="36">
        <v>1.0</v>
      </c>
      <c r="E155" s="131">
        <v>21.0</v>
      </c>
      <c r="F155" s="36">
        <v>3.0</v>
      </c>
      <c r="G155" s="36">
        <v>42.0</v>
      </c>
      <c r="H155" s="36">
        <v>0.0</v>
      </c>
      <c r="I155" s="36">
        <v>40.0</v>
      </c>
      <c r="J155" s="7">
        <f t="shared" si="96"/>
        <v>2</v>
      </c>
      <c r="K155" s="132">
        <f t="shared" si="97"/>
        <v>1.05</v>
      </c>
      <c r="L155" s="36">
        <v>28.0</v>
      </c>
      <c r="M155" s="36">
        <v>52.0</v>
      </c>
      <c r="N155" s="36">
        <v>1.0</v>
      </c>
      <c r="O155" s="133">
        <f t="shared" si="98"/>
        <v>21</v>
      </c>
      <c r="P155" s="36">
        <v>2.0</v>
      </c>
      <c r="Q155" s="36">
        <v>0.0</v>
      </c>
      <c r="R155" s="36">
        <v>0.0</v>
      </c>
      <c r="S155" s="36">
        <v>0.0</v>
      </c>
      <c r="T155" s="36">
        <v>6.0</v>
      </c>
      <c r="U155" s="36">
        <v>1.0</v>
      </c>
      <c r="V155" s="36">
        <v>1.0</v>
      </c>
      <c r="W155" s="36">
        <v>0.0</v>
      </c>
      <c r="X155" s="36">
        <v>0.0</v>
      </c>
      <c r="Y155" s="36">
        <v>0.0</v>
      </c>
      <c r="Z155" s="36">
        <v>0.0</v>
      </c>
      <c r="AA155" s="36">
        <v>0.0</v>
      </c>
      <c r="AB155" s="36">
        <v>0.0</v>
      </c>
      <c r="AC155" s="36">
        <v>0.0</v>
      </c>
      <c r="AD155" s="36">
        <v>0.0</v>
      </c>
      <c r="AE155" s="36">
        <v>0.0</v>
      </c>
      <c r="AF155" s="36">
        <v>0.0</v>
      </c>
      <c r="AG155" s="36">
        <v>0.0</v>
      </c>
      <c r="AH155" s="36">
        <v>0.0</v>
      </c>
    </row>
    <row r="156" hidden="1">
      <c r="A156" s="139" t="s">
        <v>100</v>
      </c>
      <c r="B156" s="140" t="s">
        <v>323</v>
      </c>
      <c r="C156" s="36">
        <v>0.0</v>
      </c>
      <c r="D156" s="36">
        <v>0.0</v>
      </c>
      <c r="E156" s="131">
        <f t="shared" ref="E156:E157" si="99">SUM(L156*I156)/60</f>
        <v>0</v>
      </c>
      <c r="F156" s="36">
        <v>0.0</v>
      </c>
      <c r="G156" s="36">
        <v>0.0</v>
      </c>
      <c r="H156" s="36">
        <v>0.0</v>
      </c>
      <c r="I156" s="36">
        <v>0.0</v>
      </c>
      <c r="J156" s="7">
        <f t="shared" si="96"/>
        <v>0</v>
      </c>
      <c r="K156" s="132" t="str">
        <f t="shared" si="97"/>
        <v>#DIV/0!</v>
      </c>
      <c r="L156" s="36">
        <v>0.0</v>
      </c>
      <c r="M156" s="36">
        <v>0.0</v>
      </c>
      <c r="N156" s="36">
        <v>0.0</v>
      </c>
      <c r="O156" s="133">
        <f t="shared" si="98"/>
        <v>0</v>
      </c>
      <c r="P156" s="36">
        <v>0.0</v>
      </c>
      <c r="Q156" s="36">
        <v>0.0</v>
      </c>
      <c r="R156" s="36">
        <v>0.0</v>
      </c>
      <c r="S156" s="36">
        <v>0.0</v>
      </c>
      <c r="T156" s="36">
        <v>0.0</v>
      </c>
      <c r="U156" s="36">
        <v>0.0</v>
      </c>
      <c r="V156" s="36">
        <v>0.0</v>
      </c>
      <c r="W156" s="36">
        <v>0.0</v>
      </c>
      <c r="X156" s="36">
        <v>0.0</v>
      </c>
      <c r="Y156" s="36">
        <v>0.0</v>
      </c>
      <c r="Z156" s="36">
        <v>0.0</v>
      </c>
      <c r="AA156" s="36">
        <v>0.0</v>
      </c>
      <c r="AB156" s="36">
        <v>0.0</v>
      </c>
      <c r="AC156" s="36">
        <v>0.0</v>
      </c>
      <c r="AD156" s="36">
        <v>0.0</v>
      </c>
      <c r="AE156" s="36">
        <v>0.0</v>
      </c>
      <c r="AF156" s="36">
        <v>0.0</v>
      </c>
      <c r="AG156" s="36">
        <v>0.0</v>
      </c>
      <c r="AH156" s="36">
        <v>0.0</v>
      </c>
    </row>
    <row r="157" hidden="1">
      <c r="A157" s="139" t="s">
        <v>100</v>
      </c>
      <c r="B157" s="140" t="s">
        <v>324</v>
      </c>
      <c r="C157" s="36">
        <v>0.0</v>
      </c>
      <c r="D157" s="36">
        <v>0.0</v>
      </c>
      <c r="E157" s="131">
        <f t="shared" si="99"/>
        <v>0</v>
      </c>
      <c r="F157" s="36">
        <v>0.0</v>
      </c>
      <c r="G157" s="36">
        <v>0.0</v>
      </c>
      <c r="H157" s="36">
        <v>0.0</v>
      </c>
      <c r="I157" s="36">
        <v>0.0</v>
      </c>
      <c r="J157" s="7">
        <f t="shared" si="96"/>
        <v>0</v>
      </c>
      <c r="K157" s="132" t="str">
        <f t="shared" si="97"/>
        <v>#DIV/0!</v>
      </c>
      <c r="L157" s="36">
        <v>0.0</v>
      </c>
      <c r="M157" s="36">
        <v>0.0</v>
      </c>
      <c r="N157" s="36">
        <v>0.0</v>
      </c>
      <c r="O157" s="133">
        <f t="shared" si="98"/>
        <v>0</v>
      </c>
      <c r="P157" s="36">
        <v>0.0</v>
      </c>
      <c r="Q157" s="36">
        <v>0.0</v>
      </c>
      <c r="R157" s="36">
        <v>0.0</v>
      </c>
      <c r="S157" s="36">
        <v>0.0</v>
      </c>
      <c r="T157" s="36">
        <v>0.0</v>
      </c>
      <c r="U157" s="36">
        <v>0.0</v>
      </c>
      <c r="V157" s="36">
        <v>0.0</v>
      </c>
      <c r="W157" s="36">
        <v>0.0</v>
      </c>
      <c r="X157" s="36">
        <v>0.0</v>
      </c>
      <c r="Y157" s="36">
        <v>0.0</v>
      </c>
      <c r="Z157" s="36">
        <v>0.0</v>
      </c>
      <c r="AA157" s="36">
        <v>0.0</v>
      </c>
      <c r="AB157" s="36">
        <v>0.0</v>
      </c>
      <c r="AC157" s="36">
        <v>0.0</v>
      </c>
      <c r="AD157" s="36">
        <v>0.0</v>
      </c>
      <c r="AE157" s="36">
        <v>0.0</v>
      </c>
      <c r="AF157" s="36">
        <v>0.0</v>
      </c>
      <c r="AG157" s="36">
        <v>0.0</v>
      </c>
      <c r="AH157" s="36">
        <v>0.0</v>
      </c>
    </row>
    <row r="158" hidden="1">
      <c r="A158" s="139" t="s">
        <v>100</v>
      </c>
      <c r="B158" s="140" t="s">
        <v>325</v>
      </c>
      <c r="C158" s="36">
        <v>1.0</v>
      </c>
      <c r="D158" s="36">
        <v>1.0</v>
      </c>
      <c r="E158" s="131">
        <v>21.0</v>
      </c>
      <c r="F158" s="36">
        <v>0.0</v>
      </c>
      <c r="G158" s="36">
        <v>86.0</v>
      </c>
      <c r="H158" s="36">
        <v>0.0</v>
      </c>
      <c r="I158" s="36">
        <v>82.0</v>
      </c>
      <c r="J158" s="7">
        <f t="shared" si="96"/>
        <v>4</v>
      </c>
      <c r="K158" s="132">
        <f t="shared" si="97"/>
        <v>1.048780488</v>
      </c>
      <c r="L158" s="36">
        <v>12.0</v>
      </c>
      <c r="M158" s="36">
        <v>115.0</v>
      </c>
      <c r="N158" s="36">
        <v>1.0</v>
      </c>
      <c r="O158" s="133">
        <f t="shared" si="98"/>
        <v>21</v>
      </c>
      <c r="P158" s="36">
        <v>1.0</v>
      </c>
      <c r="Q158" s="36">
        <v>0.0</v>
      </c>
      <c r="R158" s="36">
        <v>5.0</v>
      </c>
      <c r="S158" s="36">
        <v>0.0</v>
      </c>
      <c r="T158" s="36">
        <v>15.0</v>
      </c>
      <c r="U158" s="36">
        <v>3.0</v>
      </c>
      <c r="V158" s="36">
        <v>2.0</v>
      </c>
      <c r="W158" s="36">
        <v>1.0</v>
      </c>
      <c r="X158" s="36">
        <v>1.0</v>
      </c>
      <c r="Y158" s="36">
        <v>1.0</v>
      </c>
      <c r="Z158" s="36">
        <v>1.0</v>
      </c>
      <c r="AA158" s="36">
        <v>0.0</v>
      </c>
      <c r="AB158" s="36">
        <v>0.0</v>
      </c>
      <c r="AC158" s="36">
        <v>2.0</v>
      </c>
      <c r="AD158" s="36">
        <v>0.0</v>
      </c>
      <c r="AE158" s="36">
        <v>0.0</v>
      </c>
      <c r="AF158" s="36">
        <v>0.0</v>
      </c>
      <c r="AG158" s="36">
        <v>1.0</v>
      </c>
      <c r="AH158" s="36">
        <v>0.0</v>
      </c>
    </row>
    <row r="159" hidden="1">
      <c r="A159" s="139" t="s">
        <v>100</v>
      </c>
      <c r="B159" s="140" t="s">
        <v>326</v>
      </c>
      <c r="C159" s="36">
        <v>1.0</v>
      </c>
      <c r="D159" s="36">
        <v>1.0</v>
      </c>
      <c r="E159" s="131">
        <v>21.0</v>
      </c>
      <c r="F159" s="36">
        <v>1.0</v>
      </c>
      <c r="G159" s="36">
        <v>90.0</v>
      </c>
      <c r="H159" s="36">
        <v>2.0</v>
      </c>
      <c r="I159" s="36">
        <v>72.0</v>
      </c>
      <c r="J159" s="7">
        <f t="shared" si="96"/>
        <v>18</v>
      </c>
      <c r="K159" s="132">
        <f t="shared" si="97"/>
        <v>1.25</v>
      </c>
      <c r="L159" s="36">
        <v>14.0</v>
      </c>
      <c r="M159" s="36">
        <v>115.0</v>
      </c>
      <c r="N159" s="36">
        <v>1.0</v>
      </c>
      <c r="O159" s="133">
        <f t="shared" si="98"/>
        <v>21</v>
      </c>
      <c r="P159" s="36">
        <v>2.0</v>
      </c>
      <c r="Q159" s="36">
        <v>0.0</v>
      </c>
      <c r="R159" s="36">
        <v>6.0</v>
      </c>
      <c r="S159" s="36">
        <v>0.0</v>
      </c>
      <c r="T159" s="36">
        <v>16.0</v>
      </c>
      <c r="U159" s="36">
        <v>3.0</v>
      </c>
      <c r="V159" s="36">
        <v>1.0</v>
      </c>
      <c r="W159" s="36">
        <v>0.0</v>
      </c>
      <c r="X159" s="36">
        <v>0.0</v>
      </c>
      <c r="Y159" s="36">
        <v>0.0</v>
      </c>
      <c r="Z159" s="36">
        <v>0.0</v>
      </c>
      <c r="AA159" s="36">
        <v>0.0</v>
      </c>
      <c r="AB159" s="36">
        <v>0.0</v>
      </c>
      <c r="AC159" s="36">
        <v>1.0</v>
      </c>
      <c r="AD159" s="36">
        <v>0.0</v>
      </c>
      <c r="AE159" s="36">
        <v>0.0</v>
      </c>
      <c r="AF159" s="36">
        <v>0.0</v>
      </c>
      <c r="AG159" s="36">
        <v>1.0</v>
      </c>
      <c r="AH159" s="36">
        <v>0.0</v>
      </c>
    </row>
    <row r="160" hidden="1">
      <c r="A160" s="134"/>
      <c r="B160" s="135"/>
      <c r="C160" s="135">
        <f t="shared" ref="C160:D160" si="100">SUM(C155:C157)/4</f>
        <v>0.25</v>
      </c>
      <c r="D160" s="135">
        <f t="shared" si="100"/>
        <v>0.25</v>
      </c>
      <c r="E160" s="136">
        <f>SUM(E155:E157)</f>
        <v>21</v>
      </c>
      <c r="F160" s="135">
        <f>SUM(F155:F157)/4</f>
        <v>0.75</v>
      </c>
      <c r="G160" s="135">
        <f>SUM(G155:G157)</f>
        <v>42</v>
      </c>
      <c r="H160" s="135"/>
      <c r="I160" s="135">
        <f>SUM(I155:I157)</f>
        <v>40</v>
      </c>
      <c r="J160" s="135">
        <f t="shared" si="96"/>
        <v>2</v>
      </c>
      <c r="K160" s="137">
        <f t="shared" si="97"/>
        <v>1.05</v>
      </c>
      <c r="L160" s="135">
        <f t="shared" ref="L160:M160" si="101">SUM(L155:L157)</f>
        <v>28</v>
      </c>
      <c r="M160" s="135">
        <f t="shared" si="101"/>
        <v>52</v>
      </c>
      <c r="N160" s="135"/>
      <c r="O160" s="138"/>
      <c r="P160" s="135">
        <f t="shared" ref="P160:AF160" si="102">SUM(P155:P157)</f>
        <v>2</v>
      </c>
      <c r="Q160" s="135">
        <f t="shared" si="102"/>
        <v>0</v>
      </c>
      <c r="R160" s="135">
        <f t="shared" si="102"/>
        <v>0</v>
      </c>
      <c r="S160" s="135">
        <f t="shared" si="102"/>
        <v>0</v>
      </c>
      <c r="T160" s="135">
        <f t="shared" si="102"/>
        <v>6</v>
      </c>
      <c r="U160" s="135">
        <f t="shared" si="102"/>
        <v>1</v>
      </c>
      <c r="V160" s="135">
        <f t="shared" si="102"/>
        <v>1</v>
      </c>
      <c r="W160" s="135">
        <f t="shared" si="102"/>
        <v>0</v>
      </c>
      <c r="X160" s="135">
        <f t="shared" si="102"/>
        <v>0</v>
      </c>
      <c r="Y160" s="135">
        <f t="shared" si="102"/>
        <v>0</v>
      </c>
      <c r="Z160" s="135">
        <f t="shared" si="102"/>
        <v>0</v>
      </c>
      <c r="AA160" s="135">
        <f t="shared" si="102"/>
        <v>0</v>
      </c>
      <c r="AB160" s="135">
        <f t="shared" si="102"/>
        <v>0</v>
      </c>
      <c r="AC160" s="135">
        <f t="shared" si="102"/>
        <v>0</v>
      </c>
      <c r="AD160" s="135">
        <f t="shared" si="102"/>
        <v>0</v>
      </c>
      <c r="AE160" s="135">
        <f t="shared" si="102"/>
        <v>0</v>
      </c>
      <c r="AF160" s="135">
        <f t="shared" si="102"/>
        <v>0</v>
      </c>
      <c r="AG160" s="135"/>
      <c r="AH160" s="135"/>
    </row>
    <row r="161" hidden="1">
      <c r="A161" s="139" t="s">
        <v>328</v>
      </c>
      <c r="B161" s="140" t="s">
        <v>329</v>
      </c>
      <c r="C161" s="36">
        <v>1.0</v>
      </c>
      <c r="D161" s="36">
        <v>0.0</v>
      </c>
      <c r="E161" s="131">
        <v>21.0</v>
      </c>
      <c r="F161" s="36">
        <v>2.0</v>
      </c>
      <c r="G161" s="36">
        <v>69.0</v>
      </c>
      <c r="H161" s="36">
        <v>0.0</v>
      </c>
      <c r="I161" s="36">
        <v>80.0</v>
      </c>
      <c r="J161" s="7">
        <f t="shared" si="96"/>
        <v>-11</v>
      </c>
      <c r="K161" s="132">
        <f t="shared" si="97"/>
        <v>0.8625</v>
      </c>
      <c r="L161" s="36">
        <v>12.0</v>
      </c>
      <c r="M161" s="36">
        <v>91.0</v>
      </c>
      <c r="N161" s="36">
        <v>1.0</v>
      </c>
      <c r="O161" s="133">
        <f t="shared" ref="O161:O166" si="103">SUM(L161*I161)/60</f>
        <v>16</v>
      </c>
      <c r="P161" s="36">
        <v>7.0</v>
      </c>
      <c r="Q161" s="36">
        <v>1.0</v>
      </c>
      <c r="R161" s="36">
        <v>2.0</v>
      </c>
      <c r="S161" s="36">
        <v>1.0</v>
      </c>
      <c r="T161" s="36">
        <v>12.0</v>
      </c>
      <c r="U161" s="36">
        <v>0.0</v>
      </c>
      <c r="V161" s="36">
        <v>0.0</v>
      </c>
      <c r="W161" s="36">
        <v>0.0</v>
      </c>
      <c r="X161" s="36">
        <v>0.0</v>
      </c>
      <c r="Y161" s="36">
        <v>0.0</v>
      </c>
      <c r="Z161" s="36">
        <v>0.0</v>
      </c>
      <c r="AA161" s="36">
        <v>0.0</v>
      </c>
      <c r="AB161" s="36">
        <v>0.0</v>
      </c>
      <c r="AC161" s="36">
        <v>0.0</v>
      </c>
      <c r="AD161" s="36">
        <v>0.0</v>
      </c>
      <c r="AE161" s="36">
        <v>0.0</v>
      </c>
      <c r="AF161" s="36">
        <v>0.0</v>
      </c>
      <c r="AG161" s="36">
        <v>0.0</v>
      </c>
      <c r="AH161" s="36">
        <v>0.0</v>
      </c>
    </row>
    <row r="162" hidden="1">
      <c r="A162" s="139" t="s">
        <v>328</v>
      </c>
      <c r="B162" s="140" t="s">
        <v>330</v>
      </c>
      <c r="C162" s="36">
        <v>1.0</v>
      </c>
      <c r="D162" s="36">
        <v>0.0</v>
      </c>
      <c r="E162" s="131">
        <v>21.0</v>
      </c>
      <c r="F162" s="36">
        <v>1.0</v>
      </c>
      <c r="G162" s="36">
        <v>64.0</v>
      </c>
      <c r="H162" s="36">
        <v>0.0</v>
      </c>
      <c r="I162" s="36">
        <v>69.0</v>
      </c>
      <c r="J162" s="7">
        <f t="shared" si="96"/>
        <v>-5</v>
      </c>
      <c r="K162" s="132">
        <f t="shared" si="97"/>
        <v>0.9275362319</v>
      </c>
      <c r="L162" s="36">
        <v>15.0</v>
      </c>
      <c r="M162" s="36">
        <v>85.0</v>
      </c>
      <c r="N162" s="36">
        <v>1.0</v>
      </c>
      <c r="O162" s="133">
        <f t="shared" si="103"/>
        <v>17.25</v>
      </c>
      <c r="P162" s="36">
        <v>3.0</v>
      </c>
      <c r="Q162" s="36">
        <v>0.0</v>
      </c>
      <c r="R162" s="36">
        <v>2.0</v>
      </c>
      <c r="S162" s="36">
        <v>1.0</v>
      </c>
      <c r="T162" s="36">
        <v>10.0</v>
      </c>
      <c r="U162" s="36">
        <v>3.0</v>
      </c>
      <c r="V162" s="36">
        <v>1.0</v>
      </c>
      <c r="W162" s="36">
        <v>1.0</v>
      </c>
      <c r="X162" s="36">
        <v>0.0</v>
      </c>
      <c r="Y162" s="36">
        <v>0.0</v>
      </c>
      <c r="Z162" s="36">
        <v>0.0</v>
      </c>
      <c r="AA162" s="36">
        <v>0.0</v>
      </c>
      <c r="AB162" s="36">
        <v>0.0</v>
      </c>
      <c r="AC162" s="36">
        <v>2.0</v>
      </c>
      <c r="AD162" s="36">
        <v>0.0</v>
      </c>
      <c r="AE162" s="36">
        <v>0.0</v>
      </c>
      <c r="AF162" s="36">
        <v>0.0</v>
      </c>
      <c r="AG162" s="36">
        <v>0.0</v>
      </c>
      <c r="AH162" s="36">
        <v>0.0</v>
      </c>
    </row>
    <row r="163" hidden="1">
      <c r="A163" s="139" t="s">
        <v>328</v>
      </c>
      <c r="B163" s="140" t="s">
        <v>331</v>
      </c>
      <c r="C163" s="36">
        <v>1.0</v>
      </c>
      <c r="D163" s="36">
        <v>0.0</v>
      </c>
      <c r="E163" s="131">
        <v>21.0</v>
      </c>
      <c r="F163" s="36">
        <v>0.0</v>
      </c>
      <c r="G163" s="36">
        <v>52.0</v>
      </c>
      <c r="H163" s="36">
        <v>0.0</v>
      </c>
      <c r="I163" s="36">
        <v>74.0</v>
      </c>
      <c r="J163" s="7">
        <f t="shared" si="96"/>
        <v>-22</v>
      </c>
      <c r="K163" s="132">
        <f t="shared" si="97"/>
        <v>0.7027027027</v>
      </c>
      <c r="L163" s="36">
        <v>13.0</v>
      </c>
      <c r="M163" s="36">
        <v>62.0</v>
      </c>
      <c r="N163" s="36">
        <v>1.0</v>
      </c>
      <c r="O163" s="133">
        <f t="shared" si="103"/>
        <v>16.03333333</v>
      </c>
      <c r="P163" s="36">
        <v>2.0</v>
      </c>
      <c r="Q163" s="36">
        <v>1.0</v>
      </c>
      <c r="R163" s="36">
        <v>2.0</v>
      </c>
      <c r="S163" s="36">
        <v>0.0</v>
      </c>
      <c r="T163" s="36">
        <v>7.0</v>
      </c>
      <c r="U163" s="36">
        <v>1.0</v>
      </c>
      <c r="V163" s="36">
        <v>0.0</v>
      </c>
      <c r="W163" s="36">
        <v>0.0</v>
      </c>
      <c r="X163" s="36">
        <v>0.0</v>
      </c>
      <c r="Y163" s="36">
        <v>0.0</v>
      </c>
      <c r="Z163" s="36">
        <v>0.0</v>
      </c>
      <c r="AA163" s="36">
        <v>0.0</v>
      </c>
      <c r="AB163" s="36">
        <v>0.0</v>
      </c>
      <c r="AC163" s="36">
        <v>1.0</v>
      </c>
      <c r="AD163" s="36">
        <v>0.0</v>
      </c>
      <c r="AE163" s="36">
        <v>0.0</v>
      </c>
      <c r="AF163" s="36">
        <v>0.0</v>
      </c>
      <c r="AG163" s="36">
        <v>0.0</v>
      </c>
      <c r="AH163" s="36">
        <v>0.0</v>
      </c>
    </row>
    <row r="164" hidden="1">
      <c r="A164" s="139" t="s">
        <v>328</v>
      </c>
      <c r="B164" s="140" t="s">
        <v>332</v>
      </c>
      <c r="C164" s="36">
        <v>0.0</v>
      </c>
      <c r="D164" s="36">
        <v>0.0</v>
      </c>
      <c r="E164" s="131">
        <f>SUM(L164*I164)/60</f>
        <v>0</v>
      </c>
      <c r="F164" s="36">
        <v>0.0</v>
      </c>
      <c r="G164" s="36">
        <v>0.0</v>
      </c>
      <c r="H164" s="36">
        <v>0.0</v>
      </c>
      <c r="I164" s="36">
        <v>0.0</v>
      </c>
      <c r="J164" s="7">
        <f t="shared" si="96"/>
        <v>0</v>
      </c>
      <c r="K164" s="132" t="str">
        <f t="shared" si="97"/>
        <v>#DIV/0!</v>
      </c>
      <c r="L164" s="36">
        <v>0.0</v>
      </c>
      <c r="M164" s="36">
        <v>0.0</v>
      </c>
      <c r="N164" s="36">
        <v>0.0</v>
      </c>
      <c r="O164" s="133">
        <f t="shared" si="103"/>
        <v>0</v>
      </c>
      <c r="P164" s="36">
        <v>0.0</v>
      </c>
      <c r="Q164" s="36">
        <v>0.0</v>
      </c>
      <c r="R164" s="36">
        <v>0.0</v>
      </c>
      <c r="S164" s="36">
        <v>0.0</v>
      </c>
      <c r="T164" s="36">
        <v>0.0</v>
      </c>
      <c r="U164" s="36">
        <v>0.0</v>
      </c>
      <c r="V164" s="36">
        <v>0.0</v>
      </c>
      <c r="W164" s="36">
        <v>0.0</v>
      </c>
      <c r="X164" s="36">
        <v>0.0</v>
      </c>
      <c r="Y164" s="36">
        <v>0.0</v>
      </c>
      <c r="Z164" s="36">
        <v>0.0</v>
      </c>
      <c r="AA164" s="36">
        <v>0.0</v>
      </c>
      <c r="AB164" s="36">
        <v>0.0</v>
      </c>
      <c r="AC164" s="36">
        <v>0.0</v>
      </c>
      <c r="AD164" s="36">
        <v>0.0</v>
      </c>
      <c r="AE164" s="36">
        <v>0.0</v>
      </c>
      <c r="AF164" s="36">
        <v>0.0</v>
      </c>
      <c r="AG164" s="36">
        <v>0.0</v>
      </c>
      <c r="AH164" s="36">
        <v>0.0</v>
      </c>
    </row>
    <row r="165" hidden="1">
      <c r="A165" s="139" t="s">
        <v>328</v>
      </c>
      <c r="B165" s="140" t="s">
        <v>333</v>
      </c>
      <c r="C165" s="36">
        <v>1.0</v>
      </c>
      <c r="D165" s="36">
        <v>0.0</v>
      </c>
      <c r="E165" s="131">
        <v>21.0</v>
      </c>
      <c r="F165" s="36">
        <v>1.0</v>
      </c>
      <c r="G165" s="36">
        <v>63.0</v>
      </c>
      <c r="H165" s="36">
        <v>1.0</v>
      </c>
      <c r="I165" s="36">
        <v>69.0</v>
      </c>
      <c r="J165" s="7">
        <f t="shared" si="96"/>
        <v>-6</v>
      </c>
      <c r="K165" s="132">
        <f t="shared" si="97"/>
        <v>0.9130434783</v>
      </c>
      <c r="L165" s="36">
        <v>15.0</v>
      </c>
      <c r="M165" s="36">
        <v>75.0</v>
      </c>
      <c r="N165" s="36">
        <v>1.0</v>
      </c>
      <c r="O165" s="133">
        <f t="shared" si="103"/>
        <v>17.25</v>
      </c>
      <c r="P165" s="36">
        <v>1.0</v>
      </c>
      <c r="Q165" s="36">
        <v>2.0</v>
      </c>
      <c r="R165" s="36">
        <v>3.0</v>
      </c>
      <c r="S165" s="36">
        <v>2.0</v>
      </c>
      <c r="T165" s="36">
        <v>9.0</v>
      </c>
      <c r="U165" s="36">
        <v>1.0</v>
      </c>
      <c r="V165" s="36">
        <v>0.0</v>
      </c>
      <c r="W165" s="36">
        <v>0.0</v>
      </c>
      <c r="X165" s="36">
        <v>0.0</v>
      </c>
      <c r="Y165" s="36">
        <v>0.0</v>
      </c>
      <c r="Z165" s="36">
        <v>0.0</v>
      </c>
      <c r="AA165" s="36">
        <v>0.0</v>
      </c>
      <c r="AB165" s="36">
        <v>0.0</v>
      </c>
      <c r="AC165" s="36">
        <v>1.0</v>
      </c>
      <c r="AD165" s="36">
        <v>0.0</v>
      </c>
      <c r="AE165" s="36">
        <v>0.0</v>
      </c>
      <c r="AF165" s="36">
        <v>0.0</v>
      </c>
      <c r="AG165" s="36">
        <v>0.0</v>
      </c>
      <c r="AH165" s="36">
        <v>0.0</v>
      </c>
    </row>
    <row r="166" hidden="1">
      <c r="A166" s="139" t="s">
        <v>328</v>
      </c>
      <c r="B166" s="140"/>
      <c r="C166" s="36">
        <v>0.0</v>
      </c>
      <c r="D166" s="36">
        <v>0.0</v>
      </c>
      <c r="E166" s="131">
        <f>SUM(L166*I166)/60</f>
        <v>0</v>
      </c>
      <c r="F166" s="36">
        <v>0.0</v>
      </c>
      <c r="G166" s="36">
        <v>0.0</v>
      </c>
      <c r="H166" s="36">
        <v>0.0</v>
      </c>
      <c r="I166" s="36">
        <v>0.0</v>
      </c>
      <c r="J166" s="7">
        <f t="shared" si="96"/>
        <v>0</v>
      </c>
      <c r="K166" s="132" t="str">
        <f t="shared" si="97"/>
        <v>#DIV/0!</v>
      </c>
      <c r="L166" s="36">
        <v>0.0</v>
      </c>
      <c r="M166" s="36">
        <v>0.0</v>
      </c>
      <c r="N166" s="36">
        <v>0.0</v>
      </c>
      <c r="O166" s="133">
        <f t="shared" si="103"/>
        <v>0</v>
      </c>
      <c r="P166" s="36">
        <v>0.0</v>
      </c>
      <c r="Q166" s="36">
        <v>0.0</v>
      </c>
      <c r="R166" s="36">
        <v>0.0</v>
      </c>
      <c r="S166" s="36">
        <v>0.0</v>
      </c>
      <c r="T166" s="36">
        <v>0.0</v>
      </c>
      <c r="U166" s="36">
        <v>0.0</v>
      </c>
      <c r="V166" s="36">
        <v>0.0</v>
      </c>
      <c r="W166" s="36">
        <v>0.0</v>
      </c>
      <c r="X166" s="36">
        <v>0.0</v>
      </c>
      <c r="Y166" s="36">
        <v>0.0</v>
      </c>
      <c r="Z166" s="36">
        <v>0.0</v>
      </c>
      <c r="AA166" s="36">
        <v>0.0</v>
      </c>
      <c r="AB166" s="36">
        <v>0.0</v>
      </c>
      <c r="AC166" s="36">
        <v>0.0</v>
      </c>
      <c r="AD166" s="36">
        <v>0.0</v>
      </c>
      <c r="AE166" s="36">
        <v>0.0</v>
      </c>
      <c r="AF166" s="36">
        <v>0.0</v>
      </c>
      <c r="AG166" s="36">
        <v>0.0</v>
      </c>
      <c r="AH166" s="36">
        <v>0.0</v>
      </c>
    </row>
    <row r="167">
      <c r="A167" s="119" t="s">
        <v>397</v>
      </c>
    </row>
    <row r="169" hidden="1">
      <c r="A169" s="115"/>
      <c r="F169" s="116" t="s">
        <v>382</v>
      </c>
      <c r="L169" s="117" t="s">
        <v>383</v>
      </c>
      <c r="N169" s="118" t="s">
        <v>384</v>
      </c>
      <c r="AH169" s="118"/>
    </row>
    <row r="170" hidden="1">
      <c r="A170" s="121" t="s">
        <v>232</v>
      </c>
      <c r="B170" s="121" t="s">
        <v>233</v>
      </c>
      <c r="C170" s="121" t="s">
        <v>234</v>
      </c>
      <c r="D170" s="122" t="s">
        <v>15</v>
      </c>
      <c r="E170" s="123" t="s">
        <v>235</v>
      </c>
      <c r="F170" s="124" t="s">
        <v>17</v>
      </c>
      <c r="G170" s="124" t="s">
        <v>236</v>
      </c>
      <c r="H170" s="124" t="s">
        <v>237</v>
      </c>
      <c r="I170" s="124" t="s">
        <v>238</v>
      </c>
      <c r="J170" s="125" t="s">
        <v>239</v>
      </c>
      <c r="K170" s="126" t="s">
        <v>240</v>
      </c>
      <c r="L170" s="127" t="s">
        <v>241</v>
      </c>
      <c r="M170" s="127" t="s">
        <v>242</v>
      </c>
      <c r="N170" s="128" t="s">
        <v>385</v>
      </c>
      <c r="O170" s="128" t="s">
        <v>235</v>
      </c>
      <c r="P170" s="128" t="s">
        <v>244</v>
      </c>
      <c r="Q170" s="128" t="s">
        <v>245</v>
      </c>
      <c r="R170" s="128" t="s">
        <v>246</v>
      </c>
      <c r="S170" s="128" t="s">
        <v>247</v>
      </c>
      <c r="T170" s="128" t="s">
        <v>248</v>
      </c>
      <c r="U170" s="128" t="s">
        <v>249</v>
      </c>
      <c r="V170" s="128" t="s">
        <v>250</v>
      </c>
      <c r="W170" s="128" t="s">
        <v>251</v>
      </c>
      <c r="X170" s="128" t="s">
        <v>252</v>
      </c>
      <c r="Y170" s="128" t="s">
        <v>253</v>
      </c>
      <c r="Z170" s="128" t="s">
        <v>254</v>
      </c>
      <c r="AA170" s="128" t="s">
        <v>255</v>
      </c>
      <c r="AB170" s="128" t="s">
        <v>256</v>
      </c>
      <c r="AC170" s="128" t="s">
        <v>257</v>
      </c>
      <c r="AD170" s="128" t="s">
        <v>258</v>
      </c>
      <c r="AE170" s="128" t="s">
        <v>259</v>
      </c>
      <c r="AF170" s="128" t="s">
        <v>260</v>
      </c>
      <c r="AG170" s="128"/>
      <c r="AH170" s="128"/>
    </row>
    <row r="171" hidden="1">
      <c r="A171" s="139" t="s">
        <v>302</v>
      </c>
      <c r="B171" s="140" t="s">
        <v>303</v>
      </c>
      <c r="C171" s="36">
        <v>1.0</v>
      </c>
      <c r="D171" s="36">
        <v>1.0</v>
      </c>
      <c r="E171" s="131">
        <f t="shared" ref="E171:E176" si="104">SUM(L171*I171)/60</f>
        <v>8.4</v>
      </c>
      <c r="F171" s="36">
        <v>3.0</v>
      </c>
      <c r="G171" s="36">
        <v>21.0</v>
      </c>
      <c r="H171" s="36">
        <v>0.0</v>
      </c>
      <c r="I171" s="36">
        <v>24.0</v>
      </c>
      <c r="J171" s="7">
        <f t="shared" ref="J171:J184" si="105">SUM(G171-I171)</f>
        <v>-3</v>
      </c>
      <c r="K171" s="132">
        <f t="shared" ref="K171:K184" si="106">SUM(G171/I171)</f>
        <v>0.875</v>
      </c>
      <c r="L171" s="36">
        <v>21.0</v>
      </c>
      <c r="M171" s="36">
        <v>29.0</v>
      </c>
      <c r="N171" s="36">
        <v>0.0</v>
      </c>
      <c r="O171" s="133">
        <f t="shared" ref="O171:O176" si="107">(E171*N171)</f>
        <v>0</v>
      </c>
      <c r="P171" s="36">
        <v>0.0</v>
      </c>
      <c r="Q171" s="36">
        <v>0.0</v>
      </c>
      <c r="R171" s="36">
        <v>0.0</v>
      </c>
      <c r="S171" s="36">
        <v>0.0</v>
      </c>
      <c r="T171" s="36">
        <v>0.0</v>
      </c>
      <c r="U171" s="36">
        <v>0.0</v>
      </c>
      <c r="V171" s="36">
        <v>0.0</v>
      </c>
      <c r="W171" s="36">
        <v>0.0</v>
      </c>
      <c r="X171" s="36">
        <v>0.0</v>
      </c>
      <c r="Y171" s="36">
        <v>0.0</v>
      </c>
      <c r="Z171" s="36">
        <v>0.0</v>
      </c>
      <c r="AA171" s="36">
        <v>0.0</v>
      </c>
      <c r="AB171" s="36">
        <v>0.0</v>
      </c>
      <c r="AC171" s="36">
        <v>0.0</v>
      </c>
      <c r="AD171" s="36">
        <v>0.0</v>
      </c>
      <c r="AE171" s="36">
        <v>0.0</v>
      </c>
      <c r="AF171" s="36">
        <v>0.0</v>
      </c>
      <c r="AG171" s="36"/>
      <c r="AH171" s="36"/>
    </row>
    <row r="172" hidden="1">
      <c r="A172" s="139" t="s">
        <v>302</v>
      </c>
      <c r="B172" s="140" t="s">
        <v>304</v>
      </c>
      <c r="C172" s="36">
        <v>1.0</v>
      </c>
      <c r="D172" s="36">
        <v>1.0</v>
      </c>
      <c r="E172" s="131">
        <f t="shared" si="104"/>
        <v>8.216666667</v>
      </c>
      <c r="F172" s="36">
        <v>1.0</v>
      </c>
      <c r="G172" s="36">
        <v>39.0</v>
      </c>
      <c r="H172" s="36">
        <v>0.0</v>
      </c>
      <c r="I172" s="36">
        <v>29.0</v>
      </c>
      <c r="J172" s="7">
        <f t="shared" si="105"/>
        <v>10</v>
      </c>
      <c r="K172" s="132">
        <f t="shared" si="106"/>
        <v>1.344827586</v>
      </c>
      <c r="L172" s="36">
        <v>17.0</v>
      </c>
      <c r="M172" s="36">
        <v>50.0</v>
      </c>
      <c r="N172" s="36">
        <v>0.0</v>
      </c>
      <c r="O172" s="133">
        <f t="shared" si="107"/>
        <v>0</v>
      </c>
      <c r="P172" s="36">
        <v>0.0</v>
      </c>
      <c r="Q172" s="36">
        <v>0.0</v>
      </c>
      <c r="R172" s="36">
        <v>0.0</v>
      </c>
      <c r="S172" s="36">
        <v>0.0</v>
      </c>
      <c r="T172" s="36">
        <v>0.0</v>
      </c>
      <c r="U172" s="36">
        <v>0.0</v>
      </c>
      <c r="V172" s="36">
        <v>0.0</v>
      </c>
      <c r="W172" s="36">
        <v>0.0</v>
      </c>
      <c r="X172" s="36">
        <v>0.0</v>
      </c>
      <c r="Y172" s="36">
        <v>0.0</v>
      </c>
      <c r="Z172" s="36">
        <v>0.0</v>
      </c>
      <c r="AA172" s="36">
        <v>0.0</v>
      </c>
      <c r="AB172" s="36">
        <v>0.0</v>
      </c>
      <c r="AC172" s="36">
        <v>0.0</v>
      </c>
      <c r="AD172" s="36">
        <v>0.0</v>
      </c>
      <c r="AE172" s="36">
        <v>0.0</v>
      </c>
      <c r="AF172" s="36">
        <v>0.0</v>
      </c>
      <c r="AG172" s="36"/>
      <c r="AH172" s="36"/>
    </row>
    <row r="173" hidden="1">
      <c r="A173" s="139" t="s">
        <v>302</v>
      </c>
      <c r="B173" s="140" t="s">
        <v>305</v>
      </c>
      <c r="C173" s="36">
        <v>1.0</v>
      </c>
      <c r="D173" s="36">
        <v>1.0</v>
      </c>
      <c r="E173" s="131">
        <f t="shared" si="104"/>
        <v>8.4</v>
      </c>
      <c r="F173" s="36">
        <v>1.0</v>
      </c>
      <c r="G173" s="36">
        <v>32.0</v>
      </c>
      <c r="H173" s="36">
        <v>0.0</v>
      </c>
      <c r="I173" s="36">
        <v>24.0</v>
      </c>
      <c r="J173" s="7">
        <f t="shared" si="105"/>
        <v>8</v>
      </c>
      <c r="K173" s="132">
        <f t="shared" si="106"/>
        <v>1.333333333</v>
      </c>
      <c r="L173" s="36">
        <v>21.0</v>
      </c>
      <c r="M173" s="36">
        <v>39.0</v>
      </c>
      <c r="N173" s="36">
        <v>0.0</v>
      </c>
      <c r="O173" s="133">
        <f t="shared" si="107"/>
        <v>0</v>
      </c>
      <c r="P173" s="36">
        <v>0.0</v>
      </c>
      <c r="Q173" s="36">
        <v>0.0</v>
      </c>
      <c r="R173" s="36">
        <v>0.0</v>
      </c>
      <c r="S173" s="36">
        <v>0.0</v>
      </c>
      <c r="T173" s="36">
        <v>0.0</v>
      </c>
      <c r="U173" s="36">
        <v>0.0</v>
      </c>
      <c r="V173" s="36">
        <v>0.0</v>
      </c>
      <c r="W173" s="36">
        <v>0.0</v>
      </c>
      <c r="X173" s="36">
        <v>0.0</v>
      </c>
      <c r="Y173" s="36">
        <v>0.0</v>
      </c>
      <c r="Z173" s="36">
        <v>0.0</v>
      </c>
      <c r="AA173" s="36">
        <v>0.0</v>
      </c>
      <c r="AB173" s="36">
        <v>0.0</v>
      </c>
      <c r="AC173" s="36">
        <v>0.0</v>
      </c>
      <c r="AD173" s="36">
        <v>0.0</v>
      </c>
      <c r="AE173" s="36">
        <v>0.0</v>
      </c>
      <c r="AF173" s="36">
        <v>0.0</v>
      </c>
      <c r="AG173" s="36"/>
      <c r="AH173" s="36"/>
    </row>
    <row r="174" hidden="1">
      <c r="A174" s="139" t="s">
        <v>302</v>
      </c>
      <c r="B174" s="140" t="s">
        <v>306</v>
      </c>
      <c r="C174" s="36">
        <v>0.0</v>
      </c>
      <c r="D174" s="36">
        <v>0.0</v>
      </c>
      <c r="E174" s="131">
        <f t="shared" si="104"/>
        <v>0</v>
      </c>
      <c r="F174" s="36">
        <v>0.0</v>
      </c>
      <c r="G174" s="36">
        <v>0.0</v>
      </c>
      <c r="H174" s="36">
        <v>0.0</v>
      </c>
      <c r="I174" s="36">
        <v>0.0</v>
      </c>
      <c r="J174" s="7">
        <f t="shared" si="105"/>
        <v>0</v>
      </c>
      <c r="K174" s="132" t="str">
        <f t="shared" si="106"/>
        <v>#DIV/0!</v>
      </c>
      <c r="L174" s="36">
        <v>0.0</v>
      </c>
      <c r="M174" s="36">
        <v>0.0</v>
      </c>
      <c r="N174" s="36">
        <v>0.0</v>
      </c>
      <c r="O174" s="133">
        <f t="shared" si="107"/>
        <v>0</v>
      </c>
      <c r="P174" s="36">
        <v>0.0</v>
      </c>
      <c r="Q174" s="36">
        <v>0.0</v>
      </c>
      <c r="R174" s="36">
        <v>0.0</v>
      </c>
      <c r="S174" s="36">
        <v>0.0</v>
      </c>
      <c r="T174" s="36">
        <v>0.0</v>
      </c>
      <c r="U174" s="36">
        <v>0.0</v>
      </c>
      <c r="V174" s="36">
        <v>0.0</v>
      </c>
      <c r="W174" s="36">
        <v>0.0</v>
      </c>
      <c r="X174" s="36">
        <v>0.0</v>
      </c>
      <c r="Y174" s="36">
        <v>0.0</v>
      </c>
      <c r="Z174" s="36">
        <v>0.0</v>
      </c>
      <c r="AA174" s="36">
        <v>0.0</v>
      </c>
      <c r="AB174" s="36">
        <v>0.0</v>
      </c>
      <c r="AC174" s="36">
        <v>0.0</v>
      </c>
      <c r="AD174" s="36">
        <v>0.0</v>
      </c>
      <c r="AE174" s="36">
        <v>0.0</v>
      </c>
      <c r="AF174" s="36">
        <v>0.0</v>
      </c>
      <c r="AG174" s="36"/>
      <c r="AH174" s="36"/>
    </row>
    <row r="175" hidden="1">
      <c r="A175" s="139" t="s">
        <v>302</v>
      </c>
      <c r="B175" s="140" t="s">
        <v>307</v>
      </c>
      <c r="C175" s="36">
        <v>0.0</v>
      </c>
      <c r="D175" s="36">
        <v>0.0</v>
      </c>
      <c r="E175" s="131">
        <f t="shared" si="104"/>
        <v>0</v>
      </c>
      <c r="F175" s="36">
        <v>0.0</v>
      </c>
      <c r="G175" s="36">
        <v>0.0</v>
      </c>
      <c r="H175" s="36">
        <v>0.0</v>
      </c>
      <c r="I175" s="36">
        <v>0.0</v>
      </c>
      <c r="J175" s="7">
        <f t="shared" si="105"/>
        <v>0</v>
      </c>
      <c r="K175" s="132" t="str">
        <f t="shared" si="106"/>
        <v>#DIV/0!</v>
      </c>
      <c r="L175" s="36">
        <v>0.0</v>
      </c>
      <c r="M175" s="36">
        <v>0.0</v>
      </c>
      <c r="N175" s="36">
        <v>0.0</v>
      </c>
      <c r="O175" s="133">
        <f t="shared" si="107"/>
        <v>0</v>
      </c>
      <c r="P175" s="36">
        <v>0.0</v>
      </c>
      <c r="Q175" s="36">
        <v>0.0</v>
      </c>
      <c r="R175" s="36">
        <v>0.0</v>
      </c>
      <c r="S175" s="36">
        <v>0.0</v>
      </c>
      <c r="T175" s="36">
        <v>0.0</v>
      </c>
      <c r="U175" s="36">
        <v>0.0</v>
      </c>
      <c r="V175" s="36">
        <v>0.0</v>
      </c>
      <c r="W175" s="36">
        <v>0.0</v>
      </c>
      <c r="X175" s="36">
        <v>0.0</v>
      </c>
      <c r="Y175" s="36">
        <v>0.0</v>
      </c>
      <c r="Z175" s="36">
        <v>0.0</v>
      </c>
      <c r="AA175" s="36">
        <v>0.0</v>
      </c>
      <c r="AB175" s="36">
        <v>0.0</v>
      </c>
      <c r="AC175" s="36">
        <v>0.0</v>
      </c>
      <c r="AD175" s="36">
        <v>0.0</v>
      </c>
      <c r="AE175" s="36">
        <v>0.0</v>
      </c>
      <c r="AF175" s="36">
        <v>0.0</v>
      </c>
      <c r="AG175" s="36"/>
      <c r="AH175" s="36"/>
    </row>
    <row r="176" hidden="1">
      <c r="A176" s="139" t="s">
        <v>302</v>
      </c>
      <c r="B176" s="140" t="s">
        <v>308</v>
      </c>
      <c r="C176" s="36">
        <v>1.0</v>
      </c>
      <c r="D176" s="36">
        <v>1.0</v>
      </c>
      <c r="E176" s="131">
        <f t="shared" si="104"/>
        <v>7.583333333</v>
      </c>
      <c r="F176" s="36">
        <v>0.0</v>
      </c>
      <c r="G176" s="36">
        <v>33.0</v>
      </c>
      <c r="H176" s="36">
        <v>0.0</v>
      </c>
      <c r="I176" s="36">
        <v>35.0</v>
      </c>
      <c r="J176" s="7">
        <f t="shared" si="105"/>
        <v>-2</v>
      </c>
      <c r="K176" s="132">
        <f t="shared" si="106"/>
        <v>0.9428571429</v>
      </c>
      <c r="L176" s="36">
        <v>13.0</v>
      </c>
      <c r="M176" s="36">
        <v>44.0</v>
      </c>
      <c r="N176" s="36">
        <v>0.0</v>
      </c>
      <c r="O176" s="133">
        <f t="shared" si="107"/>
        <v>0</v>
      </c>
      <c r="P176" s="36">
        <v>0.0</v>
      </c>
      <c r="Q176" s="36">
        <v>0.0</v>
      </c>
      <c r="R176" s="36">
        <v>0.0</v>
      </c>
      <c r="S176" s="36">
        <v>0.0</v>
      </c>
      <c r="T176" s="36">
        <v>0.0</v>
      </c>
      <c r="U176" s="36">
        <v>0.0</v>
      </c>
      <c r="V176" s="36">
        <v>0.0</v>
      </c>
      <c r="W176" s="36">
        <v>0.0</v>
      </c>
      <c r="X176" s="36">
        <v>0.0</v>
      </c>
      <c r="Y176" s="36">
        <v>0.0</v>
      </c>
      <c r="Z176" s="36">
        <v>0.0</v>
      </c>
      <c r="AA176" s="36">
        <v>0.0</v>
      </c>
      <c r="AB176" s="36">
        <v>0.0</v>
      </c>
      <c r="AC176" s="36">
        <v>0.0</v>
      </c>
      <c r="AD176" s="36">
        <v>0.0</v>
      </c>
      <c r="AE176" s="36">
        <v>0.0</v>
      </c>
      <c r="AF176" s="36">
        <v>0.0</v>
      </c>
      <c r="AG176" s="36"/>
      <c r="AH176" s="36"/>
    </row>
    <row r="177" hidden="1">
      <c r="A177" s="134"/>
      <c r="B177" s="135"/>
      <c r="C177" s="135">
        <f t="shared" ref="C177:D177" si="108">SUM(C171:C176)/4</f>
        <v>1</v>
      </c>
      <c r="D177" s="135">
        <f t="shared" si="108"/>
        <v>1</v>
      </c>
      <c r="E177" s="136">
        <f>SUM(E171:E176)</f>
        <v>32.6</v>
      </c>
      <c r="F177" s="135">
        <f>SUM(F171:F176)/4</f>
        <v>1.25</v>
      </c>
      <c r="G177" s="135">
        <f>SUM(G171:G176)</f>
        <v>125</v>
      </c>
      <c r="H177" s="135"/>
      <c r="I177" s="135">
        <f>SUM(I171:I176)</f>
        <v>112</v>
      </c>
      <c r="J177" s="135">
        <f t="shared" si="105"/>
        <v>13</v>
      </c>
      <c r="K177" s="137">
        <f t="shared" si="106"/>
        <v>1.116071429</v>
      </c>
      <c r="L177" s="135">
        <f t="shared" ref="L177:M177" si="109">SUM(L171:L176)</f>
        <v>72</v>
      </c>
      <c r="M177" s="135">
        <f t="shared" si="109"/>
        <v>162</v>
      </c>
      <c r="N177" s="135"/>
      <c r="O177" s="138"/>
      <c r="P177" s="135">
        <f t="shared" ref="P177:AF177" si="110">SUM(P171:P176)</f>
        <v>0</v>
      </c>
      <c r="Q177" s="135">
        <f t="shared" si="110"/>
        <v>0</v>
      </c>
      <c r="R177" s="135">
        <f t="shared" si="110"/>
        <v>0</v>
      </c>
      <c r="S177" s="135">
        <f t="shared" si="110"/>
        <v>0</v>
      </c>
      <c r="T177" s="135">
        <f t="shared" si="110"/>
        <v>0</v>
      </c>
      <c r="U177" s="135">
        <f t="shared" si="110"/>
        <v>0</v>
      </c>
      <c r="V177" s="135">
        <f t="shared" si="110"/>
        <v>0</v>
      </c>
      <c r="W177" s="135">
        <f t="shared" si="110"/>
        <v>0</v>
      </c>
      <c r="X177" s="135">
        <f t="shared" si="110"/>
        <v>0</v>
      </c>
      <c r="Y177" s="135">
        <f t="shared" si="110"/>
        <v>0</v>
      </c>
      <c r="Z177" s="135">
        <f t="shared" si="110"/>
        <v>0</v>
      </c>
      <c r="AA177" s="135">
        <f t="shared" si="110"/>
        <v>0</v>
      </c>
      <c r="AB177" s="135">
        <f t="shared" si="110"/>
        <v>0</v>
      </c>
      <c r="AC177" s="135">
        <f t="shared" si="110"/>
        <v>0</v>
      </c>
      <c r="AD177" s="135">
        <f t="shared" si="110"/>
        <v>0</v>
      </c>
      <c r="AE177" s="135">
        <f t="shared" si="110"/>
        <v>0</v>
      </c>
      <c r="AF177" s="135">
        <f t="shared" si="110"/>
        <v>0</v>
      </c>
      <c r="AG177" s="135"/>
      <c r="AH177" s="135"/>
    </row>
    <row r="178" hidden="1">
      <c r="A178" s="139" t="s">
        <v>62</v>
      </c>
      <c r="B178" s="140" t="s">
        <v>279</v>
      </c>
      <c r="C178" s="36">
        <v>1.0</v>
      </c>
      <c r="D178" s="36">
        <v>0.0</v>
      </c>
      <c r="E178" s="131">
        <f t="shared" ref="E178:E183" si="111">SUM(L178*I178)/60</f>
        <v>8.25</v>
      </c>
      <c r="F178" s="36">
        <v>0.0</v>
      </c>
      <c r="G178" s="36">
        <v>16.0</v>
      </c>
      <c r="H178" s="36">
        <v>0.0</v>
      </c>
      <c r="I178" s="36">
        <v>33.0</v>
      </c>
      <c r="J178" s="7">
        <f t="shared" si="105"/>
        <v>-17</v>
      </c>
      <c r="K178" s="132">
        <f t="shared" si="106"/>
        <v>0.4848484848</v>
      </c>
      <c r="L178" s="36">
        <v>15.0</v>
      </c>
      <c r="M178" s="36">
        <v>19.0</v>
      </c>
      <c r="N178" s="36">
        <v>0.0</v>
      </c>
      <c r="O178" s="133">
        <f t="shared" ref="O178:O183" si="112">(E178*N178)</f>
        <v>0</v>
      </c>
      <c r="P178" s="36">
        <v>0.0</v>
      </c>
      <c r="Q178" s="36">
        <v>0.0</v>
      </c>
      <c r="R178" s="36">
        <v>0.0</v>
      </c>
      <c r="S178" s="36">
        <v>0.0</v>
      </c>
      <c r="T178" s="36">
        <v>0.0</v>
      </c>
      <c r="U178" s="36">
        <v>0.0</v>
      </c>
      <c r="V178" s="36">
        <v>0.0</v>
      </c>
      <c r="W178" s="36">
        <v>0.0</v>
      </c>
      <c r="X178" s="36">
        <v>0.0</v>
      </c>
      <c r="Y178" s="36">
        <v>0.0</v>
      </c>
      <c r="Z178" s="36">
        <v>0.0</v>
      </c>
      <c r="AA178" s="36">
        <v>0.0</v>
      </c>
      <c r="AB178" s="36">
        <v>0.0</v>
      </c>
      <c r="AC178" s="36">
        <v>0.0</v>
      </c>
      <c r="AD178" s="36">
        <v>0.0</v>
      </c>
      <c r="AE178" s="36">
        <v>0.0</v>
      </c>
      <c r="AF178" s="36">
        <v>0.0</v>
      </c>
      <c r="AG178" s="36"/>
      <c r="AH178" s="36"/>
    </row>
    <row r="179" hidden="1">
      <c r="A179" s="139" t="s">
        <v>62</v>
      </c>
      <c r="B179" s="140" t="s">
        <v>280</v>
      </c>
      <c r="C179" s="36">
        <v>1.0</v>
      </c>
      <c r="D179" s="36">
        <v>0.0</v>
      </c>
      <c r="E179" s="131">
        <f t="shared" si="111"/>
        <v>8</v>
      </c>
      <c r="F179" s="36">
        <v>0.0</v>
      </c>
      <c r="G179" s="36">
        <v>41.0</v>
      </c>
      <c r="H179" s="36">
        <v>0.0</v>
      </c>
      <c r="I179" s="36">
        <v>32.0</v>
      </c>
      <c r="J179" s="7">
        <f t="shared" si="105"/>
        <v>9</v>
      </c>
      <c r="K179" s="132">
        <f t="shared" si="106"/>
        <v>1.28125</v>
      </c>
      <c r="L179" s="36">
        <v>15.0</v>
      </c>
      <c r="M179" s="36">
        <v>54.0</v>
      </c>
      <c r="N179" s="36">
        <v>0.0</v>
      </c>
      <c r="O179" s="133">
        <f t="shared" si="112"/>
        <v>0</v>
      </c>
      <c r="P179" s="36">
        <v>0.0</v>
      </c>
      <c r="Q179" s="36">
        <v>0.0</v>
      </c>
      <c r="R179" s="36">
        <v>0.0</v>
      </c>
      <c r="S179" s="36">
        <v>0.0</v>
      </c>
      <c r="T179" s="36">
        <v>0.0</v>
      </c>
      <c r="U179" s="36">
        <v>0.0</v>
      </c>
      <c r="V179" s="36">
        <v>0.0</v>
      </c>
      <c r="W179" s="36">
        <v>0.0</v>
      </c>
      <c r="X179" s="36">
        <v>0.0</v>
      </c>
      <c r="Y179" s="36">
        <v>0.0</v>
      </c>
      <c r="Z179" s="36">
        <v>0.0</v>
      </c>
      <c r="AA179" s="36">
        <v>0.0</v>
      </c>
      <c r="AB179" s="36">
        <v>0.0</v>
      </c>
      <c r="AC179" s="36">
        <v>0.0</v>
      </c>
      <c r="AD179" s="36">
        <v>0.0</v>
      </c>
      <c r="AE179" s="36">
        <v>0.0</v>
      </c>
      <c r="AF179" s="36">
        <v>0.0</v>
      </c>
      <c r="AG179" s="36"/>
      <c r="AH179" s="36"/>
    </row>
    <row r="180" hidden="1">
      <c r="A180" s="139" t="s">
        <v>62</v>
      </c>
      <c r="B180" s="140" t="s">
        <v>281</v>
      </c>
      <c r="C180" s="36">
        <v>1.0</v>
      </c>
      <c r="D180" s="36">
        <v>0.0</v>
      </c>
      <c r="E180" s="131">
        <f t="shared" si="111"/>
        <v>8</v>
      </c>
      <c r="F180" s="36">
        <v>1.0</v>
      </c>
      <c r="G180" s="36">
        <v>19.0</v>
      </c>
      <c r="H180" s="36">
        <v>0.0</v>
      </c>
      <c r="I180" s="36">
        <v>30.0</v>
      </c>
      <c r="J180" s="7">
        <f t="shared" si="105"/>
        <v>-11</v>
      </c>
      <c r="K180" s="132">
        <f t="shared" si="106"/>
        <v>0.6333333333</v>
      </c>
      <c r="L180" s="36">
        <v>16.0</v>
      </c>
      <c r="M180" s="36">
        <v>29.0</v>
      </c>
      <c r="N180" s="36">
        <v>0.0</v>
      </c>
      <c r="O180" s="133">
        <f t="shared" si="112"/>
        <v>0</v>
      </c>
      <c r="P180" s="36">
        <v>0.0</v>
      </c>
      <c r="Q180" s="36">
        <v>0.0</v>
      </c>
      <c r="R180" s="36">
        <v>0.0</v>
      </c>
      <c r="S180" s="36">
        <v>0.0</v>
      </c>
      <c r="T180" s="36">
        <v>0.0</v>
      </c>
      <c r="U180" s="36">
        <v>0.0</v>
      </c>
      <c r="V180" s="36">
        <v>0.0</v>
      </c>
      <c r="W180" s="36">
        <v>0.0</v>
      </c>
      <c r="X180" s="36">
        <v>0.0</v>
      </c>
      <c r="Y180" s="36">
        <v>0.0</v>
      </c>
      <c r="Z180" s="36">
        <v>0.0</v>
      </c>
      <c r="AA180" s="36">
        <v>0.0</v>
      </c>
      <c r="AB180" s="36">
        <v>0.0</v>
      </c>
      <c r="AC180" s="36">
        <v>0.0</v>
      </c>
      <c r="AD180" s="36">
        <v>0.0</v>
      </c>
      <c r="AE180" s="36">
        <v>0.0</v>
      </c>
      <c r="AF180" s="36">
        <v>0.0</v>
      </c>
      <c r="AG180" s="36"/>
      <c r="AH180" s="36"/>
    </row>
    <row r="181" hidden="1">
      <c r="A181" s="139" t="s">
        <v>62</v>
      </c>
      <c r="B181" s="140" t="s">
        <v>282</v>
      </c>
      <c r="C181" s="36">
        <v>1.0</v>
      </c>
      <c r="D181" s="36">
        <v>0.0</v>
      </c>
      <c r="E181" s="131">
        <f t="shared" si="111"/>
        <v>7.933333333</v>
      </c>
      <c r="F181" s="36">
        <v>1.0</v>
      </c>
      <c r="G181" s="36">
        <v>29.0</v>
      </c>
      <c r="H181" s="36">
        <v>2.0</v>
      </c>
      <c r="I181" s="36">
        <v>34.0</v>
      </c>
      <c r="J181" s="7">
        <f t="shared" si="105"/>
        <v>-5</v>
      </c>
      <c r="K181" s="132">
        <f t="shared" si="106"/>
        <v>0.8529411765</v>
      </c>
      <c r="L181" s="36">
        <v>14.0</v>
      </c>
      <c r="M181" s="36">
        <v>32.0</v>
      </c>
      <c r="N181" s="36">
        <v>0.0</v>
      </c>
      <c r="O181" s="133">
        <f t="shared" si="112"/>
        <v>0</v>
      </c>
      <c r="P181" s="36">
        <v>0.0</v>
      </c>
      <c r="Q181" s="36">
        <v>0.0</v>
      </c>
      <c r="R181" s="36">
        <v>0.0</v>
      </c>
      <c r="S181" s="36">
        <v>0.0</v>
      </c>
      <c r="T181" s="36">
        <v>0.0</v>
      </c>
      <c r="U181" s="36">
        <v>0.0</v>
      </c>
      <c r="V181" s="36">
        <v>0.0</v>
      </c>
      <c r="W181" s="36">
        <v>0.0</v>
      </c>
      <c r="X181" s="36">
        <v>0.0</v>
      </c>
      <c r="Y181" s="36">
        <v>0.0</v>
      </c>
      <c r="Z181" s="36">
        <v>0.0</v>
      </c>
      <c r="AA181" s="36">
        <v>0.0</v>
      </c>
      <c r="AB181" s="36">
        <v>0.0</v>
      </c>
      <c r="AC181" s="36">
        <v>0.0</v>
      </c>
      <c r="AD181" s="36">
        <v>0.0</v>
      </c>
      <c r="AE181" s="36">
        <v>0.0</v>
      </c>
      <c r="AF181" s="36">
        <v>0.0</v>
      </c>
      <c r="AG181" s="36"/>
      <c r="AH181" s="36"/>
    </row>
    <row r="182" hidden="1">
      <c r="A182" s="139" t="s">
        <v>62</v>
      </c>
      <c r="B182" s="140" t="s">
        <v>283</v>
      </c>
      <c r="C182" s="36">
        <v>0.0</v>
      </c>
      <c r="D182" s="36">
        <v>0.0</v>
      </c>
      <c r="E182" s="131">
        <f t="shared" si="111"/>
        <v>0</v>
      </c>
      <c r="F182" s="36">
        <v>0.0</v>
      </c>
      <c r="G182" s="36">
        <v>0.0</v>
      </c>
      <c r="H182" s="36">
        <v>0.0</v>
      </c>
      <c r="I182" s="36">
        <v>0.0</v>
      </c>
      <c r="J182" s="7">
        <f t="shared" si="105"/>
        <v>0</v>
      </c>
      <c r="K182" s="132" t="str">
        <f t="shared" si="106"/>
        <v>#DIV/0!</v>
      </c>
      <c r="L182" s="36">
        <v>0.0</v>
      </c>
      <c r="M182" s="36">
        <v>0.0</v>
      </c>
      <c r="N182" s="36">
        <v>0.0</v>
      </c>
      <c r="O182" s="133">
        <f t="shared" si="112"/>
        <v>0</v>
      </c>
      <c r="P182" s="36">
        <v>0.0</v>
      </c>
      <c r="Q182" s="36">
        <v>0.0</v>
      </c>
      <c r="R182" s="36">
        <v>0.0</v>
      </c>
      <c r="S182" s="36">
        <v>0.0</v>
      </c>
      <c r="T182" s="36">
        <v>0.0</v>
      </c>
      <c r="U182" s="36">
        <v>0.0</v>
      </c>
      <c r="V182" s="36">
        <v>0.0</v>
      </c>
      <c r="W182" s="36">
        <v>0.0</v>
      </c>
      <c r="X182" s="36">
        <v>0.0</v>
      </c>
      <c r="Y182" s="36">
        <v>0.0</v>
      </c>
      <c r="Z182" s="36">
        <v>0.0</v>
      </c>
      <c r="AA182" s="36">
        <v>0.0</v>
      </c>
      <c r="AB182" s="36">
        <v>0.0</v>
      </c>
      <c r="AC182" s="36">
        <v>0.0</v>
      </c>
      <c r="AD182" s="36">
        <v>0.0</v>
      </c>
      <c r="AE182" s="36">
        <v>0.0</v>
      </c>
      <c r="AF182" s="36">
        <v>0.0</v>
      </c>
      <c r="AG182" s="36"/>
      <c r="AH182" s="36"/>
    </row>
    <row r="183" hidden="1">
      <c r="A183" s="139" t="s">
        <v>62</v>
      </c>
      <c r="B183" s="140" t="s">
        <v>284</v>
      </c>
      <c r="C183" s="36">
        <v>0.0</v>
      </c>
      <c r="D183" s="36">
        <v>0.0</v>
      </c>
      <c r="E183" s="131">
        <f t="shared" si="111"/>
        <v>0</v>
      </c>
      <c r="F183" s="36">
        <v>0.0</v>
      </c>
      <c r="G183" s="36">
        <v>0.0</v>
      </c>
      <c r="H183" s="36">
        <v>0.0</v>
      </c>
      <c r="I183" s="36">
        <v>0.0</v>
      </c>
      <c r="J183" s="7">
        <f t="shared" si="105"/>
        <v>0</v>
      </c>
      <c r="K183" s="132" t="str">
        <f t="shared" si="106"/>
        <v>#DIV/0!</v>
      </c>
      <c r="L183" s="36">
        <v>0.0</v>
      </c>
      <c r="M183" s="36">
        <v>0.0</v>
      </c>
      <c r="N183" s="36">
        <v>0.0</v>
      </c>
      <c r="O183" s="133">
        <f t="shared" si="112"/>
        <v>0</v>
      </c>
      <c r="P183" s="36">
        <v>0.0</v>
      </c>
      <c r="Q183" s="36">
        <v>0.0</v>
      </c>
      <c r="R183" s="36">
        <v>0.0</v>
      </c>
      <c r="S183" s="36">
        <v>0.0</v>
      </c>
      <c r="T183" s="36">
        <v>0.0</v>
      </c>
      <c r="U183" s="36">
        <v>0.0</v>
      </c>
      <c r="V183" s="36">
        <v>0.0</v>
      </c>
      <c r="W183" s="36">
        <v>0.0</v>
      </c>
      <c r="X183" s="36">
        <v>0.0</v>
      </c>
      <c r="Y183" s="36">
        <v>0.0</v>
      </c>
      <c r="Z183" s="36">
        <v>0.0</v>
      </c>
      <c r="AA183" s="36">
        <v>0.0</v>
      </c>
      <c r="AB183" s="36">
        <v>0.0</v>
      </c>
      <c r="AC183" s="36">
        <v>0.0</v>
      </c>
      <c r="AD183" s="36">
        <v>0.0</v>
      </c>
      <c r="AE183" s="36">
        <v>0.0</v>
      </c>
      <c r="AF183" s="36">
        <v>0.0</v>
      </c>
      <c r="AG183" s="36"/>
      <c r="AH183" s="36"/>
    </row>
    <row r="184" hidden="1">
      <c r="A184" s="134" t="s">
        <v>271</v>
      </c>
      <c r="B184" s="135"/>
      <c r="C184" s="135">
        <f>SUM(C178:C183)</f>
        <v>4</v>
      </c>
      <c r="D184" s="135">
        <f t="shared" ref="D184:F184" si="113">SUM(D178:D183)/4</f>
        <v>0</v>
      </c>
      <c r="E184" s="136">
        <f t="shared" si="113"/>
        <v>8.045833333</v>
      </c>
      <c r="F184" s="135">
        <f t="shared" si="113"/>
        <v>0.5</v>
      </c>
      <c r="G184" s="135">
        <f>SUM(G178:G183)</f>
        <v>105</v>
      </c>
      <c r="H184" s="135"/>
      <c r="I184" s="135">
        <f>SUM(I178:I183)</f>
        <v>129</v>
      </c>
      <c r="J184" s="135">
        <f t="shared" si="105"/>
        <v>-24</v>
      </c>
      <c r="K184" s="137">
        <f t="shared" si="106"/>
        <v>0.8139534884</v>
      </c>
      <c r="L184" s="135">
        <f t="shared" ref="L184:M184" si="114">SUM(L178:L183)</f>
        <v>60</v>
      </c>
      <c r="M184" s="135">
        <f t="shared" si="114"/>
        <v>134</v>
      </c>
      <c r="N184" s="135"/>
      <c r="O184" s="138"/>
      <c r="P184" s="135">
        <f t="shared" ref="P184:AF184" si="115">SUM(P178:P183)</f>
        <v>0</v>
      </c>
      <c r="Q184" s="135">
        <f t="shared" si="115"/>
        <v>0</v>
      </c>
      <c r="R184" s="135">
        <f t="shared" si="115"/>
        <v>0</v>
      </c>
      <c r="S184" s="135">
        <f t="shared" si="115"/>
        <v>0</v>
      </c>
      <c r="T184" s="135">
        <f t="shared" si="115"/>
        <v>0</v>
      </c>
      <c r="U184" s="135">
        <f t="shared" si="115"/>
        <v>0</v>
      </c>
      <c r="V184" s="135">
        <f t="shared" si="115"/>
        <v>0</v>
      </c>
      <c r="W184" s="135">
        <f t="shared" si="115"/>
        <v>0</v>
      </c>
      <c r="X184" s="135">
        <f t="shared" si="115"/>
        <v>0</v>
      </c>
      <c r="Y184" s="135">
        <f t="shared" si="115"/>
        <v>0</v>
      </c>
      <c r="Z184" s="135">
        <f t="shared" si="115"/>
        <v>0</v>
      </c>
      <c r="AA184" s="135">
        <f t="shared" si="115"/>
        <v>0</v>
      </c>
      <c r="AB184" s="135">
        <f t="shared" si="115"/>
        <v>0</v>
      </c>
      <c r="AC184" s="135">
        <f t="shared" si="115"/>
        <v>0</v>
      </c>
      <c r="AD184" s="135">
        <f t="shared" si="115"/>
        <v>0</v>
      </c>
      <c r="AE184" s="135">
        <f t="shared" si="115"/>
        <v>0</v>
      </c>
      <c r="AF184" s="135">
        <f t="shared" si="115"/>
        <v>0</v>
      </c>
      <c r="AG184" s="135"/>
      <c r="AH184" s="135"/>
    </row>
    <row r="185">
      <c r="A185" s="119" t="s">
        <v>398</v>
      </c>
    </row>
    <row r="187" hidden="1">
      <c r="A187" s="115"/>
      <c r="B187" s="115"/>
      <c r="C187" s="115"/>
      <c r="D187" s="115"/>
      <c r="E187" s="120"/>
      <c r="F187" s="116" t="s">
        <v>382</v>
      </c>
      <c r="G187" s="116"/>
      <c r="H187" s="116"/>
      <c r="I187" s="116"/>
      <c r="J187" s="116"/>
      <c r="K187" s="116"/>
      <c r="L187" s="117" t="s">
        <v>383</v>
      </c>
      <c r="M187" s="117"/>
      <c r="N187" s="118"/>
      <c r="O187" s="118"/>
      <c r="P187" s="118" t="s">
        <v>384</v>
      </c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</row>
    <row r="188" hidden="1">
      <c r="A188" s="121" t="s">
        <v>232</v>
      </c>
      <c r="B188" s="121" t="s">
        <v>233</v>
      </c>
      <c r="C188" s="121" t="s">
        <v>234</v>
      </c>
      <c r="D188" s="122" t="s">
        <v>15</v>
      </c>
      <c r="E188" s="123" t="s">
        <v>235</v>
      </c>
      <c r="F188" s="124" t="s">
        <v>17</v>
      </c>
      <c r="G188" s="124" t="s">
        <v>236</v>
      </c>
      <c r="H188" s="124" t="s">
        <v>237</v>
      </c>
      <c r="I188" s="124" t="s">
        <v>238</v>
      </c>
      <c r="J188" s="125" t="s">
        <v>239</v>
      </c>
      <c r="K188" s="126" t="s">
        <v>240</v>
      </c>
      <c r="L188" s="127" t="s">
        <v>241</v>
      </c>
      <c r="M188" s="127" t="s">
        <v>242</v>
      </c>
      <c r="N188" s="128" t="s">
        <v>385</v>
      </c>
      <c r="O188" s="128" t="s">
        <v>235</v>
      </c>
      <c r="P188" s="128" t="s">
        <v>244</v>
      </c>
      <c r="Q188" s="128" t="s">
        <v>245</v>
      </c>
      <c r="R188" s="128" t="s">
        <v>246</v>
      </c>
      <c r="S188" s="128" t="s">
        <v>247</v>
      </c>
      <c r="T188" s="128" t="s">
        <v>248</v>
      </c>
      <c r="U188" s="128" t="s">
        <v>249</v>
      </c>
      <c r="V188" s="128" t="s">
        <v>250</v>
      </c>
      <c r="W188" s="128" t="s">
        <v>251</v>
      </c>
      <c r="X188" s="128" t="s">
        <v>252</v>
      </c>
      <c r="Y188" s="128" t="s">
        <v>253</v>
      </c>
      <c r="Z188" s="128" t="s">
        <v>254</v>
      </c>
      <c r="AA188" s="128" t="s">
        <v>255</v>
      </c>
      <c r="AB188" s="128" t="s">
        <v>256</v>
      </c>
      <c r="AC188" s="128" t="s">
        <v>257</v>
      </c>
      <c r="AD188" s="128" t="s">
        <v>258</v>
      </c>
      <c r="AE188" s="128" t="s">
        <v>259</v>
      </c>
      <c r="AF188" s="128" t="s">
        <v>260</v>
      </c>
      <c r="AG188" s="128"/>
      <c r="AH188" s="128"/>
    </row>
    <row r="189" hidden="1">
      <c r="A189" s="139" t="s">
        <v>103</v>
      </c>
      <c r="B189" s="140" t="s">
        <v>335</v>
      </c>
      <c r="C189" s="36">
        <v>1.0</v>
      </c>
      <c r="D189" s="36">
        <v>0.0</v>
      </c>
      <c r="E189" s="131">
        <f t="shared" ref="E189:E194" si="116">SUM(L189*I189)/60</f>
        <v>5.416666667</v>
      </c>
      <c r="F189" s="36">
        <v>0.0</v>
      </c>
      <c r="G189" s="36">
        <v>23.0</v>
      </c>
      <c r="H189" s="36">
        <v>1.0</v>
      </c>
      <c r="I189" s="36">
        <v>25.0</v>
      </c>
      <c r="J189" s="7">
        <f t="shared" ref="J189:J202" si="117">SUM(G189-I189)</f>
        <v>-2</v>
      </c>
      <c r="K189" s="132">
        <f t="shared" ref="K189:K202" si="118">SUM(G189/I189)</f>
        <v>0.92</v>
      </c>
      <c r="L189" s="36">
        <v>13.0</v>
      </c>
      <c r="M189" s="36">
        <v>26.0</v>
      </c>
      <c r="N189" s="36">
        <v>1.0</v>
      </c>
      <c r="O189" s="133">
        <f t="shared" ref="O189:O194" si="119">SUM(L189*I189)/60</f>
        <v>5.416666667</v>
      </c>
      <c r="P189" s="36">
        <v>1.0</v>
      </c>
      <c r="Q189" s="36">
        <v>0.0</v>
      </c>
      <c r="R189" s="36">
        <v>0.0</v>
      </c>
      <c r="S189" s="36">
        <v>0.0</v>
      </c>
      <c r="T189" s="36">
        <v>2.0</v>
      </c>
      <c r="U189" s="36">
        <v>0.0</v>
      </c>
      <c r="V189" s="36">
        <v>0.0</v>
      </c>
      <c r="W189" s="36">
        <v>0.0</v>
      </c>
      <c r="X189" s="36">
        <v>0.0</v>
      </c>
      <c r="Y189" s="36">
        <v>0.0</v>
      </c>
      <c r="Z189" s="36">
        <v>0.0</v>
      </c>
      <c r="AA189" s="36">
        <v>0.0</v>
      </c>
      <c r="AB189" s="36">
        <v>0.0</v>
      </c>
      <c r="AC189" s="36">
        <v>0.0</v>
      </c>
      <c r="AD189" s="36">
        <v>0.0</v>
      </c>
      <c r="AE189" s="36">
        <v>0.0</v>
      </c>
      <c r="AF189" s="36">
        <v>0.0</v>
      </c>
      <c r="AG189" s="36"/>
      <c r="AH189" s="36"/>
    </row>
    <row r="190" hidden="1">
      <c r="A190" s="139" t="s">
        <v>103</v>
      </c>
      <c r="B190" s="140" t="s">
        <v>336</v>
      </c>
      <c r="C190" s="36">
        <v>1.0</v>
      </c>
      <c r="D190" s="36">
        <v>0.0</v>
      </c>
      <c r="E190" s="131">
        <f t="shared" si="116"/>
        <v>5.416666667</v>
      </c>
      <c r="F190" s="36">
        <v>0.0</v>
      </c>
      <c r="G190" s="36">
        <v>14.0</v>
      </c>
      <c r="H190" s="36">
        <v>1.0</v>
      </c>
      <c r="I190" s="36">
        <v>25.0</v>
      </c>
      <c r="J190" s="7">
        <f t="shared" si="117"/>
        <v>-11</v>
      </c>
      <c r="K190" s="132">
        <f t="shared" si="118"/>
        <v>0.56</v>
      </c>
      <c r="L190" s="36">
        <v>13.0</v>
      </c>
      <c r="M190" s="36">
        <v>18.0</v>
      </c>
      <c r="N190" s="36">
        <v>1.0</v>
      </c>
      <c r="O190" s="133">
        <f t="shared" si="119"/>
        <v>5.416666667</v>
      </c>
      <c r="P190" s="36">
        <v>4.0</v>
      </c>
      <c r="Q190" s="36">
        <v>0.0</v>
      </c>
      <c r="R190" s="36">
        <v>0.0</v>
      </c>
      <c r="S190" s="36">
        <v>0.0</v>
      </c>
      <c r="T190" s="36">
        <v>1.0</v>
      </c>
      <c r="U190" s="36">
        <v>0.0</v>
      </c>
      <c r="V190" s="36">
        <v>0.0</v>
      </c>
      <c r="W190" s="36">
        <v>0.0</v>
      </c>
      <c r="X190" s="36">
        <v>0.0</v>
      </c>
      <c r="Y190" s="36">
        <v>0.0</v>
      </c>
      <c r="Z190" s="36">
        <v>0.0</v>
      </c>
      <c r="AA190" s="36">
        <v>0.0</v>
      </c>
      <c r="AB190" s="36">
        <v>0.0</v>
      </c>
      <c r="AC190" s="36">
        <v>0.0</v>
      </c>
      <c r="AD190" s="36">
        <v>0.0</v>
      </c>
      <c r="AE190" s="36">
        <v>0.0</v>
      </c>
      <c r="AF190" s="36">
        <v>0.0</v>
      </c>
      <c r="AG190" s="36"/>
      <c r="AH190" s="36"/>
    </row>
    <row r="191" hidden="1">
      <c r="A191" s="139" t="s">
        <v>103</v>
      </c>
      <c r="B191" s="140" t="s">
        <v>337</v>
      </c>
      <c r="C191" s="36">
        <v>0.0</v>
      </c>
      <c r="D191" s="36">
        <v>0.0</v>
      </c>
      <c r="E191" s="131">
        <f t="shared" si="116"/>
        <v>0</v>
      </c>
      <c r="F191" s="36">
        <v>0.0</v>
      </c>
      <c r="G191" s="36">
        <v>0.0</v>
      </c>
      <c r="H191" s="36">
        <v>0.0</v>
      </c>
      <c r="I191" s="36">
        <v>0.0</v>
      </c>
      <c r="J191" s="7">
        <f t="shared" si="117"/>
        <v>0</v>
      </c>
      <c r="K191" s="132" t="str">
        <f t="shared" si="118"/>
        <v>#DIV/0!</v>
      </c>
      <c r="L191" s="36">
        <v>0.0</v>
      </c>
      <c r="M191" s="36">
        <v>0.0</v>
      </c>
      <c r="N191" s="36">
        <v>0.0</v>
      </c>
      <c r="O191" s="133">
        <f t="shared" si="119"/>
        <v>0</v>
      </c>
      <c r="P191" s="36">
        <v>0.0</v>
      </c>
      <c r="Q191" s="36">
        <v>0.0</v>
      </c>
      <c r="R191" s="36">
        <v>0.0</v>
      </c>
      <c r="S191" s="36">
        <v>0.0</v>
      </c>
      <c r="T191" s="36">
        <v>0.0</v>
      </c>
      <c r="U191" s="36">
        <v>0.0</v>
      </c>
      <c r="V191" s="36">
        <v>0.0</v>
      </c>
      <c r="W191" s="36">
        <v>0.0</v>
      </c>
      <c r="X191" s="36">
        <v>0.0</v>
      </c>
      <c r="Y191" s="36">
        <v>0.0</v>
      </c>
      <c r="Z191" s="36">
        <v>0.0</v>
      </c>
      <c r="AA191" s="36">
        <v>0.0</v>
      </c>
      <c r="AB191" s="36">
        <v>0.0</v>
      </c>
      <c r="AC191" s="36">
        <v>0.0</v>
      </c>
      <c r="AD191" s="36">
        <v>0.0</v>
      </c>
      <c r="AE191" s="36">
        <v>0.0</v>
      </c>
      <c r="AF191" s="36">
        <v>0.0</v>
      </c>
      <c r="AG191" s="36"/>
      <c r="AH191" s="36"/>
    </row>
    <row r="192" hidden="1">
      <c r="A192" s="139" t="s">
        <v>103</v>
      </c>
      <c r="B192" s="140" t="s">
        <v>338</v>
      </c>
      <c r="C192" s="36">
        <v>1.0</v>
      </c>
      <c r="D192" s="36">
        <v>0.0</v>
      </c>
      <c r="E192" s="131">
        <f t="shared" si="116"/>
        <v>5</v>
      </c>
      <c r="F192" s="36">
        <v>0.0</v>
      </c>
      <c r="G192" s="36">
        <v>13.0</v>
      </c>
      <c r="H192" s="36">
        <v>0.0</v>
      </c>
      <c r="I192" s="36">
        <v>30.0</v>
      </c>
      <c r="J192" s="7">
        <f t="shared" si="117"/>
        <v>-17</v>
      </c>
      <c r="K192" s="132">
        <f t="shared" si="118"/>
        <v>0.4333333333</v>
      </c>
      <c r="L192" s="36">
        <v>10.0</v>
      </c>
      <c r="M192" s="36">
        <v>16.0</v>
      </c>
      <c r="N192" s="36">
        <v>1.0</v>
      </c>
      <c r="O192" s="133">
        <f t="shared" si="119"/>
        <v>5</v>
      </c>
      <c r="P192" s="36">
        <v>0.0</v>
      </c>
      <c r="Q192" s="36">
        <v>0.0</v>
      </c>
      <c r="R192" s="36">
        <v>1.0</v>
      </c>
      <c r="S192" s="36">
        <v>0.0</v>
      </c>
      <c r="T192" s="36">
        <v>3.0</v>
      </c>
      <c r="U192" s="36">
        <v>0.0</v>
      </c>
      <c r="V192" s="36">
        <v>0.0</v>
      </c>
      <c r="W192" s="36">
        <v>0.0</v>
      </c>
      <c r="X192" s="36">
        <v>0.0</v>
      </c>
      <c r="Y192" s="36">
        <v>0.0</v>
      </c>
      <c r="Z192" s="36">
        <v>0.0</v>
      </c>
      <c r="AA192" s="36">
        <v>0.0</v>
      </c>
      <c r="AB192" s="36">
        <v>0.0</v>
      </c>
      <c r="AC192" s="36">
        <v>0.0</v>
      </c>
      <c r="AD192" s="36">
        <v>0.0</v>
      </c>
      <c r="AE192" s="36">
        <v>0.0</v>
      </c>
      <c r="AF192" s="36">
        <v>0.0</v>
      </c>
      <c r="AG192" s="36"/>
      <c r="AH192" s="36"/>
    </row>
    <row r="193" hidden="1">
      <c r="A193" s="139" t="s">
        <v>103</v>
      </c>
      <c r="B193" s="140" t="s">
        <v>339</v>
      </c>
      <c r="C193" s="36">
        <v>0.0</v>
      </c>
      <c r="D193" s="36">
        <v>0.0</v>
      </c>
      <c r="E193" s="131">
        <f t="shared" si="116"/>
        <v>0</v>
      </c>
      <c r="F193" s="36">
        <v>0.0</v>
      </c>
      <c r="G193" s="36">
        <v>0.0</v>
      </c>
      <c r="H193" s="36">
        <v>0.0</v>
      </c>
      <c r="I193" s="36">
        <v>0.0</v>
      </c>
      <c r="J193" s="7">
        <f t="shared" si="117"/>
        <v>0</v>
      </c>
      <c r="K193" s="132" t="str">
        <f t="shared" si="118"/>
        <v>#DIV/0!</v>
      </c>
      <c r="L193" s="36">
        <v>0.0</v>
      </c>
      <c r="M193" s="36">
        <v>0.0</v>
      </c>
      <c r="N193" s="36">
        <v>0.0</v>
      </c>
      <c r="O193" s="133">
        <f t="shared" si="119"/>
        <v>0</v>
      </c>
      <c r="P193" s="36">
        <v>0.0</v>
      </c>
      <c r="Q193" s="36">
        <v>0.0</v>
      </c>
      <c r="R193" s="36">
        <v>0.0</v>
      </c>
      <c r="S193" s="36">
        <v>0.0</v>
      </c>
      <c r="T193" s="36">
        <v>0.0</v>
      </c>
      <c r="U193" s="36">
        <v>0.0</v>
      </c>
      <c r="V193" s="36">
        <v>0.0</v>
      </c>
      <c r="W193" s="36">
        <v>0.0</v>
      </c>
      <c r="X193" s="36">
        <v>0.0</v>
      </c>
      <c r="Y193" s="36">
        <v>0.0</v>
      </c>
      <c r="Z193" s="36">
        <v>0.0</v>
      </c>
      <c r="AA193" s="36">
        <v>0.0</v>
      </c>
      <c r="AB193" s="36">
        <v>0.0</v>
      </c>
      <c r="AC193" s="36">
        <v>0.0</v>
      </c>
      <c r="AD193" s="36">
        <v>0.0</v>
      </c>
      <c r="AE193" s="36">
        <v>0.0</v>
      </c>
      <c r="AF193" s="36">
        <v>0.0</v>
      </c>
      <c r="AG193" s="36"/>
      <c r="AH193" s="36"/>
    </row>
    <row r="194" hidden="1">
      <c r="A194" s="139" t="s">
        <v>103</v>
      </c>
      <c r="B194" s="140" t="s">
        <v>340</v>
      </c>
      <c r="C194" s="36">
        <v>1.0</v>
      </c>
      <c r="D194" s="36">
        <v>0.0</v>
      </c>
      <c r="E194" s="131">
        <f t="shared" si="116"/>
        <v>4.95</v>
      </c>
      <c r="F194" s="36">
        <v>0.0</v>
      </c>
      <c r="G194" s="36">
        <v>23.0</v>
      </c>
      <c r="H194" s="36">
        <v>0.0</v>
      </c>
      <c r="I194" s="36">
        <v>33.0</v>
      </c>
      <c r="J194" s="7">
        <f t="shared" si="117"/>
        <v>-10</v>
      </c>
      <c r="K194" s="132">
        <f t="shared" si="118"/>
        <v>0.696969697</v>
      </c>
      <c r="L194" s="36">
        <v>9.0</v>
      </c>
      <c r="M194" s="36">
        <v>28.0</v>
      </c>
      <c r="N194" s="36">
        <v>1.0</v>
      </c>
      <c r="O194" s="133">
        <f t="shared" si="119"/>
        <v>4.95</v>
      </c>
      <c r="P194" s="36">
        <v>2.0</v>
      </c>
      <c r="Q194" s="36">
        <v>0.0</v>
      </c>
      <c r="R194" s="36">
        <v>0.0</v>
      </c>
      <c r="S194" s="36">
        <v>1.0</v>
      </c>
      <c r="T194" s="36">
        <v>3.0</v>
      </c>
      <c r="U194" s="36">
        <v>0.0</v>
      </c>
      <c r="V194" s="36">
        <v>0.0</v>
      </c>
      <c r="W194" s="36">
        <v>0.0</v>
      </c>
      <c r="X194" s="36">
        <v>0.0</v>
      </c>
      <c r="Y194" s="36">
        <v>0.0</v>
      </c>
      <c r="Z194" s="36">
        <v>0.0</v>
      </c>
      <c r="AA194" s="36">
        <v>0.0</v>
      </c>
      <c r="AB194" s="36">
        <v>0.0</v>
      </c>
      <c r="AC194" s="36">
        <v>0.0</v>
      </c>
      <c r="AD194" s="36">
        <v>0.0</v>
      </c>
      <c r="AE194" s="36">
        <v>0.0</v>
      </c>
      <c r="AF194" s="36">
        <v>0.0</v>
      </c>
      <c r="AG194" s="36"/>
      <c r="AH194" s="36"/>
    </row>
    <row r="195" hidden="1">
      <c r="A195" s="134"/>
      <c r="B195" s="135"/>
      <c r="C195" s="135">
        <f t="shared" ref="C195:D195" si="120">SUM(C189:C194)/4</f>
        <v>1</v>
      </c>
      <c r="D195" s="135">
        <f t="shared" si="120"/>
        <v>0</v>
      </c>
      <c r="E195" s="136">
        <f>SUM(E189:E194)</f>
        <v>20.78333333</v>
      </c>
      <c r="F195" s="135">
        <f>SUM(F189:F194)/4</f>
        <v>0</v>
      </c>
      <c r="G195" s="135">
        <f>SUM(G189:G194)</f>
        <v>73</v>
      </c>
      <c r="H195" s="135"/>
      <c r="I195" s="135">
        <f>SUM(I189:I194)</f>
        <v>113</v>
      </c>
      <c r="J195" s="135">
        <f t="shared" si="117"/>
        <v>-40</v>
      </c>
      <c r="K195" s="137">
        <f t="shared" si="118"/>
        <v>0.6460176991</v>
      </c>
      <c r="L195" s="135">
        <f t="shared" ref="L195:M195" si="121">SUM(L189:L194)</f>
        <v>45</v>
      </c>
      <c r="M195" s="135">
        <f t="shared" si="121"/>
        <v>88</v>
      </c>
      <c r="N195" s="135"/>
      <c r="O195" s="138"/>
      <c r="P195" s="135">
        <f t="shared" ref="P195:AF195" si="122">SUM(P189:P194)</f>
        <v>7</v>
      </c>
      <c r="Q195" s="135">
        <f t="shared" si="122"/>
        <v>0</v>
      </c>
      <c r="R195" s="135">
        <f t="shared" si="122"/>
        <v>1</v>
      </c>
      <c r="S195" s="135">
        <f t="shared" si="122"/>
        <v>1</v>
      </c>
      <c r="T195" s="135">
        <f t="shared" si="122"/>
        <v>9</v>
      </c>
      <c r="U195" s="135">
        <f t="shared" si="122"/>
        <v>0</v>
      </c>
      <c r="V195" s="135">
        <f t="shared" si="122"/>
        <v>0</v>
      </c>
      <c r="W195" s="135">
        <f t="shared" si="122"/>
        <v>0</v>
      </c>
      <c r="X195" s="135">
        <f t="shared" si="122"/>
        <v>0</v>
      </c>
      <c r="Y195" s="135">
        <f t="shared" si="122"/>
        <v>0</v>
      </c>
      <c r="Z195" s="135">
        <f t="shared" si="122"/>
        <v>0</v>
      </c>
      <c r="AA195" s="135">
        <f t="shared" si="122"/>
        <v>0</v>
      </c>
      <c r="AB195" s="135">
        <f t="shared" si="122"/>
        <v>0</v>
      </c>
      <c r="AC195" s="135">
        <f t="shared" si="122"/>
        <v>0</v>
      </c>
      <c r="AD195" s="135">
        <f t="shared" si="122"/>
        <v>0</v>
      </c>
      <c r="AE195" s="135">
        <f t="shared" si="122"/>
        <v>0</v>
      </c>
      <c r="AF195" s="135">
        <f t="shared" si="122"/>
        <v>0</v>
      </c>
      <c r="AG195" s="135"/>
      <c r="AH195" s="135"/>
    </row>
    <row r="196" hidden="1">
      <c r="A196" s="139" t="s">
        <v>60</v>
      </c>
      <c r="B196" s="140" t="s">
        <v>285</v>
      </c>
      <c r="C196" s="36">
        <v>1.0</v>
      </c>
      <c r="D196" s="36">
        <v>1.0</v>
      </c>
      <c r="E196" s="131">
        <f t="shared" ref="E196:E201" si="123">SUM(L196*I196)/60</f>
        <v>5.366666667</v>
      </c>
      <c r="F196" s="36">
        <v>1.0</v>
      </c>
      <c r="G196" s="36">
        <v>31.0</v>
      </c>
      <c r="H196" s="36">
        <v>0.0</v>
      </c>
      <c r="I196" s="36">
        <v>23.0</v>
      </c>
      <c r="J196" s="7">
        <f t="shared" si="117"/>
        <v>8</v>
      </c>
      <c r="K196" s="132">
        <f t="shared" si="118"/>
        <v>1.347826087</v>
      </c>
      <c r="L196" s="36">
        <v>14.0</v>
      </c>
      <c r="M196" s="36">
        <v>45.0</v>
      </c>
      <c r="N196" s="36">
        <v>1.0</v>
      </c>
      <c r="O196" s="133">
        <f t="shared" ref="O196:O201" si="124">SUM(L196*I196)/60</f>
        <v>5.366666667</v>
      </c>
      <c r="P196" s="36">
        <v>2.0</v>
      </c>
      <c r="Q196" s="36">
        <v>1.0</v>
      </c>
      <c r="R196" s="36">
        <v>6.0</v>
      </c>
      <c r="S196" s="36">
        <v>0.0</v>
      </c>
      <c r="T196" s="36">
        <v>4.0</v>
      </c>
      <c r="U196" s="36">
        <v>4.0</v>
      </c>
      <c r="V196" s="36">
        <v>1.0</v>
      </c>
      <c r="W196" s="36">
        <v>0.0</v>
      </c>
      <c r="X196" s="36">
        <v>0.0</v>
      </c>
      <c r="Y196" s="36">
        <v>0.0</v>
      </c>
      <c r="Z196" s="36">
        <v>0.0</v>
      </c>
      <c r="AA196" s="36">
        <v>0.0</v>
      </c>
      <c r="AB196" s="36">
        <v>0.0</v>
      </c>
      <c r="AC196" s="36">
        <v>0.0</v>
      </c>
      <c r="AD196" s="36">
        <v>0.0</v>
      </c>
      <c r="AE196" s="36">
        <v>0.0</v>
      </c>
      <c r="AF196" s="36">
        <v>0.0</v>
      </c>
      <c r="AG196" s="36"/>
      <c r="AH196" s="36"/>
    </row>
    <row r="197" hidden="1">
      <c r="A197" s="139" t="s">
        <v>60</v>
      </c>
      <c r="B197" s="140" t="s">
        <v>286</v>
      </c>
      <c r="C197" s="36">
        <v>1.0</v>
      </c>
      <c r="D197" s="36">
        <v>1.0</v>
      </c>
      <c r="E197" s="131">
        <f t="shared" si="123"/>
        <v>5.6</v>
      </c>
      <c r="F197" s="36">
        <v>1.0</v>
      </c>
      <c r="G197" s="36">
        <v>33.0</v>
      </c>
      <c r="H197" s="36">
        <v>0.0</v>
      </c>
      <c r="I197" s="36">
        <v>21.0</v>
      </c>
      <c r="J197" s="7">
        <f t="shared" si="117"/>
        <v>12</v>
      </c>
      <c r="K197" s="132">
        <f t="shared" si="118"/>
        <v>1.571428571</v>
      </c>
      <c r="L197" s="36">
        <v>16.0</v>
      </c>
      <c r="M197" s="36">
        <v>50.0</v>
      </c>
      <c r="N197" s="36">
        <v>1.0</v>
      </c>
      <c r="O197" s="133">
        <f t="shared" si="124"/>
        <v>5.6</v>
      </c>
      <c r="P197" s="36">
        <v>4.0</v>
      </c>
      <c r="Q197" s="36">
        <v>2.0</v>
      </c>
      <c r="R197" s="36">
        <v>7.0</v>
      </c>
      <c r="S197" s="36">
        <v>1.0</v>
      </c>
      <c r="T197" s="36">
        <v>6.0</v>
      </c>
      <c r="U197" s="36">
        <v>0.0</v>
      </c>
      <c r="V197" s="36">
        <v>0.0</v>
      </c>
      <c r="W197" s="36">
        <v>0.0</v>
      </c>
      <c r="X197" s="36">
        <v>0.0</v>
      </c>
      <c r="Y197" s="36">
        <v>0.0</v>
      </c>
      <c r="Z197" s="36">
        <v>0.0</v>
      </c>
      <c r="AA197" s="36">
        <v>0.0</v>
      </c>
      <c r="AB197" s="36">
        <v>0.0</v>
      </c>
      <c r="AC197" s="36">
        <v>1.0</v>
      </c>
      <c r="AD197" s="36">
        <v>0.0</v>
      </c>
      <c r="AE197" s="36">
        <v>0.0</v>
      </c>
      <c r="AF197" s="36">
        <v>0.0</v>
      </c>
      <c r="AG197" s="36"/>
      <c r="AH197" s="36"/>
    </row>
    <row r="198" hidden="1">
      <c r="A198" s="139" t="s">
        <v>60</v>
      </c>
      <c r="B198" s="140" t="s">
        <v>287</v>
      </c>
      <c r="C198" s="36">
        <v>1.0</v>
      </c>
      <c r="D198" s="36">
        <v>1.0</v>
      </c>
      <c r="E198" s="131">
        <f t="shared" si="123"/>
        <v>5.383333333</v>
      </c>
      <c r="F198" s="36">
        <v>3.0</v>
      </c>
      <c r="G198" s="36">
        <v>11.0</v>
      </c>
      <c r="H198" s="36">
        <v>1.0</v>
      </c>
      <c r="I198" s="36">
        <v>19.0</v>
      </c>
      <c r="J198" s="7">
        <f t="shared" si="117"/>
        <v>-8</v>
      </c>
      <c r="K198" s="132">
        <f t="shared" si="118"/>
        <v>0.5789473684</v>
      </c>
      <c r="L198" s="36">
        <v>17.0</v>
      </c>
      <c r="M198" s="36">
        <v>16.0</v>
      </c>
      <c r="N198" s="36">
        <v>1.0</v>
      </c>
      <c r="O198" s="133">
        <f t="shared" si="124"/>
        <v>5.383333333</v>
      </c>
      <c r="P198" s="36">
        <v>1.0</v>
      </c>
      <c r="Q198" s="36">
        <v>0.0</v>
      </c>
      <c r="R198" s="36">
        <v>2.0</v>
      </c>
      <c r="S198" s="36">
        <v>0.0</v>
      </c>
      <c r="T198" s="36">
        <v>1.0</v>
      </c>
      <c r="U198" s="36">
        <v>1.0</v>
      </c>
      <c r="V198" s="36">
        <v>1.0</v>
      </c>
      <c r="W198" s="36">
        <v>0.0</v>
      </c>
      <c r="X198" s="36">
        <v>0.0</v>
      </c>
      <c r="Y198" s="36">
        <v>0.0</v>
      </c>
      <c r="Z198" s="36">
        <v>0.0</v>
      </c>
      <c r="AA198" s="36">
        <v>0.0</v>
      </c>
      <c r="AB198" s="36">
        <v>0.0</v>
      </c>
      <c r="AC198" s="36">
        <v>0.0</v>
      </c>
      <c r="AD198" s="36">
        <v>0.0</v>
      </c>
      <c r="AE198" s="36">
        <v>0.0</v>
      </c>
      <c r="AF198" s="36">
        <v>0.0</v>
      </c>
      <c r="AG198" s="36"/>
      <c r="AH198" s="36"/>
    </row>
    <row r="199" hidden="1">
      <c r="A199" s="139" t="s">
        <v>60</v>
      </c>
      <c r="B199" s="140" t="s">
        <v>288</v>
      </c>
      <c r="C199" s="36">
        <v>1.0</v>
      </c>
      <c r="D199" s="36">
        <v>1.0</v>
      </c>
      <c r="E199" s="131">
        <f t="shared" si="123"/>
        <v>5.6</v>
      </c>
      <c r="F199" s="36">
        <v>0.0</v>
      </c>
      <c r="G199" s="36">
        <v>27.0</v>
      </c>
      <c r="H199" s="36">
        <v>0.0</v>
      </c>
      <c r="I199" s="36">
        <v>16.0</v>
      </c>
      <c r="J199" s="7">
        <f t="shared" si="117"/>
        <v>11</v>
      </c>
      <c r="K199" s="132">
        <f t="shared" si="118"/>
        <v>1.6875</v>
      </c>
      <c r="L199" s="36">
        <v>21.0</v>
      </c>
      <c r="M199" s="36">
        <v>32.0</v>
      </c>
      <c r="N199" s="36">
        <v>1.0</v>
      </c>
      <c r="O199" s="133">
        <f t="shared" si="124"/>
        <v>5.6</v>
      </c>
      <c r="P199" s="36">
        <v>2.0</v>
      </c>
      <c r="Q199" s="36">
        <v>0.0</v>
      </c>
      <c r="R199" s="36">
        <v>2.0</v>
      </c>
      <c r="S199" s="36">
        <v>0.0</v>
      </c>
      <c r="T199" s="36">
        <v>3.0</v>
      </c>
      <c r="U199" s="36">
        <v>0.0</v>
      </c>
      <c r="V199" s="36">
        <v>0.0</v>
      </c>
      <c r="W199" s="36">
        <v>0.0</v>
      </c>
      <c r="X199" s="36">
        <v>0.0</v>
      </c>
      <c r="Y199" s="36">
        <v>0.0</v>
      </c>
      <c r="Z199" s="36">
        <v>0.0</v>
      </c>
      <c r="AA199" s="36">
        <v>0.0</v>
      </c>
      <c r="AB199" s="36">
        <v>0.0</v>
      </c>
      <c r="AC199" s="36">
        <v>1.0</v>
      </c>
      <c r="AD199" s="36">
        <v>0.0</v>
      </c>
      <c r="AE199" s="36">
        <v>0.0</v>
      </c>
      <c r="AF199" s="36">
        <v>0.0</v>
      </c>
      <c r="AG199" s="36"/>
      <c r="AH199" s="36"/>
    </row>
    <row r="200" hidden="1">
      <c r="A200" s="139" t="s">
        <v>60</v>
      </c>
      <c r="B200" s="140"/>
      <c r="C200" s="36">
        <v>0.0</v>
      </c>
      <c r="D200" s="36">
        <v>0.0</v>
      </c>
      <c r="E200" s="131">
        <f t="shared" si="123"/>
        <v>0</v>
      </c>
      <c r="F200" s="36">
        <v>0.0</v>
      </c>
      <c r="G200" s="36">
        <v>0.0</v>
      </c>
      <c r="H200" s="36">
        <v>0.0</v>
      </c>
      <c r="I200" s="36">
        <v>0.0</v>
      </c>
      <c r="J200" s="7">
        <f t="shared" si="117"/>
        <v>0</v>
      </c>
      <c r="K200" s="132" t="str">
        <f t="shared" si="118"/>
        <v>#DIV/0!</v>
      </c>
      <c r="L200" s="36">
        <v>0.0</v>
      </c>
      <c r="M200" s="36">
        <v>0.0</v>
      </c>
      <c r="N200" s="36">
        <v>0.0</v>
      </c>
      <c r="O200" s="133">
        <f t="shared" si="124"/>
        <v>0</v>
      </c>
      <c r="P200" s="36">
        <v>0.0</v>
      </c>
      <c r="Q200" s="36">
        <v>0.0</v>
      </c>
      <c r="R200" s="36">
        <v>0.0</v>
      </c>
      <c r="S200" s="36">
        <v>0.0</v>
      </c>
      <c r="T200" s="36">
        <v>0.0</v>
      </c>
      <c r="U200" s="36">
        <v>0.0</v>
      </c>
      <c r="V200" s="36">
        <v>0.0</v>
      </c>
      <c r="W200" s="36">
        <v>0.0</v>
      </c>
      <c r="X200" s="36">
        <v>0.0</v>
      </c>
      <c r="Y200" s="36">
        <v>0.0</v>
      </c>
      <c r="Z200" s="36">
        <v>0.0</v>
      </c>
      <c r="AA200" s="36">
        <v>0.0</v>
      </c>
      <c r="AB200" s="36">
        <v>0.0</v>
      </c>
      <c r="AC200" s="36">
        <v>0.0</v>
      </c>
      <c r="AD200" s="36">
        <v>0.0</v>
      </c>
      <c r="AE200" s="36">
        <v>0.0</v>
      </c>
      <c r="AF200" s="36">
        <v>0.0</v>
      </c>
      <c r="AG200" s="36"/>
      <c r="AH200" s="36"/>
    </row>
    <row r="201" hidden="1">
      <c r="A201" s="139" t="s">
        <v>60</v>
      </c>
      <c r="B201" s="140"/>
      <c r="C201" s="36">
        <v>0.0</v>
      </c>
      <c r="D201" s="36">
        <v>0.0</v>
      </c>
      <c r="E201" s="131">
        <f t="shared" si="123"/>
        <v>0</v>
      </c>
      <c r="F201" s="36">
        <v>0.0</v>
      </c>
      <c r="G201" s="36">
        <v>0.0</v>
      </c>
      <c r="H201" s="36">
        <v>0.0</v>
      </c>
      <c r="I201" s="36">
        <v>0.0</v>
      </c>
      <c r="J201" s="7">
        <f t="shared" si="117"/>
        <v>0</v>
      </c>
      <c r="K201" s="132" t="str">
        <f t="shared" si="118"/>
        <v>#DIV/0!</v>
      </c>
      <c r="L201" s="36">
        <v>0.0</v>
      </c>
      <c r="M201" s="36">
        <v>0.0</v>
      </c>
      <c r="N201" s="36">
        <v>0.0</v>
      </c>
      <c r="O201" s="133">
        <f t="shared" si="124"/>
        <v>0</v>
      </c>
      <c r="P201" s="36">
        <v>0.0</v>
      </c>
      <c r="Q201" s="36">
        <v>0.0</v>
      </c>
      <c r="R201" s="36">
        <v>0.0</v>
      </c>
      <c r="S201" s="36">
        <v>0.0</v>
      </c>
      <c r="T201" s="36">
        <v>0.0</v>
      </c>
      <c r="U201" s="36">
        <v>0.0</v>
      </c>
      <c r="V201" s="36">
        <v>0.0</v>
      </c>
      <c r="W201" s="36">
        <v>0.0</v>
      </c>
      <c r="X201" s="36">
        <v>0.0</v>
      </c>
      <c r="Y201" s="36">
        <v>0.0</v>
      </c>
      <c r="Z201" s="36">
        <v>0.0</v>
      </c>
      <c r="AA201" s="36">
        <v>0.0</v>
      </c>
      <c r="AB201" s="36">
        <v>0.0</v>
      </c>
      <c r="AC201" s="36">
        <v>0.0</v>
      </c>
      <c r="AD201" s="36">
        <v>0.0</v>
      </c>
      <c r="AE201" s="36">
        <v>0.0</v>
      </c>
      <c r="AF201" s="36">
        <v>0.0</v>
      </c>
      <c r="AG201" s="36"/>
      <c r="AH201" s="36"/>
    </row>
    <row r="202" hidden="1">
      <c r="A202" s="134" t="s">
        <v>271</v>
      </c>
      <c r="B202" s="135"/>
      <c r="C202" s="135">
        <f>SUM(C196:C201)</f>
        <v>4</v>
      </c>
      <c r="D202" s="135">
        <f t="shared" ref="D202:F202" si="125">SUM(D196:D201)/4</f>
        <v>1</v>
      </c>
      <c r="E202" s="136">
        <f t="shared" si="125"/>
        <v>5.4875</v>
      </c>
      <c r="F202" s="135">
        <f t="shared" si="125"/>
        <v>1.25</v>
      </c>
      <c r="G202" s="135">
        <f>SUM(G196:G201)</f>
        <v>102</v>
      </c>
      <c r="H202" s="135"/>
      <c r="I202" s="135">
        <f>SUM(I196:I201)</f>
        <v>79</v>
      </c>
      <c r="J202" s="135">
        <f t="shared" si="117"/>
        <v>23</v>
      </c>
      <c r="K202" s="137">
        <f t="shared" si="118"/>
        <v>1.291139241</v>
      </c>
      <c r="L202" s="135">
        <f t="shared" ref="L202:M202" si="126">SUM(L196:L201)</f>
        <v>68</v>
      </c>
      <c r="M202" s="135">
        <f t="shared" si="126"/>
        <v>143</v>
      </c>
      <c r="N202" s="135"/>
      <c r="O202" s="138"/>
      <c r="P202" s="135">
        <f t="shared" ref="P202:AF202" si="127">SUM(P196:P201)</f>
        <v>9</v>
      </c>
      <c r="Q202" s="135">
        <f t="shared" si="127"/>
        <v>3</v>
      </c>
      <c r="R202" s="135">
        <f t="shared" si="127"/>
        <v>17</v>
      </c>
      <c r="S202" s="135">
        <f t="shared" si="127"/>
        <v>1</v>
      </c>
      <c r="T202" s="135">
        <f t="shared" si="127"/>
        <v>14</v>
      </c>
      <c r="U202" s="135">
        <f t="shared" si="127"/>
        <v>5</v>
      </c>
      <c r="V202" s="135">
        <f t="shared" si="127"/>
        <v>2</v>
      </c>
      <c r="W202" s="135">
        <f t="shared" si="127"/>
        <v>0</v>
      </c>
      <c r="X202" s="135">
        <f t="shared" si="127"/>
        <v>0</v>
      </c>
      <c r="Y202" s="135">
        <f t="shared" si="127"/>
        <v>0</v>
      </c>
      <c r="Z202" s="135">
        <f t="shared" si="127"/>
        <v>0</v>
      </c>
      <c r="AA202" s="135">
        <f t="shared" si="127"/>
        <v>0</v>
      </c>
      <c r="AB202" s="135">
        <f t="shared" si="127"/>
        <v>0</v>
      </c>
      <c r="AC202" s="135">
        <f t="shared" si="127"/>
        <v>2</v>
      </c>
      <c r="AD202" s="135">
        <f t="shared" si="127"/>
        <v>0</v>
      </c>
      <c r="AE202" s="135">
        <f t="shared" si="127"/>
        <v>0</v>
      </c>
      <c r="AF202" s="135">
        <f t="shared" si="127"/>
        <v>0</v>
      </c>
      <c r="AG202" s="135"/>
      <c r="AH202" s="135"/>
    </row>
    <row r="203">
      <c r="A203" s="119" t="s">
        <v>399</v>
      </c>
    </row>
    <row r="205" hidden="1">
      <c r="A205" s="115"/>
      <c r="B205" s="115"/>
      <c r="C205" s="115"/>
      <c r="D205" s="115"/>
      <c r="E205" s="120"/>
      <c r="F205" s="116" t="s">
        <v>382</v>
      </c>
      <c r="G205" s="116"/>
      <c r="H205" s="116"/>
      <c r="I205" s="116"/>
      <c r="J205" s="116"/>
      <c r="K205" s="116"/>
      <c r="L205" s="117" t="s">
        <v>383</v>
      </c>
      <c r="M205" s="117"/>
      <c r="N205" s="118"/>
      <c r="O205" s="118"/>
      <c r="P205" s="118" t="s">
        <v>384</v>
      </c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  <c r="AH205" s="118"/>
    </row>
    <row r="206" hidden="1">
      <c r="A206" s="121" t="s">
        <v>232</v>
      </c>
      <c r="B206" s="121" t="s">
        <v>233</v>
      </c>
      <c r="C206" s="121" t="s">
        <v>234</v>
      </c>
      <c r="D206" s="122" t="s">
        <v>15</v>
      </c>
      <c r="E206" s="123" t="s">
        <v>235</v>
      </c>
      <c r="F206" s="124" t="s">
        <v>17</v>
      </c>
      <c r="G206" s="124" t="s">
        <v>236</v>
      </c>
      <c r="H206" s="124" t="s">
        <v>237</v>
      </c>
      <c r="I206" s="124" t="s">
        <v>238</v>
      </c>
      <c r="J206" s="125" t="s">
        <v>239</v>
      </c>
      <c r="K206" s="126" t="s">
        <v>240</v>
      </c>
      <c r="L206" s="127" t="s">
        <v>241</v>
      </c>
      <c r="M206" s="127" t="s">
        <v>242</v>
      </c>
      <c r="N206" s="128" t="s">
        <v>385</v>
      </c>
      <c r="O206" s="128" t="s">
        <v>235</v>
      </c>
      <c r="P206" s="128" t="s">
        <v>244</v>
      </c>
      <c r="Q206" s="128" t="s">
        <v>245</v>
      </c>
      <c r="R206" s="128" t="s">
        <v>246</v>
      </c>
      <c r="S206" s="128" t="s">
        <v>247</v>
      </c>
      <c r="T206" s="128" t="s">
        <v>248</v>
      </c>
      <c r="U206" s="128" t="s">
        <v>249</v>
      </c>
      <c r="V206" s="128" t="s">
        <v>250</v>
      </c>
      <c r="W206" s="128" t="s">
        <v>251</v>
      </c>
      <c r="X206" s="128" t="s">
        <v>252</v>
      </c>
      <c r="Y206" s="128" t="s">
        <v>253</v>
      </c>
      <c r="Z206" s="128" t="s">
        <v>254</v>
      </c>
      <c r="AA206" s="128" t="s">
        <v>255</v>
      </c>
      <c r="AB206" s="128" t="s">
        <v>256</v>
      </c>
      <c r="AC206" s="128" t="s">
        <v>257</v>
      </c>
      <c r="AD206" s="128" t="s">
        <v>258</v>
      </c>
      <c r="AE206" s="128" t="s">
        <v>259</v>
      </c>
      <c r="AF206" s="128" t="s">
        <v>260</v>
      </c>
      <c r="AG206" s="128"/>
      <c r="AH206" s="128"/>
    </row>
    <row r="207" hidden="1">
      <c r="A207" s="129" t="s">
        <v>328</v>
      </c>
      <c r="B207" s="130" t="s">
        <v>329</v>
      </c>
      <c r="C207" s="36">
        <v>1.0</v>
      </c>
      <c r="D207" s="36">
        <v>1.0</v>
      </c>
      <c r="E207" s="131">
        <f t="shared" ref="E207:E212" si="128">SUM(L207*I207)/60</f>
        <v>12.6</v>
      </c>
      <c r="F207" s="36">
        <v>2.0</v>
      </c>
      <c r="G207" s="36">
        <v>68.0</v>
      </c>
      <c r="H207" s="36">
        <v>0.0</v>
      </c>
      <c r="I207" s="36">
        <v>54.0</v>
      </c>
      <c r="J207" s="7">
        <f t="shared" ref="J207:J220" si="129">SUM(G207-I207)</f>
        <v>14</v>
      </c>
      <c r="K207" s="132">
        <f t="shared" ref="K207:K220" si="130">SUM(G207/I207)</f>
        <v>1.259259259</v>
      </c>
      <c r="L207" s="36">
        <v>14.0</v>
      </c>
      <c r="M207" s="36">
        <v>94.0</v>
      </c>
      <c r="N207" s="36">
        <v>1.0</v>
      </c>
      <c r="O207" s="133">
        <f t="shared" ref="O207:O212" si="131">SUM(L207*I207)/60</f>
        <v>12.6</v>
      </c>
      <c r="P207" s="36">
        <v>4.0</v>
      </c>
      <c r="Q207" s="36">
        <v>0.0</v>
      </c>
      <c r="R207" s="36">
        <v>4.0</v>
      </c>
      <c r="S207" s="36">
        <v>0.0</v>
      </c>
      <c r="T207" s="36">
        <v>13.0</v>
      </c>
      <c r="U207" s="36">
        <v>0.0</v>
      </c>
      <c r="V207" s="36">
        <v>0.0</v>
      </c>
      <c r="W207" s="36">
        <v>0.0</v>
      </c>
      <c r="X207" s="36">
        <v>0.0</v>
      </c>
      <c r="Y207" s="36">
        <v>0.0</v>
      </c>
      <c r="Z207" s="36">
        <v>0.0</v>
      </c>
      <c r="AA207" s="36">
        <v>0.0</v>
      </c>
      <c r="AB207" s="36">
        <v>0.0</v>
      </c>
      <c r="AC207" s="36">
        <v>2.0</v>
      </c>
      <c r="AD207" s="36">
        <v>0.0</v>
      </c>
      <c r="AE207" s="36">
        <v>0.0</v>
      </c>
      <c r="AF207" s="36">
        <v>0.0</v>
      </c>
      <c r="AG207" s="36"/>
      <c r="AH207" s="36"/>
    </row>
    <row r="208" hidden="1">
      <c r="A208" s="129" t="s">
        <v>328</v>
      </c>
      <c r="B208" s="130" t="s">
        <v>330</v>
      </c>
      <c r="C208" s="36">
        <v>1.0</v>
      </c>
      <c r="D208" s="36">
        <v>1.0</v>
      </c>
      <c r="E208" s="131">
        <f t="shared" si="128"/>
        <v>13.41666667</v>
      </c>
      <c r="F208" s="36">
        <v>3.0</v>
      </c>
      <c r="G208" s="36">
        <v>34.0</v>
      </c>
      <c r="H208" s="36">
        <v>1.0</v>
      </c>
      <c r="I208" s="36">
        <v>35.0</v>
      </c>
      <c r="J208" s="7">
        <f t="shared" si="129"/>
        <v>-1</v>
      </c>
      <c r="K208" s="132">
        <f t="shared" si="130"/>
        <v>0.9714285714</v>
      </c>
      <c r="L208" s="36">
        <v>23.0</v>
      </c>
      <c r="M208" s="36">
        <v>43.0</v>
      </c>
      <c r="N208" s="36">
        <v>1.0</v>
      </c>
      <c r="O208" s="133">
        <f t="shared" si="131"/>
        <v>13.41666667</v>
      </c>
      <c r="P208" s="36">
        <v>0.0</v>
      </c>
      <c r="Q208" s="36">
        <v>0.0</v>
      </c>
      <c r="R208" s="36">
        <v>1.0</v>
      </c>
      <c r="S208" s="36">
        <v>1.0</v>
      </c>
      <c r="T208" s="36">
        <v>2.0</v>
      </c>
      <c r="U208" s="36">
        <v>1.0</v>
      </c>
      <c r="V208" s="36">
        <v>0.0</v>
      </c>
      <c r="W208" s="36">
        <v>0.0</v>
      </c>
      <c r="X208" s="36">
        <v>0.0</v>
      </c>
      <c r="Y208" s="36">
        <v>0.0</v>
      </c>
      <c r="Z208" s="36">
        <v>0.0</v>
      </c>
      <c r="AA208" s="36">
        <v>0.0</v>
      </c>
      <c r="AB208" s="36">
        <v>0.0</v>
      </c>
      <c r="AC208" s="36">
        <v>1.0</v>
      </c>
      <c r="AD208" s="36">
        <v>0.0</v>
      </c>
      <c r="AE208" s="36">
        <v>0.0</v>
      </c>
      <c r="AF208" s="36">
        <v>0.0</v>
      </c>
      <c r="AG208" s="36"/>
      <c r="AH208" s="36"/>
    </row>
    <row r="209" hidden="1">
      <c r="A209" s="129" t="s">
        <v>328</v>
      </c>
      <c r="B209" s="130" t="s">
        <v>331</v>
      </c>
      <c r="C209" s="36">
        <v>1.0</v>
      </c>
      <c r="D209" s="36">
        <v>1.0</v>
      </c>
      <c r="E209" s="131">
        <f t="shared" si="128"/>
        <v>11.36666667</v>
      </c>
      <c r="F209" s="36">
        <v>0.0</v>
      </c>
      <c r="G209" s="36">
        <v>46.0</v>
      </c>
      <c r="H209" s="36">
        <v>0.0</v>
      </c>
      <c r="I209" s="36">
        <v>62.0</v>
      </c>
      <c r="J209" s="7">
        <f t="shared" si="129"/>
        <v>-16</v>
      </c>
      <c r="K209" s="132">
        <f t="shared" si="130"/>
        <v>0.7419354839</v>
      </c>
      <c r="L209" s="36">
        <v>11.0</v>
      </c>
      <c r="M209" s="36">
        <v>58.0</v>
      </c>
      <c r="N209" s="36">
        <v>1.0</v>
      </c>
      <c r="O209" s="133">
        <f t="shared" si="131"/>
        <v>11.36666667</v>
      </c>
      <c r="P209" s="36">
        <v>2.0</v>
      </c>
      <c r="Q209" s="36">
        <v>2.0</v>
      </c>
      <c r="R209" s="36">
        <v>5.0</v>
      </c>
      <c r="S209" s="36">
        <v>1.0</v>
      </c>
      <c r="T209" s="36">
        <v>6.0</v>
      </c>
      <c r="U209" s="36">
        <v>2.0</v>
      </c>
      <c r="V209" s="36">
        <v>0.0</v>
      </c>
      <c r="W209" s="36">
        <v>0.0</v>
      </c>
      <c r="X209" s="36">
        <v>0.0</v>
      </c>
      <c r="Y209" s="36">
        <v>0.0</v>
      </c>
      <c r="Z209" s="36">
        <v>0.0</v>
      </c>
      <c r="AA209" s="36">
        <v>0.0</v>
      </c>
      <c r="AB209" s="36">
        <v>0.0</v>
      </c>
      <c r="AC209" s="36">
        <v>0.0</v>
      </c>
      <c r="AD209" s="36">
        <v>0.0</v>
      </c>
      <c r="AE209" s="36">
        <v>0.0</v>
      </c>
      <c r="AF209" s="36">
        <v>0.0</v>
      </c>
      <c r="AG209" s="36"/>
      <c r="AH209" s="36"/>
    </row>
    <row r="210" hidden="1">
      <c r="A210" s="129" t="s">
        <v>328</v>
      </c>
      <c r="B210" s="130" t="s">
        <v>332</v>
      </c>
      <c r="C210" s="36">
        <v>0.0</v>
      </c>
      <c r="D210" s="36">
        <v>0.0</v>
      </c>
      <c r="E210" s="131">
        <f t="shared" si="128"/>
        <v>12.35</v>
      </c>
      <c r="F210" s="36">
        <v>0.0</v>
      </c>
      <c r="G210" s="36">
        <v>48.0</v>
      </c>
      <c r="H210" s="36">
        <v>0.0</v>
      </c>
      <c r="I210" s="36">
        <v>57.0</v>
      </c>
      <c r="J210" s="7">
        <f t="shared" si="129"/>
        <v>-9</v>
      </c>
      <c r="K210" s="132">
        <f t="shared" si="130"/>
        <v>0.8421052632</v>
      </c>
      <c r="L210" s="36">
        <v>13.0</v>
      </c>
      <c r="M210" s="36">
        <v>63.0</v>
      </c>
      <c r="N210" s="36">
        <v>1.0</v>
      </c>
      <c r="O210" s="133">
        <f t="shared" si="131"/>
        <v>12.35</v>
      </c>
      <c r="P210" s="36">
        <v>1.0</v>
      </c>
      <c r="Q210" s="36">
        <v>1.0</v>
      </c>
      <c r="R210" s="36">
        <v>4.0</v>
      </c>
      <c r="S210" s="36">
        <v>1.0</v>
      </c>
      <c r="T210" s="36">
        <v>7.0</v>
      </c>
      <c r="U210" s="36">
        <v>3.0</v>
      </c>
      <c r="V210" s="36">
        <v>0.0</v>
      </c>
      <c r="W210" s="36">
        <v>0.0</v>
      </c>
      <c r="X210" s="36">
        <v>0.0</v>
      </c>
      <c r="Y210" s="36">
        <v>0.0</v>
      </c>
      <c r="Z210" s="36">
        <v>0.0</v>
      </c>
      <c r="AA210" s="36">
        <v>0.0</v>
      </c>
      <c r="AB210" s="36">
        <v>0.0</v>
      </c>
      <c r="AC210" s="36">
        <v>0.0</v>
      </c>
      <c r="AD210" s="36">
        <v>0.0</v>
      </c>
      <c r="AE210" s="36">
        <v>0.0</v>
      </c>
      <c r="AF210" s="36">
        <v>0.0</v>
      </c>
      <c r="AG210" s="36"/>
      <c r="AH210" s="36"/>
    </row>
    <row r="211" hidden="1">
      <c r="A211" s="129" t="s">
        <v>328</v>
      </c>
      <c r="B211" s="130" t="s">
        <v>333</v>
      </c>
      <c r="C211" s="36">
        <v>1.0</v>
      </c>
      <c r="D211" s="36">
        <v>1.0</v>
      </c>
      <c r="E211" s="131">
        <f t="shared" si="128"/>
        <v>0</v>
      </c>
      <c r="F211" s="36">
        <v>0.0</v>
      </c>
      <c r="G211" s="36">
        <v>0.0</v>
      </c>
      <c r="H211" s="36">
        <v>0.0</v>
      </c>
      <c r="I211" s="36">
        <v>0.0</v>
      </c>
      <c r="J211" s="7">
        <f t="shared" si="129"/>
        <v>0</v>
      </c>
      <c r="K211" s="132" t="str">
        <f t="shared" si="130"/>
        <v>#DIV/0!</v>
      </c>
      <c r="L211" s="36">
        <v>0.0</v>
      </c>
      <c r="M211" s="36">
        <v>0.0</v>
      </c>
      <c r="N211" s="36">
        <v>0.0</v>
      </c>
      <c r="O211" s="133">
        <f t="shared" si="131"/>
        <v>0</v>
      </c>
      <c r="P211" s="36">
        <v>0.0</v>
      </c>
      <c r="Q211" s="36">
        <v>0.0</v>
      </c>
      <c r="R211" s="36">
        <v>0.0</v>
      </c>
      <c r="S211" s="36">
        <v>0.0</v>
      </c>
      <c r="T211" s="36">
        <v>0.0</v>
      </c>
      <c r="U211" s="36">
        <v>0.0</v>
      </c>
      <c r="V211" s="36">
        <v>0.0</v>
      </c>
      <c r="W211" s="36">
        <v>0.0</v>
      </c>
      <c r="X211" s="36">
        <v>0.0</v>
      </c>
      <c r="Y211" s="36">
        <v>0.0</v>
      </c>
      <c r="Z211" s="36">
        <v>0.0</v>
      </c>
      <c r="AA211" s="36">
        <v>0.0</v>
      </c>
      <c r="AB211" s="36">
        <v>0.0</v>
      </c>
      <c r="AC211" s="36">
        <v>0.0</v>
      </c>
      <c r="AD211" s="36">
        <v>0.0</v>
      </c>
      <c r="AE211" s="36">
        <v>0.0</v>
      </c>
      <c r="AF211" s="36">
        <v>0.0</v>
      </c>
      <c r="AG211" s="36"/>
      <c r="AH211" s="36"/>
    </row>
    <row r="212" hidden="1">
      <c r="A212" s="129" t="s">
        <v>328</v>
      </c>
      <c r="B212" s="140" t="s">
        <v>334</v>
      </c>
      <c r="C212" s="36">
        <v>0.0</v>
      </c>
      <c r="D212" s="36">
        <v>0.0</v>
      </c>
      <c r="E212" s="131">
        <f t="shared" si="128"/>
        <v>0</v>
      </c>
      <c r="F212" s="36">
        <v>0.0</v>
      </c>
      <c r="G212" s="36">
        <v>0.0</v>
      </c>
      <c r="H212" s="36">
        <v>0.0</v>
      </c>
      <c r="I212" s="36">
        <v>0.0</v>
      </c>
      <c r="J212" s="7">
        <f t="shared" si="129"/>
        <v>0</v>
      </c>
      <c r="K212" s="132" t="str">
        <f t="shared" si="130"/>
        <v>#DIV/0!</v>
      </c>
      <c r="L212" s="36">
        <v>0.0</v>
      </c>
      <c r="M212" s="36">
        <v>0.0</v>
      </c>
      <c r="N212" s="36">
        <v>0.0</v>
      </c>
      <c r="O212" s="133">
        <f t="shared" si="131"/>
        <v>0</v>
      </c>
      <c r="P212" s="36">
        <v>0.0</v>
      </c>
      <c r="Q212" s="36">
        <v>0.0</v>
      </c>
      <c r="R212" s="36">
        <v>0.0</v>
      </c>
      <c r="S212" s="36">
        <v>0.0</v>
      </c>
      <c r="T212" s="36">
        <v>0.0</v>
      </c>
      <c r="U212" s="36">
        <v>0.0</v>
      </c>
      <c r="V212" s="36">
        <v>0.0</v>
      </c>
      <c r="W212" s="36">
        <v>0.0</v>
      </c>
      <c r="X212" s="36">
        <v>0.0</v>
      </c>
      <c r="Y212" s="36">
        <v>0.0</v>
      </c>
      <c r="Z212" s="36">
        <v>0.0</v>
      </c>
      <c r="AA212" s="36">
        <v>0.0</v>
      </c>
      <c r="AB212" s="36">
        <v>0.0</v>
      </c>
      <c r="AC212" s="36">
        <v>0.0</v>
      </c>
      <c r="AD212" s="36">
        <v>0.0</v>
      </c>
      <c r="AE212" s="36">
        <v>0.0</v>
      </c>
      <c r="AF212" s="36">
        <v>0.0</v>
      </c>
      <c r="AG212" s="36"/>
      <c r="AH212" s="36"/>
    </row>
    <row r="213" hidden="1">
      <c r="A213" s="134"/>
      <c r="B213" s="135"/>
      <c r="C213" s="135">
        <f t="shared" ref="C213:D213" si="132">SUM(C207:C212)/4</f>
        <v>1</v>
      </c>
      <c r="D213" s="135">
        <f t="shared" si="132"/>
        <v>1</v>
      </c>
      <c r="E213" s="136">
        <f>SUM(E207:E212)</f>
        <v>49.73333333</v>
      </c>
      <c r="F213" s="135">
        <f>SUM(F207:F212)/4</f>
        <v>1.25</v>
      </c>
      <c r="G213" s="135">
        <f>SUM(G207:G212)</f>
        <v>196</v>
      </c>
      <c r="H213" s="135"/>
      <c r="I213" s="135">
        <f>SUM(I207:I212)</f>
        <v>208</v>
      </c>
      <c r="J213" s="135">
        <f t="shared" si="129"/>
        <v>-12</v>
      </c>
      <c r="K213" s="137">
        <f t="shared" si="130"/>
        <v>0.9423076923</v>
      </c>
      <c r="L213" s="135">
        <f t="shared" ref="L213:M213" si="133">SUM(L207:L212)</f>
        <v>61</v>
      </c>
      <c r="M213" s="135">
        <f t="shared" si="133"/>
        <v>258</v>
      </c>
      <c r="N213" s="135"/>
      <c r="O213" s="138"/>
      <c r="P213" s="135">
        <f t="shared" ref="P213:AF213" si="134">SUM(P207:P212)</f>
        <v>7</v>
      </c>
      <c r="Q213" s="135">
        <f t="shared" si="134"/>
        <v>3</v>
      </c>
      <c r="R213" s="135">
        <f t="shared" si="134"/>
        <v>14</v>
      </c>
      <c r="S213" s="135">
        <f t="shared" si="134"/>
        <v>3</v>
      </c>
      <c r="T213" s="135">
        <f t="shared" si="134"/>
        <v>28</v>
      </c>
      <c r="U213" s="135">
        <f t="shared" si="134"/>
        <v>6</v>
      </c>
      <c r="V213" s="135">
        <f t="shared" si="134"/>
        <v>0</v>
      </c>
      <c r="W213" s="135">
        <f t="shared" si="134"/>
        <v>0</v>
      </c>
      <c r="X213" s="135">
        <f t="shared" si="134"/>
        <v>0</v>
      </c>
      <c r="Y213" s="135">
        <f t="shared" si="134"/>
        <v>0</v>
      </c>
      <c r="Z213" s="135">
        <f t="shared" si="134"/>
        <v>0</v>
      </c>
      <c r="AA213" s="135">
        <f t="shared" si="134"/>
        <v>0</v>
      </c>
      <c r="AB213" s="135">
        <f t="shared" si="134"/>
        <v>0</v>
      </c>
      <c r="AC213" s="135">
        <f t="shared" si="134"/>
        <v>3</v>
      </c>
      <c r="AD213" s="135">
        <f t="shared" si="134"/>
        <v>0</v>
      </c>
      <c r="AE213" s="135">
        <f t="shared" si="134"/>
        <v>0</v>
      </c>
      <c r="AF213" s="135">
        <f t="shared" si="134"/>
        <v>0</v>
      </c>
      <c r="AG213" s="135"/>
      <c r="AH213" s="135"/>
    </row>
    <row r="214" hidden="1">
      <c r="A214" s="129" t="s">
        <v>95</v>
      </c>
      <c r="B214" s="130" t="s">
        <v>368</v>
      </c>
      <c r="C214" s="36">
        <v>1.0</v>
      </c>
      <c r="D214" s="36">
        <v>0.0</v>
      </c>
      <c r="E214" s="131">
        <f t="shared" ref="E214:E219" si="135">SUM(L214*I214)/60</f>
        <v>12.13333333</v>
      </c>
      <c r="F214" s="36">
        <v>1.0</v>
      </c>
      <c r="G214" s="36">
        <v>65.0</v>
      </c>
      <c r="H214" s="36">
        <v>0.0</v>
      </c>
      <c r="I214" s="36">
        <v>56.0</v>
      </c>
      <c r="J214" s="7">
        <f t="shared" si="129"/>
        <v>9</v>
      </c>
      <c r="K214" s="132">
        <f t="shared" si="130"/>
        <v>1.160714286</v>
      </c>
      <c r="L214" s="36">
        <v>13.0</v>
      </c>
      <c r="M214" s="36">
        <v>57.0</v>
      </c>
      <c r="N214" s="36">
        <v>0.0</v>
      </c>
      <c r="O214" s="133">
        <f t="shared" ref="O214:O219" si="136">SUM(L214*I214)/60</f>
        <v>12.13333333</v>
      </c>
      <c r="P214" s="36">
        <v>0.0</v>
      </c>
      <c r="Q214" s="36">
        <v>0.0</v>
      </c>
      <c r="R214" s="36">
        <v>0.0</v>
      </c>
      <c r="S214" s="36">
        <v>0.0</v>
      </c>
      <c r="T214" s="36">
        <v>0.0</v>
      </c>
      <c r="U214" s="36">
        <v>0.0</v>
      </c>
      <c r="V214" s="36">
        <v>0.0</v>
      </c>
      <c r="W214" s="36">
        <v>0.0</v>
      </c>
      <c r="X214" s="36">
        <v>0.0</v>
      </c>
      <c r="Y214" s="36">
        <v>0.0</v>
      </c>
      <c r="Z214" s="36">
        <v>0.0</v>
      </c>
      <c r="AA214" s="36">
        <v>0.0</v>
      </c>
      <c r="AB214" s="36">
        <v>0.0</v>
      </c>
      <c r="AC214" s="36">
        <v>0.0</v>
      </c>
      <c r="AD214" s="36">
        <v>0.0</v>
      </c>
      <c r="AE214" s="36">
        <v>0.0</v>
      </c>
      <c r="AF214" s="36">
        <v>0.0</v>
      </c>
      <c r="AG214" s="36"/>
      <c r="AH214" s="36"/>
    </row>
    <row r="215" hidden="1">
      <c r="A215" s="129" t="s">
        <v>95</v>
      </c>
      <c r="B215" s="130" t="s">
        <v>369</v>
      </c>
      <c r="C215" s="36">
        <v>1.0</v>
      </c>
      <c r="D215" s="36">
        <v>0.0</v>
      </c>
      <c r="E215" s="131">
        <f t="shared" si="135"/>
        <v>12.35</v>
      </c>
      <c r="F215" s="36">
        <v>1.0</v>
      </c>
      <c r="G215" s="36">
        <v>52.0</v>
      </c>
      <c r="H215" s="36">
        <v>1.0</v>
      </c>
      <c r="I215" s="36">
        <v>57.0</v>
      </c>
      <c r="J215" s="7">
        <f t="shared" si="129"/>
        <v>-5</v>
      </c>
      <c r="K215" s="132">
        <f t="shared" si="130"/>
        <v>0.9122807018</v>
      </c>
      <c r="L215" s="36">
        <v>13.0</v>
      </c>
      <c r="M215" s="36">
        <v>75.0</v>
      </c>
      <c r="N215" s="36">
        <v>0.0</v>
      </c>
      <c r="O215" s="133">
        <f t="shared" si="136"/>
        <v>12.35</v>
      </c>
      <c r="P215" s="36">
        <v>0.0</v>
      </c>
      <c r="Q215" s="36">
        <v>0.0</v>
      </c>
      <c r="R215" s="36">
        <v>0.0</v>
      </c>
      <c r="S215" s="36">
        <v>0.0</v>
      </c>
      <c r="T215" s="36">
        <v>0.0</v>
      </c>
      <c r="U215" s="36">
        <v>0.0</v>
      </c>
      <c r="V215" s="36">
        <v>0.0</v>
      </c>
      <c r="W215" s="36">
        <v>0.0</v>
      </c>
      <c r="X215" s="36">
        <v>0.0</v>
      </c>
      <c r="Y215" s="36">
        <v>0.0</v>
      </c>
      <c r="Z215" s="36">
        <v>0.0</v>
      </c>
      <c r="AA215" s="36">
        <v>0.0</v>
      </c>
      <c r="AB215" s="36">
        <v>0.0</v>
      </c>
      <c r="AC215" s="36">
        <v>0.0</v>
      </c>
      <c r="AD215" s="36">
        <v>0.0</v>
      </c>
      <c r="AE215" s="36">
        <v>0.0</v>
      </c>
      <c r="AF215" s="36">
        <v>0.0</v>
      </c>
      <c r="AG215" s="36"/>
      <c r="AH215" s="36"/>
    </row>
    <row r="216" hidden="1">
      <c r="A216" s="129" t="s">
        <v>95</v>
      </c>
      <c r="B216" s="130" t="s">
        <v>370</v>
      </c>
      <c r="C216" s="36">
        <v>1.0</v>
      </c>
      <c r="D216" s="36">
        <v>0.0</v>
      </c>
      <c r="E216" s="131">
        <f t="shared" si="135"/>
        <v>12.75</v>
      </c>
      <c r="F216" s="36">
        <v>0.0</v>
      </c>
      <c r="G216" s="36">
        <v>46.0</v>
      </c>
      <c r="H216" s="36">
        <v>0.0</v>
      </c>
      <c r="I216" s="36">
        <v>45.0</v>
      </c>
      <c r="J216" s="7">
        <f t="shared" si="129"/>
        <v>1</v>
      </c>
      <c r="K216" s="132">
        <f t="shared" si="130"/>
        <v>1.022222222</v>
      </c>
      <c r="L216" s="36">
        <v>17.0</v>
      </c>
      <c r="M216" s="36">
        <v>55.0</v>
      </c>
      <c r="N216" s="36">
        <v>0.0</v>
      </c>
      <c r="O216" s="133">
        <f t="shared" si="136"/>
        <v>12.75</v>
      </c>
      <c r="P216" s="36">
        <v>0.0</v>
      </c>
      <c r="Q216" s="36">
        <v>0.0</v>
      </c>
      <c r="R216" s="36">
        <v>0.0</v>
      </c>
      <c r="S216" s="36">
        <v>0.0</v>
      </c>
      <c r="T216" s="36">
        <v>0.0</v>
      </c>
      <c r="U216" s="36">
        <v>0.0</v>
      </c>
      <c r="V216" s="36">
        <v>0.0</v>
      </c>
      <c r="W216" s="36">
        <v>0.0</v>
      </c>
      <c r="X216" s="36">
        <v>0.0</v>
      </c>
      <c r="Y216" s="36">
        <v>0.0</v>
      </c>
      <c r="Z216" s="36">
        <v>0.0</v>
      </c>
      <c r="AA216" s="36">
        <v>0.0</v>
      </c>
      <c r="AB216" s="36">
        <v>0.0</v>
      </c>
      <c r="AC216" s="36">
        <v>0.0</v>
      </c>
      <c r="AD216" s="36">
        <v>0.0</v>
      </c>
      <c r="AE216" s="36">
        <v>0.0</v>
      </c>
      <c r="AF216" s="36">
        <v>0.0</v>
      </c>
      <c r="AG216" s="36"/>
      <c r="AH216" s="36"/>
    </row>
    <row r="217" hidden="1">
      <c r="A217" s="129" t="s">
        <v>95</v>
      </c>
      <c r="B217" s="130" t="s">
        <v>371</v>
      </c>
      <c r="C217" s="36">
        <v>1.0</v>
      </c>
      <c r="D217" s="36">
        <v>0.0</v>
      </c>
      <c r="E217" s="131">
        <f t="shared" si="135"/>
        <v>12.13333333</v>
      </c>
      <c r="F217" s="36">
        <v>0.0</v>
      </c>
      <c r="G217" s="36">
        <v>41.0</v>
      </c>
      <c r="H217" s="36">
        <v>0.0</v>
      </c>
      <c r="I217" s="36">
        <v>56.0</v>
      </c>
      <c r="J217" s="7">
        <f t="shared" si="129"/>
        <v>-15</v>
      </c>
      <c r="K217" s="132">
        <f t="shared" si="130"/>
        <v>0.7321428571</v>
      </c>
      <c r="L217" s="36">
        <v>13.0</v>
      </c>
      <c r="M217" s="36">
        <v>51.0</v>
      </c>
      <c r="N217" s="36">
        <v>0.0</v>
      </c>
      <c r="O217" s="133">
        <f t="shared" si="136"/>
        <v>12.13333333</v>
      </c>
      <c r="P217" s="36">
        <v>0.0</v>
      </c>
      <c r="Q217" s="36">
        <v>0.0</v>
      </c>
      <c r="R217" s="36">
        <v>0.0</v>
      </c>
      <c r="S217" s="36">
        <v>0.0</v>
      </c>
      <c r="T217" s="36">
        <v>0.0</v>
      </c>
      <c r="U217" s="36">
        <v>0.0</v>
      </c>
      <c r="V217" s="36">
        <v>0.0</v>
      </c>
      <c r="W217" s="36">
        <v>0.0</v>
      </c>
      <c r="X217" s="36">
        <v>0.0</v>
      </c>
      <c r="Y217" s="36">
        <v>0.0</v>
      </c>
      <c r="Z217" s="36">
        <v>0.0</v>
      </c>
      <c r="AA217" s="36">
        <v>0.0</v>
      </c>
      <c r="AB217" s="36">
        <v>0.0</v>
      </c>
      <c r="AC217" s="36">
        <v>0.0</v>
      </c>
      <c r="AD217" s="36">
        <v>0.0</v>
      </c>
      <c r="AE217" s="36">
        <v>0.0</v>
      </c>
      <c r="AF217" s="36">
        <v>0.0</v>
      </c>
      <c r="AG217" s="36"/>
      <c r="AH217" s="36"/>
    </row>
    <row r="218" hidden="1">
      <c r="A218" s="129" t="s">
        <v>95</v>
      </c>
      <c r="B218" s="140" t="s">
        <v>372</v>
      </c>
      <c r="C218" s="36">
        <v>0.0</v>
      </c>
      <c r="D218" s="36">
        <v>0.0</v>
      </c>
      <c r="E218" s="131">
        <f t="shared" si="135"/>
        <v>0</v>
      </c>
      <c r="F218" s="36">
        <v>0.0</v>
      </c>
      <c r="G218" s="36">
        <v>0.0</v>
      </c>
      <c r="H218" s="36">
        <v>0.0</v>
      </c>
      <c r="I218" s="36">
        <v>0.0</v>
      </c>
      <c r="J218" s="7">
        <f t="shared" si="129"/>
        <v>0</v>
      </c>
      <c r="K218" s="132" t="str">
        <f t="shared" si="130"/>
        <v>#DIV/0!</v>
      </c>
      <c r="L218" s="36">
        <v>0.0</v>
      </c>
      <c r="M218" s="36">
        <v>0.0</v>
      </c>
      <c r="N218" s="36">
        <v>0.0</v>
      </c>
      <c r="O218" s="133">
        <f t="shared" si="136"/>
        <v>0</v>
      </c>
      <c r="P218" s="36">
        <v>0.0</v>
      </c>
      <c r="Q218" s="36">
        <v>0.0</v>
      </c>
      <c r="R218" s="36">
        <v>0.0</v>
      </c>
      <c r="S218" s="36">
        <v>0.0</v>
      </c>
      <c r="T218" s="36">
        <v>0.0</v>
      </c>
      <c r="U218" s="36">
        <v>0.0</v>
      </c>
      <c r="V218" s="36">
        <v>0.0</v>
      </c>
      <c r="W218" s="36">
        <v>0.0</v>
      </c>
      <c r="X218" s="36">
        <v>0.0</v>
      </c>
      <c r="Y218" s="36">
        <v>0.0</v>
      </c>
      <c r="Z218" s="36">
        <v>0.0</v>
      </c>
      <c r="AA218" s="36">
        <v>0.0</v>
      </c>
      <c r="AB218" s="36">
        <v>0.0</v>
      </c>
      <c r="AC218" s="36">
        <v>0.0</v>
      </c>
      <c r="AD218" s="36">
        <v>0.0</v>
      </c>
      <c r="AE218" s="36">
        <v>0.0</v>
      </c>
      <c r="AF218" s="36">
        <v>0.0</v>
      </c>
      <c r="AG218" s="36"/>
      <c r="AH218" s="36"/>
    </row>
    <row r="219" hidden="1">
      <c r="A219" s="129" t="s">
        <v>95</v>
      </c>
      <c r="B219" s="130" t="s">
        <v>373</v>
      </c>
      <c r="C219" s="36">
        <v>0.0</v>
      </c>
      <c r="D219" s="36">
        <v>0.0</v>
      </c>
      <c r="E219" s="131">
        <f t="shared" si="135"/>
        <v>0</v>
      </c>
      <c r="F219" s="36">
        <v>0.0</v>
      </c>
      <c r="G219" s="36">
        <v>0.0</v>
      </c>
      <c r="H219" s="36">
        <v>0.0</v>
      </c>
      <c r="I219" s="36">
        <v>0.0</v>
      </c>
      <c r="J219" s="7">
        <f t="shared" si="129"/>
        <v>0</v>
      </c>
      <c r="K219" s="132" t="str">
        <f t="shared" si="130"/>
        <v>#DIV/0!</v>
      </c>
      <c r="L219" s="36">
        <v>0.0</v>
      </c>
      <c r="M219" s="36">
        <v>0.0</v>
      </c>
      <c r="N219" s="36">
        <v>0.0</v>
      </c>
      <c r="O219" s="133">
        <f t="shared" si="136"/>
        <v>0</v>
      </c>
      <c r="P219" s="36">
        <v>0.0</v>
      </c>
      <c r="Q219" s="36">
        <v>0.0</v>
      </c>
      <c r="R219" s="36">
        <v>0.0</v>
      </c>
      <c r="S219" s="36">
        <v>0.0</v>
      </c>
      <c r="T219" s="36">
        <v>0.0</v>
      </c>
      <c r="U219" s="36">
        <v>0.0</v>
      </c>
      <c r="V219" s="36">
        <v>0.0</v>
      </c>
      <c r="W219" s="36">
        <v>0.0</v>
      </c>
      <c r="X219" s="36">
        <v>0.0</v>
      </c>
      <c r="Y219" s="36">
        <v>0.0</v>
      </c>
      <c r="Z219" s="36">
        <v>0.0</v>
      </c>
      <c r="AA219" s="36">
        <v>0.0</v>
      </c>
      <c r="AB219" s="36">
        <v>0.0</v>
      </c>
      <c r="AC219" s="36">
        <v>0.0</v>
      </c>
      <c r="AD219" s="36">
        <v>0.0</v>
      </c>
      <c r="AE219" s="36">
        <v>0.0</v>
      </c>
      <c r="AF219" s="36">
        <v>0.0</v>
      </c>
      <c r="AG219" s="36"/>
      <c r="AH219" s="36"/>
    </row>
    <row r="220" hidden="1">
      <c r="A220" s="134" t="s">
        <v>271</v>
      </c>
      <c r="B220" s="135"/>
      <c r="C220" s="135">
        <f>SUM(C214:C219)</f>
        <v>4</v>
      </c>
      <c r="D220" s="135">
        <f t="shared" ref="D220:F220" si="137">SUM(D214:D219)/4</f>
        <v>0</v>
      </c>
      <c r="E220" s="136">
        <f t="shared" si="137"/>
        <v>12.34166667</v>
      </c>
      <c r="F220" s="135">
        <f t="shared" si="137"/>
        <v>0.5</v>
      </c>
      <c r="G220" s="135">
        <f>SUM(G214:G219)</f>
        <v>204</v>
      </c>
      <c r="H220" s="135"/>
      <c r="I220" s="135">
        <f>SUM(I214:I219)</f>
        <v>214</v>
      </c>
      <c r="J220" s="135">
        <f t="shared" si="129"/>
        <v>-10</v>
      </c>
      <c r="K220" s="137">
        <f t="shared" si="130"/>
        <v>0.953271028</v>
      </c>
      <c r="L220" s="135">
        <f t="shared" ref="L220:M220" si="138">SUM(L214:L219)</f>
        <v>56</v>
      </c>
      <c r="M220" s="135">
        <f t="shared" si="138"/>
        <v>238</v>
      </c>
      <c r="N220" s="135"/>
      <c r="O220" s="138"/>
      <c r="P220" s="135">
        <f t="shared" ref="P220:AF220" si="139">SUM(P214:P219)</f>
        <v>0</v>
      </c>
      <c r="Q220" s="135">
        <f t="shared" si="139"/>
        <v>0</v>
      </c>
      <c r="R220" s="135">
        <f t="shared" si="139"/>
        <v>0</v>
      </c>
      <c r="S220" s="135">
        <f t="shared" si="139"/>
        <v>0</v>
      </c>
      <c r="T220" s="135">
        <f t="shared" si="139"/>
        <v>0</v>
      </c>
      <c r="U220" s="135">
        <f t="shared" si="139"/>
        <v>0</v>
      </c>
      <c r="V220" s="135">
        <f t="shared" si="139"/>
        <v>0</v>
      </c>
      <c r="W220" s="135">
        <f t="shared" si="139"/>
        <v>0</v>
      </c>
      <c r="X220" s="135">
        <f t="shared" si="139"/>
        <v>0</v>
      </c>
      <c r="Y220" s="135">
        <f t="shared" si="139"/>
        <v>0</v>
      </c>
      <c r="Z220" s="135">
        <f t="shared" si="139"/>
        <v>0</v>
      </c>
      <c r="AA220" s="135">
        <f t="shared" si="139"/>
        <v>0</v>
      </c>
      <c r="AB220" s="135">
        <f t="shared" si="139"/>
        <v>0</v>
      </c>
      <c r="AC220" s="135">
        <f t="shared" si="139"/>
        <v>0</v>
      </c>
      <c r="AD220" s="135">
        <f t="shared" si="139"/>
        <v>0</v>
      </c>
      <c r="AE220" s="135">
        <f t="shared" si="139"/>
        <v>0</v>
      </c>
      <c r="AF220" s="135">
        <f t="shared" si="139"/>
        <v>0</v>
      </c>
      <c r="AG220" s="135"/>
      <c r="AH220" s="135"/>
    </row>
    <row r="221">
      <c r="A221" s="119" t="s">
        <v>400</v>
      </c>
    </row>
    <row r="223" hidden="1">
      <c r="A223" s="141"/>
      <c r="B223" s="141"/>
      <c r="C223" s="141"/>
      <c r="D223" s="141"/>
      <c r="E223" s="142"/>
      <c r="F223" s="117" t="s">
        <v>382</v>
      </c>
      <c r="G223" s="117"/>
      <c r="H223" s="117"/>
      <c r="I223" s="117"/>
      <c r="J223" s="117"/>
      <c r="K223" s="117"/>
      <c r="L223" s="117" t="s">
        <v>383</v>
      </c>
      <c r="M223" s="117"/>
      <c r="N223" s="143"/>
      <c r="O223" s="143"/>
      <c r="P223" s="143" t="s">
        <v>384</v>
      </c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  <c r="AF223" s="143"/>
      <c r="AG223" s="143"/>
      <c r="AH223" s="118"/>
    </row>
    <row r="224" hidden="1">
      <c r="A224" s="144" t="s">
        <v>232</v>
      </c>
      <c r="B224" s="144" t="s">
        <v>233</v>
      </c>
      <c r="C224" s="144" t="s">
        <v>234</v>
      </c>
      <c r="D224" s="127" t="s">
        <v>15</v>
      </c>
      <c r="E224" s="145" t="s">
        <v>235</v>
      </c>
      <c r="F224" s="127" t="s">
        <v>17</v>
      </c>
      <c r="G224" s="127" t="s">
        <v>236</v>
      </c>
      <c r="H224" s="127" t="s">
        <v>237</v>
      </c>
      <c r="I224" s="127" t="s">
        <v>238</v>
      </c>
      <c r="J224" s="146" t="s">
        <v>239</v>
      </c>
      <c r="K224" s="147" t="s">
        <v>240</v>
      </c>
      <c r="L224" s="127" t="s">
        <v>241</v>
      </c>
      <c r="M224" s="127" t="s">
        <v>242</v>
      </c>
      <c r="N224" s="127" t="s">
        <v>385</v>
      </c>
      <c r="O224" s="127" t="s">
        <v>235</v>
      </c>
      <c r="P224" s="127" t="s">
        <v>244</v>
      </c>
      <c r="Q224" s="127" t="s">
        <v>245</v>
      </c>
      <c r="R224" s="127" t="s">
        <v>246</v>
      </c>
      <c r="S224" s="127" t="s">
        <v>247</v>
      </c>
      <c r="T224" s="127" t="s">
        <v>248</v>
      </c>
      <c r="U224" s="127" t="s">
        <v>249</v>
      </c>
      <c r="V224" s="127" t="s">
        <v>250</v>
      </c>
      <c r="W224" s="127" t="s">
        <v>251</v>
      </c>
      <c r="X224" s="127" t="s">
        <v>252</v>
      </c>
      <c r="Y224" s="127" t="s">
        <v>253</v>
      </c>
      <c r="Z224" s="127" t="s">
        <v>254</v>
      </c>
      <c r="AA224" s="127" t="s">
        <v>255</v>
      </c>
      <c r="AB224" s="127" t="s">
        <v>256</v>
      </c>
      <c r="AC224" s="127" t="s">
        <v>257</v>
      </c>
      <c r="AD224" s="127" t="s">
        <v>258</v>
      </c>
      <c r="AE224" s="127" t="s">
        <v>259</v>
      </c>
      <c r="AF224" s="127" t="s">
        <v>260</v>
      </c>
      <c r="AG224" s="127"/>
      <c r="AH224" s="128"/>
    </row>
    <row r="225" hidden="1">
      <c r="A225" s="148" t="s">
        <v>60</v>
      </c>
      <c r="B225" s="148" t="s">
        <v>285</v>
      </c>
      <c r="C225" s="148">
        <v>1.0</v>
      </c>
      <c r="D225" s="148">
        <v>1.0</v>
      </c>
      <c r="E225" s="149">
        <f t="shared" ref="E225:E230" si="140">SUM(L225*I225)/60</f>
        <v>3.733333333</v>
      </c>
      <c r="F225" s="148">
        <v>1.0</v>
      </c>
      <c r="G225" s="148">
        <v>20.0</v>
      </c>
      <c r="H225" s="148">
        <v>0.0</v>
      </c>
      <c r="I225" s="148">
        <v>16.0</v>
      </c>
      <c r="J225" s="150">
        <f t="shared" ref="J225:J240" si="141">SUM(G225-I225)</f>
        <v>4</v>
      </c>
      <c r="K225" s="151">
        <f t="shared" ref="K225:K240" si="142">SUM(G225/I225)</f>
        <v>1.25</v>
      </c>
      <c r="L225" s="148">
        <v>14.0</v>
      </c>
      <c r="M225" s="148">
        <v>28.0</v>
      </c>
      <c r="N225" s="148">
        <v>1.0</v>
      </c>
      <c r="O225" s="152">
        <f t="shared" ref="O225:O230" si="143">SUM(L225*I225)/60</f>
        <v>3.733333333</v>
      </c>
      <c r="P225" s="148">
        <v>1.0</v>
      </c>
      <c r="Q225" s="148">
        <v>1.0</v>
      </c>
      <c r="R225" s="148">
        <v>1.0</v>
      </c>
      <c r="S225" s="148">
        <v>0.0</v>
      </c>
      <c r="T225" s="148">
        <v>4.0</v>
      </c>
      <c r="U225" s="148">
        <v>1.0</v>
      </c>
      <c r="V225" s="148">
        <v>0.0</v>
      </c>
      <c r="W225" s="148">
        <v>0.0</v>
      </c>
      <c r="X225" s="148">
        <v>0.0</v>
      </c>
      <c r="Y225" s="148">
        <v>0.0</v>
      </c>
      <c r="Z225" s="148">
        <v>0.0</v>
      </c>
      <c r="AA225" s="148">
        <v>0.0</v>
      </c>
      <c r="AB225" s="148">
        <v>0.0</v>
      </c>
      <c r="AC225" s="148">
        <v>1.0</v>
      </c>
      <c r="AD225" s="148">
        <v>0.0</v>
      </c>
      <c r="AE225" s="148">
        <v>0.0</v>
      </c>
      <c r="AF225" s="148">
        <v>0.0</v>
      </c>
      <c r="AG225" s="148"/>
      <c r="AH225" s="36"/>
    </row>
    <row r="226" hidden="1">
      <c r="A226" s="148" t="s">
        <v>60</v>
      </c>
      <c r="B226" s="148" t="s">
        <v>286</v>
      </c>
      <c r="C226" s="148">
        <v>1.0</v>
      </c>
      <c r="D226" s="148">
        <v>1.0</v>
      </c>
      <c r="E226" s="149">
        <f t="shared" si="140"/>
        <v>3.733333333</v>
      </c>
      <c r="F226" s="148">
        <v>0.0</v>
      </c>
      <c r="G226" s="148">
        <v>20.0</v>
      </c>
      <c r="H226" s="148">
        <v>0.0</v>
      </c>
      <c r="I226" s="148">
        <v>8.0</v>
      </c>
      <c r="J226" s="150">
        <f t="shared" si="141"/>
        <v>12</v>
      </c>
      <c r="K226" s="151">
        <f t="shared" si="142"/>
        <v>2.5</v>
      </c>
      <c r="L226" s="148">
        <v>28.0</v>
      </c>
      <c r="M226" s="148">
        <v>23.0</v>
      </c>
      <c r="N226" s="148">
        <v>1.0</v>
      </c>
      <c r="O226" s="152">
        <f t="shared" si="143"/>
        <v>3.733333333</v>
      </c>
      <c r="P226" s="148">
        <v>0.0</v>
      </c>
      <c r="Q226" s="148">
        <v>2.0</v>
      </c>
      <c r="R226" s="148">
        <v>3.0</v>
      </c>
      <c r="S226" s="148">
        <v>0.0</v>
      </c>
      <c r="T226" s="148">
        <v>3.0</v>
      </c>
      <c r="U226" s="148">
        <v>0.0</v>
      </c>
      <c r="V226" s="148">
        <v>0.0</v>
      </c>
      <c r="W226" s="148">
        <v>0.0</v>
      </c>
      <c r="X226" s="148">
        <v>0.0</v>
      </c>
      <c r="Y226" s="148">
        <v>0.0</v>
      </c>
      <c r="Z226" s="148">
        <v>0.0</v>
      </c>
      <c r="AA226" s="148">
        <v>0.0</v>
      </c>
      <c r="AB226" s="148">
        <v>0.0</v>
      </c>
      <c r="AC226" s="148">
        <v>1.0</v>
      </c>
      <c r="AD226" s="148">
        <v>0.0</v>
      </c>
      <c r="AE226" s="148">
        <v>0.0</v>
      </c>
      <c r="AF226" s="148">
        <v>0.0</v>
      </c>
      <c r="AG226" s="148"/>
      <c r="AH226" s="36"/>
    </row>
    <row r="227" hidden="1">
      <c r="A227" s="148" t="s">
        <v>60</v>
      </c>
      <c r="B227" s="148" t="s">
        <v>287</v>
      </c>
      <c r="C227" s="148">
        <v>1.0</v>
      </c>
      <c r="D227" s="148">
        <v>1.0</v>
      </c>
      <c r="E227" s="149">
        <f t="shared" si="140"/>
        <v>3.9</v>
      </c>
      <c r="F227" s="148">
        <v>4.0</v>
      </c>
      <c r="G227" s="148">
        <v>4.0</v>
      </c>
      <c r="H227" s="148">
        <v>0.0</v>
      </c>
      <c r="I227" s="148">
        <v>13.0</v>
      </c>
      <c r="J227" s="150">
        <f t="shared" si="141"/>
        <v>-9</v>
      </c>
      <c r="K227" s="151">
        <f t="shared" si="142"/>
        <v>0.3076923077</v>
      </c>
      <c r="L227" s="148">
        <v>18.0</v>
      </c>
      <c r="M227" s="148">
        <v>10.0</v>
      </c>
      <c r="N227" s="148">
        <v>1.0</v>
      </c>
      <c r="O227" s="152">
        <f t="shared" si="143"/>
        <v>3.9</v>
      </c>
      <c r="P227" s="148">
        <v>0.0</v>
      </c>
      <c r="Q227" s="148">
        <v>1.0</v>
      </c>
      <c r="R227" s="148">
        <v>0.0</v>
      </c>
      <c r="S227" s="148">
        <v>1.0</v>
      </c>
      <c r="T227" s="148">
        <v>1.0</v>
      </c>
      <c r="U227" s="148">
        <v>0.0</v>
      </c>
      <c r="V227" s="148">
        <v>0.0</v>
      </c>
      <c r="W227" s="148">
        <v>0.0</v>
      </c>
      <c r="X227" s="148">
        <v>0.0</v>
      </c>
      <c r="Y227" s="148">
        <v>0.0</v>
      </c>
      <c r="Z227" s="148">
        <v>0.0</v>
      </c>
      <c r="AA227" s="148">
        <v>0.0</v>
      </c>
      <c r="AB227" s="148">
        <v>0.0</v>
      </c>
      <c r="AC227" s="148">
        <v>0.0</v>
      </c>
      <c r="AD227" s="148">
        <v>0.0</v>
      </c>
      <c r="AE227" s="148">
        <v>0.0</v>
      </c>
      <c r="AF227" s="148">
        <v>0.0</v>
      </c>
      <c r="AG227" s="148"/>
      <c r="AH227" s="36"/>
    </row>
    <row r="228" hidden="1">
      <c r="A228" s="148" t="s">
        <v>60</v>
      </c>
      <c r="B228" s="148" t="s">
        <v>288</v>
      </c>
      <c r="C228" s="148">
        <v>1.0</v>
      </c>
      <c r="D228" s="148">
        <v>1.0</v>
      </c>
      <c r="E228" s="149">
        <f t="shared" si="140"/>
        <v>3.75</v>
      </c>
      <c r="F228" s="148">
        <v>0.0</v>
      </c>
      <c r="G228" s="148">
        <v>19.0</v>
      </c>
      <c r="H228" s="148">
        <v>0.0</v>
      </c>
      <c r="I228" s="148">
        <v>9.0</v>
      </c>
      <c r="J228" s="150">
        <f t="shared" si="141"/>
        <v>10</v>
      </c>
      <c r="K228" s="151">
        <f t="shared" si="142"/>
        <v>2.111111111</v>
      </c>
      <c r="L228" s="148">
        <v>25.0</v>
      </c>
      <c r="M228" s="148">
        <v>24.0</v>
      </c>
      <c r="N228" s="148">
        <v>1.0</v>
      </c>
      <c r="O228" s="152">
        <f t="shared" si="143"/>
        <v>3.75</v>
      </c>
      <c r="P228" s="148">
        <v>1.0</v>
      </c>
      <c r="Q228" s="148">
        <v>0.0</v>
      </c>
      <c r="R228" s="148">
        <v>2.0</v>
      </c>
      <c r="S228" s="148">
        <v>0.0</v>
      </c>
      <c r="T228" s="148">
        <v>2.0</v>
      </c>
      <c r="U228" s="148">
        <v>1.0</v>
      </c>
      <c r="V228" s="148">
        <v>0.0</v>
      </c>
      <c r="W228" s="148">
        <v>0.0</v>
      </c>
      <c r="X228" s="148">
        <v>0.0</v>
      </c>
      <c r="Y228" s="148">
        <v>0.0</v>
      </c>
      <c r="Z228" s="148">
        <v>0.0</v>
      </c>
      <c r="AA228" s="148">
        <v>0.0</v>
      </c>
      <c r="AB228" s="148">
        <v>0.0</v>
      </c>
      <c r="AC228" s="148">
        <v>0.0</v>
      </c>
      <c r="AD228" s="148">
        <v>0.0</v>
      </c>
      <c r="AE228" s="148">
        <v>0.0</v>
      </c>
      <c r="AF228" s="148">
        <v>0.0</v>
      </c>
      <c r="AG228" s="148"/>
      <c r="AH228" s="36"/>
    </row>
    <row r="229" hidden="1">
      <c r="A229" s="148" t="s">
        <v>60</v>
      </c>
      <c r="B229" s="148"/>
      <c r="C229" s="148">
        <v>0.0</v>
      </c>
      <c r="D229" s="148">
        <v>0.0</v>
      </c>
      <c r="E229" s="149">
        <f t="shared" si="140"/>
        <v>0</v>
      </c>
      <c r="F229" s="148">
        <v>0.0</v>
      </c>
      <c r="G229" s="148">
        <v>0.0</v>
      </c>
      <c r="H229" s="148">
        <v>0.0</v>
      </c>
      <c r="I229" s="148">
        <v>0.0</v>
      </c>
      <c r="J229" s="150">
        <f t="shared" si="141"/>
        <v>0</v>
      </c>
      <c r="K229" s="151" t="str">
        <f t="shared" si="142"/>
        <v>#DIV/0!</v>
      </c>
      <c r="L229" s="148">
        <v>0.0</v>
      </c>
      <c r="M229" s="148">
        <v>0.0</v>
      </c>
      <c r="N229" s="148">
        <v>0.0</v>
      </c>
      <c r="O229" s="152">
        <f t="shared" si="143"/>
        <v>0</v>
      </c>
      <c r="P229" s="148">
        <v>0.0</v>
      </c>
      <c r="Q229" s="148">
        <v>0.0</v>
      </c>
      <c r="R229" s="148">
        <v>0.0</v>
      </c>
      <c r="S229" s="148">
        <v>0.0</v>
      </c>
      <c r="T229" s="148">
        <v>0.0</v>
      </c>
      <c r="U229" s="148">
        <v>0.0</v>
      </c>
      <c r="V229" s="148">
        <v>0.0</v>
      </c>
      <c r="W229" s="148">
        <v>0.0</v>
      </c>
      <c r="X229" s="148">
        <v>0.0</v>
      </c>
      <c r="Y229" s="148">
        <v>0.0</v>
      </c>
      <c r="Z229" s="148">
        <v>0.0</v>
      </c>
      <c r="AA229" s="148">
        <v>0.0</v>
      </c>
      <c r="AB229" s="148">
        <v>0.0</v>
      </c>
      <c r="AC229" s="148">
        <v>0.0</v>
      </c>
      <c r="AD229" s="148">
        <v>0.0</v>
      </c>
      <c r="AE229" s="148">
        <v>0.0</v>
      </c>
      <c r="AF229" s="148">
        <v>0.0</v>
      </c>
      <c r="AG229" s="148"/>
      <c r="AH229" s="36"/>
    </row>
    <row r="230" hidden="1">
      <c r="A230" s="148" t="s">
        <v>60</v>
      </c>
      <c r="B230" s="148"/>
      <c r="C230" s="148">
        <v>0.0</v>
      </c>
      <c r="D230" s="148">
        <v>0.0</v>
      </c>
      <c r="E230" s="149">
        <f t="shared" si="140"/>
        <v>0</v>
      </c>
      <c r="F230" s="148">
        <v>0.0</v>
      </c>
      <c r="G230" s="148">
        <v>0.0</v>
      </c>
      <c r="H230" s="148">
        <v>0.0</v>
      </c>
      <c r="I230" s="148">
        <v>0.0</v>
      </c>
      <c r="J230" s="150">
        <f t="shared" si="141"/>
        <v>0</v>
      </c>
      <c r="K230" s="151" t="str">
        <f t="shared" si="142"/>
        <v>#DIV/0!</v>
      </c>
      <c r="L230" s="148">
        <v>0.0</v>
      </c>
      <c r="M230" s="148">
        <v>0.0</v>
      </c>
      <c r="N230" s="148">
        <v>0.0</v>
      </c>
      <c r="O230" s="152">
        <f t="shared" si="143"/>
        <v>0</v>
      </c>
      <c r="P230" s="148">
        <v>0.0</v>
      </c>
      <c r="Q230" s="148">
        <v>0.0</v>
      </c>
      <c r="R230" s="148">
        <v>0.0</v>
      </c>
      <c r="S230" s="148">
        <v>0.0</v>
      </c>
      <c r="T230" s="148">
        <v>0.0</v>
      </c>
      <c r="U230" s="148">
        <v>0.0</v>
      </c>
      <c r="V230" s="148">
        <v>0.0</v>
      </c>
      <c r="W230" s="148">
        <v>0.0</v>
      </c>
      <c r="X230" s="148">
        <v>0.0</v>
      </c>
      <c r="Y230" s="148">
        <v>0.0</v>
      </c>
      <c r="Z230" s="148">
        <v>0.0</v>
      </c>
      <c r="AA230" s="148">
        <v>0.0</v>
      </c>
      <c r="AB230" s="148">
        <v>0.0</v>
      </c>
      <c r="AC230" s="148">
        <v>0.0</v>
      </c>
      <c r="AD230" s="148">
        <v>0.0</v>
      </c>
      <c r="AE230" s="148">
        <v>0.0</v>
      </c>
      <c r="AF230" s="148">
        <v>0.0</v>
      </c>
      <c r="AG230" s="148"/>
      <c r="AH230" s="36"/>
    </row>
    <row r="231" hidden="1">
      <c r="A231" s="153"/>
      <c r="B231" s="150"/>
      <c r="C231" s="150">
        <f t="shared" ref="C231:D231" si="144">SUM(C225:C230)/4</f>
        <v>1</v>
      </c>
      <c r="D231" s="150">
        <f t="shared" si="144"/>
        <v>1</v>
      </c>
      <c r="E231" s="154">
        <f>SUM(E225:E230)</f>
        <v>15.11666667</v>
      </c>
      <c r="F231" s="150">
        <f>SUM(F225:F230)/4</f>
        <v>1.25</v>
      </c>
      <c r="G231" s="150">
        <f>SUM(G225:G230)</f>
        <v>63</v>
      </c>
      <c r="H231" s="150"/>
      <c r="I231" s="150">
        <f>SUM(I225:I230)</f>
        <v>46</v>
      </c>
      <c r="J231" s="150">
        <f t="shared" si="141"/>
        <v>17</v>
      </c>
      <c r="K231" s="151">
        <f t="shared" si="142"/>
        <v>1.369565217</v>
      </c>
      <c r="L231" s="150">
        <f t="shared" ref="L231:M231" si="145">SUM(L225:L230)</f>
        <v>85</v>
      </c>
      <c r="M231" s="150">
        <f t="shared" si="145"/>
        <v>85</v>
      </c>
      <c r="N231" s="150"/>
      <c r="O231" s="155"/>
      <c r="P231" s="150">
        <f t="shared" ref="P231:AF231" si="146">SUM(P225:P230)</f>
        <v>2</v>
      </c>
      <c r="Q231" s="150">
        <f t="shared" si="146"/>
        <v>4</v>
      </c>
      <c r="R231" s="150">
        <f t="shared" si="146"/>
        <v>6</v>
      </c>
      <c r="S231" s="150">
        <f t="shared" si="146"/>
        <v>1</v>
      </c>
      <c r="T231" s="150">
        <f t="shared" si="146"/>
        <v>10</v>
      </c>
      <c r="U231" s="150">
        <f t="shared" si="146"/>
        <v>2</v>
      </c>
      <c r="V231" s="150">
        <f t="shared" si="146"/>
        <v>0</v>
      </c>
      <c r="W231" s="150">
        <f t="shared" si="146"/>
        <v>0</v>
      </c>
      <c r="X231" s="150">
        <f t="shared" si="146"/>
        <v>0</v>
      </c>
      <c r="Y231" s="150">
        <f t="shared" si="146"/>
        <v>0</v>
      </c>
      <c r="Z231" s="150">
        <f t="shared" si="146"/>
        <v>0</v>
      </c>
      <c r="AA231" s="150">
        <f t="shared" si="146"/>
        <v>0</v>
      </c>
      <c r="AB231" s="150">
        <f t="shared" si="146"/>
        <v>0</v>
      </c>
      <c r="AC231" s="150">
        <f t="shared" si="146"/>
        <v>2</v>
      </c>
      <c r="AD231" s="150">
        <f t="shared" si="146"/>
        <v>0</v>
      </c>
      <c r="AE231" s="150">
        <f t="shared" si="146"/>
        <v>0</v>
      </c>
      <c r="AF231" s="150">
        <f t="shared" si="146"/>
        <v>0</v>
      </c>
      <c r="AG231" s="150"/>
      <c r="AH231" s="135"/>
    </row>
    <row r="232" hidden="1">
      <c r="A232" s="148" t="s">
        <v>105</v>
      </c>
      <c r="B232" s="148" t="s">
        <v>341</v>
      </c>
      <c r="C232" s="148">
        <v>1.0</v>
      </c>
      <c r="D232" s="148">
        <v>0.0</v>
      </c>
      <c r="E232" s="149">
        <f t="shared" ref="E232:E239" si="147">SUM(L232*I232)/60</f>
        <v>3.8</v>
      </c>
      <c r="F232" s="148">
        <v>0.0</v>
      </c>
      <c r="G232" s="148">
        <v>9.0</v>
      </c>
      <c r="H232" s="148">
        <v>0.0</v>
      </c>
      <c r="I232" s="148">
        <v>12.0</v>
      </c>
      <c r="J232" s="150">
        <f t="shared" si="141"/>
        <v>-3</v>
      </c>
      <c r="K232" s="151">
        <f t="shared" si="142"/>
        <v>0.75</v>
      </c>
      <c r="L232" s="148">
        <v>19.0</v>
      </c>
      <c r="M232" s="148">
        <v>12.0</v>
      </c>
      <c r="N232" s="148">
        <v>1.0</v>
      </c>
      <c r="O232" s="152">
        <f t="shared" ref="O232:O239" si="148">SUM(L232*I232)/60</f>
        <v>3.8</v>
      </c>
      <c r="P232" s="148">
        <v>1.0</v>
      </c>
      <c r="Q232" s="148">
        <v>0.0</v>
      </c>
      <c r="R232" s="148">
        <v>2.0</v>
      </c>
      <c r="S232" s="148">
        <v>0.0</v>
      </c>
      <c r="T232" s="148">
        <v>3.0</v>
      </c>
      <c r="U232" s="148">
        <v>0.0</v>
      </c>
      <c r="V232" s="148">
        <v>0.0</v>
      </c>
      <c r="W232" s="148">
        <v>0.0</v>
      </c>
      <c r="X232" s="148">
        <v>0.0</v>
      </c>
      <c r="Y232" s="148">
        <v>0.0</v>
      </c>
      <c r="Z232" s="148">
        <v>0.0</v>
      </c>
      <c r="AA232" s="148">
        <v>0.0</v>
      </c>
      <c r="AB232" s="148">
        <v>0.0</v>
      </c>
      <c r="AC232" s="148">
        <v>0.0</v>
      </c>
      <c r="AD232" s="148">
        <v>0.0</v>
      </c>
      <c r="AE232" s="148">
        <v>0.0</v>
      </c>
      <c r="AF232" s="148">
        <v>0.0</v>
      </c>
      <c r="AG232" s="148"/>
      <c r="AH232" s="36"/>
    </row>
    <row r="233" hidden="1">
      <c r="A233" s="148" t="s">
        <v>105</v>
      </c>
      <c r="B233" s="148" t="s">
        <v>342</v>
      </c>
      <c r="C233" s="148">
        <v>1.0</v>
      </c>
      <c r="D233" s="148">
        <v>0.0</v>
      </c>
      <c r="E233" s="149">
        <f t="shared" si="147"/>
        <v>3.733333333</v>
      </c>
      <c r="F233" s="148">
        <v>0.0</v>
      </c>
      <c r="G233" s="148">
        <v>11.0</v>
      </c>
      <c r="H233" s="148">
        <v>1.0</v>
      </c>
      <c r="I233" s="148">
        <v>14.0</v>
      </c>
      <c r="J233" s="150">
        <f t="shared" si="141"/>
        <v>-3</v>
      </c>
      <c r="K233" s="151">
        <f t="shared" si="142"/>
        <v>0.7857142857</v>
      </c>
      <c r="L233" s="148">
        <v>16.0</v>
      </c>
      <c r="M233" s="148">
        <v>14.0</v>
      </c>
      <c r="N233" s="148">
        <v>1.0</v>
      </c>
      <c r="O233" s="152">
        <f t="shared" si="148"/>
        <v>3.733333333</v>
      </c>
      <c r="P233" s="148">
        <v>0.0</v>
      </c>
      <c r="Q233" s="148">
        <v>0.0</v>
      </c>
      <c r="R233" s="148">
        <v>0.0</v>
      </c>
      <c r="S233" s="148">
        <v>1.0</v>
      </c>
      <c r="T233" s="148">
        <v>4.0</v>
      </c>
      <c r="U233" s="148">
        <v>1.0</v>
      </c>
      <c r="V233" s="148">
        <v>0.0</v>
      </c>
      <c r="W233" s="148">
        <v>0.0</v>
      </c>
      <c r="X233" s="148">
        <v>0.0</v>
      </c>
      <c r="Y233" s="148">
        <v>0.0</v>
      </c>
      <c r="Z233" s="148">
        <v>0.0</v>
      </c>
      <c r="AA233" s="148">
        <v>0.0</v>
      </c>
      <c r="AB233" s="148">
        <v>0.0</v>
      </c>
      <c r="AC233" s="148">
        <v>0.0</v>
      </c>
      <c r="AD233" s="148">
        <v>0.0</v>
      </c>
      <c r="AE233" s="148">
        <v>0.0</v>
      </c>
      <c r="AF233" s="148">
        <v>0.0</v>
      </c>
      <c r="AG233" s="148"/>
      <c r="AH233" s="36"/>
    </row>
    <row r="234" hidden="1">
      <c r="A234" s="148" t="s">
        <v>105</v>
      </c>
      <c r="B234" s="148" t="s">
        <v>343</v>
      </c>
      <c r="C234" s="148">
        <v>1.0</v>
      </c>
      <c r="D234" s="148">
        <v>0.0</v>
      </c>
      <c r="E234" s="149">
        <f t="shared" si="147"/>
        <v>3.666666667</v>
      </c>
      <c r="F234" s="148">
        <v>0.0</v>
      </c>
      <c r="G234" s="148">
        <v>6.0</v>
      </c>
      <c r="H234" s="148">
        <v>1.0</v>
      </c>
      <c r="I234" s="148">
        <v>20.0</v>
      </c>
      <c r="J234" s="150">
        <f t="shared" si="141"/>
        <v>-14</v>
      </c>
      <c r="K234" s="151">
        <f t="shared" si="142"/>
        <v>0.3</v>
      </c>
      <c r="L234" s="148">
        <v>11.0</v>
      </c>
      <c r="M234" s="148">
        <v>7.0</v>
      </c>
      <c r="N234" s="148">
        <v>1.0</v>
      </c>
      <c r="O234" s="152">
        <f t="shared" si="148"/>
        <v>3.666666667</v>
      </c>
      <c r="P234" s="148">
        <v>0.0</v>
      </c>
      <c r="Q234" s="148">
        <v>0.0</v>
      </c>
      <c r="R234" s="148">
        <v>0.0</v>
      </c>
      <c r="S234" s="148">
        <v>0.0</v>
      </c>
      <c r="T234" s="148">
        <v>1.0</v>
      </c>
      <c r="U234" s="148">
        <v>0.0</v>
      </c>
      <c r="V234" s="148">
        <v>0.0</v>
      </c>
      <c r="W234" s="148">
        <v>0.0</v>
      </c>
      <c r="X234" s="148">
        <v>0.0</v>
      </c>
      <c r="Y234" s="148">
        <v>0.0</v>
      </c>
      <c r="Z234" s="148">
        <v>0.0</v>
      </c>
      <c r="AA234" s="148">
        <v>0.0</v>
      </c>
      <c r="AB234" s="148">
        <v>0.0</v>
      </c>
      <c r="AC234" s="148">
        <v>0.0</v>
      </c>
      <c r="AD234" s="148">
        <v>0.0</v>
      </c>
      <c r="AE234" s="148">
        <v>0.0</v>
      </c>
      <c r="AF234" s="148">
        <v>0.0</v>
      </c>
      <c r="AG234" s="148"/>
      <c r="AH234" s="36"/>
    </row>
    <row r="235" hidden="1">
      <c r="A235" s="148" t="s">
        <v>105</v>
      </c>
      <c r="B235" s="148" t="s">
        <v>344</v>
      </c>
      <c r="C235" s="148">
        <v>0.0</v>
      </c>
      <c r="D235" s="148">
        <v>0.0</v>
      </c>
      <c r="E235" s="149">
        <f t="shared" si="147"/>
        <v>0</v>
      </c>
      <c r="F235" s="148">
        <v>0.0</v>
      </c>
      <c r="G235" s="148">
        <v>0.0</v>
      </c>
      <c r="H235" s="148">
        <v>0.0</v>
      </c>
      <c r="I235" s="148">
        <v>0.0</v>
      </c>
      <c r="J235" s="150">
        <f t="shared" si="141"/>
        <v>0</v>
      </c>
      <c r="K235" s="151" t="str">
        <f t="shared" si="142"/>
        <v>#DIV/0!</v>
      </c>
      <c r="L235" s="148">
        <v>0.0</v>
      </c>
      <c r="M235" s="148">
        <v>0.0</v>
      </c>
      <c r="N235" s="148">
        <v>0.0</v>
      </c>
      <c r="O235" s="152">
        <f t="shared" si="148"/>
        <v>0</v>
      </c>
      <c r="P235" s="148">
        <v>0.0</v>
      </c>
      <c r="Q235" s="148">
        <v>0.0</v>
      </c>
      <c r="R235" s="148">
        <v>0.0</v>
      </c>
      <c r="S235" s="148">
        <v>0.0</v>
      </c>
      <c r="T235" s="148">
        <v>0.0</v>
      </c>
      <c r="U235" s="148">
        <v>0.0</v>
      </c>
      <c r="V235" s="148">
        <v>0.0</v>
      </c>
      <c r="W235" s="148">
        <v>0.0</v>
      </c>
      <c r="X235" s="148">
        <v>0.0</v>
      </c>
      <c r="Y235" s="148">
        <v>0.0</v>
      </c>
      <c r="Z235" s="148">
        <v>0.0</v>
      </c>
      <c r="AA235" s="148">
        <v>0.0</v>
      </c>
      <c r="AB235" s="148">
        <v>0.0</v>
      </c>
      <c r="AC235" s="148">
        <v>0.0</v>
      </c>
      <c r="AD235" s="148">
        <v>0.0</v>
      </c>
      <c r="AE235" s="148">
        <v>0.0</v>
      </c>
      <c r="AF235" s="148">
        <v>0.0</v>
      </c>
      <c r="AG235" s="148"/>
      <c r="AH235" s="36"/>
    </row>
    <row r="236" hidden="1">
      <c r="A236" s="148" t="s">
        <v>105</v>
      </c>
      <c r="B236" s="148" t="s">
        <v>345</v>
      </c>
      <c r="C236" s="148">
        <v>1.0</v>
      </c>
      <c r="D236" s="148">
        <v>0.0</v>
      </c>
      <c r="E236" s="149">
        <f t="shared" si="147"/>
        <v>3.333333333</v>
      </c>
      <c r="F236" s="148">
        <v>0.0</v>
      </c>
      <c r="G236" s="148">
        <v>18.0</v>
      </c>
      <c r="H236" s="148">
        <v>0.0</v>
      </c>
      <c r="I236" s="148">
        <v>25.0</v>
      </c>
      <c r="J236" s="150">
        <f t="shared" si="141"/>
        <v>-7</v>
      </c>
      <c r="K236" s="151">
        <f t="shared" si="142"/>
        <v>0.72</v>
      </c>
      <c r="L236" s="148">
        <v>8.0</v>
      </c>
      <c r="M236" s="148">
        <v>28.0</v>
      </c>
      <c r="N236" s="148">
        <v>1.0</v>
      </c>
      <c r="O236" s="152">
        <f t="shared" si="148"/>
        <v>3.333333333</v>
      </c>
      <c r="P236" s="148">
        <v>2.0</v>
      </c>
      <c r="Q236" s="148">
        <v>0.0</v>
      </c>
      <c r="R236" s="148">
        <v>3.0</v>
      </c>
      <c r="S236" s="148">
        <v>0.0</v>
      </c>
      <c r="T236" s="148">
        <v>3.0</v>
      </c>
      <c r="U236" s="148">
        <v>1.0</v>
      </c>
      <c r="V236" s="148">
        <v>0.0</v>
      </c>
      <c r="W236" s="148">
        <v>0.0</v>
      </c>
      <c r="X236" s="148">
        <v>0.0</v>
      </c>
      <c r="Y236" s="148">
        <v>0.0</v>
      </c>
      <c r="Z236" s="148">
        <v>0.0</v>
      </c>
      <c r="AA236" s="148">
        <v>0.0</v>
      </c>
      <c r="AB236" s="148">
        <v>0.0</v>
      </c>
      <c r="AC236" s="148">
        <v>1.0</v>
      </c>
      <c r="AD236" s="148">
        <v>0.0</v>
      </c>
      <c r="AE236" s="148">
        <v>0.0</v>
      </c>
      <c r="AF236" s="148">
        <v>0.0</v>
      </c>
      <c r="AG236" s="148"/>
      <c r="AH236" s="36"/>
    </row>
    <row r="237" hidden="1">
      <c r="A237" s="148" t="s">
        <v>269</v>
      </c>
      <c r="B237" s="148" t="s">
        <v>327</v>
      </c>
      <c r="C237" s="148">
        <v>0.0</v>
      </c>
      <c r="D237" s="148">
        <v>0.0</v>
      </c>
      <c r="E237" s="149">
        <f t="shared" si="147"/>
        <v>0</v>
      </c>
      <c r="F237" s="148">
        <v>0.0</v>
      </c>
      <c r="G237" s="148">
        <v>0.0</v>
      </c>
      <c r="H237" s="148">
        <v>0.0</v>
      </c>
      <c r="I237" s="148">
        <v>0.0</v>
      </c>
      <c r="J237" s="150">
        <f t="shared" si="141"/>
        <v>0</v>
      </c>
      <c r="K237" s="151" t="str">
        <f t="shared" si="142"/>
        <v>#DIV/0!</v>
      </c>
      <c r="L237" s="148">
        <v>0.0</v>
      </c>
      <c r="M237" s="148">
        <v>0.0</v>
      </c>
      <c r="N237" s="148">
        <v>0.0</v>
      </c>
      <c r="O237" s="152">
        <f t="shared" si="148"/>
        <v>0</v>
      </c>
      <c r="P237" s="148">
        <v>0.0</v>
      </c>
      <c r="Q237" s="148">
        <v>0.0</v>
      </c>
      <c r="R237" s="148">
        <v>0.0</v>
      </c>
      <c r="S237" s="148">
        <v>0.0</v>
      </c>
      <c r="T237" s="148">
        <v>0.0</v>
      </c>
      <c r="U237" s="148">
        <v>0.0</v>
      </c>
      <c r="V237" s="148">
        <v>0.0</v>
      </c>
      <c r="W237" s="148">
        <v>0.0</v>
      </c>
      <c r="X237" s="148">
        <v>0.0</v>
      </c>
      <c r="Y237" s="148">
        <v>0.0</v>
      </c>
      <c r="Z237" s="148">
        <v>0.0</v>
      </c>
      <c r="AA237" s="148">
        <v>0.0</v>
      </c>
      <c r="AB237" s="148">
        <v>0.0</v>
      </c>
      <c r="AC237" s="148">
        <v>0.0</v>
      </c>
      <c r="AD237" s="148">
        <v>0.0</v>
      </c>
      <c r="AE237" s="148">
        <v>0.0</v>
      </c>
      <c r="AF237" s="148">
        <v>0.0</v>
      </c>
      <c r="AG237" s="148"/>
      <c r="AH237" s="36"/>
    </row>
    <row r="238" hidden="1">
      <c r="A238" s="148" t="s">
        <v>269</v>
      </c>
      <c r="B238" s="148" t="s">
        <v>346</v>
      </c>
      <c r="C238" s="148">
        <v>0.0</v>
      </c>
      <c r="D238" s="148">
        <v>0.0</v>
      </c>
      <c r="E238" s="149">
        <f t="shared" si="147"/>
        <v>0</v>
      </c>
      <c r="F238" s="148">
        <v>0.0</v>
      </c>
      <c r="G238" s="148">
        <v>0.0</v>
      </c>
      <c r="H238" s="148">
        <v>0.0</v>
      </c>
      <c r="I238" s="148">
        <v>0.0</v>
      </c>
      <c r="J238" s="150">
        <f t="shared" si="141"/>
        <v>0</v>
      </c>
      <c r="K238" s="151" t="str">
        <f t="shared" si="142"/>
        <v>#DIV/0!</v>
      </c>
      <c r="L238" s="148">
        <v>0.0</v>
      </c>
      <c r="M238" s="148">
        <v>0.0</v>
      </c>
      <c r="N238" s="148">
        <v>0.0</v>
      </c>
      <c r="O238" s="152">
        <f t="shared" si="148"/>
        <v>0</v>
      </c>
      <c r="P238" s="148">
        <v>0.0</v>
      </c>
      <c r="Q238" s="148">
        <v>0.0</v>
      </c>
      <c r="R238" s="148">
        <v>0.0</v>
      </c>
      <c r="S238" s="148">
        <v>0.0</v>
      </c>
      <c r="T238" s="148">
        <v>0.0</v>
      </c>
      <c r="U238" s="148">
        <v>0.0</v>
      </c>
      <c r="V238" s="148">
        <v>0.0</v>
      </c>
      <c r="W238" s="148">
        <v>0.0</v>
      </c>
      <c r="X238" s="148">
        <v>0.0</v>
      </c>
      <c r="Y238" s="148">
        <v>0.0</v>
      </c>
      <c r="Z238" s="148">
        <v>0.0</v>
      </c>
      <c r="AA238" s="148">
        <v>0.0</v>
      </c>
      <c r="AB238" s="148">
        <v>0.0</v>
      </c>
      <c r="AC238" s="148">
        <v>0.0</v>
      </c>
      <c r="AD238" s="148">
        <v>0.0</v>
      </c>
      <c r="AE238" s="148">
        <v>0.0</v>
      </c>
      <c r="AF238" s="148">
        <v>0.0</v>
      </c>
      <c r="AG238" s="148"/>
      <c r="AH238" s="36"/>
    </row>
    <row r="239" hidden="1">
      <c r="A239" s="148"/>
      <c r="B239" s="148" t="s">
        <v>314</v>
      </c>
      <c r="C239" s="148">
        <v>0.0</v>
      </c>
      <c r="D239" s="148">
        <v>0.0</v>
      </c>
      <c r="E239" s="149">
        <f t="shared" si="147"/>
        <v>0</v>
      </c>
      <c r="F239" s="148">
        <v>0.0</v>
      </c>
      <c r="G239" s="148">
        <v>0.0</v>
      </c>
      <c r="H239" s="148">
        <v>0.0</v>
      </c>
      <c r="I239" s="148">
        <v>0.0</v>
      </c>
      <c r="J239" s="150">
        <f t="shared" si="141"/>
        <v>0</v>
      </c>
      <c r="K239" s="151" t="str">
        <f t="shared" si="142"/>
        <v>#DIV/0!</v>
      </c>
      <c r="L239" s="148">
        <v>0.0</v>
      </c>
      <c r="M239" s="148">
        <v>0.0</v>
      </c>
      <c r="N239" s="148">
        <v>0.0</v>
      </c>
      <c r="O239" s="152">
        <f t="shared" si="148"/>
        <v>0</v>
      </c>
      <c r="P239" s="148">
        <v>0.0</v>
      </c>
      <c r="Q239" s="148">
        <v>0.0</v>
      </c>
      <c r="R239" s="148">
        <v>0.0</v>
      </c>
      <c r="S239" s="148">
        <v>0.0</v>
      </c>
      <c r="T239" s="148">
        <v>0.0</v>
      </c>
      <c r="U239" s="148">
        <v>0.0</v>
      </c>
      <c r="V239" s="148">
        <v>0.0</v>
      </c>
      <c r="W239" s="148">
        <v>0.0</v>
      </c>
      <c r="X239" s="148">
        <v>0.0</v>
      </c>
      <c r="Y239" s="148">
        <v>0.0</v>
      </c>
      <c r="Z239" s="148">
        <v>0.0</v>
      </c>
      <c r="AA239" s="148">
        <v>0.0</v>
      </c>
      <c r="AB239" s="148">
        <v>0.0</v>
      </c>
      <c r="AC239" s="148">
        <v>0.0</v>
      </c>
      <c r="AD239" s="148">
        <v>0.0</v>
      </c>
      <c r="AE239" s="148">
        <v>0.0</v>
      </c>
      <c r="AF239" s="148">
        <v>0.0</v>
      </c>
      <c r="AG239" s="148"/>
      <c r="AH239" s="36"/>
    </row>
    <row r="240" hidden="1">
      <c r="A240" s="153" t="s">
        <v>271</v>
      </c>
      <c r="B240" s="150"/>
      <c r="C240" s="150">
        <f>SUM(C232:C238)</f>
        <v>4</v>
      </c>
      <c r="D240" s="150">
        <f t="shared" ref="D240:F240" si="149">SUM(D232:D238)/4</f>
        <v>0</v>
      </c>
      <c r="E240" s="154">
        <f t="shared" si="149"/>
        <v>3.633333333</v>
      </c>
      <c r="F240" s="150">
        <f t="shared" si="149"/>
        <v>0</v>
      </c>
      <c r="G240" s="150">
        <f>SUM(G232:G238)</f>
        <v>44</v>
      </c>
      <c r="H240" s="150"/>
      <c r="I240" s="150">
        <f>SUM(I232:I238)</f>
        <v>71</v>
      </c>
      <c r="J240" s="150">
        <f t="shared" si="141"/>
        <v>-27</v>
      </c>
      <c r="K240" s="151">
        <f t="shared" si="142"/>
        <v>0.6197183099</v>
      </c>
      <c r="L240" s="150">
        <f t="shared" ref="L240:M240" si="150">SUM(L232:L238)</f>
        <v>54</v>
      </c>
      <c r="M240" s="150">
        <f t="shared" si="150"/>
        <v>61</v>
      </c>
      <c r="N240" s="150"/>
      <c r="O240" s="155"/>
      <c r="P240" s="150">
        <f t="shared" ref="P240:AF240" si="151">SUM(P232:P238)</f>
        <v>3</v>
      </c>
      <c r="Q240" s="150">
        <f t="shared" si="151"/>
        <v>0</v>
      </c>
      <c r="R240" s="150">
        <f t="shared" si="151"/>
        <v>5</v>
      </c>
      <c r="S240" s="150">
        <f t="shared" si="151"/>
        <v>1</v>
      </c>
      <c r="T240" s="150">
        <f t="shared" si="151"/>
        <v>11</v>
      </c>
      <c r="U240" s="150">
        <f t="shared" si="151"/>
        <v>2</v>
      </c>
      <c r="V240" s="150">
        <f t="shared" si="151"/>
        <v>0</v>
      </c>
      <c r="W240" s="150">
        <f t="shared" si="151"/>
        <v>0</v>
      </c>
      <c r="X240" s="150">
        <f t="shared" si="151"/>
        <v>0</v>
      </c>
      <c r="Y240" s="150">
        <f t="shared" si="151"/>
        <v>0</v>
      </c>
      <c r="Z240" s="150">
        <f t="shared" si="151"/>
        <v>0</v>
      </c>
      <c r="AA240" s="150">
        <f t="shared" si="151"/>
        <v>0</v>
      </c>
      <c r="AB240" s="150">
        <f t="shared" si="151"/>
        <v>0</v>
      </c>
      <c r="AC240" s="150">
        <f t="shared" si="151"/>
        <v>1</v>
      </c>
      <c r="AD240" s="150">
        <f t="shared" si="151"/>
        <v>0</v>
      </c>
      <c r="AE240" s="150">
        <f t="shared" si="151"/>
        <v>0</v>
      </c>
      <c r="AF240" s="150">
        <f t="shared" si="151"/>
        <v>0</v>
      </c>
      <c r="AG240" s="150"/>
      <c r="AH240" s="135"/>
    </row>
    <row r="241">
      <c r="A241" s="119" t="s">
        <v>401</v>
      </c>
    </row>
    <row r="243" hidden="1">
      <c r="A243" s="115"/>
      <c r="B243" s="115"/>
      <c r="C243" s="115"/>
      <c r="D243" s="115"/>
      <c r="E243" s="120"/>
      <c r="F243" s="116" t="s">
        <v>382</v>
      </c>
      <c r="G243" s="116"/>
      <c r="H243" s="116"/>
      <c r="I243" s="116"/>
      <c r="J243" s="116"/>
      <c r="K243" s="116"/>
      <c r="L243" s="117" t="s">
        <v>383</v>
      </c>
      <c r="M243" s="117"/>
      <c r="N243" s="118"/>
      <c r="O243" s="118"/>
      <c r="P243" s="118" t="s">
        <v>384</v>
      </c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H243" s="118"/>
    </row>
    <row r="244" hidden="1">
      <c r="A244" s="121" t="s">
        <v>232</v>
      </c>
      <c r="B244" s="121" t="s">
        <v>233</v>
      </c>
      <c r="C244" s="121" t="s">
        <v>234</v>
      </c>
      <c r="D244" s="122" t="s">
        <v>15</v>
      </c>
      <c r="E244" s="123" t="s">
        <v>235</v>
      </c>
      <c r="F244" s="124" t="s">
        <v>17</v>
      </c>
      <c r="G244" s="124" t="s">
        <v>236</v>
      </c>
      <c r="H244" s="124" t="s">
        <v>237</v>
      </c>
      <c r="I244" s="124" t="s">
        <v>238</v>
      </c>
      <c r="J244" s="125" t="s">
        <v>239</v>
      </c>
      <c r="K244" s="126" t="s">
        <v>240</v>
      </c>
      <c r="L244" s="127" t="s">
        <v>241</v>
      </c>
      <c r="M244" s="127" t="s">
        <v>242</v>
      </c>
      <c r="N244" s="128" t="s">
        <v>385</v>
      </c>
      <c r="O244" s="128" t="s">
        <v>235</v>
      </c>
      <c r="P244" s="128" t="s">
        <v>244</v>
      </c>
      <c r="Q244" s="128" t="s">
        <v>245</v>
      </c>
      <c r="R244" s="128" t="s">
        <v>246</v>
      </c>
      <c r="S244" s="128" t="s">
        <v>247</v>
      </c>
      <c r="T244" s="128" t="s">
        <v>248</v>
      </c>
      <c r="U244" s="128" t="s">
        <v>249</v>
      </c>
      <c r="V244" s="128" t="s">
        <v>250</v>
      </c>
      <c r="W244" s="128" t="s">
        <v>251</v>
      </c>
      <c r="X244" s="128" t="s">
        <v>252</v>
      </c>
      <c r="Y244" s="128" t="s">
        <v>253</v>
      </c>
      <c r="Z244" s="128" t="s">
        <v>254</v>
      </c>
      <c r="AA244" s="128" t="s">
        <v>255</v>
      </c>
      <c r="AB244" s="128" t="s">
        <v>256</v>
      </c>
      <c r="AC244" s="128" t="s">
        <v>257</v>
      </c>
      <c r="AD244" s="128" t="s">
        <v>258</v>
      </c>
      <c r="AE244" s="128" t="s">
        <v>259</v>
      </c>
      <c r="AF244" s="128" t="s">
        <v>260</v>
      </c>
      <c r="AG244" s="128"/>
      <c r="AH244" s="128"/>
    </row>
    <row r="245" hidden="1">
      <c r="A245" s="139" t="s">
        <v>71</v>
      </c>
      <c r="B245" s="140" t="s">
        <v>356</v>
      </c>
      <c r="C245" s="36">
        <v>1.0</v>
      </c>
      <c r="D245" s="36">
        <v>1.0</v>
      </c>
      <c r="E245" s="131">
        <f t="shared" ref="E245:E250" si="152">SUM(L245*I245)/60</f>
        <v>5.1</v>
      </c>
      <c r="F245" s="36">
        <v>2.0</v>
      </c>
      <c r="G245" s="36">
        <v>16.0</v>
      </c>
      <c r="H245" s="36">
        <v>0.0</v>
      </c>
      <c r="I245" s="36">
        <v>17.0</v>
      </c>
      <c r="J245" s="7">
        <f t="shared" ref="J245:J259" si="153">SUM(G245-I245)</f>
        <v>-1</v>
      </c>
      <c r="K245" s="132">
        <f t="shared" ref="K245:K259" si="154">SUM(G245/I245)</f>
        <v>0.9411764706</v>
      </c>
      <c r="L245" s="36">
        <v>18.0</v>
      </c>
      <c r="M245" s="36">
        <v>24.0</v>
      </c>
      <c r="N245" s="36">
        <v>1.0</v>
      </c>
      <c r="O245" s="133">
        <f t="shared" ref="O245:O250" si="155">(E245*N245)</f>
        <v>5.1</v>
      </c>
      <c r="P245" s="36">
        <v>2.0</v>
      </c>
      <c r="Q245" s="36">
        <v>0.0</v>
      </c>
      <c r="R245" s="36">
        <v>0.0</v>
      </c>
      <c r="S245" s="36">
        <v>1.0</v>
      </c>
      <c r="T245" s="36">
        <v>3.0</v>
      </c>
      <c r="U245" s="36">
        <v>0.0</v>
      </c>
      <c r="V245" s="36">
        <v>0.0</v>
      </c>
      <c r="W245" s="36">
        <v>0.0</v>
      </c>
      <c r="X245" s="36">
        <v>0.0</v>
      </c>
      <c r="Y245" s="36">
        <v>0.0</v>
      </c>
      <c r="Z245" s="36">
        <v>0.0</v>
      </c>
      <c r="AA245" s="36">
        <v>0.0</v>
      </c>
      <c r="AB245" s="36">
        <v>0.0</v>
      </c>
      <c r="AC245" s="36">
        <v>0.0</v>
      </c>
      <c r="AD245" s="36">
        <v>0.0</v>
      </c>
      <c r="AE245" s="36">
        <v>0.0</v>
      </c>
      <c r="AF245" s="36">
        <v>0.0</v>
      </c>
      <c r="AG245" s="36"/>
      <c r="AH245" s="36"/>
    </row>
    <row r="246" hidden="1">
      <c r="A246" s="139" t="s">
        <v>71</v>
      </c>
      <c r="B246" s="140" t="s">
        <v>318</v>
      </c>
      <c r="C246" s="36">
        <v>1.0</v>
      </c>
      <c r="D246" s="36">
        <v>1.0</v>
      </c>
      <c r="E246" s="131">
        <f t="shared" si="152"/>
        <v>5</v>
      </c>
      <c r="F246" s="36">
        <v>0.0</v>
      </c>
      <c r="G246" s="36">
        <v>24.0</v>
      </c>
      <c r="H246" s="36">
        <v>0.0</v>
      </c>
      <c r="I246" s="36">
        <v>15.0</v>
      </c>
      <c r="J246" s="7">
        <f t="shared" si="153"/>
        <v>9</v>
      </c>
      <c r="K246" s="132">
        <f t="shared" si="154"/>
        <v>1.6</v>
      </c>
      <c r="L246" s="36">
        <v>20.0</v>
      </c>
      <c r="M246" s="36">
        <v>28.0</v>
      </c>
      <c r="N246" s="36">
        <v>1.0</v>
      </c>
      <c r="O246" s="133">
        <f t="shared" si="155"/>
        <v>5</v>
      </c>
      <c r="P246" s="36">
        <v>0.0</v>
      </c>
      <c r="Q246" s="36">
        <v>1.0</v>
      </c>
      <c r="R246" s="36">
        <v>0.0</v>
      </c>
      <c r="S246" s="36">
        <v>0.0</v>
      </c>
      <c r="T246" s="36">
        <v>5.0</v>
      </c>
      <c r="U246" s="36">
        <v>3.0</v>
      </c>
      <c r="V246" s="36">
        <v>0.0</v>
      </c>
      <c r="W246" s="36">
        <v>0.0</v>
      </c>
      <c r="X246" s="36">
        <v>0.0</v>
      </c>
      <c r="Y246" s="36">
        <v>0.0</v>
      </c>
      <c r="Z246" s="36">
        <v>0.0</v>
      </c>
      <c r="AA246" s="36">
        <v>0.0</v>
      </c>
      <c r="AB246" s="36">
        <v>0.0</v>
      </c>
      <c r="AC246" s="36">
        <v>0.0</v>
      </c>
      <c r="AD246" s="36">
        <v>0.0</v>
      </c>
      <c r="AE246" s="36">
        <v>0.0</v>
      </c>
      <c r="AF246" s="36">
        <v>0.0</v>
      </c>
      <c r="AG246" s="36"/>
      <c r="AH246" s="36"/>
    </row>
    <row r="247" hidden="1">
      <c r="A247" s="139" t="s">
        <v>71</v>
      </c>
      <c r="B247" s="140" t="s">
        <v>357</v>
      </c>
      <c r="C247" s="36">
        <v>0.0</v>
      </c>
      <c r="D247" s="36">
        <v>0.0</v>
      </c>
      <c r="E247" s="131">
        <f t="shared" si="152"/>
        <v>0</v>
      </c>
      <c r="F247" s="36">
        <v>0.0</v>
      </c>
      <c r="G247" s="36">
        <v>0.0</v>
      </c>
      <c r="H247" s="36">
        <v>0.0</v>
      </c>
      <c r="I247" s="36">
        <v>0.0</v>
      </c>
      <c r="J247" s="7">
        <f t="shared" si="153"/>
        <v>0</v>
      </c>
      <c r="K247" s="132" t="str">
        <f t="shared" si="154"/>
        <v>#DIV/0!</v>
      </c>
      <c r="L247" s="36">
        <v>0.0</v>
      </c>
      <c r="M247" s="36">
        <v>0.0</v>
      </c>
      <c r="N247" s="36">
        <v>0.0</v>
      </c>
      <c r="O247" s="133">
        <f t="shared" si="155"/>
        <v>0</v>
      </c>
      <c r="P247" s="36">
        <v>0.0</v>
      </c>
      <c r="Q247" s="36">
        <v>0.0</v>
      </c>
      <c r="R247" s="36">
        <v>0.0</v>
      </c>
      <c r="S247" s="36">
        <v>0.0</v>
      </c>
      <c r="T247" s="36">
        <v>0.0</v>
      </c>
      <c r="U247" s="36">
        <v>0.0</v>
      </c>
      <c r="V247" s="36">
        <v>0.0</v>
      </c>
      <c r="W247" s="36">
        <v>0.0</v>
      </c>
      <c r="X247" s="36">
        <v>0.0</v>
      </c>
      <c r="Y247" s="36">
        <v>0.0</v>
      </c>
      <c r="Z247" s="36">
        <v>0.0</v>
      </c>
      <c r="AA247" s="36">
        <v>0.0</v>
      </c>
      <c r="AB247" s="36">
        <v>0.0</v>
      </c>
      <c r="AC247" s="36">
        <v>0.0</v>
      </c>
      <c r="AD247" s="36">
        <v>0.0</v>
      </c>
      <c r="AE247" s="36">
        <v>0.0</v>
      </c>
      <c r="AF247" s="36">
        <v>0.0</v>
      </c>
      <c r="AG247" s="36"/>
      <c r="AH247" s="36"/>
    </row>
    <row r="248" hidden="1">
      <c r="A248" s="139" t="s">
        <v>71</v>
      </c>
      <c r="B248" s="140" t="s">
        <v>358</v>
      </c>
      <c r="C248" s="36">
        <v>0.0</v>
      </c>
      <c r="D248" s="36">
        <v>0.0</v>
      </c>
      <c r="E248" s="131">
        <f t="shared" si="152"/>
        <v>0</v>
      </c>
      <c r="F248" s="36">
        <v>0.0</v>
      </c>
      <c r="G248" s="36">
        <v>0.0</v>
      </c>
      <c r="H248" s="36">
        <v>0.0</v>
      </c>
      <c r="I248" s="36">
        <v>0.0</v>
      </c>
      <c r="J248" s="7">
        <f t="shared" si="153"/>
        <v>0</v>
      </c>
      <c r="K248" s="132" t="str">
        <f t="shared" si="154"/>
        <v>#DIV/0!</v>
      </c>
      <c r="L248" s="36">
        <v>0.0</v>
      </c>
      <c r="M248" s="36">
        <v>0.0</v>
      </c>
      <c r="N248" s="36">
        <v>0.0</v>
      </c>
      <c r="O248" s="133">
        <f t="shared" si="155"/>
        <v>0</v>
      </c>
      <c r="P248" s="36">
        <v>0.0</v>
      </c>
      <c r="Q248" s="36">
        <v>0.0</v>
      </c>
      <c r="R248" s="36">
        <v>0.0</v>
      </c>
      <c r="S248" s="36">
        <v>0.0</v>
      </c>
      <c r="T248" s="36">
        <v>0.0</v>
      </c>
      <c r="U248" s="36">
        <v>0.0</v>
      </c>
      <c r="V248" s="36">
        <v>0.0</v>
      </c>
      <c r="W248" s="36">
        <v>0.0</v>
      </c>
      <c r="X248" s="36">
        <v>0.0</v>
      </c>
      <c r="Y248" s="36">
        <v>0.0</v>
      </c>
      <c r="Z248" s="36">
        <v>0.0</v>
      </c>
      <c r="AA248" s="36">
        <v>0.0</v>
      </c>
      <c r="AB248" s="36">
        <v>0.0</v>
      </c>
      <c r="AC248" s="36">
        <v>0.0</v>
      </c>
      <c r="AD248" s="36">
        <v>0.0</v>
      </c>
      <c r="AE248" s="36">
        <v>0.0</v>
      </c>
      <c r="AF248" s="36">
        <v>0.0</v>
      </c>
      <c r="AG248" s="36"/>
      <c r="AH248" s="36"/>
    </row>
    <row r="249" hidden="1">
      <c r="A249" s="139" t="s">
        <v>71</v>
      </c>
      <c r="B249" s="140" t="s">
        <v>327</v>
      </c>
      <c r="C249" s="36">
        <v>1.0</v>
      </c>
      <c r="D249" s="36">
        <v>1.0</v>
      </c>
      <c r="E249" s="131">
        <f t="shared" si="152"/>
        <v>5.1</v>
      </c>
      <c r="F249" s="36">
        <v>2.0</v>
      </c>
      <c r="G249" s="36">
        <v>22.0</v>
      </c>
      <c r="H249" s="36">
        <v>0.0</v>
      </c>
      <c r="I249" s="36">
        <v>17.0</v>
      </c>
      <c r="J249" s="7">
        <f t="shared" si="153"/>
        <v>5</v>
      </c>
      <c r="K249" s="132">
        <f t="shared" si="154"/>
        <v>1.294117647</v>
      </c>
      <c r="L249" s="36">
        <v>18.0</v>
      </c>
      <c r="M249" s="36">
        <v>28.0</v>
      </c>
      <c r="N249" s="36">
        <v>1.0</v>
      </c>
      <c r="O249" s="133">
        <f t="shared" si="155"/>
        <v>5.1</v>
      </c>
      <c r="P249" s="36">
        <v>3.0</v>
      </c>
      <c r="Q249" s="36">
        <v>0.0</v>
      </c>
      <c r="R249" s="36">
        <v>0.0</v>
      </c>
      <c r="S249" s="36">
        <v>0.0</v>
      </c>
      <c r="T249" s="36">
        <v>3.0</v>
      </c>
      <c r="U249" s="36">
        <v>0.0</v>
      </c>
      <c r="V249" s="36">
        <v>0.0</v>
      </c>
      <c r="W249" s="36">
        <v>0.0</v>
      </c>
      <c r="X249" s="36">
        <v>0.0</v>
      </c>
      <c r="Y249" s="36">
        <v>0.0</v>
      </c>
      <c r="Z249" s="36">
        <v>0.0</v>
      </c>
      <c r="AA249" s="36">
        <v>0.0</v>
      </c>
      <c r="AB249" s="36">
        <v>0.0</v>
      </c>
      <c r="AC249" s="36">
        <v>0.0</v>
      </c>
      <c r="AD249" s="36">
        <v>0.0</v>
      </c>
      <c r="AE249" s="36">
        <v>0.0</v>
      </c>
      <c r="AF249" s="36">
        <v>0.0</v>
      </c>
      <c r="AG249" s="36"/>
      <c r="AH249" s="36"/>
    </row>
    <row r="250" hidden="1">
      <c r="A250" s="139" t="s">
        <v>71</v>
      </c>
      <c r="B250" s="140" t="s">
        <v>359</v>
      </c>
      <c r="C250" s="36">
        <v>1.0</v>
      </c>
      <c r="D250" s="36">
        <v>1.0</v>
      </c>
      <c r="E250" s="131">
        <f t="shared" si="152"/>
        <v>5.066666667</v>
      </c>
      <c r="F250" s="36">
        <v>1.0</v>
      </c>
      <c r="G250" s="36">
        <v>16.0</v>
      </c>
      <c r="H250" s="36">
        <v>0.0</v>
      </c>
      <c r="I250" s="36">
        <v>16.0</v>
      </c>
      <c r="J250" s="7">
        <f t="shared" si="153"/>
        <v>0</v>
      </c>
      <c r="K250" s="132">
        <f t="shared" si="154"/>
        <v>1</v>
      </c>
      <c r="L250" s="36">
        <v>19.0</v>
      </c>
      <c r="M250" s="36">
        <v>19.0</v>
      </c>
      <c r="N250" s="36">
        <v>1.0</v>
      </c>
      <c r="O250" s="133">
        <f t="shared" si="155"/>
        <v>5.066666667</v>
      </c>
      <c r="P250" s="36">
        <v>0.0</v>
      </c>
      <c r="Q250" s="36">
        <v>0.0</v>
      </c>
      <c r="R250" s="36">
        <v>0.0</v>
      </c>
      <c r="S250" s="36">
        <v>0.0</v>
      </c>
      <c r="T250" s="36">
        <v>1.0</v>
      </c>
      <c r="U250" s="36">
        <v>1.0</v>
      </c>
      <c r="V250" s="36">
        <v>1.0</v>
      </c>
      <c r="W250" s="36">
        <v>0.0</v>
      </c>
      <c r="X250" s="36">
        <v>0.0</v>
      </c>
      <c r="Y250" s="36">
        <v>0.0</v>
      </c>
      <c r="Z250" s="36">
        <v>0.0</v>
      </c>
      <c r="AA250" s="36">
        <v>0.0</v>
      </c>
      <c r="AB250" s="36">
        <v>0.0</v>
      </c>
      <c r="AC250" s="36">
        <v>1.0</v>
      </c>
      <c r="AD250" s="36">
        <v>0.0</v>
      </c>
      <c r="AE250" s="36">
        <v>0.0</v>
      </c>
      <c r="AF250" s="36">
        <v>0.0</v>
      </c>
      <c r="AG250" s="36"/>
      <c r="AH250" s="36"/>
    </row>
    <row r="251" hidden="1">
      <c r="A251" s="134"/>
      <c r="B251" s="135"/>
      <c r="C251" s="135">
        <f t="shared" ref="C251:D251" si="156">SUM(C245:C250)/4</f>
        <v>1</v>
      </c>
      <c r="D251" s="135">
        <f t="shared" si="156"/>
        <v>1</v>
      </c>
      <c r="E251" s="136">
        <f>SUM(E245:E250)</f>
        <v>20.26666667</v>
      </c>
      <c r="F251" s="135">
        <f>SUM(F245:F250)/4</f>
        <v>1.25</v>
      </c>
      <c r="G251" s="135">
        <f>SUM(G245:G250)</f>
        <v>78</v>
      </c>
      <c r="H251" s="135"/>
      <c r="I251" s="135">
        <f>SUM(I245:I250)</f>
        <v>65</v>
      </c>
      <c r="J251" s="135">
        <f t="shared" si="153"/>
        <v>13</v>
      </c>
      <c r="K251" s="137">
        <f t="shared" si="154"/>
        <v>1.2</v>
      </c>
      <c r="L251" s="135">
        <f t="shared" ref="L251:M251" si="157">SUM(L245:L250)</f>
        <v>75</v>
      </c>
      <c r="M251" s="135">
        <f t="shared" si="157"/>
        <v>99</v>
      </c>
      <c r="N251" s="135"/>
      <c r="O251" s="138"/>
      <c r="P251" s="135">
        <f t="shared" ref="P251:AF251" si="158">SUM(P245:P250)</f>
        <v>5</v>
      </c>
      <c r="Q251" s="135">
        <f t="shared" si="158"/>
        <v>1</v>
      </c>
      <c r="R251" s="135">
        <f t="shared" si="158"/>
        <v>0</v>
      </c>
      <c r="S251" s="135">
        <f t="shared" si="158"/>
        <v>1</v>
      </c>
      <c r="T251" s="135">
        <f t="shared" si="158"/>
        <v>12</v>
      </c>
      <c r="U251" s="135">
        <f t="shared" si="158"/>
        <v>4</v>
      </c>
      <c r="V251" s="135">
        <f t="shared" si="158"/>
        <v>1</v>
      </c>
      <c r="W251" s="135">
        <f t="shared" si="158"/>
        <v>0</v>
      </c>
      <c r="X251" s="135">
        <f t="shared" si="158"/>
        <v>0</v>
      </c>
      <c r="Y251" s="135">
        <f t="shared" si="158"/>
        <v>0</v>
      </c>
      <c r="Z251" s="135">
        <f t="shared" si="158"/>
        <v>0</v>
      </c>
      <c r="AA251" s="135">
        <f t="shared" si="158"/>
        <v>0</v>
      </c>
      <c r="AB251" s="135">
        <f t="shared" si="158"/>
        <v>0</v>
      </c>
      <c r="AC251" s="135">
        <f t="shared" si="158"/>
        <v>1</v>
      </c>
      <c r="AD251" s="135">
        <f t="shared" si="158"/>
        <v>0</v>
      </c>
      <c r="AE251" s="135">
        <f t="shared" si="158"/>
        <v>0</v>
      </c>
      <c r="AF251" s="135">
        <f t="shared" si="158"/>
        <v>0</v>
      </c>
      <c r="AG251" s="135"/>
      <c r="AH251" s="135"/>
    </row>
    <row r="252" hidden="1">
      <c r="A252" s="139" t="s">
        <v>83</v>
      </c>
      <c r="B252" s="140" t="s">
        <v>360</v>
      </c>
      <c r="C252" s="36">
        <v>1.0</v>
      </c>
      <c r="D252" s="36">
        <v>0.0</v>
      </c>
      <c r="E252" s="131">
        <f t="shared" ref="E252:E258" si="159">SUM(L252*I252)/60</f>
        <v>5.133333333</v>
      </c>
      <c r="F252" s="36">
        <v>0.0</v>
      </c>
      <c r="G252" s="36">
        <v>18.0</v>
      </c>
      <c r="H252" s="36">
        <v>0.0</v>
      </c>
      <c r="I252" s="36">
        <v>14.0</v>
      </c>
      <c r="J252" s="7">
        <f t="shared" si="153"/>
        <v>4</v>
      </c>
      <c r="K252" s="132">
        <f t="shared" si="154"/>
        <v>1.285714286</v>
      </c>
      <c r="L252" s="36">
        <v>22.0</v>
      </c>
      <c r="M252" s="36">
        <v>22.0</v>
      </c>
      <c r="N252" s="36">
        <v>1.0</v>
      </c>
      <c r="O252" s="133">
        <f t="shared" ref="O252:O258" si="160">SUM(L252*I252)/60</f>
        <v>5.133333333</v>
      </c>
      <c r="P252" s="36">
        <v>1.0</v>
      </c>
      <c r="Q252" s="36">
        <v>1.0</v>
      </c>
      <c r="R252" s="36">
        <v>2.0</v>
      </c>
      <c r="S252" s="36">
        <v>1.0</v>
      </c>
      <c r="T252" s="36">
        <v>0.0</v>
      </c>
      <c r="U252" s="36">
        <v>0.0</v>
      </c>
      <c r="V252" s="36">
        <v>0.0</v>
      </c>
      <c r="W252" s="36">
        <v>0.0</v>
      </c>
      <c r="X252" s="36">
        <v>0.0</v>
      </c>
      <c r="Y252" s="36">
        <v>0.0</v>
      </c>
      <c r="Z252" s="36">
        <v>0.0</v>
      </c>
      <c r="AA252" s="36">
        <v>0.0</v>
      </c>
      <c r="AB252" s="36">
        <v>0.0</v>
      </c>
      <c r="AC252" s="36">
        <v>1.0</v>
      </c>
      <c r="AD252" s="36">
        <v>0.0</v>
      </c>
      <c r="AE252" s="36">
        <v>0.0</v>
      </c>
      <c r="AF252" s="36">
        <v>0.0</v>
      </c>
      <c r="AG252" s="36"/>
      <c r="AH252" s="36"/>
    </row>
    <row r="253" hidden="1">
      <c r="A253" s="139" t="s">
        <v>83</v>
      </c>
      <c r="B253" s="140" t="s">
        <v>361</v>
      </c>
      <c r="C253" s="36">
        <v>0.0</v>
      </c>
      <c r="D253" s="36">
        <v>0.0</v>
      </c>
      <c r="E253" s="131">
        <f t="shared" si="159"/>
        <v>0</v>
      </c>
      <c r="F253" s="36">
        <v>0.0</v>
      </c>
      <c r="G253" s="36">
        <v>0.0</v>
      </c>
      <c r="H253" s="36">
        <v>0.0</v>
      </c>
      <c r="I253" s="36">
        <v>0.0</v>
      </c>
      <c r="J253" s="7">
        <f t="shared" si="153"/>
        <v>0</v>
      </c>
      <c r="K253" s="132" t="str">
        <f t="shared" si="154"/>
        <v>#DIV/0!</v>
      </c>
      <c r="L253" s="36">
        <v>0.0</v>
      </c>
      <c r="M253" s="36">
        <v>0.0</v>
      </c>
      <c r="N253" s="36">
        <v>0.0</v>
      </c>
      <c r="O253" s="133">
        <f t="shared" si="160"/>
        <v>0</v>
      </c>
      <c r="P253" s="36">
        <v>0.0</v>
      </c>
      <c r="Q253" s="36">
        <v>0.0</v>
      </c>
      <c r="R253" s="36">
        <v>0.0</v>
      </c>
      <c r="S253" s="36">
        <v>0.0</v>
      </c>
      <c r="T253" s="36">
        <v>0.0</v>
      </c>
      <c r="U253" s="36">
        <v>0.0</v>
      </c>
      <c r="V253" s="36">
        <v>0.0</v>
      </c>
      <c r="W253" s="36">
        <v>0.0</v>
      </c>
      <c r="X253" s="36">
        <v>0.0</v>
      </c>
      <c r="Y253" s="36">
        <v>0.0</v>
      </c>
      <c r="Z253" s="36">
        <v>0.0</v>
      </c>
      <c r="AA253" s="36">
        <v>0.0</v>
      </c>
      <c r="AB253" s="36">
        <v>0.0</v>
      </c>
      <c r="AC253" s="36">
        <v>0.0</v>
      </c>
      <c r="AD253" s="36">
        <v>0.0</v>
      </c>
      <c r="AE253" s="36">
        <v>0.0</v>
      </c>
      <c r="AF253" s="36">
        <v>0.0</v>
      </c>
      <c r="AG253" s="36"/>
      <c r="AH253" s="36"/>
    </row>
    <row r="254" hidden="1">
      <c r="A254" s="139" t="s">
        <v>83</v>
      </c>
      <c r="B254" s="140" t="s">
        <v>362</v>
      </c>
      <c r="C254" s="36">
        <v>1.0</v>
      </c>
      <c r="D254" s="36">
        <v>0.0</v>
      </c>
      <c r="E254" s="131">
        <f t="shared" si="159"/>
        <v>4.65</v>
      </c>
      <c r="F254" s="36">
        <v>0.0</v>
      </c>
      <c r="G254" s="36">
        <v>9.0</v>
      </c>
      <c r="H254" s="36">
        <v>0.0</v>
      </c>
      <c r="I254" s="36">
        <v>31.0</v>
      </c>
      <c r="J254" s="7">
        <f t="shared" si="153"/>
        <v>-22</v>
      </c>
      <c r="K254" s="132">
        <f t="shared" si="154"/>
        <v>0.2903225806</v>
      </c>
      <c r="L254" s="36">
        <v>9.0</v>
      </c>
      <c r="M254" s="36">
        <v>10.0</v>
      </c>
      <c r="N254" s="36">
        <v>1.0</v>
      </c>
      <c r="O254" s="133">
        <f t="shared" si="160"/>
        <v>4.65</v>
      </c>
      <c r="P254" s="36">
        <v>0.0</v>
      </c>
      <c r="Q254" s="36">
        <v>1.0</v>
      </c>
      <c r="R254" s="36">
        <v>0.0</v>
      </c>
      <c r="S254" s="36">
        <v>0.0</v>
      </c>
      <c r="T254" s="36">
        <v>1.0</v>
      </c>
      <c r="U254" s="36">
        <v>0.0</v>
      </c>
      <c r="V254" s="36">
        <v>0.0</v>
      </c>
      <c r="W254" s="36">
        <v>0.0</v>
      </c>
      <c r="X254" s="36">
        <v>0.0</v>
      </c>
      <c r="Y254" s="36">
        <v>0.0</v>
      </c>
      <c r="Z254" s="36">
        <v>0.0</v>
      </c>
      <c r="AA254" s="36">
        <v>0.0</v>
      </c>
      <c r="AB254" s="36">
        <v>0.0</v>
      </c>
      <c r="AC254" s="36">
        <v>0.0</v>
      </c>
      <c r="AD254" s="36">
        <v>0.0</v>
      </c>
      <c r="AE254" s="36">
        <v>0.0</v>
      </c>
      <c r="AF254" s="36">
        <v>0.0</v>
      </c>
      <c r="AG254" s="36"/>
      <c r="AH254" s="36"/>
    </row>
    <row r="255" hidden="1">
      <c r="A255" s="139" t="s">
        <v>83</v>
      </c>
      <c r="B255" s="140" t="s">
        <v>363</v>
      </c>
      <c r="C255" s="36">
        <v>1.0</v>
      </c>
      <c r="D255" s="36">
        <v>0.0</v>
      </c>
      <c r="E255" s="131">
        <f t="shared" si="159"/>
        <v>4.9</v>
      </c>
      <c r="F255" s="36">
        <v>0.0</v>
      </c>
      <c r="G255" s="36">
        <v>27.0</v>
      </c>
      <c r="H255" s="36">
        <v>0.0</v>
      </c>
      <c r="I255" s="36">
        <v>21.0</v>
      </c>
      <c r="J255" s="7">
        <f t="shared" si="153"/>
        <v>6</v>
      </c>
      <c r="K255" s="132">
        <f t="shared" si="154"/>
        <v>1.285714286</v>
      </c>
      <c r="L255" s="36">
        <v>14.0</v>
      </c>
      <c r="M255" s="36">
        <v>25.0</v>
      </c>
      <c r="N255" s="36">
        <v>1.0</v>
      </c>
      <c r="O255" s="133">
        <f t="shared" si="160"/>
        <v>4.9</v>
      </c>
      <c r="P255" s="36">
        <v>0.0</v>
      </c>
      <c r="Q255" s="36">
        <v>0.0</v>
      </c>
      <c r="R255" s="36">
        <v>1.0</v>
      </c>
      <c r="S255" s="36">
        <v>0.0</v>
      </c>
      <c r="T255" s="36">
        <v>5.0</v>
      </c>
      <c r="U255" s="36">
        <v>0.0</v>
      </c>
      <c r="V255" s="36">
        <v>0.0</v>
      </c>
      <c r="W255" s="36">
        <v>0.0</v>
      </c>
      <c r="X255" s="36">
        <v>0.0</v>
      </c>
      <c r="Y255" s="36">
        <v>0.0</v>
      </c>
      <c r="Z255" s="36">
        <v>0.0</v>
      </c>
      <c r="AA255" s="36">
        <v>0.0</v>
      </c>
      <c r="AB255" s="36">
        <v>0.0</v>
      </c>
      <c r="AC255" s="36">
        <v>0.0</v>
      </c>
      <c r="AD255" s="36">
        <v>0.0</v>
      </c>
      <c r="AE255" s="36">
        <v>0.0</v>
      </c>
      <c r="AF255" s="36">
        <v>0.0</v>
      </c>
      <c r="AG255" s="36"/>
      <c r="AH255" s="36"/>
    </row>
    <row r="256" hidden="1">
      <c r="A256" s="139" t="s">
        <v>83</v>
      </c>
      <c r="B256" s="140" t="s">
        <v>334</v>
      </c>
      <c r="C256" s="36">
        <v>1.0</v>
      </c>
      <c r="D256" s="36">
        <v>0.0</v>
      </c>
      <c r="E256" s="131">
        <f t="shared" si="159"/>
        <v>5.25</v>
      </c>
      <c r="F256" s="36">
        <v>0.0</v>
      </c>
      <c r="G256" s="36">
        <v>10.0</v>
      </c>
      <c r="H256" s="36">
        <v>0.0</v>
      </c>
      <c r="I256" s="36">
        <v>15.0</v>
      </c>
      <c r="J256" s="7">
        <f t="shared" si="153"/>
        <v>-5</v>
      </c>
      <c r="K256" s="132">
        <f t="shared" si="154"/>
        <v>0.6666666667</v>
      </c>
      <c r="L256" s="36">
        <v>21.0</v>
      </c>
      <c r="M256" s="36">
        <v>11.0</v>
      </c>
      <c r="N256" s="36">
        <v>1.0</v>
      </c>
      <c r="O256" s="133">
        <f t="shared" si="160"/>
        <v>5.25</v>
      </c>
      <c r="P256" s="36">
        <v>1.0</v>
      </c>
      <c r="Q256" s="36">
        <v>0.0</v>
      </c>
      <c r="R256" s="36">
        <v>1.0</v>
      </c>
      <c r="S256" s="36">
        <v>0.0</v>
      </c>
      <c r="T256" s="36">
        <v>0.0</v>
      </c>
      <c r="U256" s="36">
        <v>0.0</v>
      </c>
      <c r="V256" s="36">
        <v>0.0</v>
      </c>
      <c r="W256" s="36">
        <v>0.0</v>
      </c>
      <c r="X256" s="36">
        <v>0.0</v>
      </c>
      <c r="Y256" s="36">
        <v>0.0</v>
      </c>
      <c r="Z256" s="36">
        <v>0.0</v>
      </c>
      <c r="AA256" s="36">
        <v>0.0</v>
      </c>
      <c r="AB256" s="36">
        <v>0.0</v>
      </c>
      <c r="AC256" s="36">
        <v>0.0</v>
      </c>
      <c r="AD256" s="36">
        <v>0.0</v>
      </c>
      <c r="AE256" s="36">
        <v>0.0</v>
      </c>
      <c r="AF256" s="36">
        <v>0.0</v>
      </c>
      <c r="AG256" s="36"/>
      <c r="AH256" s="36"/>
    </row>
    <row r="257" hidden="1">
      <c r="A257" s="139" t="s">
        <v>83</v>
      </c>
      <c r="B257" s="140" t="s">
        <v>364</v>
      </c>
      <c r="C257" s="36">
        <v>0.0</v>
      </c>
      <c r="D257" s="36">
        <v>0.0</v>
      </c>
      <c r="E257" s="131">
        <f t="shared" si="159"/>
        <v>0</v>
      </c>
      <c r="F257" s="36">
        <v>0.0</v>
      </c>
      <c r="G257" s="36">
        <v>0.0</v>
      </c>
      <c r="H257" s="36">
        <v>0.0</v>
      </c>
      <c r="I257" s="36">
        <v>0.0</v>
      </c>
      <c r="J257" s="7">
        <f t="shared" si="153"/>
        <v>0</v>
      </c>
      <c r="K257" s="132" t="str">
        <f t="shared" si="154"/>
        <v>#DIV/0!</v>
      </c>
      <c r="L257" s="36">
        <v>0.0</v>
      </c>
      <c r="M257" s="36">
        <v>0.0</v>
      </c>
      <c r="N257" s="36">
        <v>0.0</v>
      </c>
      <c r="O257" s="133">
        <f t="shared" si="160"/>
        <v>0</v>
      </c>
      <c r="P257" s="36">
        <v>0.0</v>
      </c>
      <c r="Q257" s="36">
        <v>0.0</v>
      </c>
      <c r="R257" s="36">
        <v>0.0</v>
      </c>
      <c r="S257" s="36">
        <v>0.0</v>
      </c>
      <c r="T257" s="36">
        <v>0.0</v>
      </c>
      <c r="U257" s="36">
        <v>0.0</v>
      </c>
      <c r="V257" s="36">
        <v>0.0</v>
      </c>
      <c r="W257" s="36">
        <v>0.0</v>
      </c>
      <c r="X257" s="36">
        <v>0.0</v>
      </c>
      <c r="Y257" s="36">
        <v>0.0</v>
      </c>
      <c r="Z257" s="36">
        <v>0.0</v>
      </c>
      <c r="AA257" s="36">
        <v>0.0</v>
      </c>
      <c r="AB257" s="36">
        <v>0.0</v>
      </c>
      <c r="AC257" s="36">
        <v>0.0</v>
      </c>
      <c r="AD257" s="36">
        <v>0.0</v>
      </c>
      <c r="AE257" s="36">
        <v>0.0</v>
      </c>
      <c r="AF257" s="36">
        <v>0.0</v>
      </c>
      <c r="AG257" s="36"/>
      <c r="AH257" s="36"/>
    </row>
    <row r="258" hidden="1">
      <c r="A258" s="96" t="s">
        <v>83</v>
      </c>
      <c r="B258" s="97" t="s">
        <v>365</v>
      </c>
      <c r="C258" s="92">
        <v>0.0</v>
      </c>
      <c r="D258" s="92">
        <v>0.0</v>
      </c>
      <c r="E258" s="93">
        <f t="shared" si="159"/>
        <v>0</v>
      </c>
      <c r="F258" s="92">
        <v>0.0</v>
      </c>
      <c r="G258" s="92">
        <v>0.0</v>
      </c>
      <c r="H258" s="92">
        <v>0.0</v>
      </c>
      <c r="I258" s="92">
        <v>0.0</v>
      </c>
      <c r="J258" s="106">
        <f t="shared" si="153"/>
        <v>0</v>
      </c>
      <c r="K258" s="94" t="str">
        <f t="shared" si="154"/>
        <v>#DIV/0!</v>
      </c>
      <c r="L258" s="92">
        <v>0.0</v>
      </c>
      <c r="M258" s="92">
        <v>0.0</v>
      </c>
      <c r="N258" s="103">
        <v>0.0</v>
      </c>
      <c r="O258" s="95">
        <f t="shared" si="160"/>
        <v>0</v>
      </c>
      <c r="P258" s="92">
        <v>0.0</v>
      </c>
      <c r="Q258" s="92">
        <v>0.0</v>
      </c>
      <c r="R258" s="92">
        <v>0.0</v>
      </c>
      <c r="S258" s="92">
        <v>0.0</v>
      </c>
      <c r="T258" s="92">
        <v>0.0</v>
      </c>
      <c r="U258" s="92">
        <v>0.0</v>
      </c>
      <c r="V258" s="92">
        <v>0.0</v>
      </c>
      <c r="W258" s="92">
        <v>0.0</v>
      </c>
      <c r="X258" s="92">
        <v>0.0</v>
      </c>
      <c r="Y258" s="92">
        <v>0.0</v>
      </c>
      <c r="Z258" s="92">
        <v>0.0</v>
      </c>
      <c r="AA258" s="92">
        <v>0.0</v>
      </c>
      <c r="AB258" s="92">
        <v>0.0</v>
      </c>
      <c r="AC258" s="92">
        <v>0.0</v>
      </c>
      <c r="AD258" s="92">
        <v>0.0</v>
      </c>
      <c r="AE258" s="92">
        <v>0.0</v>
      </c>
      <c r="AF258" s="92">
        <v>0.0</v>
      </c>
      <c r="AG258" s="92">
        <v>0.0</v>
      </c>
      <c r="AH258" s="92">
        <v>0.0</v>
      </c>
    </row>
    <row r="259" hidden="1">
      <c r="A259" s="134" t="s">
        <v>271</v>
      </c>
      <c r="B259" s="135"/>
      <c r="C259" s="135">
        <f>SUM(C252:C257)</f>
        <v>4</v>
      </c>
      <c r="D259" s="135">
        <f t="shared" ref="D259:F259" si="161">SUM(D252:D257)/4</f>
        <v>0</v>
      </c>
      <c r="E259" s="136">
        <f t="shared" si="161"/>
        <v>4.983333333</v>
      </c>
      <c r="F259" s="135">
        <f t="shared" si="161"/>
        <v>0</v>
      </c>
      <c r="G259" s="135">
        <f>SUM(G252:G257)</f>
        <v>64</v>
      </c>
      <c r="H259" s="135"/>
      <c r="I259" s="135">
        <f>SUM(I252:I257)</f>
        <v>81</v>
      </c>
      <c r="J259" s="135">
        <f t="shared" si="153"/>
        <v>-17</v>
      </c>
      <c r="K259" s="137">
        <f t="shared" si="154"/>
        <v>0.7901234568</v>
      </c>
      <c r="L259" s="135">
        <f t="shared" ref="L259:M259" si="162">SUM(L252:L257)</f>
        <v>66</v>
      </c>
      <c r="M259" s="135">
        <f t="shared" si="162"/>
        <v>68</v>
      </c>
      <c r="N259" s="135"/>
      <c r="O259" s="138"/>
      <c r="P259" s="135">
        <f t="shared" ref="P259:AF259" si="163">SUM(P252:P257)</f>
        <v>2</v>
      </c>
      <c r="Q259" s="135">
        <f t="shared" si="163"/>
        <v>2</v>
      </c>
      <c r="R259" s="135">
        <f t="shared" si="163"/>
        <v>4</v>
      </c>
      <c r="S259" s="135">
        <f t="shared" si="163"/>
        <v>1</v>
      </c>
      <c r="T259" s="135">
        <f t="shared" si="163"/>
        <v>6</v>
      </c>
      <c r="U259" s="135">
        <f t="shared" si="163"/>
        <v>0</v>
      </c>
      <c r="V259" s="135">
        <f t="shared" si="163"/>
        <v>0</v>
      </c>
      <c r="W259" s="135">
        <f t="shared" si="163"/>
        <v>0</v>
      </c>
      <c r="X259" s="135">
        <f t="shared" si="163"/>
        <v>0</v>
      </c>
      <c r="Y259" s="135">
        <f t="shared" si="163"/>
        <v>0</v>
      </c>
      <c r="Z259" s="135">
        <f t="shared" si="163"/>
        <v>0</v>
      </c>
      <c r="AA259" s="135">
        <f t="shared" si="163"/>
        <v>0</v>
      </c>
      <c r="AB259" s="135">
        <f t="shared" si="163"/>
        <v>0</v>
      </c>
      <c r="AC259" s="135">
        <f t="shared" si="163"/>
        <v>1</v>
      </c>
      <c r="AD259" s="135">
        <f t="shared" si="163"/>
        <v>0</v>
      </c>
      <c r="AE259" s="135">
        <f t="shared" si="163"/>
        <v>0</v>
      </c>
      <c r="AF259" s="135">
        <f t="shared" si="163"/>
        <v>0</v>
      </c>
      <c r="AG259" s="135"/>
      <c r="AH259" s="135"/>
    </row>
    <row r="260">
      <c r="A260" s="119" t="s">
        <v>402</v>
      </c>
    </row>
    <row r="262" hidden="1">
      <c r="A262" s="115"/>
      <c r="B262" s="115"/>
      <c r="C262" s="115"/>
      <c r="D262" s="115"/>
      <c r="E262" s="120"/>
      <c r="F262" s="116" t="s">
        <v>382</v>
      </c>
      <c r="G262" s="116"/>
      <c r="H262" s="116"/>
      <c r="I262" s="116"/>
      <c r="J262" s="116"/>
      <c r="K262" s="116"/>
      <c r="L262" s="117" t="s">
        <v>383</v>
      </c>
      <c r="M262" s="117"/>
      <c r="N262" s="118"/>
      <c r="O262" s="118"/>
      <c r="P262" s="118" t="s">
        <v>384</v>
      </c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H262" s="118"/>
    </row>
    <row r="263" hidden="1">
      <c r="A263" s="121" t="s">
        <v>232</v>
      </c>
      <c r="B263" s="121" t="s">
        <v>233</v>
      </c>
      <c r="C263" s="121" t="s">
        <v>234</v>
      </c>
      <c r="D263" s="122" t="s">
        <v>15</v>
      </c>
      <c r="E263" s="123" t="s">
        <v>235</v>
      </c>
      <c r="F263" s="124" t="s">
        <v>17</v>
      </c>
      <c r="G263" s="124" t="s">
        <v>236</v>
      </c>
      <c r="H263" s="124" t="s">
        <v>237</v>
      </c>
      <c r="I263" s="124" t="s">
        <v>238</v>
      </c>
      <c r="J263" s="125" t="s">
        <v>239</v>
      </c>
      <c r="K263" s="126" t="s">
        <v>240</v>
      </c>
      <c r="L263" s="127" t="s">
        <v>241</v>
      </c>
      <c r="M263" s="127" t="s">
        <v>242</v>
      </c>
      <c r="N263" s="128" t="s">
        <v>385</v>
      </c>
      <c r="O263" s="128" t="s">
        <v>235</v>
      </c>
      <c r="P263" s="128" t="s">
        <v>244</v>
      </c>
      <c r="Q263" s="128" t="s">
        <v>245</v>
      </c>
      <c r="R263" s="128" t="s">
        <v>246</v>
      </c>
      <c r="S263" s="128" t="s">
        <v>247</v>
      </c>
      <c r="T263" s="128" t="s">
        <v>248</v>
      </c>
      <c r="U263" s="128" t="s">
        <v>249</v>
      </c>
      <c r="V263" s="128" t="s">
        <v>250</v>
      </c>
      <c r="W263" s="128" t="s">
        <v>251</v>
      </c>
      <c r="X263" s="128" t="s">
        <v>252</v>
      </c>
      <c r="Y263" s="128" t="s">
        <v>253</v>
      </c>
      <c r="Z263" s="128" t="s">
        <v>254</v>
      </c>
      <c r="AA263" s="128" t="s">
        <v>255</v>
      </c>
      <c r="AB263" s="128" t="s">
        <v>256</v>
      </c>
      <c r="AC263" s="128" t="s">
        <v>257</v>
      </c>
      <c r="AD263" s="128" t="s">
        <v>258</v>
      </c>
      <c r="AE263" s="128" t="s">
        <v>259</v>
      </c>
      <c r="AF263" s="128" t="s">
        <v>260</v>
      </c>
      <c r="AG263" s="128"/>
      <c r="AH263" s="128"/>
    </row>
    <row r="264" hidden="1">
      <c r="A264" s="129" t="s">
        <v>103</v>
      </c>
      <c r="B264" s="130" t="s">
        <v>335</v>
      </c>
      <c r="C264" s="36">
        <v>1.0</v>
      </c>
      <c r="D264" s="36">
        <v>1.0</v>
      </c>
      <c r="E264" s="131">
        <f t="shared" ref="E264:E269" si="164">SUM(L264*I264)/60</f>
        <v>8.866666667</v>
      </c>
      <c r="F264" s="36">
        <v>2.0</v>
      </c>
      <c r="G264" s="36">
        <v>43.0</v>
      </c>
      <c r="H264" s="36">
        <v>0.0</v>
      </c>
      <c r="I264" s="36">
        <v>38.0</v>
      </c>
      <c r="J264" s="7">
        <f t="shared" ref="J264:J280" si="165">SUM(G264-I264)</f>
        <v>5</v>
      </c>
      <c r="K264" s="132">
        <f t="shared" ref="K264:K280" si="166">SUM(G264/I264)</f>
        <v>1.131578947</v>
      </c>
      <c r="L264" s="36">
        <v>14.0</v>
      </c>
      <c r="M264" s="36">
        <v>55.0</v>
      </c>
      <c r="N264" s="36">
        <v>1.0</v>
      </c>
      <c r="O264" s="133">
        <f t="shared" ref="O264:O269" si="167">(E264*N264)</f>
        <v>8.866666667</v>
      </c>
      <c r="P264" s="36">
        <v>1.0</v>
      </c>
      <c r="Q264" s="36">
        <v>0.0</v>
      </c>
      <c r="R264" s="36">
        <v>1.0</v>
      </c>
      <c r="S264" s="36">
        <v>2.0</v>
      </c>
      <c r="T264" s="36">
        <v>8.0</v>
      </c>
      <c r="U264" s="36">
        <v>1.0</v>
      </c>
      <c r="V264" s="36">
        <v>0.0</v>
      </c>
      <c r="W264" s="36">
        <v>0.0</v>
      </c>
      <c r="X264" s="36">
        <v>0.0</v>
      </c>
      <c r="Y264" s="36">
        <v>0.0</v>
      </c>
      <c r="Z264" s="36">
        <v>0.0</v>
      </c>
      <c r="AA264" s="36">
        <v>0.0</v>
      </c>
      <c r="AB264" s="36">
        <v>0.0</v>
      </c>
      <c r="AC264" s="36">
        <v>1.0</v>
      </c>
      <c r="AD264" s="36">
        <v>1.0</v>
      </c>
      <c r="AE264" s="36">
        <v>0.0</v>
      </c>
      <c r="AF264" s="36">
        <v>0.0</v>
      </c>
      <c r="AG264" s="36"/>
      <c r="AH264" s="36"/>
    </row>
    <row r="265" hidden="1">
      <c r="A265" s="129" t="s">
        <v>103</v>
      </c>
      <c r="B265" s="130" t="s">
        <v>336</v>
      </c>
      <c r="C265" s="36">
        <v>0.0</v>
      </c>
      <c r="D265" s="36">
        <v>0.0</v>
      </c>
      <c r="E265" s="131">
        <f t="shared" si="164"/>
        <v>0</v>
      </c>
      <c r="F265" s="36">
        <v>0.0</v>
      </c>
      <c r="G265" s="36">
        <v>0.0</v>
      </c>
      <c r="H265" s="36">
        <v>0.0</v>
      </c>
      <c r="I265" s="36">
        <v>0.0</v>
      </c>
      <c r="J265" s="7">
        <f t="shared" si="165"/>
        <v>0</v>
      </c>
      <c r="K265" s="132" t="str">
        <f t="shared" si="166"/>
        <v>#DIV/0!</v>
      </c>
      <c r="L265" s="36">
        <v>0.0</v>
      </c>
      <c r="M265" s="36">
        <v>0.0</v>
      </c>
      <c r="N265" s="36">
        <v>0.0</v>
      </c>
      <c r="O265" s="133">
        <f t="shared" si="167"/>
        <v>0</v>
      </c>
      <c r="P265" s="36">
        <v>0.0</v>
      </c>
      <c r="Q265" s="36">
        <v>0.0</v>
      </c>
      <c r="R265" s="36">
        <v>0.0</v>
      </c>
      <c r="S265" s="36">
        <v>0.0</v>
      </c>
      <c r="T265" s="36">
        <v>0.0</v>
      </c>
      <c r="U265" s="36">
        <v>0.0</v>
      </c>
      <c r="V265" s="36">
        <v>0.0</v>
      </c>
      <c r="W265" s="36">
        <v>0.0</v>
      </c>
      <c r="X265" s="36">
        <v>0.0</v>
      </c>
      <c r="Y265" s="36">
        <v>0.0</v>
      </c>
      <c r="Z265" s="36">
        <v>0.0</v>
      </c>
      <c r="AA265" s="36">
        <v>0.0</v>
      </c>
      <c r="AB265" s="36">
        <v>0.0</v>
      </c>
      <c r="AC265" s="36">
        <v>0.0</v>
      </c>
      <c r="AD265" s="36">
        <v>0.0</v>
      </c>
      <c r="AE265" s="36">
        <v>0.0</v>
      </c>
      <c r="AF265" s="36">
        <v>0.0</v>
      </c>
      <c r="AG265" s="36"/>
      <c r="AH265" s="36"/>
    </row>
    <row r="266" hidden="1">
      <c r="A266" s="129" t="s">
        <v>103</v>
      </c>
      <c r="B266" s="130" t="s">
        <v>337</v>
      </c>
      <c r="C266" s="36">
        <v>0.0</v>
      </c>
      <c r="D266" s="36">
        <v>0.0</v>
      </c>
      <c r="E266" s="131">
        <f t="shared" si="164"/>
        <v>0</v>
      </c>
      <c r="F266" s="36">
        <v>0.0</v>
      </c>
      <c r="G266" s="36">
        <v>0.0</v>
      </c>
      <c r="H266" s="36">
        <v>0.0</v>
      </c>
      <c r="I266" s="36">
        <v>0.0</v>
      </c>
      <c r="J266" s="7">
        <f t="shared" si="165"/>
        <v>0</v>
      </c>
      <c r="K266" s="132" t="str">
        <f t="shared" si="166"/>
        <v>#DIV/0!</v>
      </c>
      <c r="L266" s="36">
        <v>0.0</v>
      </c>
      <c r="M266" s="36">
        <v>0.0</v>
      </c>
      <c r="N266" s="36">
        <v>0.0</v>
      </c>
      <c r="O266" s="133">
        <f t="shared" si="167"/>
        <v>0</v>
      </c>
      <c r="P266" s="36">
        <v>0.0</v>
      </c>
      <c r="Q266" s="36">
        <v>0.0</v>
      </c>
      <c r="R266" s="36">
        <v>0.0</v>
      </c>
      <c r="S266" s="36">
        <v>0.0</v>
      </c>
      <c r="T266" s="36">
        <v>0.0</v>
      </c>
      <c r="U266" s="36">
        <v>0.0</v>
      </c>
      <c r="V266" s="36">
        <v>0.0</v>
      </c>
      <c r="W266" s="36">
        <v>0.0</v>
      </c>
      <c r="X266" s="36">
        <v>0.0</v>
      </c>
      <c r="Y266" s="36">
        <v>0.0</v>
      </c>
      <c r="Z266" s="36">
        <v>0.0</v>
      </c>
      <c r="AA266" s="36">
        <v>0.0</v>
      </c>
      <c r="AB266" s="36">
        <v>0.0</v>
      </c>
      <c r="AC266" s="36">
        <v>0.0</v>
      </c>
      <c r="AD266" s="36">
        <v>0.0</v>
      </c>
      <c r="AE266" s="36">
        <v>0.0</v>
      </c>
      <c r="AF266" s="36">
        <v>0.0</v>
      </c>
      <c r="AG266" s="36"/>
      <c r="AH266" s="36"/>
    </row>
    <row r="267" hidden="1">
      <c r="A267" s="129" t="s">
        <v>103</v>
      </c>
      <c r="B267" s="130" t="s">
        <v>338</v>
      </c>
      <c r="C267" s="36">
        <v>1.0</v>
      </c>
      <c r="D267" s="36">
        <v>1.0</v>
      </c>
      <c r="E267" s="131">
        <f t="shared" si="164"/>
        <v>9.3</v>
      </c>
      <c r="F267" s="36">
        <v>3.0</v>
      </c>
      <c r="G267" s="36">
        <v>9.0</v>
      </c>
      <c r="H267" s="36">
        <v>2.0</v>
      </c>
      <c r="I267" s="36">
        <v>31.0</v>
      </c>
      <c r="J267" s="7">
        <f t="shared" si="165"/>
        <v>-22</v>
      </c>
      <c r="K267" s="132">
        <f t="shared" si="166"/>
        <v>0.2903225806</v>
      </c>
      <c r="L267" s="36">
        <v>18.0</v>
      </c>
      <c r="M267" s="36">
        <v>13.0</v>
      </c>
      <c r="N267" s="36">
        <v>1.0</v>
      </c>
      <c r="O267" s="133">
        <f t="shared" si="167"/>
        <v>9.3</v>
      </c>
      <c r="P267" s="36">
        <v>1.0</v>
      </c>
      <c r="Q267" s="36">
        <v>0.0</v>
      </c>
      <c r="R267" s="36">
        <v>0.0</v>
      </c>
      <c r="S267" s="36">
        <v>0.0</v>
      </c>
      <c r="T267" s="36">
        <v>0.0</v>
      </c>
      <c r="U267" s="36">
        <v>0.0</v>
      </c>
      <c r="V267" s="36">
        <v>0.0</v>
      </c>
      <c r="W267" s="36">
        <v>0.0</v>
      </c>
      <c r="X267" s="36">
        <v>0.0</v>
      </c>
      <c r="Y267" s="36">
        <v>0.0</v>
      </c>
      <c r="Z267" s="36">
        <v>0.0</v>
      </c>
      <c r="AA267" s="36">
        <v>0.0</v>
      </c>
      <c r="AB267" s="36">
        <v>0.0</v>
      </c>
      <c r="AC267" s="36">
        <v>0.0</v>
      </c>
      <c r="AD267" s="36">
        <v>0.0</v>
      </c>
      <c r="AE267" s="36">
        <v>0.0</v>
      </c>
      <c r="AF267" s="36">
        <v>0.0</v>
      </c>
      <c r="AG267" s="36"/>
      <c r="AH267" s="36"/>
    </row>
    <row r="268" hidden="1">
      <c r="A268" s="129" t="s">
        <v>103</v>
      </c>
      <c r="B268" s="130" t="s">
        <v>339</v>
      </c>
      <c r="C268" s="36">
        <v>1.0</v>
      </c>
      <c r="D268" s="36">
        <v>1.0</v>
      </c>
      <c r="E268" s="131">
        <f t="shared" si="164"/>
        <v>9.183333333</v>
      </c>
      <c r="F268" s="36">
        <v>0.0</v>
      </c>
      <c r="G268" s="36">
        <v>41.0</v>
      </c>
      <c r="H268" s="36">
        <v>1.0</v>
      </c>
      <c r="I268" s="36">
        <v>29.0</v>
      </c>
      <c r="J268" s="7">
        <f t="shared" si="165"/>
        <v>12</v>
      </c>
      <c r="K268" s="132">
        <f t="shared" si="166"/>
        <v>1.413793103</v>
      </c>
      <c r="L268" s="36">
        <v>19.0</v>
      </c>
      <c r="M268" s="36">
        <v>52.0</v>
      </c>
      <c r="N268" s="36">
        <v>1.0</v>
      </c>
      <c r="O268" s="133">
        <f t="shared" si="167"/>
        <v>9.183333333</v>
      </c>
      <c r="P268" s="36">
        <v>0.0</v>
      </c>
      <c r="Q268" s="36">
        <v>0.0</v>
      </c>
      <c r="R268" s="36">
        <v>1.0</v>
      </c>
      <c r="S268" s="36">
        <v>0.0</v>
      </c>
      <c r="T268" s="36">
        <v>9.0</v>
      </c>
      <c r="U268" s="36">
        <v>1.0</v>
      </c>
      <c r="V268" s="36">
        <v>0.0</v>
      </c>
      <c r="W268" s="36">
        <v>0.0</v>
      </c>
      <c r="X268" s="36">
        <v>0.0</v>
      </c>
      <c r="Y268" s="36">
        <v>0.0</v>
      </c>
      <c r="Z268" s="36">
        <v>0.0</v>
      </c>
      <c r="AA268" s="36">
        <v>0.0</v>
      </c>
      <c r="AB268" s="36">
        <v>0.0</v>
      </c>
      <c r="AC268" s="36">
        <v>2.0</v>
      </c>
      <c r="AD268" s="36">
        <v>0.0</v>
      </c>
      <c r="AE268" s="36">
        <v>0.0</v>
      </c>
      <c r="AF268" s="36">
        <v>0.0</v>
      </c>
      <c r="AG268" s="36"/>
      <c r="AH268" s="36"/>
    </row>
    <row r="269" hidden="1">
      <c r="A269" s="129" t="s">
        <v>103</v>
      </c>
      <c r="B269" s="130" t="s">
        <v>340</v>
      </c>
      <c r="C269" s="36">
        <v>1.0</v>
      </c>
      <c r="D269" s="36">
        <v>1.0</v>
      </c>
      <c r="E269" s="131">
        <f t="shared" si="164"/>
        <v>9.1</v>
      </c>
      <c r="F269" s="36">
        <v>0.0</v>
      </c>
      <c r="G269" s="36">
        <v>52.0</v>
      </c>
      <c r="H269" s="36">
        <v>2.0</v>
      </c>
      <c r="I269" s="36">
        <v>39.0</v>
      </c>
      <c r="J269" s="7">
        <f t="shared" si="165"/>
        <v>13</v>
      </c>
      <c r="K269" s="132">
        <f t="shared" si="166"/>
        <v>1.333333333</v>
      </c>
      <c r="L269" s="36">
        <v>14.0</v>
      </c>
      <c r="M269" s="36">
        <v>71.0</v>
      </c>
      <c r="N269" s="36">
        <v>1.0</v>
      </c>
      <c r="O269" s="133">
        <f t="shared" si="167"/>
        <v>9.1</v>
      </c>
      <c r="P269" s="36">
        <v>2.0</v>
      </c>
      <c r="Q269" s="36">
        <v>1.0</v>
      </c>
      <c r="R269" s="36">
        <v>3.0</v>
      </c>
      <c r="S269" s="36">
        <v>0.0</v>
      </c>
      <c r="T269" s="36">
        <v>8.0</v>
      </c>
      <c r="U269" s="36">
        <v>2.0</v>
      </c>
      <c r="V269" s="36">
        <v>2.0</v>
      </c>
      <c r="W269" s="36">
        <v>2.0</v>
      </c>
      <c r="X269" s="36">
        <v>0.0</v>
      </c>
      <c r="Y269" s="36">
        <v>0.0</v>
      </c>
      <c r="Z269" s="36">
        <v>0.0</v>
      </c>
      <c r="AA269" s="36">
        <v>0.0</v>
      </c>
      <c r="AB269" s="36">
        <v>0.0</v>
      </c>
      <c r="AC269" s="36">
        <v>3.0</v>
      </c>
      <c r="AD269" s="36">
        <v>0.0</v>
      </c>
      <c r="AE269" s="36">
        <v>0.0</v>
      </c>
      <c r="AF269" s="36">
        <v>0.0</v>
      </c>
      <c r="AG269" s="36">
        <v>1.0</v>
      </c>
      <c r="AH269" s="36"/>
    </row>
    <row r="270" hidden="1">
      <c r="A270" s="134"/>
      <c r="B270" s="135"/>
      <c r="C270" s="135">
        <f t="shared" ref="C270:D270" si="168">SUM(C264:C269)/4</f>
        <v>1</v>
      </c>
      <c r="D270" s="135">
        <f t="shared" si="168"/>
        <v>1</v>
      </c>
      <c r="E270" s="136">
        <f>SUM(E264:E269)</f>
        <v>36.45</v>
      </c>
      <c r="F270" s="135">
        <f>SUM(F264:F269)/4</f>
        <v>1.25</v>
      </c>
      <c r="G270" s="135">
        <f>SUM(G264:G269)</f>
        <v>145</v>
      </c>
      <c r="H270" s="135"/>
      <c r="I270" s="135">
        <f>SUM(I264:I269)</f>
        <v>137</v>
      </c>
      <c r="J270" s="135">
        <f t="shared" si="165"/>
        <v>8</v>
      </c>
      <c r="K270" s="137">
        <f t="shared" si="166"/>
        <v>1.058394161</v>
      </c>
      <c r="L270" s="135">
        <f t="shared" ref="L270:M270" si="169">SUM(L264:L269)</f>
        <v>65</v>
      </c>
      <c r="M270" s="135">
        <f t="shared" si="169"/>
        <v>191</v>
      </c>
      <c r="N270" s="135"/>
      <c r="O270" s="138"/>
      <c r="P270" s="135">
        <f t="shared" ref="P270:AF270" si="170">SUM(P264:P269)</f>
        <v>4</v>
      </c>
      <c r="Q270" s="135">
        <f t="shared" si="170"/>
        <v>1</v>
      </c>
      <c r="R270" s="135">
        <f t="shared" si="170"/>
        <v>5</v>
      </c>
      <c r="S270" s="135">
        <f t="shared" si="170"/>
        <v>2</v>
      </c>
      <c r="T270" s="135">
        <f t="shared" si="170"/>
        <v>25</v>
      </c>
      <c r="U270" s="135">
        <f t="shared" si="170"/>
        <v>4</v>
      </c>
      <c r="V270" s="135">
        <f t="shared" si="170"/>
        <v>2</v>
      </c>
      <c r="W270" s="135">
        <f t="shared" si="170"/>
        <v>2</v>
      </c>
      <c r="X270" s="135">
        <f t="shared" si="170"/>
        <v>0</v>
      </c>
      <c r="Y270" s="135">
        <f t="shared" si="170"/>
        <v>0</v>
      </c>
      <c r="Z270" s="135">
        <f t="shared" si="170"/>
        <v>0</v>
      </c>
      <c r="AA270" s="135">
        <f t="shared" si="170"/>
        <v>0</v>
      </c>
      <c r="AB270" s="135">
        <f t="shared" si="170"/>
        <v>0</v>
      </c>
      <c r="AC270" s="135">
        <f t="shared" si="170"/>
        <v>6</v>
      </c>
      <c r="AD270" s="135">
        <f t="shared" si="170"/>
        <v>1</v>
      </c>
      <c r="AE270" s="135">
        <f t="shared" si="170"/>
        <v>0</v>
      </c>
      <c r="AF270" s="135">
        <f t="shared" si="170"/>
        <v>0</v>
      </c>
      <c r="AG270" s="135"/>
      <c r="AH270" s="135"/>
    </row>
    <row r="271" hidden="1">
      <c r="A271" s="129" t="s">
        <v>58</v>
      </c>
      <c r="B271" s="130" t="s">
        <v>309</v>
      </c>
      <c r="C271" s="36">
        <v>1.0</v>
      </c>
      <c r="D271" s="36">
        <v>0.0</v>
      </c>
      <c r="E271" s="131">
        <f t="shared" ref="E271:E279" si="171">SUM(L271*I271)/60</f>
        <v>9.1</v>
      </c>
      <c r="F271" s="36">
        <v>0.0</v>
      </c>
      <c r="G271" s="36">
        <v>23.0</v>
      </c>
      <c r="H271" s="36">
        <v>0.0</v>
      </c>
      <c r="I271" s="36">
        <v>39.0</v>
      </c>
      <c r="J271" s="7">
        <f t="shared" si="165"/>
        <v>-16</v>
      </c>
      <c r="K271" s="132">
        <f t="shared" si="166"/>
        <v>0.5897435897</v>
      </c>
      <c r="L271" s="36">
        <v>14.0</v>
      </c>
      <c r="M271" s="36">
        <v>21.0</v>
      </c>
      <c r="N271" s="36">
        <v>1.0</v>
      </c>
      <c r="O271" s="133">
        <f t="shared" ref="O271:O279" si="172">SUM(L271*I271)/60</f>
        <v>9.1</v>
      </c>
      <c r="P271" s="36">
        <v>0.0</v>
      </c>
      <c r="Q271" s="36">
        <v>1.0</v>
      </c>
      <c r="R271" s="36">
        <v>0.0</v>
      </c>
      <c r="S271" s="36">
        <v>2.0</v>
      </c>
      <c r="T271" s="36">
        <v>0.0</v>
      </c>
      <c r="U271" s="36">
        <v>0.0</v>
      </c>
      <c r="V271" s="36">
        <v>0.0</v>
      </c>
      <c r="W271" s="36">
        <v>0.0</v>
      </c>
      <c r="X271" s="36">
        <v>0.0</v>
      </c>
      <c r="Y271" s="36">
        <v>0.0</v>
      </c>
      <c r="Z271" s="36">
        <v>0.0</v>
      </c>
      <c r="AA271" s="36">
        <v>0.0</v>
      </c>
      <c r="AB271" s="36">
        <v>0.0</v>
      </c>
      <c r="AC271" s="36">
        <v>0.0</v>
      </c>
      <c r="AD271" s="36">
        <v>0.0</v>
      </c>
      <c r="AE271" s="36">
        <v>0.0</v>
      </c>
      <c r="AF271" s="36">
        <v>0.0</v>
      </c>
      <c r="AG271" s="36"/>
      <c r="AH271" s="36"/>
    </row>
    <row r="272" hidden="1">
      <c r="A272" s="129" t="s">
        <v>58</v>
      </c>
      <c r="B272" s="130" t="s">
        <v>310</v>
      </c>
      <c r="C272" s="36">
        <v>0.0</v>
      </c>
      <c r="D272" s="36">
        <v>0.0</v>
      </c>
      <c r="E272" s="131">
        <f t="shared" si="171"/>
        <v>0</v>
      </c>
      <c r="F272" s="36">
        <v>0.0</v>
      </c>
      <c r="G272" s="36">
        <v>0.0</v>
      </c>
      <c r="H272" s="36">
        <v>0.0</v>
      </c>
      <c r="I272" s="36">
        <v>0.0</v>
      </c>
      <c r="J272" s="7">
        <f t="shared" si="165"/>
        <v>0</v>
      </c>
      <c r="K272" s="132" t="str">
        <f t="shared" si="166"/>
        <v>#DIV/0!</v>
      </c>
      <c r="L272" s="36">
        <v>0.0</v>
      </c>
      <c r="M272" s="36">
        <v>0.0</v>
      </c>
      <c r="N272" s="36">
        <v>0.0</v>
      </c>
      <c r="O272" s="133">
        <f t="shared" si="172"/>
        <v>0</v>
      </c>
      <c r="P272" s="36">
        <v>0.0</v>
      </c>
      <c r="Q272" s="36">
        <v>0.0</v>
      </c>
      <c r="R272" s="36">
        <v>0.0</v>
      </c>
      <c r="S272" s="36">
        <v>0.0</v>
      </c>
      <c r="T272" s="36">
        <v>0.0</v>
      </c>
      <c r="U272" s="36">
        <v>0.0</v>
      </c>
      <c r="V272" s="36">
        <v>0.0</v>
      </c>
      <c r="W272" s="36">
        <v>0.0</v>
      </c>
      <c r="X272" s="36">
        <v>0.0</v>
      </c>
      <c r="Y272" s="36">
        <v>0.0</v>
      </c>
      <c r="Z272" s="36">
        <v>0.0</v>
      </c>
      <c r="AA272" s="36">
        <v>0.0</v>
      </c>
      <c r="AB272" s="36">
        <v>0.0</v>
      </c>
      <c r="AC272" s="36">
        <v>0.0</v>
      </c>
      <c r="AD272" s="36">
        <v>0.0</v>
      </c>
      <c r="AE272" s="36">
        <v>0.0</v>
      </c>
      <c r="AF272" s="36">
        <v>0.0</v>
      </c>
      <c r="AG272" s="36"/>
      <c r="AH272" s="36"/>
    </row>
    <row r="273" hidden="1">
      <c r="A273" s="129" t="s">
        <v>58</v>
      </c>
      <c r="B273" s="130" t="s">
        <v>311</v>
      </c>
      <c r="C273" s="36">
        <v>1.0</v>
      </c>
      <c r="D273" s="36">
        <v>0.0</v>
      </c>
      <c r="E273" s="131">
        <f t="shared" si="171"/>
        <v>9</v>
      </c>
      <c r="F273" s="36">
        <v>0.0</v>
      </c>
      <c r="G273" s="36">
        <v>32.0</v>
      </c>
      <c r="H273" s="36">
        <v>1.0</v>
      </c>
      <c r="I273" s="36">
        <v>36.0</v>
      </c>
      <c r="J273" s="7">
        <f t="shared" si="165"/>
        <v>-4</v>
      </c>
      <c r="K273" s="132">
        <f t="shared" si="166"/>
        <v>0.8888888889</v>
      </c>
      <c r="L273" s="36">
        <v>15.0</v>
      </c>
      <c r="M273" s="36">
        <v>40.0</v>
      </c>
      <c r="N273" s="36">
        <v>1.0</v>
      </c>
      <c r="O273" s="133">
        <f t="shared" si="172"/>
        <v>9</v>
      </c>
      <c r="P273" s="36">
        <v>0.0</v>
      </c>
      <c r="Q273" s="36">
        <v>1.0</v>
      </c>
      <c r="R273" s="36">
        <v>4.0</v>
      </c>
      <c r="S273" s="36">
        <v>0.0</v>
      </c>
      <c r="T273" s="36">
        <v>4.0</v>
      </c>
      <c r="U273" s="36">
        <v>2.0</v>
      </c>
      <c r="V273" s="36">
        <v>1.0</v>
      </c>
      <c r="W273" s="36">
        <v>0.0</v>
      </c>
      <c r="X273" s="36">
        <v>0.0</v>
      </c>
      <c r="Y273" s="36">
        <v>0.0</v>
      </c>
      <c r="Z273" s="36">
        <v>0.0</v>
      </c>
      <c r="AA273" s="36">
        <v>0.0</v>
      </c>
      <c r="AB273" s="36">
        <v>0.0</v>
      </c>
      <c r="AC273" s="36">
        <v>1.0</v>
      </c>
      <c r="AD273" s="36">
        <v>0.0</v>
      </c>
      <c r="AE273" s="36">
        <v>0.0</v>
      </c>
      <c r="AF273" s="36">
        <v>0.0</v>
      </c>
      <c r="AG273" s="36"/>
      <c r="AH273" s="36"/>
    </row>
    <row r="274" hidden="1">
      <c r="A274" s="129" t="s">
        <v>58</v>
      </c>
      <c r="B274" s="130" t="s">
        <v>312</v>
      </c>
      <c r="C274" s="36">
        <v>0.0</v>
      </c>
      <c r="D274" s="36">
        <v>0.0</v>
      </c>
      <c r="E274" s="131">
        <f t="shared" si="171"/>
        <v>0</v>
      </c>
      <c r="F274" s="36">
        <v>0.0</v>
      </c>
      <c r="G274" s="36">
        <v>0.0</v>
      </c>
      <c r="H274" s="36">
        <v>0.0</v>
      </c>
      <c r="I274" s="36">
        <v>0.0</v>
      </c>
      <c r="J274" s="7">
        <f t="shared" si="165"/>
        <v>0</v>
      </c>
      <c r="K274" s="132" t="str">
        <f t="shared" si="166"/>
        <v>#DIV/0!</v>
      </c>
      <c r="L274" s="36">
        <v>0.0</v>
      </c>
      <c r="M274" s="36">
        <v>0.0</v>
      </c>
      <c r="N274" s="36">
        <v>0.0</v>
      </c>
      <c r="O274" s="133">
        <f t="shared" si="172"/>
        <v>0</v>
      </c>
      <c r="P274" s="36">
        <v>0.0</v>
      </c>
      <c r="Q274" s="36">
        <v>0.0</v>
      </c>
      <c r="R274" s="36">
        <v>0.0</v>
      </c>
      <c r="S274" s="36">
        <v>0.0</v>
      </c>
      <c r="T274" s="36">
        <v>0.0</v>
      </c>
      <c r="U274" s="36">
        <v>0.0</v>
      </c>
      <c r="V274" s="36">
        <v>0.0</v>
      </c>
      <c r="W274" s="36">
        <v>0.0</v>
      </c>
      <c r="X274" s="36">
        <v>0.0</v>
      </c>
      <c r="Y274" s="36">
        <v>0.0</v>
      </c>
      <c r="Z274" s="36">
        <v>0.0</v>
      </c>
      <c r="AA274" s="36">
        <v>0.0</v>
      </c>
      <c r="AB274" s="36">
        <v>0.0</v>
      </c>
      <c r="AC274" s="36">
        <v>0.0</v>
      </c>
      <c r="AD274" s="36">
        <v>0.0</v>
      </c>
      <c r="AE274" s="36">
        <v>0.0</v>
      </c>
      <c r="AF274" s="36">
        <v>0.0</v>
      </c>
      <c r="AG274" s="36"/>
      <c r="AH274" s="36"/>
    </row>
    <row r="275" hidden="1">
      <c r="A275" s="139" t="s">
        <v>269</v>
      </c>
      <c r="B275" s="130" t="s">
        <v>315</v>
      </c>
      <c r="C275" s="36">
        <v>0.0</v>
      </c>
      <c r="D275" s="36">
        <v>0.0</v>
      </c>
      <c r="E275" s="131">
        <f t="shared" si="171"/>
        <v>0</v>
      </c>
      <c r="F275" s="36">
        <v>0.0</v>
      </c>
      <c r="G275" s="36">
        <v>0.0</v>
      </c>
      <c r="H275" s="36">
        <v>0.0</v>
      </c>
      <c r="I275" s="36">
        <v>0.0</v>
      </c>
      <c r="J275" s="7">
        <f t="shared" si="165"/>
        <v>0</v>
      </c>
      <c r="K275" s="132" t="str">
        <f t="shared" si="166"/>
        <v>#DIV/0!</v>
      </c>
      <c r="L275" s="36">
        <v>0.0</v>
      </c>
      <c r="M275" s="36">
        <v>0.0</v>
      </c>
      <c r="N275" s="36">
        <v>0.0</v>
      </c>
      <c r="O275" s="133">
        <f t="shared" si="172"/>
        <v>0</v>
      </c>
      <c r="P275" s="36">
        <v>0.0</v>
      </c>
      <c r="Q275" s="36">
        <v>0.0</v>
      </c>
      <c r="R275" s="36">
        <v>0.0</v>
      </c>
      <c r="S275" s="36">
        <v>0.0</v>
      </c>
      <c r="T275" s="36">
        <v>0.0</v>
      </c>
      <c r="U275" s="36">
        <v>0.0</v>
      </c>
      <c r="V275" s="36">
        <v>0.0</v>
      </c>
      <c r="W275" s="36">
        <v>0.0</v>
      </c>
      <c r="X275" s="36">
        <v>0.0</v>
      </c>
      <c r="Y275" s="36">
        <v>0.0</v>
      </c>
      <c r="Z275" s="36">
        <v>0.0</v>
      </c>
      <c r="AA275" s="36">
        <v>0.0</v>
      </c>
      <c r="AB275" s="36">
        <v>0.0</v>
      </c>
      <c r="AC275" s="36">
        <v>0.0</v>
      </c>
      <c r="AD275" s="36">
        <v>0.0</v>
      </c>
      <c r="AE275" s="36">
        <v>0.0</v>
      </c>
      <c r="AF275" s="36">
        <v>0.0</v>
      </c>
      <c r="AG275" s="36"/>
      <c r="AH275" s="36"/>
    </row>
    <row r="276" hidden="1">
      <c r="A276" s="139" t="s">
        <v>58</v>
      </c>
      <c r="B276" s="140" t="s">
        <v>313</v>
      </c>
      <c r="C276" s="36">
        <v>1.0</v>
      </c>
      <c r="D276" s="36">
        <v>0.0</v>
      </c>
      <c r="E276" s="131">
        <f t="shared" si="171"/>
        <v>9</v>
      </c>
      <c r="F276" s="36">
        <v>2.0</v>
      </c>
      <c r="G276" s="36">
        <v>33.0</v>
      </c>
      <c r="H276" s="36">
        <v>0.0</v>
      </c>
      <c r="I276" s="36">
        <v>45.0</v>
      </c>
      <c r="J276" s="7">
        <f t="shared" si="165"/>
        <v>-12</v>
      </c>
      <c r="K276" s="132">
        <f t="shared" si="166"/>
        <v>0.7333333333</v>
      </c>
      <c r="L276" s="36">
        <v>12.0</v>
      </c>
      <c r="M276" s="36">
        <v>42.0</v>
      </c>
      <c r="N276" s="36">
        <v>1.0</v>
      </c>
      <c r="O276" s="133">
        <f t="shared" si="172"/>
        <v>9</v>
      </c>
      <c r="P276" s="36">
        <v>4.0</v>
      </c>
      <c r="Q276" s="36">
        <v>2.0</v>
      </c>
      <c r="R276" s="36">
        <v>2.0</v>
      </c>
      <c r="S276" s="36">
        <v>2.0</v>
      </c>
      <c r="T276" s="36">
        <v>4.0</v>
      </c>
      <c r="U276" s="36">
        <v>0.0</v>
      </c>
      <c r="V276" s="36">
        <v>0.0</v>
      </c>
      <c r="W276" s="36">
        <v>0.0</v>
      </c>
      <c r="X276" s="36">
        <v>0.0</v>
      </c>
      <c r="Y276" s="36">
        <v>0.0</v>
      </c>
      <c r="Z276" s="36">
        <v>0.0</v>
      </c>
      <c r="AA276" s="36">
        <v>0.0</v>
      </c>
      <c r="AB276" s="36">
        <v>0.0</v>
      </c>
      <c r="AC276" s="36">
        <v>0.0</v>
      </c>
      <c r="AD276" s="36">
        <v>0.0</v>
      </c>
      <c r="AE276" s="36">
        <v>0.0</v>
      </c>
      <c r="AF276" s="36">
        <v>0.0</v>
      </c>
      <c r="AG276" s="36"/>
      <c r="AH276" s="36"/>
    </row>
    <row r="277" hidden="1">
      <c r="A277" s="139" t="s">
        <v>58</v>
      </c>
      <c r="B277" s="140" t="s">
        <v>314</v>
      </c>
      <c r="C277" s="36">
        <v>1.0</v>
      </c>
      <c r="D277" s="36">
        <v>0.0</v>
      </c>
      <c r="E277" s="131">
        <f t="shared" si="171"/>
        <v>8.8</v>
      </c>
      <c r="F277" s="36">
        <v>1.0</v>
      </c>
      <c r="G277" s="36">
        <v>37.0</v>
      </c>
      <c r="H277" s="36">
        <v>0.0</v>
      </c>
      <c r="I277" s="36">
        <v>44.0</v>
      </c>
      <c r="J277" s="7">
        <f t="shared" si="165"/>
        <v>-7</v>
      </c>
      <c r="K277" s="132">
        <f t="shared" si="166"/>
        <v>0.8409090909</v>
      </c>
      <c r="L277" s="36">
        <v>12.0</v>
      </c>
      <c r="M277" s="36">
        <v>48.0</v>
      </c>
      <c r="N277" s="36">
        <v>1.0</v>
      </c>
      <c r="O277" s="133">
        <f t="shared" si="172"/>
        <v>8.8</v>
      </c>
      <c r="P277" s="36">
        <v>3.0</v>
      </c>
      <c r="Q277" s="36">
        <v>4.0</v>
      </c>
      <c r="R277" s="36">
        <v>2.0</v>
      </c>
      <c r="S277" s="36">
        <v>2.0</v>
      </c>
      <c r="T277" s="36">
        <v>4.0</v>
      </c>
      <c r="U277" s="36">
        <v>0.0</v>
      </c>
      <c r="V277" s="36">
        <v>0.0</v>
      </c>
      <c r="W277" s="36">
        <v>0.0</v>
      </c>
      <c r="X277" s="36">
        <v>0.0</v>
      </c>
      <c r="Y277" s="36">
        <v>0.0</v>
      </c>
      <c r="Z277" s="36">
        <v>0.0</v>
      </c>
      <c r="AA277" s="36">
        <v>0.0</v>
      </c>
      <c r="AB277" s="36">
        <v>0.0</v>
      </c>
      <c r="AC277" s="36">
        <v>1.0</v>
      </c>
      <c r="AD277" s="36">
        <v>0.0</v>
      </c>
      <c r="AE277" s="36">
        <v>0.0</v>
      </c>
      <c r="AF277" s="36">
        <v>0.0</v>
      </c>
      <c r="AG277" s="36"/>
      <c r="AH277" s="36"/>
    </row>
    <row r="278" hidden="1">
      <c r="A278" s="129" t="s">
        <v>269</v>
      </c>
      <c r="B278" s="130" t="s">
        <v>316</v>
      </c>
      <c r="C278" s="36">
        <v>0.0</v>
      </c>
      <c r="D278" s="36">
        <v>0.0</v>
      </c>
      <c r="E278" s="131">
        <f t="shared" si="171"/>
        <v>0</v>
      </c>
      <c r="F278" s="36">
        <v>0.0</v>
      </c>
      <c r="G278" s="36">
        <v>0.0</v>
      </c>
      <c r="H278" s="36">
        <v>0.0</v>
      </c>
      <c r="I278" s="36">
        <v>0.0</v>
      </c>
      <c r="J278" s="7">
        <f t="shared" si="165"/>
        <v>0</v>
      </c>
      <c r="K278" s="132" t="str">
        <f t="shared" si="166"/>
        <v>#DIV/0!</v>
      </c>
      <c r="L278" s="36">
        <v>0.0</v>
      </c>
      <c r="M278" s="36">
        <v>0.0</v>
      </c>
      <c r="N278" s="36">
        <v>0.0</v>
      </c>
      <c r="O278" s="133">
        <f t="shared" si="172"/>
        <v>0</v>
      </c>
      <c r="P278" s="36">
        <v>0.0</v>
      </c>
      <c r="Q278" s="36">
        <v>0.0</v>
      </c>
      <c r="R278" s="36">
        <v>0.0</v>
      </c>
      <c r="S278" s="36">
        <v>0.0</v>
      </c>
      <c r="T278" s="36">
        <v>0.0</v>
      </c>
      <c r="U278" s="36">
        <v>0.0</v>
      </c>
      <c r="V278" s="36">
        <v>0.0</v>
      </c>
      <c r="W278" s="36">
        <v>0.0</v>
      </c>
      <c r="X278" s="36">
        <v>0.0</v>
      </c>
      <c r="Y278" s="36">
        <v>0.0</v>
      </c>
      <c r="Z278" s="36">
        <v>0.0</v>
      </c>
      <c r="AA278" s="36">
        <v>0.0</v>
      </c>
      <c r="AB278" s="36">
        <v>0.0</v>
      </c>
      <c r="AC278" s="36">
        <v>0.0</v>
      </c>
      <c r="AD278" s="36">
        <v>0.0</v>
      </c>
      <c r="AE278" s="36">
        <v>0.0</v>
      </c>
      <c r="AF278" s="36">
        <v>0.0</v>
      </c>
      <c r="AG278" s="36"/>
      <c r="AH278" s="36"/>
    </row>
    <row r="279" hidden="1">
      <c r="A279" s="129" t="s">
        <v>58</v>
      </c>
      <c r="B279" s="130" t="s">
        <v>317</v>
      </c>
      <c r="C279" s="36">
        <v>0.0</v>
      </c>
      <c r="D279" s="36">
        <v>0.0</v>
      </c>
      <c r="E279" s="131">
        <f t="shared" si="171"/>
        <v>0</v>
      </c>
      <c r="F279" s="36">
        <v>0.0</v>
      </c>
      <c r="G279" s="36">
        <v>0.0</v>
      </c>
      <c r="H279" s="36">
        <v>0.0</v>
      </c>
      <c r="I279" s="36">
        <v>0.0</v>
      </c>
      <c r="J279" s="7">
        <f t="shared" si="165"/>
        <v>0</v>
      </c>
      <c r="K279" s="132" t="str">
        <f t="shared" si="166"/>
        <v>#DIV/0!</v>
      </c>
      <c r="L279" s="36">
        <v>0.0</v>
      </c>
      <c r="M279" s="36">
        <v>0.0</v>
      </c>
      <c r="N279" s="36">
        <v>0.0</v>
      </c>
      <c r="O279" s="133">
        <f t="shared" si="172"/>
        <v>0</v>
      </c>
      <c r="P279" s="36">
        <v>0.0</v>
      </c>
      <c r="Q279" s="36">
        <v>0.0</v>
      </c>
      <c r="R279" s="36">
        <v>0.0</v>
      </c>
      <c r="S279" s="36">
        <v>0.0</v>
      </c>
      <c r="T279" s="36">
        <v>0.0</v>
      </c>
      <c r="U279" s="36">
        <v>0.0</v>
      </c>
      <c r="V279" s="36">
        <v>0.0</v>
      </c>
      <c r="W279" s="36">
        <v>0.0</v>
      </c>
      <c r="X279" s="36">
        <v>0.0</v>
      </c>
      <c r="Y279" s="36">
        <v>0.0</v>
      </c>
      <c r="Z279" s="36">
        <v>0.0</v>
      </c>
      <c r="AA279" s="36">
        <v>0.0</v>
      </c>
      <c r="AB279" s="36">
        <v>0.0</v>
      </c>
      <c r="AC279" s="36">
        <v>0.0</v>
      </c>
      <c r="AD279" s="36">
        <v>0.0</v>
      </c>
      <c r="AE279" s="36">
        <v>0.0</v>
      </c>
      <c r="AF279" s="36">
        <v>0.0</v>
      </c>
      <c r="AG279" s="36"/>
      <c r="AH279" s="36"/>
    </row>
    <row r="280" hidden="1">
      <c r="A280" s="134" t="s">
        <v>271</v>
      </c>
      <c r="B280" s="135"/>
      <c r="C280" s="135">
        <f>SUM(C271:C279)</f>
        <v>4</v>
      </c>
      <c r="D280" s="135">
        <f t="shared" ref="D280:F280" si="173">SUM(D271:D279)/4</f>
        <v>0</v>
      </c>
      <c r="E280" s="136">
        <f t="shared" si="173"/>
        <v>8.975</v>
      </c>
      <c r="F280" s="135">
        <f t="shared" si="173"/>
        <v>0.75</v>
      </c>
      <c r="G280" s="135">
        <f>SUM(G271:G279)</f>
        <v>125</v>
      </c>
      <c r="H280" s="135"/>
      <c r="I280" s="135">
        <f>SUM(I271:I279)</f>
        <v>164</v>
      </c>
      <c r="J280" s="135">
        <f t="shared" si="165"/>
        <v>-39</v>
      </c>
      <c r="K280" s="137">
        <f t="shared" si="166"/>
        <v>0.762195122</v>
      </c>
      <c r="L280" s="135">
        <f t="shared" ref="L280:M280" si="174">SUM(L271:L279)</f>
        <v>53</v>
      </c>
      <c r="M280" s="135">
        <f t="shared" si="174"/>
        <v>151</v>
      </c>
      <c r="N280" s="135"/>
      <c r="O280" s="138"/>
      <c r="P280" s="135">
        <f t="shared" ref="P280:AF280" si="175">SUM(P271:P279)</f>
        <v>7</v>
      </c>
      <c r="Q280" s="135">
        <f t="shared" si="175"/>
        <v>8</v>
      </c>
      <c r="R280" s="135">
        <f t="shared" si="175"/>
        <v>8</v>
      </c>
      <c r="S280" s="135">
        <f t="shared" si="175"/>
        <v>6</v>
      </c>
      <c r="T280" s="135">
        <f t="shared" si="175"/>
        <v>12</v>
      </c>
      <c r="U280" s="135">
        <f t="shared" si="175"/>
        <v>2</v>
      </c>
      <c r="V280" s="135">
        <f t="shared" si="175"/>
        <v>1</v>
      </c>
      <c r="W280" s="135">
        <f t="shared" si="175"/>
        <v>0</v>
      </c>
      <c r="X280" s="135">
        <f t="shared" si="175"/>
        <v>0</v>
      </c>
      <c r="Y280" s="135">
        <f t="shared" si="175"/>
        <v>0</v>
      </c>
      <c r="Z280" s="135">
        <f t="shared" si="175"/>
        <v>0</v>
      </c>
      <c r="AA280" s="135">
        <f t="shared" si="175"/>
        <v>0</v>
      </c>
      <c r="AB280" s="135">
        <f t="shared" si="175"/>
        <v>0</v>
      </c>
      <c r="AC280" s="135">
        <f t="shared" si="175"/>
        <v>2</v>
      </c>
      <c r="AD280" s="135">
        <f t="shared" si="175"/>
        <v>0</v>
      </c>
      <c r="AE280" s="135">
        <f t="shared" si="175"/>
        <v>0</v>
      </c>
      <c r="AF280" s="135">
        <f t="shared" si="175"/>
        <v>0</v>
      </c>
      <c r="AG280" s="135"/>
      <c r="AH280" s="135"/>
    </row>
    <row r="281">
      <c r="A281" s="119" t="s">
        <v>403</v>
      </c>
    </row>
    <row r="283" hidden="1">
      <c r="A283" s="141"/>
      <c r="B283" s="141"/>
      <c r="C283" s="141"/>
      <c r="D283" s="141"/>
      <c r="E283" s="142"/>
      <c r="F283" s="117" t="s">
        <v>382</v>
      </c>
      <c r="G283" s="117"/>
      <c r="H283" s="117"/>
      <c r="I283" s="117"/>
      <c r="J283" s="117"/>
      <c r="K283" s="117"/>
      <c r="L283" s="117" t="s">
        <v>383</v>
      </c>
      <c r="M283" s="117"/>
      <c r="N283" s="143"/>
      <c r="O283" s="143"/>
      <c r="P283" s="143" t="s">
        <v>384</v>
      </c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  <c r="AF283" s="143"/>
      <c r="AG283" s="143"/>
      <c r="AH283" s="118"/>
    </row>
    <row r="284" hidden="1">
      <c r="A284" s="144" t="s">
        <v>232</v>
      </c>
      <c r="B284" s="144" t="s">
        <v>233</v>
      </c>
      <c r="C284" s="144" t="s">
        <v>234</v>
      </c>
      <c r="D284" s="127" t="s">
        <v>15</v>
      </c>
      <c r="E284" s="145" t="s">
        <v>235</v>
      </c>
      <c r="F284" s="127" t="s">
        <v>17</v>
      </c>
      <c r="G284" s="127" t="s">
        <v>236</v>
      </c>
      <c r="H284" s="127" t="s">
        <v>237</v>
      </c>
      <c r="I284" s="127" t="s">
        <v>238</v>
      </c>
      <c r="J284" s="146" t="s">
        <v>239</v>
      </c>
      <c r="K284" s="147" t="s">
        <v>240</v>
      </c>
      <c r="L284" s="127" t="s">
        <v>241</v>
      </c>
      <c r="M284" s="127" t="s">
        <v>242</v>
      </c>
      <c r="N284" s="127" t="s">
        <v>385</v>
      </c>
      <c r="O284" s="127" t="s">
        <v>235</v>
      </c>
      <c r="P284" s="127" t="s">
        <v>244</v>
      </c>
      <c r="Q284" s="127" t="s">
        <v>245</v>
      </c>
      <c r="R284" s="127" t="s">
        <v>246</v>
      </c>
      <c r="S284" s="127" t="s">
        <v>247</v>
      </c>
      <c r="T284" s="127" t="s">
        <v>248</v>
      </c>
      <c r="U284" s="127" t="s">
        <v>249</v>
      </c>
      <c r="V284" s="127" t="s">
        <v>250</v>
      </c>
      <c r="W284" s="127" t="s">
        <v>251</v>
      </c>
      <c r="X284" s="127" t="s">
        <v>252</v>
      </c>
      <c r="Y284" s="127" t="s">
        <v>253</v>
      </c>
      <c r="Z284" s="127" t="s">
        <v>254</v>
      </c>
      <c r="AA284" s="127" t="s">
        <v>255</v>
      </c>
      <c r="AB284" s="127" t="s">
        <v>256</v>
      </c>
      <c r="AC284" s="127" t="s">
        <v>257</v>
      </c>
      <c r="AD284" s="127" t="s">
        <v>258</v>
      </c>
      <c r="AE284" s="127" t="s">
        <v>259</v>
      </c>
      <c r="AF284" s="127" t="s">
        <v>260</v>
      </c>
      <c r="AG284" s="127"/>
      <c r="AH284" s="128"/>
    </row>
    <row r="285" hidden="1">
      <c r="A285" s="148" t="s">
        <v>328</v>
      </c>
      <c r="B285" s="148" t="s">
        <v>329</v>
      </c>
      <c r="C285" s="148">
        <v>1.0</v>
      </c>
      <c r="D285" s="148">
        <v>0.0</v>
      </c>
      <c r="E285" s="149">
        <f t="shared" ref="E285:E290" si="176">SUM(L285*I285)/60</f>
        <v>10</v>
      </c>
      <c r="F285" s="148">
        <v>0.0</v>
      </c>
      <c r="G285" s="148">
        <v>43.0</v>
      </c>
      <c r="H285" s="148">
        <v>0.0</v>
      </c>
      <c r="I285" s="148">
        <v>50.0</v>
      </c>
      <c r="J285" s="150">
        <f t="shared" ref="J285:J297" si="177">SUM(G285-I285)</f>
        <v>-7</v>
      </c>
      <c r="K285" s="151">
        <f t="shared" ref="K285:K297" si="178">SUM(G285/I285)</f>
        <v>0.86</v>
      </c>
      <c r="L285" s="148">
        <v>12.0</v>
      </c>
      <c r="M285" s="148">
        <v>55.0</v>
      </c>
      <c r="N285" s="148">
        <v>1.0</v>
      </c>
      <c r="O285" s="152">
        <f t="shared" ref="O285:O290" si="179">(E285*N285)</f>
        <v>10</v>
      </c>
      <c r="P285" s="148">
        <v>1.0</v>
      </c>
      <c r="Q285" s="148">
        <v>0.0</v>
      </c>
      <c r="R285" s="148">
        <v>2.0</v>
      </c>
      <c r="S285" s="148">
        <v>1.0</v>
      </c>
      <c r="T285" s="148">
        <v>8.0</v>
      </c>
      <c r="U285" s="148">
        <v>2.0</v>
      </c>
      <c r="V285" s="148">
        <v>0.0</v>
      </c>
      <c r="W285" s="148">
        <v>0.0</v>
      </c>
      <c r="X285" s="148">
        <v>0.0</v>
      </c>
      <c r="Y285" s="148">
        <v>0.0</v>
      </c>
      <c r="Z285" s="148">
        <v>0.0</v>
      </c>
      <c r="AA285" s="148">
        <v>0.0</v>
      </c>
      <c r="AB285" s="148">
        <v>0.0</v>
      </c>
      <c r="AC285" s="148">
        <v>0.0</v>
      </c>
      <c r="AD285" s="148">
        <v>0.0</v>
      </c>
      <c r="AE285" s="148">
        <v>0.0</v>
      </c>
      <c r="AF285" s="148">
        <v>0.0</v>
      </c>
      <c r="AG285" s="148"/>
      <c r="AH285" s="36"/>
    </row>
    <row r="286" hidden="1">
      <c r="A286" s="148" t="s">
        <v>328</v>
      </c>
      <c r="B286" s="148" t="s">
        <v>330</v>
      </c>
      <c r="C286" s="148">
        <v>1.0</v>
      </c>
      <c r="D286" s="148">
        <v>0.0</v>
      </c>
      <c r="E286" s="149">
        <f t="shared" si="176"/>
        <v>10.85</v>
      </c>
      <c r="F286" s="148">
        <v>0.0</v>
      </c>
      <c r="G286" s="148">
        <v>32.0</v>
      </c>
      <c r="H286" s="148">
        <v>0.0</v>
      </c>
      <c r="I286" s="148">
        <v>31.0</v>
      </c>
      <c r="J286" s="150">
        <f t="shared" si="177"/>
        <v>1</v>
      </c>
      <c r="K286" s="151">
        <f t="shared" si="178"/>
        <v>1.032258065</v>
      </c>
      <c r="L286" s="148">
        <v>21.0</v>
      </c>
      <c r="M286" s="148">
        <v>35.0</v>
      </c>
      <c r="N286" s="148">
        <v>1.0</v>
      </c>
      <c r="O286" s="152">
        <f t="shared" si="179"/>
        <v>10.85</v>
      </c>
      <c r="P286" s="148">
        <v>1.0</v>
      </c>
      <c r="Q286" s="148">
        <v>0.0</v>
      </c>
      <c r="R286" s="148">
        <v>1.0</v>
      </c>
      <c r="S286" s="148">
        <v>0.0</v>
      </c>
      <c r="T286" s="148">
        <v>4.0</v>
      </c>
      <c r="U286" s="148">
        <v>0.0</v>
      </c>
      <c r="V286" s="148">
        <v>0.0</v>
      </c>
      <c r="W286" s="148">
        <v>0.0</v>
      </c>
      <c r="X286" s="148">
        <v>0.0</v>
      </c>
      <c r="Y286" s="148">
        <v>0.0</v>
      </c>
      <c r="Z286" s="148">
        <v>0.0</v>
      </c>
      <c r="AA286" s="148">
        <v>0.0</v>
      </c>
      <c r="AB286" s="148">
        <v>0.0</v>
      </c>
      <c r="AC286" s="148">
        <v>1.0</v>
      </c>
      <c r="AD286" s="148">
        <v>0.0</v>
      </c>
      <c r="AE286" s="148">
        <v>0.0</v>
      </c>
      <c r="AF286" s="148">
        <v>0.0</v>
      </c>
      <c r="AG286" s="148"/>
      <c r="AH286" s="36"/>
    </row>
    <row r="287" hidden="1">
      <c r="A287" s="148" t="s">
        <v>328</v>
      </c>
      <c r="B287" s="148" t="s">
        <v>331</v>
      </c>
      <c r="C287" s="148">
        <v>0.0</v>
      </c>
      <c r="D287" s="148">
        <v>0.0</v>
      </c>
      <c r="E287" s="149">
        <f t="shared" si="176"/>
        <v>0</v>
      </c>
      <c r="F287" s="148">
        <v>0.0</v>
      </c>
      <c r="G287" s="148">
        <v>0.0</v>
      </c>
      <c r="H287" s="148">
        <v>0.0</v>
      </c>
      <c r="I287" s="148">
        <v>0.0</v>
      </c>
      <c r="J287" s="150">
        <f t="shared" si="177"/>
        <v>0</v>
      </c>
      <c r="K287" s="151" t="str">
        <f t="shared" si="178"/>
        <v>#DIV/0!</v>
      </c>
      <c r="L287" s="148">
        <v>0.0</v>
      </c>
      <c r="M287" s="148">
        <v>0.0</v>
      </c>
      <c r="N287" s="148">
        <v>0.0</v>
      </c>
      <c r="O287" s="152">
        <f t="shared" si="179"/>
        <v>0</v>
      </c>
      <c r="P287" s="148">
        <v>0.0</v>
      </c>
      <c r="Q287" s="148">
        <v>0.0</v>
      </c>
      <c r="R287" s="148">
        <v>0.0</v>
      </c>
      <c r="S287" s="148">
        <v>0.0</v>
      </c>
      <c r="T287" s="148">
        <v>0.0</v>
      </c>
      <c r="U287" s="148">
        <v>0.0</v>
      </c>
      <c r="V287" s="148">
        <v>0.0</v>
      </c>
      <c r="W287" s="148">
        <v>0.0</v>
      </c>
      <c r="X287" s="148">
        <v>0.0</v>
      </c>
      <c r="Y287" s="148">
        <v>0.0</v>
      </c>
      <c r="Z287" s="148">
        <v>0.0</v>
      </c>
      <c r="AA287" s="148">
        <v>0.0</v>
      </c>
      <c r="AB287" s="148">
        <v>0.0</v>
      </c>
      <c r="AC287" s="148">
        <v>0.0</v>
      </c>
      <c r="AD287" s="148">
        <v>0.0</v>
      </c>
      <c r="AE287" s="148">
        <v>0.0</v>
      </c>
      <c r="AF287" s="148">
        <v>0.0</v>
      </c>
      <c r="AG287" s="148"/>
      <c r="AH287" s="36"/>
    </row>
    <row r="288" hidden="1">
      <c r="A288" s="148" t="s">
        <v>328</v>
      </c>
      <c r="B288" s="148" t="s">
        <v>332</v>
      </c>
      <c r="C288" s="148">
        <v>1.0</v>
      </c>
      <c r="D288" s="148">
        <v>0.0</v>
      </c>
      <c r="E288" s="149">
        <f t="shared" si="176"/>
        <v>9.8</v>
      </c>
      <c r="F288" s="148">
        <v>1.0</v>
      </c>
      <c r="G288" s="148">
        <v>23.0</v>
      </c>
      <c r="H288" s="148">
        <v>0.0</v>
      </c>
      <c r="I288" s="148">
        <v>42.0</v>
      </c>
      <c r="J288" s="150">
        <f t="shared" si="177"/>
        <v>-19</v>
      </c>
      <c r="K288" s="151">
        <f t="shared" si="178"/>
        <v>0.5476190476</v>
      </c>
      <c r="L288" s="148">
        <v>14.0</v>
      </c>
      <c r="M288" s="148">
        <v>26.0</v>
      </c>
      <c r="N288" s="148">
        <v>1.0</v>
      </c>
      <c r="O288" s="152">
        <f t="shared" si="179"/>
        <v>9.8</v>
      </c>
      <c r="P288" s="148">
        <v>0.0</v>
      </c>
      <c r="Q288" s="148">
        <v>0.0</v>
      </c>
      <c r="R288" s="148">
        <v>0.0</v>
      </c>
      <c r="S288" s="148">
        <v>0.0</v>
      </c>
      <c r="T288" s="148">
        <v>3.0</v>
      </c>
      <c r="U288" s="148">
        <v>2.0</v>
      </c>
      <c r="V288" s="148">
        <v>0.0</v>
      </c>
      <c r="W288" s="148">
        <v>0.0</v>
      </c>
      <c r="X288" s="148">
        <v>0.0</v>
      </c>
      <c r="Y288" s="148">
        <v>0.0</v>
      </c>
      <c r="Z288" s="148">
        <v>0.0</v>
      </c>
      <c r="AA288" s="148">
        <v>0.0</v>
      </c>
      <c r="AB288" s="148">
        <v>0.0</v>
      </c>
      <c r="AC288" s="148">
        <v>0.0</v>
      </c>
      <c r="AD288" s="148">
        <v>0.0</v>
      </c>
      <c r="AE288" s="148">
        <v>0.0</v>
      </c>
      <c r="AF288" s="148">
        <v>0.0</v>
      </c>
      <c r="AG288" s="148"/>
      <c r="AH288" s="36"/>
    </row>
    <row r="289" hidden="1">
      <c r="A289" s="148" t="s">
        <v>328</v>
      </c>
      <c r="B289" s="148" t="s">
        <v>333</v>
      </c>
      <c r="C289" s="148">
        <v>1.0</v>
      </c>
      <c r="D289" s="148">
        <v>0.0</v>
      </c>
      <c r="E289" s="149">
        <f t="shared" si="176"/>
        <v>10.48333333</v>
      </c>
      <c r="F289" s="148">
        <v>0.0</v>
      </c>
      <c r="G289" s="148">
        <v>43.0</v>
      </c>
      <c r="H289" s="148">
        <v>0.0</v>
      </c>
      <c r="I289" s="148">
        <v>37.0</v>
      </c>
      <c r="J289" s="150">
        <f t="shared" si="177"/>
        <v>6</v>
      </c>
      <c r="K289" s="151">
        <f t="shared" si="178"/>
        <v>1.162162162</v>
      </c>
      <c r="L289" s="148">
        <v>17.0</v>
      </c>
      <c r="M289" s="148">
        <v>53.0</v>
      </c>
      <c r="N289" s="148">
        <v>1.0</v>
      </c>
      <c r="O289" s="152">
        <f t="shared" si="179"/>
        <v>10.48333333</v>
      </c>
      <c r="P289" s="148">
        <v>0.0</v>
      </c>
      <c r="Q289" s="148">
        <v>0.0</v>
      </c>
      <c r="R289" s="148">
        <v>2.0</v>
      </c>
      <c r="S289" s="148">
        <v>1.0</v>
      </c>
      <c r="T289" s="148">
        <v>8.0</v>
      </c>
      <c r="U289" s="148">
        <v>2.0</v>
      </c>
      <c r="V289" s="148">
        <v>0.0</v>
      </c>
      <c r="W289" s="148">
        <v>0.0</v>
      </c>
      <c r="X289" s="148">
        <v>0.0</v>
      </c>
      <c r="Y289" s="148">
        <v>0.0</v>
      </c>
      <c r="Z289" s="148">
        <v>0.0</v>
      </c>
      <c r="AA289" s="148">
        <v>0.0</v>
      </c>
      <c r="AB289" s="148">
        <v>0.0</v>
      </c>
      <c r="AC289" s="148">
        <v>3.0</v>
      </c>
      <c r="AD289" s="148">
        <v>0.0</v>
      </c>
      <c r="AE289" s="148">
        <v>0.0</v>
      </c>
      <c r="AF289" s="148">
        <v>0.0</v>
      </c>
      <c r="AG289" s="148"/>
      <c r="AH289" s="36"/>
    </row>
    <row r="290" hidden="1">
      <c r="A290" s="148" t="s">
        <v>328</v>
      </c>
      <c r="B290" s="148"/>
      <c r="C290" s="148">
        <v>0.0</v>
      </c>
      <c r="D290" s="148">
        <v>0.0</v>
      </c>
      <c r="E290" s="149">
        <f t="shared" si="176"/>
        <v>0</v>
      </c>
      <c r="F290" s="148">
        <v>0.0</v>
      </c>
      <c r="G290" s="148">
        <v>0.0</v>
      </c>
      <c r="H290" s="148">
        <v>0.0</v>
      </c>
      <c r="I290" s="148">
        <v>0.0</v>
      </c>
      <c r="J290" s="150">
        <f t="shared" si="177"/>
        <v>0</v>
      </c>
      <c r="K290" s="151" t="str">
        <f t="shared" si="178"/>
        <v>#DIV/0!</v>
      </c>
      <c r="L290" s="148">
        <v>0.0</v>
      </c>
      <c r="M290" s="148">
        <v>0.0</v>
      </c>
      <c r="N290" s="148">
        <v>0.0</v>
      </c>
      <c r="O290" s="152">
        <f t="shared" si="179"/>
        <v>0</v>
      </c>
      <c r="P290" s="148">
        <v>0.0</v>
      </c>
      <c r="Q290" s="148">
        <v>0.0</v>
      </c>
      <c r="R290" s="148">
        <v>0.0</v>
      </c>
      <c r="S290" s="148">
        <v>0.0</v>
      </c>
      <c r="T290" s="148">
        <v>0.0</v>
      </c>
      <c r="U290" s="148">
        <v>0.0</v>
      </c>
      <c r="V290" s="148">
        <v>0.0</v>
      </c>
      <c r="W290" s="148">
        <v>0.0</v>
      </c>
      <c r="X290" s="148">
        <v>0.0</v>
      </c>
      <c r="Y290" s="148">
        <v>0.0</v>
      </c>
      <c r="Z290" s="148">
        <v>0.0</v>
      </c>
      <c r="AA290" s="148">
        <v>0.0</v>
      </c>
      <c r="AB290" s="148">
        <v>0.0</v>
      </c>
      <c r="AC290" s="148">
        <v>0.0</v>
      </c>
      <c r="AD290" s="148">
        <v>0.0</v>
      </c>
      <c r="AE290" s="148">
        <v>0.0</v>
      </c>
      <c r="AF290" s="148">
        <v>0.0</v>
      </c>
      <c r="AG290" s="148"/>
      <c r="AH290" s="36"/>
    </row>
    <row r="291" hidden="1">
      <c r="A291" s="153"/>
      <c r="B291" s="150"/>
      <c r="C291" s="150">
        <f t="shared" ref="C291:D291" si="180">SUM(C285:C290)/4</f>
        <v>1</v>
      </c>
      <c r="D291" s="150">
        <f t="shared" si="180"/>
        <v>0</v>
      </c>
      <c r="E291" s="154">
        <f>SUM(E285:E290)</f>
        <v>41.13333333</v>
      </c>
      <c r="F291" s="150">
        <f>SUM(F285:F290)/4</f>
        <v>0.25</v>
      </c>
      <c r="G291" s="150">
        <f>SUM(G285:G290)</f>
        <v>141</v>
      </c>
      <c r="H291" s="150"/>
      <c r="I291" s="150">
        <f>SUM(I285:I290)</f>
        <v>160</v>
      </c>
      <c r="J291" s="150">
        <f t="shared" si="177"/>
        <v>-19</v>
      </c>
      <c r="K291" s="151">
        <f t="shared" si="178"/>
        <v>0.88125</v>
      </c>
      <c r="L291" s="150">
        <f t="shared" ref="L291:M291" si="181">SUM(L285:L290)</f>
        <v>64</v>
      </c>
      <c r="M291" s="150">
        <f t="shared" si="181"/>
        <v>169</v>
      </c>
      <c r="N291" s="150"/>
      <c r="O291" s="155"/>
      <c r="P291" s="150">
        <f t="shared" ref="P291:AF291" si="182">SUM(P285:P290)</f>
        <v>2</v>
      </c>
      <c r="Q291" s="150">
        <f t="shared" si="182"/>
        <v>0</v>
      </c>
      <c r="R291" s="150">
        <f t="shared" si="182"/>
        <v>5</v>
      </c>
      <c r="S291" s="150">
        <f t="shared" si="182"/>
        <v>2</v>
      </c>
      <c r="T291" s="150">
        <f t="shared" si="182"/>
        <v>23</v>
      </c>
      <c r="U291" s="150">
        <f t="shared" si="182"/>
        <v>6</v>
      </c>
      <c r="V291" s="150">
        <f t="shared" si="182"/>
        <v>0</v>
      </c>
      <c r="W291" s="150">
        <f t="shared" si="182"/>
        <v>0</v>
      </c>
      <c r="X291" s="150">
        <f t="shared" si="182"/>
        <v>0</v>
      </c>
      <c r="Y291" s="150">
        <f t="shared" si="182"/>
        <v>0</v>
      </c>
      <c r="Z291" s="150">
        <f t="shared" si="182"/>
        <v>0</v>
      </c>
      <c r="AA291" s="150">
        <f t="shared" si="182"/>
        <v>0</v>
      </c>
      <c r="AB291" s="150">
        <f t="shared" si="182"/>
        <v>0</v>
      </c>
      <c r="AC291" s="150">
        <f t="shared" si="182"/>
        <v>4</v>
      </c>
      <c r="AD291" s="150">
        <f t="shared" si="182"/>
        <v>0</v>
      </c>
      <c r="AE291" s="150">
        <f t="shared" si="182"/>
        <v>0</v>
      </c>
      <c r="AF291" s="150">
        <f t="shared" si="182"/>
        <v>0</v>
      </c>
      <c r="AG291" s="150"/>
      <c r="AH291" s="135"/>
    </row>
    <row r="292" hidden="1">
      <c r="A292" s="148" t="s">
        <v>83</v>
      </c>
      <c r="B292" s="148" t="s">
        <v>360</v>
      </c>
      <c r="C292" s="148">
        <v>1.0</v>
      </c>
      <c r="D292" s="148">
        <v>1.0</v>
      </c>
      <c r="E292" s="149">
        <f t="shared" ref="E292:E297" si="183">SUM(L292*I292)/60</f>
        <v>11.1</v>
      </c>
      <c r="F292" s="148">
        <v>0.0</v>
      </c>
      <c r="G292" s="148">
        <v>32.0</v>
      </c>
      <c r="H292" s="148">
        <v>0.0</v>
      </c>
      <c r="I292" s="148">
        <v>18.0</v>
      </c>
      <c r="J292" s="150">
        <f t="shared" si="177"/>
        <v>14</v>
      </c>
      <c r="K292" s="151">
        <f t="shared" si="178"/>
        <v>1.777777778</v>
      </c>
      <c r="L292" s="148">
        <v>37.0</v>
      </c>
      <c r="M292" s="148">
        <v>34.0</v>
      </c>
      <c r="N292" s="148">
        <v>1.0</v>
      </c>
      <c r="O292" s="152">
        <f t="shared" ref="O292:O297" si="184">SUM(L292*I292)/60</f>
        <v>11.1</v>
      </c>
      <c r="P292" s="148">
        <v>2.0</v>
      </c>
      <c r="Q292" s="148">
        <v>1.0</v>
      </c>
      <c r="R292" s="148">
        <v>0.0</v>
      </c>
      <c r="S292" s="148">
        <v>0.0</v>
      </c>
      <c r="T292" s="148">
        <v>2.0</v>
      </c>
      <c r="U292" s="148">
        <v>0.0</v>
      </c>
      <c r="V292" s="148">
        <v>0.0</v>
      </c>
      <c r="W292" s="148">
        <v>0.0</v>
      </c>
      <c r="X292" s="148">
        <v>0.0</v>
      </c>
      <c r="Y292" s="148">
        <v>0.0</v>
      </c>
      <c r="Z292" s="148">
        <v>0.0</v>
      </c>
      <c r="AA292" s="148">
        <v>0.0</v>
      </c>
      <c r="AB292" s="148">
        <v>0.0</v>
      </c>
      <c r="AC292" s="148">
        <v>1.0</v>
      </c>
      <c r="AD292" s="148">
        <v>0.0</v>
      </c>
      <c r="AE292" s="148">
        <v>0.0</v>
      </c>
      <c r="AF292" s="148">
        <v>0.0</v>
      </c>
      <c r="AG292" s="148"/>
      <c r="AH292" s="36"/>
    </row>
    <row r="293" hidden="1">
      <c r="A293" s="148" t="s">
        <v>83</v>
      </c>
      <c r="B293" s="148" t="s">
        <v>361</v>
      </c>
      <c r="C293" s="148">
        <v>0.0</v>
      </c>
      <c r="D293" s="148">
        <v>0.0</v>
      </c>
      <c r="E293" s="149">
        <f t="shared" si="183"/>
        <v>0</v>
      </c>
      <c r="F293" s="148">
        <v>0.0</v>
      </c>
      <c r="G293" s="148">
        <v>0.0</v>
      </c>
      <c r="H293" s="148">
        <v>0.0</v>
      </c>
      <c r="I293" s="148">
        <v>0.0</v>
      </c>
      <c r="J293" s="150">
        <f t="shared" si="177"/>
        <v>0</v>
      </c>
      <c r="K293" s="151" t="str">
        <f t="shared" si="178"/>
        <v>#DIV/0!</v>
      </c>
      <c r="L293" s="148">
        <v>0.0</v>
      </c>
      <c r="M293" s="148">
        <v>0.0</v>
      </c>
      <c r="N293" s="148">
        <v>0.0</v>
      </c>
      <c r="O293" s="152">
        <f t="shared" si="184"/>
        <v>0</v>
      </c>
      <c r="P293" s="148">
        <v>0.0</v>
      </c>
      <c r="Q293" s="148">
        <v>0.0</v>
      </c>
      <c r="R293" s="148">
        <v>0.0</v>
      </c>
      <c r="S293" s="148">
        <v>0.0</v>
      </c>
      <c r="T293" s="148">
        <v>0.0</v>
      </c>
      <c r="U293" s="148">
        <v>0.0</v>
      </c>
      <c r="V293" s="148">
        <v>0.0</v>
      </c>
      <c r="W293" s="148">
        <v>0.0</v>
      </c>
      <c r="X293" s="148">
        <v>0.0</v>
      </c>
      <c r="Y293" s="148">
        <v>0.0</v>
      </c>
      <c r="Z293" s="148">
        <v>0.0</v>
      </c>
      <c r="AA293" s="148">
        <v>0.0</v>
      </c>
      <c r="AB293" s="148">
        <v>0.0</v>
      </c>
      <c r="AC293" s="148">
        <v>0.0</v>
      </c>
      <c r="AD293" s="148">
        <v>0.0</v>
      </c>
      <c r="AE293" s="148">
        <v>0.0</v>
      </c>
      <c r="AF293" s="148">
        <v>0.0</v>
      </c>
      <c r="AG293" s="148"/>
      <c r="AH293" s="36"/>
    </row>
    <row r="294" hidden="1">
      <c r="A294" s="148" t="s">
        <v>83</v>
      </c>
      <c r="B294" s="148" t="s">
        <v>362</v>
      </c>
      <c r="C294" s="148">
        <v>1.0</v>
      </c>
      <c r="D294" s="148">
        <v>1.0</v>
      </c>
      <c r="E294" s="149">
        <f t="shared" si="183"/>
        <v>9.8</v>
      </c>
      <c r="F294" s="148">
        <v>0.0</v>
      </c>
      <c r="G294" s="148">
        <v>44.0</v>
      </c>
      <c r="H294" s="148">
        <v>0.0</v>
      </c>
      <c r="I294" s="148">
        <v>49.0</v>
      </c>
      <c r="J294" s="150">
        <f t="shared" si="177"/>
        <v>-5</v>
      </c>
      <c r="K294" s="151">
        <f t="shared" si="178"/>
        <v>0.8979591837</v>
      </c>
      <c r="L294" s="148">
        <v>12.0</v>
      </c>
      <c r="M294" s="148">
        <v>52.0</v>
      </c>
      <c r="N294" s="148">
        <v>1.0</v>
      </c>
      <c r="O294" s="152">
        <f t="shared" si="184"/>
        <v>9.8</v>
      </c>
      <c r="P294" s="148">
        <v>2.0</v>
      </c>
      <c r="Q294" s="148">
        <v>2.0</v>
      </c>
      <c r="R294" s="148">
        <v>0.0</v>
      </c>
      <c r="S294" s="148">
        <v>1.0</v>
      </c>
      <c r="T294" s="148">
        <v>7.0</v>
      </c>
      <c r="U294" s="148">
        <v>1.0</v>
      </c>
      <c r="V294" s="148">
        <v>0.0</v>
      </c>
      <c r="W294" s="148">
        <v>0.0</v>
      </c>
      <c r="X294" s="148">
        <v>0.0</v>
      </c>
      <c r="Y294" s="148">
        <v>0.0</v>
      </c>
      <c r="Z294" s="148">
        <v>0.0</v>
      </c>
      <c r="AA294" s="148">
        <v>0.0</v>
      </c>
      <c r="AB294" s="148">
        <v>0.0</v>
      </c>
      <c r="AC294" s="148">
        <v>1.0</v>
      </c>
      <c r="AD294" s="148">
        <v>0.0</v>
      </c>
      <c r="AE294" s="148">
        <v>0.0</v>
      </c>
      <c r="AF294" s="148">
        <v>0.0</v>
      </c>
      <c r="AG294" s="148"/>
      <c r="AH294" s="36"/>
    </row>
    <row r="295" hidden="1">
      <c r="A295" s="148" t="s">
        <v>83</v>
      </c>
      <c r="B295" s="148" t="s">
        <v>363</v>
      </c>
      <c r="C295" s="148">
        <v>1.0</v>
      </c>
      <c r="D295" s="148">
        <v>1.0</v>
      </c>
      <c r="E295" s="149">
        <f t="shared" si="183"/>
        <v>10.5</v>
      </c>
      <c r="F295" s="148">
        <v>3.0</v>
      </c>
      <c r="G295" s="148">
        <v>53.0</v>
      </c>
      <c r="H295" s="148">
        <v>0.0</v>
      </c>
      <c r="I295" s="148">
        <v>35.0</v>
      </c>
      <c r="J295" s="150">
        <f t="shared" si="177"/>
        <v>18</v>
      </c>
      <c r="K295" s="151">
        <f t="shared" si="178"/>
        <v>1.514285714</v>
      </c>
      <c r="L295" s="148">
        <v>18.0</v>
      </c>
      <c r="M295" s="148">
        <v>83.0</v>
      </c>
      <c r="N295" s="148">
        <v>1.0</v>
      </c>
      <c r="O295" s="152">
        <f t="shared" si="184"/>
        <v>10.5</v>
      </c>
      <c r="P295" s="148">
        <v>3.0</v>
      </c>
      <c r="Q295" s="148">
        <v>1.0</v>
      </c>
      <c r="R295" s="148">
        <v>1.0</v>
      </c>
      <c r="S295" s="148">
        <v>3.0</v>
      </c>
      <c r="T295" s="148">
        <v>12.0</v>
      </c>
      <c r="U295" s="148">
        <v>6.0</v>
      </c>
      <c r="V295" s="148">
        <v>3.0</v>
      </c>
      <c r="W295" s="148">
        <v>0.0</v>
      </c>
      <c r="X295" s="148">
        <v>0.0</v>
      </c>
      <c r="Y295" s="148">
        <v>0.0</v>
      </c>
      <c r="Z295" s="148">
        <v>0.0</v>
      </c>
      <c r="AA295" s="148">
        <v>0.0</v>
      </c>
      <c r="AB295" s="148">
        <v>0.0</v>
      </c>
      <c r="AC295" s="148">
        <v>1.0</v>
      </c>
      <c r="AD295" s="148">
        <v>0.0</v>
      </c>
      <c r="AE295" s="148">
        <v>0.0</v>
      </c>
      <c r="AF295" s="148">
        <v>0.0</v>
      </c>
      <c r="AG295" s="148">
        <v>1.0</v>
      </c>
      <c r="AH295" s="36"/>
    </row>
    <row r="296" hidden="1">
      <c r="A296" s="148" t="s">
        <v>83</v>
      </c>
      <c r="B296" s="148" t="s">
        <v>334</v>
      </c>
      <c r="C296" s="148">
        <v>1.0</v>
      </c>
      <c r="D296" s="148">
        <v>1.0</v>
      </c>
      <c r="E296" s="149">
        <f t="shared" si="183"/>
        <v>9.8</v>
      </c>
      <c r="F296" s="148">
        <v>2.0</v>
      </c>
      <c r="G296" s="148">
        <v>21.0</v>
      </c>
      <c r="H296" s="148">
        <v>1.0</v>
      </c>
      <c r="I296" s="148">
        <v>42.0</v>
      </c>
      <c r="J296" s="150">
        <f t="shared" si="177"/>
        <v>-21</v>
      </c>
      <c r="K296" s="151">
        <f t="shared" si="178"/>
        <v>0.5</v>
      </c>
      <c r="L296" s="148">
        <v>14.0</v>
      </c>
      <c r="M296" s="148">
        <v>23.0</v>
      </c>
      <c r="N296" s="148">
        <v>1.0</v>
      </c>
      <c r="O296" s="152">
        <f t="shared" si="184"/>
        <v>9.8</v>
      </c>
      <c r="P296" s="148">
        <v>0.0</v>
      </c>
      <c r="Q296" s="148">
        <v>2.0</v>
      </c>
      <c r="R296" s="148">
        <v>0.0</v>
      </c>
      <c r="S296" s="148">
        <v>0.0</v>
      </c>
      <c r="T296" s="148">
        <v>3.0</v>
      </c>
      <c r="U296" s="148">
        <v>0.0</v>
      </c>
      <c r="V296" s="148">
        <v>0.0</v>
      </c>
      <c r="W296" s="148">
        <v>0.0</v>
      </c>
      <c r="X296" s="148">
        <v>0.0</v>
      </c>
      <c r="Y296" s="148">
        <v>0.0</v>
      </c>
      <c r="Z296" s="148">
        <v>0.0</v>
      </c>
      <c r="AA296" s="148">
        <v>0.0</v>
      </c>
      <c r="AB296" s="148">
        <v>0.0</v>
      </c>
      <c r="AC296" s="148">
        <v>0.0</v>
      </c>
      <c r="AD296" s="148">
        <v>0.0</v>
      </c>
      <c r="AE296" s="148">
        <v>0.0</v>
      </c>
      <c r="AF296" s="148">
        <v>0.0</v>
      </c>
      <c r="AG296" s="148"/>
      <c r="AH296" s="36"/>
    </row>
    <row r="297" hidden="1">
      <c r="A297" s="148" t="s">
        <v>83</v>
      </c>
      <c r="B297" s="148" t="s">
        <v>364</v>
      </c>
      <c r="C297" s="148">
        <v>0.0</v>
      </c>
      <c r="D297" s="148">
        <v>0.0</v>
      </c>
      <c r="E297" s="149">
        <f t="shared" si="183"/>
        <v>0</v>
      </c>
      <c r="F297" s="148">
        <v>0.0</v>
      </c>
      <c r="G297" s="148">
        <v>0.0</v>
      </c>
      <c r="H297" s="148">
        <v>0.0</v>
      </c>
      <c r="I297" s="148">
        <v>0.0</v>
      </c>
      <c r="J297" s="150">
        <f t="shared" si="177"/>
        <v>0</v>
      </c>
      <c r="K297" s="151" t="str">
        <f t="shared" si="178"/>
        <v>#DIV/0!</v>
      </c>
      <c r="L297" s="148">
        <v>0.0</v>
      </c>
      <c r="M297" s="148">
        <v>0.0</v>
      </c>
      <c r="N297" s="148">
        <v>0.0</v>
      </c>
      <c r="O297" s="152">
        <f t="shared" si="184"/>
        <v>0</v>
      </c>
      <c r="P297" s="148">
        <v>0.0</v>
      </c>
      <c r="Q297" s="148">
        <v>0.0</v>
      </c>
      <c r="R297" s="148">
        <v>0.0</v>
      </c>
      <c r="S297" s="148">
        <v>0.0</v>
      </c>
      <c r="T297" s="148">
        <v>0.0</v>
      </c>
      <c r="U297" s="148">
        <v>0.0</v>
      </c>
      <c r="V297" s="148">
        <v>0.0</v>
      </c>
      <c r="W297" s="148">
        <v>0.0</v>
      </c>
      <c r="X297" s="148">
        <v>0.0</v>
      </c>
      <c r="Y297" s="148">
        <v>0.0</v>
      </c>
      <c r="Z297" s="148">
        <v>0.0</v>
      </c>
      <c r="AA297" s="148">
        <v>0.0</v>
      </c>
      <c r="AB297" s="148">
        <v>0.0</v>
      </c>
      <c r="AC297" s="148">
        <v>0.0</v>
      </c>
      <c r="AD297" s="148">
        <v>0.0</v>
      </c>
      <c r="AE297" s="148">
        <v>0.0</v>
      </c>
      <c r="AF297" s="148">
        <v>0.0</v>
      </c>
      <c r="AG297" s="148"/>
      <c r="AH297" s="36"/>
    </row>
    <row r="298" hidden="1">
      <c r="A298" s="148" t="s">
        <v>83</v>
      </c>
      <c r="B298" s="148" t="s">
        <v>365</v>
      </c>
      <c r="C298" s="148"/>
      <c r="D298" s="148"/>
      <c r="E298" s="149"/>
      <c r="F298" s="148"/>
      <c r="G298" s="148"/>
      <c r="H298" s="148"/>
      <c r="I298" s="148"/>
      <c r="J298" s="150"/>
      <c r="K298" s="151"/>
      <c r="L298" s="148"/>
      <c r="M298" s="148"/>
      <c r="N298" s="148">
        <v>0.0</v>
      </c>
      <c r="O298" s="152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  <c r="AB298" s="148"/>
      <c r="AC298" s="148"/>
      <c r="AD298" s="148"/>
      <c r="AE298" s="148"/>
      <c r="AF298" s="148"/>
      <c r="AG298" s="148"/>
      <c r="AH298" s="36"/>
    </row>
    <row r="299" hidden="1">
      <c r="A299" s="153" t="s">
        <v>271</v>
      </c>
      <c r="B299" s="150"/>
      <c r="C299" s="150">
        <f>SUM(C292:C297)</f>
        <v>4</v>
      </c>
      <c r="D299" s="150">
        <f t="shared" ref="D299:F299" si="185">SUM(D292:D297)/4</f>
        <v>1</v>
      </c>
      <c r="E299" s="154">
        <f t="shared" si="185"/>
        <v>10.3</v>
      </c>
      <c r="F299" s="150">
        <f t="shared" si="185"/>
        <v>1.25</v>
      </c>
      <c r="G299" s="150">
        <f>SUM(G292:G297)</f>
        <v>150</v>
      </c>
      <c r="H299" s="150"/>
      <c r="I299" s="150">
        <f>SUM(I292:I297)</f>
        <v>144</v>
      </c>
      <c r="J299" s="150">
        <f>SUM(G299-I299)</f>
        <v>6</v>
      </c>
      <c r="K299" s="151">
        <f>SUM(G299/I299)</f>
        <v>1.041666667</v>
      </c>
      <c r="L299" s="150">
        <f t="shared" ref="L299:M299" si="186">SUM(L292:L297)</f>
        <v>81</v>
      </c>
      <c r="M299" s="150">
        <f t="shared" si="186"/>
        <v>192</v>
      </c>
      <c r="N299" s="150"/>
      <c r="O299" s="155"/>
      <c r="P299" s="150">
        <f t="shared" ref="P299:AF299" si="187">SUM(P292:P297)</f>
        <v>7</v>
      </c>
      <c r="Q299" s="150">
        <f t="shared" si="187"/>
        <v>6</v>
      </c>
      <c r="R299" s="150">
        <f t="shared" si="187"/>
        <v>1</v>
      </c>
      <c r="S299" s="150">
        <f t="shared" si="187"/>
        <v>4</v>
      </c>
      <c r="T299" s="150">
        <f t="shared" si="187"/>
        <v>24</v>
      </c>
      <c r="U299" s="150">
        <f t="shared" si="187"/>
        <v>7</v>
      </c>
      <c r="V299" s="150">
        <f t="shared" si="187"/>
        <v>3</v>
      </c>
      <c r="W299" s="150">
        <f t="shared" si="187"/>
        <v>0</v>
      </c>
      <c r="X299" s="150">
        <f t="shared" si="187"/>
        <v>0</v>
      </c>
      <c r="Y299" s="150">
        <f t="shared" si="187"/>
        <v>0</v>
      </c>
      <c r="Z299" s="150">
        <f t="shared" si="187"/>
        <v>0</v>
      </c>
      <c r="AA299" s="150">
        <f t="shared" si="187"/>
        <v>0</v>
      </c>
      <c r="AB299" s="150">
        <f t="shared" si="187"/>
        <v>0</v>
      </c>
      <c r="AC299" s="150">
        <f t="shared" si="187"/>
        <v>3</v>
      </c>
      <c r="AD299" s="150">
        <f t="shared" si="187"/>
        <v>0</v>
      </c>
      <c r="AE299" s="150">
        <f t="shared" si="187"/>
        <v>0</v>
      </c>
      <c r="AF299" s="150">
        <f t="shared" si="187"/>
        <v>0</v>
      </c>
      <c r="AG299" s="150"/>
      <c r="AH299" s="135"/>
    </row>
    <row r="300">
      <c r="A300" s="119" t="s">
        <v>404</v>
      </c>
    </row>
    <row r="302" hidden="1">
      <c r="A302" s="141"/>
      <c r="B302" s="141"/>
      <c r="C302" s="141"/>
      <c r="D302" s="141"/>
      <c r="E302" s="142"/>
      <c r="F302" s="117" t="s">
        <v>382</v>
      </c>
      <c r="G302" s="117"/>
      <c r="H302" s="117"/>
      <c r="I302" s="117"/>
      <c r="J302" s="117"/>
      <c r="K302" s="117"/>
      <c r="L302" s="117" t="s">
        <v>383</v>
      </c>
      <c r="M302" s="117"/>
      <c r="N302" s="143"/>
      <c r="O302" s="143"/>
      <c r="P302" s="143" t="s">
        <v>384</v>
      </c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118"/>
    </row>
    <row r="303" hidden="1">
      <c r="A303" s="144" t="s">
        <v>232</v>
      </c>
      <c r="B303" s="144" t="s">
        <v>233</v>
      </c>
      <c r="C303" s="144" t="s">
        <v>234</v>
      </c>
      <c r="D303" s="127" t="s">
        <v>15</v>
      </c>
      <c r="E303" s="145" t="s">
        <v>235</v>
      </c>
      <c r="F303" s="127" t="s">
        <v>17</v>
      </c>
      <c r="G303" s="127" t="s">
        <v>236</v>
      </c>
      <c r="H303" s="127" t="s">
        <v>237</v>
      </c>
      <c r="I303" s="127" t="s">
        <v>238</v>
      </c>
      <c r="J303" s="146" t="s">
        <v>239</v>
      </c>
      <c r="K303" s="147" t="s">
        <v>240</v>
      </c>
      <c r="L303" s="127" t="s">
        <v>241</v>
      </c>
      <c r="M303" s="127" t="s">
        <v>242</v>
      </c>
      <c r="N303" s="127" t="s">
        <v>385</v>
      </c>
      <c r="O303" s="127" t="s">
        <v>235</v>
      </c>
      <c r="P303" s="127" t="s">
        <v>244</v>
      </c>
      <c r="Q303" s="127" t="s">
        <v>245</v>
      </c>
      <c r="R303" s="127" t="s">
        <v>246</v>
      </c>
      <c r="S303" s="127" t="s">
        <v>247</v>
      </c>
      <c r="T303" s="127" t="s">
        <v>248</v>
      </c>
      <c r="U303" s="127" t="s">
        <v>249</v>
      </c>
      <c r="V303" s="127" t="s">
        <v>250</v>
      </c>
      <c r="W303" s="127" t="s">
        <v>251</v>
      </c>
      <c r="X303" s="127" t="s">
        <v>252</v>
      </c>
      <c r="Y303" s="127" t="s">
        <v>253</v>
      </c>
      <c r="Z303" s="127" t="s">
        <v>254</v>
      </c>
      <c r="AA303" s="127" t="s">
        <v>255</v>
      </c>
      <c r="AB303" s="127" t="s">
        <v>256</v>
      </c>
      <c r="AC303" s="127" t="s">
        <v>257</v>
      </c>
      <c r="AD303" s="127" t="s">
        <v>258</v>
      </c>
      <c r="AE303" s="127" t="s">
        <v>259</v>
      </c>
      <c r="AF303" s="127" t="s">
        <v>260</v>
      </c>
      <c r="AG303" s="127"/>
      <c r="AH303" s="128"/>
    </row>
    <row r="304" hidden="1">
      <c r="A304" s="148" t="s">
        <v>79</v>
      </c>
      <c r="B304" s="148" t="s">
        <v>349</v>
      </c>
      <c r="C304" s="148">
        <v>1.0</v>
      </c>
      <c r="D304" s="148">
        <v>0.0</v>
      </c>
      <c r="E304" s="149">
        <f t="shared" ref="E304:E309" si="188">SUM(L304*I304)/60</f>
        <v>21.45</v>
      </c>
      <c r="F304" s="148">
        <v>0.0</v>
      </c>
      <c r="G304" s="148">
        <v>98.0</v>
      </c>
      <c r="H304" s="148">
        <v>0.0</v>
      </c>
      <c r="I304" s="148">
        <v>99.0</v>
      </c>
      <c r="J304" s="150">
        <f t="shared" ref="J304:J317" si="189">SUM(G304-I304)</f>
        <v>-1</v>
      </c>
      <c r="K304" s="151">
        <f t="shared" ref="K304:K317" si="190">SUM(G304/I304)</f>
        <v>0.9898989899</v>
      </c>
      <c r="L304" s="148">
        <v>13.0</v>
      </c>
      <c r="M304" s="148">
        <v>127.0</v>
      </c>
      <c r="N304" s="148">
        <v>1.0</v>
      </c>
      <c r="O304" s="152">
        <f t="shared" ref="O304:O309" si="191">(E304*N304)</f>
        <v>21.45</v>
      </c>
      <c r="P304" s="148">
        <v>2.0</v>
      </c>
      <c r="Q304" s="148">
        <v>0.0</v>
      </c>
      <c r="R304" s="148">
        <v>1.0</v>
      </c>
      <c r="S304" s="148">
        <v>3.0</v>
      </c>
      <c r="T304" s="148">
        <v>15.0</v>
      </c>
      <c r="U304" s="148">
        <v>5.0</v>
      </c>
      <c r="V304" s="148">
        <v>2.0</v>
      </c>
      <c r="W304" s="148">
        <v>0.0</v>
      </c>
      <c r="X304" s="148">
        <v>0.0</v>
      </c>
      <c r="Y304" s="148">
        <v>0.0</v>
      </c>
      <c r="Z304" s="148">
        <v>0.0</v>
      </c>
      <c r="AA304" s="148">
        <v>0.0</v>
      </c>
      <c r="AB304" s="148">
        <v>0.0</v>
      </c>
      <c r="AC304" s="148">
        <v>3.0</v>
      </c>
      <c r="AD304" s="148">
        <v>1.0</v>
      </c>
      <c r="AE304" s="148">
        <v>0.0</v>
      </c>
      <c r="AF304" s="148">
        <v>0.0</v>
      </c>
      <c r="AG304" s="148"/>
      <c r="AH304" s="36"/>
    </row>
    <row r="305" hidden="1">
      <c r="A305" s="148" t="s">
        <v>79</v>
      </c>
      <c r="B305" s="148" t="s">
        <v>350</v>
      </c>
      <c r="C305" s="148">
        <v>0.0</v>
      </c>
      <c r="D305" s="148">
        <v>0.0</v>
      </c>
      <c r="E305" s="149">
        <f t="shared" si="188"/>
        <v>0</v>
      </c>
      <c r="F305" s="148">
        <v>0.0</v>
      </c>
      <c r="G305" s="148">
        <v>0.0</v>
      </c>
      <c r="H305" s="148">
        <v>0.0</v>
      </c>
      <c r="I305" s="148">
        <v>0.0</v>
      </c>
      <c r="J305" s="150">
        <f t="shared" si="189"/>
        <v>0</v>
      </c>
      <c r="K305" s="151" t="str">
        <f t="shared" si="190"/>
        <v>#DIV/0!</v>
      </c>
      <c r="L305" s="148">
        <v>0.0</v>
      </c>
      <c r="M305" s="148">
        <v>0.0</v>
      </c>
      <c r="N305" s="148">
        <v>0.0</v>
      </c>
      <c r="O305" s="152">
        <f t="shared" si="191"/>
        <v>0</v>
      </c>
      <c r="P305" s="148">
        <v>0.0</v>
      </c>
      <c r="Q305" s="148">
        <v>0.0</v>
      </c>
      <c r="R305" s="148">
        <v>0.0</v>
      </c>
      <c r="S305" s="148">
        <v>0.0</v>
      </c>
      <c r="T305" s="148">
        <v>0.0</v>
      </c>
      <c r="U305" s="148">
        <v>0.0</v>
      </c>
      <c r="V305" s="148">
        <v>0.0</v>
      </c>
      <c r="W305" s="148">
        <v>0.0</v>
      </c>
      <c r="X305" s="148">
        <v>0.0</v>
      </c>
      <c r="Y305" s="148">
        <v>0.0</v>
      </c>
      <c r="Z305" s="148">
        <v>0.0</v>
      </c>
      <c r="AA305" s="148">
        <v>0.0</v>
      </c>
      <c r="AB305" s="148">
        <v>0.0</v>
      </c>
      <c r="AC305" s="148">
        <v>0.0</v>
      </c>
      <c r="AD305" s="148">
        <v>0.0</v>
      </c>
      <c r="AE305" s="148">
        <v>0.0</v>
      </c>
      <c r="AF305" s="148">
        <v>0.0</v>
      </c>
      <c r="AG305" s="148"/>
      <c r="AH305" s="36"/>
    </row>
    <row r="306" hidden="1">
      <c r="A306" s="148" t="s">
        <v>79</v>
      </c>
      <c r="B306" s="148" t="s">
        <v>351</v>
      </c>
      <c r="C306" s="148">
        <v>1.0</v>
      </c>
      <c r="D306" s="148">
        <v>0.0</v>
      </c>
      <c r="E306" s="149">
        <f t="shared" si="188"/>
        <v>22.5</v>
      </c>
      <c r="F306" s="148">
        <v>0.0</v>
      </c>
      <c r="G306" s="148">
        <v>82.0</v>
      </c>
      <c r="H306" s="148">
        <v>0.0</v>
      </c>
      <c r="I306" s="148">
        <v>90.0</v>
      </c>
      <c r="J306" s="150">
        <f t="shared" si="189"/>
        <v>-8</v>
      </c>
      <c r="K306" s="151">
        <f t="shared" si="190"/>
        <v>0.9111111111</v>
      </c>
      <c r="L306" s="148">
        <v>15.0</v>
      </c>
      <c r="M306" s="148">
        <v>98.0</v>
      </c>
      <c r="N306" s="148">
        <v>1.0</v>
      </c>
      <c r="O306" s="152">
        <f t="shared" si="191"/>
        <v>22.5</v>
      </c>
      <c r="P306" s="148">
        <v>2.0</v>
      </c>
      <c r="Q306" s="148">
        <v>3.0</v>
      </c>
      <c r="R306" s="148">
        <v>4.0</v>
      </c>
      <c r="S306" s="148">
        <v>1.0</v>
      </c>
      <c r="T306" s="148">
        <v>10.0</v>
      </c>
      <c r="U306" s="148">
        <v>1.0</v>
      </c>
      <c r="V306" s="148">
        <v>0.0</v>
      </c>
      <c r="W306" s="148">
        <v>0.0</v>
      </c>
      <c r="X306" s="148">
        <v>0.0</v>
      </c>
      <c r="Y306" s="148">
        <v>0.0</v>
      </c>
      <c r="Z306" s="148">
        <v>0.0</v>
      </c>
      <c r="AA306" s="148">
        <v>0.0</v>
      </c>
      <c r="AB306" s="148">
        <v>0.0</v>
      </c>
      <c r="AC306" s="148">
        <v>0.0</v>
      </c>
      <c r="AD306" s="148">
        <v>0.0</v>
      </c>
      <c r="AE306" s="148">
        <v>0.0</v>
      </c>
      <c r="AF306" s="148">
        <v>0.0</v>
      </c>
      <c r="AG306" s="148"/>
      <c r="AH306" s="36"/>
    </row>
    <row r="307" hidden="1">
      <c r="A307" s="148" t="s">
        <v>79</v>
      </c>
      <c r="B307" s="148" t="s">
        <v>352</v>
      </c>
      <c r="C307" s="148">
        <v>1.0</v>
      </c>
      <c r="D307" s="148">
        <v>0.0</v>
      </c>
      <c r="E307" s="149">
        <f t="shared" si="188"/>
        <v>22</v>
      </c>
      <c r="F307" s="148">
        <v>0.0</v>
      </c>
      <c r="G307" s="148">
        <v>83.0</v>
      </c>
      <c r="H307" s="148">
        <v>0.0</v>
      </c>
      <c r="I307" s="148">
        <v>88.0</v>
      </c>
      <c r="J307" s="150">
        <f t="shared" si="189"/>
        <v>-5</v>
      </c>
      <c r="K307" s="151">
        <f t="shared" si="190"/>
        <v>0.9431818182</v>
      </c>
      <c r="L307" s="148">
        <v>15.0</v>
      </c>
      <c r="M307" s="148">
        <v>112.0</v>
      </c>
      <c r="N307" s="148">
        <v>1.0</v>
      </c>
      <c r="O307" s="152">
        <f t="shared" si="191"/>
        <v>22</v>
      </c>
      <c r="P307" s="148">
        <v>3.0</v>
      </c>
      <c r="Q307" s="148">
        <v>0.0</v>
      </c>
      <c r="R307" s="148">
        <v>8.0</v>
      </c>
      <c r="S307" s="148">
        <v>1.0</v>
      </c>
      <c r="T307" s="148">
        <v>16.0</v>
      </c>
      <c r="U307" s="148">
        <v>2.0</v>
      </c>
      <c r="V307" s="148">
        <v>0.0</v>
      </c>
      <c r="W307" s="148">
        <v>0.0</v>
      </c>
      <c r="X307" s="148">
        <v>0.0</v>
      </c>
      <c r="Y307" s="148">
        <v>0.0</v>
      </c>
      <c r="Z307" s="148">
        <v>0.0</v>
      </c>
      <c r="AA307" s="148">
        <v>0.0</v>
      </c>
      <c r="AB307" s="148">
        <v>0.0</v>
      </c>
      <c r="AC307" s="148">
        <v>2.0</v>
      </c>
      <c r="AD307" s="148">
        <v>0.0</v>
      </c>
      <c r="AE307" s="148">
        <v>0.0</v>
      </c>
      <c r="AF307" s="148">
        <v>0.0</v>
      </c>
      <c r="AG307" s="148"/>
      <c r="AH307" s="36"/>
    </row>
    <row r="308" hidden="1">
      <c r="A308" s="148" t="s">
        <v>79</v>
      </c>
      <c r="B308" s="148" t="s">
        <v>353</v>
      </c>
      <c r="C308" s="148">
        <v>1.0</v>
      </c>
      <c r="D308" s="148">
        <v>0.0</v>
      </c>
      <c r="E308" s="149">
        <f t="shared" si="188"/>
        <v>23.11666667</v>
      </c>
      <c r="F308" s="148">
        <v>0.0</v>
      </c>
      <c r="G308" s="148">
        <v>52.0</v>
      </c>
      <c r="H308" s="148">
        <v>2.0</v>
      </c>
      <c r="I308" s="148">
        <v>73.0</v>
      </c>
      <c r="J308" s="150">
        <f t="shared" si="189"/>
        <v>-21</v>
      </c>
      <c r="K308" s="151">
        <f t="shared" si="190"/>
        <v>0.7123287671</v>
      </c>
      <c r="L308" s="148">
        <v>19.0</v>
      </c>
      <c r="M308" s="148">
        <v>63.0</v>
      </c>
      <c r="N308" s="148">
        <v>1.0</v>
      </c>
      <c r="O308" s="152">
        <f t="shared" si="191"/>
        <v>23.11666667</v>
      </c>
      <c r="P308" s="148">
        <v>3.0</v>
      </c>
      <c r="Q308" s="148">
        <v>2.0</v>
      </c>
      <c r="R308" s="148">
        <v>3.0</v>
      </c>
      <c r="S308" s="148">
        <v>1.0</v>
      </c>
      <c r="T308" s="148">
        <v>5.0</v>
      </c>
      <c r="U308" s="148">
        <v>0.0</v>
      </c>
      <c r="V308" s="148">
        <v>0.0</v>
      </c>
      <c r="W308" s="148">
        <v>0.0</v>
      </c>
      <c r="X308" s="148">
        <v>0.0</v>
      </c>
      <c r="Y308" s="148">
        <v>0.0</v>
      </c>
      <c r="Z308" s="148">
        <v>0.0</v>
      </c>
      <c r="AA308" s="148">
        <v>0.0</v>
      </c>
      <c r="AB308" s="148">
        <v>0.0</v>
      </c>
      <c r="AC308" s="148">
        <v>0.0</v>
      </c>
      <c r="AD308" s="148">
        <v>0.0</v>
      </c>
      <c r="AE308" s="148">
        <v>0.0</v>
      </c>
      <c r="AF308" s="148">
        <v>0.0</v>
      </c>
      <c r="AG308" s="148"/>
      <c r="AH308" s="36"/>
    </row>
    <row r="309" hidden="1">
      <c r="A309" s="148" t="s">
        <v>79</v>
      </c>
      <c r="B309" s="148" t="s">
        <v>354</v>
      </c>
      <c r="C309" s="148">
        <v>0.0</v>
      </c>
      <c r="D309" s="148">
        <v>0.0</v>
      </c>
      <c r="E309" s="149">
        <f t="shared" si="188"/>
        <v>0</v>
      </c>
      <c r="F309" s="148">
        <v>0.0</v>
      </c>
      <c r="G309" s="148">
        <v>0.0</v>
      </c>
      <c r="H309" s="148">
        <v>0.0</v>
      </c>
      <c r="I309" s="148">
        <v>0.0</v>
      </c>
      <c r="J309" s="150">
        <f t="shared" si="189"/>
        <v>0</v>
      </c>
      <c r="K309" s="151" t="str">
        <f t="shared" si="190"/>
        <v>#DIV/0!</v>
      </c>
      <c r="L309" s="148">
        <v>0.0</v>
      </c>
      <c r="M309" s="148">
        <v>0.0</v>
      </c>
      <c r="N309" s="148">
        <v>0.0</v>
      </c>
      <c r="O309" s="152">
        <f t="shared" si="191"/>
        <v>0</v>
      </c>
      <c r="P309" s="148">
        <v>0.0</v>
      </c>
      <c r="Q309" s="148">
        <v>0.0</v>
      </c>
      <c r="R309" s="148">
        <v>0.0</v>
      </c>
      <c r="S309" s="148">
        <v>0.0</v>
      </c>
      <c r="T309" s="148">
        <v>0.0</v>
      </c>
      <c r="U309" s="148">
        <v>0.0</v>
      </c>
      <c r="V309" s="148">
        <v>0.0</v>
      </c>
      <c r="W309" s="148">
        <v>0.0</v>
      </c>
      <c r="X309" s="148">
        <v>0.0</v>
      </c>
      <c r="Y309" s="148">
        <v>0.0</v>
      </c>
      <c r="Z309" s="148">
        <v>0.0</v>
      </c>
      <c r="AA309" s="148">
        <v>0.0</v>
      </c>
      <c r="AB309" s="148">
        <v>0.0</v>
      </c>
      <c r="AC309" s="148">
        <v>0.0</v>
      </c>
      <c r="AD309" s="148">
        <v>0.0</v>
      </c>
      <c r="AE309" s="148">
        <v>0.0</v>
      </c>
      <c r="AF309" s="148">
        <v>0.0</v>
      </c>
      <c r="AG309" s="148"/>
      <c r="AH309" s="36"/>
    </row>
    <row r="310" hidden="1">
      <c r="A310" s="153"/>
      <c r="B310" s="150"/>
      <c r="C310" s="150">
        <f t="shared" ref="C310:D310" si="192">SUM(C304:C309)/4</f>
        <v>1</v>
      </c>
      <c r="D310" s="150">
        <f t="shared" si="192"/>
        <v>0</v>
      </c>
      <c r="E310" s="154">
        <f>SUM(E304:E309)</f>
        <v>89.06666667</v>
      </c>
      <c r="F310" s="150">
        <f>SUM(F304:F309)/4</f>
        <v>0</v>
      </c>
      <c r="G310" s="150">
        <f>SUM(G304:G309)</f>
        <v>315</v>
      </c>
      <c r="H310" s="150"/>
      <c r="I310" s="150">
        <f>SUM(I304:I309)</f>
        <v>350</v>
      </c>
      <c r="J310" s="150">
        <f t="shared" si="189"/>
        <v>-35</v>
      </c>
      <c r="K310" s="151">
        <f t="shared" si="190"/>
        <v>0.9</v>
      </c>
      <c r="L310" s="150">
        <f t="shared" ref="L310:M310" si="193">SUM(L304:L309)</f>
        <v>62</v>
      </c>
      <c r="M310" s="150">
        <f t="shared" si="193"/>
        <v>400</v>
      </c>
      <c r="N310" s="150"/>
      <c r="O310" s="155"/>
      <c r="P310" s="150">
        <f t="shared" ref="P310:AF310" si="194">SUM(P304:P309)</f>
        <v>10</v>
      </c>
      <c r="Q310" s="150">
        <f t="shared" si="194"/>
        <v>5</v>
      </c>
      <c r="R310" s="150">
        <f t="shared" si="194"/>
        <v>16</v>
      </c>
      <c r="S310" s="150">
        <f t="shared" si="194"/>
        <v>6</v>
      </c>
      <c r="T310" s="150">
        <f t="shared" si="194"/>
        <v>46</v>
      </c>
      <c r="U310" s="150">
        <f t="shared" si="194"/>
        <v>8</v>
      </c>
      <c r="V310" s="150">
        <f t="shared" si="194"/>
        <v>2</v>
      </c>
      <c r="W310" s="150">
        <f t="shared" si="194"/>
        <v>0</v>
      </c>
      <c r="X310" s="150">
        <f t="shared" si="194"/>
        <v>0</v>
      </c>
      <c r="Y310" s="150">
        <f t="shared" si="194"/>
        <v>0</v>
      </c>
      <c r="Z310" s="150">
        <f t="shared" si="194"/>
        <v>0</v>
      </c>
      <c r="AA310" s="150">
        <f t="shared" si="194"/>
        <v>0</v>
      </c>
      <c r="AB310" s="150">
        <f t="shared" si="194"/>
        <v>0</v>
      </c>
      <c r="AC310" s="150">
        <f t="shared" si="194"/>
        <v>5</v>
      </c>
      <c r="AD310" s="150">
        <f t="shared" si="194"/>
        <v>1</v>
      </c>
      <c r="AE310" s="150">
        <f t="shared" si="194"/>
        <v>0</v>
      </c>
      <c r="AF310" s="150">
        <f t="shared" si="194"/>
        <v>0</v>
      </c>
      <c r="AG310" s="150"/>
      <c r="AH310" s="135"/>
    </row>
    <row r="311" hidden="1">
      <c r="A311" s="148" t="s">
        <v>71</v>
      </c>
      <c r="B311" s="148" t="s">
        <v>356</v>
      </c>
      <c r="C311" s="148">
        <v>1.0</v>
      </c>
      <c r="D311" s="148">
        <v>1.0</v>
      </c>
      <c r="E311" s="149">
        <f t="shared" ref="E311:E316" si="195">SUM(L311*I311)/60</f>
        <v>22</v>
      </c>
      <c r="F311" s="148">
        <v>0.0</v>
      </c>
      <c r="G311" s="148">
        <v>117.0</v>
      </c>
      <c r="H311" s="148">
        <v>0.0</v>
      </c>
      <c r="I311" s="148">
        <v>88.0</v>
      </c>
      <c r="J311" s="150">
        <f t="shared" si="189"/>
        <v>29</v>
      </c>
      <c r="K311" s="151">
        <f t="shared" si="190"/>
        <v>1.329545455</v>
      </c>
      <c r="L311" s="148">
        <v>15.0</v>
      </c>
      <c r="M311" s="148">
        <v>154.0</v>
      </c>
      <c r="N311" s="148">
        <v>1.0</v>
      </c>
      <c r="O311" s="152">
        <f t="shared" ref="O311:O316" si="196">SUM(L311*I311)/60</f>
        <v>22</v>
      </c>
      <c r="P311" s="148">
        <v>3.0</v>
      </c>
      <c r="Q311" s="148">
        <v>1.0</v>
      </c>
      <c r="R311" s="148">
        <v>6.0</v>
      </c>
      <c r="S311" s="148">
        <v>2.0</v>
      </c>
      <c r="T311" s="148">
        <v>20.0</v>
      </c>
      <c r="U311" s="148">
        <v>8.0</v>
      </c>
      <c r="V311" s="148">
        <v>1.0</v>
      </c>
      <c r="W311" s="148">
        <v>0.0</v>
      </c>
      <c r="X311" s="148">
        <v>0.0</v>
      </c>
      <c r="Y311" s="148">
        <v>0.0</v>
      </c>
      <c r="Z311" s="148">
        <v>0.0</v>
      </c>
      <c r="AA311" s="148">
        <v>0.0</v>
      </c>
      <c r="AB311" s="148">
        <v>0.0</v>
      </c>
      <c r="AC311" s="148">
        <v>3.0</v>
      </c>
      <c r="AD311" s="148">
        <v>0.0</v>
      </c>
      <c r="AE311" s="148">
        <v>0.0</v>
      </c>
      <c r="AF311" s="148">
        <v>0.0</v>
      </c>
      <c r="AG311" s="148"/>
      <c r="AH311" s="36"/>
    </row>
    <row r="312" hidden="1">
      <c r="A312" s="148" t="s">
        <v>71</v>
      </c>
      <c r="B312" s="148" t="s">
        <v>318</v>
      </c>
      <c r="C312" s="148">
        <v>0.0</v>
      </c>
      <c r="D312" s="148">
        <v>0.0</v>
      </c>
      <c r="E312" s="149">
        <f t="shared" si="195"/>
        <v>0</v>
      </c>
      <c r="F312" s="148">
        <v>0.0</v>
      </c>
      <c r="G312" s="148">
        <v>0.0</v>
      </c>
      <c r="H312" s="148">
        <v>0.0</v>
      </c>
      <c r="I312" s="148">
        <v>0.0</v>
      </c>
      <c r="J312" s="150">
        <f t="shared" si="189"/>
        <v>0</v>
      </c>
      <c r="K312" s="151" t="str">
        <f t="shared" si="190"/>
        <v>#DIV/0!</v>
      </c>
      <c r="L312" s="148">
        <v>0.0</v>
      </c>
      <c r="M312" s="148">
        <v>0.0</v>
      </c>
      <c r="N312" s="148">
        <v>0.0</v>
      </c>
      <c r="O312" s="152">
        <f t="shared" si="196"/>
        <v>0</v>
      </c>
      <c r="P312" s="148">
        <v>0.0</v>
      </c>
      <c r="Q312" s="148">
        <v>0.0</v>
      </c>
      <c r="R312" s="148">
        <v>0.0</v>
      </c>
      <c r="S312" s="148">
        <v>0.0</v>
      </c>
      <c r="T312" s="148">
        <v>0.0</v>
      </c>
      <c r="U312" s="148">
        <v>0.0</v>
      </c>
      <c r="V312" s="148">
        <v>0.0</v>
      </c>
      <c r="W312" s="148">
        <v>0.0</v>
      </c>
      <c r="X312" s="148">
        <v>0.0</v>
      </c>
      <c r="Y312" s="148">
        <v>0.0</v>
      </c>
      <c r="Z312" s="148">
        <v>0.0</v>
      </c>
      <c r="AA312" s="148">
        <v>0.0</v>
      </c>
      <c r="AB312" s="148">
        <v>0.0</v>
      </c>
      <c r="AC312" s="148">
        <v>0.0</v>
      </c>
      <c r="AD312" s="148">
        <v>0.0</v>
      </c>
      <c r="AE312" s="148">
        <v>0.0</v>
      </c>
      <c r="AF312" s="148">
        <v>0.0</v>
      </c>
      <c r="AG312" s="148"/>
      <c r="AH312" s="36"/>
    </row>
    <row r="313" hidden="1">
      <c r="A313" s="148" t="s">
        <v>71</v>
      </c>
      <c r="B313" s="148" t="s">
        <v>357</v>
      </c>
      <c r="C313" s="148">
        <v>1.0</v>
      </c>
      <c r="D313" s="148">
        <v>1.0</v>
      </c>
      <c r="E313" s="149">
        <f t="shared" si="195"/>
        <v>21.5</v>
      </c>
      <c r="F313" s="148">
        <v>0.0</v>
      </c>
      <c r="G313" s="148">
        <v>68.0</v>
      </c>
      <c r="H313" s="148">
        <v>1.0</v>
      </c>
      <c r="I313" s="148">
        <v>86.0</v>
      </c>
      <c r="J313" s="150">
        <f t="shared" si="189"/>
        <v>-18</v>
      </c>
      <c r="K313" s="151">
        <f t="shared" si="190"/>
        <v>0.7906976744</v>
      </c>
      <c r="L313" s="148">
        <v>15.0</v>
      </c>
      <c r="M313" s="148">
        <v>73.0</v>
      </c>
      <c r="N313" s="148">
        <v>1.0</v>
      </c>
      <c r="O313" s="152">
        <f t="shared" si="196"/>
        <v>21.5</v>
      </c>
      <c r="P313" s="148">
        <v>2.0</v>
      </c>
      <c r="Q313" s="148">
        <v>1.0</v>
      </c>
      <c r="R313" s="148">
        <v>2.0</v>
      </c>
      <c r="S313" s="148">
        <v>0.0</v>
      </c>
      <c r="T313" s="148">
        <v>7.0</v>
      </c>
      <c r="U313" s="148">
        <v>0.0</v>
      </c>
      <c r="V313" s="148">
        <v>0.0</v>
      </c>
      <c r="W313" s="148">
        <v>0.0</v>
      </c>
      <c r="X313" s="148">
        <v>0.0</v>
      </c>
      <c r="Y313" s="148">
        <v>0.0</v>
      </c>
      <c r="Z313" s="148">
        <v>0.0</v>
      </c>
      <c r="AA313" s="148">
        <v>0.0</v>
      </c>
      <c r="AB313" s="148">
        <v>0.0</v>
      </c>
      <c r="AC313" s="148">
        <v>0.0</v>
      </c>
      <c r="AD313" s="148">
        <v>0.0</v>
      </c>
      <c r="AE313" s="148">
        <v>0.0</v>
      </c>
      <c r="AF313" s="148">
        <v>0.0</v>
      </c>
      <c r="AG313" s="148"/>
      <c r="AH313" s="36"/>
    </row>
    <row r="314" hidden="1">
      <c r="A314" s="148" t="s">
        <v>71</v>
      </c>
      <c r="B314" s="148" t="s">
        <v>358</v>
      </c>
      <c r="C314" s="148">
        <v>0.0</v>
      </c>
      <c r="D314" s="148">
        <v>0.0</v>
      </c>
      <c r="E314" s="149">
        <f t="shared" si="195"/>
        <v>0</v>
      </c>
      <c r="F314" s="148">
        <v>0.0</v>
      </c>
      <c r="G314" s="148">
        <v>0.0</v>
      </c>
      <c r="H314" s="148">
        <v>0.0</v>
      </c>
      <c r="I314" s="148">
        <v>0.0</v>
      </c>
      <c r="J314" s="150">
        <f t="shared" si="189"/>
        <v>0</v>
      </c>
      <c r="K314" s="151" t="str">
        <f t="shared" si="190"/>
        <v>#DIV/0!</v>
      </c>
      <c r="L314" s="148">
        <v>0.0</v>
      </c>
      <c r="M314" s="148">
        <v>0.0</v>
      </c>
      <c r="N314" s="148">
        <v>0.0</v>
      </c>
      <c r="O314" s="152">
        <f t="shared" si="196"/>
        <v>0</v>
      </c>
      <c r="P314" s="148">
        <v>0.0</v>
      </c>
      <c r="Q314" s="148">
        <v>0.0</v>
      </c>
      <c r="R314" s="148">
        <v>0.0</v>
      </c>
      <c r="S314" s="148">
        <v>0.0</v>
      </c>
      <c r="T314" s="148">
        <v>0.0</v>
      </c>
      <c r="U314" s="148">
        <v>0.0</v>
      </c>
      <c r="V314" s="148">
        <v>0.0</v>
      </c>
      <c r="W314" s="148">
        <v>0.0</v>
      </c>
      <c r="X314" s="148">
        <v>0.0</v>
      </c>
      <c r="Y314" s="148">
        <v>0.0</v>
      </c>
      <c r="Z314" s="148">
        <v>0.0</v>
      </c>
      <c r="AA314" s="148">
        <v>0.0</v>
      </c>
      <c r="AB314" s="148">
        <v>0.0</v>
      </c>
      <c r="AC314" s="148">
        <v>0.0</v>
      </c>
      <c r="AD314" s="148">
        <v>0.0</v>
      </c>
      <c r="AE314" s="148">
        <v>0.0</v>
      </c>
      <c r="AF314" s="148">
        <v>0.0</v>
      </c>
      <c r="AG314" s="148"/>
      <c r="AH314" s="36"/>
    </row>
    <row r="315" hidden="1">
      <c r="A315" s="148" t="s">
        <v>71</v>
      </c>
      <c r="B315" s="148" t="s">
        <v>327</v>
      </c>
      <c r="C315" s="148">
        <v>1.0</v>
      </c>
      <c r="D315" s="148">
        <v>1.0</v>
      </c>
      <c r="E315" s="149">
        <f t="shared" si="195"/>
        <v>21.01666667</v>
      </c>
      <c r="F315" s="148">
        <v>1.0</v>
      </c>
      <c r="G315" s="148">
        <v>110.0</v>
      </c>
      <c r="H315" s="148">
        <v>0.0</v>
      </c>
      <c r="I315" s="148">
        <v>97.0</v>
      </c>
      <c r="J315" s="150">
        <f t="shared" si="189"/>
        <v>13</v>
      </c>
      <c r="K315" s="151">
        <f t="shared" si="190"/>
        <v>1.134020619</v>
      </c>
      <c r="L315" s="148">
        <v>13.0</v>
      </c>
      <c r="M315" s="148">
        <v>144.0</v>
      </c>
      <c r="N315" s="148">
        <v>1.0</v>
      </c>
      <c r="O315" s="152">
        <f t="shared" si="196"/>
        <v>21.01666667</v>
      </c>
      <c r="P315" s="148">
        <v>2.0</v>
      </c>
      <c r="Q315" s="148">
        <v>2.0</v>
      </c>
      <c r="R315" s="148">
        <v>3.0</v>
      </c>
      <c r="S315" s="148">
        <v>3.0</v>
      </c>
      <c r="T315" s="148">
        <v>22.0</v>
      </c>
      <c r="U315" s="148">
        <v>3.0</v>
      </c>
      <c r="V315" s="148">
        <v>0.0</v>
      </c>
      <c r="W315" s="148">
        <v>0.0</v>
      </c>
      <c r="X315" s="148">
        <v>0.0</v>
      </c>
      <c r="Y315" s="148">
        <v>0.0</v>
      </c>
      <c r="Z315" s="148">
        <v>0.0</v>
      </c>
      <c r="AA315" s="148">
        <v>0.0</v>
      </c>
      <c r="AB315" s="148">
        <v>0.0</v>
      </c>
      <c r="AC315" s="148">
        <v>3.0</v>
      </c>
      <c r="AD315" s="148">
        <v>0.0</v>
      </c>
      <c r="AE315" s="148">
        <v>0.0</v>
      </c>
      <c r="AF315" s="148">
        <v>0.0</v>
      </c>
      <c r="AG315" s="148"/>
      <c r="AH315" s="36"/>
    </row>
    <row r="316" hidden="1">
      <c r="A316" s="148" t="s">
        <v>71</v>
      </c>
      <c r="B316" s="148" t="s">
        <v>359</v>
      </c>
      <c r="C316" s="148">
        <v>1.0</v>
      </c>
      <c r="D316" s="148">
        <v>1.0</v>
      </c>
      <c r="E316" s="149">
        <f t="shared" si="195"/>
        <v>24</v>
      </c>
      <c r="F316" s="148">
        <v>4.0</v>
      </c>
      <c r="G316" s="148">
        <v>47.0</v>
      </c>
      <c r="H316" s="148">
        <v>0.0</v>
      </c>
      <c r="I316" s="148">
        <v>48.0</v>
      </c>
      <c r="J316" s="150">
        <f t="shared" si="189"/>
        <v>-1</v>
      </c>
      <c r="K316" s="151">
        <f t="shared" si="190"/>
        <v>0.9791666667</v>
      </c>
      <c r="L316" s="148">
        <v>30.0</v>
      </c>
      <c r="M316" s="148">
        <v>64.0</v>
      </c>
      <c r="N316" s="148">
        <v>1.0</v>
      </c>
      <c r="O316" s="152">
        <f t="shared" si="196"/>
        <v>24</v>
      </c>
      <c r="P316" s="148">
        <v>4.0</v>
      </c>
      <c r="Q316" s="148">
        <v>0.0</v>
      </c>
      <c r="R316" s="148">
        <v>2.0</v>
      </c>
      <c r="S316" s="148">
        <v>0.0</v>
      </c>
      <c r="T316" s="148">
        <v>5.0</v>
      </c>
      <c r="U316" s="148">
        <v>3.0</v>
      </c>
      <c r="V316" s="148">
        <v>1.0</v>
      </c>
      <c r="W316" s="148">
        <v>0.0</v>
      </c>
      <c r="X316" s="148">
        <v>0.0</v>
      </c>
      <c r="Y316" s="148">
        <v>0.0</v>
      </c>
      <c r="Z316" s="148">
        <v>0.0</v>
      </c>
      <c r="AA316" s="148">
        <v>0.0</v>
      </c>
      <c r="AB316" s="148">
        <v>0.0</v>
      </c>
      <c r="AC316" s="148">
        <v>0.0</v>
      </c>
      <c r="AD316" s="148">
        <v>0.0</v>
      </c>
      <c r="AE316" s="148">
        <v>0.0</v>
      </c>
      <c r="AF316" s="148">
        <v>0.0</v>
      </c>
      <c r="AG316" s="148"/>
      <c r="AH316" s="36"/>
    </row>
    <row r="317" hidden="1">
      <c r="A317" s="153" t="s">
        <v>271</v>
      </c>
      <c r="B317" s="150"/>
      <c r="C317" s="150">
        <f>SUM(C311:C316)</f>
        <v>4</v>
      </c>
      <c r="D317" s="150">
        <f t="shared" ref="D317:F317" si="197">SUM(D311:D316)/4</f>
        <v>1</v>
      </c>
      <c r="E317" s="154">
        <f t="shared" si="197"/>
        <v>22.12916667</v>
      </c>
      <c r="F317" s="150">
        <f t="shared" si="197"/>
        <v>1.25</v>
      </c>
      <c r="G317" s="150">
        <f>SUM(G311:G316)</f>
        <v>342</v>
      </c>
      <c r="H317" s="150"/>
      <c r="I317" s="150">
        <f>SUM(I311:I316)</f>
        <v>319</v>
      </c>
      <c r="J317" s="150">
        <f t="shared" si="189"/>
        <v>23</v>
      </c>
      <c r="K317" s="151">
        <f t="shared" si="190"/>
        <v>1.072100313</v>
      </c>
      <c r="L317" s="150">
        <f t="shared" ref="L317:M317" si="198">SUM(L311:L316)</f>
        <v>73</v>
      </c>
      <c r="M317" s="150">
        <f t="shared" si="198"/>
        <v>435</v>
      </c>
      <c r="N317" s="150"/>
      <c r="O317" s="155"/>
      <c r="P317" s="150">
        <f t="shared" ref="P317:AF317" si="199">SUM(P311:P316)</f>
        <v>11</v>
      </c>
      <c r="Q317" s="150">
        <f t="shared" si="199"/>
        <v>4</v>
      </c>
      <c r="R317" s="150">
        <f t="shared" si="199"/>
        <v>13</v>
      </c>
      <c r="S317" s="150">
        <f t="shared" si="199"/>
        <v>5</v>
      </c>
      <c r="T317" s="150">
        <f t="shared" si="199"/>
        <v>54</v>
      </c>
      <c r="U317" s="150">
        <f t="shared" si="199"/>
        <v>14</v>
      </c>
      <c r="V317" s="150">
        <f t="shared" si="199"/>
        <v>2</v>
      </c>
      <c r="W317" s="150">
        <f t="shared" si="199"/>
        <v>0</v>
      </c>
      <c r="X317" s="150">
        <f t="shared" si="199"/>
        <v>0</v>
      </c>
      <c r="Y317" s="150">
        <f t="shared" si="199"/>
        <v>0</v>
      </c>
      <c r="Z317" s="150">
        <f t="shared" si="199"/>
        <v>0</v>
      </c>
      <c r="AA317" s="150">
        <f t="shared" si="199"/>
        <v>0</v>
      </c>
      <c r="AB317" s="150">
        <f t="shared" si="199"/>
        <v>0</v>
      </c>
      <c r="AC317" s="150">
        <f t="shared" si="199"/>
        <v>6</v>
      </c>
      <c r="AD317" s="150">
        <f t="shared" si="199"/>
        <v>0</v>
      </c>
      <c r="AE317" s="150">
        <f t="shared" si="199"/>
        <v>0</v>
      </c>
      <c r="AF317" s="150">
        <f t="shared" si="199"/>
        <v>0</v>
      </c>
      <c r="AG317" s="150"/>
      <c r="AH317" s="135"/>
    </row>
    <row r="318">
      <c r="A318" s="119" t="s">
        <v>405</v>
      </c>
    </row>
    <row r="320" hidden="1">
      <c r="A320" s="115"/>
      <c r="B320" s="115"/>
      <c r="C320" s="115"/>
      <c r="D320" s="115"/>
      <c r="E320" s="120"/>
      <c r="F320" s="116" t="s">
        <v>382</v>
      </c>
      <c r="G320" s="116"/>
      <c r="H320" s="116"/>
      <c r="I320" s="116"/>
      <c r="J320" s="116"/>
      <c r="K320" s="116"/>
      <c r="L320" s="117" t="s">
        <v>383</v>
      </c>
      <c r="M320" s="117"/>
      <c r="N320" s="118"/>
      <c r="O320" s="118"/>
      <c r="P320" s="118" t="s">
        <v>384</v>
      </c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8"/>
      <c r="AF320" s="118"/>
      <c r="AG320" s="118"/>
      <c r="AH320" s="118"/>
    </row>
    <row r="321" hidden="1">
      <c r="A321" s="121" t="s">
        <v>232</v>
      </c>
      <c r="B321" s="121" t="s">
        <v>233</v>
      </c>
      <c r="C321" s="121" t="s">
        <v>234</v>
      </c>
      <c r="D321" s="122" t="s">
        <v>15</v>
      </c>
      <c r="E321" s="123" t="s">
        <v>235</v>
      </c>
      <c r="F321" s="124" t="s">
        <v>17</v>
      </c>
      <c r="G321" s="124" t="s">
        <v>236</v>
      </c>
      <c r="H321" s="124" t="s">
        <v>237</v>
      </c>
      <c r="I321" s="124" t="s">
        <v>238</v>
      </c>
      <c r="J321" s="125" t="s">
        <v>239</v>
      </c>
      <c r="K321" s="126" t="s">
        <v>240</v>
      </c>
      <c r="L321" s="127" t="s">
        <v>241</v>
      </c>
      <c r="M321" s="127" t="s">
        <v>242</v>
      </c>
      <c r="N321" s="128" t="s">
        <v>385</v>
      </c>
      <c r="O321" s="128" t="s">
        <v>235</v>
      </c>
      <c r="P321" s="128" t="s">
        <v>244</v>
      </c>
      <c r="Q321" s="128" t="s">
        <v>245</v>
      </c>
      <c r="R321" s="128" t="s">
        <v>246</v>
      </c>
      <c r="S321" s="128" t="s">
        <v>247</v>
      </c>
      <c r="T321" s="128" t="s">
        <v>248</v>
      </c>
      <c r="U321" s="128" t="s">
        <v>249</v>
      </c>
      <c r="V321" s="128" t="s">
        <v>250</v>
      </c>
      <c r="W321" s="128" t="s">
        <v>251</v>
      </c>
      <c r="X321" s="128" t="s">
        <v>252</v>
      </c>
      <c r="Y321" s="128" t="s">
        <v>253</v>
      </c>
      <c r="Z321" s="128" t="s">
        <v>254</v>
      </c>
      <c r="AA321" s="128" t="s">
        <v>255</v>
      </c>
      <c r="AB321" s="128" t="s">
        <v>256</v>
      </c>
      <c r="AC321" s="128" t="s">
        <v>257</v>
      </c>
      <c r="AD321" s="128" t="s">
        <v>258</v>
      </c>
      <c r="AE321" s="128" t="s">
        <v>259</v>
      </c>
      <c r="AF321" s="128" t="s">
        <v>260</v>
      </c>
      <c r="AG321" s="128"/>
      <c r="AH321" s="128"/>
    </row>
    <row r="322" hidden="1">
      <c r="A322" s="139" t="s">
        <v>328</v>
      </c>
      <c r="B322" s="140" t="s">
        <v>329</v>
      </c>
      <c r="C322" s="36">
        <v>1.0</v>
      </c>
      <c r="D322" s="36">
        <v>0.0</v>
      </c>
      <c r="E322" s="131">
        <f t="shared" ref="E322:E327" si="200">SUM(L322*I322)/60</f>
        <v>15.16666667</v>
      </c>
      <c r="F322" s="36">
        <v>2.0</v>
      </c>
      <c r="G322" s="36">
        <v>63.0</v>
      </c>
      <c r="H322" s="36">
        <v>2.0</v>
      </c>
      <c r="I322" s="36">
        <v>91.0</v>
      </c>
      <c r="J322" s="7">
        <f t="shared" ref="J322:J335" si="201">SUM(G322-I322)</f>
        <v>-28</v>
      </c>
      <c r="K322" s="132">
        <f t="shared" ref="K322:K335" si="202">SUM(G322/I322)</f>
        <v>0.6923076923</v>
      </c>
      <c r="L322" s="36">
        <v>10.0</v>
      </c>
      <c r="M322" s="36">
        <v>78.0</v>
      </c>
      <c r="N322" s="36">
        <v>1.0</v>
      </c>
      <c r="O322" s="133">
        <f t="shared" ref="O322:O327" si="203">(E322*N322)</f>
        <v>15.16666667</v>
      </c>
      <c r="P322" s="36">
        <v>4.0</v>
      </c>
      <c r="Q322" s="36">
        <v>0.0</v>
      </c>
      <c r="R322" s="36">
        <v>1.0</v>
      </c>
      <c r="S322" s="36">
        <v>2.0</v>
      </c>
      <c r="T322" s="36">
        <v>6.0</v>
      </c>
      <c r="U322" s="36">
        <v>1.0</v>
      </c>
      <c r="V322" s="36">
        <v>0.0</v>
      </c>
      <c r="W322" s="36">
        <v>0.0</v>
      </c>
      <c r="X322" s="36">
        <v>0.0</v>
      </c>
      <c r="Y322" s="36">
        <v>0.0</v>
      </c>
      <c r="Z322" s="36">
        <v>0.0</v>
      </c>
      <c r="AA322" s="36">
        <v>0.0</v>
      </c>
      <c r="AB322" s="36">
        <v>0.0</v>
      </c>
      <c r="AC322" s="36">
        <v>1.0</v>
      </c>
      <c r="AD322" s="36">
        <v>0.0</v>
      </c>
      <c r="AE322" s="36">
        <v>0.0</v>
      </c>
      <c r="AF322" s="36">
        <v>0.0</v>
      </c>
      <c r="AG322" s="36"/>
      <c r="AH322" s="36"/>
    </row>
    <row r="323" hidden="1">
      <c r="A323" s="139" t="s">
        <v>328</v>
      </c>
      <c r="B323" s="140" t="s">
        <v>330</v>
      </c>
      <c r="C323" s="36">
        <v>1.0</v>
      </c>
      <c r="D323" s="36">
        <v>0.0</v>
      </c>
      <c r="E323" s="131">
        <f t="shared" si="200"/>
        <v>16.25</v>
      </c>
      <c r="F323" s="36">
        <v>0.0</v>
      </c>
      <c r="G323" s="36">
        <v>50.0</v>
      </c>
      <c r="H323" s="36">
        <v>0.0</v>
      </c>
      <c r="I323" s="36">
        <v>75.0</v>
      </c>
      <c r="J323" s="7">
        <f t="shared" si="201"/>
        <v>-25</v>
      </c>
      <c r="K323" s="132">
        <f t="shared" si="202"/>
        <v>0.6666666667</v>
      </c>
      <c r="L323" s="36">
        <v>13.0</v>
      </c>
      <c r="M323" s="36">
        <v>64.0</v>
      </c>
      <c r="N323" s="36">
        <v>1.0</v>
      </c>
      <c r="O323" s="133">
        <f t="shared" si="203"/>
        <v>16.25</v>
      </c>
      <c r="P323" s="36">
        <v>2.0</v>
      </c>
      <c r="Q323" s="36">
        <v>0.0</v>
      </c>
      <c r="R323" s="36">
        <v>1.0</v>
      </c>
      <c r="S323" s="36">
        <v>1.0</v>
      </c>
      <c r="T323" s="36">
        <v>9.0</v>
      </c>
      <c r="U323" s="36">
        <v>4.0</v>
      </c>
      <c r="V323" s="36">
        <v>1.0</v>
      </c>
      <c r="W323" s="36">
        <v>0.0</v>
      </c>
      <c r="X323" s="36">
        <v>0.0</v>
      </c>
      <c r="Y323" s="36">
        <v>0.0</v>
      </c>
      <c r="Z323" s="36">
        <v>0.0</v>
      </c>
      <c r="AA323" s="36">
        <v>0.0</v>
      </c>
      <c r="AB323" s="36">
        <v>0.0</v>
      </c>
      <c r="AC323" s="36">
        <v>1.0</v>
      </c>
      <c r="AD323" s="36">
        <v>0.0</v>
      </c>
      <c r="AE323" s="36">
        <v>0.0</v>
      </c>
      <c r="AF323" s="36">
        <v>0.0</v>
      </c>
      <c r="AG323" s="36"/>
      <c r="AH323" s="36"/>
    </row>
    <row r="324" hidden="1">
      <c r="A324" s="139" t="s">
        <v>328</v>
      </c>
      <c r="B324" s="140" t="s">
        <v>331</v>
      </c>
      <c r="C324" s="36">
        <v>1.0</v>
      </c>
      <c r="D324" s="36">
        <v>0.0</v>
      </c>
      <c r="E324" s="131">
        <f t="shared" si="200"/>
        <v>16.31666667</v>
      </c>
      <c r="F324" s="36">
        <v>0.0</v>
      </c>
      <c r="G324" s="36">
        <v>49.0</v>
      </c>
      <c r="H324" s="36">
        <v>0.0</v>
      </c>
      <c r="I324" s="36">
        <v>89.0</v>
      </c>
      <c r="J324" s="7">
        <f t="shared" si="201"/>
        <v>-40</v>
      </c>
      <c r="K324" s="132">
        <f t="shared" si="202"/>
        <v>0.5505617978</v>
      </c>
      <c r="L324" s="36">
        <v>11.0</v>
      </c>
      <c r="M324" s="36">
        <v>61.0</v>
      </c>
      <c r="N324" s="36">
        <v>1.0</v>
      </c>
      <c r="O324" s="133">
        <f t="shared" si="203"/>
        <v>16.31666667</v>
      </c>
      <c r="P324" s="36">
        <v>2.0</v>
      </c>
      <c r="Q324" s="36">
        <v>0.0</v>
      </c>
      <c r="R324" s="36">
        <v>1.0</v>
      </c>
      <c r="S324" s="36">
        <v>3.0</v>
      </c>
      <c r="T324" s="36">
        <v>7.0</v>
      </c>
      <c r="U324" s="36">
        <v>0.0</v>
      </c>
      <c r="V324" s="36">
        <v>0.0</v>
      </c>
      <c r="W324" s="36">
        <v>0.0</v>
      </c>
      <c r="X324" s="36">
        <v>0.0</v>
      </c>
      <c r="Y324" s="36">
        <v>0.0</v>
      </c>
      <c r="Z324" s="36">
        <v>0.0</v>
      </c>
      <c r="AA324" s="36">
        <v>0.0</v>
      </c>
      <c r="AB324" s="36">
        <v>0.0</v>
      </c>
      <c r="AC324" s="36">
        <v>0.0</v>
      </c>
      <c r="AD324" s="36">
        <v>0.0</v>
      </c>
      <c r="AE324" s="36">
        <v>0.0</v>
      </c>
      <c r="AF324" s="36">
        <v>0.0</v>
      </c>
      <c r="AG324" s="36"/>
      <c r="AH324" s="36"/>
    </row>
    <row r="325" hidden="1">
      <c r="A325" s="139" t="s">
        <v>328</v>
      </c>
      <c r="B325" s="140" t="s">
        <v>332</v>
      </c>
      <c r="C325" s="36">
        <v>0.0</v>
      </c>
      <c r="D325" s="36">
        <v>0.0</v>
      </c>
      <c r="E325" s="131">
        <f t="shared" si="200"/>
        <v>0</v>
      </c>
      <c r="F325" s="36">
        <v>0.0</v>
      </c>
      <c r="G325" s="36">
        <v>0.0</v>
      </c>
      <c r="H325" s="36">
        <v>0.0</v>
      </c>
      <c r="I325" s="36">
        <v>0.0</v>
      </c>
      <c r="J325" s="7">
        <f t="shared" si="201"/>
        <v>0</v>
      </c>
      <c r="K325" s="132" t="str">
        <f t="shared" si="202"/>
        <v>#DIV/0!</v>
      </c>
      <c r="L325" s="36">
        <v>0.0</v>
      </c>
      <c r="M325" s="36">
        <v>0.0</v>
      </c>
      <c r="N325" s="36">
        <v>0.0</v>
      </c>
      <c r="O325" s="133">
        <f t="shared" si="203"/>
        <v>0</v>
      </c>
      <c r="P325" s="36">
        <v>0.0</v>
      </c>
      <c r="Q325" s="36">
        <v>0.0</v>
      </c>
      <c r="R325" s="36">
        <v>0.0</v>
      </c>
      <c r="S325" s="36">
        <v>0.0</v>
      </c>
      <c r="T325" s="36">
        <v>0.0</v>
      </c>
      <c r="U325" s="36">
        <v>0.0</v>
      </c>
      <c r="V325" s="36">
        <v>0.0</v>
      </c>
      <c r="W325" s="36">
        <v>0.0</v>
      </c>
      <c r="X325" s="36">
        <v>0.0</v>
      </c>
      <c r="Y325" s="36">
        <v>0.0</v>
      </c>
      <c r="Z325" s="36">
        <v>0.0</v>
      </c>
      <c r="AA325" s="36">
        <v>0.0</v>
      </c>
      <c r="AB325" s="36">
        <v>0.0</v>
      </c>
      <c r="AC325" s="36">
        <v>0.0</v>
      </c>
      <c r="AD325" s="36">
        <v>0.0</v>
      </c>
      <c r="AE325" s="36">
        <v>0.0</v>
      </c>
      <c r="AF325" s="36">
        <v>0.0</v>
      </c>
      <c r="AG325" s="36"/>
      <c r="AH325" s="36"/>
    </row>
    <row r="326" hidden="1">
      <c r="A326" s="139" t="s">
        <v>328</v>
      </c>
      <c r="B326" s="140" t="s">
        <v>333</v>
      </c>
      <c r="C326" s="36">
        <v>1.0</v>
      </c>
      <c r="D326" s="36">
        <v>0.0</v>
      </c>
      <c r="E326" s="131">
        <f t="shared" si="200"/>
        <v>17.25</v>
      </c>
      <c r="F326" s="36">
        <v>0.0</v>
      </c>
      <c r="G326" s="36">
        <v>46.0</v>
      </c>
      <c r="H326" s="36">
        <v>1.0</v>
      </c>
      <c r="I326" s="36">
        <v>69.0</v>
      </c>
      <c r="J326" s="7">
        <f t="shared" si="201"/>
        <v>-23</v>
      </c>
      <c r="K326" s="132">
        <f t="shared" si="202"/>
        <v>0.6666666667</v>
      </c>
      <c r="L326" s="36">
        <v>15.0</v>
      </c>
      <c r="M326" s="36">
        <v>52.0</v>
      </c>
      <c r="N326" s="36">
        <v>1.0</v>
      </c>
      <c r="O326" s="133">
        <f t="shared" si="203"/>
        <v>17.25</v>
      </c>
      <c r="P326" s="36">
        <v>2.0</v>
      </c>
      <c r="Q326" s="36">
        <v>0.0</v>
      </c>
      <c r="R326" s="36">
        <v>1.0</v>
      </c>
      <c r="S326" s="36">
        <v>3.0</v>
      </c>
      <c r="T326" s="36">
        <v>4.0</v>
      </c>
      <c r="U326" s="36">
        <v>1.0</v>
      </c>
      <c r="V326" s="36">
        <v>0.0</v>
      </c>
      <c r="W326" s="36">
        <v>0.0</v>
      </c>
      <c r="X326" s="36">
        <v>0.0</v>
      </c>
      <c r="Y326" s="36">
        <v>0.0</v>
      </c>
      <c r="Z326" s="36">
        <v>0.0</v>
      </c>
      <c r="AA326" s="36">
        <v>0.0</v>
      </c>
      <c r="AB326" s="36">
        <v>0.0</v>
      </c>
      <c r="AC326" s="36">
        <v>0.0</v>
      </c>
      <c r="AD326" s="36">
        <v>0.0</v>
      </c>
      <c r="AE326" s="36">
        <v>0.0</v>
      </c>
      <c r="AF326" s="36">
        <v>0.0</v>
      </c>
      <c r="AG326" s="36"/>
      <c r="AH326" s="36"/>
    </row>
    <row r="327" hidden="1">
      <c r="A327" s="139" t="s">
        <v>328</v>
      </c>
      <c r="B327" s="140"/>
      <c r="C327" s="36">
        <v>0.0</v>
      </c>
      <c r="D327" s="36">
        <v>0.0</v>
      </c>
      <c r="E327" s="131">
        <f t="shared" si="200"/>
        <v>0</v>
      </c>
      <c r="F327" s="36">
        <v>0.0</v>
      </c>
      <c r="G327" s="36">
        <v>0.0</v>
      </c>
      <c r="H327" s="36">
        <v>0.0</v>
      </c>
      <c r="I327" s="36">
        <v>0.0</v>
      </c>
      <c r="J327" s="7">
        <f t="shared" si="201"/>
        <v>0</v>
      </c>
      <c r="K327" s="132" t="str">
        <f t="shared" si="202"/>
        <v>#DIV/0!</v>
      </c>
      <c r="L327" s="36">
        <v>0.0</v>
      </c>
      <c r="M327" s="36">
        <v>0.0</v>
      </c>
      <c r="N327" s="36">
        <v>0.0</v>
      </c>
      <c r="O327" s="133">
        <f t="shared" si="203"/>
        <v>0</v>
      </c>
      <c r="P327" s="36">
        <v>0.0</v>
      </c>
      <c r="Q327" s="36">
        <v>0.0</v>
      </c>
      <c r="R327" s="36">
        <v>0.0</v>
      </c>
      <c r="S327" s="36">
        <v>0.0</v>
      </c>
      <c r="T327" s="36">
        <v>0.0</v>
      </c>
      <c r="U327" s="36">
        <v>0.0</v>
      </c>
      <c r="V327" s="36">
        <v>0.0</v>
      </c>
      <c r="W327" s="36">
        <v>0.0</v>
      </c>
      <c r="X327" s="36">
        <v>0.0</v>
      </c>
      <c r="Y327" s="36">
        <v>0.0</v>
      </c>
      <c r="Z327" s="36">
        <v>0.0</v>
      </c>
      <c r="AA327" s="36">
        <v>0.0</v>
      </c>
      <c r="AB327" s="36">
        <v>0.0</v>
      </c>
      <c r="AC327" s="36">
        <v>0.0</v>
      </c>
      <c r="AD327" s="36">
        <v>0.0</v>
      </c>
      <c r="AE327" s="36">
        <v>0.0</v>
      </c>
      <c r="AF327" s="36">
        <v>0.0</v>
      </c>
      <c r="AG327" s="36"/>
      <c r="AH327" s="36"/>
    </row>
    <row r="328" hidden="1">
      <c r="A328" s="134"/>
      <c r="B328" s="135"/>
      <c r="C328" s="135">
        <f t="shared" ref="C328:D328" si="204">SUM(C322:C327)/4</f>
        <v>1</v>
      </c>
      <c r="D328" s="135">
        <f t="shared" si="204"/>
        <v>0</v>
      </c>
      <c r="E328" s="136">
        <f>SUM(E322:E327)</f>
        <v>64.98333333</v>
      </c>
      <c r="F328" s="135">
        <f>SUM(F322:F327)/4</f>
        <v>0.5</v>
      </c>
      <c r="G328" s="135">
        <f>SUM(G322:G327)</f>
        <v>208</v>
      </c>
      <c r="H328" s="135"/>
      <c r="I328" s="135">
        <f>SUM(I322:I327)</f>
        <v>324</v>
      </c>
      <c r="J328" s="135">
        <f t="shared" si="201"/>
        <v>-116</v>
      </c>
      <c r="K328" s="137">
        <f t="shared" si="202"/>
        <v>0.6419753086</v>
      </c>
      <c r="L328" s="135">
        <f t="shared" ref="L328:M328" si="205">SUM(L322:L327)</f>
        <v>49</v>
      </c>
      <c r="M328" s="135">
        <f t="shared" si="205"/>
        <v>255</v>
      </c>
      <c r="N328" s="135"/>
      <c r="O328" s="138"/>
      <c r="P328" s="135">
        <f t="shared" ref="P328:AF328" si="206">SUM(P322:P327)</f>
        <v>10</v>
      </c>
      <c r="Q328" s="135">
        <f t="shared" si="206"/>
        <v>0</v>
      </c>
      <c r="R328" s="135">
        <f t="shared" si="206"/>
        <v>4</v>
      </c>
      <c r="S328" s="135">
        <f t="shared" si="206"/>
        <v>9</v>
      </c>
      <c r="T328" s="135">
        <f t="shared" si="206"/>
        <v>26</v>
      </c>
      <c r="U328" s="135">
        <f t="shared" si="206"/>
        <v>6</v>
      </c>
      <c r="V328" s="135">
        <f t="shared" si="206"/>
        <v>1</v>
      </c>
      <c r="W328" s="135">
        <f t="shared" si="206"/>
        <v>0</v>
      </c>
      <c r="X328" s="135">
        <f t="shared" si="206"/>
        <v>0</v>
      </c>
      <c r="Y328" s="135">
        <f t="shared" si="206"/>
        <v>0</v>
      </c>
      <c r="Z328" s="135">
        <f t="shared" si="206"/>
        <v>0</v>
      </c>
      <c r="AA328" s="135">
        <f t="shared" si="206"/>
        <v>0</v>
      </c>
      <c r="AB328" s="135">
        <f t="shared" si="206"/>
        <v>0</v>
      </c>
      <c r="AC328" s="135">
        <f t="shared" si="206"/>
        <v>2</v>
      </c>
      <c r="AD328" s="135">
        <f t="shared" si="206"/>
        <v>0</v>
      </c>
      <c r="AE328" s="135">
        <f t="shared" si="206"/>
        <v>0</v>
      </c>
      <c r="AF328" s="135">
        <f t="shared" si="206"/>
        <v>0</v>
      </c>
      <c r="AG328" s="135"/>
      <c r="AH328" s="135"/>
    </row>
    <row r="329" hidden="1">
      <c r="A329" s="139" t="s">
        <v>79</v>
      </c>
      <c r="B329" s="140" t="s">
        <v>349</v>
      </c>
      <c r="C329" s="36">
        <v>1.0</v>
      </c>
      <c r="D329" s="36">
        <v>1.0</v>
      </c>
      <c r="E329" s="131">
        <f t="shared" ref="E329:E334" si="207">SUM(L329*I329)/60</f>
        <v>16.8</v>
      </c>
      <c r="F329" s="36">
        <v>0.0</v>
      </c>
      <c r="G329" s="36">
        <v>115.0</v>
      </c>
      <c r="H329" s="36">
        <v>0.0</v>
      </c>
      <c r="I329" s="36">
        <v>72.0</v>
      </c>
      <c r="J329" s="7">
        <f t="shared" si="201"/>
        <v>43</v>
      </c>
      <c r="K329" s="132">
        <f t="shared" si="202"/>
        <v>1.597222222</v>
      </c>
      <c r="L329" s="36">
        <v>14.0</v>
      </c>
      <c r="M329" s="36">
        <v>150.0</v>
      </c>
      <c r="N329" s="36">
        <v>1.0</v>
      </c>
      <c r="O329" s="133">
        <f t="shared" ref="O329:O334" si="208">SUM(L329*I329)/60</f>
        <v>16.8</v>
      </c>
      <c r="P329" s="36">
        <v>3.0</v>
      </c>
      <c r="Q329" s="36">
        <v>0.0</v>
      </c>
      <c r="R329" s="36">
        <v>6.0</v>
      </c>
      <c r="S329" s="36">
        <v>1.0</v>
      </c>
      <c r="T329" s="36">
        <v>25.0</v>
      </c>
      <c r="U329" s="36">
        <v>5.0</v>
      </c>
      <c r="V329" s="36">
        <v>1.0</v>
      </c>
      <c r="W329" s="36">
        <v>0.0</v>
      </c>
      <c r="X329" s="36">
        <v>0.0</v>
      </c>
      <c r="Y329" s="36">
        <v>0.0</v>
      </c>
      <c r="Z329" s="36">
        <v>0.0</v>
      </c>
      <c r="AA329" s="36">
        <v>0.0</v>
      </c>
      <c r="AB329" s="36">
        <v>0.0</v>
      </c>
      <c r="AC329" s="36">
        <v>4.0</v>
      </c>
      <c r="AD329" s="36">
        <v>0.0</v>
      </c>
      <c r="AE329" s="36">
        <v>0.0</v>
      </c>
      <c r="AF329" s="36">
        <v>0.0</v>
      </c>
      <c r="AG329" s="36"/>
      <c r="AH329" s="36"/>
    </row>
    <row r="330" hidden="1">
      <c r="A330" s="139" t="s">
        <v>79</v>
      </c>
      <c r="B330" s="140" t="s">
        <v>350</v>
      </c>
      <c r="C330" s="36">
        <v>0.0</v>
      </c>
      <c r="D330" s="36">
        <v>0.0</v>
      </c>
      <c r="E330" s="131">
        <f t="shared" si="207"/>
        <v>0</v>
      </c>
      <c r="F330" s="36">
        <v>0.0</v>
      </c>
      <c r="G330" s="36">
        <v>0.0</v>
      </c>
      <c r="H330" s="36">
        <v>0.0</v>
      </c>
      <c r="I330" s="36">
        <v>0.0</v>
      </c>
      <c r="J330" s="7">
        <f t="shared" si="201"/>
        <v>0</v>
      </c>
      <c r="K330" s="132" t="str">
        <f t="shared" si="202"/>
        <v>#DIV/0!</v>
      </c>
      <c r="L330" s="36">
        <v>0.0</v>
      </c>
      <c r="M330" s="36">
        <v>0.0</v>
      </c>
      <c r="N330" s="36">
        <v>0.0</v>
      </c>
      <c r="O330" s="133">
        <f t="shared" si="208"/>
        <v>0</v>
      </c>
      <c r="P330" s="36">
        <v>0.0</v>
      </c>
      <c r="Q330" s="36">
        <v>0.0</v>
      </c>
      <c r="R330" s="36">
        <v>0.0</v>
      </c>
      <c r="S330" s="36">
        <v>0.0</v>
      </c>
      <c r="T330" s="36">
        <v>0.0</v>
      </c>
      <c r="U330" s="36">
        <v>0.0</v>
      </c>
      <c r="V330" s="36">
        <v>0.0</v>
      </c>
      <c r="W330" s="36">
        <v>0.0</v>
      </c>
      <c r="X330" s="36">
        <v>0.0</v>
      </c>
      <c r="Y330" s="36">
        <v>0.0</v>
      </c>
      <c r="Z330" s="36">
        <v>0.0</v>
      </c>
      <c r="AA330" s="36">
        <v>0.0</v>
      </c>
      <c r="AB330" s="36">
        <v>0.0</v>
      </c>
      <c r="AC330" s="36">
        <v>0.0</v>
      </c>
      <c r="AD330" s="36">
        <v>0.0</v>
      </c>
      <c r="AE330" s="36">
        <v>0.0</v>
      </c>
      <c r="AF330" s="36">
        <v>0.0</v>
      </c>
      <c r="AG330" s="36"/>
      <c r="AH330" s="36"/>
    </row>
    <row r="331" hidden="1">
      <c r="A331" s="139" t="s">
        <v>79</v>
      </c>
      <c r="B331" s="140" t="s">
        <v>351</v>
      </c>
      <c r="C331" s="36">
        <v>1.0</v>
      </c>
      <c r="D331" s="36">
        <v>1.0</v>
      </c>
      <c r="E331" s="131">
        <f t="shared" si="207"/>
        <v>16.46666667</v>
      </c>
      <c r="F331" s="36">
        <v>0.0</v>
      </c>
      <c r="G331" s="36">
        <v>96.0</v>
      </c>
      <c r="H331" s="36">
        <v>0.0</v>
      </c>
      <c r="I331" s="36">
        <v>52.0</v>
      </c>
      <c r="J331" s="7">
        <f t="shared" si="201"/>
        <v>44</v>
      </c>
      <c r="K331" s="132">
        <f t="shared" si="202"/>
        <v>1.846153846</v>
      </c>
      <c r="L331" s="36">
        <v>19.0</v>
      </c>
      <c r="M331" s="36">
        <v>125.0</v>
      </c>
      <c r="N331" s="36">
        <v>1.0</v>
      </c>
      <c r="O331" s="133">
        <f t="shared" si="208"/>
        <v>16.46666667</v>
      </c>
      <c r="P331" s="36">
        <v>0.0</v>
      </c>
      <c r="Q331" s="36">
        <v>1.0</v>
      </c>
      <c r="R331" s="36">
        <v>6.0</v>
      </c>
      <c r="S331" s="36">
        <v>0.0</v>
      </c>
      <c r="T331" s="36">
        <v>14.0</v>
      </c>
      <c r="U331" s="36">
        <v>5.0</v>
      </c>
      <c r="V331" s="36">
        <v>2.0</v>
      </c>
      <c r="W331" s="36">
        <v>1.0</v>
      </c>
      <c r="X331" s="36">
        <v>0.0</v>
      </c>
      <c r="Y331" s="36">
        <v>0.0</v>
      </c>
      <c r="Z331" s="36">
        <v>0.0</v>
      </c>
      <c r="AA331" s="36">
        <v>0.0</v>
      </c>
      <c r="AB331" s="36">
        <v>0.0</v>
      </c>
      <c r="AC331" s="36">
        <v>4.0</v>
      </c>
      <c r="AD331" s="36">
        <v>1.0</v>
      </c>
      <c r="AE331" s="36">
        <v>0.0</v>
      </c>
      <c r="AF331" s="36">
        <v>0.0</v>
      </c>
      <c r="AG331" s="36"/>
      <c r="AH331" s="36"/>
    </row>
    <row r="332" hidden="1">
      <c r="A332" s="139" t="s">
        <v>79</v>
      </c>
      <c r="B332" s="140" t="s">
        <v>352</v>
      </c>
      <c r="C332" s="36">
        <v>1.0</v>
      </c>
      <c r="D332" s="36">
        <v>1.0</v>
      </c>
      <c r="E332" s="131">
        <f t="shared" si="207"/>
        <v>17.91666667</v>
      </c>
      <c r="F332" s="36">
        <v>5.0</v>
      </c>
      <c r="G332" s="36">
        <v>34.0</v>
      </c>
      <c r="H332" s="36">
        <v>1.0</v>
      </c>
      <c r="I332" s="36">
        <v>25.0</v>
      </c>
      <c r="J332" s="7">
        <f t="shared" si="201"/>
        <v>9</v>
      </c>
      <c r="K332" s="132">
        <f t="shared" si="202"/>
        <v>1.36</v>
      </c>
      <c r="L332" s="36">
        <v>43.0</v>
      </c>
      <c r="M332" s="36">
        <v>51.0</v>
      </c>
      <c r="N332" s="36">
        <v>1.0</v>
      </c>
      <c r="O332" s="133">
        <f t="shared" si="208"/>
        <v>17.91666667</v>
      </c>
      <c r="P332" s="36">
        <v>3.0</v>
      </c>
      <c r="Q332" s="36">
        <v>0.0</v>
      </c>
      <c r="R332" s="36">
        <v>2.0</v>
      </c>
      <c r="S332" s="36">
        <v>1.0</v>
      </c>
      <c r="T332" s="36">
        <v>3.0</v>
      </c>
      <c r="U332" s="36">
        <v>1.0</v>
      </c>
      <c r="V332" s="36">
        <v>0.0</v>
      </c>
      <c r="W332" s="36">
        <v>0.0</v>
      </c>
      <c r="X332" s="36">
        <v>0.0</v>
      </c>
      <c r="Y332" s="36">
        <v>0.0</v>
      </c>
      <c r="Z332" s="36">
        <v>0.0</v>
      </c>
      <c r="AA332" s="36">
        <v>0.0</v>
      </c>
      <c r="AB332" s="36">
        <v>0.0</v>
      </c>
      <c r="AC332" s="36">
        <v>1.0</v>
      </c>
      <c r="AD332" s="36">
        <v>0.0</v>
      </c>
      <c r="AE332" s="36">
        <v>0.0</v>
      </c>
      <c r="AF332" s="36">
        <v>0.0</v>
      </c>
      <c r="AG332" s="36"/>
      <c r="AH332" s="36"/>
    </row>
    <row r="333" hidden="1">
      <c r="A333" s="139" t="s">
        <v>79</v>
      </c>
      <c r="B333" s="140" t="s">
        <v>353</v>
      </c>
      <c r="C333" s="36">
        <v>0.0</v>
      </c>
      <c r="D333" s="36">
        <v>0.0</v>
      </c>
      <c r="E333" s="131">
        <f t="shared" si="207"/>
        <v>0</v>
      </c>
      <c r="F333" s="36">
        <v>0.0</v>
      </c>
      <c r="G333" s="36">
        <v>0.0</v>
      </c>
      <c r="H333" s="36">
        <v>0.0</v>
      </c>
      <c r="I333" s="36">
        <v>0.0</v>
      </c>
      <c r="J333" s="7">
        <f t="shared" si="201"/>
        <v>0</v>
      </c>
      <c r="K333" s="132" t="str">
        <f t="shared" si="202"/>
        <v>#DIV/0!</v>
      </c>
      <c r="L333" s="36">
        <v>0.0</v>
      </c>
      <c r="M333" s="36">
        <v>0.0</v>
      </c>
      <c r="N333" s="36">
        <v>0.0</v>
      </c>
      <c r="O333" s="133">
        <f t="shared" si="208"/>
        <v>0</v>
      </c>
      <c r="P333" s="36">
        <v>0.0</v>
      </c>
      <c r="Q333" s="36">
        <v>0.0</v>
      </c>
      <c r="R333" s="36">
        <v>0.0</v>
      </c>
      <c r="S333" s="36">
        <v>0.0</v>
      </c>
      <c r="T333" s="36">
        <v>0.0</v>
      </c>
      <c r="U333" s="36">
        <v>0.0</v>
      </c>
      <c r="V333" s="36">
        <v>0.0</v>
      </c>
      <c r="W333" s="36">
        <v>0.0</v>
      </c>
      <c r="X333" s="36">
        <v>0.0</v>
      </c>
      <c r="Y333" s="36">
        <v>0.0</v>
      </c>
      <c r="Z333" s="36">
        <v>0.0</v>
      </c>
      <c r="AA333" s="36">
        <v>0.0</v>
      </c>
      <c r="AB333" s="36">
        <v>0.0</v>
      </c>
      <c r="AC333" s="36">
        <v>0.0</v>
      </c>
      <c r="AD333" s="36">
        <v>0.0</v>
      </c>
      <c r="AE333" s="36">
        <v>0.0</v>
      </c>
      <c r="AF333" s="36">
        <v>0.0</v>
      </c>
      <c r="AG333" s="36"/>
      <c r="AH333" s="36"/>
    </row>
    <row r="334" hidden="1">
      <c r="A334" s="139" t="s">
        <v>79</v>
      </c>
      <c r="B334" s="140" t="s">
        <v>354</v>
      </c>
      <c r="C334" s="36">
        <v>1.0</v>
      </c>
      <c r="D334" s="36">
        <v>1.0</v>
      </c>
      <c r="E334" s="131">
        <f t="shared" si="207"/>
        <v>16.33333333</v>
      </c>
      <c r="F334" s="36">
        <v>0.0</v>
      </c>
      <c r="G334" s="36">
        <v>72.0</v>
      </c>
      <c r="H334" s="36">
        <v>0.0</v>
      </c>
      <c r="I334" s="36">
        <v>70.0</v>
      </c>
      <c r="J334" s="7">
        <f t="shared" si="201"/>
        <v>2</v>
      </c>
      <c r="K334" s="132">
        <f t="shared" si="202"/>
        <v>1.028571429</v>
      </c>
      <c r="L334" s="36">
        <v>14.0</v>
      </c>
      <c r="M334" s="36">
        <v>90.0</v>
      </c>
      <c r="N334" s="36">
        <v>1.0</v>
      </c>
      <c r="O334" s="133">
        <f t="shared" si="208"/>
        <v>16.33333333</v>
      </c>
      <c r="P334" s="36">
        <v>1.0</v>
      </c>
      <c r="Q334" s="36">
        <v>0.0</v>
      </c>
      <c r="R334" s="36">
        <v>1.0</v>
      </c>
      <c r="S334" s="36">
        <v>0.0</v>
      </c>
      <c r="T334" s="36">
        <v>12.0</v>
      </c>
      <c r="U334" s="36">
        <v>3.0</v>
      </c>
      <c r="V334" s="36">
        <v>1.0</v>
      </c>
      <c r="W334" s="36">
        <v>1.0</v>
      </c>
      <c r="X334" s="36">
        <v>1.0</v>
      </c>
      <c r="Y334" s="36">
        <v>0.0</v>
      </c>
      <c r="Z334" s="36">
        <v>0.0</v>
      </c>
      <c r="AA334" s="36">
        <v>0.0</v>
      </c>
      <c r="AB334" s="36">
        <v>0.0</v>
      </c>
      <c r="AC334" s="36">
        <v>3.0</v>
      </c>
      <c r="AD334" s="36">
        <v>0.0</v>
      </c>
      <c r="AE334" s="36">
        <v>0.0</v>
      </c>
      <c r="AF334" s="36">
        <v>0.0</v>
      </c>
      <c r="AG334" s="36"/>
      <c r="AH334" s="36"/>
    </row>
    <row r="335" hidden="1">
      <c r="A335" s="134" t="s">
        <v>271</v>
      </c>
      <c r="B335" s="135"/>
      <c r="C335" s="135">
        <f>SUM(C329:C334)</f>
        <v>4</v>
      </c>
      <c r="D335" s="135">
        <f t="shared" ref="D335:F335" si="209">SUM(D329:D334)/4</f>
        <v>1</v>
      </c>
      <c r="E335" s="136">
        <f t="shared" si="209"/>
        <v>16.87916667</v>
      </c>
      <c r="F335" s="135">
        <f t="shared" si="209"/>
        <v>1.25</v>
      </c>
      <c r="G335" s="135">
        <f>SUM(G329:G334)</f>
        <v>317</v>
      </c>
      <c r="H335" s="135"/>
      <c r="I335" s="135">
        <f>SUM(I329:I334)</f>
        <v>219</v>
      </c>
      <c r="J335" s="135">
        <f t="shared" si="201"/>
        <v>98</v>
      </c>
      <c r="K335" s="137">
        <f t="shared" si="202"/>
        <v>1.447488584</v>
      </c>
      <c r="L335" s="135">
        <f t="shared" ref="L335:M335" si="210">SUM(L329:L334)</f>
        <v>90</v>
      </c>
      <c r="M335" s="135">
        <f t="shared" si="210"/>
        <v>416</v>
      </c>
      <c r="N335" s="135"/>
      <c r="O335" s="138"/>
      <c r="P335" s="135">
        <f t="shared" ref="P335:AF335" si="211">SUM(P329:P334)</f>
        <v>7</v>
      </c>
      <c r="Q335" s="135">
        <f t="shared" si="211"/>
        <v>1</v>
      </c>
      <c r="R335" s="135">
        <f t="shared" si="211"/>
        <v>15</v>
      </c>
      <c r="S335" s="135">
        <f t="shared" si="211"/>
        <v>2</v>
      </c>
      <c r="T335" s="135">
        <f t="shared" si="211"/>
        <v>54</v>
      </c>
      <c r="U335" s="135">
        <f t="shared" si="211"/>
        <v>14</v>
      </c>
      <c r="V335" s="135">
        <f t="shared" si="211"/>
        <v>4</v>
      </c>
      <c r="W335" s="135">
        <f t="shared" si="211"/>
        <v>2</v>
      </c>
      <c r="X335" s="135">
        <f t="shared" si="211"/>
        <v>1</v>
      </c>
      <c r="Y335" s="135">
        <f t="shared" si="211"/>
        <v>0</v>
      </c>
      <c r="Z335" s="135">
        <f t="shared" si="211"/>
        <v>0</v>
      </c>
      <c r="AA335" s="135">
        <f t="shared" si="211"/>
        <v>0</v>
      </c>
      <c r="AB335" s="135">
        <f t="shared" si="211"/>
        <v>0</v>
      </c>
      <c r="AC335" s="135">
        <f t="shared" si="211"/>
        <v>12</v>
      </c>
      <c r="AD335" s="135">
        <f t="shared" si="211"/>
        <v>1</v>
      </c>
      <c r="AE335" s="135">
        <f t="shared" si="211"/>
        <v>0</v>
      </c>
      <c r="AF335" s="135">
        <f t="shared" si="211"/>
        <v>0</v>
      </c>
      <c r="AG335" s="135"/>
      <c r="AH335" s="135"/>
    </row>
    <row r="336">
      <c r="A336" s="119" t="s">
        <v>406</v>
      </c>
    </row>
    <row r="338" hidden="1">
      <c r="A338" s="115"/>
      <c r="F338" s="116" t="s">
        <v>382</v>
      </c>
      <c r="L338" s="117" t="s">
        <v>383</v>
      </c>
      <c r="N338" s="118" t="s">
        <v>384</v>
      </c>
      <c r="AH338" s="118"/>
    </row>
    <row r="339" hidden="1">
      <c r="A339" s="121" t="s">
        <v>232</v>
      </c>
      <c r="B339" s="121" t="s">
        <v>233</v>
      </c>
      <c r="C339" s="121" t="s">
        <v>234</v>
      </c>
      <c r="D339" s="122" t="s">
        <v>15</v>
      </c>
      <c r="E339" s="123" t="s">
        <v>235</v>
      </c>
      <c r="F339" s="124" t="s">
        <v>17</v>
      </c>
      <c r="G339" s="124" t="s">
        <v>236</v>
      </c>
      <c r="H339" s="124" t="s">
        <v>237</v>
      </c>
      <c r="I339" s="124" t="s">
        <v>238</v>
      </c>
      <c r="J339" s="125" t="s">
        <v>239</v>
      </c>
      <c r="K339" s="126" t="s">
        <v>240</v>
      </c>
      <c r="L339" s="127" t="s">
        <v>241</v>
      </c>
      <c r="M339" s="127" t="s">
        <v>242</v>
      </c>
      <c r="N339" s="128" t="s">
        <v>385</v>
      </c>
      <c r="O339" s="128" t="s">
        <v>235</v>
      </c>
      <c r="P339" s="128" t="s">
        <v>244</v>
      </c>
      <c r="Q339" s="128" t="s">
        <v>245</v>
      </c>
      <c r="R339" s="128" t="s">
        <v>246</v>
      </c>
      <c r="S339" s="128" t="s">
        <v>247</v>
      </c>
      <c r="T339" s="128" t="s">
        <v>248</v>
      </c>
      <c r="U339" s="128" t="s">
        <v>249</v>
      </c>
      <c r="V339" s="128" t="s">
        <v>250</v>
      </c>
      <c r="W339" s="128" t="s">
        <v>251</v>
      </c>
      <c r="X339" s="128" t="s">
        <v>252</v>
      </c>
      <c r="Y339" s="128" t="s">
        <v>253</v>
      </c>
      <c r="Z339" s="128" t="s">
        <v>254</v>
      </c>
      <c r="AA339" s="128" t="s">
        <v>255</v>
      </c>
      <c r="AB339" s="128" t="s">
        <v>256</v>
      </c>
      <c r="AC339" s="128" t="s">
        <v>257</v>
      </c>
      <c r="AD339" s="128" t="s">
        <v>258</v>
      </c>
      <c r="AE339" s="128" t="s">
        <v>259</v>
      </c>
      <c r="AF339" s="128" t="s">
        <v>260</v>
      </c>
      <c r="AG339" s="128" t="s">
        <v>261</v>
      </c>
      <c r="AH339" s="128"/>
    </row>
    <row r="340" hidden="1">
      <c r="A340" s="139" t="s">
        <v>79</v>
      </c>
      <c r="B340" s="140" t="s">
        <v>349</v>
      </c>
      <c r="C340" s="36">
        <v>1.0</v>
      </c>
      <c r="D340" s="36">
        <v>1.0</v>
      </c>
      <c r="E340" s="131">
        <f t="shared" ref="E340:E345" si="212">SUM(L340*I340)/60</f>
        <v>17.86666667</v>
      </c>
      <c r="F340" s="36">
        <v>0.0</v>
      </c>
      <c r="G340" s="36">
        <v>82.0</v>
      </c>
      <c r="H340" s="36">
        <v>0.0</v>
      </c>
      <c r="I340" s="36">
        <v>67.0</v>
      </c>
      <c r="J340" s="7">
        <f t="shared" ref="J340:J354" si="213">SUM(G340-I340)</f>
        <v>15</v>
      </c>
      <c r="K340" s="132">
        <f t="shared" ref="K340:K354" si="214">SUM(G340/I340)</f>
        <v>1.223880597</v>
      </c>
      <c r="L340" s="36">
        <v>16.0</v>
      </c>
      <c r="M340" s="36">
        <v>112.0</v>
      </c>
      <c r="N340" s="36">
        <v>1.0</v>
      </c>
      <c r="O340" s="133">
        <f t="shared" ref="O340:O345" si="215">(E340*N340)</f>
        <v>17.86666667</v>
      </c>
      <c r="P340" s="36">
        <v>2.0</v>
      </c>
      <c r="Q340" s="36">
        <v>0.0</v>
      </c>
      <c r="R340" s="36">
        <v>7.0</v>
      </c>
      <c r="S340" s="36">
        <v>2.0</v>
      </c>
      <c r="T340" s="36">
        <v>17.0</v>
      </c>
      <c r="U340" s="36">
        <v>5.0</v>
      </c>
      <c r="V340" s="36">
        <v>1.0</v>
      </c>
      <c r="W340" s="36">
        <v>0.0</v>
      </c>
      <c r="X340" s="36">
        <v>0.0</v>
      </c>
      <c r="Y340" s="36">
        <v>0.0</v>
      </c>
      <c r="Z340" s="36">
        <v>0.0</v>
      </c>
      <c r="AA340" s="36">
        <v>0.0</v>
      </c>
      <c r="AB340" s="36">
        <v>0.0</v>
      </c>
      <c r="AC340" s="36">
        <v>2.0</v>
      </c>
      <c r="AD340" s="36">
        <v>0.0</v>
      </c>
      <c r="AE340" s="36">
        <v>0.0</v>
      </c>
      <c r="AF340" s="36">
        <v>0.0</v>
      </c>
      <c r="AG340" s="36">
        <v>0.0</v>
      </c>
      <c r="AH340" s="36"/>
    </row>
    <row r="341" hidden="1">
      <c r="A341" s="139" t="s">
        <v>79</v>
      </c>
      <c r="B341" s="140" t="s">
        <v>350</v>
      </c>
      <c r="C341" s="36">
        <v>0.0</v>
      </c>
      <c r="D341" s="36">
        <v>0.0</v>
      </c>
      <c r="E341" s="131">
        <f t="shared" si="212"/>
        <v>0</v>
      </c>
      <c r="F341" s="36">
        <v>0.0</v>
      </c>
      <c r="G341" s="36">
        <v>0.0</v>
      </c>
      <c r="H341" s="36">
        <v>0.0</v>
      </c>
      <c r="I341" s="36">
        <v>0.0</v>
      </c>
      <c r="J341" s="7">
        <f t="shared" si="213"/>
        <v>0</v>
      </c>
      <c r="K341" s="132" t="str">
        <f t="shared" si="214"/>
        <v>#DIV/0!</v>
      </c>
      <c r="L341" s="36">
        <v>0.0</v>
      </c>
      <c r="M341" s="36">
        <v>0.0</v>
      </c>
      <c r="N341" s="36">
        <v>0.0</v>
      </c>
      <c r="O341" s="133">
        <f t="shared" si="215"/>
        <v>0</v>
      </c>
      <c r="P341" s="36">
        <v>0.0</v>
      </c>
      <c r="Q341" s="36">
        <v>0.0</v>
      </c>
      <c r="R341" s="36">
        <v>0.0</v>
      </c>
      <c r="S341" s="36">
        <v>0.0</v>
      </c>
      <c r="T341" s="36">
        <v>0.0</v>
      </c>
      <c r="U341" s="36">
        <v>0.0</v>
      </c>
      <c r="V341" s="36">
        <v>0.0</v>
      </c>
      <c r="W341" s="36">
        <v>0.0</v>
      </c>
      <c r="X341" s="36">
        <v>0.0</v>
      </c>
      <c r="Y341" s="36">
        <v>0.0</v>
      </c>
      <c r="Z341" s="36">
        <v>0.0</v>
      </c>
      <c r="AA341" s="36">
        <v>0.0</v>
      </c>
      <c r="AB341" s="36">
        <v>0.0</v>
      </c>
      <c r="AC341" s="36">
        <v>0.0</v>
      </c>
      <c r="AD341" s="36">
        <v>0.0</v>
      </c>
      <c r="AE341" s="36">
        <v>0.0</v>
      </c>
      <c r="AF341" s="36">
        <v>0.0</v>
      </c>
      <c r="AG341" s="36">
        <v>0.0</v>
      </c>
      <c r="AH341" s="36"/>
    </row>
    <row r="342" hidden="1">
      <c r="A342" s="139" t="s">
        <v>79</v>
      </c>
      <c r="B342" s="140" t="s">
        <v>351</v>
      </c>
      <c r="C342" s="36">
        <v>1.0</v>
      </c>
      <c r="D342" s="36">
        <v>1.0</v>
      </c>
      <c r="E342" s="131">
        <f t="shared" si="212"/>
        <v>19.06666667</v>
      </c>
      <c r="F342" s="36">
        <v>0.0</v>
      </c>
      <c r="G342" s="36">
        <v>71.0</v>
      </c>
      <c r="H342" s="36">
        <v>0.0</v>
      </c>
      <c r="I342" s="36">
        <v>44.0</v>
      </c>
      <c r="J342" s="7">
        <f t="shared" si="213"/>
        <v>27</v>
      </c>
      <c r="K342" s="132">
        <f t="shared" si="214"/>
        <v>1.613636364</v>
      </c>
      <c r="L342" s="36">
        <v>26.0</v>
      </c>
      <c r="M342" s="36">
        <v>87.0</v>
      </c>
      <c r="N342" s="36">
        <v>1.0</v>
      </c>
      <c r="O342" s="133">
        <f t="shared" si="215"/>
        <v>19.06666667</v>
      </c>
      <c r="P342" s="36">
        <v>5.0</v>
      </c>
      <c r="Q342" s="36">
        <v>4.0</v>
      </c>
      <c r="R342" s="36">
        <v>8.0</v>
      </c>
      <c r="S342" s="36">
        <v>1.0</v>
      </c>
      <c r="T342" s="36">
        <v>8.0</v>
      </c>
      <c r="U342" s="36">
        <v>2.0</v>
      </c>
      <c r="V342" s="36">
        <v>1.0</v>
      </c>
      <c r="W342" s="36">
        <v>0.0</v>
      </c>
      <c r="X342" s="36">
        <v>0.0</v>
      </c>
      <c r="Y342" s="36">
        <v>0.0</v>
      </c>
      <c r="Z342" s="36">
        <v>0.0</v>
      </c>
      <c r="AA342" s="36">
        <v>0.0</v>
      </c>
      <c r="AB342" s="36">
        <v>0.0</v>
      </c>
      <c r="AC342" s="36">
        <v>2.0</v>
      </c>
      <c r="AD342" s="36">
        <v>0.0</v>
      </c>
      <c r="AE342" s="36">
        <v>0.0</v>
      </c>
      <c r="AF342" s="36">
        <v>0.0</v>
      </c>
      <c r="AG342" s="36">
        <v>0.0</v>
      </c>
      <c r="AH342" s="36"/>
    </row>
    <row r="343" hidden="1">
      <c r="A343" s="139" t="s">
        <v>79</v>
      </c>
      <c r="B343" s="140" t="s">
        <v>352</v>
      </c>
      <c r="C343" s="36">
        <v>1.0</v>
      </c>
      <c r="D343" s="36">
        <v>1.0</v>
      </c>
      <c r="E343" s="131">
        <f t="shared" si="212"/>
        <v>17.85</v>
      </c>
      <c r="F343" s="36">
        <v>0.0</v>
      </c>
      <c r="G343" s="36">
        <v>53.0</v>
      </c>
      <c r="H343" s="36">
        <v>0.0</v>
      </c>
      <c r="I343" s="36">
        <v>63.0</v>
      </c>
      <c r="J343" s="7">
        <f t="shared" si="213"/>
        <v>-10</v>
      </c>
      <c r="K343" s="132">
        <f t="shared" si="214"/>
        <v>0.8412698413</v>
      </c>
      <c r="L343" s="36">
        <v>17.0</v>
      </c>
      <c r="M343" s="36">
        <v>65.0</v>
      </c>
      <c r="N343" s="36">
        <v>1.0</v>
      </c>
      <c r="O343" s="133">
        <f t="shared" si="215"/>
        <v>17.85</v>
      </c>
      <c r="P343" s="36">
        <v>2.0</v>
      </c>
      <c r="Q343" s="36">
        <v>2.0</v>
      </c>
      <c r="R343" s="36">
        <v>4.0</v>
      </c>
      <c r="S343" s="36">
        <v>1.0</v>
      </c>
      <c r="T343" s="36">
        <v>6.0</v>
      </c>
      <c r="U343" s="36">
        <v>0.0</v>
      </c>
      <c r="V343" s="36">
        <v>0.0</v>
      </c>
      <c r="W343" s="36">
        <v>0.0</v>
      </c>
      <c r="X343" s="36">
        <v>0.0</v>
      </c>
      <c r="Y343" s="36">
        <v>0.0</v>
      </c>
      <c r="Z343" s="36">
        <v>0.0</v>
      </c>
      <c r="AA343" s="36">
        <v>0.0</v>
      </c>
      <c r="AB343" s="36">
        <v>0.0</v>
      </c>
      <c r="AC343" s="36">
        <v>2.0</v>
      </c>
      <c r="AD343" s="36">
        <v>0.0</v>
      </c>
      <c r="AE343" s="36">
        <v>0.0</v>
      </c>
      <c r="AF343" s="36">
        <v>0.0</v>
      </c>
      <c r="AG343" s="36">
        <v>0.0</v>
      </c>
      <c r="AH343" s="36"/>
    </row>
    <row r="344" hidden="1">
      <c r="A344" s="139" t="s">
        <v>79</v>
      </c>
      <c r="B344" s="140" t="s">
        <v>353</v>
      </c>
      <c r="C344" s="36">
        <v>1.0</v>
      </c>
      <c r="D344" s="36">
        <v>1.0</v>
      </c>
      <c r="E344" s="131">
        <f t="shared" si="212"/>
        <v>18.8</v>
      </c>
      <c r="F344" s="36">
        <v>5.0</v>
      </c>
      <c r="G344" s="36">
        <v>42.0</v>
      </c>
      <c r="H344" s="36">
        <v>0.0</v>
      </c>
      <c r="I344" s="36">
        <v>47.0</v>
      </c>
      <c r="J344" s="7">
        <f t="shared" si="213"/>
        <v>-5</v>
      </c>
      <c r="K344" s="132">
        <f t="shared" si="214"/>
        <v>0.8936170213</v>
      </c>
      <c r="L344" s="36">
        <v>24.0</v>
      </c>
      <c r="M344" s="36">
        <v>54.0</v>
      </c>
      <c r="N344" s="36">
        <v>1.0</v>
      </c>
      <c r="O344" s="133">
        <f t="shared" si="215"/>
        <v>18.8</v>
      </c>
      <c r="P344" s="36">
        <v>3.0</v>
      </c>
      <c r="Q344" s="36">
        <v>2.0</v>
      </c>
      <c r="R344" s="36">
        <v>2.0</v>
      </c>
      <c r="S344" s="36">
        <v>0.0</v>
      </c>
      <c r="T344" s="36">
        <v>2.0</v>
      </c>
      <c r="U344" s="36">
        <v>0.0</v>
      </c>
      <c r="V344" s="36">
        <v>0.0</v>
      </c>
      <c r="W344" s="36">
        <v>0.0</v>
      </c>
      <c r="X344" s="36">
        <v>0.0</v>
      </c>
      <c r="Y344" s="36">
        <v>0.0</v>
      </c>
      <c r="Z344" s="36">
        <v>0.0</v>
      </c>
      <c r="AA344" s="36">
        <v>0.0</v>
      </c>
      <c r="AB344" s="36">
        <v>0.0</v>
      </c>
      <c r="AC344" s="36">
        <v>0.0</v>
      </c>
      <c r="AD344" s="36">
        <v>0.0</v>
      </c>
      <c r="AE344" s="36">
        <v>0.0</v>
      </c>
      <c r="AF344" s="36">
        <v>0.0</v>
      </c>
      <c r="AG344" s="36">
        <v>0.0</v>
      </c>
      <c r="AH344" s="36"/>
    </row>
    <row r="345" hidden="1">
      <c r="A345" s="139" t="s">
        <v>79</v>
      </c>
      <c r="B345" s="140" t="s">
        <v>354</v>
      </c>
      <c r="C345" s="36">
        <v>0.0</v>
      </c>
      <c r="D345" s="36">
        <v>0.0</v>
      </c>
      <c r="E345" s="131">
        <f t="shared" si="212"/>
        <v>0</v>
      </c>
      <c r="F345" s="36">
        <v>0.0</v>
      </c>
      <c r="G345" s="36">
        <v>0.0</v>
      </c>
      <c r="H345" s="36">
        <v>0.0</v>
      </c>
      <c r="I345" s="36">
        <v>0.0</v>
      </c>
      <c r="J345" s="7">
        <f t="shared" si="213"/>
        <v>0</v>
      </c>
      <c r="K345" s="132" t="str">
        <f t="shared" si="214"/>
        <v>#DIV/0!</v>
      </c>
      <c r="L345" s="36">
        <v>0.0</v>
      </c>
      <c r="M345" s="36">
        <v>0.0</v>
      </c>
      <c r="N345" s="36">
        <v>0.0</v>
      </c>
      <c r="O345" s="133">
        <f t="shared" si="215"/>
        <v>0</v>
      </c>
      <c r="P345" s="36">
        <v>0.0</v>
      </c>
      <c r="Q345" s="36">
        <v>0.0</v>
      </c>
      <c r="R345" s="36">
        <v>0.0</v>
      </c>
      <c r="S345" s="36">
        <v>0.0</v>
      </c>
      <c r="T345" s="36">
        <v>0.0</v>
      </c>
      <c r="U345" s="36">
        <v>0.0</v>
      </c>
      <c r="V345" s="36">
        <v>0.0</v>
      </c>
      <c r="W345" s="36">
        <v>0.0</v>
      </c>
      <c r="X345" s="36">
        <v>0.0</v>
      </c>
      <c r="Y345" s="36">
        <v>0.0</v>
      </c>
      <c r="Z345" s="36">
        <v>0.0</v>
      </c>
      <c r="AA345" s="36">
        <v>0.0</v>
      </c>
      <c r="AB345" s="36">
        <v>0.0</v>
      </c>
      <c r="AC345" s="36">
        <v>0.0</v>
      </c>
      <c r="AD345" s="36">
        <v>0.0</v>
      </c>
      <c r="AE345" s="36">
        <v>0.0</v>
      </c>
      <c r="AF345" s="36">
        <v>0.0</v>
      </c>
      <c r="AG345" s="36">
        <v>0.0</v>
      </c>
      <c r="AH345" s="36"/>
    </row>
    <row r="346" hidden="1">
      <c r="A346" s="134"/>
      <c r="B346" s="135"/>
      <c r="C346" s="135">
        <f t="shared" ref="C346:D346" si="216">SUM(C340:C345)/4</f>
        <v>1</v>
      </c>
      <c r="D346" s="135">
        <f t="shared" si="216"/>
        <v>1</v>
      </c>
      <c r="E346" s="136">
        <f>SUM(E340:E345)</f>
        <v>73.58333333</v>
      </c>
      <c r="F346" s="135">
        <f>SUM(F340:F345)/4</f>
        <v>1.25</v>
      </c>
      <c r="G346" s="135">
        <f>SUM(G340:G345)</f>
        <v>248</v>
      </c>
      <c r="H346" s="135"/>
      <c r="I346" s="135">
        <f>SUM(I340:I345)</f>
        <v>221</v>
      </c>
      <c r="J346" s="135">
        <f t="shared" si="213"/>
        <v>27</v>
      </c>
      <c r="K346" s="137">
        <f t="shared" si="214"/>
        <v>1.122171946</v>
      </c>
      <c r="L346" s="135">
        <f t="shared" ref="L346:M346" si="217">SUM(L340:L345)</f>
        <v>83</v>
      </c>
      <c r="M346" s="135">
        <f t="shared" si="217"/>
        <v>318</v>
      </c>
      <c r="N346" s="135"/>
      <c r="O346" s="138"/>
      <c r="P346" s="135">
        <f t="shared" ref="P346:AF346" si="218">SUM(P340:P345)</f>
        <v>12</v>
      </c>
      <c r="Q346" s="135">
        <f t="shared" si="218"/>
        <v>8</v>
      </c>
      <c r="R346" s="135">
        <f t="shared" si="218"/>
        <v>21</v>
      </c>
      <c r="S346" s="135">
        <f t="shared" si="218"/>
        <v>4</v>
      </c>
      <c r="T346" s="135">
        <f t="shared" si="218"/>
        <v>33</v>
      </c>
      <c r="U346" s="135">
        <f t="shared" si="218"/>
        <v>7</v>
      </c>
      <c r="V346" s="135">
        <f t="shared" si="218"/>
        <v>2</v>
      </c>
      <c r="W346" s="135">
        <f t="shared" si="218"/>
        <v>0</v>
      </c>
      <c r="X346" s="135">
        <f t="shared" si="218"/>
        <v>0</v>
      </c>
      <c r="Y346" s="135">
        <f t="shared" si="218"/>
        <v>0</v>
      </c>
      <c r="Z346" s="135">
        <f t="shared" si="218"/>
        <v>0</v>
      </c>
      <c r="AA346" s="135">
        <f t="shared" si="218"/>
        <v>0</v>
      </c>
      <c r="AB346" s="135">
        <f t="shared" si="218"/>
        <v>0</v>
      </c>
      <c r="AC346" s="135">
        <f t="shared" si="218"/>
        <v>6</v>
      </c>
      <c r="AD346" s="135">
        <f t="shared" si="218"/>
        <v>0</v>
      </c>
      <c r="AE346" s="135">
        <f t="shared" si="218"/>
        <v>0</v>
      </c>
      <c r="AF346" s="135">
        <f t="shared" si="218"/>
        <v>0</v>
      </c>
      <c r="AG346" s="135"/>
      <c r="AH346" s="135"/>
    </row>
    <row r="347" hidden="1">
      <c r="A347" s="139" t="s">
        <v>95</v>
      </c>
      <c r="B347" s="140" t="s">
        <v>368</v>
      </c>
      <c r="C347" s="36">
        <v>1.0</v>
      </c>
      <c r="D347" s="36">
        <v>0.0</v>
      </c>
      <c r="E347" s="131">
        <f t="shared" ref="E347:E353" si="219">SUM(L347*I347)/60</f>
        <v>18.05</v>
      </c>
      <c r="F347" s="36">
        <v>0.0</v>
      </c>
      <c r="G347" s="36">
        <v>28.0</v>
      </c>
      <c r="H347" s="36">
        <v>0.0</v>
      </c>
      <c r="I347" s="36">
        <v>57.0</v>
      </c>
      <c r="J347" s="7">
        <f t="shared" si="213"/>
        <v>-29</v>
      </c>
      <c r="K347" s="132">
        <f t="shared" si="214"/>
        <v>0.4912280702</v>
      </c>
      <c r="L347" s="36">
        <v>19.0</v>
      </c>
      <c r="M347" s="36">
        <v>35.0</v>
      </c>
      <c r="N347" s="36">
        <v>1.0</v>
      </c>
      <c r="O347" s="133">
        <f t="shared" ref="O347:O353" si="220">SUM(L347*I347)/60</f>
        <v>18.05</v>
      </c>
      <c r="P347" s="36">
        <v>3.0</v>
      </c>
      <c r="Q347" s="36">
        <v>1.0</v>
      </c>
      <c r="R347" s="36">
        <v>2.0</v>
      </c>
      <c r="S347" s="36">
        <v>0.0</v>
      </c>
      <c r="T347" s="36">
        <v>2.0</v>
      </c>
      <c r="U347" s="36">
        <v>1.0</v>
      </c>
      <c r="V347" s="36">
        <v>0.0</v>
      </c>
      <c r="W347" s="36">
        <v>0.0</v>
      </c>
      <c r="X347" s="36">
        <v>0.0</v>
      </c>
      <c r="Y347" s="36">
        <v>0.0</v>
      </c>
      <c r="Z347" s="36">
        <v>0.0</v>
      </c>
      <c r="AA347" s="36">
        <v>0.0</v>
      </c>
      <c r="AB347" s="36">
        <v>0.0</v>
      </c>
      <c r="AC347" s="36">
        <v>0.0</v>
      </c>
      <c r="AD347" s="36">
        <v>0.0</v>
      </c>
      <c r="AE347" s="36">
        <v>0.0</v>
      </c>
      <c r="AF347" s="36">
        <v>0.0</v>
      </c>
      <c r="AG347" s="36">
        <v>0.0</v>
      </c>
      <c r="AH347" s="36"/>
    </row>
    <row r="348" hidden="1">
      <c r="A348" s="139" t="s">
        <v>95</v>
      </c>
      <c r="B348" s="140" t="s">
        <v>369</v>
      </c>
      <c r="C348" s="36">
        <v>1.0</v>
      </c>
      <c r="D348" s="36">
        <v>0.0</v>
      </c>
      <c r="E348" s="131">
        <f t="shared" si="219"/>
        <v>18</v>
      </c>
      <c r="F348" s="36">
        <v>2.0</v>
      </c>
      <c r="G348" s="36">
        <v>44.0</v>
      </c>
      <c r="H348" s="36">
        <v>0.0</v>
      </c>
      <c r="I348" s="36">
        <v>72.0</v>
      </c>
      <c r="J348" s="7">
        <f t="shared" si="213"/>
        <v>-28</v>
      </c>
      <c r="K348" s="132">
        <f t="shared" si="214"/>
        <v>0.6111111111</v>
      </c>
      <c r="L348" s="36">
        <v>15.0</v>
      </c>
      <c r="M348" s="36">
        <v>54.0</v>
      </c>
      <c r="N348" s="36">
        <v>1.0</v>
      </c>
      <c r="O348" s="133">
        <f t="shared" si="220"/>
        <v>18</v>
      </c>
      <c r="P348" s="36">
        <v>3.0</v>
      </c>
      <c r="Q348" s="36">
        <v>0.0</v>
      </c>
      <c r="R348" s="36">
        <v>3.0</v>
      </c>
      <c r="S348" s="36">
        <v>1.0</v>
      </c>
      <c r="T348" s="36">
        <v>3.0</v>
      </c>
      <c r="U348" s="36">
        <v>0.0</v>
      </c>
      <c r="V348" s="36">
        <v>0.0</v>
      </c>
      <c r="W348" s="36">
        <v>0.0</v>
      </c>
      <c r="X348" s="36">
        <v>0.0</v>
      </c>
      <c r="Y348" s="36">
        <v>0.0</v>
      </c>
      <c r="Z348" s="36">
        <v>0.0</v>
      </c>
      <c r="AA348" s="36">
        <v>0.0</v>
      </c>
      <c r="AB348" s="36">
        <v>0.0</v>
      </c>
      <c r="AC348" s="36">
        <v>0.0</v>
      </c>
      <c r="AD348" s="36">
        <v>0.0</v>
      </c>
      <c r="AE348" s="36">
        <v>0.0</v>
      </c>
      <c r="AF348" s="36">
        <v>0.0</v>
      </c>
      <c r="AG348" s="36">
        <v>0.0</v>
      </c>
      <c r="AH348" s="36"/>
    </row>
    <row r="349" hidden="1">
      <c r="A349" s="139" t="s">
        <v>95</v>
      </c>
      <c r="B349" s="140" t="s">
        <v>370</v>
      </c>
      <c r="C349" s="36">
        <v>1.0</v>
      </c>
      <c r="D349" s="36">
        <v>0.0</v>
      </c>
      <c r="E349" s="131">
        <f t="shared" si="219"/>
        <v>17.5</v>
      </c>
      <c r="F349" s="36">
        <v>0.0</v>
      </c>
      <c r="G349" s="36">
        <v>80.0</v>
      </c>
      <c r="H349" s="36">
        <v>0.0</v>
      </c>
      <c r="I349" s="36">
        <v>75.0</v>
      </c>
      <c r="J349" s="7">
        <f t="shared" si="213"/>
        <v>5</v>
      </c>
      <c r="K349" s="132">
        <f t="shared" si="214"/>
        <v>1.066666667</v>
      </c>
      <c r="L349" s="36">
        <v>14.0</v>
      </c>
      <c r="M349" s="36">
        <v>102.0</v>
      </c>
      <c r="N349" s="36">
        <v>1.0</v>
      </c>
      <c r="O349" s="133">
        <f t="shared" si="220"/>
        <v>17.5</v>
      </c>
      <c r="P349" s="36">
        <v>3.0</v>
      </c>
      <c r="Q349" s="36">
        <v>4.0</v>
      </c>
      <c r="R349" s="36">
        <v>5.0</v>
      </c>
      <c r="S349" s="36">
        <v>2.0</v>
      </c>
      <c r="T349" s="36">
        <v>13.0</v>
      </c>
      <c r="U349" s="36">
        <v>1.0</v>
      </c>
      <c r="V349" s="36">
        <v>0.0</v>
      </c>
      <c r="W349" s="36">
        <v>0.0</v>
      </c>
      <c r="X349" s="36">
        <v>0.0</v>
      </c>
      <c r="Y349" s="36">
        <v>0.0</v>
      </c>
      <c r="Z349" s="36">
        <v>0.0</v>
      </c>
      <c r="AA349" s="36">
        <v>0.0</v>
      </c>
      <c r="AB349" s="36">
        <v>0.0</v>
      </c>
      <c r="AC349" s="36">
        <v>1.0</v>
      </c>
      <c r="AD349" s="36">
        <v>0.0</v>
      </c>
      <c r="AE349" s="36">
        <v>0.0</v>
      </c>
      <c r="AF349" s="36">
        <v>0.0</v>
      </c>
      <c r="AG349" s="36">
        <v>0.0</v>
      </c>
      <c r="AH349" s="36"/>
    </row>
    <row r="350" hidden="1">
      <c r="A350" s="139" t="s">
        <v>95</v>
      </c>
      <c r="B350" s="140" t="s">
        <v>371</v>
      </c>
      <c r="C350" s="36">
        <v>0.0</v>
      </c>
      <c r="D350" s="36">
        <v>0.0</v>
      </c>
      <c r="E350" s="131">
        <f t="shared" si="219"/>
        <v>0</v>
      </c>
      <c r="F350" s="36">
        <v>0.0</v>
      </c>
      <c r="G350" s="36">
        <v>0.0</v>
      </c>
      <c r="H350" s="36">
        <v>0.0</v>
      </c>
      <c r="I350" s="36">
        <v>0.0</v>
      </c>
      <c r="J350" s="7">
        <f t="shared" si="213"/>
        <v>0</v>
      </c>
      <c r="K350" s="132" t="str">
        <f t="shared" si="214"/>
        <v>#DIV/0!</v>
      </c>
      <c r="L350" s="36">
        <v>0.0</v>
      </c>
      <c r="M350" s="36">
        <v>0.0</v>
      </c>
      <c r="N350" s="36">
        <v>0.0</v>
      </c>
      <c r="O350" s="133">
        <f t="shared" si="220"/>
        <v>0</v>
      </c>
      <c r="P350" s="36">
        <v>0.0</v>
      </c>
      <c r="Q350" s="36">
        <v>0.0</v>
      </c>
      <c r="R350" s="36">
        <v>0.0</v>
      </c>
      <c r="S350" s="36">
        <v>0.0</v>
      </c>
      <c r="T350" s="36">
        <v>0.0</v>
      </c>
      <c r="U350" s="36">
        <v>0.0</v>
      </c>
      <c r="V350" s="36">
        <v>0.0</v>
      </c>
      <c r="W350" s="36">
        <v>0.0</v>
      </c>
      <c r="X350" s="36">
        <v>0.0</v>
      </c>
      <c r="Y350" s="36">
        <v>0.0</v>
      </c>
      <c r="Z350" s="36">
        <v>0.0</v>
      </c>
      <c r="AA350" s="36">
        <v>0.0</v>
      </c>
      <c r="AB350" s="36">
        <v>0.0</v>
      </c>
      <c r="AC350" s="36">
        <v>0.0</v>
      </c>
      <c r="AD350" s="36">
        <v>0.0</v>
      </c>
      <c r="AE350" s="36">
        <v>0.0</v>
      </c>
      <c r="AF350" s="36">
        <v>0.0</v>
      </c>
      <c r="AG350" s="36">
        <v>0.0</v>
      </c>
      <c r="AH350" s="36"/>
    </row>
    <row r="351" hidden="1">
      <c r="A351" s="139" t="s">
        <v>95</v>
      </c>
      <c r="B351" s="140" t="s">
        <v>395</v>
      </c>
      <c r="C351" s="36">
        <v>0.0</v>
      </c>
      <c r="D351" s="36">
        <v>0.0</v>
      </c>
      <c r="E351" s="131">
        <f t="shared" si="219"/>
        <v>0</v>
      </c>
      <c r="F351" s="36">
        <v>0.0</v>
      </c>
      <c r="G351" s="36">
        <v>0.0</v>
      </c>
      <c r="H351" s="36">
        <v>0.0</v>
      </c>
      <c r="I351" s="36">
        <v>0.0</v>
      </c>
      <c r="J351" s="7">
        <f t="shared" si="213"/>
        <v>0</v>
      </c>
      <c r="K351" s="132" t="str">
        <f t="shared" si="214"/>
        <v>#DIV/0!</v>
      </c>
      <c r="L351" s="36">
        <v>0.0</v>
      </c>
      <c r="M351" s="36">
        <v>0.0</v>
      </c>
      <c r="N351" s="36">
        <v>0.0</v>
      </c>
      <c r="O351" s="133">
        <f t="shared" si="220"/>
        <v>0</v>
      </c>
      <c r="P351" s="36">
        <v>0.0</v>
      </c>
      <c r="Q351" s="36">
        <v>0.0</v>
      </c>
      <c r="R351" s="36">
        <v>0.0</v>
      </c>
      <c r="S351" s="36">
        <v>0.0</v>
      </c>
      <c r="T351" s="36">
        <v>0.0</v>
      </c>
      <c r="U351" s="36">
        <v>0.0</v>
      </c>
      <c r="V351" s="36">
        <v>0.0</v>
      </c>
      <c r="W351" s="36">
        <v>0.0</v>
      </c>
      <c r="X351" s="36">
        <v>0.0</v>
      </c>
      <c r="Y351" s="36">
        <v>0.0</v>
      </c>
      <c r="Z351" s="36">
        <v>0.0</v>
      </c>
      <c r="AA351" s="36">
        <v>0.0</v>
      </c>
      <c r="AB351" s="36">
        <v>0.0</v>
      </c>
      <c r="AC351" s="36">
        <v>0.0</v>
      </c>
      <c r="AD351" s="36">
        <v>0.0</v>
      </c>
      <c r="AE351" s="36">
        <v>0.0</v>
      </c>
      <c r="AF351" s="36">
        <v>0.0</v>
      </c>
      <c r="AG351" s="36">
        <v>0.0</v>
      </c>
      <c r="AH351" s="36"/>
    </row>
    <row r="352" hidden="1">
      <c r="A352" s="139" t="s">
        <v>95</v>
      </c>
      <c r="B352" s="140" t="s">
        <v>373</v>
      </c>
      <c r="C352" s="36">
        <v>0.0</v>
      </c>
      <c r="D352" s="36">
        <v>0.0</v>
      </c>
      <c r="E352" s="131">
        <f t="shared" si="219"/>
        <v>0</v>
      </c>
      <c r="F352" s="36">
        <v>0.0</v>
      </c>
      <c r="G352" s="36">
        <v>0.0</v>
      </c>
      <c r="H352" s="36">
        <v>0.0</v>
      </c>
      <c r="I352" s="36">
        <v>0.0</v>
      </c>
      <c r="J352" s="7">
        <f t="shared" si="213"/>
        <v>0</v>
      </c>
      <c r="K352" s="132" t="str">
        <f t="shared" si="214"/>
        <v>#DIV/0!</v>
      </c>
      <c r="L352" s="36">
        <v>0.0</v>
      </c>
      <c r="M352" s="36">
        <v>0.0</v>
      </c>
      <c r="N352" s="36">
        <v>0.0</v>
      </c>
      <c r="O352" s="133">
        <f t="shared" si="220"/>
        <v>0</v>
      </c>
      <c r="P352" s="36">
        <v>0.0</v>
      </c>
      <c r="Q352" s="36">
        <v>0.0</v>
      </c>
      <c r="R352" s="36">
        <v>0.0</v>
      </c>
      <c r="S352" s="36">
        <v>0.0</v>
      </c>
      <c r="T352" s="36">
        <v>0.0</v>
      </c>
      <c r="U352" s="36">
        <v>0.0</v>
      </c>
      <c r="V352" s="36">
        <v>0.0</v>
      </c>
      <c r="W352" s="36">
        <v>0.0</v>
      </c>
      <c r="X352" s="36">
        <v>0.0</v>
      </c>
      <c r="Y352" s="36">
        <v>0.0</v>
      </c>
      <c r="Z352" s="36">
        <v>0.0</v>
      </c>
      <c r="AA352" s="36">
        <v>0.0</v>
      </c>
      <c r="AB352" s="36">
        <v>0.0</v>
      </c>
      <c r="AC352" s="36">
        <v>0.0</v>
      </c>
      <c r="AD352" s="36">
        <v>0.0</v>
      </c>
      <c r="AE352" s="36">
        <v>0.0</v>
      </c>
      <c r="AF352" s="36">
        <v>0.0</v>
      </c>
      <c r="AG352" s="36">
        <v>0.0</v>
      </c>
      <c r="AH352" s="36"/>
    </row>
    <row r="353" hidden="1">
      <c r="A353" s="139" t="s">
        <v>269</v>
      </c>
      <c r="B353" s="140" t="s">
        <v>407</v>
      </c>
      <c r="C353" s="36">
        <v>1.0</v>
      </c>
      <c r="D353" s="36">
        <v>0.0</v>
      </c>
      <c r="E353" s="131">
        <f t="shared" si="219"/>
        <v>18.55</v>
      </c>
      <c r="F353" s="36">
        <v>0.0</v>
      </c>
      <c r="G353" s="36">
        <v>65.0</v>
      </c>
      <c r="H353" s="36">
        <v>2.0</v>
      </c>
      <c r="I353" s="36">
        <v>53.0</v>
      </c>
      <c r="J353" s="7">
        <f t="shared" si="213"/>
        <v>12</v>
      </c>
      <c r="K353" s="132">
        <f t="shared" si="214"/>
        <v>1.226415094</v>
      </c>
      <c r="L353" s="36">
        <v>21.0</v>
      </c>
      <c r="M353" s="36">
        <v>85.0</v>
      </c>
      <c r="N353" s="36">
        <v>1.0</v>
      </c>
      <c r="O353" s="133">
        <f t="shared" si="220"/>
        <v>18.55</v>
      </c>
      <c r="P353" s="36">
        <v>2.0</v>
      </c>
      <c r="Q353" s="36">
        <v>1.0</v>
      </c>
      <c r="R353" s="36">
        <v>4.0</v>
      </c>
      <c r="S353" s="36">
        <v>2.0</v>
      </c>
      <c r="T353" s="36">
        <v>7.0</v>
      </c>
      <c r="U353" s="36">
        <v>5.0</v>
      </c>
      <c r="V353" s="36">
        <v>2.0</v>
      </c>
      <c r="W353" s="36">
        <v>0.0</v>
      </c>
      <c r="X353" s="36">
        <v>0.0</v>
      </c>
      <c r="Y353" s="36">
        <v>0.0</v>
      </c>
      <c r="Z353" s="36">
        <v>0.0</v>
      </c>
      <c r="AA353" s="36">
        <v>0.0</v>
      </c>
      <c r="AB353" s="36">
        <v>0.0</v>
      </c>
      <c r="AC353" s="36">
        <v>3.0</v>
      </c>
      <c r="AD353" s="36">
        <v>0.0</v>
      </c>
      <c r="AE353" s="36">
        <v>0.0</v>
      </c>
      <c r="AF353" s="36">
        <v>0.0</v>
      </c>
      <c r="AG353" s="36">
        <v>0.0</v>
      </c>
      <c r="AH353" s="36"/>
    </row>
    <row r="354" hidden="1">
      <c r="A354" s="134" t="s">
        <v>271</v>
      </c>
      <c r="B354" s="135"/>
      <c r="C354" s="135">
        <f>SUM(C347:C352)</f>
        <v>3</v>
      </c>
      <c r="D354" s="135">
        <f t="shared" ref="D354:F354" si="221">SUM(D347:D352)/4</f>
        <v>0</v>
      </c>
      <c r="E354" s="136">
        <f t="shared" si="221"/>
        <v>13.3875</v>
      </c>
      <c r="F354" s="135">
        <f t="shared" si="221"/>
        <v>0.5</v>
      </c>
      <c r="G354" s="135">
        <f>SUM(G347:G352)</f>
        <v>152</v>
      </c>
      <c r="H354" s="135"/>
      <c r="I354" s="135">
        <f>SUM(I347:I352)</f>
        <v>204</v>
      </c>
      <c r="J354" s="135">
        <f t="shared" si="213"/>
        <v>-52</v>
      </c>
      <c r="K354" s="137">
        <f t="shared" si="214"/>
        <v>0.7450980392</v>
      </c>
      <c r="L354" s="135">
        <f t="shared" ref="L354:M354" si="222">SUM(L347:L352)</f>
        <v>48</v>
      </c>
      <c r="M354" s="135">
        <f t="shared" si="222"/>
        <v>191</v>
      </c>
      <c r="N354" s="135"/>
      <c r="O354" s="138"/>
      <c r="P354" s="135">
        <f t="shared" ref="P354:AF354" si="223">SUM(P347:P352)</f>
        <v>9</v>
      </c>
      <c r="Q354" s="135">
        <f t="shared" si="223"/>
        <v>5</v>
      </c>
      <c r="R354" s="135">
        <f t="shared" si="223"/>
        <v>10</v>
      </c>
      <c r="S354" s="135">
        <f t="shared" si="223"/>
        <v>3</v>
      </c>
      <c r="T354" s="135">
        <f t="shared" si="223"/>
        <v>18</v>
      </c>
      <c r="U354" s="135">
        <f t="shared" si="223"/>
        <v>2</v>
      </c>
      <c r="V354" s="135">
        <f t="shared" si="223"/>
        <v>0</v>
      </c>
      <c r="W354" s="135">
        <f t="shared" si="223"/>
        <v>0</v>
      </c>
      <c r="X354" s="135">
        <f t="shared" si="223"/>
        <v>0</v>
      </c>
      <c r="Y354" s="135">
        <f t="shared" si="223"/>
        <v>0</v>
      </c>
      <c r="Z354" s="135">
        <f t="shared" si="223"/>
        <v>0</v>
      </c>
      <c r="AA354" s="135">
        <f t="shared" si="223"/>
        <v>0</v>
      </c>
      <c r="AB354" s="135">
        <f t="shared" si="223"/>
        <v>0</v>
      </c>
      <c r="AC354" s="135">
        <f t="shared" si="223"/>
        <v>1</v>
      </c>
      <c r="AD354" s="135">
        <f t="shared" si="223"/>
        <v>0</v>
      </c>
      <c r="AE354" s="135">
        <f t="shared" si="223"/>
        <v>0</v>
      </c>
      <c r="AF354" s="135">
        <f t="shared" si="223"/>
        <v>0</v>
      </c>
      <c r="AG354" s="135"/>
      <c r="AH354" s="135"/>
    </row>
    <row r="355">
      <c r="A355" s="119" t="s">
        <v>408</v>
      </c>
    </row>
    <row r="357" hidden="1">
      <c r="A357" s="115"/>
      <c r="F357" s="116" t="s">
        <v>382</v>
      </c>
      <c r="L357" s="117" t="s">
        <v>383</v>
      </c>
      <c r="N357" s="118" t="s">
        <v>384</v>
      </c>
      <c r="AH357" s="118"/>
    </row>
    <row r="358" hidden="1">
      <c r="A358" s="121" t="s">
        <v>232</v>
      </c>
      <c r="B358" s="121" t="s">
        <v>233</v>
      </c>
      <c r="C358" s="121" t="s">
        <v>234</v>
      </c>
      <c r="D358" s="122" t="s">
        <v>15</v>
      </c>
      <c r="E358" s="123" t="s">
        <v>235</v>
      </c>
      <c r="F358" s="124" t="s">
        <v>17</v>
      </c>
      <c r="G358" s="124" t="s">
        <v>236</v>
      </c>
      <c r="H358" s="124" t="s">
        <v>237</v>
      </c>
      <c r="I358" s="124" t="s">
        <v>238</v>
      </c>
      <c r="J358" s="125" t="s">
        <v>239</v>
      </c>
      <c r="K358" s="126" t="s">
        <v>240</v>
      </c>
      <c r="L358" s="127" t="s">
        <v>241</v>
      </c>
      <c r="M358" s="127" t="s">
        <v>242</v>
      </c>
      <c r="N358" s="128" t="s">
        <v>385</v>
      </c>
      <c r="O358" s="128" t="s">
        <v>235</v>
      </c>
      <c r="P358" s="128" t="s">
        <v>244</v>
      </c>
      <c r="Q358" s="128" t="s">
        <v>245</v>
      </c>
      <c r="R358" s="128" t="s">
        <v>246</v>
      </c>
      <c r="S358" s="128" t="s">
        <v>247</v>
      </c>
      <c r="T358" s="128" t="s">
        <v>248</v>
      </c>
      <c r="U358" s="128" t="s">
        <v>249</v>
      </c>
      <c r="V358" s="128" t="s">
        <v>250</v>
      </c>
      <c r="W358" s="128" t="s">
        <v>251</v>
      </c>
      <c r="X358" s="128" t="s">
        <v>252</v>
      </c>
      <c r="Y358" s="128" t="s">
        <v>253</v>
      </c>
      <c r="Z358" s="128" t="s">
        <v>254</v>
      </c>
      <c r="AA358" s="128" t="s">
        <v>255</v>
      </c>
      <c r="AB358" s="128" t="s">
        <v>256</v>
      </c>
      <c r="AC358" s="128" t="s">
        <v>257</v>
      </c>
      <c r="AD358" s="128" t="s">
        <v>258</v>
      </c>
      <c r="AE358" s="128" t="s">
        <v>259</v>
      </c>
      <c r="AF358" s="128" t="s">
        <v>260</v>
      </c>
      <c r="AG358" s="128" t="s">
        <v>261</v>
      </c>
      <c r="AH358" s="128"/>
    </row>
    <row r="359" hidden="1">
      <c r="A359" s="139" t="s">
        <v>22</v>
      </c>
      <c r="B359" s="140" t="s">
        <v>289</v>
      </c>
      <c r="C359" s="36">
        <v>1.0</v>
      </c>
      <c r="D359" s="36">
        <v>1.0</v>
      </c>
      <c r="E359" s="131">
        <f t="shared" ref="E359:E364" si="224">SUM(L359*I359)/60</f>
        <v>31.5</v>
      </c>
      <c r="F359" s="36">
        <v>4.0</v>
      </c>
      <c r="G359" s="36">
        <v>58.0</v>
      </c>
      <c r="H359" s="36">
        <v>1.0</v>
      </c>
      <c r="I359" s="36">
        <v>70.0</v>
      </c>
      <c r="J359" s="7">
        <f t="shared" ref="J359:J372" si="225">SUM(G359-I359)</f>
        <v>-12</v>
      </c>
      <c r="K359" s="132">
        <f t="shared" ref="K359:K372" si="226">SUM(G359/I359)</f>
        <v>0.8285714286</v>
      </c>
      <c r="L359" s="36">
        <v>27.0</v>
      </c>
      <c r="M359" s="36">
        <v>81.0</v>
      </c>
      <c r="N359" s="36">
        <v>1.0</v>
      </c>
      <c r="O359" s="133">
        <f t="shared" ref="O359:O364" si="227">(E359*N359)</f>
        <v>31.5</v>
      </c>
      <c r="P359" s="36">
        <v>5.0</v>
      </c>
      <c r="Q359" s="36">
        <v>0.0</v>
      </c>
      <c r="R359" s="36">
        <v>0.0</v>
      </c>
      <c r="S359" s="36">
        <v>0.0</v>
      </c>
      <c r="T359" s="36">
        <v>9.0</v>
      </c>
      <c r="U359" s="36">
        <v>0.0</v>
      </c>
      <c r="V359" s="36">
        <v>0.0</v>
      </c>
      <c r="W359" s="36">
        <v>0.0</v>
      </c>
      <c r="X359" s="36">
        <v>0.0</v>
      </c>
      <c r="Y359" s="36">
        <v>0.0</v>
      </c>
      <c r="Z359" s="36">
        <v>0.0</v>
      </c>
      <c r="AA359" s="36">
        <v>0.0</v>
      </c>
      <c r="AB359" s="36">
        <v>0.0</v>
      </c>
      <c r="AC359" s="36">
        <v>0.0</v>
      </c>
      <c r="AD359" s="36">
        <v>0.0</v>
      </c>
      <c r="AE359" s="36">
        <v>0.0</v>
      </c>
      <c r="AF359" s="36">
        <v>0.0</v>
      </c>
      <c r="AG359" s="36">
        <v>0.0</v>
      </c>
      <c r="AH359" s="36"/>
    </row>
    <row r="360" hidden="1">
      <c r="A360" s="139" t="s">
        <v>22</v>
      </c>
      <c r="B360" s="140" t="s">
        <v>290</v>
      </c>
      <c r="C360" s="36">
        <v>1.0</v>
      </c>
      <c r="D360" s="36">
        <v>1.0</v>
      </c>
      <c r="E360" s="131">
        <f t="shared" si="224"/>
        <v>28.38333333</v>
      </c>
      <c r="F360" s="36">
        <v>1.0</v>
      </c>
      <c r="G360" s="36">
        <v>131.0</v>
      </c>
      <c r="H360" s="36">
        <v>0.0</v>
      </c>
      <c r="I360" s="36">
        <v>131.0</v>
      </c>
      <c r="J360" s="7">
        <f t="shared" si="225"/>
        <v>0</v>
      </c>
      <c r="K360" s="132">
        <f t="shared" si="226"/>
        <v>1</v>
      </c>
      <c r="L360" s="36">
        <v>13.0</v>
      </c>
      <c r="M360" s="36">
        <v>176.0</v>
      </c>
      <c r="N360" s="36">
        <v>1.0</v>
      </c>
      <c r="O360" s="133">
        <f t="shared" si="227"/>
        <v>28.38333333</v>
      </c>
      <c r="P360" s="36">
        <v>0.0</v>
      </c>
      <c r="Q360" s="36">
        <v>0.0</v>
      </c>
      <c r="R360" s="36">
        <v>11.0</v>
      </c>
      <c r="S360" s="36">
        <v>0.0</v>
      </c>
      <c r="T360" s="36">
        <v>21.0</v>
      </c>
      <c r="U360" s="36">
        <v>7.0</v>
      </c>
      <c r="V360" s="36">
        <v>0.0</v>
      </c>
      <c r="W360" s="36">
        <v>0.0</v>
      </c>
      <c r="X360" s="36">
        <v>0.0</v>
      </c>
      <c r="Y360" s="36">
        <v>0.0</v>
      </c>
      <c r="Z360" s="36">
        <v>0.0</v>
      </c>
      <c r="AA360" s="36">
        <v>0.0</v>
      </c>
      <c r="AB360" s="36">
        <v>0.0</v>
      </c>
      <c r="AC360" s="36">
        <v>0.0</v>
      </c>
      <c r="AD360" s="36">
        <v>0.0</v>
      </c>
      <c r="AE360" s="36">
        <v>0.0</v>
      </c>
      <c r="AF360" s="36">
        <v>0.0</v>
      </c>
      <c r="AG360" s="36">
        <v>0.0</v>
      </c>
      <c r="AH360" s="36"/>
    </row>
    <row r="361" hidden="1">
      <c r="A361" s="139" t="s">
        <v>22</v>
      </c>
      <c r="B361" s="140" t="s">
        <v>291</v>
      </c>
      <c r="C361" s="36">
        <v>0.0</v>
      </c>
      <c r="D361" s="36">
        <v>0.0</v>
      </c>
      <c r="E361" s="131">
        <f t="shared" si="224"/>
        <v>0</v>
      </c>
      <c r="F361" s="36">
        <v>0.0</v>
      </c>
      <c r="G361" s="36">
        <v>0.0</v>
      </c>
      <c r="H361" s="36">
        <v>0.0</v>
      </c>
      <c r="I361" s="36">
        <v>0.0</v>
      </c>
      <c r="J361" s="7">
        <f t="shared" si="225"/>
        <v>0</v>
      </c>
      <c r="K361" s="132" t="str">
        <f t="shared" si="226"/>
        <v>#DIV/0!</v>
      </c>
      <c r="L361" s="36">
        <v>0.0</v>
      </c>
      <c r="M361" s="36">
        <v>0.0</v>
      </c>
      <c r="N361" s="36">
        <v>0.0</v>
      </c>
      <c r="O361" s="133">
        <f t="shared" si="227"/>
        <v>0</v>
      </c>
      <c r="P361" s="36">
        <v>0.0</v>
      </c>
      <c r="Q361" s="36">
        <v>0.0</v>
      </c>
      <c r="R361" s="36">
        <v>0.0</v>
      </c>
      <c r="S361" s="36">
        <v>0.0</v>
      </c>
      <c r="T361" s="36">
        <v>0.0</v>
      </c>
      <c r="U361" s="36">
        <v>0.0</v>
      </c>
      <c r="V361" s="36">
        <v>0.0</v>
      </c>
      <c r="W361" s="36">
        <v>0.0</v>
      </c>
      <c r="X361" s="36">
        <v>0.0</v>
      </c>
      <c r="Y361" s="36">
        <v>0.0</v>
      </c>
      <c r="Z361" s="36">
        <v>0.0</v>
      </c>
      <c r="AA361" s="36">
        <v>0.0</v>
      </c>
      <c r="AB361" s="36">
        <v>0.0</v>
      </c>
      <c r="AC361" s="36">
        <v>0.0</v>
      </c>
      <c r="AD361" s="36">
        <v>0.0</v>
      </c>
      <c r="AE361" s="36">
        <v>0.0</v>
      </c>
      <c r="AF361" s="36">
        <v>0.0</v>
      </c>
      <c r="AG361" s="36">
        <v>0.0</v>
      </c>
      <c r="AH361" s="36"/>
    </row>
    <row r="362" hidden="1">
      <c r="A362" s="139" t="s">
        <v>22</v>
      </c>
      <c r="B362" s="140" t="s">
        <v>292</v>
      </c>
      <c r="C362" s="36">
        <v>1.0</v>
      </c>
      <c r="D362" s="36">
        <v>1.0</v>
      </c>
      <c r="E362" s="131">
        <f t="shared" si="224"/>
        <v>29.33333333</v>
      </c>
      <c r="F362" s="36">
        <v>0.0</v>
      </c>
      <c r="G362" s="36">
        <v>117.0</v>
      </c>
      <c r="H362" s="36">
        <v>1.0</v>
      </c>
      <c r="I362" s="36">
        <v>110.0</v>
      </c>
      <c r="J362" s="7">
        <f t="shared" si="225"/>
        <v>7</v>
      </c>
      <c r="K362" s="132">
        <f t="shared" si="226"/>
        <v>1.063636364</v>
      </c>
      <c r="L362" s="36">
        <v>16.0</v>
      </c>
      <c r="M362" s="36">
        <v>149.0</v>
      </c>
      <c r="N362" s="36">
        <v>1.0</v>
      </c>
      <c r="O362" s="133">
        <f t="shared" si="227"/>
        <v>29.33333333</v>
      </c>
      <c r="P362" s="36">
        <v>0.0</v>
      </c>
      <c r="Q362" s="36">
        <v>4.0</v>
      </c>
      <c r="R362" s="36">
        <v>13.0</v>
      </c>
      <c r="S362" s="36">
        <v>0.0</v>
      </c>
      <c r="T362" s="36">
        <v>11.0</v>
      </c>
      <c r="U362" s="36">
        <v>0.0</v>
      </c>
      <c r="V362" s="36">
        <v>0.0</v>
      </c>
      <c r="W362" s="36">
        <v>0.0</v>
      </c>
      <c r="X362" s="36">
        <v>0.0</v>
      </c>
      <c r="Y362" s="36">
        <v>0.0</v>
      </c>
      <c r="Z362" s="36">
        <v>0.0</v>
      </c>
      <c r="AA362" s="36">
        <v>0.0</v>
      </c>
      <c r="AB362" s="36">
        <v>0.0</v>
      </c>
      <c r="AC362" s="36">
        <v>0.0</v>
      </c>
      <c r="AD362" s="36">
        <v>0.0</v>
      </c>
      <c r="AE362" s="36">
        <v>0.0</v>
      </c>
      <c r="AF362" s="36">
        <v>0.0</v>
      </c>
      <c r="AG362" s="36">
        <v>0.0</v>
      </c>
      <c r="AH362" s="36"/>
    </row>
    <row r="363" hidden="1">
      <c r="A363" s="139" t="s">
        <v>22</v>
      </c>
      <c r="B363" s="140" t="s">
        <v>293</v>
      </c>
      <c r="C363" s="36">
        <v>1.0</v>
      </c>
      <c r="D363" s="36">
        <v>1.0</v>
      </c>
      <c r="E363" s="131">
        <f t="shared" si="224"/>
        <v>30</v>
      </c>
      <c r="F363" s="36">
        <v>0.0</v>
      </c>
      <c r="G363" s="36">
        <v>99.0</v>
      </c>
      <c r="H363" s="36">
        <v>1.0</v>
      </c>
      <c r="I363" s="36">
        <v>100.0</v>
      </c>
      <c r="J363" s="7">
        <f t="shared" si="225"/>
        <v>-1</v>
      </c>
      <c r="K363" s="132">
        <f t="shared" si="226"/>
        <v>0.99</v>
      </c>
      <c r="L363" s="36">
        <v>18.0</v>
      </c>
      <c r="M363" s="36">
        <v>128.0</v>
      </c>
      <c r="N363" s="36">
        <v>1.0</v>
      </c>
      <c r="O363" s="133">
        <f t="shared" si="227"/>
        <v>30</v>
      </c>
      <c r="P363" s="36">
        <v>4.0</v>
      </c>
      <c r="Q363" s="36">
        <v>0.0</v>
      </c>
      <c r="R363" s="36">
        <v>13.0</v>
      </c>
      <c r="S363" s="36">
        <v>0.0</v>
      </c>
      <c r="T363" s="36">
        <v>10.0</v>
      </c>
      <c r="U363" s="36">
        <v>0.0</v>
      </c>
      <c r="V363" s="36">
        <v>0.0</v>
      </c>
      <c r="W363" s="36">
        <v>0.0</v>
      </c>
      <c r="X363" s="36">
        <v>0.0</v>
      </c>
      <c r="Y363" s="36">
        <v>0.0</v>
      </c>
      <c r="Z363" s="36">
        <v>0.0</v>
      </c>
      <c r="AA363" s="36">
        <v>0.0</v>
      </c>
      <c r="AB363" s="36">
        <v>0.0</v>
      </c>
      <c r="AC363" s="36">
        <v>0.0</v>
      </c>
      <c r="AD363" s="36">
        <v>0.0</v>
      </c>
      <c r="AE363" s="36">
        <v>0.0</v>
      </c>
      <c r="AF363" s="36">
        <v>0.0</v>
      </c>
      <c r="AG363" s="36">
        <v>0.0</v>
      </c>
      <c r="AH363" s="36"/>
    </row>
    <row r="364" hidden="1">
      <c r="A364" s="139" t="s">
        <v>22</v>
      </c>
      <c r="B364" s="140" t="s">
        <v>294</v>
      </c>
      <c r="C364" s="36">
        <v>0.0</v>
      </c>
      <c r="D364" s="36">
        <v>0.0</v>
      </c>
      <c r="E364" s="131">
        <f t="shared" si="224"/>
        <v>0</v>
      </c>
      <c r="F364" s="36">
        <v>0.0</v>
      </c>
      <c r="G364" s="36">
        <v>0.0</v>
      </c>
      <c r="H364" s="36">
        <v>0.0</v>
      </c>
      <c r="I364" s="36">
        <v>0.0</v>
      </c>
      <c r="J364" s="7">
        <f t="shared" si="225"/>
        <v>0</v>
      </c>
      <c r="K364" s="132" t="str">
        <f t="shared" si="226"/>
        <v>#DIV/0!</v>
      </c>
      <c r="L364" s="36">
        <v>0.0</v>
      </c>
      <c r="M364" s="36">
        <v>0.0</v>
      </c>
      <c r="N364" s="36">
        <v>0.0</v>
      </c>
      <c r="O364" s="133">
        <f t="shared" si="227"/>
        <v>0</v>
      </c>
      <c r="P364" s="36">
        <v>0.0</v>
      </c>
      <c r="Q364" s="36">
        <v>0.0</v>
      </c>
      <c r="R364" s="36">
        <v>0.0</v>
      </c>
      <c r="S364" s="36">
        <v>0.0</v>
      </c>
      <c r="T364" s="36">
        <v>0.0</v>
      </c>
      <c r="U364" s="36">
        <v>0.0</v>
      </c>
      <c r="V364" s="36">
        <v>0.0</v>
      </c>
      <c r="W364" s="36">
        <v>0.0</v>
      </c>
      <c r="X364" s="36">
        <v>0.0</v>
      </c>
      <c r="Y364" s="36">
        <v>0.0</v>
      </c>
      <c r="Z364" s="36">
        <v>0.0</v>
      </c>
      <c r="AA364" s="36">
        <v>0.0</v>
      </c>
      <c r="AB364" s="36">
        <v>0.0</v>
      </c>
      <c r="AC364" s="36">
        <v>0.0</v>
      </c>
      <c r="AD364" s="36">
        <v>0.0</v>
      </c>
      <c r="AE364" s="36">
        <v>0.0</v>
      </c>
      <c r="AF364" s="36">
        <v>0.0</v>
      </c>
      <c r="AG364" s="36">
        <v>0.0</v>
      </c>
      <c r="AH364" s="36"/>
    </row>
    <row r="365" hidden="1">
      <c r="A365" s="134"/>
      <c r="B365" s="135"/>
      <c r="C365" s="135">
        <f t="shared" ref="C365:D365" si="228">SUM(C359:C364)/4</f>
        <v>1</v>
      </c>
      <c r="D365" s="135">
        <f t="shared" si="228"/>
        <v>1</v>
      </c>
      <c r="E365" s="136">
        <f>SUM(E359:E364)</f>
        <v>119.2166667</v>
      </c>
      <c r="F365" s="135">
        <f>SUM(F359:F364)/4</f>
        <v>1.25</v>
      </c>
      <c r="G365" s="135">
        <f>SUM(G359:G364)</f>
        <v>405</v>
      </c>
      <c r="H365" s="135"/>
      <c r="I365" s="135">
        <f>SUM(I359:I364)</f>
        <v>411</v>
      </c>
      <c r="J365" s="135">
        <f t="shared" si="225"/>
        <v>-6</v>
      </c>
      <c r="K365" s="137">
        <f t="shared" si="226"/>
        <v>0.9854014599</v>
      </c>
      <c r="L365" s="135">
        <f t="shared" ref="L365:M365" si="229">SUM(L359:L364)</f>
        <v>74</v>
      </c>
      <c r="M365" s="135">
        <f t="shared" si="229"/>
        <v>534</v>
      </c>
      <c r="N365" s="135"/>
      <c r="O365" s="138"/>
      <c r="P365" s="135">
        <f t="shared" ref="P365:AF365" si="230">SUM(P359:P364)</f>
        <v>9</v>
      </c>
      <c r="Q365" s="135">
        <f t="shared" si="230"/>
        <v>4</v>
      </c>
      <c r="R365" s="135">
        <f t="shared" si="230"/>
        <v>37</v>
      </c>
      <c r="S365" s="135">
        <f t="shared" si="230"/>
        <v>0</v>
      </c>
      <c r="T365" s="135">
        <f t="shared" si="230"/>
        <v>51</v>
      </c>
      <c r="U365" s="135">
        <f t="shared" si="230"/>
        <v>7</v>
      </c>
      <c r="V365" s="135">
        <f t="shared" si="230"/>
        <v>0</v>
      </c>
      <c r="W365" s="135">
        <f t="shared" si="230"/>
        <v>0</v>
      </c>
      <c r="X365" s="135">
        <f t="shared" si="230"/>
        <v>0</v>
      </c>
      <c r="Y365" s="135">
        <f t="shared" si="230"/>
        <v>0</v>
      </c>
      <c r="Z365" s="135">
        <f t="shared" si="230"/>
        <v>0</v>
      </c>
      <c r="AA365" s="135">
        <f t="shared" si="230"/>
        <v>0</v>
      </c>
      <c r="AB365" s="135">
        <f t="shared" si="230"/>
        <v>0</v>
      </c>
      <c r="AC365" s="135">
        <f t="shared" si="230"/>
        <v>0</v>
      </c>
      <c r="AD365" s="135">
        <f t="shared" si="230"/>
        <v>0</v>
      </c>
      <c r="AE365" s="135">
        <f t="shared" si="230"/>
        <v>0</v>
      </c>
      <c r="AF365" s="135">
        <f t="shared" si="230"/>
        <v>0</v>
      </c>
      <c r="AG365" s="135"/>
      <c r="AH365" s="135"/>
    </row>
    <row r="366" hidden="1">
      <c r="A366" s="139" t="s">
        <v>32</v>
      </c>
      <c r="B366" s="140" t="s">
        <v>295</v>
      </c>
      <c r="C366" s="36">
        <v>1.0</v>
      </c>
      <c r="D366" s="36">
        <v>0.0</v>
      </c>
      <c r="E366" s="131">
        <f t="shared" ref="E366:E371" si="231">SUM(L366*I366)/60</f>
        <v>30.08333333</v>
      </c>
      <c r="F366" s="36">
        <v>0.0</v>
      </c>
      <c r="G366" s="36">
        <v>104.0</v>
      </c>
      <c r="H366" s="36">
        <v>1.0</v>
      </c>
      <c r="I366" s="36">
        <v>95.0</v>
      </c>
      <c r="J366" s="7">
        <f t="shared" si="225"/>
        <v>9</v>
      </c>
      <c r="K366" s="132">
        <f t="shared" si="226"/>
        <v>1.094736842</v>
      </c>
      <c r="L366" s="36">
        <v>19.0</v>
      </c>
      <c r="M366" s="36">
        <v>133.0</v>
      </c>
      <c r="N366" s="36">
        <v>1.0</v>
      </c>
      <c r="O366" s="133">
        <f t="shared" ref="O366:O371" si="232">SUM(L366*I366)/60</f>
        <v>30.08333333</v>
      </c>
      <c r="P366" s="36">
        <v>0.0</v>
      </c>
      <c r="Q366" s="36">
        <v>4.0</v>
      </c>
      <c r="R366" s="36">
        <v>12.0</v>
      </c>
      <c r="S366" s="36">
        <v>0.0</v>
      </c>
      <c r="T366" s="36">
        <v>15.0</v>
      </c>
      <c r="U366" s="36">
        <v>0.0</v>
      </c>
      <c r="V366" s="36">
        <v>0.0</v>
      </c>
      <c r="W366" s="36">
        <v>0.0</v>
      </c>
      <c r="X366" s="36">
        <v>0.0</v>
      </c>
      <c r="Y366" s="36">
        <v>0.0</v>
      </c>
      <c r="Z366" s="36">
        <v>0.0</v>
      </c>
      <c r="AA366" s="36">
        <v>0.0</v>
      </c>
      <c r="AB366" s="36">
        <v>0.0</v>
      </c>
      <c r="AC366" s="36">
        <v>0.0</v>
      </c>
      <c r="AD366" s="36">
        <v>0.0</v>
      </c>
      <c r="AE366" s="36">
        <v>0.0</v>
      </c>
      <c r="AF366" s="36">
        <v>0.0</v>
      </c>
      <c r="AG366" s="36">
        <v>0.0</v>
      </c>
      <c r="AH366" s="36"/>
    </row>
    <row r="367" hidden="1">
      <c r="A367" s="139" t="s">
        <v>32</v>
      </c>
      <c r="B367" s="140" t="s">
        <v>296</v>
      </c>
      <c r="C367" s="36">
        <v>1.0</v>
      </c>
      <c r="D367" s="36">
        <v>0.0</v>
      </c>
      <c r="E367" s="131">
        <f t="shared" si="231"/>
        <v>28.23333333</v>
      </c>
      <c r="F367" s="36">
        <v>0.0</v>
      </c>
      <c r="G367" s="36">
        <v>127.0</v>
      </c>
      <c r="H367" s="36">
        <v>0.0</v>
      </c>
      <c r="I367" s="36">
        <v>121.0</v>
      </c>
      <c r="J367" s="7">
        <f t="shared" si="225"/>
        <v>6</v>
      </c>
      <c r="K367" s="132">
        <f t="shared" si="226"/>
        <v>1.049586777</v>
      </c>
      <c r="L367" s="36">
        <v>14.0</v>
      </c>
      <c r="M367" s="36">
        <v>170.0</v>
      </c>
      <c r="N367" s="36">
        <v>1.0</v>
      </c>
      <c r="O367" s="133">
        <f t="shared" si="232"/>
        <v>28.23333333</v>
      </c>
      <c r="P367" s="36">
        <v>0.0</v>
      </c>
      <c r="Q367" s="36">
        <v>0.0</v>
      </c>
      <c r="R367" s="36">
        <v>10.0</v>
      </c>
      <c r="S367" s="36">
        <v>0.0</v>
      </c>
      <c r="T367" s="36">
        <v>20.0</v>
      </c>
      <c r="U367" s="36">
        <v>0.0</v>
      </c>
      <c r="V367" s="36">
        <v>0.0</v>
      </c>
      <c r="W367" s="36">
        <v>0.0</v>
      </c>
      <c r="X367" s="36">
        <v>0.0</v>
      </c>
      <c r="Y367" s="36">
        <v>0.0</v>
      </c>
      <c r="Z367" s="36">
        <v>0.0</v>
      </c>
      <c r="AA367" s="36">
        <v>0.0</v>
      </c>
      <c r="AB367" s="36">
        <v>0.0</v>
      </c>
      <c r="AC367" s="36">
        <v>6.0</v>
      </c>
      <c r="AD367" s="36">
        <v>0.0</v>
      </c>
      <c r="AE367" s="36">
        <v>0.0</v>
      </c>
      <c r="AF367" s="36">
        <v>0.0</v>
      </c>
      <c r="AG367" s="36">
        <v>0.0</v>
      </c>
      <c r="AH367" s="36"/>
    </row>
    <row r="368" hidden="1">
      <c r="A368" s="139" t="s">
        <v>32</v>
      </c>
      <c r="B368" s="140" t="s">
        <v>297</v>
      </c>
      <c r="C368" s="36">
        <v>1.0</v>
      </c>
      <c r="D368" s="36">
        <v>0.0</v>
      </c>
      <c r="E368" s="131">
        <f t="shared" si="231"/>
        <v>28.8</v>
      </c>
      <c r="F368" s="36">
        <v>4.0</v>
      </c>
      <c r="G368" s="36">
        <v>66.0</v>
      </c>
      <c r="H368" s="36">
        <v>1.0</v>
      </c>
      <c r="I368" s="36">
        <v>108.0</v>
      </c>
      <c r="J368" s="7">
        <f t="shared" si="225"/>
        <v>-42</v>
      </c>
      <c r="K368" s="132">
        <f t="shared" si="226"/>
        <v>0.6111111111</v>
      </c>
      <c r="L368" s="36">
        <v>16.0</v>
      </c>
      <c r="M368" s="36">
        <v>78.0</v>
      </c>
      <c r="N368" s="36">
        <v>1.0</v>
      </c>
      <c r="O368" s="133">
        <f t="shared" si="232"/>
        <v>28.8</v>
      </c>
      <c r="P368" s="36">
        <v>3.0</v>
      </c>
      <c r="Q368" s="36">
        <v>0.0</v>
      </c>
      <c r="R368" s="36">
        <v>0.0</v>
      </c>
      <c r="S368" s="36">
        <v>0.0</v>
      </c>
      <c r="T368" s="36">
        <v>4.0</v>
      </c>
      <c r="U368" s="36">
        <v>0.0</v>
      </c>
      <c r="V368" s="36">
        <v>0.0</v>
      </c>
      <c r="W368" s="36">
        <v>0.0</v>
      </c>
      <c r="X368" s="36">
        <v>0.0</v>
      </c>
      <c r="Y368" s="36">
        <v>0.0</v>
      </c>
      <c r="Z368" s="36">
        <v>0.0</v>
      </c>
      <c r="AA368" s="36">
        <v>0.0</v>
      </c>
      <c r="AB368" s="36">
        <v>0.0</v>
      </c>
      <c r="AC368" s="36">
        <v>0.0</v>
      </c>
      <c r="AD368" s="36">
        <v>0.0</v>
      </c>
      <c r="AE368" s="36">
        <v>0.0</v>
      </c>
      <c r="AF368" s="36">
        <v>0.0</v>
      </c>
      <c r="AG368" s="36">
        <v>0.0</v>
      </c>
      <c r="AH368" s="36"/>
    </row>
    <row r="369" hidden="1">
      <c r="A369" s="139" t="s">
        <v>32</v>
      </c>
      <c r="B369" s="140" t="s">
        <v>298</v>
      </c>
      <c r="C369" s="36">
        <v>1.0</v>
      </c>
      <c r="D369" s="36">
        <v>0.0</v>
      </c>
      <c r="E369" s="131">
        <f t="shared" si="231"/>
        <v>27.46666667</v>
      </c>
      <c r="F369" s="36">
        <v>0.0</v>
      </c>
      <c r="G369" s="36">
        <v>109.0</v>
      </c>
      <c r="H369" s="36">
        <v>1.0</v>
      </c>
      <c r="I369" s="36">
        <v>103.0</v>
      </c>
      <c r="J369" s="7">
        <f t="shared" si="225"/>
        <v>6</v>
      </c>
      <c r="K369" s="132">
        <f t="shared" si="226"/>
        <v>1.058252427</v>
      </c>
      <c r="L369" s="36">
        <v>16.0</v>
      </c>
      <c r="M369" s="36">
        <v>146.0</v>
      </c>
      <c r="N369" s="36">
        <v>1.0</v>
      </c>
      <c r="O369" s="133">
        <f t="shared" si="232"/>
        <v>27.46666667</v>
      </c>
      <c r="P369" s="36">
        <v>5.0</v>
      </c>
      <c r="Q369" s="36">
        <v>0.0</v>
      </c>
      <c r="R369" s="36">
        <v>13.0</v>
      </c>
      <c r="S369" s="36">
        <v>0.0</v>
      </c>
      <c r="T369" s="36">
        <v>16.0</v>
      </c>
      <c r="U369" s="36">
        <v>0.0</v>
      </c>
      <c r="V369" s="36">
        <v>0.0</v>
      </c>
      <c r="W369" s="36">
        <v>0.0</v>
      </c>
      <c r="X369" s="36">
        <v>0.0</v>
      </c>
      <c r="Y369" s="36">
        <v>0.0</v>
      </c>
      <c r="Z369" s="36">
        <v>0.0</v>
      </c>
      <c r="AA369" s="36">
        <v>0.0</v>
      </c>
      <c r="AB369" s="36">
        <v>0.0</v>
      </c>
      <c r="AC369" s="36">
        <v>0.0</v>
      </c>
      <c r="AD369" s="36">
        <v>0.0</v>
      </c>
      <c r="AE369" s="36">
        <v>0.0</v>
      </c>
      <c r="AF369" s="36">
        <v>0.0</v>
      </c>
      <c r="AG369" s="36">
        <v>0.0</v>
      </c>
      <c r="AH369" s="36"/>
    </row>
    <row r="370" hidden="1">
      <c r="A370" s="139" t="s">
        <v>32</v>
      </c>
      <c r="B370" s="140" t="s">
        <v>409</v>
      </c>
      <c r="C370" s="36">
        <v>0.0</v>
      </c>
      <c r="D370" s="36">
        <v>0.0</v>
      </c>
      <c r="E370" s="131">
        <f t="shared" si="231"/>
        <v>0</v>
      </c>
      <c r="F370" s="36">
        <v>0.0</v>
      </c>
      <c r="G370" s="36">
        <v>0.0</v>
      </c>
      <c r="H370" s="36">
        <v>0.0</v>
      </c>
      <c r="I370" s="36">
        <v>0.0</v>
      </c>
      <c r="J370" s="7">
        <f t="shared" si="225"/>
        <v>0</v>
      </c>
      <c r="K370" s="132" t="str">
        <f t="shared" si="226"/>
        <v>#DIV/0!</v>
      </c>
      <c r="L370" s="36">
        <v>0.0</v>
      </c>
      <c r="M370" s="36">
        <v>0.0</v>
      </c>
      <c r="N370" s="36">
        <v>0.0</v>
      </c>
      <c r="O370" s="133">
        <f t="shared" si="232"/>
        <v>0</v>
      </c>
      <c r="P370" s="36">
        <v>0.0</v>
      </c>
      <c r="Q370" s="36">
        <v>0.0</v>
      </c>
      <c r="R370" s="36">
        <v>0.0</v>
      </c>
      <c r="S370" s="36">
        <v>0.0</v>
      </c>
      <c r="T370" s="36">
        <v>0.0</v>
      </c>
      <c r="U370" s="36">
        <v>0.0</v>
      </c>
      <c r="V370" s="36">
        <v>0.0</v>
      </c>
      <c r="W370" s="36">
        <v>0.0</v>
      </c>
      <c r="X370" s="36">
        <v>0.0</v>
      </c>
      <c r="Y370" s="36">
        <v>0.0</v>
      </c>
      <c r="Z370" s="36">
        <v>0.0</v>
      </c>
      <c r="AA370" s="36">
        <v>0.0</v>
      </c>
      <c r="AB370" s="36">
        <v>0.0</v>
      </c>
      <c r="AC370" s="36">
        <v>0.0</v>
      </c>
      <c r="AD370" s="36">
        <v>0.0</v>
      </c>
      <c r="AE370" s="36">
        <v>0.0</v>
      </c>
      <c r="AF370" s="36">
        <v>0.0</v>
      </c>
      <c r="AG370" s="36">
        <v>0.0</v>
      </c>
      <c r="AH370" s="36"/>
    </row>
    <row r="371" hidden="1">
      <c r="A371" s="139" t="s">
        <v>32</v>
      </c>
      <c r="B371" s="140"/>
      <c r="C371" s="36">
        <v>0.0</v>
      </c>
      <c r="D371" s="36">
        <v>0.0</v>
      </c>
      <c r="E371" s="131">
        <f t="shared" si="231"/>
        <v>0</v>
      </c>
      <c r="F371" s="36">
        <v>0.0</v>
      </c>
      <c r="G371" s="36">
        <v>0.0</v>
      </c>
      <c r="H371" s="36">
        <v>0.0</v>
      </c>
      <c r="I371" s="36">
        <v>0.0</v>
      </c>
      <c r="J371" s="7">
        <f t="shared" si="225"/>
        <v>0</v>
      </c>
      <c r="K371" s="132" t="str">
        <f t="shared" si="226"/>
        <v>#DIV/0!</v>
      </c>
      <c r="L371" s="36">
        <v>0.0</v>
      </c>
      <c r="M371" s="36">
        <v>0.0</v>
      </c>
      <c r="N371" s="36">
        <v>0.0</v>
      </c>
      <c r="O371" s="133">
        <f t="shared" si="232"/>
        <v>0</v>
      </c>
      <c r="P371" s="36">
        <v>0.0</v>
      </c>
      <c r="Q371" s="36">
        <v>0.0</v>
      </c>
      <c r="R371" s="36">
        <v>0.0</v>
      </c>
      <c r="S371" s="36">
        <v>0.0</v>
      </c>
      <c r="T371" s="36">
        <v>0.0</v>
      </c>
      <c r="U371" s="36">
        <v>0.0</v>
      </c>
      <c r="V371" s="36">
        <v>0.0</v>
      </c>
      <c r="W371" s="36">
        <v>0.0</v>
      </c>
      <c r="X371" s="36">
        <v>0.0</v>
      </c>
      <c r="Y371" s="36">
        <v>0.0</v>
      </c>
      <c r="Z371" s="36">
        <v>0.0</v>
      </c>
      <c r="AA371" s="36">
        <v>0.0</v>
      </c>
      <c r="AB371" s="36">
        <v>0.0</v>
      </c>
      <c r="AC371" s="36">
        <v>0.0</v>
      </c>
      <c r="AD371" s="36">
        <v>0.0</v>
      </c>
      <c r="AE371" s="36">
        <v>0.0</v>
      </c>
      <c r="AF371" s="36">
        <v>0.0</v>
      </c>
      <c r="AG371" s="36">
        <v>0.0</v>
      </c>
      <c r="AH371" s="36"/>
    </row>
    <row r="372" hidden="1">
      <c r="A372" s="134" t="s">
        <v>271</v>
      </c>
      <c r="B372" s="135"/>
      <c r="C372" s="135">
        <f>SUM(C366:C371)</f>
        <v>4</v>
      </c>
      <c r="D372" s="135">
        <f t="shared" ref="D372:F372" si="233">SUM(D366:D371)/4</f>
        <v>0</v>
      </c>
      <c r="E372" s="136">
        <f t="shared" si="233"/>
        <v>28.64583333</v>
      </c>
      <c r="F372" s="135">
        <f t="shared" si="233"/>
        <v>1</v>
      </c>
      <c r="G372" s="135">
        <f>SUM(G366:G371)</f>
        <v>406</v>
      </c>
      <c r="H372" s="135"/>
      <c r="I372" s="135">
        <f>SUM(I366:I371)</f>
        <v>427</v>
      </c>
      <c r="J372" s="135">
        <f t="shared" si="225"/>
        <v>-21</v>
      </c>
      <c r="K372" s="137">
        <f t="shared" si="226"/>
        <v>0.9508196721</v>
      </c>
      <c r="L372" s="135">
        <f t="shared" ref="L372:M372" si="234">SUM(L366:L371)</f>
        <v>65</v>
      </c>
      <c r="M372" s="135">
        <f t="shared" si="234"/>
        <v>527</v>
      </c>
      <c r="N372" s="135"/>
      <c r="O372" s="138"/>
      <c r="P372" s="135">
        <f t="shared" ref="P372:AF372" si="235">SUM(P366:P371)</f>
        <v>8</v>
      </c>
      <c r="Q372" s="135">
        <f t="shared" si="235"/>
        <v>4</v>
      </c>
      <c r="R372" s="135">
        <f t="shared" si="235"/>
        <v>35</v>
      </c>
      <c r="S372" s="135">
        <f t="shared" si="235"/>
        <v>0</v>
      </c>
      <c r="T372" s="135">
        <f t="shared" si="235"/>
        <v>55</v>
      </c>
      <c r="U372" s="135">
        <f t="shared" si="235"/>
        <v>0</v>
      </c>
      <c r="V372" s="135">
        <f t="shared" si="235"/>
        <v>0</v>
      </c>
      <c r="W372" s="135">
        <f t="shared" si="235"/>
        <v>0</v>
      </c>
      <c r="X372" s="135">
        <f t="shared" si="235"/>
        <v>0</v>
      </c>
      <c r="Y372" s="135">
        <f t="shared" si="235"/>
        <v>0</v>
      </c>
      <c r="Z372" s="135">
        <f t="shared" si="235"/>
        <v>0</v>
      </c>
      <c r="AA372" s="135">
        <f t="shared" si="235"/>
        <v>0</v>
      </c>
      <c r="AB372" s="135">
        <f t="shared" si="235"/>
        <v>0</v>
      </c>
      <c r="AC372" s="135">
        <f t="shared" si="235"/>
        <v>6</v>
      </c>
      <c r="AD372" s="135">
        <f t="shared" si="235"/>
        <v>0</v>
      </c>
      <c r="AE372" s="135">
        <f t="shared" si="235"/>
        <v>0</v>
      </c>
      <c r="AF372" s="135">
        <f t="shared" si="235"/>
        <v>0</v>
      </c>
      <c r="AG372" s="135"/>
      <c r="AH372" s="135"/>
    </row>
    <row r="373">
      <c r="A373" s="119" t="s">
        <v>410</v>
      </c>
    </row>
    <row r="375" hidden="1">
      <c r="A375" s="115"/>
      <c r="F375" s="116" t="s">
        <v>382</v>
      </c>
      <c r="L375" s="117" t="s">
        <v>383</v>
      </c>
      <c r="N375" s="118" t="s">
        <v>384</v>
      </c>
      <c r="AH375" s="118"/>
    </row>
    <row r="376" hidden="1">
      <c r="A376" s="121" t="s">
        <v>232</v>
      </c>
      <c r="B376" s="121" t="s">
        <v>233</v>
      </c>
      <c r="C376" s="121" t="s">
        <v>234</v>
      </c>
      <c r="D376" s="122" t="s">
        <v>15</v>
      </c>
      <c r="E376" s="123" t="s">
        <v>235</v>
      </c>
      <c r="F376" s="124" t="s">
        <v>17</v>
      </c>
      <c r="G376" s="124" t="s">
        <v>236</v>
      </c>
      <c r="H376" s="124" t="s">
        <v>237</v>
      </c>
      <c r="I376" s="124" t="s">
        <v>238</v>
      </c>
      <c r="J376" s="125" t="s">
        <v>239</v>
      </c>
      <c r="K376" s="126" t="s">
        <v>240</v>
      </c>
      <c r="L376" s="127" t="s">
        <v>241</v>
      </c>
      <c r="M376" s="127" t="s">
        <v>242</v>
      </c>
      <c r="N376" s="128" t="s">
        <v>385</v>
      </c>
      <c r="O376" s="128" t="s">
        <v>235</v>
      </c>
      <c r="P376" s="128" t="s">
        <v>244</v>
      </c>
      <c r="Q376" s="128" t="s">
        <v>245</v>
      </c>
      <c r="R376" s="128" t="s">
        <v>246</v>
      </c>
      <c r="S376" s="128" t="s">
        <v>247</v>
      </c>
      <c r="T376" s="128" t="s">
        <v>248</v>
      </c>
      <c r="U376" s="128" t="s">
        <v>249</v>
      </c>
      <c r="V376" s="128" t="s">
        <v>250</v>
      </c>
      <c r="W376" s="128" t="s">
        <v>251</v>
      </c>
      <c r="X376" s="128" t="s">
        <v>252</v>
      </c>
      <c r="Y376" s="128" t="s">
        <v>253</v>
      </c>
      <c r="Z376" s="128" t="s">
        <v>254</v>
      </c>
      <c r="AA376" s="128" t="s">
        <v>255</v>
      </c>
      <c r="AB376" s="128" t="s">
        <v>256</v>
      </c>
      <c r="AC376" s="128" t="s">
        <v>257</v>
      </c>
      <c r="AD376" s="128" t="s">
        <v>258</v>
      </c>
      <c r="AE376" s="128" t="s">
        <v>259</v>
      </c>
      <c r="AF376" s="128" t="s">
        <v>260</v>
      </c>
      <c r="AG376" s="128" t="s">
        <v>261</v>
      </c>
      <c r="AH376" s="128"/>
    </row>
    <row r="377" hidden="1">
      <c r="A377" s="139" t="s">
        <v>100</v>
      </c>
      <c r="B377" s="140" t="s">
        <v>321</v>
      </c>
      <c r="C377" s="36">
        <v>1.0</v>
      </c>
      <c r="D377" s="36">
        <v>0.0</v>
      </c>
      <c r="E377" s="131">
        <f t="shared" ref="E377:E382" si="236">SUM(L377*I377)/60</f>
        <v>12.4</v>
      </c>
      <c r="F377" s="36">
        <v>1.0</v>
      </c>
      <c r="G377" s="36">
        <v>60.0</v>
      </c>
      <c r="H377" s="36">
        <v>0.0</v>
      </c>
      <c r="I377" s="36">
        <v>62.0</v>
      </c>
      <c r="J377" s="7">
        <f t="shared" ref="J377:J390" si="237">SUM(G377-I377)</f>
        <v>-2</v>
      </c>
      <c r="K377" s="132">
        <f t="shared" ref="K377:K390" si="238">SUM(G377/I377)</f>
        <v>0.9677419355</v>
      </c>
      <c r="L377" s="36">
        <v>12.0</v>
      </c>
      <c r="M377" s="36">
        <v>74.0</v>
      </c>
      <c r="N377" s="36">
        <v>1.0</v>
      </c>
      <c r="O377" s="133">
        <f t="shared" ref="O377:O382" si="239">(E377*N377)</f>
        <v>12.4</v>
      </c>
      <c r="P377" s="36">
        <v>3.0</v>
      </c>
      <c r="Q377" s="36">
        <v>2.0</v>
      </c>
      <c r="R377" s="36">
        <v>1.0</v>
      </c>
      <c r="S377" s="36">
        <v>0.0</v>
      </c>
      <c r="T377" s="36">
        <v>5.0</v>
      </c>
      <c r="U377" s="36">
        <v>2.0</v>
      </c>
      <c r="V377" s="36">
        <v>1.0</v>
      </c>
      <c r="W377" s="36">
        <v>1.0</v>
      </c>
      <c r="X377" s="36">
        <v>0.0</v>
      </c>
      <c r="Y377" s="36">
        <v>0.0</v>
      </c>
      <c r="Z377" s="36">
        <v>0.0</v>
      </c>
      <c r="AA377" s="36">
        <v>0.0</v>
      </c>
      <c r="AB377" s="36">
        <v>0.0</v>
      </c>
      <c r="AC377" s="36">
        <v>1.0</v>
      </c>
      <c r="AD377" s="36">
        <v>0.0</v>
      </c>
      <c r="AE377" s="36">
        <v>0.0</v>
      </c>
      <c r="AF377" s="36">
        <v>0.0</v>
      </c>
      <c r="AG377" s="36">
        <v>0.0</v>
      </c>
      <c r="AH377" s="36"/>
    </row>
    <row r="378" hidden="1">
      <c r="A378" s="139" t="s">
        <v>100</v>
      </c>
      <c r="B378" s="140" t="s">
        <v>322</v>
      </c>
      <c r="C378" s="36">
        <v>0.0</v>
      </c>
      <c r="D378" s="36">
        <v>0.0</v>
      </c>
      <c r="E378" s="131">
        <f t="shared" si="236"/>
        <v>0</v>
      </c>
      <c r="F378" s="36">
        <v>0.0</v>
      </c>
      <c r="G378" s="36">
        <v>0.0</v>
      </c>
      <c r="H378" s="36">
        <v>0.0</v>
      </c>
      <c r="I378" s="36">
        <v>0.0</v>
      </c>
      <c r="J378" s="7">
        <f t="shared" si="237"/>
        <v>0</v>
      </c>
      <c r="K378" s="132" t="str">
        <f t="shared" si="238"/>
        <v>#DIV/0!</v>
      </c>
      <c r="L378" s="36">
        <v>0.0</v>
      </c>
      <c r="M378" s="36">
        <v>0.0</v>
      </c>
      <c r="N378" s="36">
        <v>0.0</v>
      </c>
      <c r="O378" s="133">
        <f t="shared" si="239"/>
        <v>0</v>
      </c>
      <c r="P378" s="36">
        <v>0.0</v>
      </c>
      <c r="Q378" s="36">
        <v>0.0</v>
      </c>
      <c r="R378" s="36">
        <v>0.0</v>
      </c>
      <c r="S378" s="36">
        <v>0.0</v>
      </c>
      <c r="T378" s="36">
        <v>0.0</v>
      </c>
      <c r="U378" s="36">
        <v>0.0</v>
      </c>
      <c r="V378" s="36">
        <v>0.0</v>
      </c>
      <c r="W378" s="36">
        <v>0.0</v>
      </c>
      <c r="X378" s="36">
        <v>0.0</v>
      </c>
      <c r="Y378" s="36">
        <v>0.0</v>
      </c>
      <c r="Z378" s="36">
        <v>0.0</v>
      </c>
      <c r="AA378" s="36">
        <v>0.0</v>
      </c>
      <c r="AB378" s="36">
        <v>0.0</v>
      </c>
      <c r="AC378" s="36">
        <v>0.0</v>
      </c>
      <c r="AD378" s="36">
        <v>0.0</v>
      </c>
      <c r="AE378" s="36">
        <v>0.0</v>
      </c>
      <c r="AF378" s="36">
        <v>0.0</v>
      </c>
      <c r="AG378" s="36">
        <v>0.0</v>
      </c>
      <c r="AH378" s="36"/>
    </row>
    <row r="379" hidden="1">
      <c r="A379" s="139" t="s">
        <v>100</v>
      </c>
      <c r="B379" s="140" t="s">
        <v>323</v>
      </c>
      <c r="C379" s="36">
        <v>0.0</v>
      </c>
      <c r="D379" s="36">
        <v>0.0</v>
      </c>
      <c r="E379" s="131">
        <f t="shared" si="236"/>
        <v>0</v>
      </c>
      <c r="F379" s="36">
        <v>0.0</v>
      </c>
      <c r="G379" s="36">
        <v>0.0</v>
      </c>
      <c r="H379" s="36">
        <v>0.0</v>
      </c>
      <c r="I379" s="36">
        <v>0.0</v>
      </c>
      <c r="J379" s="7">
        <f t="shared" si="237"/>
        <v>0</v>
      </c>
      <c r="K379" s="132" t="str">
        <f t="shared" si="238"/>
        <v>#DIV/0!</v>
      </c>
      <c r="L379" s="36">
        <v>0.0</v>
      </c>
      <c r="M379" s="36">
        <v>0.0</v>
      </c>
      <c r="N379" s="36">
        <v>0.0</v>
      </c>
      <c r="O379" s="133">
        <f t="shared" si="239"/>
        <v>0</v>
      </c>
      <c r="P379" s="36">
        <v>0.0</v>
      </c>
      <c r="Q379" s="36">
        <v>0.0</v>
      </c>
      <c r="R379" s="36">
        <v>0.0</v>
      </c>
      <c r="S379" s="36">
        <v>0.0</v>
      </c>
      <c r="T379" s="36">
        <v>0.0</v>
      </c>
      <c r="U379" s="36">
        <v>0.0</v>
      </c>
      <c r="V379" s="36">
        <v>0.0</v>
      </c>
      <c r="W379" s="36">
        <v>0.0</v>
      </c>
      <c r="X379" s="36">
        <v>0.0</v>
      </c>
      <c r="Y379" s="36">
        <v>0.0</v>
      </c>
      <c r="Z379" s="36">
        <v>0.0</v>
      </c>
      <c r="AA379" s="36">
        <v>0.0</v>
      </c>
      <c r="AB379" s="36">
        <v>0.0</v>
      </c>
      <c r="AC379" s="36">
        <v>0.0</v>
      </c>
      <c r="AD379" s="36">
        <v>0.0</v>
      </c>
      <c r="AE379" s="36">
        <v>0.0</v>
      </c>
      <c r="AF379" s="36">
        <v>0.0</v>
      </c>
      <c r="AG379" s="36">
        <v>0.0</v>
      </c>
      <c r="AH379" s="36"/>
    </row>
    <row r="380" hidden="1">
      <c r="A380" s="139" t="s">
        <v>100</v>
      </c>
      <c r="B380" s="140" t="s">
        <v>324</v>
      </c>
      <c r="C380" s="36">
        <v>1.0</v>
      </c>
      <c r="D380" s="36">
        <v>0.0</v>
      </c>
      <c r="E380" s="131">
        <f t="shared" si="236"/>
        <v>12.28333333</v>
      </c>
      <c r="F380" s="36">
        <v>1.0</v>
      </c>
      <c r="G380" s="36">
        <v>41.0</v>
      </c>
      <c r="H380" s="36">
        <v>0.0</v>
      </c>
      <c r="I380" s="36">
        <v>67.0</v>
      </c>
      <c r="J380" s="7">
        <f t="shared" si="237"/>
        <v>-26</v>
      </c>
      <c r="K380" s="132">
        <f t="shared" si="238"/>
        <v>0.6119402985</v>
      </c>
      <c r="L380" s="36">
        <v>11.0</v>
      </c>
      <c r="M380" s="36">
        <v>55.0</v>
      </c>
      <c r="N380" s="36">
        <v>1.0</v>
      </c>
      <c r="O380" s="133">
        <f t="shared" si="239"/>
        <v>12.28333333</v>
      </c>
      <c r="P380" s="36">
        <v>4.0</v>
      </c>
      <c r="Q380" s="36">
        <v>0.0</v>
      </c>
      <c r="R380" s="36">
        <v>0.0</v>
      </c>
      <c r="S380" s="36">
        <v>1.0</v>
      </c>
      <c r="T380" s="36">
        <v>5.0</v>
      </c>
      <c r="U380" s="36">
        <v>2.0</v>
      </c>
      <c r="V380" s="36">
        <v>1.0</v>
      </c>
      <c r="W380" s="36">
        <v>0.0</v>
      </c>
      <c r="X380" s="36">
        <v>0.0</v>
      </c>
      <c r="Y380" s="36">
        <v>0.0</v>
      </c>
      <c r="Z380" s="36">
        <v>0.0</v>
      </c>
      <c r="AA380" s="36">
        <v>0.0</v>
      </c>
      <c r="AB380" s="36">
        <v>0.0</v>
      </c>
      <c r="AC380" s="36">
        <v>0.0</v>
      </c>
      <c r="AD380" s="36">
        <v>0.0</v>
      </c>
      <c r="AE380" s="36">
        <v>0.0</v>
      </c>
      <c r="AF380" s="36">
        <v>0.0</v>
      </c>
      <c r="AG380" s="36">
        <v>0.0</v>
      </c>
      <c r="AH380" s="36"/>
    </row>
    <row r="381" hidden="1">
      <c r="A381" s="139" t="s">
        <v>100</v>
      </c>
      <c r="B381" s="140" t="s">
        <v>325</v>
      </c>
      <c r="C381" s="36">
        <v>1.0</v>
      </c>
      <c r="D381" s="36">
        <v>0.0</v>
      </c>
      <c r="E381" s="131">
        <f t="shared" si="236"/>
        <v>12.28333333</v>
      </c>
      <c r="F381" s="36">
        <v>0.0</v>
      </c>
      <c r="G381" s="36">
        <v>45.0</v>
      </c>
      <c r="H381" s="36">
        <v>0.0</v>
      </c>
      <c r="I381" s="36">
        <v>67.0</v>
      </c>
      <c r="J381" s="7">
        <f t="shared" si="237"/>
        <v>-22</v>
      </c>
      <c r="K381" s="132">
        <f t="shared" si="238"/>
        <v>0.671641791</v>
      </c>
      <c r="L381" s="36">
        <v>11.0</v>
      </c>
      <c r="M381" s="36">
        <v>50.0</v>
      </c>
      <c r="N381" s="36">
        <v>1.0</v>
      </c>
      <c r="O381" s="133">
        <f t="shared" si="239"/>
        <v>12.28333333</v>
      </c>
      <c r="P381" s="36">
        <v>3.0</v>
      </c>
      <c r="Q381" s="36">
        <v>0.0</v>
      </c>
      <c r="R381" s="36">
        <v>0.0</v>
      </c>
      <c r="S381" s="36">
        <v>0.0</v>
      </c>
      <c r="T381" s="36">
        <v>4.0</v>
      </c>
      <c r="U381" s="36">
        <v>1.0</v>
      </c>
      <c r="V381" s="36">
        <v>0.0</v>
      </c>
      <c r="W381" s="36">
        <v>0.0</v>
      </c>
      <c r="X381" s="36">
        <v>0.0</v>
      </c>
      <c r="Y381" s="36">
        <v>0.0</v>
      </c>
      <c r="Z381" s="36">
        <v>0.0</v>
      </c>
      <c r="AA381" s="36">
        <v>0.0</v>
      </c>
      <c r="AB381" s="36">
        <v>0.0</v>
      </c>
      <c r="AC381" s="36">
        <v>0.0</v>
      </c>
      <c r="AD381" s="36">
        <v>0.0</v>
      </c>
      <c r="AE381" s="36">
        <v>0.0</v>
      </c>
      <c r="AF381" s="36">
        <v>0.0</v>
      </c>
      <c r="AG381" s="36">
        <v>0.0</v>
      </c>
      <c r="AH381" s="36"/>
    </row>
    <row r="382" hidden="1">
      <c r="A382" s="139" t="s">
        <v>100</v>
      </c>
      <c r="B382" s="140" t="s">
        <v>326</v>
      </c>
      <c r="C382" s="36">
        <v>1.0</v>
      </c>
      <c r="D382" s="36">
        <v>0.0</v>
      </c>
      <c r="E382" s="131">
        <f t="shared" si="236"/>
        <v>12.6</v>
      </c>
      <c r="F382" s="36">
        <v>0.0</v>
      </c>
      <c r="G382" s="36">
        <v>66.0</v>
      </c>
      <c r="H382" s="36">
        <v>0.0</v>
      </c>
      <c r="I382" s="36">
        <v>54.0</v>
      </c>
      <c r="J382" s="7">
        <f t="shared" si="237"/>
        <v>12</v>
      </c>
      <c r="K382" s="132">
        <f t="shared" si="238"/>
        <v>1.222222222</v>
      </c>
      <c r="L382" s="36">
        <v>14.0</v>
      </c>
      <c r="M382" s="36">
        <v>83.0</v>
      </c>
      <c r="N382" s="36">
        <v>1.0</v>
      </c>
      <c r="O382" s="133">
        <f t="shared" si="239"/>
        <v>12.6</v>
      </c>
      <c r="P382" s="36">
        <v>1.0</v>
      </c>
      <c r="Q382" s="36">
        <v>1.0</v>
      </c>
      <c r="R382" s="36">
        <v>3.0</v>
      </c>
      <c r="S382" s="36">
        <v>3.0</v>
      </c>
      <c r="T382" s="36">
        <v>14.0</v>
      </c>
      <c r="U382" s="36">
        <v>3.0</v>
      </c>
      <c r="V382" s="36">
        <v>0.0</v>
      </c>
      <c r="W382" s="36">
        <v>0.0</v>
      </c>
      <c r="X382" s="36">
        <v>0.0</v>
      </c>
      <c r="Y382" s="36">
        <v>0.0</v>
      </c>
      <c r="Z382" s="36">
        <v>0.0</v>
      </c>
      <c r="AA382" s="36">
        <v>0.0</v>
      </c>
      <c r="AB382" s="36">
        <v>0.0</v>
      </c>
      <c r="AC382" s="36">
        <v>4.0</v>
      </c>
      <c r="AD382" s="36">
        <v>0.0</v>
      </c>
      <c r="AE382" s="36">
        <v>0.0</v>
      </c>
      <c r="AF382" s="36">
        <v>0.0</v>
      </c>
      <c r="AG382" s="36">
        <v>0.0</v>
      </c>
      <c r="AH382" s="36"/>
    </row>
    <row r="383" hidden="1">
      <c r="A383" s="134"/>
      <c r="B383" s="135"/>
      <c r="C383" s="135">
        <f t="shared" ref="C383:D383" si="240">SUM(C377:C382)/4</f>
        <v>1</v>
      </c>
      <c r="D383" s="135">
        <f t="shared" si="240"/>
        <v>0</v>
      </c>
      <c r="E383" s="136">
        <f>SUM(E377:E382)</f>
        <v>49.56666667</v>
      </c>
      <c r="F383" s="135">
        <f>SUM(F377:F382)/4</f>
        <v>0.5</v>
      </c>
      <c r="G383" s="135">
        <f>SUM(G377:G382)</f>
        <v>212</v>
      </c>
      <c r="H383" s="135"/>
      <c r="I383" s="135">
        <f>SUM(I377:I382)</f>
        <v>250</v>
      </c>
      <c r="J383" s="135">
        <f t="shared" si="237"/>
        <v>-38</v>
      </c>
      <c r="K383" s="137">
        <f t="shared" si="238"/>
        <v>0.848</v>
      </c>
      <c r="L383" s="135">
        <f t="shared" ref="L383:M383" si="241">SUM(L377:L382)</f>
        <v>48</v>
      </c>
      <c r="M383" s="135">
        <f t="shared" si="241"/>
        <v>262</v>
      </c>
      <c r="N383" s="135"/>
      <c r="O383" s="138"/>
      <c r="P383" s="135">
        <f t="shared" ref="P383:AF383" si="242">SUM(P377:P382)</f>
        <v>11</v>
      </c>
      <c r="Q383" s="135">
        <f t="shared" si="242"/>
        <v>3</v>
      </c>
      <c r="R383" s="135">
        <f t="shared" si="242"/>
        <v>4</v>
      </c>
      <c r="S383" s="135">
        <f t="shared" si="242"/>
        <v>4</v>
      </c>
      <c r="T383" s="135">
        <f t="shared" si="242"/>
        <v>28</v>
      </c>
      <c r="U383" s="135">
        <f t="shared" si="242"/>
        <v>8</v>
      </c>
      <c r="V383" s="135">
        <f t="shared" si="242"/>
        <v>2</v>
      </c>
      <c r="W383" s="135">
        <f t="shared" si="242"/>
        <v>1</v>
      </c>
      <c r="X383" s="135">
        <f t="shared" si="242"/>
        <v>0</v>
      </c>
      <c r="Y383" s="135">
        <f t="shared" si="242"/>
        <v>0</v>
      </c>
      <c r="Z383" s="135">
        <f t="shared" si="242"/>
        <v>0</v>
      </c>
      <c r="AA383" s="135">
        <f t="shared" si="242"/>
        <v>0</v>
      </c>
      <c r="AB383" s="135">
        <f t="shared" si="242"/>
        <v>0</v>
      </c>
      <c r="AC383" s="135">
        <f t="shared" si="242"/>
        <v>5</v>
      </c>
      <c r="AD383" s="135">
        <f t="shared" si="242"/>
        <v>0</v>
      </c>
      <c r="AE383" s="135">
        <f t="shared" si="242"/>
        <v>0</v>
      </c>
      <c r="AF383" s="135">
        <f t="shared" si="242"/>
        <v>0</v>
      </c>
      <c r="AG383" s="135"/>
      <c r="AH383" s="135"/>
    </row>
    <row r="384" hidden="1">
      <c r="A384" s="139" t="s">
        <v>79</v>
      </c>
      <c r="B384" s="140" t="s">
        <v>349</v>
      </c>
      <c r="C384" s="36">
        <v>1.0</v>
      </c>
      <c r="D384" s="36">
        <v>1.0</v>
      </c>
      <c r="E384" s="131">
        <f t="shared" ref="E384:E389" si="243">SUM(L384*I384)/60</f>
        <v>11.83333333</v>
      </c>
      <c r="F384" s="36">
        <v>0.0</v>
      </c>
      <c r="G384" s="36">
        <v>74.0</v>
      </c>
      <c r="H384" s="36">
        <v>1.0</v>
      </c>
      <c r="I384" s="36">
        <v>71.0</v>
      </c>
      <c r="J384" s="7">
        <f t="shared" si="237"/>
        <v>3</v>
      </c>
      <c r="K384" s="132">
        <f t="shared" si="238"/>
        <v>1.042253521</v>
      </c>
      <c r="L384" s="36">
        <v>10.0</v>
      </c>
      <c r="M384" s="36">
        <v>113.0</v>
      </c>
      <c r="N384" s="36">
        <v>1.0</v>
      </c>
      <c r="O384" s="133">
        <f t="shared" ref="O384:O389" si="244">SUM(L384*I384)/60</f>
        <v>11.83333333</v>
      </c>
      <c r="P384" s="36">
        <v>1.0</v>
      </c>
      <c r="Q384" s="36">
        <v>1.0</v>
      </c>
      <c r="R384" s="36">
        <v>12.0</v>
      </c>
      <c r="S384" s="36">
        <v>2.0</v>
      </c>
      <c r="T384" s="36">
        <v>15.0</v>
      </c>
      <c r="U384" s="36">
        <v>6.0</v>
      </c>
      <c r="V384" s="36">
        <v>2.0</v>
      </c>
      <c r="W384" s="36">
        <v>1.0</v>
      </c>
      <c r="X384" s="36">
        <v>0.0</v>
      </c>
      <c r="Y384" s="36">
        <v>0.0</v>
      </c>
      <c r="Z384" s="36">
        <v>0.0</v>
      </c>
      <c r="AA384" s="36">
        <v>0.0</v>
      </c>
      <c r="AB384" s="36">
        <v>0.0</v>
      </c>
      <c r="AC384" s="36">
        <v>1.0</v>
      </c>
      <c r="AD384" s="36">
        <v>0.0</v>
      </c>
      <c r="AE384" s="36">
        <v>0.0</v>
      </c>
      <c r="AF384" s="36">
        <v>0.0</v>
      </c>
      <c r="AG384" s="36">
        <v>0.0</v>
      </c>
      <c r="AH384" s="36">
        <v>0.0</v>
      </c>
    </row>
    <row r="385" hidden="1">
      <c r="A385" s="139" t="s">
        <v>79</v>
      </c>
      <c r="B385" s="140" t="s">
        <v>350</v>
      </c>
      <c r="C385" s="36">
        <v>0.0</v>
      </c>
      <c r="D385" s="36">
        <v>0.0</v>
      </c>
      <c r="E385" s="131">
        <f t="shared" si="243"/>
        <v>0</v>
      </c>
      <c r="F385" s="36">
        <v>0.0</v>
      </c>
      <c r="G385" s="36">
        <v>0.0</v>
      </c>
      <c r="H385" s="36">
        <v>0.0</v>
      </c>
      <c r="I385" s="36">
        <v>0.0</v>
      </c>
      <c r="J385" s="7">
        <f t="shared" si="237"/>
        <v>0</v>
      </c>
      <c r="K385" s="132" t="str">
        <f t="shared" si="238"/>
        <v>#DIV/0!</v>
      </c>
      <c r="L385" s="36">
        <v>0.0</v>
      </c>
      <c r="M385" s="36">
        <v>0.0</v>
      </c>
      <c r="N385" s="36">
        <v>0.0</v>
      </c>
      <c r="O385" s="133">
        <f t="shared" si="244"/>
        <v>0</v>
      </c>
      <c r="P385" s="36">
        <v>0.0</v>
      </c>
      <c r="Q385" s="36">
        <v>0.0</v>
      </c>
      <c r="R385" s="36">
        <v>0.0</v>
      </c>
      <c r="S385" s="36">
        <v>0.0</v>
      </c>
      <c r="T385" s="36">
        <v>0.0</v>
      </c>
      <c r="U385" s="36">
        <v>0.0</v>
      </c>
      <c r="V385" s="36">
        <v>0.0</v>
      </c>
      <c r="W385" s="36">
        <v>0.0</v>
      </c>
      <c r="X385" s="36">
        <v>0.0</v>
      </c>
      <c r="Y385" s="36">
        <v>0.0</v>
      </c>
      <c r="Z385" s="36">
        <v>0.0</v>
      </c>
      <c r="AA385" s="36">
        <v>0.0</v>
      </c>
      <c r="AB385" s="36">
        <v>0.0</v>
      </c>
      <c r="AC385" s="36">
        <v>0.0</v>
      </c>
      <c r="AD385" s="36">
        <v>0.0</v>
      </c>
      <c r="AE385" s="36">
        <v>0.0</v>
      </c>
      <c r="AF385" s="36">
        <v>0.0</v>
      </c>
      <c r="AG385" s="36">
        <v>0.0</v>
      </c>
      <c r="AH385" s="36">
        <v>0.0</v>
      </c>
    </row>
    <row r="386" hidden="1">
      <c r="A386" s="139" t="s">
        <v>79</v>
      </c>
      <c r="B386" s="140" t="s">
        <v>351</v>
      </c>
      <c r="C386" s="36">
        <v>0.0</v>
      </c>
      <c r="D386" s="36">
        <v>0.0</v>
      </c>
      <c r="E386" s="131">
        <f t="shared" si="243"/>
        <v>0</v>
      </c>
      <c r="F386" s="36">
        <v>0.0</v>
      </c>
      <c r="G386" s="36">
        <v>0.0</v>
      </c>
      <c r="H386" s="36">
        <v>0.0</v>
      </c>
      <c r="I386" s="36">
        <v>0.0</v>
      </c>
      <c r="J386" s="7">
        <f t="shared" si="237"/>
        <v>0</v>
      </c>
      <c r="K386" s="132" t="str">
        <f t="shared" si="238"/>
        <v>#DIV/0!</v>
      </c>
      <c r="L386" s="36">
        <v>0.0</v>
      </c>
      <c r="M386" s="36">
        <v>0.0</v>
      </c>
      <c r="N386" s="36">
        <v>0.0</v>
      </c>
      <c r="O386" s="133">
        <f t="shared" si="244"/>
        <v>0</v>
      </c>
      <c r="P386" s="36">
        <v>0.0</v>
      </c>
      <c r="Q386" s="36">
        <v>0.0</v>
      </c>
      <c r="R386" s="36">
        <v>0.0</v>
      </c>
      <c r="S386" s="36">
        <v>0.0</v>
      </c>
      <c r="T386" s="36">
        <v>0.0</v>
      </c>
      <c r="U386" s="36">
        <v>0.0</v>
      </c>
      <c r="V386" s="36">
        <v>0.0</v>
      </c>
      <c r="W386" s="36">
        <v>0.0</v>
      </c>
      <c r="X386" s="36">
        <v>0.0</v>
      </c>
      <c r="Y386" s="36">
        <v>0.0</v>
      </c>
      <c r="Z386" s="36">
        <v>0.0</v>
      </c>
      <c r="AA386" s="36">
        <v>0.0</v>
      </c>
      <c r="AB386" s="36">
        <v>0.0</v>
      </c>
      <c r="AC386" s="36">
        <v>0.0</v>
      </c>
      <c r="AD386" s="36">
        <v>0.0</v>
      </c>
      <c r="AE386" s="36">
        <v>0.0</v>
      </c>
      <c r="AF386" s="36">
        <v>0.0</v>
      </c>
      <c r="AG386" s="36">
        <v>0.0</v>
      </c>
      <c r="AH386" s="36">
        <v>0.0</v>
      </c>
    </row>
    <row r="387" hidden="1">
      <c r="A387" s="139" t="s">
        <v>79</v>
      </c>
      <c r="B387" s="140" t="s">
        <v>352</v>
      </c>
      <c r="C387" s="36">
        <v>1.0</v>
      </c>
      <c r="D387" s="36">
        <v>1.0</v>
      </c>
      <c r="E387" s="131">
        <f t="shared" si="243"/>
        <v>12.35</v>
      </c>
      <c r="F387" s="36">
        <v>0.0</v>
      </c>
      <c r="G387" s="36">
        <v>74.0</v>
      </c>
      <c r="H387" s="36">
        <v>0.0</v>
      </c>
      <c r="I387" s="36">
        <v>57.0</v>
      </c>
      <c r="J387" s="7">
        <f t="shared" si="237"/>
        <v>17</v>
      </c>
      <c r="K387" s="132">
        <f t="shared" si="238"/>
        <v>1.298245614</v>
      </c>
      <c r="L387" s="36">
        <v>13.0</v>
      </c>
      <c r="M387" s="36">
        <v>101.0</v>
      </c>
      <c r="N387" s="36">
        <v>1.0</v>
      </c>
      <c r="O387" s="133">
        <f t="shared" si="244"/>
        <v>12.35</v>
      </c>
      <c r="P387" s="36">
        <v>3.0</v>
      </c>
      <c r="Q387" s="36">
        <v>0.0</v>
      </c>
      <c r="R387" s="36">
        <v>12.0</v>
      </c>
      <c r="S387" s="36">
        <v>0.0</v>
      </c>
      <c r="T387" s="36">
        <v>10.0</v>
      </c>
      <c r="U387" s="36">
        <v>2.0</v>
      </c>
      <c r="V387" s="36">
        <v>0.0</v>
      </c>
      <c r="W387" s="36">
        <v>0.0</v>
      </c>
      <c r="X387" s="36">
        <v>0.0</v>
      </c>
      <c r="Y387" s="36">
        <v>0.0</v>
      </c>
      <c r="Z387" s="36">
        <v>0.0</v>
      </c>
      <c r="AA387" s="36">
        <v>0.0</v>
      </c>
      <c r="AB387" s="36">
        <v>0.0</v>
      </c>
      <c r="AC387" s="36">
        <v>1.0</v>
      </c>
      <c r="AD387" s="36">
        <v>0.0</v>
      </c>
      <c r="AE387" s="36">
        <v>0.0</v>
      </c>
      <c r="AF387" s="36">
        <v>0.0</v>
      </c>
      <c r="AG387" s="36">
        <v>0.0</v>
      </c>
      <c r="AH387" s="36">
        <v>1.0</v>
      </c>
    </row>
    <row r="388" hidden="1">
      <c r="A388" s="139" t="s">
        <v>79</v>
      </c>
      <c r="B388" s="140" t="s">
        <v>353</v>
      </c>
      <c r="C388" s="36">
        <v>1.0</v>
      </c>
      <c r="D388" s="36">
        <v>1.0</v>
      </c>
      <c r="E388" s="131">
        <f t="shared" si="243"/>
        <v>14.16666667</v>
      </c>
      <c r="F388" s="36">
        <v>4.0</v>
      </c>
      <c r="G388" s="36">
        <v>29.0</v>
      </c>
      <c r="H388" s="36">
        <v>0.0</v>
      </c>
      <c r="I388" s="36">
        <v>25.0</v>
      </c>
      <c r="J388" s="7">
        <f t="shared" si="237"/>
        <v>4</v>
      </c>
      <c r="K388" s="132">
        <f t="shared" si="238"/>
        <v>1.16</v>
      </c>
      <c r="L388" s="36">
        <v>34.0</v>
      </c>
      <c r="M388" s="36">
        <v>43.0</v>
      </c>
      <c r="N388" s="36">
        <v>1.0</v>
      </c>
      <c r="O388" s="133">
        <f t="shared" si="244"/>
        <v>14.16666667</v>
      </c>
      <c r="P388" s="36">
        <v>3.0</v>
      </c>
      <c r="Q388" s="36">
        <v>1.0</v>
      </c>
      <c r="R388" s="36">
        <v>1.0</v>
      </c>
      <c r="S388" s="36">
        <v>1.0</v>
      </c>
      <c r="T388" s="36">
        <v>4.0</v>
      </c>
      <c r="U388" s="36">
        <v>1.0</v>
      </c>
      <c r="V388" s="36">
        <v>0.0</v>
      </c>
      <c r="W388" s="36">
        <v>0.0</v>
      </c>
      <c r="X388" s="36">
        <v>0.0</v>
      </c>
      <c r="Y388" s="36">
        <v>0.0</v>
      </c>
      <c r="Z388" s="36">
        <v>0.0</v>
      </c>
      <c r="AA388" s="36">
        <v>0.0</v>
      </c>
      <c r="AB388" s="36">
        <v>0.0</v>
      </c>
      <c r="AC388" s="36">
        <v>0.0</v>
      </c>
      <c r="AD388" s="36">
        <v>0.0</v>
      </c>
      <c r="AE388" s="36">
        <v>0.0</v>
      </c>
      <c r="AF388" s="36">
        <v>0.0</v>
      </c>
      <c r="AG388" s="36">
        <v>0.0</v>
      </c>
      <c r="AH388" s="36">
        <v>0.0</v>
      </c>
    </row>
    <row r="389" hidden="1">
      <c r="A389" s="139" t="s">
        <v>79</v>
      </c>
      <c r="B389" s="140" t="s">
        <v>354</v>
      </c>
      <c r="C389" s="36">
        <v>1.0</v>
      </c>
      <c r="D389" s="36">
        <v>1.0</v>
      </c>
      <c r="E389" s="131">
        <f t="shared" si="243"/>
        <v>12.65</v>
      </c>
      <c r="F389" s="36">
        <v>1.0</v>
      </c>
      <c r="G389" s="36">
        <v>65.0</v>
      </c>
      <c r="H389" s="36">
        <v>0.0</v>
      </c>
      <c r="I389" s="36">
        <v>69.0</v>
      </c>
      <c r="J389" s="7">
        <f t="shared" si="237"/>
        <v>-4</v>
      </c>
      <c r="K389" s="132">
        <f t="shared" si="238"/>
        <v>0.9420289855</v>
      </c>
      <c r="L389" s="36">
        <v>11.0</v>
      </c>
      <c r="M389" s="36">
        <v>95.0</v>
      </c>
      <c r="N389" s="36">
        <v>1.0</v>
      </c>
      <c r="O389" s="133">
        <f t="shared" si="244"/>
        <v>12.65</v>
      </c>
      <c r="P389" s="36">
        <v>5.0</v>
      </c>
      <c r="Q389" s="36">
        <v>0.0</v>
      </c>
      <c r="R389" s="36">
        <v>10.0</v>
      </c>
      <c r="S389" s="36">
        <v>1.0</v>
      </c>
      <c r="T389" s="36">
        <v>9.0</v>
      </c>
      <c r="U389" s="36">
        <v>4.0</v>
      </c>
      <c r="V389" s="36">
        <v>1.0</v>
      </c>
      <c r="W389" s="36">
        <v>0.0</v>
      </c>
      <c r="X389" s="36">
        <v>0.0</v>
      </c>
      <c r="Y389" s="36">
        <v>0.0</v>
      </c>
      <c r="Z389" s="36">
        <v>0.0</v>
      </c>
      <c r="AA389" s="36">
        <v>0.0</v>
      </c>
      <c r="AB389" s="36">
        <v>0.0</v>
      </c>
      <c r="AC389" s="36">
        <v>2.0</v>
      </c>
      <c r="AD389" s="36">
        <v>0.0</v>
      </c>
      <c r="AE389" s="36">
        <v>0.0</v>
      </c>
      <c r="AF389" s="36">
        <v>0.0</v>
      </c>
      <c r="AG389" s="36">
        <v>0.0</v>
      </c>
      <c r="AH389" s="36">
        <v>0.0</v>
      </c>
    </row>
    <row r="390" hidden="1">
      <c r="A390" s="134" t="s">
        <v>271</v>
      </c>
      <c r="B390" s="135"/>
      <c r="C390" s="135">
        <f>SUM(C384:C389)</f>
        <v>4</v>
      </c>
      <c r="D390" s="135">
        <f t="shared" ref="D390:F390" si="245">SUM(D384:D389)/4</f>
        <v>1</v>
      </c>
      <c r="E390" s="136">
        <f t="shared" si="245"/>
        <v>12.75</v>
      </c>
      <c r="F390" s="135">
        <f t="shared" si="245"/>
        <v>1.25</v>
      </c>
      <c r="G390" s="135">
        <f>SUM(G384:G389)</f>
        <v>242</v>
      </c>
      <c r="H390" s="135"/>
      <c r="I390" s="135">
        <f>SUM(I384:I389)</f>
        <v>222</v>
      </c>
      <c r="J390" s="135">
        <f t="shared" si="237"/>
        <v>20</v>
      </c>
      <c r="K390" s="137">
        <f t="shared" si="238"/>
        <v>1.09009009</v>
      </c>
      <c r="L390" s="135">
        <f t="shared" ref="L390:M390" si="246">SUM(L384:L389)</f>
        <v>68</v>
      </c>
      <c r="M390" s="135">
        <f t="shared" si="246"/>
        <v>352</v>
      </c>
      <c r="N390" s="135"/>
      <c r="O390" s="138"/>
      <c r="P390" s="135">
        <f t="shared" ref="P390:AF390" si="247">SUM(P384:P389)</f>
        <v>12</v>
      </c>
      <c r="Q390" s="135">
        <f t="shared" si="247"/>
        <v>2</v>
      </c>
      <c r="R390" s="135">
        <f t="shared" si="247"/>
        <v>35</v>
      </c>
      <c r="S390" s="135">
        <f t="shared" si="247"/>
        <v>4</v>
      </c>
      <c r="T390" s="135">
        <f t="shared" si="247"/>
        <v>38</v>
      </c>
      <c r="U390" s="135">
        <f t="shared" si="247"/>
        <v>13</v>
      </c>
      <c r="V390" s="135">
        <f t="shared" si="247"/>
        <v>3</v>
      </c>
      <c r="W390" s="135">
        <f t="shared" si="247"/>
        <v>1</v>
      </c>
      <c r="X390" s="135">
        <f t="shared" si="247"/>
        <v>0</v>
      </c>
      <c r="Y390" s="135">
        <f t="shared" si="247"/>
        <v>0</v>
      </c>
      <c r="Z390" s="135">
        <f t="shared" si="247"/>
        <v>0</v>
      </c>
      <c r="AA390" s="135">
        <f t="shared" si="247"/>
        <v>0</v>
      </c>
      <c r="AB390" s="135">
        <f t="shared" si="247"/>
        <v>0</v>
      </c>
      <c r="AC390" s="135">
        <f t="shared" si="247"/>
        <v>4</v>
      </c>
      <c r="AD390" s="135">
        <f t="shared" si="247"/>
        <v>0</v>
      </c>
      <c r="AE390" s="135">
        <f t="shared" si="247"/>
        <v>0</v>
      </c>
      <c r="AF390" s="135">
        <f t="shared" si="247"/>
        <v>0</v>
      </c>
      <c r="AG390" s="135"/>
      <c r="AH390" s="135"/>
    </row>
    <row r="391">
      <c r="A391" s="119" t="s">
        <v>411</v>
      </c>
    </row>
    <row r="393" hidden="1">
      <c r="A393" s="115"/>
      <c r="F393" s="116" t="s">
        <v>382</v>
      </c>
      <c r="L393" s="117" t="s">
        <v>383</v>
      </c>
      <c r="N393" s="118" t="s">
        <v>384</v>
      </c>
    </row>
    <row r="394" hidden="1">
      <c r="A394" s="121" t="s">
        <v>232</v>
      </c>
      <c r="B394" s="121" t="s">
        <v>233</v>
      </c>
      <c r="C394" s="121" t="s">
        <v>234</v>
      </c>
      <c r="D394" s="122" t="s">
        <v>15</v>
      </c>
      <c r="E394" s="123" t="s">
        <v>235</v>
      </c>
      <c r="F394" s="124" t="s">
        <v>17</v>
      </c>
      <c r="G394" s="124" t="s">
        <v>236</v>
      </c>
      <c r="H394" s="124" t="s">
        <v>237</v>
      </c>
      <c r="I394" s="124" t="s">
        <v>238</v>
      </c>
      <c r="J394" s="125" t="s">
        <v>239</v>
      </c>
      <c r="K394" s="126" t="s">
        <v>240</v>
      </c>
      <c r="L394" s="127" t="s">
        <v>241</v>
      </c>
      <c r="M394" s="127" t="s">
        <v>242</v>
      </c>
      <c r="N394" s="128" t="s">
        <v>385</v>
      </c>
      <c r="O394" s="128" t="s">
        <v>235</v>
      </c>
      <c r="P394" s="128" t="s">
        <v>244</v>
      </c>
      <c r="Q394" s="128" t="s">
        <v>245</v>
      </c>
      <c r="R394" s="128" t="s">
        <v>246</v>
      </c>
      <c r="S394" s="128" t="s">
        <v>247</v>
      </c>
      <c r="T394" s="128" t="s">
        <v>248</v>
      </c>
      <c r="U394" s="128" t="s">
        <v>249</v>
      </c>
      <c r="V394" s="128" t="s">
        <v>250</v>
      </c>
      <c r="W394" s="128" t="s">
        <v>251</v>
      </c>
      <c r="X394" s="128" t="s">
        <v>252</v>
      </c>
      <c r="Y394" s="128" t="s">
        <v>253</v>
      </c>
      <c r="Z394" s="128" t="s">
        <v>254</v>
      </c>
      <c r="AA394" s="128" t="s">
        <v>255</v>
      </c>
      <c r="AB394" s="128" t="s">
        <v>256</v>
      </c>
      <c r="AC394" s="128" t="s">
        <v>257</v>
      </c>
      <c r="AD394" s="128" t="s">
        <v>258</v>
      </c>
      <c r="AE394" s="128" t="s">
        <v>259</v>
      </c>
      <c r="AF394" s="128" t="s">
        <v>260</v>
      </c>
      <c r="AG394" s="128" t="s">
        <v>261</v>
      </c>
      <c r="AH394" s="128" t="s">
        <v>262</v>
      </c>
    </row>
    <row r="395" hidden="1">
      <c r="A395" s="139" t="s">
        <v>100</v>
      </c>
      <c r="B395" s="140" t="s">
        <v>321</v>
      </c>
      <c r="C395" s="36">
        <v>0.0</v>
      </c>
      <c r="D395" s="36">
        <v>0.0</v>
      </c>
      <c r="E395" s="131">
        <f t="shared" ref="E395:E400" si="248">SUM(L395*I395)/60</f>
        <v>0</v>
      </c>
      <c r="F395" s="36">
        <v>0.0</v>
      </c>
      <c r="G395" s="36">
        <v>0.0</v>
      </c>
      <c r="H395" s="36">
        <v>0.0</v>
      </c>
      <c r="I395" s="36">
        <v>0.0</v>
      </c>
      <c r="J395" s="7">
        <f t="shared" ref="J395:J408" si="249">SUM(G395-I395)</f>
        <v>0</v>
      </c>
      <c r="K395" s="132" t="str">
        <f t="shared" ref="K395:K408" si="250">SUM(G395/I395)</f>
        <v>#DIV/0!</v>
      </c>
      <c r="L395" s="36">
        <v>0.0</v>
      </c>
      <c r="M395" s="36">
        <v>0.0</v>
      </c>
      <c r="N395" s="36">
        <v>0.0</v>
      </c>
      <c r="O395" s="133">
        <f t="shared" ref="O395:O400" si="251">(E395*N395)</f>
        <v>0</v>
      </c>
      <c r="P395" s="36">
        <v>0.0</v>
      </c>
      <c r="Q395" s="36">
        <v>0.0</v>
      </c>
      <c r="R395" s="36">
        <v>0.0</v>
      </c>
      <c r="S395" s="36">
        <v>0.0</v>
      </c>
      <c r="T395" s="36">
        <v>0.0</v>
      </c>
      <c r="U395" s="36">
        <v>0.0</v>
      </c>
      <c r="V395" s="36">
        <v>0.0</v>
      </c>
      <c r="W395" s="36">
        <v>0.0</v>
      </c>
      <c r="X395" s="36">
        <v>0.0</v>
      </c>
      <c r="Y395" s="36">
        <v>0.0</v>
      </c>
      <c r="Z395" s="36">
        <v>0.0</v>
      </c>
      <c r="AA395" s="36">
        <v>0.0</v>
      </c>
      <c r="AB395" s="36">
        <v>0.0</v>
      </c>
      <c r="AC395" s="36">
        <v>0.0</v>
      </c>
      <c r="AD395" s="36">
        <v>0.0</v>
      </c>
      <c r="AE395" s="36">
        <v>0.0</v>
      </c>
      <c r="AF395" s="36">
        <v>0.0</v>
      </c>
      <c r="AG395" s="36">
        <v>0.0</v>
      </c>
      <c r="AH395" s="36">
        <v>0.0</v>
      </c>
    </row>
    <row r="396" hidden="1">
      <c r="A396" s="139" t="s">
        <v>100</v>
      </c>
      <c r="B396" s="140" t="s">
        <v>322</v>
      </c>
      <c r="C396" s="36">
        <v>1.0</v>
      </c>
      <c r="D396" s="36">
        <v>0.0</v>
      </c>
      <c r="E396" s="131">
        <f t="shared" si="248"/>
        <v>5.4</v>
      </c>
      <c r="F396" s="36">
        <v>0.0</v>
      </c>
      <c r="G396" s="36">
        <v>7.0</v>
      </c>
      <c r="H396" s="36">
        <v>0.0</v>
      </c>
      <c r="I396" s="36">
        <v>27.0</v>
      </c>
      <c r="J396" s="7">
        <f t="shared" si="249"/>
        <v>-20</v>
      </c>
      <c r="K396" s="132">
        <f t="shared" si="250"/>
        <v>0.2592592593</v>
      </c>
      <c r="L396" s="36">
        <v>12.0</v>
      </c>
      <c r="M396" s="36">
        <v>6.0</v>
      </c>
      <c r="N396" s="36">
        <v>1.0</v>
      </c>
      <c r="O396" s="133">
        <f t="shared" si="251"/>
        <v>5.4</v>
      </c>
      <c r="P396" s="36">
        <v>0.0</v>
      </c>
      <c r="Q396" s="36">
        <v>1.0</v>
      </c>
      <c r="R396" s="36">
        <v>0.0</v>
      </c>
      <c r="S396" s="36">
        <v>1.0</v>
      </c>
      <c r="T396" s="36">
        <v>0.0</v>
      </c>
      <c r="U396" s="36">
        <v>0.0</v>
      </c>
      <c r="V396" s="36">
        <v>0.0</v>
      </c>
      <c r="W396" s="36">
        <v>0.0</v>
      </c>
      <c r="X396" s="36">
        <v>0.0</v>
      </c>
      <c r="Y396" s="36">
        <v>0.0</v>
      </c>
      <c r="Z396" s="36">
        <v>0.0</v>
      </c>
      <c r="AA396" s="36">
        <v>0.0</v>
      </c>
      <c r="AB396" s="36">
        <v>0.0</v>
      </c>
      <c r="AC396" s="36">
        <v>0.0</v>
      </c>
      <c r="AD396" s="36">
        <v>0.0</v>
      </c>
      <c r="AE396" s="36">
        <v>0.0</v>
      </c>
      <c r="AF396" s="36">
        <v>0.0</v>
      </c>
      <c r="AG396" s="36">
        <v>0.0</v>
      </c>
      <c r="AH396" s="36">
        <v>0.0</v>
      </c>
    </row>
    <row r="397" hidden="1">
      <c r="A397" s="139" t="s">
        <v>100</v>
      </c>
      <c r="B397" s="140" t="s">
        <v>323</v>
      </c>
      <c r="C397" s="36">
        <v>0.0</v>
      </c>
      <c r="D397" s="36">
        <v>0.0</v>
      </c>
      <c r="E397" s="131">
        <f t="shared" si="248"/>
        <v>0</v>
      </c>
      <c r="F397" s="36">
        <v>0.0</v>
      </c>
      <c r="G397" s="36">
        <v>0.0</v>
      </c>
      <c r="H397" s="36">
        <v>0.0</v>
      </c>
      <c r="I397" s="36">
        <v>0.0</v>
      </c>
      <c r="J397" s="7">
        <f t="shared" si="249"/>
        <v>0</v>
      </c>
      <c r="K397" s="132" t="str">
        <f t="shared" si="250"/>
        <v>#DIV/0!</v>
      </c>
      <c r="L397" s="36">
        <v>0.0</v>
      </c>
      <c r="M397" s="36">
        <v>0.0</v>
      </c>
      <c r="N397" s="36">
        <v>0.0</v>
      </c>
      <c r="O397" s="133">
        <f t="shared" si="251"/>
        <v>0</v>
      </c>
      <c r="P397" s="36">
        <v>0.0</v>
      </c>
      <c r="Q397" s="36">
        <v>0.0</v>
      </c>
      <c r="R397" s="36">
        <v>0.0</v>
      </c>
      <c r="S397" s="36">
        <v>0.0</v>
      </c>
      <c r="T397" s="36">
        <v>0.0</v>
      </c>
      <c r="U397" s="36">
        <v>0.0</v>
      </c>
      <c r="V397" s="36">
        <v>0.0</v>
      </c>
      <c r="W397" s="36">
        <v>0.0</v>
      </c>
      <c r="X397" s="36">
        <v>0.0</v>
      </c>
      <c r="Y397" s="36">
        <v>0.0</v>
      </c>
      <c r="Z397" s="36">
        <v>0.0</v>
      </c>
      <c r="AA397" s="36">
        <v>0.0</v>
      </c>
      <c r="AB397" s="36">
        <v>0.0</v>
      </c>
      <c r="AC397" s="36">
        <v>0.0</v>
      </c>
      <c r="AD397" s="36">
        <v>0.0</v>
      </c>
      <c r="AE397" s="36">
        <v>0.0</v>
      </c>
      <c r="AF397" s="36">
        <v>0.0</v>
      </c>
      <c r="AG397" s="36">
        <v>0.0</v>
      </c>
      <c r="AH397" s="36">
        <v>0.0</v>
      </c>
    </row>
    <row r="398" hidden="1">
      <c r="A398" s="139" t="s">
        <v>100</v>
      </c>
      <c r="B398" s="140" t="s">
        <v>324</v>
      </c>
      <c r="C398" s="36">
        <v>1.0</v>
      </c>
      <c r="D398" s="36">
        <v>0.0</v>
      </c>
      <c r="E398" s="131">
        <f t="shared" si="248"/>
        <v>5.2</v>
      </c>
      <c r="F398" s="36">
        <v>0.0</v>
      </c>
      <c r="G398" s="36">
        <v>13.0</v>
      </c>
      <c r="H398" s="36">
        <v>1.0</v>
      </c>
      <c r="I398" s="36">
        <v>26.0</v>
      </c>
      <c r="J398" s="7">
        <f t="shared" si="249"/>
        <v>-13</v>
      </c>
      <c r="K398" s="132">
        <f t="shared" si="250"/>
        <v>0.5</v>
      </c>
      <c r="L398" s="36">
        <v>12.0</v>
      </c>
      <c r="M398" s="36">
        <v>18.0</v>
      </c>
      <c r="N398" s="36">
        <v>1.0</v>
      </c>
      <c r="O398" s="133">
        <f t="shared" si="251"/>
        <v>5.2</v>
      </c>
      <c r="P398" s="36">
        <v>4.0</v>
      </c>
      <c r="Q398" s="36">
        <v>1.0</v>
      </c>
      <c r="R398" s="36">
        <v>0.0</v>
      </c>
      <c r="S398" s="36">
        <v>1.0</v>
      </c>
      <c r="T398" s="36">
        <v>1.0</v>
      </c>
      <c r="U398" s="36">
        <v>0.0</v>
      </c>
      <c r="V398" s="36">
        <v>0.0</v>
      </c>
      <c r="W398" s="36">
        <v>0.0</v>
      </c>
      <c r="X398" s="36">
        <v>0.0</v>
      </c>
      <c r="Y398" s="36">
        <v>0.0</v>
      </c>
      <c r="Z398" s="36">
        <v>0.0</v>
      </c>
      <c r="AA398" s="36">
        <v>0.0</v>
      </c>
      <c r="AB398" s="36">
        <v>0.0</v>
      </c>
      <c r="AC398" s="36">
        <v>0.0</v>
      </c>
      <c r="AD398" s="36">
        <v>0.0</v>
      </c>
      <c r="AE398" s="36">
        <v>0.0</v>
      </c>
      <c r="AF398" s="36">
        <v>0.0</v>
      </c>
      <c r="AG398" s="36">
        <v>0.0</v>
      </c>
      <c r="AH398" s="36">
        <v>0.0</v>
      </c>
    </row>
    <row r="399" hidden="1">
      <c r="A399" s="139" t="s">
        <v>100</v>
      </c>
      <c r="B399" s="140" t="s">
        <v>325</v>
      </c>
      <c r="C399" s="36">
        <v>1.0</v>
      </c>
      <c r="D399" s="36">
        <v>0.0</v>
      </c>
      <c r="E399" s="131">
        <f t="shared" si="248"/>
        <v>4.8</v>
      </c>
      <c r="F399" s="36">
        <v>0.0</v>
      </c>
      <c r="G399" s="36">
        <v>26.0</v>
      </c>
      <c r="H399" s="36">
        <v>0.0</v>
      </c>
      <c r="I399" s="36">
        <v>32.0</v>
      </c>
      <c r="J399" s="7">
        <f t="shared" si="249"/>
        <v>-6</v>
      </c>
      <c r="K399" s="132">
        <f t="shared" si="250"/>
        <v>0.8125</v>
      </c>
      <c r="L399" s="36">
        <v>9.0</v>
      </c>
      <c r="M399" s="36">
        <v>33.0</v>
      </c>
      <c r="N399" s="36">
        <v>1.0</v>
      </c>
      <c r="O399" s="133">
        <f t="shared" si="251"/>
        <v>4.8</v>
      </c>
      <c r="P399" s="36">
        <v>1.0</v>
      </c>
      <c r="Q399" s="36">
        <v>0.0</v>
      </c>
      <c r="R399" s="36">
        <v>2.0</v>
      </c>
      <c r="S399" s="36">
        <v>1.0</v>
      </c>
      <c r="T399" s="36">
        <v>4.0</v>
      </c>
      <c r="U399" s="36">
        <v>0.0</v>
      </c>
      <c r="V399" s="36">
        <v>0.0</v>
      </c>
      <c r="W399" s="36">
        <v>0.0</v>
      </c>
      <c r="X399" s="36">
        <v>0.0</v>
      </c>
      <c r="Y399" s="36">
        <v>0.0</v>
      </c>
      <c r="Z399" s="36">
        <v>0.0</v>
      </c>
      <c r="AA399" s="36">
        <v>0.0</v>
      </c>
      <c r="AB399" s="36">
        <v>0.0</v>
      </c>
      <c r="AC399" s="36">
        <v>1.0</v>
      </c>
      <c r="AD399" s="36">
        <v>0.0</v>
      </c>
      <c r="AE399" s="36">
        <v>0.0</v>
      </c>
      <c r="AF399" s="36">
        <v>0.0</v>
      </c>
      <c r="AG399" s="36">
        <v>0.0</v>
      </c>
      <c r="AH399" s="36">
        <v>0.0</v>
      </c>
    </row>
    <row r="400" hidden="1">
      <c r="A400" s="139" t="s">
        <v>100</v>
      </c>
      <c r="B400" s="140" t="s">
        <v>326</v>
      </c>
      <c r="C400" s="36">
        <v>1.0</v>
      </c>
      <c r="D400" s="36">
        <v>0.0</v>
      </c>
      <c r="E400" s="131">
        <f t="shared" si="248"/>
        <v>5.166666667</v>
      </c>
      <c r="F400" s="36">
        <v>0.0</v>
      </c>
      <c r="G400" s="36">
        <v>21.0</v>
      </c>
      <c r="H400" s="36">
        <v>0.0</v>
      </c>
      <c r="I400" s="36">
        <v>31.0</v>
      </c>
      <c r="J400" s="7">
        <f t="shared" si="249"/>
        <v>-10</v>
      </c>
      <c r="K400" s="132">
        <f t="shared" si="250"/>
        <v>0.6774193548</v>
      </c>
      <c r="L400" s="36">
        <v>10.0</v>
      </c>
      <c r="M400" s="36">
        <v>24.0</v>
      </c>
      <c r="N400" s="36">
        <v>1.0</v>
      </c>
      <c r="O400" s="133">
        <f t="shared" si="251"/>
        <v>5.166666667</v>
      </c>
      <c r="P400" s="36">
        <v>0.0</v>
      </c>
      <c r="Q400" s="36">
        <v>0.0</v>
      </c>
      <c r="R400" s="36">
        <v>2.0</v>
      </c>
      <c r="S400" s="36">
        <v>1.0</v>
      </c>
      <c r="T400" s="36">
        <v>2.0</v>
      </c>
      <c r="U400" s="36">
        <v>0.0</v>
      </c>
      <c r="V400" s="36">
        <v>0.0</v>
      </c>
      <c r="W400" s="36">
        <v>0.0</v>
      </c>
      <c r="X400" s="36">
        <v>0.0</v>
      </c>
      <c r="Y400" s="36">
        <v>0.0</v>
      </c>
      <c r="Z400" s="36">
        <v>0.0</v>
      </c>
      <c r="AA400" s="36">
        <v>0.0</v>
      </c>
      <c r="AB400" s="36">
        <v>0.0</v>
      </c>
      <c r="AC400" s="36">
        <v>0.0</v>
      </c>
      <c r="AD400" s="36">
        <v>0.0</v>
      </c>
      <c r="AE400" s="36">
        <v>0.0</v>
      </c>
      <c r="AF400" s="36">
        <v>0.0</v>
      </c>
      <c r="AG400" s="36">
        <v>0.0</v>
      </c>
      <c r="AH400" s="36">
        <v>0.0</v>
      </c>
    </row>
    <row r="401" hidden="1">
      <c r="A401" s="134"/>
      <c r="B401" s="135"/>
      <c r="C401" s="135">
        <f t="shared" ref="C401:D401" si="252">SUM(C395:C400)/4</f>
        <v>1</v>
      </c>
      <c r="D401" s="135">
        <f t="shared" si="252"/>
        <v>0</v>
      </c>
      <c r="E401" s="136">
        <f>SUM(E395:E400)</f>
        <v>20.56666667</v>
      </c>
      <c r="F401" s="135">
        <f>SUM(F395:F400)/4</f>
        <v>0</v>
      </c>
      <c r="G401" s="135">
        <f>SUM(G395:G400)</f>
        <v>67</v>
      </c>
      <c r="H401" s="135"/>
      <c r="I401" s="135">
        <f>SUM(I395:I400)</f>
        <v>116</v>
      </c>
      <c r="J401" s="135">
        <f t="shared" si="249"/>
        <v>-49</v>
      </c>
      <c r="K401" s="137">
        <f t="shared" si="250"/>
        <v>0.5775862069</v>
      </c>
      <c r="L401" s="135">
        <f t="shared" ref="L401:M401" si="253">SUM(L395:L400)</f>
        <v>43</v>
      </c>
      <c r="M401" s="135">
        <f t="shared" si="253"/>
        <v>81</v>
      </c>
      <c r="N401" s="135"/>
      <c r="O401" s="138"/>
      <c r="P401" s="135">
        <f t="shared" ref="P401:AF401" si="254">SUM(P395:P400)</f>
        <v>5</v>
      </c>
      <c r="Q401" s="135">
        <f t="shared" si="254"/>
        <v>2</v>
      </c>
      <c r="R401" s="135">
        <f t="shared" si="254"/>
        <v>4</v>
      </c>
      <c r="S401" s="135">
        <f t="shared" si="254"/>
        <v>4</v>
      </c>
      <c r="T401" s="135">
        <f t="shared" si="254"/>
        <v>7</v>
      </c>
      <c r="U401" s="135">
        <f t="shared" si="254"/>
        <v>0</v>
      </c>
      <c r="V401" s="135">
        <f t="shared" si="254"/>
        <v>0</v>
      </c>
      <c r="W401" s="135">
        <f t="shared" si="254"/>
        <v>0</v>
      </c>
      <c r="X401" s="135">
        <f t="shared" si="254"/>
        <v>0</v>
      </c>
      <c r="Y401" s="135">
        <f t="shared" si="254"/>
        <v>0</v>
      </c>
      <c r="Z401" s="135">
        <f t="shared" si="254"/>
        <v>0</v>
      </c>
      <c r="AA401" s="135">
        <f t="shared" si="254"/>
        <v>0</v>
      </c>
      <c r="AB401" s="135">
        <f t="shared" si="254"/>
        <v>0</v>
      </c>
      <c r="AC401" s="135">
        <f t="shared" si="254"/>
        <v>1</v>
      </c>
      <c r="AD401" s="135">
        <f t="shared" si="254"/>
        <v>0</v>
      </c>
      <c r="AE401" s="135">
        <f t="shared" si="254"/>
        <v>0</v>
      </c>
      <c r="AF401" s="135">
        <f t="shared" si="254"/>
        <v>0</v>
      </c>
      <c r="AG401" s="135"/>
      <c r="AH401" s="135"/>
    </row>
    <row r="402" hidden="1">
      <c r="A402" s="139" t="s">
        <v>71</v>
      </c>
      <c r="B402" s="140" t="s">
        <v>356</v>
      </c>
      <c r="C402" s="36">
        <v>1.0</v>
      </c>
      <c r="D402" s="36">
        <v>1.0</v>
      </c>
      <c r="E402" s="131">
        <f t="shared" ref="E402:E407" si="255">SUM(L402*I402)/60</f>
        <v>5.666666667</v>
      </c>
      <c r="F402" s="36">
        <v>2.0</v>
      </c>
      <c r="G402" s="36">
        <v>29.0</v>
      </c>
      <c r="H402" s="36">
        <v>0.0</v>
      </c>
      <c r="I402" s="36">
        <v>17.0</v>
      </c>
      <c r="J402" s="7">
        <f t="shared" si="249"/>
        <v>12</v>
      </c>
      <c r="K402" s="132">
        <f t="shared" si="250"/>
        <v>1.705882353</v>
      </c>
      <c r="L402" s="36">
        <v>20.0</v>
      </c>
      <c r="M402" s="36">
        <v>44.0</v>
      </c>
      <c r="N402" s="36">
        <v>1.0</v>
      </c>
      <c r="O402" s="133">
        <f t="shared" ref="O402:O407" si="256">SUM(L402*I402)/60</f>
        <v>5.666666667</v>
      </c>
      <c r="P402" s="36">
        <v>3.0</v>
      </c>
      <c r="Q402" s="36">
        <v>1.0</v>
      </c>
      <c r="R402" s="36">
        <v>1.0</v>
      </c>
      <c r="S402" s="36">
        <v>0.0</v>
      </c>
      <c r="T402" s="36">
        <v>6.0</v>
      </c>
      <c r="U402" s="36">
        <v>2.0</v>
      </c>
      <c r="V402" s="36">
        <v>2.0</v>
      </c>
      <c r="W402" s="36">
        <v>0.0</v>
      </c>
      <c r="X402" s="36">
        <v>0.0</v>
      </c>
      <c r="Y402" s="36">
        <v>0.0</v>
      </c>
      <c r="Z402" s="36">
        <v>0.0</v>
      </c>
      <c r="AA402" s="36">
        <v>0.0</v>
      </c>
      <c r="AB402" s="36">
        <v>0.0</v>
      </c>
      <c r="AC402" s="36">
        <v>1.0</v>
      </c>
      <c r="AD402" s="36">
        <v>0.0</v>
      </c>
      <c r="AE402" s="36">
        <v>0.0</v>
      </c>
      <c r="AF402" s="36">
        <v>0.0</v>
      </c>
      <c r="AG402" s="36">
        <v>0.0</v>
      </c>
      <c r="AH402" s="36">
        <v>0.0</v>
      </c>
    </row>
    <row r="403" hidden="1">
      <c r="A403" s="139" t="s">
        <v>71</v>
      </c>
      <c r="B403" s="140" t="s">
        <v>318</v>
      </c>
      <c r="C403" s="36">
        <v>1.0</v>
      </c>
      <c r="D403" s="36">
        <v>1.0</v>
      </c>
      <c r="E403" s="131">
        <f t="shared" si="255"/>
        <v>5.333333333</v>
      </c>
      <c r="F403" s="36">
        <v>1.0</v>
      </c>
      <c r="G403" s="36">
        <v>42.0</v>
      </c>
      <c r="H403" s="36">
        <v>0.0</v>
      </c>
      <c r="I403" s="36">
        <v>20.0</v>
      </c>
      <c r="J403" s="7">
        <f t="shared" si="249"/>
        <v>22</v>
      </c>
      <c r="K403" s="132">
        <f t="shared" si="250"/>
        <v>2.1</v>
      </c>
      <c r="L403" s="36">
        <v>16.0</v>
      </c>
      <c r="M403" s="36">
        <v>62.0</v>
      </c>
      <c r="N403" s="36">
        <v>1.0</v>
      </c>
      <c r="O403" s="133">
        <f t="shared" si="256"/>
        <v>5.333333333</v>
      </c>
      <c r="P403" s="36">
        <v>2.0</v>
      </c>
      <c r="Q403" s="36">
        <v>1.0</v>
      </c>
      <c r="R403" s="36">
        <v>1.0</v>
      </c>
      <c r="S403" s="36">
        <v>0.0</v>
      </c>
      <c r="T403" s="36">
        <v>11.0</v>
      </c>
      <c r="U403" s="36">
        <v>5.0</v>
      </c>
      <c r="V403" s="36">
        <v>3.0</v>
      </c>
      <c r="W403" s="36">
        <v>0.0</v>
      </c>
      <c r="X403" s="36">
        <v>0.0</v>
      </c>
      <c r="Y403" s="36">
        <v>0.0</v>
      </c>
      <c r="Z403" s="36">
        <v>0.0</v>
      </c>
      <c r="AA403" s="36">
        <v>0.0</v>
      </c>
      <c r="AB403" s="36">
        <v>0.0</v>
      </c>
      <c r="AC403" s="36">
        <v>2.0</v>
      </c>
      <c r="AD403" s="36">
        <v>0.0</v>
      </c>
      <c r="AE403" s="36">
        <v>0.0</v>
      </c>
      <c r="AF403" s="36">
        <v>0.0</v>
      </c>
      <c r="AG403" s="36">
        <v>0.0</v>
      </c>
      <c r="AH403" s="36">
        <v>0.0</v>
      </c>
    </row>
    <row r="404" hidden="1">
      <c r="A404" s="139" t="s">
        <v>71</v>
      </c>
      <c r="B404" s="140" t="s">
        <v>357</v>
      </c>
      <c r="C404" s="36">
        <v>1.0</v>
      </c>
      <c r="D404" s="36">
        <v>1.0</v>
      </c>
      <c r="E404" s="131">
        <f t="shared" si="255"/>
        <v>5.85</v>
      </c>
      <c r="F404" s="36">
        <v>2.0</v>
      </c>
      <c r="G404" s="36">
        <v>27.0</v>
      </c>
      <c r="H404" s="36">
        <v>0.0</v>
      </c>
      <c r="I404" s="36">
        <v>13.0</v>
      </c>
      <c r="J404" s="7">
        <f t="shared" si="249"/>
        <v>14</v>
      </c>
      <c r="K404" s="132">
        <f t="shared" si="250"/>
        <v>2.076923077</v>
      </c>
      <c r="L404" s="36">
        <v>27.0</v>
      </c>
      <c r="M404" s="36">
        <v>38.0</v>
      </c>
      <c r="N404" s="36">
        <v>1.0</v>
      </c>
      <c r="O404" s="133">
        <f t="shared" si="256"/>
        <v>5.85</v>
      </c>
      <c r="P404" s="36">
        <v>2.0</v>
      </c>
      <c r="Q404" s="36">
        <v>0.0</v>
      </c>
      <c r="R404" s="36">
        <v>1.0</v>
      </c>
      <c r="S404" s="36">
        <v>0.0</v>
      </c>
      <c r="T404" s="36">
        <v>5.0</v>
      </c>
      <c r="U404" s="36">
        <v>1.0</v>
      </c>
      <c r="V404" s="36">
        <v>0.0</v>
      </c>
      <c r="W404" s="36">
        <v>0.0</v>
      </c>
      <c r="X404" s="36">
        <v>0.0</v>
      </c>
      <c r="Y404" s="36">
        <v>0.0</v>
      </c>
      <c r="Z404" s="36">
        <v>0.0</v>
      </c>
      <c r="AA404" s="36">
        <v>0.0</v>
      </c>
      <c r="AB404" s="36">
        <v>0.0</v>
      </c>
      <c r="AC404" s="36">
        <v>2.0</v>
      </c>
      <c r="AD404" s="36">
        <v>0.0</v>
      </c>
      <c r="AE404" s="36">
        <v>0.0</v>
      </c>
      <c r="AF404" s="36">
        <v>0.0</v>
      </c>
      <c r="AG404" s="36">
        <v>0.0</v>
      </c>
      <c r="AH404" s="36">
        <v>0.0</v>
      </c>
    </row>
    <row r="405" hidden="1">
      <c r="A405" s="139" t="s">
        <v>71</v>
      </c>
      <c r="B405" s="140" t="s">
        <v>358</v>
      </c>
      <c r="C405" s="36">
        <v>1.0</v>
      </c>
      <c r="D405" s="36">
        <v>1.0</v>
      </c>
      <c r="E405" s="131">
        <f t="shared" si="255"/>
        <v>5.4</v>
      </c>
      <c r="F405" s="36">
        <v>0.0</v>
      </c>
      <c r="G405" s="36">
        <v>14.0</v>
      </c>
      <c r="H405" s="36">
        <v>0.0</v>
      </c>
      <c r="I405" s="36">
        <v>18.0</v>
      </c>
      <c r="J405" s="7">
        <f t="shared" si="249"/>
        <v>-4</v>
      </c>
      <c r="K405" s="132">
        <f t="shared" si="250"/>
        <v>0.7777777778</v>
      </c>
      <c r="L405" s="36">
        <v>18.0</v>
      </c>
      <c r="M405" s="36">
        <v>14.0</v>
      </c>
      <c r="N405" s="36">
        <v>1.0</v>
      </c>
      <c r="O405" s="133">
        <f t="shared" si="256"/>
        <v>5.4</v>
      </c>
      <c r="P405" s="36">
        <v>0.0</v>
      </c>
      <c r="Q405" s="36">
        <v>0.0</v>
      </c>
      <c r="R405" s="36">
        <v>0.0</v>
      </c>
      <c r="S405" s="36">
        <v>1.0</v>
      </c>
      <c r="T405" s="36">
        <v>1.0</v>
      </c>
      <c r="U405" s="36">
        <v>0.0</v>
      </c>
      <c r="V405" s="36">
        <v>0.0</v>
      </c>
      <c r="W405" s="36">
        <v>0.0</v>
      </c>
      <c r="X405" s="36">
        <v>0.0</v>
      </c>
      <c r="Y405" s="36">
        <v>0.0</v>
      </c>
      <c r="Z405" s="36">
        <v>0.0</v>
      </c>
      <c r="AA405" s="36">
        <v>0.0</v>
      </c>
      <c r="AB405" s="36">
        <v>0.0</v>
      </c>
      <c r="AC405" s="36">
        <v>0.0</v>
      </c>
      <c r="AD405" s="36">
        <v>0.0</v>
      </c>
      <c r="AE405" s="36">
        <v>0.0</v>
      </c>
      <c r="AF405" s="36">
        <v>0.0</v>
      </c>
      <c r="AG405" s="36">
        <v>0.0</v>
      </c>
      <c r="AH405" s="36">
        <v>0.0</v>
      </c>
    </row>
    <row r="406" hidden="1">
      <c r="A406" s="139" t="s">
        <v>71</v>
      </c>
      <c r="B406" s="140" t="s">
        <v>327</v>
      </c>
      <c r="C406" s="36">
        <v>0.0</v>
      </c>
      <c r="D406" s="36">
        <v>0.0</v>
      </c>
      <c r="E406" s="131">
        <f t="shared" si="255"/>
        <v>0</v>
      </c>
      <c r="F406" s="36">
        <v>0.0</v>
      </c>
      <c r="G406" s="36">
        <v>0.0</v>
      </c>
      <c r="H406" s="36">
        <v>0.0</v>
      </c>
      <c r="I406" s="36">
        <v>0.0</v>
      </c>
      <c r="J406" s="7">
        <f t="shared" si="249"/>
        <v>0</v>
      </c>
      <c r="K406" s="132" t="str">
        <f t="shared" si="250"/>
        <v>#DIV/0!</v>
      </c>
      <c r="L406" s="36">
        <v>0.0</v>
      </c>
      <c r="M406" s="36">
        <v>0.0</v>
      </c>
      <c r="N406" s="36">
        <v>0.0</v>
      </c>
      <c r="O406" s="133">
        <f t="shared" si="256"/>
        <v>0</v>
      </c>
      <c r="P406" s="36">
        <v>0.0</v>
      </c>
      <c r="Q406" s="36">
        <v>0.0</v>
      </c>
      <c r="R406" s="36">
        <v>0.0</v>
      </c>
      <c r="S406" s="36">
        <v>0.0</v>
      </c>
      <c r="T406" s="36">
        <v>0.0</v>
      </c>
      <c r="U406" s="36">
        <v>0.0</v>
      </c>
      <c r="V406" s="36">
        <v>0.0</v>
      </c>
      <c r="W406" s="36">
        <v>0.0</v>
      </c>
      <c r="X406" s="36">
        <v>0.0</v>
      </c>
      <c r="Y406" s="36">
        <v>0.0</v>
      </c>
      <c r="Z406" s="36">
        <v>0.0</v>
      </c>
      <c r="AA406" s="36">
        <v>0.0</v>
      </c>
      <c r="AB406" s="36">
        <v>0.0</v>
      </c>
      <c r="AC406" s="36">
        <v>0.0</v>
      </c>
      <c r="AD406" s="36">
        <v>0.0</v>
      </c>
      <c r="AE406" s="36">
        <v>0.0</v>
      </c>
      <c r="AF406" s="36">
        <v>0.0</v>
      </c>
      <c r="AG406" s="36">
        <v>0.0</v>
      </c>
      <c r="AH406" s="36">
        <v>0.0</v>
      </c>
    </row>
    <row r="407" hidden="1">
      <c r="A407" s="139" t="s">
        <v>71</v>
      </c>
      <c r="B407" s="140" t="s">
        <v>359</v>
      </c>
      <c r="C407" s="36">
        <v>0.0</v>
      </c>
      <c r="D407" s="36">
        <v>0.0</v>
      </c>
      <c r="E407" s="131">
        <f t="shared" si="255"/>
        <v>0</v>
      </c>
      <c r="F407" s="36">
        <v>0.0</v>
      </c>
      <c r="G407" s="36">
        <v>0.0</v>
      </c>
      <c r="H407" s="36">
        <v>0.0</v>
      </c>
      <c r="I407" s="36">
        <v>0.0</v>
      </c>
      <c r="J407" s="7">
        <f t="shared" si="249"/>
        <v>0</v>
      </c>
      <c r="K407" s="132" t="str">
        <f t="shared" si="250"/>
        <v>#DIV/0!</v>
      </c>
      <c r="L407" s="36">
        <v>0.0</v>
      </c>
      <c r="M407" s="36">
        <v>0.0</v>
      </c>
      <c r="N407" s="36">
        <v>0.0</v>
      </c>
      <c r="O407" s="133">
        <f t="shared" si="256"/>
        <v>0</v>
      </c>
      <c r="P407" s="36">
        <v>0.0</v>
      </c>
      <c r="Q407" s="36">
        <v>0.0</v>
      </c>
      <c r="R407" s="36">
        <v>0.0</v>
      </c>
      <c r="S407" s="36">
        <v>0.0</v>
      </c>
      <c r="T407" s="36">
        <v>0.0</v>
      </c>
      <c r="U407" s="36">
        <v>0.0</v>
      </c>
      <c r="V407" s="36">
        <v>0.0</v>
      </c>
      <c r="W407" s="36">
        <v>0.0</v>
      </c>
      <c r="X407" s="36">
        <v>0.0</v>
      </c>
      <c r="Y407" s="36">
        <v>0.0</v>
      </c>
      <c r="Z407" s="36">
        <v>0.0</v>
      </c>
      <c r="AA407" s="36">
        <v>0.0</v>
      </c>
      <c r="AB407" s="36">
        <v>0.0</v>
      </c>
      <c r="AC407" s="36">
        <v>0.0</v>
      </c>
      <c r="AD407" s="36">
        <v>0.0</v>
      </c>
      <c r="AE407" s="36">
        <v>0.0</v>
      </c>
      <c r="AF407" s="36">
        <v>0.0</v>
      </c>
      <c r="AG407" s="36">
        <v>0.0</v>
      </c>
      <c r="AH407" s="36">
        <v>0.0</v>
      </c>
    </row>
    <row r="408" hidden="1">
      <c r="A408" s="134" t="s">
        <v>271</v>
      </c>
      <c r="B408" s="135"/>
      <c r="C408" s="135">
        <f>SUM(C402:C407)</f>
        <v>4</v>
      </c>
      <c r="D408" s="135">
        <f t="shared" ref="D408:F408" si="257">SUM(D402:D407)/4</f>
        <v>1</v>
      </c>
      <c r="E408" s="136">
        <f t="shared" si="257"/>
        <v>5.5625</v>
      </c>
      <c r="F408" s="135">
        <f t="shared" si="257"/>
        <v>1.25</v>
      </c>
      <c r="G408" s="135">
        <f>SUM(G402:G407)</f>
        <v>112</v>
      </c>
      <c r="H408" s="135"/>
      <c r="I408" s="135">
        <f>SUM(I402:I407)</f>
        <v>68</v>
      </c>
      <c r="J408" s="135">
        <f t="shared" si="249"/>
        <v>44</v>
      </c>
      <c r="K408" s="137">
        <f t="shared" si="250"/>
        <v>1.647058824</v>
      </c>
      <c r="L408" s="135">
        <f t="shared" ref="L408:M408" si="258">SUM(L402:L407)</f>
        <v>81</v>
      </c>
      <c r="M408" s="135">
        <f t="shared" si="258"/>
        <v>158</v>
      </c>
      <c r="N408" s="135"/>
      <c r="O408" s="138"/>
      <c r="P408" s="135">
        <f t="shared" ref="P408:AF408" si="259">SUM(P402:P407)</f>
        <v>7</v>
      </c>
      <c r="Q408" s="135">
        <f t="shared" si="259"/>
        <v>2</v>
      </c>
      <c r="R408" s="135">
        <f t="shared" si="259"/>
        <v>3</v>
      </c>
      <c r="S408" s="135">
        <f t="shared" si="259"/>
        <v>1</v>
      </c>
      <c r="T408" s="135">
        <f t="shared" si="259"/>
        <v>23</v>
      </c>
      <c r="U408" s="135">
        <f t="shared" si="259"/>
        <v>8</v>
      </c>
      <c r="V408" s="135">
        <f t="shared" si="259"/>
        <v>5</v>
      </c>
      <c r="W408" s="135">
        <f t="shared" si="259"/>
        <v>0</v>
      </c>
      <c r="X408" s="135">
        <f t="shared" si="259"/>
        <v>0</v>
      </c>
      <c r="Y408" s="135">
        <f t="shared" si="259"/>
        <v>0</v>
      </c>
      <c r="Z408" s="135">
        <f t="shared" si="259"/>
        <v>0</v>
      </c>
      <c r="AA408" s="135">
        <f t="shared" si="259"/>
        <v>0</v>
      </c>
      <c r="AB408" s="135">
        <f t="shared" si="259"/>
        <v>0</v>
      </c>
      <c r="AC408" s="135">
        <f t="shared" si="259"/>
        <v>5</v>
      </c>
      <c r="AD408" s="135">
        <f t="shared" si="259"/>
        <v>0</v>
      </c>
      <c r="AE408" s="135">
        <f t="shared" si="259"/>
        <v>0</v>
      </c>
      <c r="AF408" s="135">
        <f t="shared" si="259"/>
        <v>0</v>
      </c>
      <c r="AG408" s="135"/>
      <c r="AH408" s="135"/>
    </row>
    <row r="409">
      <c r="A409" s="119" t="s">
        <v>412</v>
      </c>
    </row>
    <row r="411" hidden="1">
      <c r="A411" s="115"/>
      <c r="F411" s="116" t="s">
        <v>382</v>
      </c>
      <c r="L411" s="117" t="s">
        <v>383</v>
      </c>
      <c r="N411" s="118" t="s">
        <v>384</v>
      </c>
    </row>
    <row r="412" hidden="1">
      <c r="A412" s="121" t="s">
        <v>232</v>
      </c>
      <c r="B412" s="121" t="s">
        <v>233</v>
      </c>
      <c r="C412" s="121" t="s">
        <v>234</v>
      </c>
      <c r="D412" s="122" t="s">
        <v>15</v>
      </c>
      <c r="E412" s="123" t="s">
        <v>235</v>
      </c>
      <c r="F412" s="124" t="s">
        <v>17</v>
      </c>
      <c r="G412" s="124" t="s">
        <v>236</v>
      </c>
      <c r="H412" s="124" t="s">
        <v>237</v>
      </c>
      <c r="I412" s="124" t="s">
        <v>238</v>
      </c>
      <c r="J412" s="125" t="s">
        <v>239</v>
      </c>
      <c r="K412" s="126" t="s">
        <v>240</v>
      </c>
      <c r="L412" s="127" t="s">
        <v>241</v>
      </c>
      <c r="M412" s="127" t="s">
        <v>242</v>
      </c>
      <c r="N412" s="128" t="s">
        <v>385</v>
      </c>
      <c r="O412" s="128" t="s">
        <v>235</v>
      </c>
      <c r="P412" s="128" t="s">
        <v>244</v>
      </c>
      <c r="Q412" s="128" t="s">
        <v>245</v>
      </c>
      <c r="R412" s="128" t="s">
        <v>246</v>
      </c>
      <c r="S412" s="128" t="s">
        <v>247</v>
      </c>
      <c r="T412" s="128" t="s">
        <v>248</v>
      </c>
      <c r="U412" s="128" t="s">
        <v>249</v>
      </c>
      <c r="V412" s="128" t="s">
        <v>250</v>
      </c>
      <c r="W412" s="128" t="s">
        <v>251</v>
      </c>
      <c r="X412" s="128" t="s">
        <v>252</v>
      </c>
      <c r="Y412" s="128" t="s">
        <v>253</v>
      </c>
      <c r="Z412" s="128" t="s">
        <v>254</v>
      </c>
      <c r="AA412" s="128" t="s">
        <v>255</v>
      </c>
      <c r="AB412" s="128" t="s">
        <v>256</v>
      </c>
      <c r="AC412" s="128" t="s">
        <v>257</v>
      </c>
      <c r="AD412" s="128" t="s">
        <v>258</v>
      </c>
      <c r="AE412" s="128" t="s">
        <v>259</v>
      </c>
      <c r="AF412" s="128" t="s">
        <v>260</v>
      </c>
      <c r="AG412" s="128" t="s">
        <v>261</v>
      </c>
      <c r="AH412" s="128" t="s">
        <v>262</v>
      </c>
    </row>
    <row r="413" hidden="1">
      <c r="A413" s="139" t="s">
        <v>71</v>
      </c>
      <c r="B413" s="140" t="s">
        <v>356</v>
      </c>
      <c r="C413" s="36">
        <v>1.0</v>
      </c>
      <c r="D413" s="36">
        <v>1.0</v>
      </c>
      <c r="E413" s="131">
        <f t="shared" ref="E413:E418" si="260">SUM(L413*I413)/60</f>
        <v>13.33333333</v>
      </c>
      <c r="F413" s="36">
        <v>0.0</v>
      </c>
      <c r="G413" s="36">
        <v>84.0</v>
      </c>
      <c r="H413" s="36">
        <v>0.0</v>
      </c>
      <c r="I413" s="36">
        <v>50.0</v>
      </c>
      <c r="J413" s="7">
        <f t="shared" ref="J413:J426" si="261">SUM(G413-I413)</f>
        <v>34</v>
      </c>
      <c r="K413" s="132">
        <f t="shared" ref="K413:K426" si="262">SUM(G413/I413)</f>
        <v>1.68</v>
      </c>
      <c r="L413" s="36">
        <v>16.0</v>
      </c>
      <c r="M413" s="36">
        <v>0.0</v>
      </c>
      <c r="N413" s="36">
        <v>1.0</v>
      </c>
      <c r="O413" s="133">
        <f t="shared" ref="O413:O418" si="263">(E413*N413)</f>
        <v>13.33333333</v>
      </c>
      <c r="P413" s="36">
        <v>3.0</v>
      </c>
      <c r="Q413" s="36">
        <v>0.0</v>
      </c>
      <c r="R413" s="36">
        <v>5.0</v>
      </c>
      <c r="S413" s="36">
        <v>0.0</v>
      </c>
      <c r="T413" s="36">
        <v>16.0</v>
      </c>
      <c r="U413" s="36">
        <v>3.0</v>
      </c>
      <c r="V413" s="36">
        <v>1.0</v>
      </c>
      <c r="W413" s="36">
        <v>0.0</v>
      </c>
      <c r="X413" s="36">
        <v>0.0</v>
      </c>
      <c r="Y413" s="36">
        <v>0.0</v>
      </c>
      <c r="Z413" s="36">
        <v>0.0</v>
      </c>
      <c r="AA413" s="36">
        <v>0.0</v>
      </c>
      <c r="AB413" s="36">
        <v>0.0</v>
      </c>
      <c r="AC413" s="36">
        <v>5.0</v>
      </c>
      <c r="AD413" s="36">
        <v>0.0</v>
      </c>
      <c r="AE413" s="36">
        <v>0.0</v>
      </c>
      <c r="AF413" s="36">
        <v>0.0</v>
      </c>
      <c r="AG413" s="36">
        <v>0.0</v>
      </c>
      <c r="AH413" s="36">
        <v>0.0</v>
      </c>
    </row>
    <row r="414" hidden="1">
      <c r="A414" s="139" t="s">
        <v>71</v>
      </c>
      <c r="B414" s="140" t="s">
        <v>318</v>
      </c>
      <c r="C414" s="36">
        <v>1.0</v>
      </c>
      <c r="D414" s="36">
        <v>1.0</v>
      </c>
      <c r="E414" s="131">
        <f t="shared" si="260"/>
        <v>14.4</v>
      </c>
      <c r="F414" s="36">
        <v>1.0</v>
      </c>
      <c r="G414" s="36">
        <v>73.0</v>
      </c>
      <c r="H414" s="36">
        <v>1.0</v>
      </c>
      <c r="I414" s="36">
        <v>72.0</v>
      </c>
      <c r="J414" s="7">
        <f t="shared" si="261"/>
        <v>1</v>
      </c>
      <c r="K414" s="132">
        <f t="shared" si="262"/>
        <v>1.013888889</v>
      </c>
      <c r="L414" s="36">
        <v>12.0</v>
      </c>
      <c r="M414" s="36">
        <v>0.0</v>
      </c>
      <c r="N414" s="36">
        <v>1.0</v>
      </c>
      <c r="O414" s="133">
        <f t="shared" si="263"/>
        <v>14.4</v>
      </c>
      <c r="P414" s="36">
        <v>4.0</v>
      </c>
      <c r="Q414" s="36">
        <v>1.0</v>
      </c>
      <c r="R414" s="36">
        <v>6.0</v>
      </c>
      <c r="S414" s="36">
        <v>1.0</v>
      </c>
      <c r="T414" s="36">
        <v>12.0</v>
      </c>
      <c r="U414" s="36">
        <v>4.0</v>
      </c>
      <c r="V414" s="36">
        <v>0.0</v>
      </c>
      <c r="W414" s="36">
        <v>0.0</v>
      </c>
      <c r="X414" s="36">
        <v>0.0</v>
      </c>
      <c r="Y414" s="36">
        <v>0.0</v>
      </c>
      <c r="Z414" s="36">
        <v>0.0</v>
      </c>
      <c r="AA414" s="36">
        <v>0.0</v>
      </c>
      <c r="AB414" s="36">
        <v>0.0</v>
      </c>
      <c r="AC414" s="36">
        <v>1.0</v>
      </c>
      <c r="AD414" s="36">
        <v>0.0</v>
      </c>
      <c r="AE414" s="36">
        <v>0.0</v>
      </c>
      <c r="AF414" s="36">
        <v>0.0</v>
      </c>
      <c r="AG414" s="36">
        <v>0.0</v>
      </c>
      <c r="AH414" s="36">
        <v>0.0</v>
      </c>
    </row>
    <row r="415" hidden="1">
      <c r="A415" s="139" t="s">
        <v>71</v>
      </c>
      <c r="B415" s="140" t="s">
        <v>357</v>
      </c>
      <c r="C415" s="36">
        <v>1.0</v>
      </c>
      <c r="D415" s="36">
        <v>1.0</v>
      </c>
      <c r="E415" s="131">
        <f t="shared" si="260"/>
        <v>13.33333333</v>
      </c>
      <c r="F415" s="36">
        <v>0.0</v>
      </c>
      <c r="G415" s="36">
        <v>60.0</v>
      </c>
      <c r="H415" s="36">
        <v>1.0</v>
      </c>
      <c r="I415" s="36">
        <v>50.0</v>
      </c>
      <c r="J415" s="7">
        <f t="shared" si="261"/>
        <v>10</v>
      </c>
      <c r="K415" s="132">
        <f t="shared" si="262"/>
        <v>1.2</v>
      </c>
      <c r="L415" s="36">
        <v>16.0</v>
      </c>
      <c r="M415" s="36">
        <v>0.0</v>
      </c>
      <c r="N415" s="36">
        <v>1.0</v>
      </c>
      <c r="O415" s="133">
        <f t="shared" si="263"/>
        <v>13.33333333</v>
      </c>
      <c r="P415" s="36">
        <v>2.0</v>
      </c>
      <c r="Q415" s="36">
        <v>1.0</v>
      </c>
      <c r="R415" s="36">
        <v>5.0</v>
      </c>
      <c r="S415" s="36">
        <v>2.0</v>
      </c>
      <c r="T415" s="36">
        <v>9.0</v>
      </c>
      <c r="U415" s="36">
        <v>2.0</v>
      </c>
      <c r="V415" s="36">
        <v>1.0</v>
      </c>
      <c r="W415" s="36">
        <v>1.0</v>
      </c>
      <c r="X415" s="36">
        <v>0.0</v>
      </c>
      <c r="Y415" s="36">
        <v>0.0</v>
      </c>
      <c r="Z415" s="36">
        <v>0.0</v>
      </c>
      <c r="AA415" s="36">
        <v>0.0</v>
      </c>
      <c r="AB415" s="36">
        <v>0.0</v>
      </c>
      <c r="AC415" s="36">
        <v>1.0</v>
      </c>
      <c r="AD415" s="36">
        <v>0.0</v>
      </c>
      <c r="AE415" s="36">
        <v>0.0</v>
      </c>
      <c r="AF415" s="36">
        <v>0.0</v>
      </c>
      <c r="AG415" s="36">
        <v>0.0</v>
      </c>
      <c r="AH415" s="36">
        <v>0.0</v>
      </c>
    </row>
    <row r="416" hidden="1">
      <c r="A416" s="139" t="s">
        <v>71</v>
      </c>
      <c r="B416" s="140" t="s">
        <v>358</v>
      </c>
      <c r="C416" s="36">
        <v>0.0</v>
      </c>
      <c r="D416" s="36">
        <v>0.0</v>
      </c>
      <c r="E416" s="131">
        <f t="shared" si="260"/>
        <v>0</v>
      </c>
      <c r="F416" s="36">
        <v>0.0</v>
      </c>
      <c r="G416" s="36">
        <v>0.0</v>
      </c>
      <c r="H416" s="36">
        <v>0.0</v>
      </c>
      <c r="I416" s="36">
        <v>0.0</v>
      </c>
      <c r="J416" s="7">
        <f t="shared" si="261"/>
        <v>0</v>
      </c>
      <c r="K416" s="132" t="str">
        <f t="shared" si="262"/>
        <v>#DIV/0!</v>
      </c>
      <c r="L416" s="36">
        <v>0.0</v>
      </c>
      <c r="M416" s="36">
        <v>0.0</v>
      </c>
      <c r="N416" s="36">
        <v>0.0</v>
      </c>
      <c r="O416" s="133">
        <f t="shared" si="263"/>
        <v>0</v>
      </c>
      <c r="P416" s="36">
        <v>0.0</v>
      </c>
      <c r="Q416" s="36">
        <v>0.0</v>
      </c>
      <c r="R416" s="36">
        <v>0.0</v>
      </c>
      <c r="S416" s="36">
        <v>0.0</v>
      </c>
      <c r="T416" s="36">
        <v>0.0</v>
      </c>
      <c r="U416" s="36">
        <v>0.0</v>
      </c>
      <c r="V416" s="36">
        <v>0.0</v>
      </c>
      <c r="W416" s="36">
        <v>0.0</v>
      </c>
      <c r="X416" s="36">
        <v>0.0</v>
      </c>
      <c r="Y416" s="36">
        <v>0.0</v>
      </c>
      <c r="Z416" s="36">
        <v>0.0</v>
      </c>
      <c r="AA416" s="36">
        <v>0.0</v>
      </c>
      <c r="AB416" s="36">
        <v>0.0</v>
      </c>
      <c r="AC416" s="36">
        <v>0.0</v>
      </c>
      <c r="AD416" s="36">
        <v>0.0</v>
      </c>
      <c r="AE416" s="36">
        <v>0.0</v>
      </c>
      <c r="AF416" s="36">
        <v>0.0</v>
      </c>
      <c r="AG416" s="36">
        <v>0.0</v>
      </c>
      <c r="AH416" s="36">
        <v>0.0</v>
      </c>
    </row>
    <row r="417" hidden="1">
      <c r="A417" s="139" t="s">
        <v>71</v>
      </c>
      <c r="B417" s="140" t="s">
        <v>327</v>
      </c>
      <c r="C417" s="36">
        <v>0.0</v>
      </c>
      <c r="D417" s="36">
        <v>0.0</v>
      </c>
      <c r="E417" s="131">
        <f t="shared" si="260"/>
        <v>0</v>
      </c>
      <c r="F417" s="36">
        <v>0.0</v>
      </c>
      <c r="G417" s="36">
        <v>0.0</v>
      </c>
      <c r="H417" s="36">
        <v>0.0</v>
      </c>
      <c r="I417" s="36">
        <v>0.0</v>
      </c>
      <c r="J417" s="7">
        <f t="shared" si="261"/>
        <v>0</v>
      </c>
      <c r="K417" s="132" t="str">
        <f t="shared" si="262"/>
        <v>#DIV/0!</v>
      </c>
      <c r="L417" s="36">
        <v>0.0</v>
      </c>
      <c r="M417" s="36">
        <v>0.0</v>
      </c>
      <c r="N417" s="36">
        <v>0.0</v>
      </c>
      <c r="O417" s="133">
        <f t="shared" si="263"/>
        <v>0</v>
      </c>
      <c r="P417" s="36">
        <v>0.0</v>
      </c>
      <c r="Q417" s="36">
        <v>0.0</v>
      </c>
      <c r="R417" s="36">
        <v>0.0</v>
      </c>
      <c r="S417" s="36">
        <v>0.0</v>
      </c>
      <c r="T417" s="36">
        <v>0.0</v>
      </c>
      <c r="U417" s="36">
        <v>0.0</v>
      </c>
      <c r="V417" s="36">
        <v>0.0</v>
      </c>
      <c r="W417" s="36">
        <v>0.0</v>
      </c>
      <c r="X417" s="36">
        <v>0.0</v>
      </c>
      <c r="Y417" s="36">
        <v>0.0</v>
      </c>
      <c r="Z417" s="36">
        <v>0.0</v>
      </c>
      <c r="AA417" s="36">
        <v>0.0</v>
      </c>
      <c r="AB417" s="36">
        <v>0.0</v>
      </c>
      <c r="AC417" s="36">
        <v>0.0</v>
      </c>
      <c r="AD417" s="36">
        <v>0.0</v>
      </c>
      <c r="AE417" s="36">
        <v>0.0</v>
      </c>
      <c r="AF417" s="36">
        <v>0.0</v>
      </c>
      <c r="AG417" s="36">
        <v>0.0</v>
      </c>
      <c r="AH417" s="36">
        <v>0.0</v>
      </c>
    </row>
    <row r="418" hidden="1">
      <c r="A418" s="139" t="s">
        <v>71</v>
      </c>
      <c r="B418" s="140" t="s">
        <v>359</v>
      </c>
      <c r="C418" s="36">
        <v>1.0</v>
      </c>
      <c r="D418" s="36">
        <v>1.0</v>
      </c>
      <c r="E418" s="131">
        <f t="shared" si="260"/>
        <v>10.33333333</v>
      </c>
      <c r="F418" s="36">
        <v>4.0</v>
      </c>
      <c r="G418" s="36">
        <v>35.0</v>
      </c>
      <c r="H418" s="36">
        <v>0.0</v>
      </c>
      <c r="I418" s="36">
        <v>31.0</v>
      </c>
      <c r="J418" s="7">
        <f t="shared" si="261"/>
        <v>4</v>
      </c>
      <c r="K418" s="132">
        <f t="shared" si="262"/>
        <v>1.129032258</v>
      </c>
      <c r="L418" s="36">
        <v>20.0</v>
      </c>
      <c r="M418" s="36">
        <v>0.0</v>
      </c>
      <c r="N418" s="36">
        <v>1.0</v>
      </c>
      <c r="O418" s="133">
        <f t="shared" si="263"/>
        <v>10.33333333</v>
      </c>
      <c r="P418" s="36">
        <v>3.0</v>
      </c>
      <c r="Q418" s="36">
        <v>3.0</v>
      </c>
      <c r="R418" s="36">
        <v>0.0</v>
      </c>
      <c r="S418" s="36">
        <v>0.0</v>
      </c>
      <c r="T418" s="36">
        <v>6.0</v>
      </c>
      <c r="U418" s="36">
        <v>2.0</v>
      </c>
      <c r="V418" s="36">
        <v>0.0</v>
      </c>
      <c r="W418" s="36">
        <v>0.0</v>
      </c>
      <c r="X418" s="36">
        <v>0.0</v>
      </c>
      <c r="Y418" s="36">
        <v>0.0</v>
      </c>
      <c r="Z418" s="36">
        <v>0.0</v>
      </c>
      <c r="AA418" s="36">
        <v>0.0</v>
      </c>
      <c r="AB418" s="36">
        <v>0.0</v>
      </c>
      <c r="AC418" s="36">
        <v>2.0</v>
      </c>
      <c r="AD418" s="36">
        <v>0.0</v>
      </c>
      <c r="AE418" s="36">
        <v>0.0</v>
      </c>
      <c r="AF418" s="36">
        <v>0.0</v>
      </c>
      <c r="AG418" s="36">
        <v>0.0</v>
      </c>
      <c r="AH418" s="36">
        <v>0.0</v>
      </c>
    </row>
    <row r="419" hidden="1">
      <c r="A419" s="134"/>
      <c r="B419" s="135"/>
      <c r="C419" s="135">
        <f t="shared" ref="C419:D419" si="264">SUM(C413:C418)/4</f>
        <v>1</v>
      </c>
      <c r="D419" s="135">
        <f t="shared" si="264"/>
        <v>1</v>
      </c>
      <c r="E419" s="136">
        <f>SUM(E413:E418)</f>
        <v>51.4</v>
      </c>
      <c r="F419" s="135">
        <f>SUM(F413:F418)/4</f>
        <v>1.25</v>
      </c>
      <c r="G419" s="135">
        <f>SUM(G413:G418)</f>
        <v>252</v>
      </c>
      <c r="H419" s="135"/>
      <c r="I419" s="135">
        <f>SUM(I413:I418)</f>
        <v>203</v>
      </c>
      <c r="J419" s="135">
        <f t="shared" si="261"/>
        <v>49</v>
      </c>
      <c r="K419" s="137">
        <f t="shared" si="262"/>
        <v>1.24137931</v>
      </c>
      <c r="L419" s="135">
        <f t="shared" ref="L419:M419" si="265">SUM(L413:L418)</f>
        <v>64</v>
      </c>
      <c r="M419" s="135">
        <f t="shared" si="265"/>
        <v>0</v>
      </c>
      <c r="N419" s="135"/>
      <c r="O419" s="138"/>
      <c r="P419" s="135">
        <f t="shared" ref="P419:AF419" si="266">SUM(P413:P418)</f>
        <v>12</v>
      </c>
      <c r="Q419" s="135">
        <f t="shared" si="266"/>
        <v>5</v>
      </c>
      <c r="R419" s="135">
        <f t="shared" si="266"/>
        <v>16</v>
      </c>
      <c r="S419" s="135">
        <f t="shared" si="266"/>
        <v>3</v>
      </c>
      <c r="T419" s="135">
        <f t="shared" si="266"/>
        <v>43</v>
      </c>
      <c r="U419" s="135">
        <f t="shared" si="266"/>
        <v>11</v>
      </c>
      <c r="V419" s="135">
        <f t="shared" si="266"/>
        <v>2</v>
      </c>
      <c r="W419" s="135">
        <f t="shared" si="266"/>
        <v>1</v>
      </c>
      <c r="X419" s="135">
        <f t="shared" si="266"/>
        <v>0</v>
      </c>
      <c r="Y419" s="135">
        <f t="shared" si="266"/>
        <v>0</v>
      </c>
      <c r="Z419" s="135">
        <f t="shared" si="266"/>
        <v>0</v>
      </c>
      <c r="AA419" s="135">
        <f t="shared" si="266"/>
        <v>0</v>
      </c>
      <c r="AB419" s="135">
        <f t="shared" si="266"/>
        <v>0</v>
      </c>
      <c r="AC419" s="135">
        <f t="shared" si="266"/>
        <v>9</v>
      </c>
      <c r="AD419" s="135">
        <f t="shared" si="266"/>
        <v>0</v>
      </c>
      <c r="AE419" s="135">
        <f t="shared" si="266"/>
        <v>0</v>
      </c>
      <c r="AF419" s="135">
        <f t="shared" si="266"/>
        <v>0</v>
      </c>
      <c r="AG419" s="135"/>
      <c r="AH419" s="135"/>
    </row>
    <row r="420" hidden="1">
      <c r="A420" s="139" t="s">
        <v>95</v>
      </c>
      <c r="B420" s="140" t="s">
        <v>368</v>
      </c>
      <c r="C420" s="36">
        <v>1.0</v>
      </c>
      <c r="D420" s="36">
        <v>0.0</v>
      </c>
      <c r="E420" s="131">
        <f t="shared" ref="E420:E425" si="267">SUM(L420*I420)/60</f>
        <v>13.8</v>
      </c>
      <c r="F420" s="36">
        <v>1.0</v>
      </c>
      <c r="G420" s="36">
        <v>61.0</v>
      </c>
      <c r="H420" s="36">
        <v>0.0</v>
      </c>
      <c r="I420" s="36">
        <v>69.0</v>
      </c>
      <c r="J420" s="7">
        <f t="shared" si="261"/>
        <v>-8</v>
      </c>
      <c r="K420" s="132">
        <f t="shared" si="262"/>
        <v>0.884057971</v>
      </c>
      <c r="L420" s="36">
        <v>12.0</v>
      </c>
      <c r="M420" s="36">
        <v>0.0</v>
      </c>
      <c r="N420" s="36">
        <v>1.0</v>
      </c>
      <c r="O420" s="133">
        <f t="shared" ref="O420:O425" si="268">SUM(L420*I420)/60</f>
        <v>13.8</v>
      </c>
      <c r="P420" s="36">
        <v>4.0</v>
      </c>
      <c r="Q420" s="36">
        <v>2.0</v>
      </c>
      <c r="R420" s="36">
        <v>2.0</v>
      </c>
      <c r="S420" s="36">
        <v>2.0</v>
      </c>
      <c r="T420" s="36">
        <v>10.0</v>
      </c>
      <c r="U420" s="36">
        <v>3.0</v>
      </c>
      <c r="V420" s="36">
        <v>0.0</v>
      </c>
      <c r="W420" s="36">
        <v>0.0</v>
      </c>
      <c r="X420" s="36">
        <v>0.0</v>
      </c>
      <c r="Y420" s="36">
        <v>0.0</v>
      </c>
      <c r="Z420" s="36">
        <v>0.0</v>
      </c>
      <c r="AA420" s="36">
        <v>0.0</v>
      </c>
      <c r="AB420" s="36">
        <v>0.0</v>
      </c>
      <c r="AC420" s="36">
        <v>2.0</v>
      </c>
      <c r="AD420" s="36">
        <v>0.0</v>
      </c>
      <c r="AE420" s="36">
        <v>0.0</v>
      </c>
      <c r="AF420" s="36">
        <v>0.0</v>
      </c>
      <c r="AG420" s="36">
        <v>0.0</v>
      </c>
      <c r="AH420" s="36">
        <v>0.0</v>
      </c>
    </row>
    <row r="421" hidden="1">
      <c r="A421" s="139" t="s">
        <v>95</v>
      </c>
      <c r="B421" s="140" t="s">
        <v>369</v>
      </c>
      <c r="C421" s="36">
        <v>1.0</v>
      </c>
      <c r="D421" s="36">
        <v>0.0</v>
      </c>
      <c r="E421" s="131">
        <f t="shared" si="267"/>
        <v>13.76666667</v>
      </c>
      <c r="F421" s="36">
        <v>0.0</v>
      </c>
      <c r="G421" s="36">
        <v>40.0</v>
      </c>
      <c r="H421" s="36">
        <v>0.0</v>
      </c>
      <c r="I421" s="36">
        <v>59.0</v>
      </c>
      <c r="J421" s="7">
        <f t="shared" si="261"/>
        <v>-19</v>
      </c>
      <c r="K421" s="132">
        <f t="shared" si="262"/>
        <v>0.6779661017</v>
      </c>
      <c r="L421" s="36">
        <v>14.0</v>
      </c>
      <c r="M421" s="36">
        <v>0.0</v>
      </c>
      <c r="N421" s="36">
        <v>1.0</v>
      </c>
      <c r="O421" s="133">
        <f t="shared" si="268"/>
        <v>13.76666667</v>
      </c>
      <c r="P421" s="36">
        <v>2.0</v>
      </c>
      <c r="Q421" s="36">
        <v>0.0</v>
      </c>
      <c r="R421" s="36">
        <v>0.0</v>
      </c>
      <c r="S421" s="36">
        <v>2.0</v>
      </c>
      <c r="T421" s="36">
        <v>1.0</v>
      </c>
      <c r="U421" s="36">
        <v>0.0</v>
      </c>
      <c r="V421" s="36">
        <v>0.0</v>
      </c>
      <c r="W421" s="36">
        <v>0.0</v>
      </c>
      <c r="X421" s="36">
        <v>0.0</v>
      </c>
      <c r="Y421" s="36">
        <v>0.0</v>
      </c>
      <c r="Z421" s="36">
        <v>0.0</v>
      </c>
      <c r="AA421" s="36">
        <v>0.0</v>
      </c>
      <c r="AB421" s="36">
        <v>0.0</v>
      </c>
      <c r="AC421" s="36">
        <v>0.0</v>
      </c>
      <c r="AD421" s="36">
        <v>0.0</v>
      </c>
      <c r="AE421" s="36">
        <v>0.0</v>
      </c>
      <c r="AF421" s="36">
        <v>0.0</v>
      </c>
      <c r="AG421" s="36">
        <v>0.0</v>
      </c>
      <c r="AH421" s="36">
        <v>0.0</v>
      </c>
    </row>
    <row r="422" hidden="1">
      <c r="A422" s="139" t="s">
        <v>95</v>
      </c>
      <c r="B422" s="140" t="s">
        <v>370</v>
      </c>
      <c r="C422" s="36">
        <v>1.0</v>
      </c>
      <c r="D422" s="36">
        <v>0.0</v>
      </c>
      <c r="E422" s="131">
        <f t="shared" si="267"/>
        <v>13.53333333</v>
      </c>
      <c r="F422" s="36">
        <v>0.0</v>
      </c>
      <c r="G422" s="36">
        <v>53.0</v>
      </c>
      <c r="H422" s="36">
        <v>0.0</v>
      </c>
      <c r="I422" s="36">
        <v>58.0</v>
      </c>
      <c r="J422" s="7">
        <f t="shared" si="261"/>
        <v>-5</v>
      </c>
      <c r="K422" s="132">
        <f t="shared" si="262"/>
        <v>0.9137931034</v>
      </c>
      <c r="L422" s="36">
        <v>14.0</v>
      </c>
      <c r="M422" s="36">
        <v>0.0</v>
      </c>
      <c r="N422" s="36">
        <v>1.0</v>
      </c>
      <c r="O422" s="133">
        <f t="shared" si="268"/>
        <v>13.53333333</v>
      </c>
      <c r="P422" s="36">
        <v>4.0</v>
      </c>
      <c r="Q422" s="36">
        <v>2.0</v>
      </c>
      <c r="R422" s="36">
        <v>0.0</v>
      </c>
      <c r="S422" s="36">
        <v>1.0</v>
      </c>
      <c r="T422" s="36">
        <v>4.0</v>
      </c>
      <c r="U422" s="36">
        <v>1.0</v>
      </c>
      <c r="V422" s="36">
        <v>1.0</v>
      </c>
      <c r="W422" s="36">
        <v>0.0</v>
      </c>
      <c r="X422" s="36">
        <v>0.0</v>
      </c>
      <c r="Y422" s="36">
        <v>0.0</v>
      </c>
      <c r="Z422" s="36">
        <v>0.0</v>
      </c>
      <c r="AA422" s="36">
        <v>0.0</v>
      </c>
      <c r="AB422" s="36">
        <v>0.0</v>
      </c>
      <c r="AC422" s="36">
        <v>1.0</v>
      </c>
      <c r="AD422" s="36">
        <v>0.0</v>
      </c>
      <c r="AE422" s="36">
        <v>0.0</v>
      </c>
      <c r="AF422" s="36">
        <v>0.0</v>
      </c>
      <c r="AG422" s="36">
        <v>0.0</v>
      </c>
      <c r="AH422" s="36">
        <v>0.0</v>
      </c>
    </row>
    <row r="423" hidden="1">
      <c r="A423" s="139" t="s">
        <v>95</v>
      </c>
      <c r="B423" s="140" t="s">
        <v>371</v>
      </c>
      <c r="C423" s="36">
        <v>1.0</v>
      </c>
      <c r="D423" s="36">
        <v>0.0</v>
      </c>
      <c r="E423" s="131">
        <f t="shared" si="267"/>
        <v>14.6</v>
      </c>
      <c r="F423" s="36">
        <v>0.0</v>
      </c>
      <c r="G423" s="36">
        <v>47.0</v>
      </c>
      <c r="H423" s="36">
        <v>0.0</v>
      </c>
      <c r="I423" s="36">
        <v>73.0</v>
      </c>
      <c r="J423" s="7">
        <f t="shared" si="261"/>
        <v>-26</v>
      </c>
      <c r="K423" s="132">
        <f t="shared" si="262"/>
        <v>0.6438356164</v>
      </c>
      <c r="L423" s="36">
        <v>12.0</v>
      </c>
      <c r="M423" s="36">
        <v>0.0</v>
      </c>
      <c r="N423" s="36">
        <v>1.0</v>
      </c>
      <c r="O423" s="133">
        <f t="shared" si="268"/>
        <v>14.6</v>
      </c>
      <c r="P423" s="36">
        <v>1.0</v>
      </c>
      <c r="Q423" s="36">
        <v>0.0</v>
      </c>
      <c r="R423" s="36">
        <v>0.0</v>
      </c>
      <c r="S423" s="36">
        <v>2.0</v>
      </c>
      <c r="T423" s="36">
        <v>4.0</v>
      </c>
      <c r="U423" s="36">
        <v>0.0</v>
      </c>
      <c r="V423" s="36">
        <v>0.0</v>
      </c>
      <c r="W423" s="36">
        <v>0.0</v>
      </c>
      <c r="X423" s="36">
        <v>0.0</v>
      </c>
      <c r="Y423" s="36">
        <v>0.0</v>
      </c>
      <c r="Z423" s="36">
        <v>0.0</v>
      </c>
      <c r="AA423" s="36">
        <v>0.0</v>
      </c>
      <c r="AB423" s="36">
        <v>0.0</v>
      </c>
      <c r="AC423" s="36">
        <v>0.0</v>
      </c>
      <c r="AD423" s="36">
        <v>0.0</v>
      </c>
      <c r="AE423" s="36">
        <v>0.0</v>
      </c>
      <c r="AF423" s="36">
        <v>0.0</v>
      </c>
      <c r="AG423" s="36">
        <v>0.0</v>
      </c>
      <c r="AH423" s="36">
        <v>0.0</v>
      </c>
    </row>
    <row r="424" hidden="1">
      <c r="A424" s="139" t="s">
        <v>95</v>
      </c>
      <c r="B424" s="140" t="s">
        <v>395</v>
      </c>
      <c r="C424" s="36">
        <v>0.0</v>
      </c>
      <c r="D424" s="36">
        <v>0.0</v>
      </c>
      <c r="E424" s="131">
        <f t="shared" si="267"/>
        <v>0</v>
      </c>
      <c r="F424" s="36">
        <v>0.0</v>
      </c>
      <c r="G424" s="36">
        <v>0.0</v>
      </c>
      <c r="H424" s="36">
        <v>0.0</v>
      </c>
      <c r="I424" s="36">
        <v>0.0</v>
      </c>
      <c r="J424" s="7">
        <f t="shared" si="261"/>
        <v>0</v>
      </c>
      <c r="K424" s="132" t="str">
        <f t="shared" si="262"/>
        <v>#DIV/0!</v>
      </c>
      <c r="L424" s="36">
        <v>0.0</v>
      </c>
      <c r="M424" s="36">
        <v>0.0</v>
      </c>
      <c r="N424" s="36">
        <v>0.0</v>
      </c>
      <c r="O424" s="133">
        <f t="shared" si="268"/>
        <v>0</v>
      </c>
      <c r="P424" s="36">
        <v>0.0</v>
      </c>
      <c r="Q424" s="36">
        <v>0.0</v>
      </c>
      <c r="R424" s="36">
        <v>0.0</v>
      </c>
      <c r="S424" s="36">
        <v>0.0</v>
      </c>
      <c r="T424" s="36">
        <v>0.0</v>
      </c>
      <c r="U424" s="36">
        <v>0.0</v>
      </c>
      <c r="V424" s="36">
        <v>0.0</v>
      </c>
      <c r="W424" s="36">
        <v>0.0</v>
      </c>
      <c r="X424" s="36">
        <v>0.0</v>
      </c>
      <c r="Y424" s="36">
        <v>0.0</v>
      </c>
      <c r="Z424" s="36">
        <v>0.0</v>
      </c>
      <c r="AA424" s="36">
        <v>0.0</v>
      </c>
      <c r="AB424" s="36">
        <v>0.0</v>
      </c>
      <c r="AC424" s="36">
        <v>0.0</v>
      </c>
      <c r="AD424" s="36">
        <v>0.0</v>
      </c>
      <c r="AE424" s="36">
        <v>0.0</v>
      </c>
      <c r="AF424" s="36">
        <v>0.0</v>
      </c>
      <c r="AG424" s="36">
        <v>0.0</v>
      </c>
      <c r="AH424" s="36">
        <v>0.0</v>
      </c>
    </row>
    <row r="425" hidden="1">
      <c r="A425" s="139" t="s">
        <v>95</v>
      </c>
      <c r="B425" s="140" t="s">
        <v>373</v>
      </c>
      <c r="C425" s="36">
        <v>0.0</v>
      </c>
      <c r="D425" s="36">
        <v>0.0</v>
      </c>
      <c r="E425" s="131">
        <f t="shared" si="267"/>
        <v>0</v>
      </c>
      <c r="F425" s="36">
        <v>0.0</v>
      </c>
      <c r="G425" s="36">
        <v>0.0</v>
      </c>
      <c r="H425" s="36">
        <v>0.0</v>
      </c>
      <c r="I425" s="36">
        <v>0.0</v>
      </c>
      <c r="J425" s="7">
        <f t="shared" si="261"/>
        <v>0</v>
      </c>
      <c r="K425" s="132" t="str">
        <f t="shared" si="262"/>
        <v>#DIV/0!</v>
      </c>
      <c r="L425" s="36">
        <v>0.0</v>
      </c>
      <c r="M425" s="36">
        <v>0.0</v>
      </c>
      <c r="N425" s="36">
        <v>0.0</v>
      </c>
      <c r="O425" s="133">
        <f t="shared" si="268"/>
        <v>0</v>
      </c>
      <c r="P425" s="36">
        <v>0.0</v>
      </c>
      <c r="Q425" s="36">
        <v>0.0</v>
      </c>
      <c r="R425" s="36">
        <v>0.0</v>
      </c>
      <c r="S425" s="36">
        <v>0.0</v>
      </c>
      <c r="T425" s="36">
        <v>0.0</v>
      </c>
      <c r="U425" s="36">
        <v>0.0</v>
      </c>
      <c r="V425" s="36">
        <v>0.0</v>
      </c>
      <c r="W425" s="36">
        <v>0.0</v>
      </c>
      <c r="X425" s="36">
        <v>0.0</v>
      </c>
      <c r="Y425" s="36">
        <v>0.0</v>
      </c>
      <c r="Z425" s="36">
        <v>0.0</v>
      </c>
      <c r="AA425" s="36">
        <v>0.0</v>
      </c>
      <c r="AB425" s="36">
        <v>0.0</v>
      </c>
      <c r="AC425" s="36">
        <v>0.0</v>
      </c>
      <c r="AD425" s="36">
        <v>0.0</v>
      </c>
      <c r="AE425" s="36">
        <v>0.0</v>
      </c>
      <c r="AF425" s="36">
        <v>0.0</v>
      </c>
      <c r="AG425" s="36">
        <v>0.0</v>
      </c>
      <c r="AH425" s="36">
        <v>0.0</v>
      </c>
    </row>
    <row r="426" hidden="1">
      <c r="A426" s="134" t="s">
        <v>271</v>
      </c>
      <c r="B426" s="135"/>
      <c r="C426" s="135">
        <f>SUM(C420:C425)</f>
        <v>4</v>
      </c>
      <c r="D426" s="135">
        <f t="shared" ref="D426:F426" si="269">SUM(D420:D425)/4</f>
        <v>0</v>
      </c>
      <c r="E426" s="136">
        <f t="shared" si="269"/>
        <v>13.925</v>
      </c>
      <c r="F426" s="135">
        <f t="shared" si="269"/>
        <v>0.25</v>
      </c>
      <c r="G426" s="135">
        <f>SUM(G420:G425)</f>
        <v>201</v>
      </c>
      <c r="H426" s="135"/>
      <c r="I426" s="135">
        <f>SUM(I420:I425)</f>
        <v>259</v>
      </c>
      <c r="J426" s="135">
        <f t="shared" si="261"/>
        <v>-58</v>
      </c>
      <c r="K426" s="137">
        <f t="shared" si="262"/>
        <v>0.7760617761</v>
      </c>
      <c r="L426" s="135">
        <f t="shared" ref="L426:M426" si="270">SUM(L420:L425)</f>
        <v>52</v>
      </c>
      <c r="M426" s="135">
        <f t="shared" si="270"/>
        <v>0</v>
      </c>
      <c r="N426" s="135"/>
      <c r="O426" s="138"/>
      <c r="P426" s="135">
        <f t="shared" ref="P426:AF426" si="271">SUM(P420:P425)</f>
        <v>11</v>
      </c>
      <c r="Q426" s="135">
        <f t="shared" si="271"/>
        <v>4</v>
      </c>
      <c r="R426" s="135">
        <f t="shared" si="271"/>
        <v>2</v>
      </c>
      <c r="S426" s="135">
        <f t="shared" si="271"/>
        <v>7</v>
      </c>
      <c r="T426" s="135">
        <f t="shared" si="271"/>
        <v>19</v>
      </c>
      <c r="U426" s="135">
        <f t="shared" si="271"/>
        <v>4</v>
      </c>
      <c r="V426" s="135">
        <f t="shared" si="271"/>
        <v>1</v>
      </c>
      <c r="W426" s="135">
        <f t="shared" si="271"/>
        <v>0</v>
      </c>
      <c r="X426" s="135">
        <f t="shared" si="271"/>
        <v>0</v>
      </c>
      <c r="Y426" s="135">
        <f t="shared" si="271"/>
        <v>0</v>
      </c>
      <c r="Z426" s="135">
        <f t="shared" si="271"/>
        <v>0</v>
      </c>
      <c r="AA426" s="135">
        <f t="shared" si="271"/>
        <v>0</v>
      </c>
      <c r="AB426" s="135">
        <f t="shared" si="271"/>
        <v>0</v>
      </c>
      <c r="AC426" s="135">
        <f t="shared" si="271"/>
        <v>3</v>
      </c>
      <c r="AD426" s="135">
        <f t="shared" si="271"/>
        <v>0</v>
      </c>
      <c r="AE426" s="135">
        <f t="shared" si="271"/>
        <v>0</v>
      </c>
      <c r="AF426" s="135">
        <f t="shared" si="271"/>
        <v>0</v>
      </c>
      <c r="AG426" s="135"/>
      <c r="AH426" s="135"/>
    </row>
    <row r="427">
      <c r="A427" s="119" t="s">
        <v>413</v>
      </c>
    </row>
    <row r="429" hidden="1">
      <c r="A429" s="115"/>
      <c r="F429" s="116" t="s">
        <v>382</v>
      </c>
      <c r="L429" s="117" t="s">
        <v>383</v>
      </c>
      <c r="N429" s="118" t="s">
        <v>384</v>
      </c>
    </row>
    <row r="430" hidden="1">
      <c r="A430" s="121" t="s">
        <v>232</v>
      </c>
      <c r="B430" s="121" t="s">
        <v>233</v>
      </c>
      <c r="C430" s="121" t="s">
        <v>234</v>
      </c>
      <c r="D430" s="122" t="s">
        <v>15</v>
      </c>
      <c r="E430" s="123" t="s">
        <v>235</v>
      </c>
      <c r="F430" s="124" t="s">
        <v>17</v>
      </c>
      <c r="G430" s="124" t="s">
        <v>236</v>
      </c>
      <c r="H430" s="124" t="s">
        <v>237</v>
      </c>
      <c r="I430" s="124" t="s">
        <v>238</v>
      </c>
      <c r="J430" s="125" t="s">
        <v>239</v>
      </c>
      <c r="K430" s="126" t="s">
        <v>240</v>
      </c>
      <c r="L430" s="127" t="s">
        <v>241</v>
      </c>
      <c r="M430" s="127" t="s">
        <v>242</v>
      </c>
      <c r="N430" s="128" t="s">
        <v>385</v>
      </c>
      <c r="O430" s="128" t="s">
        <v>235</v>
      </c>
      <c r="P430" s="128" t="s">
        <v>244</v>
      </c>
      <c r="Q430" s="128" t="s">
        <v>245</v>
      </c>
      <c r="R430" s="128" t="s">
        <v>246</v>
      </c>
      <c r="S430" s="128" t="s">
        <v>247</v>
      </c>
      <c r="T430" s="128" t="s">
        <v>248</v>
      </c>
      <c r="U430" s="128" t="s">
        <v>249</v>
      </c>
      <c r="V430" s="128" t="s">
        <v>250</v>
      </c>
      <c r="W430" s="128" t="s">
        <v>251</v>
      </c>
      <c r="X430" s="128" t="s">
        <v>252</v>
      </c>
      <c r="Y430" s="128" t="s">
        <v>253</v>
      </c>
      <c r="Z430" s="128" t="s">
        <v>254</v>
      </c>
      <c r="AA430" s="128" t="s">
        <v>255</v>
      </c>
      <c r="AB430" s="128" t="s">
        <v>256</v>
      </c>
      <c r="AC430" s="128" t="s">
        <v>257</v>
      </c>
      <c r="AD430" s="128" t="s">
        <v>258</v>
      </c>
      <c r="AE430" s="128" t="s">
        <v>259</v>
      </c>
      <c r="AF430" s="128" t="s">
        <v>260</v>
      </c>
      <c r="AG430" s="128" t="s">
        <v>261</v>
      </c>
    </row>
    <row r="431" hidden="1">
      <c r="A431" s="139"/>
      <c r="B431" s="140"/>
      <c r="C431" s="36">
        <v>0.0</v>
      </c>
      <c r="D431" s="36">
        <v>0.0</v>
      </c>
      <c r="E431" s="131">
        <f t="shared" ref="E431:E436" si="272">SUM(L431*I431)/60</f>
        <v>0</v>
      </c>
      <c r="F431" s="36">
        <v>0.0</v>
      </c>
      <c r="G431" s="36">
        <v>0.0</v>
      </c>
      <c r="H431" s="36">
        <v>0.0</v>
      </c>
      <c r="I431" s="36">
        <v>0.0</v>
      </c>
      <c r="J431" s="7">
        <f t="shared" ref="J431:J444" si="273">SUM(G431-I431)</f>
        <v>0</v>
      </c>
      <c r="K431" s="132" t="str">
        <f t="shared" ref="K431:K444" si="274">SUM(G431/I431)</f>
        <v>#DIV/0!</v>
      </c>
      <c r="L431" s="36">
        <v>0.0</v>
      </c>
      <c r="M431" s="36">
        <v>0.0</v>
      </c>
      <c r="N431" s="36" t="s">
        <v>386</v>
      </c>
      <c r="O431" s="133" t="str">
        <f t="shared" ref="O431:O436" si="275">(E431*N431)</f>
        <v>#VALUE!</v>
      </c>
      <c r="P431" s="36">
        <v>0.0</v>
      </c>
      <c r="Q431" s="36">
        <v>0.0</v>
      </c>
      <c r="R431" s="36">
        <v>0.0</v>
      </c>
      <c r="S431" s="36">
        <v>0.0</v>
      </c>
      <c r="T431" s="36">
        <v>0.0</v>
      </c>
      <c r="U431" s="36">
        <v>0.0</v>
      </c>
      <c r="V431" s="36">
        <v>0.0</v>
      </c>
      <c r="W431" s="36">
        <v>0.0</v>
      </c>
      <c r="X431" s="36">
        <v>0.0</v>
      </c>
      <c r="Y431" s="36">
        <v>0.0</v>
      </c>
      <c r="Z431" s="36">
        <v>0.0</v>
      </c>
      <c r="AA431" s="36">
        <v>0.0</v>
      </c>
      <c r="AB431" s="36">
        <v>0.0</v>
      </c>
      <c r="AC431" s="36">
        <v>0.0</v>
      </c>
      <c r="AD431" s="36">
        <v>0.0</v>
      </c>
      <c r="AE431" s="36">
        <v>0.0</v>
      </c>
      <c r="AF431" s="36">
        <v>0.0</v>
      </c>
      <c r="AG431" s="36">
        <v>0.0</v>
      </c>
    </row>
    <row r="432" hidden="1">
      <c r="A432" s="139"/>
      <c r="B432" s="140"/>
      <c r="C432" s="36">
        <v>0.0</v>
      </c>
      <c r="D432" s="36">
        <v>0.0</v>
      </c>
      <c r="E432" s="131">
        <f t="shared" si="272"/>
        <v>0</v>
      </c>
      <c r="F432" s="36">
        <v>0.0</v>
      </c>
      <c r="G432" s="36">
        <v>0.0</v>
      </c>
      <c r="H432" s="36">
        <v>0.0</v>
      </c>
      <c r="I432" s="36">
        <v>0.0</v>
      </c>
      <c r="J432" s="7">
        <f t="shared" si="273"/>
        <v>0</v>
      </c>
      <c r="K432" s="132" t="str">
        <f t="shared" si="274"/>
        <v>#DIV/0!</v>
      </c>
      <c r="L432" s="36">
        <v>0.0</v>
      </c>
      <c r="M432" s="36">
        <v>0.0</v>
      </c>
      <c r="N432" s="36" t="s">
        <v>386</v>
      </c>
      <c r="O432" s="133" t="str">
        <f t="shared" si="275"/>
        <v>#VALUE!</v>
      </c>
      <c r="P432" s="36">
        <v>0.0</v>
      </c>
      <c r="Q432" s="36">
        <v>0.0</v>
      </c>
      <c r="R432" s="36">
        <v>0.0</v>
      </c>
      <c r="S432" s="36">
        <v>0.0</v>
      </c>
      <c r="T432" s="36">
        <v>0.0</v>
      </c>
      <c r="U432" s="36">
        <v>0.0</v>
      </c>
      <c r="V432" s="36">
        <v>0.0</v>
      </c>
      <c r="W432" s="36">
        <v>0.0</v>
      </c>
      <c r="X432" s="36">
        <v>0.0</v>
      </c>
      <c r="Y432" s="36">
        <v>0.0</v>
      </c>
      <c r="Z432" s="36">
        <v>0.0</v>
      </c>
      <c r="AA432" s="36">
        <v>0.0</v>
      </c>
      <c r="AB432" s="36">
        <v>0.0</v>
      </c>
      <c r="AC432" s="36">
        <v>0.0</v>
      </c>
      <c r="AD432" s="36">
        <v>0.0</v>
      </c>
      <c r="AE432" s="36">
        <v>0.0</v>
      </c>
      <c r="AF432" s="36">
        <v>0.0</v>
      </c>
      <c r="AG432" s="36">
        <v>0.0</v>
      </c>
    </row>
    <row r="433" hidden="1">
      <c r="A433" s="139"/>
      <c r="B433" s="140"/>
      <c r="C433" s="36">
        <v>0.0</v>
      </c>
      <c r="D433" s="36">
        <v>0.0</v>
      </c>
      <c r="E433" s="131">
        <f t="shared" si="272"/>
        <v>0</v>
      </c>
      <c r="F433" s="36">
        <v>0.0</v>
      </c>
      <c r="G433" s="36">
        <v>0.0</v>
      </c>
      <c r="H433" s="36">
        <v>0.0</v>
      </c>
      <c r="I433" s="36">
        <v>0.0</v>
      </c>
      <c r="J433" s="7">
        <f t="shared" si="273"/>
        <v>0</v>
      </c>
      <c r="K433" s="132" t="str">
        <f t="shared" si="274"/>
        <v>#DIV/0!</v>
      </c>
      <c r="L433" s="36">
        <v>0.0</v>
      </c>
      <c r="M433" s="36">
        <v>0.0</v>
      </c>
      <c r="N433" s="36" t="s">
        <v>386</v>
      </c>
      <c r="O433" s="133" t="str">
        <f t="shared" si="275"/>
        <v>#VALUE!</v>
      </c>
      <c r="P433" s="36">
        <v>0.0</v>
      </c>
      <c r="Q433" s="36">
        <v>0.0</v>
      </c>
      <c r="R433" s="36">
        <v>0.0</v>
      </c>
      <c r="S433" s="36">
        <v>0.0</v>
      </c>
      <c r="T433" s="36">
        <v>0.0</v>
      </c>
      <c r="U433" s="36">
        <v>0.0</v>
      </c>
      <c r="V433" s="36">
        <v>0.0</v>
      </c>
      <c r="W433" s="36">
        <v>0.0</v>
      </c>
      <c r="X433" s="36">
        <v>0.0</v>
      </c>
      <c r="Y433" s="36">
        <v>0.0</v>
      </c>
      <c r="Z433" s="36">
        <v>0.0</v>
      </c>
      <c r="AA433" s="36">
        <v>0.0</v>
      </c>
      <c r="AB433" s="36">
        <v>0.0</v>
      </c>
      <c r="AC433" s="36">
        <v>0.0</v>
      </c>
      <c r="AD433" s="36">
        <v>0.0</v>
      </c>
      <c r="AE433" s="36">
        <v>0.0</v>
      </c>
      <c r="AF433" s="36">
        <v>0.0</v>
      </c>
      <c r="AG433" s="36">
        <v>0.0</v>
      </c>
    </row>
    <row r="434" hidden="1">
      <c r="A434" s="139"/>
      <c r="B434" s="140"/>
      <c r="C434" s="36">
        <v>0.0</v>
      </c>
      <c r="D434" s="36">
        <v>0.0</v>
      </c>
      <c r="E434" s="131">
        <f t="shared" si="272"/>
        <v>0</v>
      </c>
      <c r="F434" s="36">
        <v>0.0</v>
      </c>
      <c r="G434" s="36">
        <v>0.0</v>
      </c>
      <c r="H434" s="36">
        <v>0.0</v>
      </c>
      <c r="I434" s="36">
        <v>0.0</v>
      </c>
      <c r="J434" s="7">
        <f t="shared" si="273"/>
        <v>0</v>
      </c>
      <c r="K434" s="132" t="str">
        <f t="shared" si="274"/>
        <v>#DIV/0!</v>
      </c>
      <c r="L434" s="36">
        <v>0.0</v>
      </c>
      <c r="M434" s="36">
        <v>0.0</v>
      </c>
      <c r="N434" s="36" t="s">
        <v>386</v>
      </c>
      <c r="O434" s="133" t="str">
        <f t="shared" si="275"/>
        <v>#VALUE!</v>
      </c>
      <c r="P434" s="36">
        <v>0.0</v>
      </c>
      <c r="Q434" s="36">
        <v>0.0</v>
      </c>
      <c r="R434" s="36">
        <v>0.0</v>
      </c>
      <c r="S434" s="36">
        <v>0.0</v>
      </c>
      <c r="T434" s="36">
        <v>0.0</v>
      </c>
      <c r="U434" s="36">
        <v>0.0</v>
      </c>
      <c r="V434" s="36">
        <v>0.0</v>
      </c>
      <c r="W434" s="36">
        <v>0.0</v>
      </c>
      <c r="X434" s="36">
        <v>0.0</v>
      </c>
      <c r="Y434" s="36">
        <v>0.0</v>
      </c>
      <c r="Z434" s="36">
        <v>0.0</v>
      </c>
      <c r="AA434" s="36">
        <v>0.0</v>
      </c>
      <c r="AB434" s="36">
        <v>0.0</v>
      </c>
      <c r="AC434" s="36">
        <v>0.0</v>
      </c>
      <c r="AD434" s="36">
        <v>0.0</v>
      </c>
      <c r="AE434" s="36">
        <v>0.0</v>
      </c>
      <c r="AF434" s="36">
        <v>0.0</v>
      </c>
      <c r="AG434" s="36">
        <v>0.0</v>
      </c>
    </row>
    <row r="435" hidden="1">
      <c r="A435" s="139"/>
      <c r="B435" s="140"/>
      <c r="C435" s="36">
        <v>0.0</v>
      </c>
      <c r="D435" s="36">
        <v>0.0</v>
      </c>
      <c r="E435" s="131">
        <f t="shared" si="272"/>
        <v>0</v>
      </c>
      <c r="F435" s="36">
        <v>0.0</v>
      </c>
      <c r="G435" s="36">
        <v>0.0</v>
      </c>
      <c r="H435" s="36">
        <v>0.0</v>
      </c>
      <c r="I435" s="36">
        <v>0.0</v>
      </c>
      <c r="J435" s="7">
        <f t="shared" si="273"/>
        <v>0</v>
      </c>
      <c r="K435" s="132" t="str">
        <f t="shared" si="274"/>
        <v>#DIV/0!</v>
      </c>
      <c r="L435" s="36">
        <v>0.0</v>
      </c>
      <c r="M435" s="36">
        <v>0.0</v>
      </c>
      <c r="N435" s="36" t="s">
        <v>386</v>
      </c>
      <c r="O435" s="133" t="str">
        <f t="shared" si="275"/>
        <v>#VALUE!</v>
      </c>
      <c r="P435" s="36">
        <v>0.0</v>
      </c>
      <c r="Q435" s="36">
        <v>0.0</v>
      </c>
      <c r="R435" s="36">
        <v>0.0</v>
      </c>
      <c r="S435" s="36">
        <v>0.0</v>
      </c>
      <c r="T435" s="36">
        <v>0.0</v>
      </c>
      <c r="U435" s="36">
        <v>0.0</v>
      </c>
      <c r="V435" s="36">
        <v>0.0</v>
      </c>
      <c r="W435" s="36">
        <v>0.0</v>
      </c>
      <c r="X435" s="36">
        <v>0.0</v>
      </c>
      <c r="Y435" s="36">
        <v>0.0</v>
      </c>
      <c r="Z435" s="36">
        <v>0.0</v>
      </c>
      <c r="AA435" s="36">
        <v>0.0</v>
      </c>
      <c r="AB435" s="36">
        <v>0.0</v>
      </c>
      <c r="AC435" s="36">
        <v>0.0</v>
      </c>
      <c r="AD435" s="36">
        <v>0.0</v>
      </c>
      <c r="AE435" s="36">
        <v>0.0</v>
      </c>
      <c r="AF435" s="36">
        <v>0.0</v>
      </c>
      <c r="AG435" s="36">
        <v>0.0</v>
      </c>
    </row>
    <row r="436" hidden="1">
      <c r="A436" s="139"/>
      <c r="B436" s="140"/>
      <c r="C436" s="36">
        <v>0.0</v>
      </c>
      <c r="D436" s="36">
        <v>0.0</v>
      </c>
      <c r="E436" s="131">
        <f t="shared" si="272"/>
        <v>0</v>
      </c>
      <c r="F436" s="36">
        <v>0.0</v>
      </c>
      <c r="G436" s="36">
        <v>0.0</v>
      </c>
      <c r="H436" s="36">
        <v>0.0</v>
      </c>
      <c r="I436" s="36">
        <v>0.0</v>
      </c>
      <c r="J436" s="7">
        <f t="shared" si="273"/>
        <v>0</v>
      </c>
      <c r="K436" s="132" t="str">
        <f t="shared" si="274"/>
        <v>#DIV/0!</v>
      </c>
      <c r="L436" s="36">
        <v>0.0</v>
      </c>
      <c r="M436" s="36">
        <v>0.0</v>
      </c>
      <c r="N436" s="36" t="s">
        <v>386</v>
      </c>
      <c r="O436" s="133" t="str">
        <f t="shared" si="275"/>
        <v>#VALUE!</v>
      </c>
      <c r="P436" s="36">
        <v>0.0</v>
      </c>
      <c r="Q436" s="36">
        <v>0.0</v>
      </c>
      <c r="R436" s="36">
        <v>0.0</v>
      </c>
      <c r="S436" s="36">
        <v>0.0</v>
      </c>
      <c r="T436" s="36">
        <v>0.0</v>
      </c>
      <c r="U436" s="36">
        <v>0.0</v>
      </c>
      <c r="V436" s="36">
        <v>0.0</v>
      </c>
      <c r="W436" s="36">
        <v>0.0</v>
      </c>
      <c r="X436" s="36">
        <v>0.0</v>
      </c>
      <c r="Y436" s="36">
        <v>0.0</v>
      </c>
      <c r="Z436" s="36">
        <v>0.0</v>
      </c>
      <c r="AA436" s="36">
        <v>0.0</v>
      </c>
      <c r="AB436" s="36">
        <v>0.0</v>
      </c>
      <c r="AC436" s="36">
        <v>0.0</v>
      </c>
      <c r="AD436" s="36">
        <v>0.0</v>
      </c>
      <c r="AE436" s="36">
        <v>0.0</v>
      </c>
      <c r="AF436" s="36">
        <v>0.0</v>
      </c>
      <c r="AG436" s="36">
        <v>0.0</v>
      </c>
    </row>
    <row r="437" hidden="1">
      <c r="A437" s="134"/>
      <c r="B437" s="135"/>
      <c r="C437" s="135">
        <f t="shared" ref="C437:D437" si="276">SUM(C431:C436)/4</f>
        <v>0</v>
      </c>
      <c r="D437" s="135">
        <f t="shared" si="276"/>
        <v>0</v>
      </c>
      <c r="E437" s="136">
        <f>SUM(E431:E436)</f>
        <v>0</v>
      </c>
      <c r="F437" s="135">
        <f>SUM(F431:F436)/4</f>
        <v>0</v>
      </c>
      <c r="G437" s="135">
        <f>SUM(G431:G436)</f>
        <v>0</v>
      </c>
      <c r="H437" s="135"/>
      <c r="I437" s="135">
        <f>SUM(I431:I436)</f>
        <v>0</v>
      </c>
      <c r="J437" s="135">
        <f t="shared" si="273"/>
        <v>0</v>
      </c>
      <c r="K437" s="137" t="str">
        <f t="shared" si="274"/>
        <v>#DIV/0!</v>
      </c>
      <c r="L437" s="135">
        <f t="shared" ref="L437:M437" si="277">SUM(L431:L436)</f>
        <v>0</v>
      </c>
      <c r="M437" s="135">
        <f t="shared" si="277"/>
        <v>0</v>
      </c>
      <c r="N437" s="135"/>
      <c r="O437" s="138"/>
      <c r="P437" s="135">
        <f t="shared" ref="P437:AF437" si="278">SUM(P431:P436)</f>
        <v>0</v>
      </c>
      <c r="Q437" s="135">
        <f t="shared" si="278"/>
        <v>0</v>
      </c>
      <c r="R437" s="135">
        <f t="shared" si="278"/>
        <v>0</v>
      </c>
      <c r="S437" s="135">
        <f t="shared" si="278"/>
        <v>0</v>
      </c>
      <c r="T437" s="135">
        <f t="shared" si="278"/>
        <v>0</v>
      </c>
      <c r="U437" s="135">
        <f t="shared" si="278"/>
        <v>0</v>
      </c>
      <c r="V437" s="135">
        <f t="shared" si="278"/>
        <v>0</v>
      </c>
      <c r="W437" s="135">
        <f t="shared" si="278"/>
        <v>0</v>
      </c>
      <c r="X437" s="135">
        <f t="shared" si="278"/>
        <v>0</v>
      </c>
      <c r="Y437" s="135">
        <f t="shared" si="278"/>
        <v>0</v>
      </c>
      <c r="Z437" s="135">
        <f t="shared" si="278"/>
        <v>0</v>
      </c>
      <c r="AA437" s="135">
        <f t="shared" si="278"/>
        <v>0</v>
      </c>
      <c r="AB437" s="135">
        <f t="shared" si="278"/>
        <v>0</v>
      </c>
      <c r="AC437" s="135">
        <f t="shared" si="278"/>
        <v>0</v>
      </c>
      <c r="AD437" s="135">
        <f t="shared" si="278"/>
        <v>0</v>
      </c>
      <c r="AE437" s="135">
        <f t="shared" si="278"/>
        <v>0</v>
      </c>
      <c r="AF437" s="135">
        <f t="shared" si="278"/>
        <v>0</v>
      </c>
      <c r="AG437" s="135"/>
    </row>
    <row r="438" hidden="1">
      <c r="A438" s="139"/>
      <c r="B438" s="140"/>
      <c r="C438" s="36">
        <v>0.0</v>
      </c>
      <c r="D438" s="36">
        <v>0.0</v>
      </c>
      <c r="E438" s="131">
        <f t="shared" ref="E438:E443" si="279">SUM(L438*I438)/60</f>
        <v>0</v>
      </c>
      <c r="F438" s="36">
        <v>0.0</v>
      </c>
      <c r="G438" s="36">
        <v>0.0</v>
      </c>
      <c r="H438" s="36">
        <v>0.0</v>
      </c>
      <c r="I438" s="36">
        <v>0.0</v>
      </c>
      <c r="J438" s="7">
        <f t="shared" si="273"/>
        <v>0</v>
      </c>
      <c r="K438" s="132" t="str">
        <f t="shared" si="274"/>
        <v>#DIV/0!</v>
      </c>
      <c r="L438" s="36">
        <v>0.0</v>
      </c>
      <c r="M438" s="36">
        <v>0.0</v>
      </c>
      <c r="N438" s="36" t="s">
        <v>386</v>
      </c>
      <c r="O438" s="133">
        <f t="shared" ref="O438:O443" si="280">SUM(L438*I438)/60</f>
        <v>0</v>
      </c>
      <c r="P438" s="36">
        <v>0.0</v>
      </c>
      <c r="Q438" s="36">
        <v>0.0</v>
      </c>
      <c r="R438" s="36">
        <v>0.0</v>
      </c>
      <c r="S438" s="36">
        <v>0.0</v>
      </c>
      <c r="T438" s="36">
        <v>0.0</v>
      </c>
      <c r="U438" s="36">
        <v>0.0</v>
      </c>
      <c r="V438" s="36">
        <v>0.0</v>
      </c>
      <c r="W438" s="36">
        <v>0.0</v>
      </c>
      <c r="X438" s="36">
        <v>0.0</v>
      </c>
      <c r="Y438" s="36">
        <v>0.0</v>
      </c>
      <c r="Z438" s="36">
        <v>0.0</v>
      </c>
      <c r="AA438" s="36">
        <v>0.0</v>
      </c>
      <c r="AB438" s="36">
        <v>0.0</v>
      </c>
      <c r="AC438" s="36">
        <v>0.0</v>
      </c>
      <c r="AD438" s="36">
        <v>0.0</v>
      </c>
      <c r="AE438" s="36">
        <v>0.0</v>
      </c>
      <c r="AF438" s="36">
        <v>0.0</v>
      </c>
      <c r="AG438" s="36">
        <v>0.0</v>
      </c>
    </row>
    <row r="439" hidden="1">
      <c r="A439" s="139"/>
      <c r="B439" s="140"/>
      <c r="C439" s="36">
        <v>0.0</v>
      </c>
      <c r="D439" s="36">
        <v>0.0</v>
      </c>
      <c r="E439" s="131">
        <f t="shared" si="279"/>
        <v>0</v>
      </c>
      <c r="F439" s="36">
        <v>0.0</v>
      </c>
      <c r="G439" s="36">
        <v>0.0</v>
      </c>
      <c r="H439" s="36">
        <v>0.0</v>
      </c>
      <c r="I439" s="36">
        <v>0.0</v>
      </c>
      <c r="J439" s="7">
        <f t="shared" si="273"/>
        <v>0</v>
      </c>
      <c r="K439" s="132" t="str">
        <f t="shared" si="274"/>
        <v>#DIV/0!</v>
      </c>
      <c r="L439" s="36">
        <v>0.0</v>
      </c>
      <c r="M439" s="36">
        <v>0.0</v>
      </c>
      <c r="N439" s="36" t="s">
        <v>386</v>
      </c>
      <c r="O439" s="133">
        <f t="shared" si="280"/>
        <v>0</v>
      </c>
      <c r="P439" s="36">
        <v>0.0</v>
      </c>
      <c r="Q439" s="36">
        <v>0.0</v>
      </c>
      <c r="R439" s="36">
        <v>0.0</v>
      </c>
      <c r="S439" s="36">
        <v>0.0</v>
      </c>
      <c r="T439" s="36">
        <v>0.0</v>
      </c>
      <c r="U439" s="36">
        <v>0.0</v>
      </c>
      <c r="V439" s="36">
        <v>0.0</v>
      </c>
      <c r="W439" s="36">
        <v>0.0</v>
      </c>
      <c r="X439" s="36">
        <v>0.0</v>
      </c>
      <c r="Y439" s="36">
        <v>0.0</v>
      </c>
      <c r="Z439" s="36">
        <v>0.0</v>
      </c>
      <c r="AA439" s="36">
        <v>0.0</v>
      </c>
      <c r="AB439" s="36">
        <v>0.0</v>
      </c>
      <c r="AC439" s="36">
        <v>0.0</v>
      </c>
      <c r="AD439" s="36">
        <v>0.0</v>
      </c>
      <c r="AE439" s="36">
        <v>0.0</v>
      </c>
      <c r="AF439" s="36">
        <v>0.0</v>
      </c>
      <c r="AG439" s="36">
        <v>0.0</v>
      </c>
    </row>
    <row r="440" hidden="1">
      <c r="A440" s="139"/>
      <c r="B440" s="140"/>
      <c r="C440" s="36">
        <v>0.0</v>
      </c>
      <c r="D440" s="36">
        <v>0.0</v>
      </c>
      <c r="E440" s="131">
        <f t="shared" si="279"/>
        <v>0</v>
      </c>
      <c r="F440" s="36">
        <v>0.0</v>
      </c>
      <c r="G440" s="36">
        <v>0.0</v>
      </c>
      <c r="H440" s="36">
        <v>0.0</v>
      </c>
      <c r="I440" s="36">
        <v>0.0</v>
      </c>
      <c r="J440" s="7">
        <f t="shared" si="273"/>
        <v>0</v>
      </c>
      <c r="K440" s="132" t="str">
        <f t="shared" si="274"/>
        <v>#DIV/0!</v>
      </c>
      <c r="L440" s="36">
        <v>0.0</v>
      </c>
      <c r="M440" s="36">
        <v>0.0</v>
      </c>
      <c r="N440" s="36" t="s">
        <v>386</v>
      </c>
      <c r="O440" s="133">
        <f t="shared" si="280"/>
        <v>0</v>
      </c>
      <c r="P440" s="36">
        <v>0.0</v>
      </c>
      <c r="Q440" s="36">
        <v>0.0</v>
      </c>
      <c r="R440" s="36">
        <v>0.0</v>
      </c>
      <c r="S440" s="36">
        <v>0.0</v>
      </c>
      <c r="T440" s="36">
        <v>0.0</v>
      </c>
      <c r="U440" s="36">
        <v>0.0</v>
      </c>
      <c r="V440" s="36">
        <v>0.0</v>
      </c>
      <c r="W440" s="36">
        <v>0.0</v>
      </c>
      <c r="X440" s="36">
        <v>0.0</v>
      </c>
      <c r="Y440" s="36">
        <v>0.0</v>
      </c>
      <c r="Z440" s="36">
        <v>0.0</v>
      </c>
      <c r="AA440" s="36">
        <v>0.0</v>
      </c>
      <c r="AB440" s="36">
        <v>0.0</v>
      </c>
      <c r="AC440" s="36">
        <v>0.0</v>
      </c>
      <c r="AD440" s="36">
        <v>0.0</v>
      </c>
      <c r="AE440" s="36">
        <v>0.0</v>
      </c>
      <c r="AF440" s="36">
        <v>0.0</v>
      </c>
      <c r="AG440" s="36">
        <v>0.0</v>
      </c>
    </row>
    <row r="441" hidden="1">
      <c r="A441" s="139"/>
      <c r="B441" s="140"/>
      <c r="C441" s="36">
        <v>0.0</v>
      </c>
      <c r="D441" s="36">
        <v>0.0</v>
      </c>
      <c r="E441" s="131">
        <f t="shared" si="279"/>
        <v>0</v>
      </c>
      <c r="F441" s="36">
        <v>0.0</v>
      </c>
      <c r="G441" s="36">
        <v>0.0</v>
      </c>
      <c r="H441" s="36">
        <v>0.0</v>
      </c>
      <c r="I441" s="36">
        <v>0.0</v>
      </c>
      <c r="J441" s="7">
        <f t="shared" si="273"/>
        <v>0</v>
      </c>
      <c r="K441" s="132" t="str">
        <f t="shared" si="274"/>
        <v>#DIV/0!</v>
      </c>
      <c r="L441" s="36">
        <v>0.0</v>
      </c>
      <c r="M441" s="36">
        <v>0.0</v>
      </c>
      <c r="N441" s="36" t="s">
        <v>386</v>
      </c>
      <c r="O441" s="133">
        <f t="shared" si="280"/>
        <v>0</v>
      </c>
      <c r="P441" s="36">
        <v>0.0</v>
      </c>
      <c r="Q441" s="36">
        <v>0.0</v>
      </c>
      <c r="R441" s="36">
        <v>0.0</v>
      </c>
      <c r="S441" s="36">
        <v>0.0</v>
      </c>
      <c r="T441" s="36">
        <v>0.0</v>
      </c>
      <c r="U441" s="36">
        <v>0.0</v>
      </c>
      <c r="V441" s="36">
        <v>0.0</v>
      </c>
      <c r="W441" s="36">
        <v>0.0</v>
      </c>
      <c r="X441" s="36">
        <v>0.0</v>
      </c>
      <c r="Y441" s="36">
        <v>0.0</v>
      </c>
      <c r="Z441" s="36">
        <v>0.0</v>
      </c>
      <c r="AA441" s="36">
        <v>0.0</v>
      </c>
      <c r="AB441" s="36">
        <v>0.0</v>
      </c>
      <c r="AC441" s="36">
        <v>0.0</v>
      </c>
      <c r="AD441" s="36">
        <v>0.0</v>
      </c>
      <c r="AE441" s="36">
        <v>0.0</v>
      </c>
      <c r="AF441" s="36">
        <v>0.0</v>
      </c>
      <c r="AG441" s="36">
        <v>0.0</v>
      </c>
    </row>
    <row r="442" hidden="1">
      <c r="A442" s="139"/>
      <c r="B442" s="140"/>
      <c r="C442" s="36">
        <v>0.0</v>
      </c>
      <c r="D442" s="36">
        <v>0.0</v>
      </c>
      <c r="E442" s="131">
        <f t="shared" si="279"/>
        <v>0</v>
      </c>
      <c r="F442" s="36">
        <v>0.0</v>
      </c>
      <c r="G442" s="36">
        <v>0.0</v>
      </c>
      <c r="H442" s="36">
        <v>0.0</v>
      </c>
      <c r="I442" s="36">
        <v>0.0</v>
      </c>
      <c r="J442" s="7">
        <f t="shared" si="273"/>
        <v>0</v>
      </c>
      <c r="K442" s="132" t="str">
        <f t="shared" si="274"/>
        <v>#DIV/0!</v>
      </c>
      <c r="L442" s="36">
        <v>0.0</v>
      </c>
      <c r="M442" s="36">
        <v>0.0</v>
      </c>
      <c r="N442" s="36" t="s">
        <v>386</v>
      </c>
      <c r="O442" s="133">
        <f t="shared" si="280"/>
        <v>0</v>
      </c>
      <c r="P442" s="36">
        <v>0.0</v>
      </c>
      <c r="Q442" s="36">
        <v>0.0</v>
      </c>
      <c r="R442" s="36">
        <v>0.0</v>
      </c>
      <c r="S442" s="36">
        <v>0.0</v>
      </c>
      <c r="T442" s="36">
        <v>0.0</v>
      </c>
      <c r="U442" s="36">
        <v>0.0</v>
      </c>
      <c r="V442" s="36">
        <v>0.0</v>
      </c>
      <c r="W442" s="36">
        <v>0.0</v>
      </c>
      <c r="X442" s="36">
        <v>0.0</v>
      </c>
      <c r="Y442" s="36">
        <v>0.0</v>
      </c>
      <c r="Z442" s="36">
        <v>0.0</v>
      </c>
      <c r="AA442" s="36">
        <v>0.0</v>
      </c>
      <c r="AB442" s="36">
        <v>0.0</v>
      </c>
      <c r="AC442" s="36">
        <v>0.0</v>
      </c>
      <c r="AD442" s="36">
        <v>0.0</v>
      </c>
      <c r="AE442" s="36">
        <v>0.0</v>
      </c>
      <c r="AF442" s="36">
        <v>0.0</v>
      </c>
      <c r="AG442" s="36">
        <v>0.0</v>
      </c>
    </row>
    <row r="443" hidden="1">
      <c r="A443" s="139"/>
      <c r="B443" s="140"/>
      <c r="C443" s="36">
        <v>0.0</v>
      </c>
      <c r="D443" s="36">
        <v>0.0</v>
      </c>
      <c r="E443" s="131">
        <f t="shared" si="279"/>
        <v>0</v>
      </c>
      <c r="F443" s="36">
        <v>0.0</v>
      </c>
      <c r="G443" s="36">
        <v>0.0</v>
      </c>
      <c r="H443" s="36">
        <v>0.0</v>
      </c>
      <c r="I443" s="36">
        <v>0.0</v>
      </c>
      <c r="J443" s="7">
        <f t="shared" si="273"/>
        <v>0</v>
      </c>
      <c r="K443" s="132" t="str">
        <f t="shared" si="274"/>
        <v>#DIV/0!</v>
      </c>
      <c r="L443" s="36">
        <v>0.0</v>
      </c>
      <c r="M443" s="36">
        <v>0.0</v>
      </c>
      <c r="N443" s="36" t="s">
        <v>386</v>
      </c>
      <c r="O443" s="133">
        <f t="shared" si="280"/>
        <v>0</v>
      </c>
      <c r="P443" s="36">
        <v>0.0</v>
      </c>
      <c r="Q443" s="36">
        <v>0.0</v>
      </c>
      <c r="R443" s="36">
        <v>0.0</v>
      </c>
      <c r="S443" s="36">
        <v>0.0</v>
      </c>
      <c r="T443" s="36">
        <v>0.0</v>
      </c>
      <c r="U443" s="36">
        <v>0.0</v>
      </c>
      <c r="V443" s="36">
        <v>0.0</v>
      </c>
      <c r="W443" s="36">
        <v>0.0</v>
      </c>
      <c r="X443" s="36">
        <v>0.0</v>
      </c>
      <c r="Y443" s="36">
        <v>0.0</v>
      </c>
      <c r="Z443" s="36">
        <v>0.0</v>
      </c>
      <c r="AA443" s="36">
        <v>0.0</v>
      </c>
      <c r="AB443" s="36">
        <v>0.0</v>
      </c>
      <c r="AC443" s="36">
        <v>0.0</v>
      </c>
      <c r="AD443" s="36">
        <v>0.0</v>
      </c>
      <c r="AE443" s="36">
        <v>0.0</v>
      </c>
      <c r="AF443" s="36">
        <v>0.0</v>
      </c>
      <c r="AG443" s="36">
        <v>0.0</v>
      </c>
    </row>
    <row r="444" hidden="1">
      <c r="A444" s="134" t="s">
        <v>271</v>
      </c>
      <c r="B444" s="135"/>
      <c r="C444" s="135">
        <f>SUM(C438:C443)</f>
        <v>0</v>
      </c>
      <c r="D444" s="135">
        <f t="shared" ref="D444:F444" si="281">SUM(D438:D443)/4</f>
        <v>0</v>
      </c>
      <c r="E444" s="136">
        <f t="shared" si="281"/>
        <v>0</v>
      </c>
      <c r="F444" s="135">
        <f t="shared" si="281"/>
        <v>0</v>
      </c>
      <c r="G444" s="135">
        <f>SUM(G438:G443)</f>
        <v>0</v>
      </c>
      <c r="H444" s="135"/>
      <c r="I444" s="135">
        <f>SUM(I438:I443)</f>
        <v>0</v>
      </c>
      <c r="J444" s="135">
        <f t="shared" si="273"/>
        <v>0</v>
      </c>
      <c r="K444" s="137" t="str">
        <f t="shared" si="274"/>
        <v>#DIV/0!</v>
      </c>
      <c r="L444" s="135">
        <f t="shared" ref="L444:M444" si="282">SUM(L438:L443)</f>
        <v>0</v>
      </c>
      <c r="M444" s="135">
        <f t="shared" si="282"/>
        <v>0</v>
      </c>
      <c r="N444" s="135"/>
      <c r="O444" s="138"/>
      <c r="P444" s="135">
        <f t="shared" ref="P444:AF444" si="283">SUM(P438:P443)</f>
        <v>0</v>
      </c>
      <c r="Q444" s="135">
        <f t="shared" si="283"/>
        <v>0</v>
      </c>
      <c r="R444" s="135">
        <f t="shared" si="283"/>
        <v>0</v>
      </c>
      <c r="S444" s="135">
        <f t="shared" si="283"/>
        <v>0</v>
      </c>
      <c r="T444" s="135">
        <f t="shared" si="283"/>
        <v>0</v>
      </c>
      <c r="U444" s="135">
        <f t="shared" si="283"/>
        <v>0</v>
      </c>
      <c r="V444" s="135">
        <f t="shared" si="283"/>
        <v>0</v>
      </c>
      <c r="W444" s="135">
        <f t="shared" si="283"/>
        <v>0</v>
      </c>
      <c r="X444" s="135">
        <f t="shared" si="283"/>
        <v>0</v>
      </c>
      <c r="Y444" s="135">
        <f t="shared" si="283"/>
        <v>0</v>
      </c>
      <c r="Z444" s="135">
        <f t="shared" si="283"/>
        <v>0</v>
      </c>
      <c r="AA444" s="135">
        <f t="shared" si="283"/>
        <v>0</v>
      </c>
      <c r="AB444" s="135">
        <f t="shared" si="283"/>
        <v>0</v>
      </c>
      <c r="AC444" s="135">
        <f t="shared" si="283"/>
        <v>0</v>
      </c>
      <c r="AD444" s="135">
        <f t="shared" si="283"/>
        <v>0</v>
      </c>
      <c r="AE444" s="135">
        <f t="shared" si="283"/>
        <v>0</v>
      </c>
      <c r="AF444" s="135">
        <f t="shared" si="283"/>
        <v>0</v>
      </c>
      <c r="AG444" s="135"/>
    </row>
    <row r="445">
      <c r="A445" s="119" t="s">
        <v>414</v>
      </c>
    </row>
    <row r="447" hidden="1">
      <c r="A447" s="115"/>
      <c r="F447" s="116" t="s">
        <v>382</v>
      </c>
      <c r="L447" s="117" t="s">
        <v>383</v>
      </c>
      <c r="N447" s="118" t="s">
        <v>384</v>
      </c>
    </row>
    <row r="448" hidden="1">
      <c r="A448" s="121" t="s">
        <v>232</v>
      </c>
      <c r="B448" s="121" t="s">
        <v>233</v>
      </c>
      <c r="C448" s="121" t="s">
        <v>234</v>
      </c>
      <c r="D448" s="122" t="s">
        <v>15</v>
      </c>
      <c r="E448" s="123" t="s">
        <v>235</v>
      </c>
      <c r="F448" s="124" t="s">
        <v>17</v>
      </c>
      <c r="G448" s="124" t="s">
        <v>236</v>
      </c>
      <c r="H448" s="124" t="s">
        <v>237</v>
      </c>
      <c r="I448" s="124" t="s">
        <v>238</v>
      </c>
      <c r="J448" s="125" t="s">
        <v>239</v>
      </c>
      <c r="K448" s="126" t="s">
        <v>240</v>
      </c>
      <c r="L448" s="127" t="s">
        <v>241</v>
      </c>
      <c r="M448" s="127" t="s">
        <v>242</v>
      </c>
      <c r="N448" s="128" t="s">
        <v>385</v>
      </c>
      <c r="O448" s="128" t="s">
        <v>235</v>
      </c>
      <c r="P448" s="128" t="s">
        <v>244</v>
      </c>
      <c r="Q448" s="128" t="s">
        <v>245</v>
      </c>
      <c r="R448" s="128" t="s">
        <v>246</v>
      </c>
      <c r="S448" s="128" t="s">
        <v>247</v>
      </c>
      <c r="T448" s="128" t="s">
        <v>248</v>
      </c>
      <c r="U448" s="128" t="s">
        <v>249</v>
      </c>
      <c r="V448" s="128" t="s">
        <v>250</v>
      </c>
      <c r="W448" s="128" t="s">
        <v>251</v>
      </c>
      <c r="X448" s="128" t="s">
        <v>252</v>
      </c>
      <c r="Y448" s="128" t="s">
        <v>253</v>
      </c>
      <c r="Z448" s="128" t="s">
        <v>254</v>
      </c>
      <c r="AA448" s="128" t="s">
        <v>255</v>
      </c>
      <c r="AB448" s="128" t="s">
        <v>256</v>
      </c>
      <c r="AC448" s="128" t="s">
        <v>257</v>
      </c>
      <c r="AD448" s="128" t="s">
        <v>258</v>
      </c>
      <c r="AE448" s="128" t="s">
        <v>259</v>
      </c>
      <c r="AF448" s="128" t="s">
        <v>260</v>
      </c>
      <c r="AG448" s="128" t="s">
        <v>261</v>
      </c>
    </row>
    <row r="449" hidden="1">
      <c r="A449" s="139" t="s">
        <v>47</v>
      </c>
      <c r="B449" s="140" t="s">
        <v>263</v>
      </c>
      <c r="C449" s="36">
        <v>1.0</v>
      </c>
      <c r="D449" s="36">
        <v>1.0</v>
      </c>
      <c r="E449" s="131">
        <f t="shared" ref="E449:E454" si="284">SUM(L449*I449)/60</f>
        <v>7.366666667</v>
      </c>
      <c r="F449" s="36">
        <v>3.0</v>
      </c>
      <c r="G449" s="36">
        <v>16.0</v>
      </c>
      <c r="H449" s="36">
        <v>0.0</v>
      </c>
      <c r="I449" s="36">
        <v>26.0</v>
      </c>
      <c r="J449" s="7">
        <f t="shared" ref="J449:J462" si="285">SUM(G449-I449)</f>
        <v>-10</v>
      </c>
      <c r="K449" s="132">
        <f t="shared" ref="K449:K462" si="286">SUM(G449/I449)</f>
        <v>0.6153846154</v>
      </c>
      <c r="L449" s="36">
        <v>17.0</v>
      </c>
      <c r="M449" s="36">
        <v>23.0</v>
      </c>
      <c r="N449" s="36">
        <v>1.0</v>
      </c>
      <c r="O449" s="133">
        <f t="shared" ref="O449:O454" si="287">(E449*N449)</f>
        <v>7.366666667</v>
      </c>
      <c r="P449" s="36">
        <v>0.0</v>
      </c>
      <c r="Q449" s="36">
        <v>1.0</v>
      </c>
      <c r="R449" s="36">
        <v>0.0</v>
      </c>
      <c r="S449" s="36">
        <v>0.0</v>
      </c>
      <c r="T449" s="36">
        <v>3.0</v>
      </c>
      <c r="U449" s="36">
        <v>0.0</v>
      </c>
      <c r="V449" s="36">
        <v>0.0</v>
      </c>
      <c r="W449" s="36">
        <v>0.0</v>
      </c>
      <c r="X449" s="36">
        <v>0.0</v>
      </c>
      <c r="Y449" s="36">
        <v>0.0</v>
      </c>
      <c r="Z449" s="36">
        <v>0.0</v>
      </c>
      <c r="AA449" s="36">
        <v>0.0</v>
      </c>
      <c r="AB449" s="36">
        <v>0.0</v>
      </c>
      <c r="AC449" s="36">
        <v>0.0</v>
      </c>
      <c r="AD449" s="36">
        <v>0.0</v>
      </c>
      <c r="AE449" s="36">
        <v>0.0</v>
      </c>
      <c r="AF449" s="36">
        <v>0.0</v>
      </c>
      <c r="AG449" s="36">
        <v>0.0</v>
      </c>
    </row>
    <row r="450" hidden="1">
      <c r="A450" s="139" t="s">
        <v>47</v>
      </c>
      <c r="B450" s="140" t="s">
        <v>264</v>
      </c>
      <c r="C450" s="36">
        <v>1.0</v>
      </c>
      <c r="D450" s="36">
        <v>1.0</v>
      </c>
      <c r="E450" s="131">
        <f t="shared" si="284"/>
        <v>6.666666667</v>
      </c>
      <c r="F450" s="36">
        <v>1.0</v>
      </c>
      <c r="G450" s="36">
        <v>48.0</v>
      </c>
      <c r="H450" s="36">
        <v>0.0</v>
      </c>
      <c r="I450" s="36">
        <v>20.0</v>
      </c>
      <c r="J450" s="7">
        <f t="shared" si="285"/>
        <v>28</v>
      </c>
      <c r="K450" s="132">
        <f t="shared" si="286"/>
        <v>2.4</v>
      </c>
      <c r="L450" s="36">
        <v>20.0</v>
      </c>
      <c r="M450" s="36">
        <v>74.0</v>
      </c>
      <c r="N450" s="36">
        <v>1.0</v>
      </c>
      <c r="O450" s="133">
        <f t="shared" si="287"/>
        <v>6.666666667</v>
      </c>
      <c r="P450" s="36">
        <v>4.0</v>
      </c>
      <c r="Q450" s="36">
        <v>0.0</v>
      </c>
      <c r="R450" s="36">
        <v>0.0</v>
      </c>
      <c r="S450" s="36">
        <v>0.0</v>
      </c>
      <c r="T450" s="36">
        <v>11.0</v>
      </c>
      <c r="U450" s="36">
        <v>6.0</v>
      </c>
      <c r="V450" s="36">
        <v>0.0</v>
      </c>
      <c r="W450" s="36">
        <v>0.0</v>
      </c>
      <c r="X450" s="36">
        <v>0.0</v>
      </c>
      <c r="Y450" s="36">
        <v>0.0</v>
      </c>
      <c r="Z450" s="36">
        <v>0.0</v>
      </c>
      <c r="AA450" s="36">
        <v>0.0</v>
      </c>
      <c r="AB450" s="36">
        <v>0.0</v>
      </c>
      <c r="AC450" s="36">
        <v>0.0</v>
      </c>
      <c r="AD450" s="36">
        <v>0.0</v>
      </c>
      <c r="AE450" s="36">
        <v>0.0</v>
      </c>
      <c r="AF450" s="36">
        <v>0.0</v>
      </c>
      <c r="AG450" s="36">
        <v>0.0</v>
      </c>
    </row>
    <row r="451" hidden="1">
      <c r="A451" s="139" t="s">
        <v>47</v>
      </c>
      <c r="B451" s="140" t="s">
        <v>265</v>
      </c>
      <c r="C451" s="36">
        <v>1.0</v>
      </c>
      <c r="D451" s="36">
        <v>1.0</v>
      </c>
      <c r="E451" s="131">
        <f t="shared" si="284"/>
        <v>6.516666667</v>
      </c>
      <c r="F451" s="36">
        <v>1.0</v>
      </c>
      <c r="G451" s="36">
        <v>41.0</v>
      </c>
      <c r="H451" s="36">
        <v>1.0</v>
      </c>
      <c r="I451" s="36">
        <v>23.0</v>
      </c>
      <c r="J451" s="7">
        <f t="shared" si="285"/>
        <v>18</v>
      </c>
      <c r="K451" s="132">
        <f t="shared" si="286"/>
        <v>1.782608696</v>
      </c>
      <c r="L451" s="36">
        <v>17.0</v>
      </c>
      <c r="M451" s="36">
        <v>57.0</v>
      </c>
      <c r="N451" s="36">
        <v>1.0</v>
      </c>
      <c r="O451" s="133">
        <f t="shared" si="287"/>
        <v>6.516666667</v>
      </c>
      <c r="P451" s="36">
        <v>4.0</v>
      </c>
      <c r="Q451" s="36">
        <v>3.0</v>
      </c>
      <c r="R451" s="36">
        <v>0.0</v>
      </c>
      <c r="S451" s="36">
        <v>0.0</v>
      </c>
      <c r="T451" s="36">
        <v>10.0</v>
      </c>
      <c r="U451" s="36">
        <v>0.0</v>
      </c>
      <c r="V451" s="36">
        <v>0.0</v>
      </c>
      <c r="W451" s="36">
        <v>0.0</v>
      </c>
      <c r="X451" s="36">
        <v>0.0</v>
      </c>
      <c r="Y451" s="36">
        <v>0.0</v>
      </c>
      <c r="Z451" s="36">
        <v>0.0</v>
      </c>
      <c r="AA451" s="36">
        <v>0.0</v>
      </c>
      <c r="AB451" s="36">
        <v>0.0</v>
      </c>
      <c r="AC451" s="36">
        <v>0.0</v>
      </c>
      <c r="AD451" s="36">
        <v>0.0</v>
      </c>
      <c r="AE451" s="36">
        <v>0.0</v>
      </c>
      <c r="AF451" s="36">
        <v>0.0</v>
      </c>
      <c r="AG451" s="36">
        <v>0.0</v>
      </c>
    </row>
    <row r="452" hidden="1">
      <c r="A452" s="139" t="s">
        <v>47</v>
      </c>
      <c r="B452" s="140" t="s">
        <v>266</v>
      </c>
      <c r="C452" s="36">
        <v>0.0</v>
      </c>
      <c r="D452" s="36">
        <v>0.0</v>
      </c>
      <c r="E452" s="131">
        <f t="shared" si="284"/>
        <v>0</v>
      </c>
      <c r="F452" s="36">
        <v>0.0</v>
      </c>
      <c r="G452" s="36">
        <v>0.0</v>
      </c>
      <c r="H452" s="36">
        <v>0.0</v>
      </c>
      <c r="I452" s="36">
        <v>0.0</v>
      </c>
      <c r="J452" s="7">
        <f t="shared" si="285"/>
        <v>0</v>
      </c>
      <c r="K452" s="132" t="str">
        <f t="shared" si="286"/>
        <v>#DIV/0!</v>
      </c>
      <c r="L452" s="36">
        <v>0.0</v>
      </c>
      <c r="M452" s="36">
        <v>0.0</v>
      </c>
      <c r="N452" s="36">
        <v>0.0</v>
      </c>
      <c r="O452" s="133">
        <f t="shared" si="287"/>
        <v>0</v>
      </c>
      <c r="P452" s="36">
        <v>0.0</v>
      </c>
      <c r="Q452" s="36">
        <v>0.0</v>
      </c>
      <c r="R452" s="36">
        <v>0.0</v>
      </c>
      <c r="S452" s="36">
        <v>0.0</v>
      </c>
      <c r="T452" s="36">
        <v>0.0</v>
      </c>
      <c r="U452" s="36">
        <v>0.0</v>
      </c>
      <c r="V452" s="36">
        <v>0.0</v>
      </c>
      <c r="W452" s="36">
        <v>0.0</v>
      </c>
      <c r="X452" s="36">
        <v>0.0</v>
      </c>
      <c r="Y452" s="36">
        <v>0.0</v>
      </c>
      <c r="Z452" s="36">
        <v>0.0</v>
      </c>
      <c r="AA452" s="36">
        <v>0.0</v>
      </c>
      <c r="AB452" s="36">
        <v>0.0</v>
      </c>
      <c r="AC452" s="36">
        <v>0.0</v>
      </c>
      <c r="AD452" s="36">
        <v>0.0</v>
      </c>
      <c r="AE452" s="36">
        <v>0.0</v>
      </c>
      <c r="AF452" s="36">
        <v>0.0</v>
      </c>
      <c r="AG452" s="36">
        <v>0.0</v>
      </c>
    </row>
    <row r="453" hidden="1">
      <c r="A453" s="139" t="s">
        <v>47</v>
      </c>
      <c r="B453" s="140" t="s">
        <v>267</v>
      </c>
      <c r="C453" s="36">
        <v>0.0</v>
      </c>
      <c r="D453" s="36">
        <v>0.0</v>
      </c>
      <c r="E453" s="131">
        <f t="shared" si="284"/>
        <v>0</v>
      </c>
      <c r="F453" s="36">
        <v>0.0</v>
      </c>
      <c r="G453" s="36">
        <v>0.0</v>
      </c>
      <c r="H453" s="36">
        <v>0.0</v>
      </c>
      <c r="I453" s="36">
        <v>0.0</v>
      </c>
      <c r="J453" s="7">
        <f t="shared" si="285"/>
        <v>0</v>
      </c>
      <c r="K453" s="132" t="str">
        <f t="shared" si="286"/>
        <v>#DIV/0!</v>
      </c>
      <c r="L453" s="36">
        <v>0.0</v>
      </c>
      <c r="M453" s="36">
        <v>0.0</v>
      </c>
      <c r="N453" s="36">
        <v>0.0</v>
      </c>
      <c r="O453" s="133">
        <f t="shared" si="287"/>
        <v>0</v>
      </c>
      <c r="P453" s="36">
        <v>0.0</v>
      </c>
      <c r="Q453" s="36">
        <v>0.0</v>
      </c>
      <c r="R453" s="36">
        <v>0.0</v>
      </c>
      <c r="S453" s="36">
        <v>0.0</v>
      </c>
      <c r="T453" s="36">
        <v>0.0</v>
      </c>
      <c r="U453" s="36">
        <v>0.0</v>
      </c>
      <c r="V453" s="36">
        <v>0.0</v>
      </c>
      <c r="W453" s="36">
        <v>0.0</v>
      </c>
      <c r="X453" s="36">
        <v>0.0</v>
      </c>
      <c r="Y453" s="36">
        <v>0.0</v>
      </c>
      <c r="Z453" s="36">
        <v>0.0</v>
      </c>
      <c r="AA453" s="36">
        <v>0.0</v>
      </c>
      <c r="AB453" s="36">
        <v>0.0</v>
      </c>
      <c r="AC453" s="36">
        <v>0.0</v>
      </c>
      <c r="AD453" s="36">
        <v>0.0</v>
      </c>
      <c r="AE453" s="36">
        <v>0.0</v>
      </c>
      <c r="AF453" s="36">
        <v>0.0</v>
      </c>
      <c r="AG453" s="36">
        <v>0.0</v>
      </c>
    </row>
    <row r="454" hidden="1">
      <c r="A454" s="139" t="s">
        <v>47</v>
      </c>
      <c r="B454" s="140" t="s">
        <v>268</v>
      </c>
      <c r="C454" s="36">
        <v>1.0</v>
      </c>
      <c r="D454" s="36">
        <v>1.0</v>
      </c>
      <c r="E454" s="131">
        <f t="shared" si="284"/>
        <v>6.6</v>
      </c>
      <c r="F454" s="36">
        <v>0.0</v>
      </c>
      <c r="G454" s="36">
        <v>38.0</v>
      </c>
      <c r="H454" s="36">
        <v>0.0</v>
      </c>
      <c r="I454" s="36">
        <v>18.0</v>
      </c>
      <c r="J454" s="7">
        <f t="shared" si="285"/>
        <v>20</v>
      </c>
      <c r="K454" s="132">
        <f t="shared" si="286"/>
        <v>2.111111111</v>
      </c>
      <c r="L454" s="36">
        <v>22.0</v>
      </c>
      <c r="M454" s="36">
        <v>50.0</v>
      </c>
      <c r="N454" s="36">
        <v>1.0</v>
      </c>
      <c r="O454" s="133">
        <f t="shared" si="287"/>
        <v>6.6</v>
      </c>
      <c r="P454" s="36">
        <v>2.0</v>
      </c>
      <c r="Q454" s="36">
        <v>0.0</v>
      </c>
      <c r="R454" s="36">
        <v>2.0</v>
      </c>
      <c r="S454" s="36">
        <v>0.0</v>
      </c>
      <c r="T454" s="36">
        <v>7.0</v>
      </c>
      <c r="U454" s="36">
        <v>0.0</v>
      </c>
      <c r="V454" s="36">
        <v>0.0</v>
      </c>
      <c r="W454" s="36">
        <v>0.0</v>
      </c>
      <c r="X454" s="36">
        <v>0.0</v>
      </c>
      <c r="Y454" s="36">
        <v>0.0</v>
      </c>
      <c r="Z454" s="36">
        <v>0.0</v>
      </c>
      <c r="AA454" s="36">
        <v>0.0</v>
      </c>
      <c r="AB454" s="36">
        <v>0.0</v>
      </c>
      <c r="AC454" s="36">
        <v>0.0</v>
      </c>
      <c r="AD454" s="36">
        <v>0.0</v>
      </c>
      <c r="AE454" s="36">
        <v>0.0</v>
      </c>
      <c r="AF454" s="36">
        <v>0.0</v>
      </c>
      <c r="AG454" s="36">
        <v>0.0</v>
      </c>
    </row>
    <row r="455" hidden="1">
      <c r="A455" s="134"/>
      <c r="B455" s="135"/>
      <c r="C455" s="135">
        <f t="shared" ref="C455:D455" si="288">SUM(C449:C454)/4</f>
        <v>1</v>
      </c>
      <c r="D455" s="135">
        <f t="shared" si="288"/>
        <v>1</v>
      </c>
      <c r="E455" s="136">
        <f>SUM(E449:E454)</f>
        <v>27.15</v>
      </c>
      <c r="F455" s="135">
        <f>SUM(F449:F454)/4</f>
        <v>1.25</v>
      </c>
      <c r="G455" s="135">
        <f>SUM(G449:G454)</f>
        <v>143</v>
      </c>
      <c r="H455" s="135"/>
      <c r="I455" s="135">
        <f>SUM(I449:I454)</f>
        <v>87</v>
      </c>
      <c r="J455" s="135">
        <f t="shared" si="285"/>
        <v>56</v>
      </c>
      <c r="K455" s="137">
        <f t="shared" si="286"/>
        <v>1.643678161</v>
      </c>
      <c r="L455" s="135">
        <f t="shared" ref="L455:M455" si="289">SUM(L449:L454)</f>
        <v>76</v>
      </c>
      <c r="M455" s="135">
        <f t="shared" si="289"/>
        <v>204</v>
      </c>
      <c r="N455" s="135"/>
      <c r="O455" s="138"/>
      <c r="P455" s="135">
        <f t="shared" ref="P455:AF455" si="290">SUM(P449:P454)</f>
        <v>10</v>
      </c>
      <c r="Q455" s="135">
        <f t="shared" si="290"/>
        <v>4</v>
      </c>
      <c r="R455" s="135">
        <f t="shared" si="290"/>
        <v>2</v>
      </c>
      <c r="S455" s="135">
        <f t="shared" si="290"/>
        <v>0</v>
      </c>
      <c r="T455" s="135">
        <f t="shared" si="290"/>
        <v>31</v>
      </c>
      <c r="U455" s="135">
        <f t="shared" si="290"/>
        <v>6</v>
      </c>
      <c r="V455" s="135">
        <f t="shared" si="290"/>
        <v>0</v>
      </c>
      <c r="W455" s="135">
        <f t="shared" si="290"/>
        <v>0</v>
      </c>
      <c r="X455" s="135">
        <f t="shared" si="290"/>
        <v>0</v>
      </c>
      <c r="Y455" s="135">
        <f t="shared" si="290"/>
        <v>0</v>
      </c>
      <c r="Z455" s="135">
        <f t="shared" si="290"/>
        <v>0</v>
      </c>
      <c r="AA455" s="135">
        <f t="shared" si="290"/>
        <v>0</v>
      </c>
      <c r="AB455" s="135">
        <f t="shared" si="290"/>
        <v>0</v>
      </c>
      <c r="AC455" s="135">
        <f t="shared" si="290"/>
        <v>0</v>
      </c>
      <c r="AD455" s="135">
        <f t="shared" si="290"/>
        <v>0</v>
      </c>
      <c r="AE455" s="135">
        <f t="shared" si="290"/>
        <v>0</v>
      </c>
      <c r="AF455" s="135">
        <f t="shared" si="290"/>
        <v>0</v>
      </c>
      <c r="AG455" s="135"/>
    </row>
    <row r="456" hidden="1">
      <c r="A456" s="139" t="s">
        <v>103</v>
      </c>
      <c r="B456" s="140" t="s">
        <v>335</v>
      </c>
      <c r="C456" s="36">
        <v>1.0</v>
      </c>
      <c r="D456" s="36">
        <v>0.0</v>
      </c>
      <c r="E456" s="131">
        <f t="shared" ref="E456:E461" si="291">SUM(L456*I456)/60</f>
        <v>5.85</v>
      </c>
      <c r="F456" s="36">
        <v>0.0</v>
      </c>
      <c r="G456" s="36">
        <v>12.0</v>
      </c>
      <c r="H456" s="36">
        <v>0.0</v>
      </c>
      <c r="I456" s="36">
        <v>39.0</v>
      </c>
      <c r="J456" s="7">
        <f t="shared" si="285"/>
        <v>-27</v>
      </c>
      <c r="K456" s="132">
        <f t="shared" si="286"/>
        <v>0.3076923077</v>
      </c>
      <c r="L456" s="36">
        <v>9.0</v>
      </c>
      <c r="M456" s="36">
        <v>15.0</v>
      </c>
      <c r="N456" s="36">
        <v>1.0</v>
      </c>
      <c r="O456" s="133">
        <f t="shared" ref="O456:O461" si="292">SUM(L456*I456)/60</f>
        <v>5.85</v>
      </c>
      <c r="P456" s="36">
        <v>1.0</v>
      </c>
      <c r="Q456" s="36">
        <v>0.0</v>
      </c>
      <c r="R456" s="36">
        <v>0.0</v>
      </c>
      <c r="S456" s="36">
        <v>2.0</v>
      </c>
      <c r="T456" s="36">
        <v>1.0</v>
      </c>
      <c r="U456" s="36">
        <v>0.0</v>
      </c>
      <c r="V456" s="36">
        <v>0.0</v>
      </c>
      <c r="W456" s="36">
        <v>0.0</v>
      </c>
      <c r="X456" s="36">
        <v>0.0</v>
      </c>
      <c r="Y456" s="36">
        <v>0.0</v>
      </c>
      <c r="Z456" s="36">
        <v>0.0</v>
      </c>
      <c r="AA456" s="36">
        <v>0.0</v>
      </c>
      <c r="AB456" s="36">
        <v>0.0</v>
      </c>
      <c r="AC456" s="36">
        <v>0.0</v>
      </c>
      <c r="AD456" s="36">
        <v>0.0</v>
      </c>
      <c r="AE456" s="36">
        <v>0.0</v>
      </c>
      <c r="AF456" s="36">
        <v>0.0</v>
      </c>
      <c r="AG456" s="36">
        <v>0.0</v>
      </c>
    </row>
    <row r="457" hidden="1">
      <c r="A457" s="139" t="s">
        <v>103</v>
      </c>
      <c r="B457" s="140" t="s">
        <v>336</v>
      </c>
      <c r="C457" s="36">
        <v>1.0</v>
      </c>
      <c r="D457" s="36">
        <v>0.0</v>
      </c>
      <c r="E457" s="131">
        <f t="shared" si="291"/>
        <v>5.833333333</v>
      </c>
      <c r="F457" s="36">
        <v>0.0</v>
      </c>
      <c r="G457" s="36">
        <v>16.0</v>
      </c>
      <c r="H457" s="36">
        <v>0.0</v>
      </c>
      <c r="I457" s="36">
        <v>35.0</v>
      </c>
      <c r="J457" s="7">
        <f t="shared" si="285"/>
        <v>-19</v>
      </c>
      <c r="K457" s="132">
        <f t="shared" si="286"/>
        <v>0.4571428571</v>
      </c>
      <c r="L457" s="36">
        <v>10.0</v>
      </c>
      <c r="M457" s="36">
        <v>14.0</v>
      </c>
      <c r="N457" s="36">
        <v>1.0</v>
      </c>
      <c r="O457" s="133">
        <f t="shared" si="292"/>
        <v>5.833333333</v>
      </c>
      <c r="P457" s="36">
        <v>1.0</v>
      </c>
      <c r="Q457" s="36">
        <v>0.0</v>
      </c>
      <c r="R457" s="36">
        <v>0.0</v>
      </c>
      <c r="S457" s="36">
        <v>0.0</v>
      </c>
      <c r="T457" s="36">
        <v>0.0</v>
      </c>
      <c r="U457" s="36">
        <v>0.0</v>
      </c>
      <c r="V457" s="36">
        <v>0.0</v>
      </c>
      <c r="W457" s="36">
        <v>0.0</v>
      </c>
      <c r="X457" s="36">
        <v>0.0</v>
      </c>
      <c r="Y457" s="36">
        <v>0.0</v>
      </c>
      <c r="Z457" s="36">
        <v>0.0</v>
      </c>
      <c r="AA457" s="36">
        <v>0.0</v>
      </c>
      <c r="AB457" s="36">
        <v>0.0</v>
      </c>
      <c r="AC457" s="36">
        <v>0.0</v>
      </c>
      <c r="AD457" s="36">
        <v>0.0</v>
      </c>
      <c r="AE457" s="36">
        <v>0.0</v>
      </c>
      <c r="AF457" s="36">
        <v>0.0</v>
      </c>
      <c r="AG457" s="36">
        <v>0.0</v>
      </c>
    </row>
    <row r="458" hidden="1">
      <c r="A458" s="139" t="s">
        <v>103</v>
      </c>
      <c r="B458" s="140" t="s">
        <v>337</v>
      </c>
      <c r="C458" s="36">
        <v>0.0</v>
      </c>
      <c r="D458" s="36">
        <v>0.0</v>
      </c>
      <c r="E458" s="131">
        <f t="shared" si="291"/>
        <v>0</v>
      </c>
      <c r="F458" s="36">
        <v>0.0</v>
      </c>
      <c r="G458" s="36">
        <v>0.0</v>
      </c>
      <c r="H458" s="36">
        <v>0.0</v>
      </c>
      <c r="I458" s="36">
        <v>0.0</v>
      </c>
      <c r="J458" s="7">
        <f t="shared" si="285"/>
        <v>0</v>
      </c>
      <c r="K458" s="132" t="str">
        <f t="shared" si="286"/>
        <v>#DIV/0!</v>
      </c>
      <c r="L458" s="36">
        <v>0.0</v>
      </c>
      <c r="M458" s="36">
        <v>0.0</v>
      </c>
      <c r="N458" s="36">
        <v>0.0</v>
      </c>
      <c r="O458" s="133">
        <f t="shared" si="292"/>
        <v>0</v>
      </c>
      <c r="P458" s="36">
        <v>0.0</v>
      </c>
      <c r="Q458" s="36">
        <v>0.0</v>
      </c>
      <c r="R458" s="36">
        <v>0.0</v>
      </c>
      <c r="S458" s="36">
        <v>0.0</v>
      </c>
      <c r="T458" s="36">
        <v>0.0</v>
      </c>
      <c r="U458" s="36">
        <v>0.0</v>
      </c>
      <c r="V458" s="36">
        <v>0.0</v>
      </c>
      <c r="W458" s="36">
        <v>0.0</v>
      </c>
      <c r="X458" s="36">
        <v>0.0</v>
      </c>
      <c r="Y458" s="36">
        <v>0.0</v>
      </c>
      <c r="Z458" s="36">
        <v>0.0</v>
      </c>
      <c r="AA458" s="36">
        <v>0.0</v>
      </c>
      <c r="AB458" s="36">
        <v>0.0</v>
      </c>
      <c r="AC458" s="36">
        <v>0.0</v>
      </c>
      <c r="AD458" s="36">
        <v>0.0</v>
      </c>
      <c r="AE458" s="36">
        <v>0.0</v>
      </c>
      <c r="AF458" s="36">
        <v>0.0</v>
      </c>
      <c r="AG458" s="36">
        <v>0.0</v>
      </c>
    </row>
    <row r="459" hidden="1">
      <c r="A459" s="139" t="s">
        <v>103</v>
      </c>
      <c r="B459" s="140" t="s">
        <v>338</v>
      </c>
      <c r="C459" s="36">
        <v>1.0</v>
      </c>
      <c r="D459" s="36">
        <v>0.0</v>
      </c>
      <c r="E459" s="131">
        <f t="shared" si="291"/>
        <v>6.2</v>
      </c>
      <c r="F459" s="36">
        <v>0.0</v>
      </c>
      <c r="G459" s="36">
        <v>16.0</v>
      </c>
      <c r="H459" s="36">
        <v>0.0</v>
      </c>
      <c r="I459" s="36">
        <v>31.0</v>
      </c>
      <c r="J459" s="7">
        <f t="shared" si="285"/>
        <v>-15</v>
      </c>
      <c r="K459" s="132">
        <f t="shared" si="286"/>
        <v>0.5161290323</v>
      </c>
      <c r="L459" s="36">
        <v>12.0</v>
      </c>
      <c r="M459" s="36">
        <v>17.0</v>
      </c>
      <c r="N459" s="36">
        <v>1.0</v>
      </c>
      <c r="O459" s="133">
        <f t="shared" si="292"/>
        <v>6.2</v>
      </c>
      <c r="P459" s="36">
        <v>1.0</v>
      </c>
      <c r="Q459" s="36">
        <v>0.0</v>
      </c>
      <c r="R459" s="36">
        <v>1.0</v>
      </c>
      <c r="S459" s="36">
        <v>0.0</v>
      </c>
      <c r="T459" s="36">
        <v>2.0</v>
      </c>
      <c r="U459" s="36">
        <v>0.0</v>
      </c>
      <c r="V459" s="36">
        <v>0.0</v>
      </c>
      <c r="W459" s="36">
        <v>0.0</v>
      </c>
      <c r="X459" s="36">
        <v>0.0</v>
      </c>
      <c r="Y459" s="36">
        <v>0.0</v>
      </c>
      <c r="Z459" s="36">
        <v>0.0</v>
      </c>
      <c r="AA459" s="36">
        <v>0.0</v>
      </c>
      <c r="AB459" s="36">
        <v>0.0</v>
      </c>
      <c r="AC459" s="36">
        <v>0.0</v>
      </c>
      <c r="AD459" s="36">
        <v>0.0</v>
      </c>
      <c r="AE459" s="36">
        <v>0.0</v>
      </c>
      <c r="AF459" s="36">
        <v>0.0</v>
      </c>
      <c r="AG459" s="36">
        <v>0.0</v>
      </c>
    </row>
    <row r="460" hidden="1">
      <c r="A460" s="139" t="s">
        <v>103</v>
      </c>
      <c r="B460" s="140" t="s">
        <v>339</v>
      </c>
      <c r="C460" s="36">
        <v>0.0</v>
      </c>
      <c r="D460" s="36">
        <v>0.0</v>
      </c>
      <c r="E460" s="131">
        <f t="shared" si="291"/>
        <v>0</v>
      </c>
      <c r="F460" s="36">
        <v>0.0</v>
      </c>
      <c r="G460" s="36">
        <v>0.0</v>
      </c>
      <c r="H460" s="36">
        <v>0.0</v>
      </c>
      <c r="I460" s="36">
        <v>0.0</v>
      </c>
      <c r="J460" s="7">
        <f t="shared" si="285"/>
        <v>0</v>
      </c>
      <c r="K460" s="132" t="str">
        <f t="shared" si="286"/>
        <v>#DIV/0!</v>
      </c>
      <c r="L460" s="36">
        <v>0.0</v>
      </c>
      <c r="M460" s="36">
        <v>0.0</v>
      </c>
      <c r="N460" s="36">
        <v>0.0</v>
      </c>
      <c r="O460" s="133">
        <f t="shared" si="292"/>
        <v>0</v>
      </c>
      <c r="P460" s="36">
        <v>0.0</v>
      </c>
      <c r="Q460" s="36">
        <v>0.0</v>
      </c>
      <c r="R460" s="36">
        <v>0.0</v>
      </c>
      <c r="S460" s="36">
        <v>0.0</v>
      </c>
      <c r="T460" s="36">
        <v>0.0</v>
      </c>
      <c r="U460" s="36">
        <v>0.0</v>
      </c>
      <c r="V460" s="36">
        <v>0.0</v>
      </c>
      <c r="W460" s="36">
        <v>0.0</v>
      </c>
      <c r="X460" s="36">
        <v>0.0</v>
      </c>
      <c r="Y460" s="36">
        <v>0.0</v>
      </c>
      <c r="Z460" s="36">
        <v>0.0</v>
      </c>
      <c r="AA460" s="36">
        <v>0.0</v>
      </c>
      <c r="AB460" s="36">
        <v>0.0</v>
      </c>
      <c r="AC460" s="36">
        <v>0.0</v>
      </c>
      <c r="AD460" s="36">
        <v>0.0</v>
      </c>
      <c r="AE460" s="36">
        <v>0.0</v>
      </c>
      <c r="AF460" s="36">
        <v>0.0</v>
      </c>
      <c r="AG460" s="36">
        <v>0.0</v>
      </c>
    </row>
    <row r="461" hidden="1">
      <c r="A461" s="139" t="s">
        <v>103</v>
      </c>
      <c r="B461" s="140" t="s">
        <v>340</v>
      </c>
      <c r="C461" s="36">
        <v>1.0</v>
      </c>
      <c r="D461" s="36">
        <v>0.0</v>
      </c>
      <c r="E461" s="131">
        <f t="shared" si="291"/>
        <v>5.6</v>
      </c>
      <c r="F461" s="36">
        <v>0.0</v>
      </c>
      <c r="G461" s="36">
        <v>35.0</v>
      </c>
      <c r="H461" s="36">
        <v>1.0</v>
      </c>
      <c r="I461" s="36">
        <v>42.0</v>
      </c>
      <c r="J461" s="7">
        <f t="shared" si="285"/>
        <v>-7</v>
      </c>
      <c r="K461" s="132">
        <f t="shared" si="286"/>
        <v>0.8333333333</v>
      </c>
      <c r="L461" s="36">
        <v>8.0</v>
      </c>
      <c r="M461" s="36">
        <v>49.0</v>
      </c>
      <c r="N461" s="36">
        <v>1.0</v>
      </c>
      <c r="O461" s="133">
        <f t="shared" si="292"/>
        <v>5.6</v>
      </c>
      <c r="P461" s="36">
        <v>4.0</v>
      </c>
      <c r="Q461" s="36">
        <v>0.0</v>
      </c>
      <c r="R461" s="36">
        <v>3.0</v>
      </c>
      <c r="S461" s="36">
        <v>0.0</v>
      </c>
      <c r="T461" s="36">
        <v>7.0</v>
      </c>
      <c r="U461" s="36">
        <v>0.0</v>
      </c>
      <c r="V461" s="36">
        <v>0.0</v>
      </c>
      <c r="W461" s="36">
        <v>0.0</v>
      </c>
      <c r="X461" s="36">
        <v>0.0</v>
      </c>
      <c r="Y461" s="36">
        <v>0.0</v>
      </c>
      <c r="Z461" s="36">
        <v>0.0</v>
      </c>
      <c r="AA461" s="36">
        <v>0.0</v>
      </c>
      <c r="AB461" s="36">
        <v>0.0</v>
      </c>
      <c r="AC461" s="36">
        <v>0.0</v>
      </c>
      <c r="AD461" s="36">
        <v>0.0</v>
      </c>
      <c r="AE461" s="36">
        <v>0.0</v>
      </c>
      <c r="AF461" s="36">
        <v>0.0</v>
      </c>
      <c r="AG461" s="36">
        <v>0.0</v>
      </c>
    </row>
    <row r="462" hidden="1">
      <c r="A462" s="134" t="s">
        <v>271</v>
      </c>
      <c r="B462" s="135"/>
      <c r="C462" s="135">
        <f>SUM(C456:C461)</f>
        <v>4</v>
      </c>
      <c r="D462" s="135">
        <f t="shared" ref="D462:F462" si="293">SUM(D456:D461)/4</f>
        <v>0</v>
      </c>
      <c r="E462" s="136">
        <f t="shared" si="293"/>
        <v>5.870833333</v>
      </c>
      <c r="F462" s="135">
        <f t="shared" si="293"/>
        <v>0</v>
      </c>
      <c r="G462" s="135">
        <f>SUM(G456:G461)</f>
        <v>79</v>
      </c>
      <c r="H462" s="135"/>
      <c r="I462" s="135">
        <f>SUM(I456:I461)</f>
        <v>147</v>
      </c>
      <c r="J462" s="135">
        <f t="shared" si="285"/>
        <v>-68</v>
      </c>
      <c r="K462" s="137">
        <f t="shared" si="286"/>
        <v>0.537414966</v>
      </c>
      <c r="L462" s="135">
        <f t="shared" ref="L462:M462" si="294">SUM(L456:L461)</f>
        <v>39</v>
      </c>
      <c r="M462" s="135">
        <f t="shared" si="294"/>
        <v>95</v>
      </c>
      <c r="N462" s="135"/>
      <c r="O462" s="138"/>
      <c r="P462" s="135">
        <f t="shared" ref="P462:AF462" si="295">SUM(P456:P461)</f>
        <v>7</v>
      </c>
      <c r="Q462" s="135">
        <f t="shared" si="295"/>
        <v>0</v>
      </c>
      <c r="R462" s="135">
        <f t="shared" si="295"/>
        <v>4</v>
      </c>
      <c r="S462" s="135">
        <f t="shared" si="295"/>
        <v>2</v>
      </c>
      <c r="T462" s="135">
        <f t="shared" si="295"/>
        <v>10</v>
      </c>
      <c r="U462" s="135">
        <f t="shared" si="295"/>
        <v>0</v>
      </c>
      <c r="V462" s="135">
        <f t="shared" si="295"/>
        <v>0</v>
      </c>
      <c r="W462" s="135">
        <f t="shared" si="295"/>
        <v>0</v>
      </c>
      <c r="X462" s="135">
        <f t="shared" si="295"/>
        <v>0</v>
      </c>
      <c r="Y462" s="135">
        <f t="shared" si="295"/>
        <v>0</v>
      </c>
      <c r="Z462" s="135">
        <f t="shared" si="295"/>
        <v>0</v>
      </c>
      <c r="AA462" s="135">
        <f t="shared" si="295"/>
        <v>0</v>
      </c>
      <c r="AB462" s="135">
        <f t="shared" si="295"/>
        <v>0</v>
      </c>
      <c r="AC462" s="135">
        <f t="shared" si="295"/>
        <v>0</v>
      </c>
      <c r="AD462" s="135">
        <f t="shared" si="295"/>
        <v>0</v>
      </c>
      <c r="AE462" s="135">
        <f t="shared" si="295"/>
        <v>0</v>
      </c>
      <c r="AF462" s="135">
        <f t="shared" si="295"/>
        <v>0</v>
      </c>
      <c r="AG462" s="135"/>
    </row>
    <row r="463">
      <c r="A463" s="119" t="s">
        <v>415</v>
      </c>
    </row>
    <row r="465" hidden="1">
      <c r="A465" s="115"/>
      <c r="F465" s="116" t="s">
        <v>382</v>
      </c>
      <c r="L465" s="117" t="s">
        <v>383</v>
      </c>
      <c r="N465" s="118" t="s">
        <v>384</v>
      </c>
    </row>
    <row r="466" hidden="1">
      <c r="A466" s="121" t="s">
        <v>232</v>
      </c>
      <c r="B466" s="121" t="s">
        <v>233</v>
      </c>
      <c r="C466" s="121" t="s">
        <v>234</v>
      </c>
      <c r="D466" s="122" t="s">
        <v>15</v>
      </c>
      <c r="E466" s="123" t="s">
        <v>235</v>
      </c>
      <c r="F466" s="124" t="s">
        <v>17</v>
      </c>
      <c r="G466" s="124" t="s">
        <v>236</v>
      </c>
      <c r="H466" s="124" t="s">
        <v>237</v>
      </c>
      <c r="I466" s="124" t="s">
        <v>238</v>
      </c>
      <c r="J466" s="125" t="s">
        <v>239</v>
      </c>
      <c r="K466" s="126" t="s">
        <v>240</v>
      </c>
      <c r="L466" s="127" t="s">
        <v>241</v>
      </c>
      <c r="M466" s="127" t="s">
        <v>242</v>
      </c>
      <c r="N466" s="128" t="s">
        <v>385</v>
      </c>
      <c r="O466" s="128" t="s">
        <v>235</v>
      </c>
      <c r="P466" s="128" t="s">
        <v>244</v>
      </c>
      <c r="Q466" s="128" t="s">
        <v>245</v>
      </c>
      <c r="R466" s="128" t="s">
        <v>246</v>
      </c>
      <c r="S466" s="128" t="s">
        <v>247</v>
      </c>
      <c r="T466" s="128" t="s">
        <v>248</v>
      </c>
      <c r="U466" s="128" t="s">
        <v>249</v>
      </c>
      <c r="V466" s="128" t="s">
        <v>250</v>
      </c>
      <c r="W466" s="128" t="s">
        <v>251</v>
      </c>
      <c r="X466" s="128" t="s">
        <v>252</v>
      </c>
      <c r="Y466" s="128" t="s">
        <v>253</v>
      </c>
      <c r="Z466" s="128" t="s">
        <v>254</v>
      </c>
      <c r="AA466" s="128" t="s">
        <v>255</v>
      </c>
      <c r="AB466" s="128" t="s">
        <v>256</v>
      </c>
      <c r="AC466" s="128" t="s">
        <v>257</v>
      </c>
      <c r="AD466" s="128" t="s">
        <v>258</v>
      </c>
      <c r="AE466" s="128" t="s">
        <v>259</v>
      </c>
      <c r="AF466" s="128" t="s">
        <v>260</v>
      </c>
      <c r="AG466" s="128" t="s">
        <v>261</v>
      </c>
      <c r="AH466" s="88" t="s">
        <v>262</v>
      </c>
    </row>
    <row r="467" hidden="1">
      <c r="A467" s="129" t="s">
        <v>302</v>
      </c>
      <c r="B467" s="130" t="s">
        <v>303</v>
      </c>
      <c r="C467" s="36">
        <v>1.0</v>
      </c>
      <c r="D467" s="36">
        <v>1.0</v>
      </c>
      <c r="E467" s="131">
        <f t="shared" ref="E467:E472" si="296">SUM(L467*I467)/60</f>
        <v>5.383333333</v>
      </c>
      <c r="F467" s="36">
        <v>1.0</v>
      </c>
      <c r="G467" s="36">
        <v>15.0</v>
      </c>
      <c r="H467" s="36">
        <v>0.0</v>
      </c>
      <c r="I467" s="36">
        <v>17.0</v>
      </c>
      <c r="J467" s="7">
        <f t="shared" ref="J467:J480" si="297">SUM(G467-I467)</f>
        <v>-2</v>
      </c>
      <c r="K467" s="132">
        <f t="shared" ref="K467:K480" si="298">SUM(G467/I467)</f>
        <v>0.8823529412</v>
      </c>
      <c r="L467" s="36">
        <v>19.0</v>
      </c>
      <c r="M467" s="36">
        <v>28.0</v>
      </c>
      <c r="N467" s="36">
        <v>1.0</v>
      </c>
      <c r="O467" s="133">
        <f t="shared" ref="O467:O472" si="299">(E467*N467)</f>
        <v>5.383333333</v>
      </c>
      <c r="P467" s="36">
        <v>4.0</v>
      </c>
      <c r="Q467" s="36">
        <v>3.0</v>
      </c>
      <c r="R467" s="36">
        <v>3.0</v>
      </c>
      <c r="S467" s="36">
        <v>1.0</v>
      </c>
      <c r="T467" s="36">
        <v>3.0</v>
      </c>
      <c r="U467" s="36">
        <v>1.0</v>
      </c>
      <c r="V467" s="36">
        <v>0.0</v>
      </c>
      <c r="W467" s="36">
        <v>0.0</v>
      </c>
      <c r="X467" s="36">
        <v>0.0</v>
      </c>
      <c r="Y467" s="36">
        <v>0.0</v>
      </c>
      <c r="Z467" s="36">
        <v>0.0</v>
      </c>
      <c r="AA467" s="36">
        <v>0.0</v>
      </c>
      <c r="AB467" s="36">
        <v>0.0</v>
      </c>
      <c r="AC467" s="36">
        <v>0.0</v>
      </c>
      <c r="AD467" s="36">
        <v>0.0</v>
      </c>
      <c r="AE467" s="36">
        <v>0.0</v>
      </c>
      <c r="AF467" s="36">
        <v>0.0</v>
      </c>
      <c r="AG467" s="36">
        <v>0.0</v>
      </c>
      <c r="AH467" s="92">
        <v>0.0</v>
      </c>
    </row>
    <row r="468" hidden="1">
      <c r="A468" s="129" t="s">
        <v>302</v>
      </c>
      <c r="B468" s="130" t="s">
        <v>304</v>
      </c>
      <c r="C468" s="36">
        <v>1.0</v>
      </c>
      <c r="D468" s="36">
        <v>1.0</v>
      </c>
      <c r="E468" s="131">
        <f t="shared" si="296"/>
        <v>5.4</v>
      </c>
      <c r="F468" s="36">
        <v>2.0</v>
      </c>
      <c r="G468" s="36">
        <v>27.0</v>
      </c>
      <c r="H468" s="36">
        <v>0.0</v>
      </c>
      <c r="I468" s="36">
        <v>18.0</v>
      </c>
      <c r="J468" s="7">
        <f t="shared" si="297"/>
        <v>9</v>
      </c>
      <c r="K468" s="132">
        <f t="shared" si="298"/>
        <v>1.5</v>
      </c>
      <c r="L468" s="36">
        <v>18.0</v>
      </c>
      <c r="M468" s="36">
        <v>42.0</v>
      </c>
      <c r="N468" s="36">
        <v>1.0</v>
      </c>
      <c r="O468" s="133">
        <f t="shared" si="299"/>
        <v>5.4</v>
      </c>
      <c r="P468" s="36">
        <v>2.0</v>
      </c>
      <c r="Q468" s="36">
        <v>0.0</v>
      </c>
      <c r="R468" s="36">
        <v>3.0</v>
      </c>
      <c r="S468" s="36">
        <v>0.0</v>
      </c>
      <c r="T468" s="36">
        <v>8.0</v>
      </c>
      <c r="U468" s="36">
        <v>1.0</v>
      </c>
      <c r="V468" s="36">
        <v>0.0</v>
      </c>
      <c r="W468" s="36">
        <v>0.0</v>
      </c>
      <c r="X468" s="36">
        <v>0.0</v>
      </c>
      <c r="Y468" s="36">
        <v>0.0</v>
      </c>
      <c r="Z468" s="36">
        <v>0.0</v>
      </c>
      <c r="AA468" s="36">
        <v>0.0</v>
      </c>
      <c r="AB468" s="36">
        <v>0.0</v>
      </c>
      <c r="AC468" s="36">
        <v>1.0</v>
      </c>
      <c r="AD468" s="36">
        <v>1.0</v>
      </c>
      <c r="AE468" s="36">
        <v>0.0</v>
      </c>
      <c r="AF468" s="36">
        <v>0.0</v>
      </c>
      <c r="AG468" s="36">
        <v>0.0</v>
      </c>
      <c r="AH468" s="92">
        <v>0.0</v>
      </c>
    </row>
    <row r="469" hidden="1">
      <c r="A469" s="129" t="s">
        <v>302</v>
      </c>
      <c r="B469" s="130" t="s">
        <v>305</v>
      </c>
      <c r="C469" s="36">
        <v>1.0</v>
      </c>
      <c r="D469" s="36">
        <v>1.0</v>
      </c>
      <c r="E469" s="131">
        <f t="shared" si="296"/>
        <v>5.133333333</v>
      </c>
      <c r="F469" s="36">
        <v>2.0</v>
      </c>
      <c r="G469" s="36">
        <v>37.0</v>
      </c>
      <c r="H469" s="36">
        <v>0.0</v>
      </c>
      <c r="I469" s="36">
        <v>22.0</v>
      </c>
      <c r="J469" s="7">
        <f t="shared" si="297"/>
        <v>15</v>
      </c>
      <c r="K469" s="132">
        <f t="shared" si="298"/>
        <v>1.681818182</v>
      </c>
      <c r="L469" s="36">
        <v>14.0</v>
      </c>
      <c r="M469" s="36">
        <v>52.0</v>
      </c>
      <c r="N469" s="36">
        <v>1.0</v>
      </c>
      <c r="O469" s="133">
        <f t="shared" si="299"/>
        <v>5.133333333</v>
      </c>
      <c r="P469" s="36">
        <v>1.0</v>
      </c>
      <c r="Q469" s="36">
        <v>3.0</v>
      </c>
      <c r="R469" s="36">
        <v>1.0</v>
      </c>
      <c r="S469" s="36">
        <v>0.0</v>
      </c>
      <c r="T469" s="36">
        <v>7.0</v>
      </c>
      <c r="U469" s="36">
        <v>5.0</v>
      </c>
      <c r="V469" s="36">
        <v>0.0</v>
      </c>
      <c r="W469" s="36">
        <v>0.0</v>
      </c>
      <c r="X469" s="36">
        <v>0.0</v>
      </c>
      <c r="Y469" s="36">
        <v>0.0</v>
      </c>
      <c r="Z469" s="36">
        <v>0.0</v>
      </c>
      <c r="AA469" s="36">
        <v>0.0</v>
      </c>
      <c r="AB469" s="36">
        <v>0.0</v>
      </c>
      <c r="AC469" s="36">
        <v>2.0</v>
      </c>
      <c r="AD469" s="36">
        <v>0.0</v>
      </c>
      <c r="AE469" s="36">
        <v>0.0</v>
      </c>
      <c r="AF469" s="36">
        <v>0.0</v>
      </c>
      <c r="AG469" s="36">
        <v>0.0</v>
      </c>
      <c r="AH469" s="92">
        <v>0.0</v>
      </c>
    </row>
    <row r="470" hidden="1">
      <c r="A470" s="129" t="s">
        <v>302</v>
      </c>
      <c r="B470" s="130" t="s">
        <v>306</v>
      </c>
      <c r="C470" s="36">
        <v>0.0</v>
      </c>
      <c r="D470" s="36">
        <v>0.0</v>
      </c>
      <c r="E470" s="131">
        <f t="shared" si="296"/>
        <v>0</v>
      </c>
      <c r="F470" s="36">
        <v>0.0</v>
      </c>
      <c r="G470" s="36">
        <v>0.0</v>
      </c>
      <c r="H470" s="36">
        <v>0.0</v>
      </c>
      <c r="I470" s="36">
        <v>0.0</v>
      </c>
      <c r="J470" s="7">
        <f t="shared" si="297"/>
        <v>0</v>
      </c>
      <c r="K470" s="132" t="str">
        <f t="shared" si="298"/>
        <v>#DIV/0!</v>
      </c>
      <c r="L470" s="36">
        <v>0.0</v>
      </c>
      <c r="M470" s="36">
        <v>0.0</v>
      </c>
      <c r="N470" s="36">
        <v>0.0</v>
      </c>
      <c r="O470" s="133">
        <f t="shared" si="299"/>
        <v>0</v>
      </c>
      <c r="P470" s="36">
        <v>0.0</v>
      </c>
      <c r="Q470" s="36">
        <v>0.0</v>
      </c>
      <c r="R470" s="36">
        <v>0.0</v>
      </c>
      <c r="S470" s="36">
        <v>0.0</v>
      </c>
      <c r="T470" s="36">
        <v>0.0</v>
      </c>
      <c r="U470" s="36">
        <v>0.0</v>
      </c>
      <c r="V470" s="36">
        <v>0.0</v>
      </c>
      <c r="W470" s="36">
        <v>0.0</v>
      </c>
      <c r="X470" s="36">
        <v>0.0</v>
      </c>
      <c r="Y470" s="36">
        <v>0.0</v>
      </c>
      <c r="Z470" s="36">
        <v>0.0</v>
      </c>
      <c r="AA470" s="36">
        <v>0.0</v>
      </c>
      <c r="AB470" s="36">
        <v>0.0</v>
      </c>
      <c r="AC470" s="36">
        <v>0.0</v>
      </c>
      <c r="AD470" s="36">
        <v>0.0</v>
      </c>
      <c r="AE470" s="36">
        <v>0.0</v>
      </c>
      <c r="AF470" s="36">
        <v>0.0</v>
      </c>
      <c r="AG470" s="36">
        <v>0.0</v>
      </c>
      <c r="AH470" s="92">
        <v>0.0</v>
      </c>
    </row>
    <row r="471" hidden="1">
      <c r="A471" s="129" t="s">
        <v>302</v>
      </c>
      <c r="B471" s="130" t="s">
        <v>307</v>
      </c>
      <c r="C471" s="36">
        <v>0.0</v>
      </c>
      <c r="D471" s="36">
        <v>0.0</v>
      </c>
      <c r="E471" s="131">
        <f t="shared" si="296"/>
        <v>0</v>
      </c>
      <c r="F471" s="36">
        <v>0.0</v>
      </c>
      <c r="G471" s="36">
        <v>0.0</v>
      </c>
      <c r="H471" s="36">
        <v>0.0</v>
      </c>
      <c r="I471" s="36">
        <v>0.0</v>
      </c>
      <c r="J471" s="7">
        <f t="shared" si="297"/>
        <v>0</v>
      </c>
      <c r="K471" s="132" t="str">
        <f t="shared" si="298"/>
        <v>#DIV/0!</v>
      </c>
      <c r="L471" s="36">
        <v>0.0</v>
      </c>
      <c r="M471" s="36">
        <v>0.0</v>
      </c>
      <c r="N471" s="36">
        <v>0.0</v>
      </c>
      <c r="O471" s="133">
        <f t="shared" si="299"/>
        <v>0</v>
      </c>
      <c r="P471" s="36">
        <v>0.0</v>
      </c>
      <c r="Q471" s="36">
        <v>0.0</v>
      </c>
      <c r="R471" s="36">
        <v>0.0</v>
      </c>
      <c r="S471" s="36">
        <v>0.0</v>
      </c>
      <c r="T471" s="36">
        <v>0.0</v>
      </c>
      <c r="U471" s="36">
        <v>0.0</v>
      </c>
      <c r="V471" s="36">
        <v>0.0</v>
      </c>
      <c r="W471" s="36">
        <v>0.0</v>
      </c>
      <c r="X471" s="36">
        <v>0.0</v>
      </c>
      <c r="Y471" s="36">
        <v>0.0</v>
      </c>
      <c r="Z471" s="36">
        <v>0.0</v>
      </c>
      <c r="AA471" s="36">
        <v>0.0</v>
      </c>
      <c r="AB471" s="36">
        <v>0.0</v>
      </c>
      <c r="AC471" s="36">
        <v>0.0</v>
      </c>
      <c r="AD471" s="36">
        <v>0.0</v>
      </c>
      <c r="AE471" s="36">
        <v>0.0</v>
      </c>
      <c r="AF471" s="36">
        <v>0.0</v>
      </c>
      <c r="AG471" s="36">
        <v>0.0</v>
      </c>
      <c r="AH471" s="92">
        <v>0.0</v>
      </c>
    </row>
    <row r="472" hidden="1">
      <c r="A472" s="129" t="s">
        <v>302</v>
      </c>
      <c r="B472" s="130" t="s">
        <v>308</v>
      </c>
      <c r="C472" s="36">
        <v>1.0</v>
      </c>
      <c r="D472" s="36">
        <v>1.0</v>
      </c>
      <c r="E472" s="131">
        <f t="shared" si="296"/>
        <v>5.383333333</v>
      </c>
      <c r="F472" s="36">
        <v>0.0</v>
      </c>
      <c r="G472" s="36">
        <v>37.0</v>
      </c>
      <c r="H472" s="36">
        <v>0.0</v>
      </c>
      <c r="I472" s="36">
        <v>17.0</v>
      </c>
      <c r="J472" s="7">
        <f t="shared" si="297"/>
        <v>20</v>
      </c>
      <c r="K472" s="132">
        <f t="shared" si="298"/>
        <v>2.176470588</v>
      </c>
      <c r="L472" s="36">
        <v>19.0</v>
      </c>
      <c r="M472" s="36">
        <v>50.0</v>
      </c>
      <c r="N472" s="36">
        <v>1.0</v>
      </c>
      <c r="O472" s="133">
        <f t="shared" si="299"/>
        <v>5.383333333</v>
      </c>
      <c r="P472" s="36">
        <v>0.0</v>
      </c>
      <c r="Q472" s="36">
        <v>0.0</v>
      </c>
      <c r="R472" s="36">
        <v>0.0</v>
      </c>
      <c r="S472" s="36">
        <v>0.0</v>
      </c>
      <c r="T472" s="36">
        <v>0.0</v>
      </c>
      <c r="U472" s="36">
        <v>0.0</v>
      </c>
      <c r="V472" s="36">
        <v>0.0</v>
      </c>
      <c r="W472" s="36">
        <v>0.0</v>
      </c>
      <c r="X472" s="36">
        <v>0.0</v>
      </c>
      <c r="Y472" s="36">
        <v>0.0</v>
      </c>
      <c r="Z472" s="36">
        <v>0.0</v>
      </c>
      <c r="AA472" s="36">
        <v>0.0</v>
      </c>
      <c r="AB472" s="36">
        <v>0.0</v>
      </c>
      <c r="AC472" s="36">
        <v>0.0</v>
      </c>
      <c r="AD472" s="36">
        <v>0.0</v>
      </c>
      <c r="AE472" s="36">
        <v>0.0</v>
      </c>
      <c r="AF472" s="36">
        <v>0.0</v>
      </c>
      <c r="AG472" s="36">
        <v>0.0</v>
      </c>
      <c r="AH472" s="92">
        <v>0.0</v>
      </c>
    </row>
    <row r="473" hidden="1">
      <c r="A473" s="134"/>
      <c r="B473" s="135"/>
      <c r="C473" s="135">
        <f t="shared" ref="C473:D473" si="300">SUM(C467:C472)/4</f>
        <v>1</v>
      </c>
      <c r="D473" s="135">
        <f t="shared" si="300"/>
        <v>1</v>
      </c>
      <c r="E473" s="136">
        <f>SUM(E467:E472)</f>
        <v>21.3</v>
      </c>
      <c r="F473" s="135">
        <f>SUM(F467:F472)/4</f>
        <v>1.25</v>
      </c>
      <c r="G473" s="135">
        <f>SUM(G467:G472)</f>
        <v>116</v>
      </c>
      <c r="H473" s="135"/>
      <c r="I473" s="135">
        <f>SUM(I467:I472)</f>
        <v>74</v>
      </c>
      <c r="J473" s="135">
        <f t="shared" si="297"/>
        <v>42</v>
      </c>
      <c r="K473" s="137">
        <f t="shared" si="298"/>
        <v>1.567567568</v>
      </c>
      <c r="L473" s="135">
        <f t="shared" ref="L473:M473" si="301">SUM(L467:L472)</f>
        <v>70</v>
      </c>
      <c r="M473" s="135">
        <f t="shared" si="301"/>
        <v>172</v>
      </c>
      <c r="N473" s="135"/>
      <c r="O473" s="138"/>
      <c r="P473" s="135">
        <f t="shared" ref="P473:AF473" si="302">SUM(P467:P472)</f>
        <v>7</v>
      </c>
      <c r="Q473" s="135">
        <f t="shared" si="302"/>
        <v>6</v>
      </c>
      <c r="R473" s="135">
        <f t="shared" si="302"/>
        <v>7</v>
      </c>
      <c r="S473" s="135">
        <f t="shared" si="302"/>
        <v>1</v>
      </c>
      <c r="T473" s="135">
        <f t="shared" si="302"/>
        <v>18</v>
      </c>
      <c r="U473" s="135">
        <f t="shared" si="302"/>
        <v>7</v>
      </c>
      <c r="V473" s="135">
        <f t="shared" si="302"/>
        <v>0</v>
      </c>
      <c r="W473" s="135">
        <f t="shared" si="302"/>
        <v>0</v>
      </c>
      <c r="X473" s="135">
        <f t="shared" si="302"/>
        <v>0</v>
      </c>
      <c r="Y473" s="135">
        <f t="shared" si="302"/>
        <v>0</v>
      </c>
      <c r="Z473" s="135">
        <f t="shared" si="302"/>
        <v>0</v>
      </c>
      <c r="AA473" s="135">
        <f t="shared" si="302"/>
        <v>0</v>
      </c>
      <c r="AB473" s="135">
        <f t="shared" si="302"/>
        <v>0</v>
      </c>
      <c r="AC473" s="135">
        <f t="shared" si="302"/>
        <v>3</v>
      </c>
      <c r="AD473" s="135">
        <f t="shared" si="302"/>
        <v>1</v>
      </c>
      <c r="AE473" s="135">
        <f t="shared" si="302"/>
        <v>0</v>
      </c>
      <c r="AF473" s="135">
        <f t="shared" si="302"/>
        <v>0</v>
      </c>
      <c r="AG473" s="135"/>
      <c r="AH473" s="99">
        <f>SUM(AH467:AH472)</f>
        <v>0</v>
      </c>
    </row>
    <row r="474" hidden="1">
      <c r="A474" s="129" t="s">
        <v>103</v>
      </c>
      <c r="B474" s="130" t="s">
        <v>335</v>
      </c>
      <c r="C474" s="36">
        <v>1.0</v>
      </c>
      <c r="D474" s="36">
        <v>0.0</v>
      </c>
      <c r="E474" s="131">
        <f t="shared" ref="E474:E479" si="303">SUM(L474*I474)/60</f>
        <v>4.65</v>
      </c>
      <c r="F474" s="36">
        <v>0.0</v>
      </c>
      <c r="G474" s="36">
        <v>21.0</v>
      </c>
      <c r="H474" s="36">
        <v>0.0</v>
      </c>
      <c r="I474" s="36">
        <v>31.0</v>
      </c>
      <c r="J474" s="7">
        <f t="shared" si="297"/>
        <v>-10</v>
      </c>
      <c r="K474" s="132">
        <f t="shared" si="298"/>
        <v>0.6774193548</v>
      </c>
      <c r="L474" s="36">
        <v>9.0</v>
      </c>
      <c r="M474" s="36">
        <v>28.0</v>
      </c>
      <c r="N474" s="36">
        <v>1.0</v>
      </c>
      <c r="O474" s="133">
        <f t="shared" ref="O474:O479" si="304">SUM(L474*I474)/60</f>
        <v>4.65</v>
      </c>
      <c r="P474" s="36">
        <v>3.0</v>
      </c>
      <c r="Q474" s="36">
        <v>1.0</v>
      </c>
      <c r="R474" s="36">
        <v>0.0</v>
      </c>
      <c r="S474" s="36">
        <v>2.0</v>
      </c>
      <c r="T474" s="36">
        <v>4.0</v>
      </c>
      <c r="U474" s="36">
        <v>1.0</v>
      </c>
      <c r="V474" s="36">
        <v>0.0</v>
      </c>
      <c r="W474" s="36">
        <v>0.0</v>
      </c>
      <c r="X474" s="36">
        <v>0.0</v>
      </c>
      <c r="Y474" s="36">
        <v>0.0</v>
      </c>
      <c r="Z474" s="36">
        <v>0.0</v>
      </c>
      <c r="AA474" s="36">
        <v>0.0</v>
      </c>
      <c r="AB474" s="36">
        <v>0.0</v>
      </c>
      <c r="AC474" s="36">
        <v>0.0</v>
      </c>
      <c r="AD474" s="36">
        <v>0.0</v>
      </c>
      <c r="AE474" s="36">
        <v>0.0</v>
      </c>
      <c r="AF474" s="36">
        <v>0.0</v>
      </c>
      <c r="AG474" s="36">
        <v>0.0</v>
      </c>
      <c r="AH474" s="92">
        <v>0.0</v>
      </c>
    </row>
    <row r="475" hidden="1">
      <c r="A475" s="129" t="s">
        <v>103</v>
      </c>
      <c r="B475" s="130" t="s">
        <v>336</v>
      </c>
      <c r="C475" s="36">
        <v>1.0</v>
      </c>
      <c r="D475" s="36">
        <v>0.0</v>
      </c>
      <c r="E475" s="131">
        <f t="shared" si="303"/>
        <v>5</v>
      </c>
      <c r="F475" s="36">
        <v>0.0</v>
      </c>
      <c r="G475" s="36">
        <v>11.0</v>
      </c>
      <c r="H475" s="36">
        <v>0.0</v>
      </c>
      <c r="I475" s="36">
        <v>30.0</v>
      </c>
      <c r="J475" s="7">
        <f t="shared" si="297"/>
        <v>-19</v>
      </c>
      <c r="K475" s="132">
        <f t="shared" si="298"/>
        <v>0.3666666667</v>
      </c>
      <c r="L475" s="36">
        <v>10.0</v>
      </c>
      <c r="M475" s="36">
        <v>14.0</v>
      </c>
      <c r="N475" s="36">
        <v>1.0</v>
      </c>
      <c r="O475" s="133">
        <f t="shared" si="304"/>
        <v>5</v>
      </c>
      <c r="P475" s="36">
        <v>0.0</v>
      </c>
      <c r="Q475" s="36">
        <v>0.0</v>
      </c>
      <c r="R475" s="36">
        <v>4.0</v>
      </c>
      <c r="S475" s="36">
        <v>1.0</v>
      </c>
      <c r="T475" s="36">
        <v>0.0</v>
      </c>
      <c r="U475" s="36">
        <v>0.0</v>
      </c>
      <c r="V475" s="36">
        <v>0.0</v>
      </c>
      <c r="W475" s="36">
        <v>0.0</v>
      </c>
      <c r="X475" s="36">
        <v>0.0</v>
      </c>
      <c r="Y475" s="36">
        <v>0.0</v>
      </c>
      <c r="Z475" s="36">
        <v>0.0</v>
      </c>
      <c r="AA475" s="36">
        <v>0.0</v>
      </c>
      <c r="AB475" s="36">
        <v>0.0</v>
      </c>
      <c r="AC475" s="36">
        <v>0.0</v>
      </c>
      <c r="AD475" s="36">
        <v>0.0</v>
      </c>
      <c r="AE475" s="36">
        <v>0.0</v>
      </c>
      <c r="AF475" s="36">
        <v>0.0</v>
      </c>
      <c r="AG475" s="36">
        <v>0.0</v>
      </c>
      <c r="AH475" s="92">
        <v>0.0</v>
      </c>
    </row>
    <row r="476" hidden="1">
      <c r="A476" s="129" t="s">
        <v>103</v>
      </c>
      <c r="B476" s="130" t="s">
        <v>337</v>
      </c>
      <c r="C476" s="36">
        <v>0.0</v>
      </c>
      <c r="D476" s="36">
        <v>0.0</v>
      </c>
      <c r="E476" s="131">
        <f t="shared" si="303"/>
        <v>0</v>
      </c>
      <c r="F476" s="36">
        <v>0.0</v>
      </c>
      <c r="G476" s="36">
        <v>0.0</v>
      </c>
      <c r="H476" s="36">
        <v>0.0</v>
      </c>
      <c r="I476" s="36">
        <v>0.0</v>
      </c>
      <c r="J476" s="7">
        <f t="shared" si="297"/>
        <v>0</v>
      </c>
      <c r="K476" s="132" t="str">
        <f t="shared" si="298"/>
        <v>#DIV/0!</v>
      </c>
      <c r="L476" s="36">
        <v>0.0</v>
      </c>
      <c r="M476" s="36">
        <v>0.0</v>
      </c>
      <c r="N476" s="36">
        <v>0.0</v>
      </c>
      <c r="O476" s="133">
        <f t="shared" si="304"/>
        <v>0</v>
      </c>
      <c r="P476" s="36">
        <v>0.0</v>
      </c>
      <c r="Q476" s="36">
        <v>0.0</v>
      </c>
      <c r="R476" s="36">
        <v>0.0</v>
      </c>
      <c r="S476" s="36">
        <v>0.0</v>
      </c>
      <c r="T476" s="36">
        <v>0.0</v>
      </c>
      <c r="U476" s="36">
        <v>0.0</v>
      </c>
      <c r="V476" s="36">
        <v>0.0</v>
      </c>
      <c r="W476" s="36">
        <v>0.0</v>
      </c>
      <c r="X476" s="36">
        <v>0.0</v>
      </c>
      <c r="Y476" s="36">
        <v>0.0</v>
      </c>
      <c r="Z476" s="36">
        <v>0.0</v>
      </c>
      <c r="AA476" s="36">
        <v>0.0</v>
      </c>
      <c r="AB476" s="36">
        <v>0.0</v>
      </c>
      <c r="AC476" s="36">
        <v>0.0</v>
      </c>
      <c r="AD476" s="36">
        <v>0.0</v>
      </c>
      <c r="AE476" s="36">
        <v>0.0</v>
      </c>
      <c r="AF476" s="36">
        <v>0.0</v>
      </c>
      <c r="AG476" s="36">
        <v>0.0</v>
      </c>
      <c r="AH476" s="92">
        <v>0.0</v>
      </c>
    </row>
    <row r="477" hidden="1">
      <c r="A477" s="129" t="s">
        <v>103</v>
      </c>
      <c r="B477" s="130" t="s">
        <v>338</v>
      </c>
      <c r="C477" s="36">
        <v>0.0</v>
      </c>
      <c r="D477" s="36">
        <v>0.0</v>
      </c>
      <c r="E477" s="131">
        <f t="shared" si="303"/>
        <v>0</v>
      </c>
      <c r="F477" s="36">
        <v>0.0</v>
      </c>
      <c r="G477" s="36">
        <v>0.0</v>
      </c>
      <c r="H477" s="36">
        <v>0.0</v>
      </c>
      <c r="I477" s="36">
        <v>0.0</v>
      </c>
      <c r="J477" s="7">
        <f t="shared" si="297"/>
        <v>0</v>
      </c>
      <c r="K477" s="132" t="str">
        <f t="shared" si="298"/>
        <v>#DIV/0!</v>
      </c>
      <c r="L477" s="36">
        <v>0.0</v>
      </c>
      <c r="M477" s="36">
        <v>0.0</v>
      </c>
      <c r="N477" s="36">
        <v>0.0</v>
      </c>
      <c r="O477" s="133">
        <f t="shared" si="304"/>
        <v>0</v>
      </c>
      <c r="P477" s="36">
        <v>0.0</v>
      </c>
      <c r="Q477" s="36">
        <v>0.0</v>
      </c>
      <c r="R477" s="36">
        <v>0.0</v>
      </c>
      <c r="S477" s="36">
        <v>0.0</v>
      </c>
      <c r="T477" s="36">
        <v>0.0</v>
      </c>
      <c r="U477" s="36">
        <v>0.0</v>
      </c>
      <c r="V477" s="36">
        <v>0.0</v>
      </c>
      <c r="W477" s="36">
        <v>0.0</v>
      </c>
      <c r="X477" s="36">
        <v>0.0</v>
      </c>
      <c r="Y477" s="36">
        <v>0.0</v>
      </c>
      <c r="Z477" s="36">
        <v>0.0</v>
      </c>
      <c r="AA477" s="36">
        <v>0.0</v>
      </c>
      <c r="AB477" s="36">
        <v>0.0</v>
      </c>
      <c r="AC477" s="36">
        <v>0.0</v>
      </c>
      <c r="AD477" s="36">
        <v>0.0</v>
      </c>
      <c r="AE477" s="36">
        <v>0.0</v>
      </c>
      <c r="AF477" s="36">
        <v>0.0</v>
      </c>
      <c r="AG477" s="36">
        <v>0.0</v>
      </c>
      <c r="AH477" s="92">
        <v>0.0</v>
      </c>
    </row>
    <row r="478" hidden="1">
      <c r="A478" s="129" t="s">
        <v>103</v>
      </c>
      <c r="B478" s="130" t="s">
        <v>339</v>
      </c>
      <c r="C478" s="36">
        <v>1.0</v>
      </c>
      <c r="D478" s="36">
        <v>0.0</v>
      </c>
      <c r="E478" s="131">
        <f t="shared" si="303"/>
        <v>4.95</v>
      </c>
      <c r="F478" s="36">
        <v>0.0</v>
      </c>
      <c r="G478" s="36">
        <v>22.0</v>
      </c>
      <c r="H478" s="36">
        <v>0.0</v>
      </c>
      <c r="I478" s="36">
        <v>27.0</v>
      </c>
      <c r="J478" s="7">
        <f t="shared" si="297"/>
        <v>-5</v>
      </c>
      <c r="K478" s="132">
        <f t="shared" si="298"/>
        <v>0.8148148148</v>
      </c>
      <c r="L478" s="36">
        <v>11.0</v>
      </c>
      <c r="M478" s="36">
        <v>25.0</v>
      </c>
      <c r="N478" s="36">
        <v>1.0</v>
      </c>
      <c r="O478" s="133">
        <f t="shared" si="304"/>
        <v>4.95</v>
      </c>
      <c r="P478" s="36">
        <v>1.0</v>
      </c>
      <c r="Q478" s="36">
        <v>0.0</v>
      </c>
      <c r="R478" s="36">
        <v>1.0</v>
      </c>
      <c r="S478" s="36">
        <v>1.0</v>
      </c>
      <c r="T478" s="36">
        <v>3.0</v>
      </c>
      <c r="U478" s="36">
        <v>0.0</v>
      </c>
      <c r="V478" s="36">
        <v>0.0</v>
      </c>
      <c r="W478" s="36">
        <v>0.0</v>
      </c>
      <c r="X478" s="36">
        <v>0.0</v>
      </c>
      <c r="Y478" s="36">
        <v>0.0</v>
      </c>
      <c r="Z478" s="36">
        <v>0.0</v>
      </c>
      <c r="AA478" s="36">
        <v>0.0</v>
      </c>
      <c r="AB478" s="36">
        <v>0.0</v>
      </c>
      <c r="AC478" s="36">
        <v>0.0</v>
      </c>
      <c r="AD478" s="36">
        <v>0.0</v>
      </c>
      <c r="AE478" s="36">
        <v>0.0</v>
      </c>
      <c r="AF478" s="36">
        <v>0.0</v>
      </c>
      <c r="AG478" s="36">
        <v>0.0</v>
      </c>
      <c r="AH478" s="92">
        <v>0.0</v>
      </c>
    </row>
    <row r="479" hidden="1">
      <c r="A479" s="129" t="s">
        <v>103</v>
      </c>
      <c r="B479" s="130" t="s">
        <v>340</v>
      </c>
      <c r="C479" s="36">
        <v>1.0</v>
      </c>
      <c r="D479" s="36">
        <v>0.0</v>
      </c>
      <c r="E479" s="131">
        <f t="shared" si="303"/>
        <v>4.8</v>
      </c>
      <c r="F479" s="36">
        <v>0.0</v>
      </c>
      <c r="G479" s="36">
        <v>14.0</v>
      </c>
      <c r="H479" s="36">
        <v>0.0</v>
      </c>
      <c r="I479" s="36">
        <v>32.0</v>
      </c>
      <c r="J479" s="7">
        <f t="shared" si="297"/>
        <v>-18</v>
      </c>
      <c r="K479" s="132">
        <f t="shared" si="298"/>
        <v>0.4375</v>
      </c>
      <c r="L479" s="36">
        <v>9.0</v>
      </c>
      <c r="M479" s="36">
        <v>19.0</v>
      </c>
      <c r="N479" s="36">
        <v>1.0</v>
      </c>
      <c r="O479" s="133">
        <f t="shared" si="304"/>
        <v>4.8</v>
      </c>
      <c r="P479" s="36">
        <v>2.0</v>
      </c>
      <c r="Q479" s="36">
        <v>0.0</v>
      </c>
      <c r="R479" s="36">
        <v>1.0</v>
      </c>
      <c r="S479" s="36">
        <v>0.0</v>
      </c>
      <c r="T479" s="36">
        <v>1.0</v>
      </c>
      <c r="U479" s="36">
        <v>0.0</v>
      </c>
      <c r="V479" s="36">
        <v>0.0</v>
      </c>
      <c r="W479" s="36">
        <v>0.0</v>
      </c>
      <c r="X479" s="36">
        <v>0.0</v>
      </c>
      <c r="Y479" s="36">
        <v>0.0</v>
      </c>
      <c r="Z479" s="36">
        <v>0.0</v>
      </c>
      <c r="AA479" s="36">
        <v>0.0</v>
      </c>
      <c r="AB479" s="36">
        <v>0.0</v>
      </c>
      <c r="AC479" s="36">
        <v>1.0</v>
      </c>
      <c r="AD479" s="36">
        <v>0.0</v>
      </c>
      <c r="AE479" s="36">
        <v>0.0</v>
      </c>
      <c r="AF479" s="36">
        <v>0.0</v>
      </c>
      <c r="AG479" s="36">
        <v>0.0</v>
      </c>
      <c r="AH479" s="103">
        <v>1.0</v>
      </c>
    </row>
    <row r="480" hidden="1">
      <c r="A480" s="134" t="s">
        <v>271</v>
      </c>
      <c r="B480" s="135"/>
      <c r="C480" s="135">
        <f>SUM(C474:C479)</f>
        <v>4</v>
      </c>
      <c r="D480" s="135">
        <f t="shared" ref="D480:F480" si="305">SUM(D474:D479)/4</f>
        <v>0</v>
      </c>
      <c r="E480" s="136">
        <f t="shared" si="305"/>
        <v>4.85</v>
      </c>
      <c r="F480" s="135">
        <f t="shared" si="305"/>
        <v>0</v>
      </c>
      <c r="G480" s="135">
        <f>SUM(G474:G479)</f>
        <v>68</v>
      </c>
      <c r="H480" s="135"/>
      <c r="I480" s="135">
        <f>SUM(I474:I479)</f>
        <v>120</v>
      </c>
      <c r="J480" s="135">
        <f t="shared" si="297"/>
        <v>-52</v>
      </c>
      <c r="K480" s="137">
        <f t="shared" si="298"/>
        <v>0.5666666667</v>
      </c>
      <c r="L480" s="135">
        <f t="shared" ref="L480:M480" si="306">SUM(L474:L479)</f>
        <v>39</v>
      </c>
      <c r="M480" s="135">
        <f t="shared" si="306"/>
        <v>86</v>
      </c>
      <c r="N480" s="135"/>
      <c r="O480" s="138"/>
      <c r="P480" s="135">
        <f t="shared" ref="P480:AF480" si="307">SUM(P474:P479)</f>
        <v>6</v>
      </c>
      <c r="Q480" s="135">
        <f t="shared" si="307"/>
        <v>1</v>
      </c>
      <c r="R480" s="135">
        <f t="shared" si="307"/>
        <v>6</v>
      </c>
      <c r="S480" s="135">
        <f t="shared" si="307"/>
        <v>4</v>
      </c>
      <c r="T480" s="135">
        <f t="shared" si="307"/>
        <v>8</v>
      </c>
      <c r="U480" s="135">
        <f t="shared" si="307"/>
        <v>1</v>
      </c>
      <c r="V480" s="135">
        <f t="shared" si="307"/>
        <v>0</v>
      </c>
      <c r="W480" s="135">
        <f t="shared" si="307"/>
        <v>0</v>
      </c>
      <c r="X480" s="135">
        <f t="shared" si="307"/>
        <v>0</v>
      </c>
      <c r="Y480" s="135">
        <f t="shared" si="307"/>
        <v>0</v>
      </c>
      <c r="Z480" s="135">
        <f t="shared" si="307"/>
        <v>0</v>
      </c>
      <c r="AA480" s="135">
        <f t="shared" si="307"/>
        <v>0</v>
      </c>
      <c r="AB480" s="135">
        <f t="shared" si="307"/>
        <v>0</v>
      </c>
      <c r="AC480" s="135">
        <f t="shared" si="307"/>
        <v>1</v>
      </c>
      <c r="AD480" s="135">
        <f t="shared" si="307"/>
        <v>0</v>
      </c>
      <c r="AE480" s="135">
        <f t="shared" si="307"/>
        <v>0</v>
      </c>
      <c r="AF480" s="135">
        <f t="shared" si="307"/>
        <v>0</v>
      </c>
      <c r="AG480" s="135"/>
      <c r="AH480" s="99">
        <f>SUM(AH474:AH479)</f>
        <v>1</v>
      </c>
    </row>
    <row r="481">
      <c r="A481" s="119" t="s">
        <v>416</v>
      </c>
    </row>
    <row r="483" hidden="1">
      <c r="A483" s="115"/>
      <c r="F483" s="116" t="s">
        <v>382</v>
      </c>
      <c r="L483" s="117" t="s">
        <v>383</v>
      </c>
      <c r="N483" s="118" t="s">
        <v>384</v>
      </c>
    </row>
    <row r="484" hidden="1">
      <c r="A484" s="121" t="s">
        <v>232</v>
      </c>
      <c r="B484" s="121" t="s">
        <v>233</v>
      </c>
      <c r="C484" s="121" t="s">
        <v>234</v>
      </c>
      <c r="D484" s="122" t="s">
        <v>15</v>
      </c>
      <c r="E484" s="123" t="s">
        <v>235</v>
      </c>
      <c r="F484" s="124" t="s">
        <v>17</v>
      </c>
      <c r="G484" s="124" t="s">
        <v>236</v>
      </c>
      <c r="H484" s="124" t="s">
        <v>237</v>
      </c>
      <c r="I484" s="124" t="s">
        <v>238</v>
      </c>
      <c r="J484" s="125" t="s">
        <v>239</v>
      </c>
      <c r="K484" s="126" t="s">
        <v>240</v>
      </c>
      <c r="L484" s="127" t="s">
        <v>241</v>
      </c>
      <c r="M484" s="127" t="s">
        <v>242</v>
      </c>
      <c r="N484" s="128" t="s">
        <v>385</v>
      </c>
      <c r="O484" s="128" t="s">
        <v>235</v>
      </c>
      <c r="P484" s="128" t="s">
        <v>244</v>
      </c>
      <c r="Q484" s="128" t="s">
        <v>245</v>
      </c>
      <c r="R484" s="128" t="s">
        <v>246</v>
      </c>
      <c r="S484" s="128" t="s">
        <v>247</v>
      </c>
      <c r="T484" s="128" t="s">
        <v>248</v>
      </c>
      <c r="U484" s="128" t="s">
        <v>249</v>
      </c>
      <c r="V484" s="128" t="s">
        <v>250</v>
      </c>
      <c r="W484" s="128" t="s">
        <v>251</v>
      </c>
      <c r="X484" s="128" t="s">
        <v>252</v>
      </c>
      <c r="Y484" s="128" t="s">
        <v>253</v>
      </c>
      <c r="Z484" s="128" t="s">
        <v>254</v>
      </c>
      <c r="AA484" s="128" t="s">
        <v>255</v>
      </c>
      <c r="AB484" s="128" t="s">
        <v>256</v>
      </c>
      <c r="AC484" s="128" t="s">
        <v>257</v>
      </c>
      <c r="AD484" s="128" t="s">
        <v>258</v>
      </c>
      <c r="AE484" s="128" t="s">
        <v>259</v>
      </c>
      <c r="AF484" s="128" t="s">
        <v>260</v>
      </c>
      <c r="AG484" s="128" t="s">
        <v>261</v>
      </c>
    </row>
    <row r="485" hidden="1">
      <c r="A485" s="139"/>
      <c r="B485" s="140"/>
      <c r="C485" s="36">
        <v>0.0</v>
      </c>
      <c r="D485" s="36">
        <v>0.0</v>
      </c>
      <c r="E485" s="131">
        <f t="shared" ref="E485:E490" si="308">SUM(L485*I485)/60</f>
        <v>0</v>
      </c>
      <c r="F485" s="36">
        <v>0.0</v>
      </c>
      <c r="G485" s="36">
        <v>0.0</v>
      </c>
      <c r="H485" s="36">
        <v>0.0</v>
      </c>
      <c r="I485" s="36">
        <v>0.0</v>
      </c>
      <c r="J485" s="7">
        <f t="shared" ref="J485:J498" si="309">SUM(G485-I485)</f>
        <v>0</v>
      </c>
      <c r="K485" s="132" t="str">
        <f t="shared" ref="K485:K498" si="310">SUM(G485/I485)</f>
        <v>#DIV/0!</v>
      </c>
      <c r="L485" s="36">
        <v>0.0</v>
      </c>
      <c r="M485" s="36">
        <v>0.0</v>
      </c>
      <c r="N485" s="36" t="s">
        <v>386</v>
      </c>
      <c r="O485" s="133" t="str">
        <f t="shared" ref="O485:O490" si="311">(E485*N485)</f>
        <v>#VALUE!</v>
      </c>
      <c r="P485" s="36">
        <v>0.0</v>
      </c>
      <c r="Q485" s="36">
        <v>0.0</v>
      </c>
      <c r="R485" s="36">
        <v>0.0</v>
      </c>
      <c r="S485" s="36">
        <v>0.0</v>
      </c>
      <c r="T485" s="36">
        <v>0.0</v>
      </c>
      <c r="U485" s="36">
        <v>0.0</v>
      </c>
      <c r="V485" s="36">
        <v>0.0</v>
      </c>
      <c r="W485" s="36">
        <v>0.0</v>
      </c>
      <c r="X485" s="36">
        <v>0.0</v>
      </c>
      <c r="Y485" s="36">
        <v>0.0</v>
      </c>
      <c r="Z485" s="36">
        <v>0.0</v>
      </c>
      <c r="AA485" s="36">
        <v>0.0</v>
      </c>
      <c r="AB485" s="36">
        <v>0.0</v>
      </c>
      <c r="AC485" s="36">
        <v>0.0</v>
      </c>
      <c r="AD485" s="36">
        <v>0.0</v>
      </c>
      <c r="AE485" s="36">
        <v>0.0</v>
      </c>
      <c r="AF485" s="36">
        <v>0.0</v>
      </c>
      <c r="AG485" s="36">
        <v>0.0</v>
      </c>
    </row>
    <row r="486" hidden="1">
      <c r="A486" s="139"/>
      <c r="B486" s="140"/>
      <c r="C486" s="36">
        <v>0.0</v>
      </c>
      <c r="D486" s="36">
        <v>0.0</v>
      </c>
      <c r="E486" s="131">
        <f t="shared" si="308"/>
        <v>0</v>
      </c>
      <c r="F486" s="36">
        <v>0.0</v>
      </c>
      <c r="G486" s="36">
        <v>0.0</v>
      </c>
      <c r="H486" s="36">
        <v>0.0</v>
      </c>
      <c r="I486" s="36">
        <v>0.0</v>
      </c>
      <c r="J486" s="7">
        <f t="shared" si="309"/>
        <v>0</v>
      </c>
      <c r="K486" s="132" t="str">
        <f t="shared" si="310"/>
        <v>#DIV/0!</v>
      </c>
      <c r="L486" s="36">
        <v>0.0</v>
      </c>
      <c r="M486" s="36">
        <v>0.0</v>
      </c>
      <c r="N486" s="36" t="s">
        <v>386</v>
      </c>
      <c r="O486" s="133" t="str">
        <f t="shared" si="311"/>
        <v>#VALUE!</v>
      </c>
      <c r="P486" s="36">
        <v>0.0</v>
      </c>
      <c r="Q486" s="36">
        <v>0.0</v>
      </c>
      <c r="R486" s="36">
        <v>0.0</v>
      </c>
      <c r="S486" s="36">
        <v>0.0</v>
      </c>
      <c r="T486" s="36">
        <v>0.0</v>
      </c>
      <c r="U486" s="36">
        <v>0.0</v>
      </c>
      <c r="V486" s="36">
        <v>0.0</v>
      </c>
      <c r="W486" s="36">
        <v>0.0</v>
      </c>
      <c r="X486" s="36">
        <v>0.0</v>
      </c>
      <c r="Y486" s="36">
        <v>0.0</v>
      </c>
      <c r="Z486" s="36">
        <v>0.0</v>
      </c>
      <c r="AA486" s="36">
        <v>0.0</v>
      </c>
      <c r="AB486" s="36">
        <v>0.0</v>
      </c>
      <c r="AC486" s="36">
        <v>0.0</v>
      </c>
      <c r="AD486" s="36">
        <v>0.0</v>
      </c>
      <c r="AE486" s="36">
        <v>0.0</v>
      </c>
      <c r="AF486" s="36">
        <v>0.0</v>
      </c>
      <c r="AG486" s="36">
        <v>0.0</v>
      </c>
    </row>
    <row r="487" hidden="1">
      <c r="A487" s="139"/>
      <c r="B487" s="140"/>
      <c r="C487" s="36">
        <v>0.0</v>
      </c>
      <c r="D487" s="36">
        <v>0.0</v>
      </c>
      <c r="E487" s="131">
        <f t="shared" si="308"/>
        <v>0</v>
      </c>
      <c r="F487" s="36">
        <v>0.0</v>
      </c>
      <c r="G487" s="36">
        <v>0.0</v>
      </c>
      <c r="H487" s="36">
        <v>0.0</v>
      </c>
      <c r="I487" s="36">
        <v>0.0</v>
      </c>
      <c r="J487" s="7">
        <f t="shared" si="309"/>
        <v>0</v>
      </c>
      <c r="K487" s="132" t="str">
        <f t="shared" si="310"/>
        <v>#DIV/0!</v>
      </c>
      <c r="L487" s="36">
        <v>0.0</v>
      </c>
      <c r="M487" s="36">
        <v>0.0</v>
      </c>
      <c r="N487" s="36" t="s">
        <v>386</v>
      </c>
      <c r="O487" s="133" t="str">
        <f t="shared" si="311"/>
        <v>#VALUE!</v>
      </c>
      <c r="P487" s="36">
        <v>0.0</v>
      </c>
      <c r="Q487" s="36">
        <v>0.0</v>
      </c>
      <c r="R487" s="36">
        <v>0.0</v>
      </c>
      <c r="S487" s="36">
        <v>0.0</v>
      </c>
      <c r="T487" s="36">
        <v>0.0</v>
      </c>
      <c r="U487" s="36">
        <v>0.0</v>
      </c>
      <c r="V487" s="36">
        <v>0.0</v>
      </c>
      <c r="W487" s="36">
        <v>0.0</v>
      </c>
      <c r="X487" s="36">
        <v>0.0</v>
      </c>
      <c r="Y487" s="36">
        <v>0.0</v>
      </c>
      <c r="Z487" s="36">
        <v>0.0</v>
      </c>
      <c r="AA487" s="36">
        <v>0.0</v>
      </c>
      <c r="AB487" s="36">
        <v>0.0</v>
      </c>
      <c r="AC487" s="36">
        <v>0.0</v>
      </c>
      <c r="AD487" s="36">
        <v>0.0</v>
      </c>
      <c r="AE487" s="36">
        <v>0.0</v>
      </c>
      <c r="AF487" s="36">
        <v>0.0</v>
      </c>
      <c r="AG487" s="36">
        <v>0.0</v>
      </c>
    </row>
    <row r="488" hidden="1">
      <c r="A488" s="139"/>
      <c r="B488" s="140"/>
      <c r="C488" s="36">
        <v>0.0</v>
      </c>
      <c r="D488" s="36">
        <v>0.0</v>
      </c>
      <c r="E488" s="131">
        <f t="shared" si="308"/>
        <v>0</v>
      </c>
      <c r="F488" s="36">
        <v>0.0</v>
      </c>
      <c r="G488" s="36">
        <v>0.0</v>
      </c>
      <c r="H488" s="36">
        <v>0.0</v>
      </c>
      <c r="I488" s="36">
        <v>0.0</v>
      </c>
      <c r="J488" s="7">
        <f t="shared" si="309"/>
        <v>0</v>
      </c>
      <c r="K488" s="132" t="str">
        <f t="shared" si="310"/>
        <v>#DIV/0!</v>
      </c>
      <c r="L488" s="36">
        <v>0.0</v>
      </c>
      <c r="M488" s="36">
        <v>0.0</v>
      </c>
      <c r="N488" s="36" t="s">
        <v>386</v>
      </c>
      <c r="O488" s="133" t="str">
        <f t="shared" si="311"/>
        <v>#VALUE!</v>
      </c>
      <c r="P488" s="36">
        <v>0.0</v>
      </c>
      <c r="Q488" s="36">
        <v>0.0</v>
      </c>
      <c r="R488" s="36">
        <v>0.0</v>
      </c>
      <c r="S488" s="36">
        <v>0.0</v>
      </c>
      <c r="T488" s="36">
        <v>0.0</v>
      </c>
      <c r="U488" s="36">
        <v>0.0</v>
      </c>
      <c r="V488" s="36">
        <v>0.0</v>
      </c>
      <c r="W488" s="36">
        <v>0.0</v>
      </c>
      <c r="X488" s="36">
        <v>0.0</v>
      </c>
      <c r="Y488" s="36">
        <v>0.0</v>
      </c>
      <c r="Z488" s="36">
        <v>0.0</v>
      </c>
      <c r="AA488" s="36">
        <v>0.0</v>
      </c>
      <c r="AB488" s="36">
        <v>0.0</v>
      </c>
      <c r="AC488" s="36">
        <v>0.0</v>
      </c>
      <c r="AD488" s="36">
        <v>0.0</v>
      </c>
      <c r="AE488" s="36">
        <v>0.0</v>
      </c>
      <c r="AF488" s="36">
        <v>0.0</v>
      </c>
      <c r="AG488" s="36">
        <v>0.0</v>
      </c>
    </row>
    <row r="489" hidden="1">
      <c r="A489" s="139"/>
      <c r="B489" s="140"/>
      <c r="C489" s="36">
        <v>0.0</v>
      </c>
      <c r="D489" s="36">
        <v>0.0</v>
      </c>
      <c r="E489" s="131">
        <f t="shared" si="308"/>
        <v>0</v>
      </c>
      <c r="F489" s="36">
        <v>0.0</v>
      </c>
      <c r="G489" s="36">
        <v>0.0</v>
      </c>
      <c r="H489" s="36">
        <v>0.0</v>
      </c>
      <c r="I489" s="36">
        <v>0.0</v>
      </c>
      <c r="J489" s="7">
        <f t="shared" si="309"/>
        <v>0</v>
      </c>
      <c r="K489" s="132" t="str">
        <f t="shared" si="310"/>
        <v>#DIV/0!</v>
      </c>
      <c r="L489" s="36">
        <v>0.0</v>
      </c>
      <c r="M489" s="36">
        <v>0.0</v>
      </c>
      <c r="N489" s="36" t="s">
        <v>386</v>
      </c>
      <c r="O489" s="133" t="str">
        <f t="shared" si="311"/>
        <v>#VALUE!</v>
      </c>
      <c r="P489" s="36">
        <v>0.0</v>
      </c>
      <c r="Q489" s="36">
        <v>0.0</v>
      </c>
      <c r="R489" s="36">
        <v>0.0</v>
      </c>
      <c r="S489" s="36">
        <v>0.0</v>
      </c>
      <c r="T489" s="36">
        <v>0.0</v>
      </c>
      <c r="U489" s="36">
        <v>0.0</v>
      </c>
      <c r="V489" s="36">
        <v>0.0</v>
      </c>
      <c r="W489" s="36">
        <v>0.0</v>
      </c>
      <c r="X489" s="36">
        <v>0.0</v>
      </c>
      <c r="Y489" s="36">
        <v>0.0</v>
      </c>
      <c r="Z489" s="36">
        <v>0.0</v>
      </c>
      <c r="AA489" s="36">
        <v>0.0</v>
      </c>
      <c r="AB489" s="36">
        <v>0.0</v>
      </c>
      <c r="AC489" s="36">
        <v>0.0</v>
      </c>
      <c r="AD489" s="36">
        <v>0.0</v>
      </c>
      <c r="AE489" s="36">
        <v>0.0</v>
      </c>
      <c r="AF489" s="36">
        <v>0.0</v>
      </c>
      <c r="AG489" s="36">
        <v>0.0</v>
      </c>
    </row>
    <row r="490" hidden="1">
      <c r="A490" s="139"/>
      <c r="B490" s="140"/>
      <c r="C490" s="36">
        <v>0.0</v>
      </c>
      <c r="D490" s="36">
        <v>0.0</v>
      </c>
      <c r="E490" s="131">
        <f t="shared" si="308"/>
        <v>0</v>
      </c>
      <c r="F490" s="36">
        <v>0.0</v>
      </c>
      <c r="G490" s="36">
        <v>0.0</v>
      </c>
      <c r="H490" s="36">
        <v>0.0</v>
      </c>
      <c r="I490" s="36">
        <v>0.0</v>
      </c>
      <c r="J490" s="7">
        <f t="shared" si="309"/>
        <v>0</v>
      </c>
      <c r="K490" s="132" t="str">
        <f t="shared" si="310"/>
        <v>#DIV/0!</v>
      </c>
      <c r="L490" s="36">
        <v>0.0</v>
      </c>
      <c r="M490" s="36">
        <v>0.0</v>
      </c>
      <c r="N490" s="36" t="s">
        <v>386</v>
      </c>
      <c r="O490" s="133" t="str">
        <f t="shared" si="311"/>
        <v>#VALUE!</v>
      </c>
      <c r="P490" s="36">
        <v>0.0</v>
      </c>
      <c r="Q490" s="36">
        <v>0.0</v>
      </c>
      <c r="R490" s="36">
        <v>0.0</v>
      </c>
      <c r="S490" s="36">
        <v>0.0</v>
      </c>
      <c r="T490" s="36">
        <v>0.0</v>
      </c>
      <c r="U490" s="36">
        <v>0.0</v>
      </c>
      <c r="V490" s="36">
        <v>0.0</v>
      </c>
      <c r="W490" s="36">
        <v>0.0</v>
      </c>
      <c r="X490" s="36">
        <v>0.0</v>
      </c>
      <c r="Y490" s="36">
        <v>0.0</v>
      </c>
      <c r="Z490" s="36">
        <v>0.0</v>
      </c>
      <c r="AA490" s="36">
        <v>0.0</v>
      </c>
      <c r="AB490" s="36">
        <v>0.0</v>
      </c>
      <c r="AC490" s="36">
        <v>0.0</v>
      </c>
      <c r="AD490" s="36">
        <v>0.0</v>
      </c>
      <c r="AE490" s="36">
        <v>0.0</v>
      </c>
      <c r="AF490" s="36">
        <v>0.0</v>
      </c>
      <c r="AG490" s="36">
        <v>0.0</v>
      </c>
    </row>
    <row r="491" hidden="1">
      <c r="A491" s="134"/>
      <c r="B491" s="135"/>
      <c r="C491" s="135">
        <f t="shared" ref="C491:D491" si="312">SUM(C485:C490)/4</f>
        <v>0</v>
      </c>
      <c r="D491" s="135">
        <f t="shared" si="312"/>
        <v>0</v>
      </c>
      <c r="E491" s="136">
        <f>SUM(E485:E490)</f>
        <v>0</v>
      </c>
      <c r="F491" s="135">
        <f>SUM(F485:F490)/4</f>
        <v>0</v>
      </c>
      <c r="G491" s="135">
        <f>SUM(G485:G490)</f>
        <v>0</v>
      </c>
      <c r="H491" s="135"/>
      <c r="I491" s="135">
        <f>SUM(I485:I490)</f>
        <v>0</v>
      </c>
      <c r="J491" s="135">
        <f t="shared" si="309"/>
        <v>0</v>
      </c>
      <c r="K491" s="137" t="str">
        <f t="shared" si="310"/>
        <v>#DIV/0!</v>
      </c>
      <c r="L491" s="135">
        <f t="shared" ref="L491:M491" si="313">SUM(L485:L490)</f>
        <v>0</v>
      </c>
      <c r="M491" s="135">
        <f t="shared" si="313"/>
        <v>0</v>
      </c>
      <c r="N491" s="135"/>
      <c r="O491" s="138"/>
      <c r="P491" s="135">
        <f t="shared" ref="P491:AF491" si="314">SUM(P485:P490)</f>
        <v>0</v>
      </c>
      <c r="Q491" s="135">
        <f t="shared" si="314"/>
        <v>0</v>
      </c>
      <c r="R491" s="135">
        <f t="shared" si="314"/>
        <v>0</v>
      </c>
      <c r="S491" s="135">
        <f t="shared" si="314"/>
        <v>0</v>
      </c>
      <c r="T491" s="135">
        <f t="shared" si="314"/>
        <v>0</v>
      </c>
      <c r="U491" s="135">
        <f t="shared" si="314"/>
        <v>0</v>
      </c>
      <c r="V491" s="135">
        <f t="shared" si="314"/>
        <v>0</v>
      </c>
      <c r="W491" s="135">
        <f t="shared" si="314"/>
        <v>0</v>
      </c>
      <c r="X491" s="135">
        <f t="shared" si="314"/>
        <v>0</v>
      </c>
      <c r="Y491" s="135">
        <f t="shared" si="314"/>
        <v>0</v>
      </c>
      <c r="Z491" s="135">
        <f t="shared" si="314"/>
        <v>0</v>
      </c>
      <c r="AA491" s="135">
        <f t="shared" si="314"/>
        <v>0</v>
      </c>
      <c r="AB491" s="135">
        <f t="shared" si="314"/>
        <v>0</v>
      </c>
      <c r="AC491" s="135">
        <f t="shared" si="314"/>
        <v>0</v>
      </c>
      <c r="AD491" s="135">
        <f t="shared" si="314"/>
        <v>0</v>
      </c>
      <c r="AE491" s="135">
        <f t="shared" si="314"/>
        <v>0</v>
      </c>
      <c r="AF491" s="135">
        <f t="shared" si="314"/>
        <v>0</v>
      </c>
      <c r="AG491" s="135"/>
    </row>
    <row r="492" hidden="1">
      <c r="A492" s="139"/>
      <c r="B492" s="140"/>
      <c r="C492" s="36">
        <v>0.0</v>
      </c>
      <c r="D492" s="36">
        <v>0.0</v>
      </c>
      <c r="E492" s="131">
        <f t="shared" ref="E492:E497" si="315">SUM(L492*I492)/60</f>
        <v>0</v>
      </c>
      <c r="F492" s="36">
        <v>0.0</v>
      </c>
      <c r="G492" s="36">
        <v>0.0</v>
      </c>
      <c r="H492" s="36">
        <v>0.0</v>
      </c>
      <c r="I492" s="36">
        <v>0.0</v>
      </c>
      <c r="J492" s="7">
        <f t="shared" si="309"/>
        <v>0</v>
      </c>
      <c r="K492" s="132" t="str">
        <f t="shared" si="310"/>
        <v>#DIV/0!</v>
      </c>
      <c r="L492" s="36">
        <v>0.0</v>
      </c>
      <c r="M492" s="36">
        <v>0.0</v>
      </c>
      <c r="N492" s="36" t="s">
        <v>386</v>
      </c>
      <c r="O492" s="133">
        <f t="shared" ref="O492:O497" si="316">SUM(L492*I492)/60</f>
        <v>0</v>
      </c>
      <c r="P492" s="36">
        <v>0.0</v>
      </c>
      <c r="Q492" s="36">
        <v>0.0</v>
      </c>
      <c r="R492" s="36">
        <v>0.0</v>
      </c>
      <c r="S492" s="36">
        <v>0.0</v>
      </c>
      <c r="T492" s="36">
        <v>0.0</v>
      </c>
      <c r="U492" s="36">
        <v>0.0</v>
      </c>
      <c r="V492" s="36">
        <v>0.0</v>
      </c>
      <c r="W492" s="36">
        <v>0.0</v>
      </c>
      <c r="X492" s="36">
        <v>0.0</v>
      </c>
      <c r="Y492" s="36">
        <v>0.0</v>
      </c>
      <c r="Z492" s="36">
        <v>0.0</v>
      </c>
      <c r="AA492" s="36">
        <v>0.0</v>
      </c>
      <c r="AB492" s="36">
        <v>0.0</v>
      </c>
      <c r="AC492" s="36">
        <v>0.0</v>
      </c>
      <c r="AD492" s="36">
        <v>0.0</v>
      </c>
      <c r="AE492" s="36">
        <v>0.0</v>
      </c>
      <c r="AF492" s="36">
        <v>0.0</v>
      </c>
      <c r="AG492" s="36">
        <v>0.0</v>
      </c>
    </row>
    <row r="493" hidden="1">
      <c r="A493" s="139"/>
      <c r="B493" s="140"/>
      <c r="C493" s="36">
        <v>0.0</v>
      </c>
      <c r="D493" s="36">
        <v>0.0</v>
      </c>
      <c r="E493" s="131">
        <f t="shared" si="315"/>
        <v>0</v>
      </c>
      <c r="F493" s="36">
        <v>0.0</v>
      </c>
      <c r="G493" s="36">
        <v>0.0</v>
      </c>
      <c r="H493" s="36">
        <v>0.0</v>
      </c>
      <c r="I493" s="36">
        <v>0.0</v>
      </c>
      <c r="J493" s="7">
        <f t="shared" si="309"/>
        <v>0</v>
      </c>
      <c r="K493" s="132" t="str">
        <f t="shared" si="310"/>
        <v>#DIV/0!</v>
      </c>
      <c r="L493" s="36">
        <v>0.0</v>
      </c>
      <c r="M493" s="36">
        <v>0.0</v>
      </c>
      <c r="N493" s="36" t="s">
        <v>386</v>
      </c>
      <c r="O493" s="133">
        <f t="shared" si="316"/>
        <v>0</v>
      </c>
      <c r="P493" s="36">
        <v>0.0</v>
      </c>
      <c r="Q493" s="36">
        <v>0.0</v>
      </c>
      <c r="R493" s="36">
        <v>0.0</v>
      </c>
      <c r="S493" s="36">
        <v>0.0</v>
      </c>
      <c r="T493" s="36">
        <v>0.0</v>
      </c>
      <c r="U493" s="36">
        <v>0.0</v>
      </c>
      <c r="V493" s="36">
        <v>0.0</v>
      </c>
      <c r="W493" s="36">
        <v>0.0</v>
      </c>
      <c r="X493" s="36">
        <v>0.0</v>
      </c>
      <c r="Y493" s="36">
        <v>0.0</v>
      </c>
      <c r="Z493" s="36">
        <v>0.0</v>
      </c>
      <c r="AA493" s="36">
        <v>0.0</v>
      </c>
      <c r="AB493" s="36">
        <v>0.0</v>
      </c>
      <c r="AC493" s="36">
        <v>0.0</v>
      </c>
      <c r="AD493" s="36">
        <v>0.0</v>
      </c>
      <c r="AE493" s="36">
        <v>0.0</v>
      </c>
      <c r="AF493" s="36">
        <v>0.0</v>
      </c>
      <c r="AG493" s="36">
        <v>0.0</v>
      </c>
    </row>
    <row r="494" hidden="1">
      <c r="A494" s="139"/>
      <c r="B494" s="140"/>
      <c r="C494" s="36">
        <v>0.0</v>
      </c>
      <c r="D494" s="36">
        <v>0.0</v>
      </c>
      <c r="E494" s="131">
        <f t="shared" si="315"/>
        <v>0</v>
      </c>
      <c r="F494" s="36">
        <v>0.0</v>
      </c>
      <c r="G494" s="36">
        <v>0.0</v>
      </c>
      <c r="H494" s="36">
        <v>0.0</v>
      </c>
      <c r="I494" s="36">
        <v>0.0</v>
      </c>
      <c r="J494" s="7">
        <f t="shared" si="309"/>
        <v>0</v>
      </c>
      <c r="K494" s="132" t="str">
        <f t="shared" si="310"/>
        <v>#DIV/0!</v>
      </c>
      <c r="L494" s="36">
        <v>0.0</v>
      </c>
      <c r="M494" s="36">
        <v>0.0</v>
      </c>
      <c r="N494" s="36" t="s">
        <v>386</v>
      </c>
      <c r="O494" s="133">
        <f t="shared" si="316"/>
        <v>0</v>
      </c>
      <c r="P494" s="36">
        <v>0.0</v>
      </c>
      <c r="Q494" s="36">
        <v>0.0</v>
      </c>
      <c r="R494" s="36">
        <v>0.0</v>
      </c>
      <c r="S494" s="36">
        <v>0.0</v>
      </c>
      <c r="T494" s="36">
        <v>0.0</v>
      </c>
      <c r="U494" s="36">
        <v>0.0</v>
      </c>
      <c r="V494" s="36">
        <v>0.0</v>
      </c>
      <c r="W494" s="36">
        <v>0.0</v>
      </c>
      <c r="X494" s="36">
        <v>0.0</v>
      </c>
      <c r="Y494" s="36">
        <v>0.0</v>
      </c>
      <c r="Z494" s="36">
        <v>0.0</v>
      </c>
      <c r="AA494" s="36">
        <v>0.0</v>
      </c>
      <c r="AB494" s="36">
        <v>0.0</v>
      </c>
      <c r="AC494" s="36">
        <v>0.0</v>
      </c>
      <c r="AD494" s="36">
        <v>0.0</v>
      </c>
      <c r="AE494" s="36">
        <v>0.0</v>
      </c>
      <c r="AF494" s="36">
        <v>0.0</v>
      </c>
      <c r="AG494" s="36">
        <v>0.0</v>
      </c>
    </row>
    <row r="495" hidden="1">
      <c r="A495" s="139"/>
      <c r="B495" s="140"/>
      <c r="C495" s="36">
        <v>0.0</v>
      </c>
      <c r="D495" s="36">
        <v>0.0</v>
      </c>
      <c r="E495" s="131">
        <f t="shared" si="315"/>
        <v>0</v>
      </c>
      <c r="F495" s="36">
        <v>0.0</v>
      </c>
      <c r="G495" s="36">
        <v>0.0</v>
      </c>
      <c r="H495" s="36">
        <v>0.0</v>
      </c>
      <c r="I495" s="36">
        <v>0.0</v>
      </c>
      <c r="J495" s="7">
        <f t="shared" si="309"/>
        <v>0</v>
      </c>
      <c r="K495" s="132" t="str">
        <f t="shared" si="310"/>
        <v>#DIV/0!</v>
      </c>
      <c r="L495" s="36">
        <v>0.0</v>
      </c>
      <c r="M495" s="36">
        <v>0.0</v>
      </c>
      <c r="N495" s="36" t="s">
        <v>386</v>
      </c>
      <c r="O495" s="133">
        <f t="shared" si="316"/>
        <v>0</v>
      </c>
      <c r="P495" s="36">
        <v>0.0</v>
      </c>
      <c r="Q495" s="36">
        <v>0.0</v>
      </c>
      <c r="R495" s="36">
        <v>0.0</v>
      </c>
      <c r="S495" s="36">
        <v>0.0</v>
      </c>
      <c r="T495" s="36">
        <v>0.0</v>
      </c>
      <c r="U495" s="36">
        <v>0.0</v>
      </c>
      <c r="V495" s="36">
        <v>0.0</v>
      </c>
      <c r="W495" s="36">
        <v>0.0</v>
      </c>
      <c r="X495" s="36">
        <v>0.0</v>
      </c>
      <c r="Y495" s="36">
        <v>0.0</v>
      </c>
      <c r="Z495" s="36">
        <v>0.0</v>
      </c>
      <c r="AA495" s="36">
        <v>0.0</v>
      </c>
      <c r="AB495" s="36">
        <v>0.0</v>
      </c>
      <c r="AC495" s="36">
        <v>0.0</v>
      </c>
      <c r="AD495" s="36">
        <v>0.0</v>
      </c>
      <c r="AE495" s="36">
        <v>0.0</v>
      </c>
      <c r="AF495" s="36">
        <v>0.0</v>
      </c>
      <c r="AG495" s="36">
        <v>0.0</v>
      </c>
    </row>
    <row r="496" hidden="1">
      <c r="A496" s="139"/>
      <c r="B496" s="140"/>
      <c r="C496" s="36">
        <v>0.0</v>
      </c>
      <c r="D496" s="36">
        <v>0.0</v>
      </c>
      <c r="E496" s="131">
        <f t="shared" si="315"/>
        <v>0</v>
      </c>
      <c r="F496" s="36">
        <v>0.0</v>
      </c>
      <c r="G496" s="36">
        <v>0.0</v>
      </c>
      <c r="H496" s="36">
        <v>0.0</v>
      </c>
      <c r="I496" s="36">
        <v>0.0</v>
      </c>
      <c r="J496" s="7">
        <f t="shared" si="309"/>
        <v>0</v>
      </c>
      <c r="K496" s="132" t="str">
        <f t="shared" si="310"/>
        <v>#DIV/0!</v>
      </c>
      <c r="L496" s="36">
        <v>0.0</v>
      </c>
      <c r="M496" s="36">
        <v>0.0</v>
      </c>
      <c r="N496" s="36" t="s">
        <v>386</v>
      </c>
      <c r="O496" s="133">
        <f t="shared" si="316"/>
        <v>0</v>
      </c>
      <c r="P496" s="36">
        <v>0.0</v>
      </c>
      <c r="Q496" s="36">
        <v>0.0</v>
      </c>
      <c r="R496" s="36">
        <v>0.0</v>
      </c>
      <c r="S496" s="36">
        <v>0.0</v>
      </c>
      <c r="T496" s="36">
        <v>0.0</v>
      </c>
      <c r="U496" s="36">
        <v>0.0</v>
      </c>
      <c r="V496" s="36">
        <v>0.0</v>
      </c>
      <c r="W496" s="36">
        <v>0.0</v>
      </c>
      <c r="X496" s="36">
        <v>0.0</v>
      </c>
      <c r="Y496" s="36">
        <v>0.0</v>
      </c>
      <c r="Z496" s="36">
        <v>0.0</v>
      </c>
      <c r="AA496" s="36">
        <v>0.0</v>
      </c>
      <c r="AB496" s="36">
        <v>0.0</v>
      </c>
      <c r="AC496" s="36">
        <v>0.0</v>
      </c>
      <c r="AD496" s="36">
        <v>0.0</v>
      </c>
      <c r="AE496" s="36">
        <v>0.0</v>
      </c>
      <c r="AF496" s="36">
        <v>0.0</v>
      </c>
      <c r="AG496" s="36">
        <v>0.0</v>
      </c>
    </row>
    <row r="497" hidden="1">
      <c r="A497" s="139"/>
      <c r="B497" s="140"/>
      <c r="C497" s="36">
        <v>0.0</v>
      </c>
      <c r="D497" s="36">
        <v>0.0</v>
      </c>
      <c r="E497" s="131">
        <f t="shared" si="315"/>
        <v>0</v>
      </c>
      <c r="F497" s="36">
        <v>0.0</v>
      </c>
      <c r="G497" s="36">
        <v>0.0</v>
      </c>
      <c r="H497" s="36">
        <v>0.0</v>
      </c>
      <c r="I497" s="36">
        <v>0.0</v>
      </c>
      <c r="J497" s="7">
        <f t="shared" si="309"/>
        <v>0</v>
      </c>
      <c r="K497" s="132" t="str">
        <f t="shared" si="310"/>
        <v>#DIV/0!</v>
      </c>
      <c r="L497" s="36">
        <v>0.0</v>
      </c>
      <c r="M497" s="36">
        <v>0.0</v>
      </c>
      <c r="N497" s="36" t="s">
        <v>386</v>
      </c>
      <c r="O497" s="133">
        <f t="shared" si="316"/>
        <v>0</v>
      </c>
      <c r="P497" s="36">
        <v>0.0</v>
      </c>
      <c r="Q497" s="36">
        <v>0.0</v>
      </c>
      <c r="R497" s="36">
        <v>0.0</v>
      </c>
      <c r="S497" s="36">
        <v>0.0</v>
      </c>
      <c r="T497" s="36">
        <v>0.0</v>
      </c>
      <c r="U497" s="36">
        <v>0.0</v>
      </c>
      <c r="V497" s="36">
        <v>0.0</v>
      </c>
      <c r="W497" s="36">
        <v>0.0</v>
      </c>
      <c r="X497" s="36">
        <v>0.0</v>
      </c>
      <c r="Y497" s="36">
        <v>0.0</v>
      </c>
      <c r="Z497" s="36">
        <v>0.0</v>
      </c>
      <c r="AA497" s="36">
        <v>0.0</v>
      </c>
      <c r="AB497" s="36">
        <v>0.0</v>
      </c>
      <c r="AC497" s="36">
        <v>0.0</v>
      </c>
      <c r="AD497" s="36">
        <v>0.0</v>
      </c>
      <c r="AE497" s="36">
        <v>0.0</v>
      </c>
      <c r="AF497" s="36">
        <v>0.0</v>
      </c>
      <c r="AG497" s="36">
        <v>0.0</v>
      </c>
    </row>
    <row r="498" hidden="1">
      <c r="A498" s="134" t="s">
        <v>271</v>
      </c>
      <c r="B498" s="135"/>
      <c r="C498" s="135">
        <f>SUM(C492:C497)</f>
        <v>0</v>
      </c>
      <c r="D498" s="135">
        <f t="shared" ref="D498:F498" si="317">SUM(D492:D497)/4</f>
        <v>0</v>
      </c>
      <c r="E498" s="136">
        <f t="shared" si="317"/>
        <v>0</v>
      </c>
      <c r="F498" s="135">
        <f t="shared" si="317"/>
        <v>0</v>
      </c>
      <c r="G498" s="135">
        <f>SUM(G492:G497)</f>
        <v>0</v>
      </c>
      <c r="H498" s="135"/>
      <c r="I498" s="135">
        <f>SUM(I492:I497)</f>
        <v>0</v>
      </c>
      <c r="J498" s="135">
        <f t="shared" si="309"/>
        <v>0</v>
      </c>
      <c r="K498" s="137" t="str">
        <f t="shared" si="310"/>
        <v>#DIV/0!</v>
      </c>
      <c r="L498" s="135">
        <f t="shared" ref="L498:M498" si="318">SUM(L492:L497)</f>
        <v>0</v>
      </c>
      <c r="M498" s="135">
        <f t="shared" si="318"/>
        <v>0</v>
      </c>
      <c r="N498" s="135"/>
      <c r="O498" s="138"/>
      <c r="P498" s="135">
        <f t="shared" ref="P498:AF498" si="319">SUM(P492:P497)</f>
        <v>0</v>
      </c>
      <c r="Q498" s="135">
        <f t="shared" si="319"/>
        <v>0</v>
      </c>
      <c r="R498" s="135">
        <f t="shared" si="319"/>
        <v>0</v>
      </c>
      <c r="S498" s="135">
        <f t="shared" si="319"/>
        <v>0</v>
      </c>
      <c r="T498" s="135">
        <f t="shared" si="319"/>
        <v>0</v>
      </c>
      <c r="U498" s="135">
        <f t="shared" si="319"/>
        <v>0</v>
      </c>
      <c r="V498" s="135">
        <f t="shared" si="319"/>
        <v>0</v>
      </c>
      <c r="W498" s="135">
        <f t="shared" si="319"/>
        <v>0</v>
      </c>
      <c r="X498" s="135">
        <f t="shared" si="319"/>
        <v>0</v>
      </c>
      <c r="Y498" s="135">
        <f t="shared" si="319"/>
        <v>0</v>
      </c>
      <c r="Z498" s="135">
        <f t="shared" si="319"/>
        <v>0</v>
      </c>
      <c r="AA498" s="135">
        <f t="shared" si="319"/>
        <v>0</v>
      </c>
      <c r="AB498" s="135">
        <f t="shared" si="319"/>
        <v>0</v>
      </c>
      <c r="AC498" s="135">
        <f t="shared" si="319"/>
        <v>0</v>
      </c>
      <c r="AD498" s="135">
        <f t="shared" si="319"/>
        <v>0</v>
      </c>
      <c r="AE498" s="135">
        <f t="shared" si="319"/>
        <v>0</v>
      </c>
      <c r="AF498" s="135">
        <f t="shared" si="319"/>
        <v>0</v>
      </c>
      <c r="AG498" s="135"/>
    </row>
    <row r="499">
      <c r="A499" s="119" t="s">
        <v>417</v>
      </c>
    </row>
    <row r="501" hidden="1">
      <c r="A501" s="115"/>
      <c r="F501" s="116" t="s">
        <v>382</v>
      </c>
      <c r="L501" s="117" t="s">
        <v>383</v>
      </c>
      <c r="N501" s="118" t="s">
        <v>384</v>
      </c>
    </row>
    <row r="502" hidden="1">
      <c r="A502" s="121" t="s">
        <v>232</v>
      </c>
      <c r="B502" s="121" t="s">
        <v>233</v>
      </c>
      <c r="C502" s="121" t="s">
        <v>234</v>
      </c>
      <c r="D502" s="122" t="s">
        <v>15</v>
      </c>
      <c r="E502" s="123" t="s">
        <v>235</v>
      </c>
      <c r="F502" s="124" t="s">
        <v>17</v>
      </c>
      <c r="G502" s="124" t="s">
        <v>236</v>
      </c>
      <c r="H502" s="124" t="s">
        <v>237</v>
      </c>
      <c r="I502" s="124" t="s">
        <v>238</v>
      </c>
      <c r="J502" s="125" t="s">
        <v>239</v>
      </c>
      <c r="K502" s="126" t="s">
        <v>240</v>
      </c>
      <c r="L502" s="127" t="s">
        <v>241</v>
      </c>
      <c r="M502" s="127" t="s">
        <v>242</v>
      </c>
      <c r="N502" s="128" t="s">
        <v>385</v>
      </c>
      <c r="O502" s="128" t="s">
        <v>235</v>
      </c>
      <c r="P502" s="128" t="s">
        <v>244</v>
      </c>
      <c r="Q502" s="128" t="s">
        <v>245</v>
      </c>
      <c r="R502" s="128" t="s">
        <v>246</v>
      </c>
      <c r="S502" s="128" t="s">
        <v>247</v>
      </c>
      <c r="T502" s="128" t="s">
        <v>248</v>
      </c>
      <c r="U502" s="128" t="s">
        <v>249</v>
      </c>
      <c r="V502" s="128" t="s">
        <v>250</v>
      </c>
      <c r="W502" s="128" t="s">
        <v>251</v>
      </c>
      <c r="X502" s="128" t="s">
        <v>252</v>
      </c>
      <c r="Y502" s="128" t="s">
        <v>253</v>
      </c>
      <c r="Z502" s="128" t="s">
        <v>254</v>
      </c>
      <c r="AA502" s="128" t="s">
        <v>255</v>
      </c>
      <c r="AB502" s="128" t="s">
        <v>256</v>
      </c>
      <c r="AC502" s="128" t="s">
        <v>257</v>
      </c>
      <c r="AD502" s="128" t="s">
        <v>258</v>
      </c>
      <c r="AE502" s="128" t="s">
        <v>259</v>
      </c>
      <c r="AF502" s="128" t="s">
        <v>260</v>
      </c>
      <c r="AG502" s="128" t="s">
        <v>261</v>
      </c>
    </row>
    <row r="503" hidden="1">
      <c r="A503" s="129" t="s">
        <v>105</v>
      </c>
      <c r="B503" s="130" t="s">
        <v>341</v>
      </c>
      <c r="C503" s="36">
        <v>1.0</v>
      </c>
      <c r="D503" s="36">
        <v>0.0</v>
      </c>
      <c r="E503" s="131">
        <f t="shared" ref="E503:E510" si="320">SUM(L503*I503)/60</f>
        <v>7.283333333</v>
      </c>
      <c r="F503" s="36">
        <v>1.0</v>
      </c>
      <c r="G503" s="36">
        <v>14.0</v>
      </c>
      <c r="H503" s="36">
        <v>0.0</v>
      </c>
      <c r="I503" s="36">
        <v>23.0</v>
      </c>
      <c r="J503" s="7">
        <f t="shared" ref="J503:J518" si="321">SUM(G503-I503)</f>
        <v>-9</v>
      </c>
      <c r="K503" s="132">
        <f t="shared" ref="K503:K518" si="322">SUM(G503/I503)</f>
        <v>0.6086956522</v>
      </c>
      <c r="L503" s="36">
        <v>19.0</v>
      </c>
      <c r="M503" s="36">
        <v>16.0</v>
      </c>
      <c r="N503" s="36">
        <v>1.0</v>
      </c>
      <c r="O503" s="133">
        <f t="shared" ref="O503:O510" si="323">(E503*N503)</f>
        <v>7.283333333</v>
      </c>
      <c r="P503" s="36">
        <v>1.0</v>
      </c>
      <c r="Q503" s="36">
        <v>0.0</v>
      </c>
      <c r="R503" s="36">
        <v>0.0</v>
      </c>
      <c r="S503" s="36">
        <v>1.0</v>
      </c>
      <c r="T503" s="36">
        <v>1.0</v>
      </c>
      <c r="U503" s="36">
        <v>0.0</v>
      </c>
      <c r="V503" s="36">
        <v>0.0</v>
      </c>
      <c r="W503" s="36">
        <v>0.0</v>
      </c>
      <c r="X503" s="36">
        <v>0.0</v>
      </c>
      <c r="Y503" s="36">
        <v>0.0</v>
      </c>
      <c r="Z503" s="36">
        <v>0.0</v>
      </c>
      <c r="AA503" s="36">
        <v>0.0</v>
      </c>
      <c r="AB503" s="36">
        <v>0.0</v>
      </c>
      <c r="AC503" s="36">
        <v>0.0</v>
      </c>
      <c r="AD503" s="36">
        <v>0.0</v>
      </c>
      <c r="AE503" s="36">
        <v>0.0</v>
      </c>
      <c r="AF503" s="36">
        <v>0.0</v>
      </c>
      <c r="AG503" s="36">
        <v>0.0</v>
      </c>
    </row>
    <row r="504" hidden="1">
      <c r="A504" s="129" t="s">
        <v>105</v>
      </c>
      <c r="B504" s="130" t="s">
        <v>342</v>
      </c>
      <c r="C504" s="36">
        <v>1.0</v>
      </c>
      <c r="D504" s="36">
        <v>0.0</v>
      </c>
      <c r="E504" s="131">
        <f t="shared" si="320"/>
        <v>6.6</v>
      </c>
      <c r="F504" s="36">
        <v>0.0</v>
      </c>
      <c r="G504" s="36">
        <v>29.0</v>
      </c>
      <c r="H504" s="36">
        <v>0.0</v>
      </c>
      <c r="I504" s="36">
        <v>36.0</v>
      </c>
      <c r="J504" s="7">
        <f t="shared" si="321"/>
        <v>-7</v>
      </c>
      <c r="K504" s="132">
        <f t="shared" si="322"/>
        <v>0.8055555556</v>
      </c>
      <c r="L504" s="36">
        <v>11.0</v>
      </c>
      <c r="M504" s="36">
        <v>32.0</v>
      </c>
      <c r="N504" s="36">
        <v>1.0</v>
      </c>
      <c r="O504" s="133">
        <f t="shared" si="323"/>
        <v>6.6</v>
      </c>
      <c r="P504" s="36">
        <v>2.0</v>
      </c>
      <c r="Q504" s="36">
        <v>0.0</v>
      </c>
      <c r="R504" s="36">
        <v>1.0</v>
      </c>
      <c r="S504" s="36">
        <v>2.0</v>
      </c>
      <c r="T504" s="36">
        <v>3.0</v>
      </c>
      <c r="U504" s="36">
        <v>0.0</v>
      </c>
      <c r="V504" s="36">
        <v>0.0</v>
      </c>
      <c r="W504" s="36">
        <v>0.0</v>
      </c>
      <c r="X504" s="36">
        <v>0.0</v>
      </c>
      <c r="Y504" s="36">
        <v>0.0</v>
      </c>
      <c r="Z504" s="36">
        <v>0.0</v>
      </c>
      <c r="AA504" s="36">
        <v>0.0</v>
      </c>
      <c r="AB504" s="36">
        <v>0.0</v>
      </c>
      <c r="AC504" s="36">
        <v>0.0</v>
      </c>
      <c r="AD504" s="36">
        <v>0.0</v>
      </c>
      <c r="AE504" s="36">
        <v>0.0</v>
      </c>
      <c r="AF504" s="36">
        <v>0.0</v>
      </c>
      <c r="AG504" s="36">
        <v>0.0</v>
      </c>
    </row>
    <row r="505" hidden="1">
      <c r="A505" s="129" t="s">
        <v>105</v>
      </c>
      <c r="B505" s="130" t="s">
        <v>343</v>
      </c>
      <c r="C505" s="36">
        <v>1.0</v>
      </c>
      <c r="D505" s="36">
        <v>0.0</v>
      </c>
      <c r="E505" s="131">
        <f t="shared" si="320"/>
        <v>6</v>
      </c>
      <c r="F505" s="36">
        <v>0.0</v>
      </c>
      <c r="G505" s="36">
        <v>32.0</v>
      </c>
      <c r="H505" s="36">
        <v>0.0</v>
      </c>
      <c r="I505" s="36">
        <v>40.0</v>
      </c>
      <c r="J505" s="7">
        <f t="shared" si="321"/>
        <v>-8</v>
      </c>
      <c r="K505" s="132">
        <f t="shared" si="322"/>
        <v>0.8</v>
      </c>
      <c r="L505" s="36">
        <v>9.0</v>
      </c>
      <c r="M505" s="36">
        <v>35.0</v>
      </c>
      <c r="N505" s="36">
        <v>1.0</v>
      </c>
      <c r="O505" s="133">
        <f t="shared" si="323"/>
        <v>6</v>
      </c>
      <c r="P505" s="36">
        <v>2.0</v>
      </c>
      <c r="Q505" s="36">
        <v>0.0</v>
      </c>
      <c r="R505" s="36">
        <v>0.0</v>
      </c>
      <c r="S505" s="36">
        <v>1.0</v>
      </c>
      <c r="T505" s="36">
        <v>3.0</v>
      </c>
      <c r="U505" s="36">
        <v>1.0</v>
      </c>
      <c r="V505" s="36">
        <v>1.0</v>
      </c>
      <c r="W505" s="36">
        <v>0.0</v>
      </c>
      <c r="X505" s="36">
        <v>0.0</v>
      </c>
      <c r="Y505" s="36">
        <v>0.0</v>
      </c>
      <c r="Z505" s="36">
        <v>0.0</v>
      </c>
      <c r="AA505" s="36">
        <v>0.0</v>
      </c>
      <c r="AB505" s="36">
        <v>0.0</v>
      </c>
      <c r="AC505" s="36">
        <v>0.0</v>
      </c>
      <c r="AD505" s="36">
        <v>0.0</v>
      </c>
      <c r="AE505" s="36">
        <v>0.0</v>
      </c>
      <c r="AF505" s="36">
        <v>0.0</v>
      </c>
      <c r="AG505" s="36">
        <v>0.0</v>
      </c>
    </row>
    <row r="506" hidden="1">
      <c r="A506" s="129" t="s">
        <v>105</v>
      </c>
      <c r="B506" s="130" t="s">
        <v>344</v>
      </c>
      <c r="C506" s="36">
        <v>0.0</v>
      </c>
      <c r="D506" s="36">
        <v>0.0</v>
      </c>
      <c r="E506" s="131">
        <f t="shared" si="320"/>
        <v>0</v>
      </c>
      <c r="F506" s="36">
        <v>0.0</v>
      </c>
      <c r="G506" s="36">
        <v>0.0</v>
      </c>
      <c r="H506" s="36">
        <v>0.0</v>
      </c>
      <c r="I506" s="36">
        <v>0.0</v>
      </c>
      <c r="J506" s="7">
        <f t="shared" si="321"/>
        <v>0</v>
      </c>
      <c r="K506" s="132" t="str">
        <f t="shared" si="322"/>
        <v>#DIV/0!</v>
      </c>
      <c r="L506" s="36">
        <v>0.0</v>
      </c>
      <c r="M506" s="36">
        <v>0.0</v>
      </c>
      <c r="N506" s="36">
        <v>0.0</v>
      </c>
      <c r="O506" s="133">
        <f t="shared" si="323"/>
        <v>0</v>
      </c>
      <c r="P506" s="36">
        <v>0.0</v>
      </c>
      <c r="Q506" s="36">
        <v>0.0</v>
      </c>
      <c r="R506" s="36">
        <v>0.0</v>
      </c>
      <c r="S506" s="36">
        <v>0.0</v>
      </c>
      <c r="T506" s="36">
        <v>0.0</v>
      </c>
      <c r="U506" s="36">
        <v>0.0</v>
      </c>
      <c r="V506" s="36">
        <v>0.0</v>
      </c>
      <c r="W506" s="36">
        <v>0.0</v>
      </c>
      <c r="X506" s="36">
        <v>0.0</v>
      </c>
      <c r="Y506" s="36">
        <v>0.0</v>
      </c>
      <c r="Z506" s="36">
        <v>0.0</v>
      </c>
      <c r="AA506" s="36">
        <v>0.0</v>
      </c>
      <c r="AB506" s="36">
        <v>0.0</v>
      </c>
      <c r="AC506" s="36">
        <v>0.0</v>
      </c>
      <c r="AD506" s="36">
        <v>0.0</v>
      </c>
      <c r="AE506" s="36">
        <v>0.0</v>
      </c>
      <c r="AF506" s="36">
        <v>0.0</v>
      </c>
      <c r="AG506" s="36">
        <v>0.0</v>
      </c>
    </row>
    <row r="507" hidden="1">
      <c r="A507" s="129" t="s">
        <v>105</v>
      </c>
      <c r="B507" s="130" t="s">
        <v>345</v>
      </c>
      <c r="C507" s="36">
        <v>0.0</v>
      </c>
      <c r="D507" s="36">
        <v>0.0</v>
      </c>
      <c r="E507" s="131">
        <f t="shared" si="320"/>
        <v>0</v>
      </c>
      <c r="F507" s="36">
        <v>0.0</v>
      </c>
      <c r="G507" s="36">
        <v>0.0</v>
      </c>
      <c r="H507" s="36">
        <v>0.0</v>
      </c>
      <c r="I507" s="36">
        <v>0.0</v>
      </c>
      <c r="J507" s="7">
        <f t="shared" si="321"/>
        <v>0</v>
      </c>
      <c r="K507" s="132" t="str">
        <f t="shared" si="322"/>
        <v>#DIV/0!</v>
      </c>
      <c r="L507" s="36">
        <v>0.0</v>
      </c>
      <c r="M507" s="36">
        <v>0.0</v>
      </c>
      <c r="N507" s="36">
        <v>0.0</v>
      </c>
      <c r="O507" s="133">
        <f t="shared" si="323"/>
        <v>0</v>
      </c>
      <c r="P507" s="36">
        <v>0.0</v>
      </c>
      <c r="Q507" s="36">
        <v>0.0</v>
      </c>
      <c r="R507" s="36">
        <v>0.0</v>
      </c>
      <c r="S507" s="36">
        <v>0.0</v>
      </c>
      <c r="T507" s="36">
        <v>0.0</v>
      </c>
      <c r="U507" s="36">
        <v>0.0</v>
      </c>
      <c r="V507" s="36">
        <v>0.0</v>
      </c>
      <c r="W507" s="36">
        <v>0.0</v>
      </c>
      <c r="X507" s="36">
        <v>0.0</v>
      </c>
      <c r="Y507" s="36">
        <v>0.0</v>
      </c>
      <c r="Z507" s="36">
        <v>0.0</v>
      </c>
      <c r="AA507" s="36">
        <v>0.0</v>
      </c>
      <c r="AB507" s="36">
        <v>0.0</v>
      </c>
      <c r="AC507" s="36">
        <v>0.0</v>
      </c>
      <c r="AD507" s="36">
        <v>0.0</v>
      </c>
      <c r="AE507" s="36">
        <v>0.0</v>
      </c>
      <c r="AF507" s="36">
        <v>0.0</v>
      </c>
      <c r="AG507" s="36">
        <v>0.0</v>
      </c>
    </row>
    <row r="508" hidden="1">
      <c r="A508" s="139" t="s">
        <v>269</v>
      </c>
      <c r="B508" s="140" t="s">
        <v>327</v>
      </c>
      <c r="C508" s="36">
        <v>0.0</v>
      </c>
      <c r="D508" s="36">
        <v>0.0</v>
      </c>
      <c r="E508" s="131">
        <f t="shared" si="320"/>
        <v>0</v>
      </c>
      <c r="F508" s="36">
        <v>0.0</v>
      </c>
      <c r="G508" s="36">
        <v>0.0</v>
      </c>
      <c r="H508" s="36">
        <v>0.0</v>
      </c>
      <c r="I508" s="36">
        <v>0.0</v>
      </c>
      <c r="J508" s="7">
        <f t="shared" si="321"/>
        <v>0</v>
      </c>
      <c r="K508" s="132" t="str">
        <f t="shared" si="322"/>
        <v>#DIV/0!</v>
      </c>
      <c r="L508" s="36">
        <v>0.0</v>
      </c>
      <c r="M508" s="36">
        <v>0.0</v>
      </c>
      <c r="N508" s="36">
        <v>0.0</v>
      </c>
      <c r="O508" s="133">
        <f t="shared" si="323"/>
        <v>0</v>
      </c>
      <c r="P508" s="36">
        <v>0.0</v>
      </c>
      <c r="Q508" s="36">
        <v>0.0</v>
      </c>
      <c r="R508" s="36">
        <v>0.0</v>
      </c>
      <c r="S508" s="36">
        <v>0.0</v>
      </c>
      <c r="T508" s="36">
        <v>0.0</v>
      </c>
      <c r="U508" s="36">
        <v>0.0</v>
      </c>
      <c r="V508" s="36">
        <v>0.0</v>
      </c>
      <c r="W508" s="36">
        <v>0.0</v>
      </c>
      <c r="X508" s="36">
        <v>0.0</v>
      </c>
      <c r="Y508" s="36">
        <v>0.0</v>
      </c>
      <c r="Z508" s="36">
        <v>0.0</v>
      </c>
      <c r="AA508" s="36">
        <v>0.0</v>
      </c>
      <c r="AB508" s="36">
        <v>0.0</v>
      </c>
      <c r="AC508" s="36">
        <v>0.0</v>
      </c>
      <c r="AD508" s="36">
        <v>0.0</v>
      </c>
      <c r="AE508" s="36">
        <v>0.0</v>
      </c>
      <c r="AF508" s="36">
        <v>0.0</v>
      </c>
      <c r="AG508" s="36">
        <v>0.0</v>
      </c>
    </row>
    <row r="509" hidden="1">
      <c r="A509" s="139" t="s">
        <v>269</v>
      </c>
      <c r="B509" s="140" t="s">
        <v>346</v>
      </c>
      <c r="C509" s="36">
        <v>0.0</v>
      </c>
      <c r="D509" s="36">
        <v>0.0</v>
      </c>
      <c r="E509" s="131">
        <f t="shared" si="320"/>
        <v>0</v>
      </c>
      <c r="F509" s="36">
        <v>0.0</v>
      </c>
      <c r="G509" s="36">
        <v>0.0</v>
      </c>
      <c r="H509" s="36">
        <v>0.0</v>
      </c>
      <c r="I509" s="36">
        <v>0.0</v>
      </c>
      <c r="J509" s="7">
        <f t="shared" si="321"/>
        <v>0</v>
      </c>
      <c r="K509" s="132" t="str">
        <f t="shared" si="322"/>
        <v>#DIV/0!</v>
      </c>
      <c r="L509" s="36">
        <v>0.0</v>
      </c>
      <c r="M509" s="36">
        <v>0.0</v>
      </c>
      <c r="N509" s="36">
        <v>0.0</v>
      </c>
      <c r="O509" s="133">
        <f t="shared" si="323"/>
        <v>0</v>
      </c>
      <c r="P509" s="36">
        <v>0.0</v>
      </c>
      <c r="Q509" s="36">
        <v>0.0</v>
      </c>
      <c r="R509" s="36">
        <v>0.0</v>
      </c>
      <c r="S509" s="36">
        <v>0.0</v>
      </c>
      <c r="T509" s="36">
        <v>0.0</v>
      </c>
      <c r="U509" s="36">
        <v>0.0</v>
      </c>
      <c r="V509" s="36">
        <v>0.0</v>
      </c>
      <c r="W509" s="36">
        <v>0.0</v>
      </c>
      <c r="X509" s="36">
        <v>0.0</v>
      </c>
      <c r="Y509" s="36">
        <v>0.0</v>
      </c>
      <c r="Z509" s="36">
        <v>0.0</v>
      </c>
      <c r="AA509" s="36">
        <v>0.0</v>
      </c>
      <c r="AB509" s="36">
        <v>0.0</v>
      </c>
      <c r="AC509" s="36">
        <v>0.0</v>
      </c>
      <c r="AD509" s="36">
        <v>0.0</v>
      </c>
      <c r="AE509" s="36">
        <v>0.0</v>
      </c>
      <c r="AF509" s="36">
        <v>0.0</v>
      </c>
      <c r="AG509" s="36">
        <v>0.0</v>
      </c>
    </row>
    <row r="510" hidden="1">
      <c r="A510" s="139" t="s">
        <v>269</v>
      </c>
      <c r="B510" s="140" t="s">
        <v>314</v>
      </c>
      <c r="C510" s="36">
        <v>1.0</v>
      </c>
      <c r="D510" s="36">
        <v>0.0</v>
      </c>
      <c r="E510" s="131">
        <f t="shared" si="320"/>
        <v>6.783333333</v>
      </c>
      <c r="F510" s="36">
        <v>0.0</v>
      </c>
      <c r="G510" s="36">
        <v>25.0</v>
      </c>
      <c r="H510" s="36">
        <v>0.0</v>
      </c>
      <c r="I510" s="36">
        <v>37.0</v>
      </c>
      <c r="J510" s="7">
        <f t="shared" si="321"/>
        <v>-12</v>
      </c>
      <c r="K510" s="132">
        <f t="shared" si="322"/>
        <v>0.6756756757</v>
      </c>
      <c r="L510" s="36">
        <v>11.0</v>
      </c>
      <c r="M510" s="36">
        <v>33.0</v>
      </c>
      <c r="N510" s="36">
        <v>1.0</v>
      </c>
      <c r="O510" s="133">
        <f t="shared" si="323"/>
        <v>6.783333333</v>
      </c>
      <c r="P510" s="36">
        <v>2.0</v>
      </c>
      <c r="Q510" s="36">
        <v>1.0</v>
      </c>
      <c r="R510" s="36">
        <v>0.0</v>
      </c>
      <c r="S510" s="36">
        <v>0.0</v>
      </c>
      <c r="T510" s="36">
        <v>6.0</v>
      </c>
      <c r="U510" s="36">
        <v>0.0</v>
      </c>
      <c r="V510" s="36">
        <v>0.0</v>
      </c>
      <c r="W510" s="36">
        <v>0.0</v>
      </c>
      <c r="X510" s="36">
        <v>0.0</v>
      </c>
      <c r="Y510" s="36">
        <v>0.0</v>
      </c>
      <c r="Z510" s="36">
        <v>0.0</v>
      </c>
      <c r="AA510" s="36">
        <v>0.0</v>
      </c>
      <c r="AB510" s="36">
        <v>0.0</v>
      </c>
      <c r="AC510" s="36">
        <v>0.0</v>
      </c>
      <c r="AD510" s="36">
        <v>0.0</v>
      </c>
      <c r="AE510" s="36">
        <v>0.0</v>
      </c>
      <c r="AF510" s="36">
        <v>0.0</v>
      </c>
      <c r="AG510" s="36">
        <v>0.0</v>
      </c>
    </row>
    <row r="511" hidden="1">
      <c r="A511" s="134"/>
      <c r="B511" s="135"/>
      <c r="C511" s="135">
        <f t="shared" ref="C511:D511" si="324">SUM(C503:C508)/4</f>
        <v>0.75</v>
      </c>
      <c r="D511" s="135">
        <f t="shared" si="324"/>
        <v>0</v>
      </c>
      <c r="E511" s="136">
        <f>SUM(E503:E508)</f>
        <v>19.88333333</v>
      </c>
      <c r="F511" s="135">
        <f>SUM(F503:F508)/4</f>
        <v>0.25</v>
      </c>
      <c r="G511" s="135">
        <f>SUM(G503:G508)</f>
        <v>75</v>
      </c>
      <c r="H511" s="135"/>
      <c r="I511" s="135">
        <f>SUM(I503:I508)</f>
        <v>99</v>
      </c>
      <c r="J511" s="135">
        <f t="shared" si="321"/>
        <v>-24</v>
      </c>
      <c r="K511" s="137">
        <f t="shared" si="322"/>
        <v>0.7575757576</v>
      </c>
      <c r="L511" s="135">
        <f t="shared" ref="L511:M511" si="325">SUM(L503:L508)</f>
        <v>39</v>
      </c>
      <c r="M511" s="135">
        <f t="shared" si="325"/>
        <v>83</v>
      </c>
      <c r="N511" s="135"/>
      <c r="O511" s="138"/>
      <c r="P511" s="135">
        <f t="shared" ref="P511:AF511" si="326">SUM(P503:P508)</f>
        <v>5</v>
      </c>
      <c r="Q511" s="135">
        <f t="shared" si="326"/>
        <v>0</v>
      </c>
      <c r="R511" s="135">
        <f t="shared" si="326"/>
        <v>1</v>
      </c>
      <c r="S511" s="135">
        <f t="shared" si="326"/>
        <v>4</v>
      </c>
      <c r="T511" s="135">
        <f t="shared" si="326"/>
        <v>7</v>
      </c>
      <c r="U511" s="135">
        <f t="shared" si="326"/>
        <v>1</v>
      </c>
      <c r="V511" s="135">
        <f t="shared" si="326"/>
        <v>1</v>
      </c>
      <c r="W511" s="135">
        <f t="shared" si="326"/>
        <v>0</v>
      </c>
      <c r="X511" s="135">
        <f t="shared" si="326"/>
        <v>0</v>
      </c>
      <c r="Y511" s="135">
        <f t="shared" si="326"/>
        <v>0</v>
      </c>
      <c r="Z511" s="135">
        <f t="shared" si="326"/>
        <v>0</v>
      </c>
      <c r="AA511" s="135">
        <f t="shared" si="326"/>
        <v>0</v>
      </c>
      <c r="AB511" s="135">
        <f t="shared" si="326"/>
        <v>0</v>
      </c>
      <c r="AC511" s="135">
        <f t="shared" si="326"/>
        <v>0</v>
      </c>
      <c r="AD511" s="135">
        <f t="shared" si="326"/>
        <v>0</v>
      </c>
      <c r="AE511" s="135">
        <f t="shared" si="326"/>
        <v>0</v>
      </c>
      <c r="AF511" s="135">
        <f t="shared" si="326"/>
        <v>0</v>
      </c>
      <c r="AG511" s="135"/>
    </row>
    <row r="512" hidden="1">
      <c r="A512" s="129" t="s">
        <v>302</v>
      </c>
      <c r="B512" s="130" t="s">
        <v>303</v>
      </c>
      <c r="C512" s="36">
        <v>1.0</v>
      </c>
      <c r="D512" s="36">
        <v>1.0</v>
      </c>
      <c r="E512" s="131">
        <f t="shared" ref="E512:E517" si="327">SUM(L512*I512)/60</f>
        <v>7.35</v>
      </c>
      <c r="F512" s="36">
        <v>2.0</v>
      </c>
      <c r="G512" s="36">
        <v>10.0</v>
      </c>
      <c r="H512" s="36">
        <v>0.0</v>
      </c>
      <c r="I512" s="36">
        <v>21.0</v>
      </c>
      <c r="J512" s="7">
        <f t="shared" si="321"/>
        <v>-11</v>
      </c>
      <c r="K512" s="132">
        <f t="shared" si="322"/>
        <v>0.4761904762</v>
      </c>
      <c r="L512" s="36">
        <v>21.0</v>
      </c>
      <c r="M512" s="36">
        <v>14.0</v>
      </c>
      <c r="N512" s="36">
        <v>1.0</v>
      </c>
      <c r="O512" s="133">
        <f t="shared" ref="O512:O517" si="328">SUM(L512*I512)/60</f>
        <v>7.35</v>
      </c>
      <c r="P512" s="36">
        <v>1.0</v>
      </c>
      <c r="Q512" s="36">
        <v>1.0</v>
      </c>
      <c r="R512" s="36">
        <v>1.0</v>
      </c>
      <c r="S512" s="36">
        <v>0.0</v>
      </c>
      <c r="T512" s="36">
        <v>0.0</v>
      </c>
      <c r="U512" s="36">
        <v>0.0</v>
      </c>
      <c r="V512" s="36">
        <v>0.0</v>
      </c>
      <c r="W512" s="36">
        <v>0.0</v>
      </c>
      <c r="X512" s="36">
        <v>0.0</v>
      </c>
      <c r="Y512" s="36">
        <v>0.0</v>
      </c>
      <c r="Z512" s="36">
        <v>0.0</v>
      </c>
      <c r="AA512" s="36">
        <v>0.0</v>
      </c>
      <c r="AB512" s="36">
        <v>0.0</v>
      </c>
      <c r="AC512" s="36">
        <v>0.0</v>
      </c>
      <c r="AD512" s="36">
        <v>0.0</v>
      </c>
      <c r="AE512" s="36">
        <v>0.0</v>
      </c>
      <c r="AF512" s="36">
        <v>0.0</v>
      </c>
      <c r="AG512" s="36">
        <v>0.0</v>
      </c>
    </row>
    <row r="513" hidden="1">
      <c r="A513" s="129" t="s">
        <v>302</v>
      </c>
      <c r="B513" s="130" t="s">
        <v>304</v>
      </c>
      <c r="C513" s="36">
        <v>0.0</v>
      </c>
      <c r="D513" s="36">
        <v>0.0</v>
      </c>
      <c r="E513" s="131">
        <f t="shared" si="327"/>
        <v>0</v>
      </c>
      <c r="F513" s="36">
        <v>0.0</v>
      </c>
      <c r="G513" s="36">
        <v>0.0</v>
      </c>
      <c r="H513" s="36">
        <v>0.0</v>
      </c>
      <c r="I513" s="36">
        <v>0.0</v>
      </c>
      <c r="J513" s="7">
        <f t="shared" si="321"/>
        <v>0</v>
      </c>
      <c r="K513" s="132" t="str">
        <f t="shared" si="322"/>
        <v>#DIV/0!</v>
      </c>
      <c r="L513" s="36">
        <v>0.0</v>
      </c>
      <c r="M513" s="36">
        <v>0.0</v>
      </c>
      <c r="N513" s="36">
        <v>0.0</v>
      </c>
      <c r="O513" s="133">
        <f t="shared" si="328"/>
        <v>0</v>
      </c>
      <c r="P513" s="36">
        <v>0.0</v>
      </c>
      <c r="Q513" s="36">
        <v>0.0</v>
      </c>
      <c r="R513" s="36">
        <v>0.0</v>
      </c>
      <c r="S513" s="36">
        <v>0.0</v>
      </c>
      <c r="T513" s="36">
        <v>0.0</v>
      </c>
      <c r="U513" s="36">
        <v>0.0</v>
      </c>
      <c r="V513" s="36">
        <v>0.0</v>
      </c>
      <c r="W513" s="36">
        <v>0.0</v>
      </c>
      <c r="X513" s="36">
        <v>0.0</v>
      </c>
      <c r="Y513" s="36">
        <v>0.0</v>
      </c>
      <c r="Z513" s="36">
        <v>0.0</v>
      </c>
      <c r="AA513" s="36">
        <v>0.0</v>
      </c>
      <c r="AB513" s="36">
        <v>0.0</v>
      </c>
      <c r="AC513" s="36">
        <v>0.0</v>
      </c>
      <c r="AD513" s="36">
        <v>0.0</v>
      </c>
      <c r="AE513" s="36">
        <v>0.0</v>
      </c>
      <c r="AF513" s="36">
        <v>0.0</v>
      </c>
      <c r="AG513" s="36">
        <v>0.0</v>
      </c>
    </row>
    <row r="514" hidden="1">
      <c r="A514" s="129" t="s">
        <v>302</v>
      </c>
      <c r="B514" s="130" t="s">
        <v>305</v>
      </c>
      <c r="C514" s="36">
        <v>1.0</v>
      </c>
      <c r="D514" s="36">
        <v>1.0</v>
      </c>
      <c r="E514" s="131">
        <f t="shared" si="327"/>
        <v>7</v>
      </c>
      <c r="F514" s="36">
        <v>1.0</v>
      </c>
      <c r="G514" s="36">
        <v>33.0</v>
      </c>
      <c r="H514" s="36">
        <v>0.0</v>
      </c>
      <c r="I514" s="36">
        <v>30.0</v>
      </c>
      <c r="J514" s="7">
        <f t="shared" si="321"/>
        <v>3</v>
      </c>
      <c r="K514" s="132">
        <f t="shared" si="322"/>
        <v>1.1</v>
      </c>
      <c r="L514" s="36">
        <v>14.0</v>
      </c>
      <c r="M514" s="36">
        <v>41.0</v>
      </c>
      <c r="N514" s="36">
        <v>1.0</v>
      </c>
      <c r="O514" s="133">
        <f t="shared" si="328"/>
        <v>7</v>
      </c>
      <c r="P514" s="36">
        <v>3.0</v>
      </c>
      <c r="Q514" s="36">
        <v>1.0</v>
      </c>
      <c r="R514" s="36">
        <v>0.0</v>
      </c>
      <c r="S514" s="36">
        <v>0.0</v>
      </c>
      <c r="T514" s="36">
        <v>4.0</v>
      </c>
      <c r="U514" s="36">
        <v>0.0</v>
      </c>
      <c r="V514" s="36">
        <v>0.0</v>
      </c>
      <c r="W514" s="36">
        <v>0.0</v>
      </c>
      <c r="X514" s="36">
        <v>0.0</v>
      </c>
      <c r="Y514" s="36">
        <v>0.0</v>
      </c>
      <c r="Z514" s="36">
        <v>0.0</v>
      </c>
      <c r="AA514" s="36">
        <v>0.0</v>
      </c>
      <c r="AB514" s="36">
        <v>0.0</v>
      </c>
      <c r="AC514" s="36">
        <v>0.0</v>
      </c>
      <c r="AD514" s="36">
        <v>0.0</v>
      </c>
      <c r="AE514" s="36">
        <v>0.0</v>
      </c>
      <c r="AF514" s="36">
        <v>0.0</v>
      </c>
      <c r="AG514" s="36">
        <v>0.0</v>
      </c>
    </row>
    <row r="515" hidden="1">
      <c r="A515" s="129" t="s">
        <v>302</v>
      </c>
      <c r="B515" s="130" t="s">
        <v>306</v>
      </c>
      <c r="C515" s="36">
        <v>0.0</v>
      </c>
      <c r="D515" s="36">
        <v>0.0</v>
      </c>
      <c r="E515" s="131">
        <f t="shared" si="327"/>
        <v>0</v>
      </c>
      <c r="F515" s="36">
        <v>0.0</v>
      </c>
      <c r="G515" s="36">
        <v>0.0</v>
      </c>
      <c r="H515" s="36">
        <v>0.0</v>
      </c>
      <c r="I515" s="36">
        <v>0.0</v>
      </c>
      <c r="J515" s="7">
        <f t="shared" si="321"/>
        <v>0</v>
      </c>
      <c r="K515" s="132" t="str">
        <f t="shared" si="322"/>
        <v>#DIV/0!</v>
      </c>
      <c r="L515" s="36">
        <v>0.0</v>
      </c>
      <c r="M515" s="36">
        <v>0.0</v>
      </c>
      <c r="N515" s="36">
        <v>0.0</v>
      </c>
      <c r="O515" s="133">
        <f t="shared" si="328"/>
        <v>0</v>
      </c>
      <c r="P515" s="36">
        <v>0.0</v>
      </c>
      <c r="Q515" s="36">
        <v>0.0</v>
      </c>
      <c r="R515" s="36">
        <v>0.0</v>
      </c>
      <c r="S515" s="36">
        <v>0.0</v>
      </c>
      <c r="T515" s="36">
        <v>0.0</v>
      </c>
      <c r="U515" s="36">
        <v>0.0</v>
      </c>
      <c r="V515" s="36">
        <v>0.0</v>
      </c>
      <c r="W515" s="36">
        <v>0.0</v>
      </c>
      <c r="X515" s="36">
        <v>0.0</v>
      </c>
      <c r="Y515" s="36">
        <v>0.0</v>
      </c>
      <c r="Z515" s="36">
        <v>0.0</v>
      </c>
      <c r="AA515" s="36">
        <v>0.0</v>
      </c>
      <c r="AB515" s="36">
        <v>0.0</v>
      </c>
      <c r="AC515" s="36">
        <v>0.0</v>
      </c>
      <c r="AD515" s="36">
        <v>0.0</v>
      </c>
      <c r="AE515" s="36">
        <v>0.0</v>
      </c>
      <c r="AF515" s="36">
        <v>0.0</v>
      </c>
      <c r="AG515" s="36">
        <v>0.0</v>
      </c>
    </row>
    <row r="516" hidden="1">
      <c r="A516" s="129" t="s">
        <v>302</v>
      </c>
      <c r="B516" s="130" t="s">
        <v>307</v>
      </c>
      <c r="C516" s="36">
        <v>1.0</v>
      </c>
      <c r="D516" s="36">
        <v>1.0</v>
      </c>
      <c r="E516" s="131">
        <f t="shared" si="327"/>
        <v>6.716666667</v>
      </c>
      <c r="F516" s="36">
        <v>1.0</v>
      </c>
      <c r="G516" s="36">
        <v>38.0</v>
      </c>
      <c r="H516" s="36">
        <v>0.0</v>
      </c>
      <c r="I516" s="36">
        <v>31.0</v>
      </c>
      <c r="J516" s="7">
        <f t="shared" si="321"/>
        <v>7</v>
      </c>
      <c r="K516" s="132">
        <f t="shared" si="322"/>
        <v>1.225806452</v>
      </c>
      <c r="L516" s="36">
        <v>13.0</v>
      </c>
      <c r="M516" s="36">
        <v>58.0</v>
      </c>
      <c r="N516" s="36">
        <v>1.0</v>
      </c>
      <c r="O516" s="133">
        <f t="shared" si="328"/>
        <v>6.716666667</v>
      </c>
      <c r="P516" s="36">
        <v>4.0</v>
      </c>
      <c r="Q516" s="36">
        <v>1.0</v>
      </c>
      <c r="R516" s="36">
        <v>1.0</v>
      </c>
      <c r="S516" s="36">
        <v>0.0</v>
      </c>
      <c r="T516" s="36">
        <v>8.0</v>
      </c>
      <c r="U516" s="36">
        <v>3.0</v>
      </c>
      <c r="V516" s="36">
        <v>1.0</v>
      </c>
      <c r="W516" s="36">
        <v>1.0</v>
      </c>
      <c r="X516" s="36">
        <v>0.0</v>
      </c>
      <c r="Y516" s="36">
        <v>0.0</v>
      </c>
      <c r="Z516" s="36">
        <v>0.0</v>
      </c>
      <c r="AA516" s="36">
        <v>0.0</v>
      </c>
      <c r="AB516" s="36">
        <v>0.0</v>
      </c>
      <c r="AC516" s="36">
        <v>3.0</v>
      </c>
      <c r="AD516" s="36">
        <v>0.0</v>
      </c>
      <c r="AE516" s="36">
        <v>0.0</v>
      </c>
      <c r="AF516" s="36">
        <v>0.0</v>
      </c>
      <c r="AG516" s="36">
        <v>0.0</v>
      </c>
    </row>
    <row r="517" hidden="1">
      <c r="A517" s="129" t="s">
        <v>302</v>
      </c>
      <c r="B517" s="130" t="s">
        <v>308</v>
      </c>
      <c r="C517" s="36">
        <v>1.0</v>
      </c>
      <c r="D517" s="36">
        <v>1.0</v>
      </c>
      <c r="E517" s="131">
        <f t="shared" si="327"/>
        <v>7.283333333</v>
      </c>
      <c r="F517" s="36">
        <v>1.0</v>
      </c>
      <c r="G517" s="36">
        <v>43.0</v>
      </c>
      <c r="H517" s="36">
        <v>0.0</v>
      </c>
      <c r="I517" s="36">
        <v>23.0</v>
      </c>
      <c r="J517" s="7">
        <f t="shared" si="321"/>
        <v>20</v>
      </c>
      <c r="K517" s="132">
        <f t="shared" si="322"/>
        <v>1.869565217</v>
      </c>
      <c r="L517" s="36">
        <v>19.0</v>
      </c>
      <c r="M517" s="36">
        <v>54.0</v>
      </c>
      <c r="N517" s="36">
        <v>1.0</v>
      </c>
      <c r="O517" s="133">
        <f t="shared" si="328"/>
        <v>7.283333333</v>
      </c>
      <c r="P517" s="36">
        <v>0.0</v>
      </c>
      <c r="Q517" s="36">
        <v>0.0</v>
      </c>
      <c r="R517" s="36">
        <v>1.0</v>
      </c>
      <c r="S517" s="36">
        <v>0.0</v>
      </c>
      <c r="T517" s="36">
        <v>8.0</v>
      </c>
      <c r="U517" s="36">
        <v>3.0</v>
      </c>
      <c r="V517" s="36">
        <v>0.0</v>
      </c>
      <c r="W517" s="36">
        <v>0.0</v>
      </c>
      <c r="X517" s="36">
        <v>0.0</v>
      </c>
      <c r="Y517" s="36">
        <v>0.0</v>
      </c>
      <c r="Z517" s="36">
        <v>0.0</v>
      </c>
      <c r="AA517" s="36">
        <v>0.0</v>
      </c>
      <c r="AB517" s="36">
        <v>0.0</v>
      </c>
      <c r="AC517" s="36">
        <v>1.0</v>
      </c>
      <c r="AD517" s="36">
        <v>0.0</v>
      </c>
      <c r="AE517" s="36">
        <v>0.0</v>
      </c>
      <c r="AF517" s="36">
        <v>0.0</v>
      </c>
      <c r="AG517" s="36">
        <v>0.0</v>
      </c>
    </row>
    <row r="518" hidden="1">
      <c r="A518" s="134" t="s">
        <v>271</v>
      </c>
      <c r="B518" s="135"/>
      <c r="C518" s="135">
        <f>SUM(C512:C517)</f>
        <v>4</v>
      </c>
      <c r="D518" s="135">
        <f t="shared" ref="D518:F518" si="329">SUM(D512:D517)/4</f>
        <v>1</v>
      </c>
      <c r="E518" s="136">
        <f t="shared" si="329"/>
        <v>7.0875</v>
      </c>
      <c r="F518" s="135">
        <f t="shared" si="329"/>
        <v>1.25</v>
      </c>
      <c r="G518" s="135">
        <f>SUM(G512:G517)</f>
        <v>124</v>
      </c>
      <c r="H518" s="135"/>
      <c r="I518" s="135">
        <f>SUM(I512:I517)</f>
        <v>105</v>
      </c>
      <c r="J518" s="135">
        <f t="shared" si="321"/>
        <v>19</v>
      </c>
      <c r="K518" s="137">
        <f t="shared" si="322"/>
        <v>1.180952381</v>
      </c>
      <c r="L518" s="135">
        <f t="shared" ref="L518:M518" si="330">SUM(L512:L517)</f>
        <v>67</v>
      </c>
      <c r="M518" s="135">
        <f t="shared" si="330"/>
        <v>167</v>
      </c>
      <c r="N518" s="135"/>
      <c r="O518" s="138"/>
      <c r="P518" s="135">
        <f t="shared" ref="P518:AF518" si="331">SUM(P512:P517)</f>
        <v>8</v>
      </c>
      <c r="Q518" s="135">
        <f t="shared" si="331"/>
        <v>3</v>
      </c>
      <c r="R518" s="135">
        <f t="shared" si="331"/>
        <v>3</v>
      </c>
      <c r="S518" s="135">
        <f t="shared" si="331"/>
        <v>0</v>
      </c>
      <c r="T518" s="135">
        <f t="shared" si="331"/>
        <v>20</v>
      </c>
      <c r="U518" s="135">
        <f t="shared" si="331"/>
        <v>6</v>
      </c>
      <c r="V518" s="135">
        <f t="shared" si="331"/>
        <v>1</v>
      </c>
      <c r="W518" s="135">
        <f t="shared" si="331"/>
        <v>1</v>
      </c>
      <c r="X518" s="135">
        <f t="shared" si="331"/>
        <v>0</v>
      </c>
      <c r="Y518" s="135">
        <f t="shared" si="331"/>
        <v>0</v>
      </c>
      <c r="Z518" s="135">
        <f t="shared" si="331"/>
        <v>0</v>
      </c>
      <c r="AA518" s="135">
        <f t="shared" si="331"/>
        <v>0</v>
      </c>
      <c r="AB518" s="135">
        <f t="shared" si="331"/>
        <v>0</v>
      </c>
      <c r="AC518" s="135">
        <f t="shared" si="331"/>
        <v>4</v>
      </c>
      <c r="AD518" s="135">
        <f t="shared" si="331"/>
        <v>0</v>
      </c>
      <c r="AE518" s="135">
        <f t="shared" si="331"/>
        <v>0</v>
      </c>
      <c r="AF518" s="135">
        <f t="shared" si="331"/>
        <v>0</v>
      </c>
      <c r="AG518" s="135"/>
    </row>
    <row r="519">
      <c r="A519" s="119" t="s">
        <v>418</v>
      </c>
    </row>
    <row r="521" hidden="1">
      <c r="A521" s="115"/>
      <c r="F521" s="116" t="s">
        <v>382</v>
      </c>
      <c r="L521" s="117" t="s">
        <v>383</v>
      </c>
      <c r="N521" s="118" t="s">
        <v>384</v>
      </c>
    </row>
    <row r="522" hidden="1">
      <c r="A522" s="83" t="s">
        <v>232</v>
      </c>
      <c r="B522" s="83" t="s">
        <v>233</v>
      </c>
      <c r="C522" s="83" t="s">
        <v>234</v>
      </c>
      <c r="D522" s="83" t="s">
        <v>15</v>
      </c>
      <c r="E522" s="84" t="s">
        <v>235</v>
      </c>
      <c r="F522" s="85" t="s">
        <v>17</v>
      </c>
      <c r="G522" s="85" t="s">
        <v>236</v>
      </c>
      <c r="H522" s="85" t="s">
        <v>237</v>
      </c>
      <c r="I522" s="85" t="s">
        <v>238</v>
      </c>
      <c r="J522" s="85" t="s">
        <v>239</v>
      </c>
      <c r="K522" s="86" t="s">
        <v>240</v>
      </c>
      <c r="L522" s="87" t="s">
        <v>241</v>
      </c>
      <c r="M522" s="87" t="s">
        <v>242</v>
      </c>
      <c r="N522" s="88" t="s">
        <v>385</v>
      </c>
      <c r="O522" s="88" t="s">
        <v>235</v>
      </c>
      <c r="P522" s="88" t="s">
        <v>244</v>
      </c>
      <c r="Q522" s="88" t="s">
        <v>245</v>
      </c>
      <c r="R522" s="88" t="s">
        <v>246</v>
      </c>
      <c r="S522" s="88" t="s">
        <v>247</v>
      </c>
      <c r="T522" s="88" t="s">
        <v>248</v>
      </c>
      <c r="U522" s="88" t="s">
        <v>249</v>
      </c>
      <c r="V522" s="88" t="s">
        <v>250</v>
      </c>
      <c r="W522" s="88" t="s">
        <v>251</v>
      </c>
      <c r="X522" s="88" t="s">
        <v>252</v>
      </c>
      <c r="Y522" s="88" t="s">
        <v>253</v>
      </c>
      <c r="Z522" s="88" t="s">
        <v>254</v>
      </c>
      <c r="AA522" s="88" t="s">
        <v>255</v>
      </c>
      <c r="AB522" s="88" t="s">
        <v>256</v>
      </c>
      <c r="AC522" s="88" t="s">
        <v>257</v>
      </c>
      <c r="AD522" s="88" t="s">
        <v>258</v>
      </c>
      <c r="AE522" s="88" t="s">
        <v>259</v>
      </c>
      <c r="AF522" s="88" t="s">
        <v>260</v>
      </c>
      <c r="AG522" s="88" t="s">
        <v>261</v>
      </c>
      <c r="AH522" s="88" t="s">
        <v>262</v>
      </c>
    </row>
    <row r="523" hidden="1">
      <c r="A523" s="90"/>
      <c r="B523" s="91"/>
      <c r="C523" s="92">
        <v>0.0</v>
      </c>
      <c r="D523" s="92">
        <v>0.0</v>
      </c>
      <c r="E523" s="93">
        <f t="shared" ref="E523:E528" si="332">SUM(L523*I523)/60</f>
        <v>0</v>
      </c>
      <c r="F523" s="92">
        <v>0.0</v>
      </c>
      <c r="G523" s="92">
        <v>0.0</v>
      </c>
      <c r="H523" s="92">
        <v>0.0</v>
      </c>
      <c r="I523" s="92">
        <v>0.0</v>
      </c>
      <c r="J523" s="106">
        <f t="shared" ref="J523:J536" si="333">SUM(G523-I523)</f>
        <v>0</v>
      </c>
      <c r="K523" s="94" t="str">
        <f t="shared" ref="K523:K536" si="334">SUM(G523/I523)</f>
        <v>#DIV/0!</v>
      </c>
      <c r="L523" s="92">
        <v>0.0</v>
      </c>
      <c r="M523" s="92">
        <v>0.0</v>
      </c>
      <c r="N523" s="92" t="s">
        <v>386</v>
      </c>
      <c r="O523" s="95" t="str">
        <f t="shared" ref="O523:O528" si="335">(E523*N523)</f>
        <v>#VALUE!</v>
      </c>
      <c r="P523" s="92">
        <v>0.0</v>
      </c>
      <c r="Q523" s="92">
        <v>0.0</v>
      </c>
      <c r="R523" s="92">
        <v>0.0</v>
      </c>
      <c r="S523" s="92">
        <v>0.0</v>
      </c>
      <c r="T523" s="92">
        <v>0.0</v>
      </c>
      <c r="U523" s="92">
        <v>0.0</v>
      </c>
      <c r="V523" s="92">
        <v>0.0</v>
      </c>
      <c r="W523" s="92">
        <v>0.0</v>
      </c>
      <c r="X523" s="92">
        <v>0.0</v>
      </c>
      <c r="Y523" s="92">
        <v>0.0</v>
      </c>
      <c r="Z523" s="92">
        <v>0.0</v>
      </c>
      <c r="AA523" s="92">
        <v>0.0</v>
      </c>
      <c r="AB523" s="92">
        <v>0.0</v>
      </c>
      <c r="AC523" s="92">
        <v>0.0</v>
      </c>
      <c r="AD523" s="92">
        <v>0.0</v>
      </c>
      <c r="AE523" s="92">
        <v>0.0</v>
      </c>
      <c r="AF523" s="92">
        <v>0.0</v>
      </c>
      <c r="AG523" s="92">
        <v>0.0</v>
      </c>
      <c r="AH523" s="92">
        <v>0.0</v>
      </c>
    </row>
    <row r="524" hidden="1">
      <c r="A524" s="90"/>
      <c r="B524" s="91"/>
      <c r="C524" s="92">
        <v>0.0</v>
      </c>
      <c r="D524" s="92">
        <v>0.0</v>
      </c>
      <c r="E524" s="93">
        <f t="shared" si="332"/>
        <v>0</v>
      </c>
      <c r="F524" s="92">
        <v>0.0</v>
      </c>
      <c r="G524" s="92">
        <v>0.0</v>
      </c>
      <c r="H524" s="92">
        <v>0.0</v>
      </c>
      <c r="I524" s="92">
        <v>0.0</v>
      </c>
      <c r="J524" s="106">
        <f t="shared" si="333"/>
        <v>0</v>
      </c>
      <c r="K524" s="94" t="str">
        <f t="shared" si="334"/>
        <v>#DIV/0!</v>
      </c>
      <c r="L524" s="92">
        <v>0.0</v>
      </c>
      <c r="M524" s="92">
        <v>0.0</v>
      </c>
      <c r="N524" s="92" t="s">
        <v>386</v>
      </c>
      <c r="O524" s="95" t="str">
        <f t="shared" si="335"/>
        <v>#VALUE!</v>
      </c>
      <c r="P524" s="92">
        <v>0.0</v>
      </c>
      <c r="Q524" s="92">
        <v>0.0</v>
      </c>
      <c r="R524" s="92">
        <v>0.0</v>
      </c>
      <c r="S524" s="92">
        <v>0.0</v>
      </c>
      <c r="T524" s="92">
        <v>0.0</v>
      </c>
      <c r="U524" s="92">
        <v>0.0</v>
      </c>
      <c r="V524" s="92">
        <v>0.0</v>
      </c>
      <c r="W524" s="92">
        <v>0.0</v>
      </c>
      <c r="X524" s="92">
        <v>0.0</v>
      </c>
      <c r="Y524" s="92">
        <v>0.0</v>
      </c>
      <c r="Z524" s="92">
        <v>0.0</v>
      </c>
      <c r="AA524" s="92">
        <v>0.0</v>
      </c>
      <c r="AB524" s="92">
        <v>0.0</v>
      </c>
      <c r="AC524" s="92">
        <v>0.0</v>
      </c>
      <c r="AD524" s="92">
        <v>0.0</v>
      </c>
      <c r="AE524" s="92">
        <v>0.0</v>
      </c>
      <c r="AF524" s="92">
        <v>0.0</v>
      </c>
      <c r="AG524" s="92">
        <v>0.0</v>
      </c>
      <c r="AH524" s="92">
        <v>0.0</v>
      </c>
    </row>
    <row r="525" hidden="1">
      <c r="A525" s="90"/>
      <c r="B525" s="91"/>
      <c r="C525" s="92">
        <v>0.0</v>
      </c>
      <c r="D525" s="92">
        <v>0.0</v>
      </c>
      <c r="E525" s="93">
        <f t="shared" si="332"/>
        <v>0</v>
      </c>
      <c r="F525" s="92">
        <v>0.0</v>
      </c>
      <c r="G525" s="92">
        <v>0.0</v>
      </c>
      <c r="H525" s="92">
        <v>0.0</v>
      </c>
      <c r="I525" s="92">
        <v>0.0</v>
      </c>
      <c r="J525" s="106">
        <f t="shared" si="333"/>
        <v>0</v>
      </c>
      <c r="K525" s="94" t="str">
        <f t="shared" si="334"/>
        <v>#DIV/0!</v>
      </c>
      <c r="L525" s="92">
        <v>0.0</v>
      </c>
      <c r="M525" s="92">
        <v>0.0</v>
      </c>
      <c r="N525" s="92" t="s">
        <v>386</v>
      </c>
      <c r="O525" s="95" t="str">
        <f t="shared" si="335"/>
        <v>#VALUE!</v>
      </c>
      <c r="P525" s="92">
        <v>0.0</v>
      </c>
      <c r="Q525" s="92">
        <v>0.0</v>
      </c>
      <c r="R525" s="92">
        <v>0.0</v>
      </c>
      <c r="S525" s="92">
        <v>0.0</v>
      </c>
      <c r="T525" s="92">
        <v>0.0</v>
      </c>
      <c r="U525" s="92">
        <v>0.0</v>
      </c>
      <c r="V525" s="92">
        <v>0.0</v>
      </c>
      <c r="W525" s="92">
        <v>0.0</v>
      </c>
      <c r="X525" s="92">
        <v>0.0</v>
      </c>
      <c r="Y525" s="92">
        <v>0.0</v>
      </c>
      <c r="Z525" s="92">
        <v>0.0</v>
      </c>
      <c r="AA525" s="92">
        <v>0.0</v>
      </c>
      <c r="AB525" s="92">
        <v>0.0</v>
      </c>
      <c r="AC525" s="92">
        <v>0.0</v>
      </c>
      <c r="AD525" s="92">
        <v>0.0</v>
      </c>
      <c r="AE525" s="92">
        <v>0.0</v>
      </c>
      <c r="AF525" s="92">
        <v>0.0</v>
      </c>
      <c r="AG525" s="92">
        <v>0.0</v>
      </c>
      <c r="AH525" s="92">
        <v>0.0</v>
      </c>
    </row>
    <row r="526" hidden="1">
      <c r="A526" s="90"/>
      <c r="B526" s="91"/>
      <c r="C526" s="92">
        <v>0.0</v>
      </c>
      <c r="D526" s="92">
        <v>0.0</v>
      </c>
      <c r="E526" s="93">
        <f t="shared" si="332"/>
        <v>0</v>
      </c>
      <c r="F526" s="92">
        <v>0.0</v>
      </c>
      <c r="G526" s="92">
        <v>0.0</v>
      </c>
      <c r="H526" s="92">
        <v>0.0</v>
      </c>
      <c r="I526" s="92">
        <v>0.0</v>
      </c>
      <c r="J526" s="106">
        <f t="shared" si="333"/>
        <v>0</v>
      </c>
      <c r="K526" s="94" t="str">
        <f t="shared" si="334"/>
        <v>#DIV/0!</v>
      </c>
      <c r="L526" s="92">
        <v>0.0</v>
      </c>
      <c r="M526" s="92">
        <v>0.0</v>
      </c>
      <c r="N526" s="92" t="s">
        <v>386</v>
      </c>
      <c r="O526" s="95" t="str">
        <f t="shared" si="335"/>
        <v>#VALUE!</v>
      </c>
      <c r="P526" s="92">
        <v>0.0</v>
      </c>
      <c r="Q526" s="92">
        <v>0.0</v>
      </c>
      <c r="R526" s="92">
        <v>0.0</v>
      </c>
      <c r="S526" s="92">
        <v>0.0</v>
      </c>
      <c r="T526" s="92">
        <v>0.0</v>
      </c>
      <c r="U526" s="92">
        <v>0.0</v>
      </c>
      <c r="V526" s="92">
        <v>0.0</v>
      </c>
      <c r="W526" s="92">
        <v>0.0</v>
      </c>
      <c r="X526" s="92">
        <v>0.0</v>
      </c>
      <c r="Y526" s="92">
        <v>0.0</v>
      </c>
      <c r="Z526" s="92">
        <v>0.0</v>
      </c>
      <c r="AA526" s="92">
        <v>0.0</v>
      </c>
      <c r="AB526" s="92">
        <v>0.0</v>
      </c>
      <c r="AC526" s="92">
        <v>0.0</v>
      </c>
      <c r="AD526" s="92">
        <v>0.0</v>
      </c>
      <c r="AE526" s="92">
        <v>0.0</v>
      </c>
      <c r="AF526" s="92">
        <v>0.0</v>
      </c>
      <c r="AG526" s="92">
        <v>0.0</v>
      </c>
      <c r="AH526" s="92">
        <v>0.0</v>
      </c>
    </row>
    <row r="527" hidden="1">
      <c r="A527" s="90"/>
      <c r="B527" s="91"/>
      <c r="C527" s="92">
        <v>0.0</v>
      </c>
      <c r="D527" s="92">
        <v>0.0</v>
      </c>
      <c r="E527" s="93">
        <f t="shared" si="332"/>
        <v>0</v>
      </c>
      <c r="F527" s="92">
        <v>0.0</v>
      </c>
      <c r="G527" s="92">
        <v>0.0</v>
      </c>
      <c r="H527" s="92">
        <v>0.0</v>
      </c>
      <c r="I527" s="92">
        <v>0.0</v>
      </c>
      <c r="J527" s="106">
        <f t="shared" si="333"/>
        <v>0</v>
      </c>
      <c r="K527" s="94" t="str">
        <f t="shared" si="334"/>
        <v>#DIV/0!</v>
      </c>
      <c r="L527" s="92">
        <v>0.0</v>
      </c>
      <c r="M527" s="92">
        <v>0.0</v>
      </c>
      <c r="N527" s="92" t="s">
        <v>386</v>
      </c>
      <c r="O527" s="95" t="str">
        <f t="shared" si="335"/>
        <v>#VALUE!</v>
      </c>
      <c r="P527" s="92">
        <v>0.0</v>
      </c>
      <c r="Q527" s="92">
        <v>0.0</v>
      </c>
      <c r="R527" s="92">
        <v>0.0</v>
      </c>
      <c r="S527" s="92">
        <v>0.0</v>
      </c>
      <c r="T527" s="92">
        <v>0.0</v>
      </c>
      <c r="U527" s="92">
        <v>0.0</v>
      </c>
      <c r="V527" s="92">
        <v>0.0</v>
      </c>
      <c r="W527" s="92">
        <v>0.0</v>
      </c>
      <c r="X527" s="92">
        <v>0.0</v>
      </c>
      <c r="Y527" s="92">
        <v>0.0</v>
      </c>
      <c r="Z527" s="92">
        <v>0.0</v>
      </c>
      <c r="AA527" s="92">
        <v>0.0</v>
      </c>
      <c r="AB527" s="92">
        <v>0.0</v>
      </c>
      <c r="AC527" s="92">
        <v>0.0</v>
      </c>
      <c r="AD527" s="92">
        <v>0.0</v>
      </c>
      <c r="AE527" s="92">
        <v>0.0</v>
      </c>
      <c r="AF527" s="92">
        <v>0.0</v>
      </c>
      <c r="AG527" s="92">
        <v>0.0</v>
      </c>
      <c r="AH527" s="92">
        <v>0.0</v>
      </c>
    </row>
    <row r="528" hidden="1">
      <c r="A528" s="90"/>
      <c r="B528" s="91"/>
      <c r="C528" s="92">
        <v>0.0</v>
      </c>
      <c r="D528" s="92">
        <v>0.0</v>
      </c>
      <c r="E528" s="93">
        <f t="shared" si="332"/>
        <v>0</v>
      </c>
      <c r="F528" s="92">
        <v>0.0</v>
      </c>
      <c r="G528" s="92">
        <v>0.0</v>
      </c>
      <c r="H528" s="92">
        <v>0.0</v>
      </c>
      <c r="I528" s="92">
        <v>0.0</v>
      </c>
      <c r="J528" s="106">
        <f t="shared" si="333"/>
        <v>0</v>
      </c>
      <c r="K528" s="94" t="str">
        <f t="shared" si="334"/>
        <v>#DIV/0!</v>
      </c>
      <c r="L528" s="92">
        <v>0.0</v>
      </c>
      <c r="M528" s="92">
        <v>0.0</v>
      </c>
      <c r="N528" s="92" t="s">
        <v>386</v>
      </c>
      <c r="O528" s="95" t="str">
        <f t="shared" si="335"/>
        <v>#VALUE!</v>
      </c>
      <c r="P528" s="92">
        <v>0.0</v>
      </c>
      <c r="Q528" s="92">
        <v>0.0</v>
      </c>
      <c r="R528" s="92">
        <v>0.0</v>
      </c>
      <c r="S528" s="92">
        <v>0.0</v>
      </c>
      <c r="T528" s="92">
        <v>0.0</v>
      </c>
      <c r="U528" s="92">
        <v>0.0</v>
      </c>
      <c r="V528" s="92">
        <v>0.0</v>
      </c>
      <c r="W528" s="92">
        <v>0.0</v>
      </c>
      <c r="X528" s="92">
        <v>0.0</v>
      </c>
      <c r="Y528" s="92">
        <v>0.0</v>
      </c>
      <c r="Z528" s="92">
        <v>0.0</v>
      </c>
      <c r="AA528" s="92">
        <v>0.0</v>
      </c>
      <c r="AB528" s="92">
        <v>0.0</v>
      </c>
      <c r="AC528" s="92">
        <v>0.0</v>
      </c>
      <c r="AD528" s="92">
        <v>0.0</v>
      </c>
      <c r="AE528" s="92">
        <v>0.0</v>
      </c>
      <c r="AF528" s="92">
        <v>0.0</v>
      </c>
      <c r="AG528" s="92">
        <v>0.0</v>
      </c>
      <c r="AH528" s="92">
        <v>0.0</v>
      </c>
    </row>
    <row r="529" hidden="1">
      <c r="A529" s="98"/>
      <c r="B529" s="99"/>
      <c r="C529" s="99">
        <f t="shared" ref="C529:D529" si="336">SUM(C523:C528)/4</f>
        <v>0</v>
      </c>
      <c r="D529" s="99">
        <f t="shared" si="336"/>
        <v>0</v>
      </c>
      <c r="E529" s="100">
        <f>SUM(E523:E528)</f>
        <v>0</v>
      </c>
      <c r="F529" s="99">
        <f>SUM(F523:F528)/4</f>
        <v>0</v>
      </c>
      <c r="G529" s="99">
        <f>SUM(G523:G528)</f>
        <v>0</v>
      </c>
      <c r="H529" s="99"/>
      <c r="I529" s="99">
        <f>SUM(I523:I528)</f>
        <v>0</v>
      </c>
      <c r="J529" s="99">
        <f t="shared" si="333"/>
        <v>0</v>
      </c>
      <c r="K529" s="101" t="str">
        <f t="shared" si="334"/>
        <v>#DIV/0!</v>
      </c>
      <c r="L529" s="99">
        <f t="shared" ref="L529:M529" si="337">SUM(L523:L528)</f>
        <v>0</v>
      </c>
      <c r="M529" s="99">
        <f t="shared" si="337"/>
        <v>0</v>
      </c>
      <c r="N529" s="99"/>
      <c r="O529" s="102"/>
      <c r="P529" s="99">
        <f t="shared" ref="P529:AH529" si="338">SUM(P523:P528)</f>
        <v>0</v>
      </c>
      <c r="Q529" s="99">
        <f t="shared" si="338"/>
        <v>0</v>
      </c>
      <c r="R529" s="99">
        <f t="shared" si="338"/>
        <v>0</v>
      </c>
      <c r="S529" s="99">
        <f t="shared" si="338"/>
        <v>0</v>
      </c>
      <c r="T529" s="99">
        <f t="shared" si="338"/>
        <v>0</v>
      </c>
      <c r="U529" s="99">
        <f t="shared" si="338"/>
        <v>0</v>
      </c>
      <c r="V529" s="99">
        <f t="shared" si="338"/>
        <v>0</v>
      </c>
      <c r="W529" s="99">
        <f t="shared" si="338"/>
        <v>0</v>
      </c>
      <c r="X529" s="99">
        <f t="shared" si="338"/>
        <v>0</v>
      </c>
      <c r="Y529" s="99">
        <f t="shared" si="338"/>
        <v>0</v>
      </c>
      <c r="Z529" s="99">
        <f t="shared" si="338"/>
        <v>0</v>
      </c>
      <c r="AA529" s="99">
        <f t="shared" si="338"/>
        <v>0</v>
      </c>
      <c r="AB529" s="99">
        <f t="shared" si="338"/>
        <v>0</v>
      </c>
      <c r="AC529" s="99">
        <f t="shared" si="338"/>
        <v>0</v>
      </c>
      <c r="AD529" s="99">
        <f t="shared" si="338"/>
        <v>0</v>
      </c>
      <c r="AE529" s="99">
        <f t="shared" si="338"/>
        <v>0</v>
      </c>
      <c r="AF529" s="99">
        <f t="shared" si="338"/>
        <v>0</v>
      </c>
      <c r="AG529" s="99">
        <f t="shared" si="338"/>
        <v>0</v>
      </c>
      <c r="AH529" s="99">
        <f t="shared" si="338"/>
        <v>0</v>
      </c>
    </row>
    <row r="530" hidden="1">
      <c r="A530" s="90"/>
      <c r="B530" s="91"/>
      <c r="C530" s="92">
        <v>0.0</v>
      </c>
      <c r="D530" s="92">
        <v>0.0</v>
      </c>
      <c r="E530" s="93">
        <f t="shared" ref="E530:E535" si="339">SUM(L530*I530)/60</f>
        <v>0</v>
      </c>
      <c r="F530" s="92">
        <v>0.0</v>
      </c>
      <c r="G530" s="92">
        <v>0.0</v>
      </c>
      <c r="H530" s="92">
        <v>0.0</v>
      </c>
      <c r="I530" s="92">
        <v>0.0</v>
      </c>
      <c r="J530" s="106">
        <f t="shared" si="333"/>
        <v>0</v>
      </c>
      <c r="K530" s="94" t="str">
        <f t="shared" si="334"/>
        <v>#DIV/0!</v>
      </c>
      <c r="L530" s="92">
        <v>0.0</v>
      </c>
      <c r="M530" s="92">
        <v>0.0</v>
      </c>
      <c r="N530" s="92" t="s">
        <v>386</v>
      </c>
      <c r="O530" s="95">
        <f t="shared" ref="O530:O535" si="340">SUM(L530*I530)/60</f>
        <v>0</v>
      </c>
      <c r="P530" s="92">
        <v>0.0</v>
      </c>
      <c r="Q530" s="92">
        <v>0.0</v>
      </c>
      <c r="R530" s="92">
        <v>0.0</v>
      </c>
      <c r="S530" s="92">
        <v>0.0</v>
      </c>
      <c r="T530" s="92">
        <v>0.0</v>
      </c>
      <c r="U530" s="92">
        <v>0.0</v>
      </c>
      <c r="V530" s="92">
        <v>0.0</v>
      </c>
      <c r="W530" s="92">
        <v>0.0</v>
      </c>
      <c r="X530" s="92">
        <v>0.0</v>
      </c>
      <c r="Y530" s="92">
        <v>0.0</v>
      </c>
      <c r="Z530" s="92">
        <v>0.0</v>
      </c>
      <c r="AA530" s="92">
        <v>0.0</v>
      </c>
      <c r="AB530" s="92">
        <v>0.0</v>
      </c>
      <c r="AC530" s="92">
        <v>0.0</v>
      </c>
      <c r="AD530" s="92">
        <v>0.0</v>
      </c>
      <c r="AE530" s="92">
        <v>0.0</v>
      </c>
      <c r="AF530" s="92">
        <v>0.0</v>
      </c>
      <c r="AG530" s="92">
        <v>0.0</v>
      </c>
      <c r="AH530" s="92">
        <v>0.0</v>
      </c>
    </row>
    <row r="531" hidden="1">
      <c r="A531" s="90"/>
      <c r="B531" s="91"/>
      <c r="C531" s="92">
        <v>0.0</v>
      </c>
      <c r="D531" s="92">
        <v>0.0</v>
      </c>
      <c r="E531" s="93">
        <f t="shared" si="339"/>
        <v>0</v>
      </c>
      <c r="F531" s="92">
        <v>0.0</v>
      </c>
      <c r="G531" s="92">
        <v>0.0</v>
      </c>
      <c r="H531" s="92">
        <v>0.0</v>
      </c>
      <c r="I531" s="92">
        <v>0.0</v>
      </c>
      <c r="J531" s="106">
        <f t="shared" si="333"/>
        <v>0</v>
      </c>
      <c r="K531" s="94" t="str">
        <f t="shared" si="334"/>
        <v>#DIV/0!</v>
      </c>
      <c r="L531" s="92">
        <v>0.0</v>
      </c>
      <c r="M531" s="92">
        <v>0.0</v>
      </c>
      <c r="N531" s="92" t="s">
        <v>386</v>
      </c>
      <c r="O531" s="95">
        <f t="shared" si="340"/>
        <v>0</v>
      </c>
      <c r="P531" s="92">
        <v>0.0</v>
      </c>
      <c r="Q531" s="92">
        <v>0.0</v>
      </c>
      <c r="R531" s="92">
        <v>0.0</v>
      </c>
      <c r="S531" s="92">
        <v>0.0</v>
      </c>
      <c r="T531" s="92">
        <v>0.0</v>
      </c>
      <c r="U531" s="92">
        <v>0.0</v>
      </c>
      <c r="V531" s="92">
        <v>0.0</v>
      </c>
      <c r="W531" s="92">
        <v>0.0</v>
      </c>
      <c r="X531" s="92">
        <v>0.0</v>
      </c>
      <c r="Y531" s="92">
        <v>0.0</v>
      </c>
      <c r="Z531" s="92">
        <v>0.0</v>
      </c>
      <c r="AA531" s="92">
        <v>0.0</v>
      </c>
      <c r="AB531" s="92">
        <v>0.0</v>
      </c>
      <c r="AC531" s="92">
        <v>0.0</v>
      </c>
      <c r="AD531" s="92">
        <v>0.0</v>
      </c>
      <c r="AE531" s="92">
        <v>0.0</v>
      </c>
      <c r="AF531" s="92">
        <v>0.0</v>
      </c>
      <c r="AG531" s="92">
        <v>0.0</v>
      </c>
      <c r="AH531" s="92">
        <v>0.0</v>
      </c>
    </row>
    <row r="532" hidden="1">
      <c r="A532" s="90"/>
      <c r="B532" s="91"/>
      <c r="C532" s="92">
        <v>0.0</v>
      </c>
      <c r="D532" s="92">
        <v>0.0</v>
      </c>
      <c r="E532" s="93">
        <f t="shared" si="339"/>
        <v>0</v>
      </c>
      <c r="F532" s="92">
        <v>0.0</v>
      </c>
      <c r="G532" s="92">
        <v>0.0</v>
      </c>
      <c r="H532" s="92">
        <v>0.0</v>
      </c>
      <c r="I532" s="92">
        <v>0.0</v>
      </c>
      <c r="J532" s="106">
        <f t="shared" si="333"/>
        <v>0</v>
      </c>
      <c r="K532" s="94" t="str">
        <f t="shared" si="334"/>
        <v>#DIV/0!</v>
      </c>
      <c r="L532" s="92">
        <v>0.0</v>
      </c>
      <c r="M532" s="92">
        <v>0.0</v>
      </c>
      <c r="N532" s="92" t="s">
        <v>386</v>
      </c>
      <c r="O532" s="95">
        <f t="shared" si="340"/>
        <v>0</v>
      </c>
      <c r="P532" s="92">
        <v>0.0</v>
      </c>
      <c r="Q532" s="92">
        <v>0.0</v>
      </c>
      <c r="R532" s="92">
        <v>0.0</v>
      </c>
      <c r="S532" s="92">
        <v>0.0</v>
      </c>
      <c r="T532" s="92">
        <v>0.0</v>
      </c>
      <c r="U532" s="92">
        <v>0.0</v>
      </c>
      <c r="V532" s="92">
        <v>0.0</v>
      </c>
      <c r="W532" s="92">
        <v>0.0</v>
      </c>
      <c r="X532" s="92">
        <v>0.0</v>
      </c>
      <c r="Y532" s="92">
        <v>0.0</v>
      </c>
      <c r="Z532" s="92">
        <v>0.0</v>
      </c>
      <c r="AA532" s="92">
        <v>0.0</v>
      </c>
      <c r="AB532" s="92">
        <v>0.0</v>
      </c>
      <c r="AC532" s="92">
        <v>0.0</v>
      </c>
      <c r="AD532" s="92">
        <v>0.0</v>
      </c>
      <c r="AE532" s="92">
        <v>0.0</v>
      </c>
      <c r="AF532" s="92">
        <v>0.0</v>
      </c>
      <c r="AG532" s="92">
        <v>0.0</v>
      </c>
      <c r="AH532" s="92">
        <v>0.0</v>
      </c>
    </row>
    <row r="533" hidden="1">
      <c r="A533" s="90"/>
      <c r="B533" s="91"/>
      <c r="C533" s="92">
        <v>0.0</v>
      </c>
      <c r="D533" s="92">
        <v>0.0</v>
      </c>
      <c r="E533" s="93">
        <f t="shared" si="339"/>
        <v>0</v>
      </c>
      <c r="F533" s="92">
        <v>0.0</v>
      </c>
      <c r="G533" s="92">
        <v>0.0</v>
      </c>
      <c r="H533" s="92">
        <v>0.0</v>
      </c>
      <c r="I533" s="92">
        <v>0.0</v>
      </c>
      <c r="J533" s="106">
        <f t="shared" si="333"/>
        <v>0</v>
      </c>
      <c r="K533" s="94" t="str">
        <f t="shared" si="334"/>
        <v>#DIV/0!</v>
      </c>
      <c r="L533" s="92">
        <v>0.0</v>
      </c>
      <c r="M533" s="92">
        <v>0.0</v>
      </c>
      <c r="N533" s="92" t="s">
        <v>386</v>
      </c>
      <c r="O533" s="95">
        <f t="shared" si="340"/>
        <v>0</v>
      </c>
      <c r="P533" s="92">
        <v>0.0</v>
      </c>
      <c r="Q533" s="92">
        <v>0.0</v>
      </c>
      <c r="R533" s="92">
        <v>0.0</v>
      </c>
      <c r="S533" s="92">
        <v>0.0</v>
      </c>
      <c r="T533" s="92">
        <v>0.0</v>
      </c>
      <c r="U533" s="92">
        <v>0.0</v>
      </c>
      <c r="V533" s="92">
        <v>0.0</v>
      </c>
      <c r="W533" s="92">
        <v>0.0</v>
      </c>
      <c r="X533" s="92">
        <v>0.0</v>
      </c>
      <c r="Y533" s="92">
        <v>0.0</v>
      </c>
      <c r="Z533" s="92">
        <v>0.0</v>
      </c>
      <c r="AA533" s="92">
        <v>0.0</v>
      </c>
      <c r="AB533" s="92">
        <v>0.0</v>
      </c>
      <c r="AC533" s="92">
        <v>0.0</v>
      </c>
      <c r="AD533" s="92">
        <v>0.0</v>
      </c>
      <c r="AE533" s="92">
        <v>0.0</v>
      </c>
      <c r="AF533" s="92">
        <v>0.0</v>
      </c>
      <c r="AG533" s="92">
        <v>0.0</v>
      </c>
      <c r="AH533" s="92">
        <v>0.0</v>
      </c>
    </row>
    <row r="534" hidden="1">
      <c r="A534" s="90"/>
      <c r="B534" s="91"/>
      <c r="C534" s="92">
        <v>0.0</v>
      </c>
      <c r="D534" s="92">
        <v>0.0</v>
      </c>
      <c r="E534" s="93">
        <f t="shared" si="339"/>
        <v>0</v>
      </c>
      <c r="F534" s="92">
        <v>0.0</v>
      </c>
      <c r="G534" s="92">
        <v>0.0</v>
      </c>
      <c r="H534" s="92">
        <v>0.0</v>
      </c>
      <c r="I534" s="92">
        <v>0.0</v>
      </c>
      <c r="J534" s="106">
        <f t="shared" si="333"/>
        <v>0</v>
      </c>
      <c r="K534" s="94" t="str">
        <f t="shared" si="334"/>
        <v>#DIV/0!</v>
      </c>
      <c r="L534" s="92">
        <v>0.0</v>
      </c>
      <c r="M534" s="92">
        <v>0.0</v>
      </c>
      <c r="N534" s="92" t="s">
        <v>386</v>
      </c>
      <c r="O534" s="95">
        <f t="shared" si="340"/>
        <v>0</v>
      </c>
      <c r="P534" s="92">
        <v>0.0</v>
      </c>
      <c r="Q534" s="92">
        <v>0.0</v>
      </c>
      <c r="R534" s="92">
        <v>0.0</v>
      </c>
      <c r="S534" s="92">
        <v>0.0</v>
      </c>
      <c r="T534" s="92">
        <v>0.0</v>
      </c>
      <c r="U534" s="92">
        <v>0.0</v>
      </c>
      <c r="V534" s="92">
        <v>0.0</v>
      </c>
      <c r="W534" s="92">
        <v>0.0</v>
      </c>
      <c r="X534" s="92">
        <v>0.0</v>
      </c>
      <c r="Y534" s="92">
        <v>0.0</v>
      </c>
      <c r="Z534" s="92">
        <v>0.0</v>
      </c>
      <c r="AA534" s="92">
        <v>0.0</v>
      </c>
      <c r="AB534" s="92">
        <v>0.0</v>
      </c>
      <c r="AC534" s="92">
        <v>0.0</v>
      </c>
      <c r="AD534" s="92">
        <v>0.0</v>
      </c>
      <c r="AE534" s="92">
        <v>0.0</v>
      </c>
      <c r="AF534" s="92">
        <v>0.0</v>
      </c>
      <c r="AG534" s="92">
        <v>0.0</v>
      </c>
      <c r="AH534" s="92">
        <v>0.0</v>
      </c>
    </row>
    <row r="535" hidden="1">
      <c r="A535" s="90"/>
      <c r="B535" s="91"/>
      <c r="C535" s="92">
        <v>0.0</v>
      </c>
      <c r="D535" s="92">
        <v>0.0</v>
      </c>
      <c r="E535" s="93">
        <f t="shared" si="339"/>
        <v>0</v>
      </c>
      <c r="F535" s="92">
        <v>0.0</v>
      </c>
      <c r="G535" s="92">
        <v>0.0</v>
      </c>
      <c r="H535" s="92">
        <v>0.0</v>
      </c>
      <c r="I535" s="92">
        <v>0.0</v>
      </c>
      <c r="J535" s="106">
        <f t="shared" si="333"/>
        <v>0</v>
      </c>
      <c r="K535" s="94" t="str">
        <f t="shared" si="334"/>
        <v>#DIV/0!</v>
      </c>
      <c r="L535" s="92">
        <v>0.0</v>
      </c>
      <c r="M535" s="92">
        <v>0.0</v>
      </c>
      <c r="N535" s="92" t="s">
        <v>386</v>
      </c>
      <c r="O535" s="95">
        <f t="shared" si="340"/>
        <v>0</v>
      </c>
      <c r="P535" s="92">
        <v>0.0</v>
      </c>
      <c r="Q535" s="92">
        <v>0.0</v>
      </c>
      <c r="R535" s="92">
        <v>0.0</v>
      </c>
      <c r="S535" s="92">
        <v>0.0</v>
      </c>
      <c r="T535" s="92">
        <v>0.0</v>
      </c>
      <c r="U535" s="92">
        <v>0.0</v>
      </c>
      <c r="V535" s="92">
        <v>0.0</v>
      </c>
      <c r="W535" s="92">
        <v>0.0</v>
      </c>
      <c r="X535" s="92">
        <v>0.0</v>
      </c>
      <c r="Y535" s="92">
        <v>0.0</v>
      </c>
      <c r="Z535" s="92">
        <v>0.0</v>
      </c>
      <c r="AA535" s="92">
        <v>0.0</v>
      </c>
      <c r="AB535" s="92">
        <v>0.0</v>
      </c>
      <c r="AC535" s="92">
        <v>0.0</v>
      </c>
      <c r="AD535" s="92">
        <v>0.0</v>
      </c>
      <c r="AE535" s="92">
        <v>0.0</v>
      </c>
      <c r="AF535" s="92">
        <v>0.0</v>
      </c>
      <c r="AG535" s="92">
        <v>0.0</v>
      </c>
      <c r="AH535" s="92">
        <v>0.0</v>
      </c>
    </row>
    <row r="536" hidden="1">
      <c r="A536" s="98" t="s">
        <v>271</v>
      </c>
      <c r="B536" s="99"/>
      <c r="C536" s="99">
        <f>SUM(C530:C535)</f>
        <v>0</v>
      </c>
      <c r="D536" s="99">
        <f t="shared" ref="D536:F536" si="341">SUM(D530:D535)/4</f>
        <v>0</v>
      </c>
      <c r="E536" s="100">
        <f t="shared" si="341"/>
        <v>0</v>
      </c>
      <c r="F536" s="99">
        <f t="shared" si="341"/>
        <v>0</v>
      </c>
      <c r="G536" s="99">
        <f>SUM(G530:G535)</f>
        <v>0</v>
      </c>
      <c r="H536" s="99"/>
      <c r="I536" s="99">
        <f>SUM(I530:I535)</f>
        <v>0</v>
      </c>
      <c r="J536" s="99">
        <f t="shared" si="333"/>
        <v>0</v>
      </c>
      <c r="K536" s="101" t="str">
        <f t="shared" si="334"/>
        <v>#DIV/0!</v>
      </c>
      <c r="L536" s="99">
        <f t="shared" ref="L536:M536" si="342">SUM(L530:L535)</f>
        <v>0</v>
      </c>
      <c r="M536" s="99">
        <f t="shared" si="342"/>
        <v>0</v>
      </c>
      <c r="N536" s="99"/>
      <c r="O536" s="102"/>
      <c r="P536" s="99">
        <f t="shared" ref="P536:AH536" si="343">SUM(P530:P535)</f>
        <v>0</v>
      </c>
      <c r="Q536" s="99">
        <f t="shared" si="343"/>
        <v>0</v>
      </c>
      <c r="R536" s="99">
        <f t="shared" si="343"/>
        <v>0</v>
      </c>
      <c r="S536" s="99">
        <f t="shared" si="343"/>
        <v>0</v>
      </c>
      <c r="T536" s="99">
        <f t="shared" si="343"/>
        <v>0</v>
      </c>
      <c r="U536" s="99">
        <f t="shared" si="343"/>
        <v>0</v>
      </c>
      <c r="V536" s="99">
        <f t="shared" si="343"/>
        <v>0</v>
      </c>
      <c r="W536" s="99">
        <f t="shared" si="343"/>
        <v>0</v>
      </c>
      <c r="X536" s="99">
        <f t="shared" si="343"/>
        <v>0</v>
      </c>
      <c r="Y536" s="99">
        <f t="shared" si="343"/>
        <v>0</v>
      </c>
      <c r="Z536" s="99">
        <f t="shared" si="343"/>
        <v>0</v>
      </c>
      <c r="AA536" s="99">
        <f t="shared" si="343"/>
        <v>0</v>
      </c>
      <c r="AB536" s="99">
        <f t="shared" si="343"/>
        <v>0</v>
      </c>
      <c r="AC536" s="99">
        <f t="shared" si="343"/>
        <v>0</v>
      </c>
      <c r="AD536" s="99">
        <f t="shared" si="343"/>
        <v>0</v>
      </c>
      <c r="AE536" s="99">
        <f t="shared" si="343"/>
        <v>0</v>
      </c>
      <c r="AF536" s="99">
        <f t="shared" si="343"/>
        <v>0</v>
      </c>
      <c r="AG536" s="99">
        <f t="shared" si="343"/>
        <v>0</v>
      </c>
      <c r="AH536" s="99">
        <f t="shared" si="343"/>
        <v>0</v>
      </c>
    </row>
    <row r="537">
      <c r="A537" s="119" t="s">
        <v>419</v>
      </c>
    </row>
    <row r="539" hidden="1">
      <c r="A539" s="115"/>
      <c r="F539" s="116" t="s">
        <v>382</v>
      </c>
      <c r="L539" s="117" t="s">
        <v>383</v>
      </c>
      <c r="N539" s="118" t="s">
        <v>384</v>
      </c>
      <c r="AH539" s="118"/>
    </row>
    <row r="540" hidden="1">
      <c r="A540" s="121" t="s">
        <v>232</v>
      </c>
      <c r="B540" s="121" t="s">
        <v>233</v>
      </c>
      <c r="C540" s="121" t="s">
        <v>234</v>
      </c>
      <c r="D540" s="122" t="s">
        <v>15</v>
      </c>
      <c r="E540" s="123" t="s">
        <v>235</v>
      </c>
      <c r="F540" s="124" t="s">
        <v>17</v>
      </c>
      <c r="G540" s="124" t="s">
        <v>236</v>
      </c>
      <c r="H540" s="124" t="s">
        <v>237</v>
      </c>
      <c r="I540" s="124" t="s">
        <v>238</v>
      </c>
      <c r="J540" s="125" t="s">
        <v>239</v>
      </c>
      <c r="K540" s="126" t="s">
        <v>240</v>
      </c>
      <c r="L540" s="127" t="s">
        <v>241</v>
      </c>
      <c r="M540" s="127" t="s">
        <v>242</v>
      </c>
      <c r="N540" s="128" t="s">
        <v>385</v>
      </c>
      <c r="O540" s="128" t="s">
        <v>235</v>
      </c>
      <c r="P540" s="128" t="s">
        <v>244</v>
      </c>
      <c r="Q540" s="128" t="s">
        <v>245</v>
      </c>
      <c r="R540" s="128" t="s">
        <v>246</v>
      </c>
      <c r="S540" s="128" t="s">
        <v>247</v>
      </c>
      <c r="T540" s="128" t="s">
        <v>248</v>
      </c>
      <c r="U540" s="128" t="s">
        <v>249</v>
      </c>
      <c r="V540" s="128" t="s">
        <v>250</v>
      </c>
      <c r="W540" s="128" t="s">
        <v>251</v>
      </c>
      <c r="X540" s="128" t="s">
        <v>252</v>
      </c>
      <c r="Y540" s="128" t="s">
        <v>253</v>
      </c>
      <c r="Z540" s="128" t="s">
        <v>254</v>
      </c>
      <c r="AA540" s="128" t="s">
        <v>255</v>
      </c>
      <c r="AB540" s="128" t="s">
        <v>256</v>
      </c>
      <c r="AC540" s="128" t="s">
        <v>257</v>
      </c>
      <c r="AD540" s="128" t="s">
        <v>258</v>
      </c>
      <c r="AE540" s="128" t="s">
        <v>259</v>
      </c>
      <c r="AF540" s="128" t="s">
        <v>260</v>
      </c>
      <c r="AG540" s="128" t="s">
        <v>261</v>
      </c>
      <c r="AH540" s="128" t="s">
        <v>262</v>
      </c>
    </row>
    <row r="541" hidden="1">
      <c r="A541" s="96" t="s">
        <v>32</v>
      </c>
      <c r="B541" s="97" t="s">
        <v>295</v>
      </c>
      <c r="C541" s="36">
        <v>1.0</v>
      </c>
      <c r="D541" s="36">
        <v>1.0</v>
      </c>
      <c r="E541" s="131">
        <v>6.0</v>
      </c>
      <c r="F541" s="36">
        <v>0.0</v>
      </c>
      <c r="G541" s="36">
        <v>24.0</v>
      </c>
      <c r="H541" s="36">
        <v>0.0</v>
      </c>
      <c r="I541" s="36">
        <v>11.0</v>
      </c>
      <c r="J541" s="7">
        <f t="shared" ref="J541:J553" si="344">SUM(G541-I541)</f>
        <v>13</v>
      </c>
      <c r="K541" s="132">
        <f t="shared" ref="K541:K553" si="345">SUM(G541/I541)</f>
        <v>2.181818182</v>
      </c>
      <c r="L541" s="36">
        <v>27.0</v>
      </c>
      <c r="M541" s="36">
        <v>25.0</v>
      </c>
      <c r="N541" s="36">
        <v>1.0</v>
      </c>
      <c r="O541" s="133">
        <f t="shared" ref="O541:O546" si="346">(E541*N541)</f>
        <v>6</v>
      </c>
      <c r="P541" s="36">
        <v>0.0</v>
      </c>
      <c r="Q541" s="36">
        <v>0.0</v>
      </c>
      <c r="R541" s="36">
        <v>2.0</v>
      </c>
      <c r="S541" s="36">
        <v>0.0</v>
      </c>
      <c r="T541" s="36">
        <v>2.0</v>
      </c>
      <c r="U541" s="36">
        <v>1.0</v>
      </c>
      <c r="V541" s="36">
        <v>0.0</v>
      </c>
      <c r="W541" s="36">
        <v>0.0</v>
      </c>
      <c r="X541" s="36">
        <v>0.0</v>
      </c>
      <c r="Y541" s="36">
        <v>0.0</v>
      </c>
      <c r="Z541" s="36">
        <v>0.0</v>
      </c>
      <c r="AA541" s="36">
        <v>0.0</v>
      </c>
      <c r="AB541" s="36">
        <v>0.0</v>
      </c>
      <c r="AC541" s="36">
        <v>0.0</v>
      </c>
      <c r="AD541" s="36">
        <v>0.0</v>
      </c>
      <c r="AE541" s="36">
        <v>0.0</v>
      </c>
      <c r="AF541" s="36">
        <v>0.0</v>
      </c>
      <c r="AG541" s="36">
        <v>0.0</v>
      </c>
      <c r="AH541" s="36">
        <v>0.0</v>
      </c>
    </row>
    <row r="542" hidden="1">
      <c r="A542" s="96" t="s">
        <v>32</v>
      </c>
      <c r="B542" s="97" t="s">
        <v>296</v>
      </c>
      <c r="C542" s="36">
        <v>1.0</v>
      </c>
      <c r="D542" s="36">
        <v>1.0</v>
      </c>
      <c r="E542" s="131">
        <v>6.0</v>
      </c>
      <c r="F542" s="36">
        <v>0.0</v>
      </c>
      <c r="G542" s="36">
        <v>31.0</v>
      </c>
      <c r="H542" s="36">
        <v>0.0</v>
      </c>
      <c r="I542" s="36">
        <v>13.0</v>
      </c>
      <c r="J542" s="7">
        <f t="shared" si="344"/>
        <v>18</v>
      </c>
      <c r="K542" s="132">
        <f t="shared" si="345"/>
        <v>2.384615385</v>
      </c>
      <c r="L542" s="36">
        <v>22.0</v>
      </c>
      <c r="M542" s="36">
        <v>47.0</v>
      </c>
      <c r="N542" s="36">
        <v>1.0</v>
      </c>
      <c r="O542" s="133">
        <f t="shared" si="346"/>
        <v>6</v>
      </c>
      <c r="P542" s="36">
        <v>3.0</v>
      </c>
      <c r="Q542" s="36">
        <v>1.0</v>
      </c>
      <c r="R542" s="36">
        <v>4.0</v>
      </c>
      <c r="S542" s="36">
        <v>0.0</v>
      </c>
      <c r="T542" s="36">
        <v>6.0</v>
      </c>
      <c r="U542" s="36">
        <v>3.0</v>
      </c>
      <c r="V542" s="36">
        <v>0.0</v>
      </c>
      <c r="W542" s="36">
        <v>0.0</v>
      </c>
      <c r="X542" s="36">
        <v>0.0</v>
      </c>
      <c r="Y542" s="36">
        <v>0.0</v>
      </c>
      <c r="Z542" s="36">
        <v>0.0</v>
      </c>
      <c r="AA542" s="36">
        <v>0.0</v>
      </c>
      <c r="AB542" s="36">
        <v>0.0</v>
      </c>
      <c r="AC542" s="36">
        <v>2.0</v>
      </c>
      <c r="AD542" s="36">
        <v>0.0</v>
      </c>
      <c r="AE542" s="36">
        <v>0.0</v>
      </c>
      <c r="AF542" s="36">
        <v>0.0</v>
      </c>
      <c r="AG542" s="36">
        <v>0.0</v>
      </c>
      <c r="AH542" s="36">
        <v>0.0</v>
      </c>
    </row>
    <row r="543" hidden="1">
      <c r="A543" s="96" t="s">
        <v>32</v>
      </c>
      <c r="B543" s="97" t="s">
        <v>297</v>
      </c>
      <c r="C543" s="36">
        <v>1.0</v>
      </c>
      <c r="D543" s="36">
        <v>1.0</v>
      </c>
      <c r="E543" s="131">
        <v>6.0</v>
      </c>
      <c r="F543" s="36">
        <v>3.0</v>
      </c>
      <c r="G543" s="36">
        <v>18.0</v>
      </c>
      <c r="H543" s="36">
        <v>0.0</v>
      </c>
      <c r="I543" s="36">
        <v>14.0</v>
      </c>
      <c r="J543" s="7">
        <f t="shared" si="344"/>
        <v>4</v>
      </c>
      <c r="K543" s="132">
        <f t="shared" si="345"/>
        <v>1.285714286</v>
      </c>
      <c r="L543" s="36">
        <v>21.0</v>
      </c>
      <c r="M543" s="36">
        <v>28.0</v>
      </c>
      <c r="N543" s="36">
        <v>1.0</v>
      </c>
      <c r="O543" s="133">
        <f t="shared" si="346"/>
        <v>6</v>
      </c>
      <c r="P543" s="36">
        <v>2.0</v>
      </c>
      <c r="Q543" s="36">
        <v>0.0</v>
      </c>
      <c r="R543" s="36">
        <v>0.0</v>
      </c>
      <c r="S543" s="36">
        <v>0.0</v>
      </c>
      <c r="T543" s="36">
        <v>4.0</v>
      </c>
      <c r="U543" s="36">
        <v>1.0</v>
      </c>
      <c r="V543" s="36">
        <v>1.0</v>
      </c>
      <c r="W543" s="36">
        <v>0.0</v>
      </c>
      <c r="X543" s="36">
        <v>0.0</v>
      </c>
      <c r="Y543" s="36">
        <v>0.0</v>
      </c>
      <c r="Z543" s="36">
        <v>0.0</v>
      </c>
      <c r="AA543" s="36">
        <v>0.0</v>
      </c>
      <c r="AB543" s="36">
        <v>0.0</v>
      </c>
      <c r="AC543" s="36">
        <v>1.0</v>
      </c>
      <c r="AD543" s="36">
        <v>0.0</v>
      </c>
      <c r="AE543" s="36">
        <v>0.0</v>
      </c>
      <c r="AF543" s="36">
        <v>0.0</v>
      </c>
      <c r="AG543" s="36">
        <v>0.0</v>
      </c>
      <c r="AH543" s="36">
        <v>0.0</v>
      </c>
    </row>
    <row r="544" hidden="1">
      <c r="A544" s="96" t="s">
        <v>32</v>
      </c>
      <c r="B544" s="97" t="s">
        <v>298</v>
      </c>
      <c r="C544" s="36">
        <v>1.0</v>
      </c>
      <c r="D544" s="36">
        <v>1.0</v>
      </c>
      <c r="E544" s="131">
        <v>6.0</v>
      </c>
      <c r="F544" s="36">
        <v>2.0</v>
      </c>
      <c r="G544" s="36">
        <v>27.0</v>
      </c>
      <c r="H544" s="36">
        <v>0.0</v>
      </c>
      <c r="I544" s="36">
        <v>13.0</v>
      </c>
      <c r="J544" s="7">
        <f t="shared" si="344"/>
        <v>14</v>
      </c>
      <c r="K544" s="132">
        <f t="shared" si="345"/>
        <v>2.076923077</v>
      </c>
      <c r="L544" s="36">
        <v>23.0</v>
      </c>
      <c r="M544" s="36">
        <v>37.0</v>
      </c>
      <c r="N544" s="36">
        <v>1.0</v>
      </c>
      <c r="O544" s="133">
        <f t="shared" si="346"/>
        <v>6</v>
      </c>
      <c r="P544" s="36">
        <v>0.0</v>
      </c>
      <c r="Q544" s="36">
        <v>0.0</v>
      </c>
      <c r="R544" s="36">
        <v>3.0</v>
      </c>
      <c r="S544" s="36">
        <v>0.0</v>
      </c>
      <c r="T544" s="36">
        <v>5.0</v>
      </c>
      <c r="U544" s="36">
        <v>0.0</v>
      </c>
      <c r="V544" s="36">
        <v>0.0</v>
      </c>
      <c r="W544" s="36">
        <v>0.0</v>
      </c>
      <c r="X544" s="36">
        <v>0.0</v>
      </c>
      <c r="Y544" s="36">
        <v>0.0</v>
      </c>
      <c r="Z544" s="36">
        <v>0.0</v>
      </c>
      <c r="AA544" s="36">
        <v>0.0</v>
      </c>
      <c r="AB544" s="36">
        <v>0.0</v>
      </c>
      <c r="AC544" s="36">
        <v>2.0</v>
      </c>
      <c r="AD544" s="36">
        <v>0.0</v>
      </c>
      <c r="AE544" s="36">
        <v>0.0</v>
      </c>
      <c r="AF544" s="36">
        <v>0.0</v>
      </c>
      <c r="AG544" s="36">
        <v>0.0</v>
      </c>
      <c r="AH544" s="36">
        <v>0.0</v>
      </c>
    </row>
    <row r="545" hidden="1">
      <c r="A545" s="139" t="s">
        <v>32</v>
      </c>
      <c r="B545" s="140" t="s">
        <v>299</v>
      </c>
      <c r="C545" s="36">
        <v>0.0</v>
      </c>
      <c r="D545" s="36">
        <v>0.0</v>
      </c>
      <c r="E545" s="131">
        <f t="shared" ref="E545:E546" si="347">SUM(L545*I545)/60</f>
        <v>0</v>
      </c>
      <c r="F545" s="36">
        <v>0.0</v>
      </c>
      <c r="G545" s="36">
        <v>0.0</v>
      </c>
      <c r="H545" s="36">
        <v>0.0</v>
      </c>
      <c r="I545" s="36">
        <v>0.0</v>
      </c>
      <c r="J545" s="7">
        <f t="shared" si="344"/>
        <v>0</v>
      </c>
      <c r="K545" s="132" t="str">
        <f t="shared" si="345"/>
        <v>#DIV/0!</v>
      </c>
      <c r="L545" s="36">
        <v>0.0</v>
      </c>
      <c r="M545" s="36">
        <v>0.0</v>
      </c>
      <c r="N545" s="36">
        <v>0.0</v>
      </c>
      <c r="O545" s="133">
        <f t="shared" si="346"/>
        <v>0</v>
      </c>
      <c r="P545" s="36">
        <v>0.0</v>
      </c>
      <c r="Q545" s="36">
        <v>0.0</v>
      </c>
      <c r="R545" s="36">
        <v>0.0</v>
      </c>
      <c r="S545" s="36">
        <v>0.0</v>
      </c>
      <c r="T545" s="36">
        <v>0.0</v>
      </c>
      <c r="U545" s="36">
        <v>0.0</v>
      </c>
      <c r="V545" s="36">
        <v>0.0</v>
      </c>
      <c r="W545" s="36">
        <v>0.0</v>
      </c>
      <c r="X545" s="36">
        <v>0.0</v>
      </c>
      <c r="Y545" s="36">
        <v>0.0</v>
      </c>
      <c r="Z545" s="36">
        <v>0.0</v>
      </c>
      <c r="AA545" s="36">
        <v>0.0</v>
      </c>
      <c r="AB545" s="36">
        <v>0.0</v>
      </c>
      <c r="AC545" s="36">
        <v>0.0</v>
      </c>
      <c r="AD545" s="36">
        <v>0.0</v>
      </c>
      <c r="AE545" s="36">
        <v>0.0</v>
      </c>
      <c r="AF545" s="36">
        <v>0.0</v>
      </c>
      <c r="AG545" s="36">
        <v>0.0</v>
      </c>
      <c r="AH545" s="36">
        <v>0.0</v>
      </c>
    </row>
    <row r="546" hidden="1">
      <c r="A546" s="139" t="s">
        <v>32</v>
      </c>
      <c r="B546" s="140"/>
      <c r="C546" s="36">
        <v>0.0</v>
      </c>
      <c r="D546" s="36">
        <v>0.0</v>
      </c>
      <c r="E546" s="131">
        <f t="shared" si="347"/>
        <v>0</v>
      </c>
      <c r="F546" s="36">
        <v>0.0</v>
      </c>
      <c r="G546" s="36">
        <v>0.0</v>
      </c>
      <c r="H546" s="36">
        <v>0.0</v>
      </c>
      <c r="I546" s="36">
        <v>0.0</v>
      </c>
      <c r="J546" s="7">
        <f t="shared" si="344"/>
        <v>0</v>
      </c>
      <c r="K546" s="132" t="str">
        <f t="shared" si="345"/>
        <v>#DIV/0!</v>
      </c>
      <c r="L546" s="36">
        <v>0.0</v>
      </c>
      <c r="M546" s="36">
        <v>0.0</v>
      </c>
      <c r="N546" s="36">
        <v>0.0</v>
      </c>
      <c r="O546" s="133">
        <f t="shared" si="346"/>
        <v>0</v>
      </c>
      <c r="P546" s="36">
        <v>0.0</v>
      </c>
      <c r="Q546" s="36">
        <v>0.0</v>
      </c>
      <c r="R546" s="36">
        <v>0.0</v>
      </c>
      <c r="S546" s="36">
        <v>0.0</v>
      </c>
      <c r="T546" s="36">
        <v>0.0</v>
      </c>
      <c r="U546" s="36">
        <v>0.0</v>
      </c>
      <c r="V546" s="36">
        <v>0.0</v>
      </c>
      <c r="W546" s="36">
        <v>0.0</v>
      </c>
      <c r="X546" s="36">
        <v>0.0</v>
      </c>
      <c r="Y546" s="36">
        <v>0.0</v>
      </c>
      <c r="Z546" s="36">
        <v>0.0</v>
      </c>
      <c r="AA546" s="36">
        <v>0.0</v>
      </c>
      <c r="AB546" s="36">
        <v>0.0</v>
      </c>
      <c r="AC546" s="36">
        <v>0.0</v>
      </c>
      <c r="AD546" s="36">
        <v>0.0</v>
      </c>
      <c r="AE546" s="36">
        <v>0.0</v>
      </c>
      <c r="AF546" s="36">
        <v>0.0</v>
      </c>
      <c r="AG546" s="36">
        <v>0.0</v>
      </c>
      <c r="AH546" s="36">
        <v>0.0</v>
      </c>
    </row>
    <row r="547" hidden="1">
      <c r="A547" s="134"/>
      <c r="B547" s="135"/>
      <c r="C547" s="135">
        <f t="shared" ref="C547:D547" si="348">SUM(C543:C546)/4</f>
        <v>0.5</v>
      </c>
      <c r="D547" s="135">
        <f t="shared" si="348"/>
        <v>0.5</v>
      </c>
      <c r="E547" s="136">
        <f>SUM(E543:E546)</f>
        <v>12</v>
      </c>
      <c r="F547" s="135">
        <f>SUM(F543:F546)/4</f>
        <v>1.25</v>
      </c>
      <c r="G547" s="135">
        <f>SUM(G543:G546)</f>
        <v>45</v>
      </c>
      <c r="H547" s="135"/>
      <c r="I547" s="135">
        <f>SUM(I543:I546)</f>
        <v>27</v>
      </c>
      <c r="J547" s="135">
        <f t="shared" si="344"/>
        <v>18</v>
      </c>
      <c r="K547" s="137">
        <f t="shared" si="345"/>
        <v>1.666666667</v>
      </c>
      <c r="L547" s="135">
        <f t="shared" ref="L547:M547" si="349">SUM(L543:L546)</f>
        <v>44</v>
      </c>
      <c r="M547" s="135">
        <f t="shared" si="349"/>
        <v>65</v>
      </c>
      <c r="N547" s="135"/>
      <c r="O547" s="138"/>
      <c r="P547" s="135">
        <f t="shared" ref="P547:AF547" si="350">SUM(P543:P546)</f>
        <v>2</v>
      </c>
      <c r="Q547" s="135">
        <f t="shared" si="350"/>
        <v>0</v>
      </c>
      <c r="R547" s="135">
        <f t="shared" si="350"/>
        <v>3</v>
      </c>
      <c r="S547" s="135">
        <f t="shared" si="350"/>
        <v>0</v>
      </c>
      <c r="T547" s="135">
        <f t="shared" si="350"/>
        <v>9</v>
      </c>
      <c r="U547" s="135">
        <f t="shared" si="350"/>
        <v>1</v>
      </c>
      <c r="V547" s="135">
        <f t="shared" si="350"/>
        <v>1</v>
      </c>
      <c r="W547" s="135">
        <f t="shared" si="350"/>
        <v>0</v>
      </c>
      <c r="X547" s="135">
        <f t="shared" si="350"/>
        <v>0</v>
      </c>
      <c r="Y547" s="135">
        <f t="shared" si="350"/>
        <v>0</v>
      </c>
      <c r="Z547" s="135">
        <f t="shared" si="350"/>
        <v>0</v>
      </c>
      <c r="AA547" s="135">
        <f t="shared" si="350"/>
        <v>0</v>
      </c>
      <c r="AB547" s="135">
        <f t="shared" si="350"/>
        <v>0</v>
      </c>
      <c r="AC547" s="135">
        <f t="shared" si="350"/>
        <v>3</v>
      </c>
      <c r="AD547" s="135">
        <f t="shared" si="350"/>
        <v>0</v>
      </c>
      <c r="AE547" s="135">
        <f t="shared" si="350"/>
        <v>0</v>
      </c>
      <c r="AF547" s="135">
        <f t="shared" si="350"/>
        <v>0</v>
      </c>
      <c r="AG547" s="135"/>
      <c r="AH547" s="135"/>
    </row>
    <row r="548" hidden="1">
      <c r="A548" s="96" t="s">
        <v>328</v>
      </c>
      <c r="B548" s="97" t="s">
        <v>329</v>
      </c>
      <c r="C548" s="36">
        <v>1.0</v>
      </c>
      <c r="D548" s="36">
        <v>0.0</v>
      </c>
      <c r="E548" s="131">
        <v>6.0</v>
      </c>
      <c r="F548" s="36">
        <v>0.0</v>
      </c>
      <c r="G548" s="36">
        <v>23.0</v>
      </c>
      <c r="H548" s="36">
        <v>0.0</v>
      </c>
      <c r="I548" s="36">
        <v>30.0</v>
      </c>
      <c r="J548" s="7">
        <f t="shared" si="344"/>
        <v>-7</v>
      </c>
      <c r="K548" s="132">
        <f t="shared" si="345"/>
        <v>0.7666666667</v>
      </c>
      <c r="L548" s="36">
        <v>8.0</v>
      </c>
      <c r="M548" s="36">
        <v>27.0</v>
      </c>
      <c r="N548" s="36">
        <v>1.0</v>
      </c>
      <c r="O548" s="133">
        <f t="shared" ref="O548:O553" si="351">SUM(L548*I548)/60</f>
        <v>4</v>
      </c>
      <c r="P548" s="36">
        <v>3.0</v>
      </c>
      <c r="Q548" s="36">
        <v>1.0</v>
      </c>
      <c r="R548" s="36">
        <v>1.0</v>
      </c>
      <c r="S548" s="36">
        <v>0.0</v>
      </c>
      <c r="T548" s="36">
        <v>3.0</v>
      </c>
      <c r="U548" s="36">
        <v>0.0</v>
      </c>
      <c r="V548" s="36">
        <v>0.0</v>
      </c>
      <c r="W548" s="36">
        <v>0.0</v>
      </c>
      <c r="X548" s="36">
        <v>0.0</v>
      </c>
      <c r="Y548" s="36">
        <v>0.0</v>
      </c>
      <c r="Z548" s="36">
        <v>0.0</v>
      </c>
      <c r="AA548" s="36">
        <v>0.0</v>
      </c>
      <c r="AB548" s="36">
        <v>0.0</v>
      </c>
      <c r="AC548" s="36">
        <v>0.0</v>
      </c>
      <c r="AD548" s="36">
        <v>0.0</v>
      </c>
      <c r="AE548" s="36">
        <v>0.0</v>
      </c>
      <c r="AF548" s="36">
        <v>0.0</v>
      </c>
      <c r="AG548" s="36">
        <v>0.0</v>
      </c>
      <c r="AH548" s="36">
        <v>0.0</v>
      </c>
    </row>
    <row r="549" hidden="1">
      <c r="A549" s="96" t="s">
        <v>328</v>
      </c>
      <c r="B549" s="97" t="s">
        <v>330</v>
      </c>
      <c r="C549" s="36">
        <v>1.0</v>
      </c>
      <c r="D549" s="36">
        <v>0.0</v>
      </c>
      <c r="E549" s="131">
        <v>6.0</v>
      </c>
      <c r="F549" s="36">
        <v>0.0</v>
      </c>
      <c r="G549" s="36">
        <v>17.0</v>
      </c>
      <c r="H549" s="36">
        <v>1.0</v>
      </c>
      <c r="I549" s="36">
        <v>24.0</v>
      </c>
      <c r="J549" s="7">
        <f t="shared" si="344"/>
        <v>-7</v>
      </c>
      <c r="K549" s="132">
        <f t="shared" si="345"/>
        <v>0.7083333333</v>
      </c>
      <c r="L549" s="36">
        <v>11.0</v>
      </c>
      <c r="M549" s="36">
        <v>18.0</v>
      </c>
      <c r="N549" s="36">
        <v>1.0</v>
      </c>
      <c r="O549" s="133">
        <f t="shared" si="351"/>
        <v>4.4</v>
      </c>
      <c r="P549" s="36">
        <v>0.0</v>
      </c>
      <c r="Q549" s="36">
        <v>0.0</v>
      </c>
      <c r="R549" s="36">
        <v>0.0</v>
      </c>
      <c r="S549" s="36">
        <v>3.0</v>
      </c>
      <c r="T549" s="36">
        <v>2.0</v>
      </c>
      <c r="U549" s="36">
        <v>0.0</v>
      </c>
      <c r="V549" s="36">
        <v>0.0</v>
      </c>
      <c r="W549" s="36">
        <v>0.0</v>
      </c>
      <c r="X549" s="36">
        <v>0.0</v>
      </c>
      <c r="Y549" s="36">
        <v>0.0</v>
      </c>
      <c r="Z549" s="36">
        <v>0.0</v>
      </c>
      <c r="AA549" s="36">
        <v>0.0</v>
      </c>
      <c r="AB549" s="36">
        <v>0.0</v>
      </c>
      <c r="AC549" s="36">
        <v>0.0</v>
      </c>
      <c r="AD549" s="36">
        <v>0.0</v>
      </c>
      <c r="AE549" s="36">
        <v>0.0</v>
      </c>
      <c r="AF549" s="36">
        <v>0.0</v>
      </c>
      <c r="AG549" s="36">
        <v>0.0</v>
      </c>
      <c r="AH549" s="36">
        <v>0.0</v>
      </c>
    </row>
    <row r="550" hidden="1">
      <c r="A550" s="139" t="s">
        <v>328</v>
      </c>
      <c r="B550" s="140" t="s">
        <v>331</v>
      </c>
      <c r="C550" s="36">
        <v>0.0</v>
      </c>
      <c r="D550" s="36">
        <v>0.0</v>
      </c>
      <c r="E550" s="131">
        <f>SUM(L550*I550)/60</f>
        <v>0</v>
      </c>
      <c r="F550" s="36">
        <v>0.0</v>
      </c>
      <c r="G550" s="36">
        <v>0.0</v>
      </c>
      <c r="H550" s="36">
        <v>0.0</v>
      </c>
      <c r="I550" s="36">
        <v>0.0</v>
      </c>
      <c r="J550" s="7">
        <f t="shared" si="344"/>
        <v>0</v>
      </c>
      <c r="K550" s="132" t="str">
        <f t="shared" si="345"/>
        <v>#DIV/0!</v>
      </c>
      <c r="L550" s="36">
        <v>0.0</v>
      </c>
      <c r="M550" s="36">
        <v>0.0</v>
      </c>
      <c r="N550" s="36">
        <v>0.0</v>
      </c>
      <c r="O550" s="133">
        <f t="shared" si="351"/>
        <v>0</v>
      </c>
      <c r="P550" s="36">
        <v>0.0</v>
      </c>
      <c r="Q550" s="36">
        <v>0.0</v>
      </c>
      <c r="R550" s="36">
        <v>0.0</v>
      </c>
      <c r="S550" s="36">
        <v>0.0</v>
      </c>
      <c r="T550" s="36">
        <v>0.0</v>
      </c>
      <c r="U550" s="36">
        <v>0.0</v>
      </c>
      <c r="V550" s="36">
        <v>0.0</v>
      </c>
      <c r="W550" s="36">
        <v>0.0</v>
      </c>
      <c r="X550" s="36">
        <v>0.0</v>
      </c>
      <c r="Y550" s="36">
        <v>0.0</v>
      </c>
      <c r="Z550" s="36">
        <v>0.0</v>
      </c>
      <c r="AA550" s="36">
        <v>0.0</v>
      </c>
      <c r="AB550" s="36">
        <v>0.0</v>
      </c>
      <c r="AC550" s="36">
        <v>0.0</v>
      </c>
      <c r="AD550" s="36">
        <v>0.0</v>
      </c>
      <c r="AE550" s="36">
        <v>0.0</v>
      </c>
      <c r="AF550" s="36">
        <v>0.0</v>
      </c>
      <c r="AG550" s="36">
        <v>0.0</v>
      </c>
      <c r="AH550" s="36">
        <v>0.0</v>
      </c>
    </row>
    <row r="551" hidden="1">
      <c r="A551" s="96" t="s">
        <v>328</v>
      </c>
      <c r="B551" s="140" t="s">
        <v>332</v>
      </c>
      <c r="C551" s="36">
        <v>1.0</v>
      </c>
      <c r="D551" s="36">
        <v>0.0</v>
      </c>
      <c r="E551" s="131">
        <v>6.0</v>
      </c>
      <c r="F551" s="36">
        <v>0.0</v>
      </c>
      <c r="G551" s="36">
        <v>9.0</v>
      </c>
      <c r="H551" s="36">
        <v>0.0</v>
      </c>
      <c r="I551" s="36">
        <v>27.0</v>
      </c>
      <c r="J551" s="7">
        <f t="shared" si="344"/>
        <v>-18</v>
      </c>
      <c r="K551" s="132">
        <f t="shared" si="345"/>
        <v>0.3333333333</v>
      </c>
      <c r="L551" s="36">
        <v>10.0</v>
      </c>
      <c r="M551" s="36">
        <v>13.0</v>
      </c>
      <c r="N551" s="36">
        <v>1.0</v>
      </c>
      <c r="O551" s="133">
        <f t="shared" si="351"/>
        <v>4.5</v>
      </c>
      <c r="P551" s="36">
        <v>2.0</v>
      </c>
      <c r="Q551" s="36">
        <v>1.0</v>
      </c>
      <c r="R551" s="36">
        <v>0.0</v>
      </c>
      <c r="S551" s="36">
        <v>2.0</v>
      </c>
      <c r="T551" s="36">
        <v>0.0</v>
      </c>
      <c r="U551" s="36">
        <v>0.0</v>
      </c>
      <c r="V551" s="36">
        <v>0.0</v>
      </c>
      <c r="W551" s="36">
        <v>0.0</v>
      </c>
      <c r="X551" s="36">
        <v>0.0</v>
      </c>
      <c r="Y551" s="36">
        <v>0.0</v>
      </c>
      <c r="Z551" s="36">
        <v>0.0</v>
      </c>
      <c r="AA551" s="36">
        <v>0.0</v>
      </c>
      <c r="AB551" s="36">
        <v>0.0</v>
      </c>
      <c r="AC551" s="36">
        <v>0.0</v>
      </c>
      <c r="AD551" s="36">
        <v>0.0</v>
      </c>
      <c r="AE551" s="36">
        <v>0.0</v>
      </c>
      <c r="AF551" s="36">
        <v>0.0</v>
      </c>
      <c r="AG551" s="36">
        <v>0.0</v>
      </c>
      <c r="AH551" s="36">
        <v>0.0</v>
      </c>
    </row>
    <row r="552" hidden="1">
      <c r="A552" s="139" t="s">
        <v>328</v>
      </c>
      <c r="B552" s="140" t="s">
        <v>333</v>
      </c>
      <c r="C552" s="36">
        <v>0.0</v>
      </c>
      <c r="D552" s="36">
        <v>0.0</v>
      </c>
      <c r="E552" s="131">
        <f>SUM(L552*I552)/60</f>
        <v>0</v>
      </c>
      <c r="F552" s="36">
        <v>0.0</v>
      </c>
      <c r="G552" s="36">
        <v>0.0</v>
      </c>
      <c r="H552" s="36">
        <v>0.0</v>
      </c>
      <c r="I552" s="36">
        <v>0.0</v>
      </c>
      <c r="J552" s="7">
        <f t="shared" si="344"/>
        <v>0</v>
      </c>
      <c r="K552" s="132" t="str">
        <f t="shared" si="345"/>
        <v>#DIV/0!</v>
      </c>
      <c r="L552" s="36">
        <v>0.0</v>
      </c>
      <c r="M552" s="36">
        <v>0.0</v>
      </c>
      <c r="N552" s="36">
        <v>0.0</v>
      </c>
      <c r="O552" s="133">
        <f t="shared" si="351"/>
        <v>0</v>
      </c>
      <c r="P552" s="36">
        <v>0.0</v>
      </c>
      <c r="Q552" s="36">
        <v>0.0</v>
      </c>
      <c r="R552" s="36">
        <v>0.0</v>
      </c>
      <c r="S552" s="36">
        <v>0.0</v>
      </c>
      <c r="T552" s="36">
        <v>0.0</v>
      </c>
      <c r="U552" s="36">
        <v>0.0</v>
      </c>
      <c r="V552" s="36">
        <v>0.0</v>
      </c>
      <c r="W552" s="36">
        <v>0.0</v>
      </c>
      <c r="X552" s="36">
        <v>0.0</v>
      </c>
      <c r="Y552" s="36">
        <v>0.0</v>
      </c>
      <c r="Z552" s="36">
        <v>0.0</v>
      </c>
      <c r="AA552" s="36">
        <v>0.0</v>
      </c>
      <c r="AB552" s="36">
        <v>0.0</v>
      </c>
      <c r="AC552" s="36">
        <v>0.0</v>
      </c>
      <c r="AD552" s="36">
        <v>0.0</v>
      </c>
      <c r="AE552" s="36">
        <v>0.0</v>
      </c>
      <c r="AF552" s="36">
        <v>0.0</v>
      </c>
      <c r="AG552" s="36">
        <v>0.0</v>
      </c>
      <c r="AH552" s="36">
        <v>0.0</v>
      </c>
    </row>
    <row r="553" hidden="1">
      <c r="A553" s="96" t="s">
        <v>328</v>
      </c>
      <c r="B553" s="97" t="s">
        <v>334</v>
      </c>
      <c r="C553" s="36">
        <v>1.0</v>
      </c>
      <c r="D553" s="36">
        <v>0.0</v>
      </c>
      <c r="E553" s="131">
        <v>6.0</v>
      </c>
      <c r="F553" s="36">
        <v>0.0</v>
      </c>
      <c r="G553" s="36">
        <v>1.0</v>
      </c>
      <c r="H553" s="36">
        <v>0.0</v>
      </c>
      <c r="I553" s="36">
        <v>24.0</v>
      </c>
      <c r="J553" s="7">
        <f t="shared" si="344"/>
        <v>-23</v>
      </c>
      <c r="K553" s="132">
        <f t="shared" si="345"/>
        <v>0.04166666667</v>
      </c>
      <c r="L553" s="36">
        <v>11.0</v>
      </c>
      <c r="M553" s="36">
        <v>1.0</v>
      </c>
      <c r="N553" s="36">
        <v>0.0</v>
      </c>
      <c r="O553" s="133">
        <f t="shared" si="351"/>
        <v>4.4</v>
      </c>
      <c r="P553" s="36">
        <v>1.0</v>
      </c>
      <c r="Q553" s="36">
        <v>0.0</v>
      </c>
      <c r="R553" s="36">
        <v>0.0</v>
      </c>
      <c r="S553" s="36">
        <v>0.0</v>
      </c>
      <c r="T553" s="36">
        <v>0.0</v>
      </c>
      <c r="U553" s="36">
        <v>0.0</v>
      </c>
      <c r="V553" s="36">
        <v>0.0</v>
      </c>
      <c r="W553" s="36">
        <v>0.0</v>
      </c>
      <c r="X553" s="36">
        <v>0.0</v>
      </c>
      <c r="Y553" s="36">
        <v>0.0</v>
      </c>
      <c r="Z553" s="36">
        <v>0.0</v>
      </c>
      <c r="AA553" s="36">
        <v>0.0</v>
      </c>
      <c r="AB553" s="36">
        <v>0.0</v>
      </c>
      <c r="AC553" s="36">
        <v>0.0</v>
      </c>
      <c r="AD553" s="36">
        <v>0.0</v>
      </c>
      <c r="AE553" s="36">
        <v>0.0</v>
      </c>
      <c r="AF553" s="36">
        <v>0.0</v>
      </c>
      <c r="AG553" s="36">
        <v>0.0</v>
      </c>
      <c r="AH553" s="36">
        <v>0.0</v>
      </c>
    </row>
    <row r="554">
      <c r="A554" s="119" t="s">
        <v>420</v>
      </c>
    </row>
    <row r="556" hidden="1">
      <c r="A556" s="121" t="s">
        <v>232</v>
      </c>
      <c r="B556" s="121" t="s">
        <v>233</v>
      </c>
      <c r="C556" s="121" t="s">
        <v>234</v>
      </c>
      <c r="D556" s="122" t="s">
        <v>15</v>
      </c>
      <c r="E556" s="123" t="s">
        <v>235</v>
      </c>
      <c r="F556" s="124" t="s">
        <v>17</v>
      </c>
      <c r="G556" s="124" t="s">
        <v>236</v>
      </c>
      <c r="H556" s="124" t="s">
        <v>237</v>
      </c>
      <c r="I556" s="124" t="s">
        <v>238</v>
      </c>
      <c r="J556" s="125" t="s">
        <v>239</v>
      </c>
      <c r="K556" s="126" t="s">
        <v>240</v>
      </c>
      <c r="L556" s="127" t="s">
        <v>241</v>
      </c>
      <c r="M556" s="127" t="s">
        <v>242</v>
      </c>
      <c r="N556" s="128" t="s">
        <v>385</v>
      </c>
      <c r="O556" s="128" t="s">
        <v>235</v>
      </c>
      <c r="P556" s="128" t="s">
        <v>244</v>
      </c>
      <c r="Q556" s="128" t="s">
        <v>245</v>
      </c>
      <c r="R556" s="128" t="s">
        <v>246</v>
      </c>
      <c r="S556" s="128" t="s">
        <v>247</v>
      </c>
      <c r="T556" s="128" t="s">
        <v>248</v>
      </c>
      <c r="U556" s="128" t="s">
        <v>249</v>
      </c>
      <c r="V556" s="128" t="s">
        <v>250</v>
      </c>
      <c r="W556" s="128" t="s">
        <v>251</v>
      </c>
      <c r="X556" s="128" t="s">
        <v>252</v>
      </c>
      <c r="Y556" s="128" t="s">
        <v>253</v>
      </c>
      <c r="Z556" s="128" t="s">
        <v>254</v>
      </c>
      <c r="AA556" s="128" t="s">
        <v>255</v>
      </c>
      <c r="AB556" s="128" t="s">
        <v>256</v>
      </c>
      <c r="AC556" s="128" t="s">
        <v>257</v>
      </c>
      <c r="AD556" s="128" t="s">
        <v>258</v>
      </c>
      <c r="AE556" s="128" t="s">
        <v>259</v>
      </c>
      <c r="AF556" s="128" t="s">
        <v>260</v>
      </c>
      <c r="AG556" s="128" t="s">
        <v>261</v>
      </c>
      <c r="AH556" s="128" t="s">
        <v>262</v>
      </c>
    </row>
    <row r="557" hidden="1">
      <c r="A557" s="139" t="s">
        <v>71</v>
      </c>
      <c r="B557" s="140" t="s">
        <v>356</v>
      </c>
      <c r="C557" s="36">
        <v>1.0</v>
      </c>
      <c r="D557" s="36">
        <v>1.0</v>
      </c>
      <c r="E557" s="131">
        <v>16.0</v>
      </c>
      <c r="F557" s="36">
        <v>0.0</v>
      </c>
      <c r="G557" s="36">
        <v>76.0</v>
      </c>
      <c r="H557" s="36">
        <v>0.0</v>
      </c>
      <c r="I557" s="36">
        <v>48.0</v>
      </c>
      <c r="J557" s="7">
        <f t="shared" ref="J557:J569" si="352">SUM(G557-I557)</f>
        <v>28</v>
      </c>
      <c r="K557" s="132">
        <f t="shared" ref="K557:K569" si="353">SUM(G557/I557)</f>
        <v>1.583333333</v>
      </c>
      <c r="L557" s="36">
        <v>16.0</v>
      </c>
      <c r="M557" s="36">
        <v>103.0</v>
      </c>
      <c r="N557" s="36">
        <v>1.0</v>
      </c>
      <c r="O557" s="133">
        <f t="shared" ref="O557:O562" si="354">(E557*N557)</f>
        <v>16</v>
      </c>
      <c r="P557" s="36">
        <v>3.0</v>
      </c>
      <c r="Q557" s="36">
        <v>3.0</v>
      </c>
      <c r="R557" s="36">
        <v>6.0</v>
      </c>
      <c r="S557" s="36">
        <v>0.0</v>
      </c>
      <c r="T557" s="36">
        <v>14.0</v>
      </c>
      <c r="U557" s="36">
        <v>2.0</v>
      </c>
      <c r="V557" s="36">
        <v>2.0</v>
      </c>
      <c r="W557" s="36">
        <v>0.0</v>
      </c>
      <c r="X557" s="36">
        <v>0.0</v>
      </c>
      <c r="Y557" s="36">
        <v>0.0</v>
      </c>
      <c r="Z557" s="36">
        <v>0.0</v>
      </c>
      <c r="AA557" s="36">
        <v>0.0</v>
      </c>
      <c r="AB557" s="36">
        <v>0.0</v>
      </c>
      <c r="AC557" s="36">
        <v>4.0</v>
      </c>
      <c r="AD557" s="36">
        <v>0.0</v>
      </c>
      <c r="AE557" s="36">
        <v>0.0</v>
      </c>
      <c r="AF557" s="36">
        <v>0.0</v>
      </c>
      <c r="AG557" s="36">
        <v>0.0</v>
      </c>
      <c r="AH557" s="36">
        <v>0.0</v>
      </c>
    </row>
    <row r="558" hidden="1">
      <c r="A558" s="139" t="s">
        <v>71</v>
      </c>
      <c r="B558" s="140" t="s">
        <v>318</v>
      </c>
      <c r="C558" s="36">
        <v>0.0</v>
      </c>
      <c r="D558" s="36">
        <v>0.0</v>
      </c>
      <c r="E558" s="131">
        <f>SUM(L558*I558)/60</f>
        <v>0</v>
      </c>
      <c r="F558" s="36">
        <v>0.0</v>
      </c>
      <c r="G558" s="36">
        <v>0.0</v>
      </c>
      <c r="H558" s="36">
        <v>0.0</v>
      </c>
      <c r="I558" s="36">
        <v>0.0</v>
      </c>
      <c r="J558" s="7">
        <f t="shared" si="352"/>
        <v>0</v>
      </c>
      <c r="K558" s="132" t="str">
        <f t="shared" si="353"/>
        <v>#DIV/0!</v>
      </c>
      <c r="L558" s="36">
        <v>0.0</v>
      </c>
      <c r="M558" s="36">
        <v>0.0</v>
      </c>
      <c r="N558" s="36">
        <v>0.0</v>
      </c>
      <c r="O558" s="133">
        <f t="shared" si="354"/>
        <v>0</v>
      </c>
      <c r="P558" s="36">
        <v>0.0</v>
      </c>
      <c r="Q558" s="36">
        <v>0.0</v>
      </c>
      <c r="R558" s="36">
        <v>0.0</v>
      </c>
      <c r="S558" s="36">
        <v>0.0</v>
      </c>
      <c r="T558" s="36">
        <v>0.0</v>
      </c>
      <c r="U558" s="36">
        <v>0.0</v>
      </c>
      <c r="V558" s="36">
        <v>0.0</v>
      </c>
      <c r="W558" s="36">
        <v>0.0</v>
      </c>
      <c r="X558" s="36">
        <v>0.0</v>
      </c>
      <c r="Y558" s="36">
        <v>0.0</v>
      </c>
      <c r="Z558" s="36">
        <v>0.0</v>
      </c>
      <c r="AA558" s="36">
        <v>0.0</v>
      </c>
      <c r="AB558" s="36">
        <v>0.0</v>
      </c>
      <c r="AC558" s="36">
        <v>0.0</v>
      </c>
      <c r="AD558" s="36">
        <v>0.0</v>
      </c>
      <c r="AE558" s="36">
        <v>0.0</v>
      </c>
      <c r="AF558" s="36">
        <v>0.0</v>
      </c>
      <c r="AG558" s="36">
        <v>0.0</v>
      </c>
      <c r="AH558" s="36">
        <v>0.0</v>
      </c>
    </row>
    <row r="559" hidden="1">
      <c r="A559" s="139" t="s">
        <v>71</v>
      </c>
      <c r="B559" s="140" t="s">
        <v>357</v>
      </c>
      <c r="C559" s="36">
        <v>1.0</v>
      </c>
      <c r="D559" s="36">
        <v>1.0</v>
      </c>
      <c r="E559" s="131">
        <v>16.0</v>
      </c>
      <c r="F559" s="36">
        <v>0.0</v>
      </c>
      <c r="G559" s="36">
        <v>52.0</v>
      </c>
      <c r="H559" s="36">
        <v>0.0</v>
      </c>
      <c r="I559" s="36">
        <v>35.0</v>
      </c>
      <c r="J559" s="7">
        <f t="shared" si="352"/>
        <v>17</v>
      </c>
      <c r="K559" s="132">
        <f t="shared" si="353"/>
        <v>1.485714286</v>
      </c>
      <c r="L559" s="36">
        <v>24.0</v>
      </c>
      <c r="M559" s="36">
        <v>65.0</v>
      </c>
      <c r="N559" s="36">
        <v>1.0</v>
      </c>
      <c r="O559" s="133">
        <f t="shared" si="354"/>
        <v>16</v>
      </c>
      <c r="P559" s="36">
        <v>1.0</v>
      </c>
      <c r="Q559" s="36">
        <v>1.0</v>
      </c>
      <c r="R559" s="36">
        <v>3.0</v>
      </c>
      <c r="S559" s="36">
        <v>1.0</v>
      </c>
      <c r="T559" s="36">
        <v>8.0</v>
      </c>
      <c r="U559" s="36">
        <v>2.0</v>
      </c>
      <c r="V559" s="36">
        <v>1.0</v>
      </c>
      <c r="W559" s="36">
        <v>0.0</v>
      </c>
      <c r="X559" s="36">
        <v>0.0</v>
      </c>
      <c r="Y559" s="36">
        <v>0.0</v>
      </c>
      <c r="Z559" s="36">
        <v>0.0</v>
      </c>
      <c r="AA559" s="36">
        <v>0.0</v>
      </c>
      <c r="AB559" s="36">
        <v>0.0</v>
      </c>
      <c r="AC559" s="36">
        <v>1.0</v>
      </c>
      <c r="AD559" s="36">
        <v>0.0</v>
      </c>
      <c r="AE559" s="36">
        <v>0.0</v>
      </c>
      <c r="AF559" s="36">
        <v>0.0</v>
      </c>
      <c r="AG559" s="36">
        <v>1.0</v>
      </c>
      <c r="AH559" s="36">
        <v>0.0</v>
      </c>
    </row>
    <row r="560" hidden="1">
      <c r="A560" s="139" t="s">
        <v>71</v>
      </c>
      <c r="B560" s="140" t="s">
        <v>358</v>
      </c>
      <c r="C560" s="36">
        <v>1.0</v>
      </c>
      <c r="D560" s="36">
        <v>1.0</v>
      </c>
      <c r="E560" s="131">
        <v>16.0</v>
      </c>
      <c r="F560" s="36">
        <v>0.0</v>
      </c>
      <c r="G560" s="36">
        <v>53.0</v>
      </c>
      <c r="H560" s="36">
        <v>0.0</v>
      </c>
      <c r="I560" s="36">
        <v>38.0</v>
      </c>
      <c r="J560" s="7">
        <f t="shared" si="352"/>
        <v>15</v>
      </c>
      <c r="K560" s="132">
        <f t="shared" si="353"/>
        <v>1.394736842</v>
      </c>
      <c r="L560" s="36">
        <v>21.0</v>
      </c>
      <c r="M560" s="36">
        <v>78.0</v>
      </c>
      <c r="N560" s="36">
        <v>1.0</v>
      </c>
      <c r="O560" s="133">
        <f t="shared" si="354"/>
        <v>16</v>
      </c>
      <c r="P560" s="36">
        <v>1.0</v>
      </c>
      <c r="Q560" s="36">
        <v>0.0</v>
      </c>
      <c r="R560" s="36">
        <v>2.0</v>
      </c>
      <c r="S560" s="36">
        <v>1.0</v>
      </c>
      <c r="T560" s="36">
        <v>11.0</v>
      </c>
      <c r="U560" s="36">
        <v>3.0</v>
      </c>
      <c r="V560" s="36">
        <v>2.0</v>
      </c>
      <c r="W560" s="36">
        <v>1.0</v>
      </c>
      <c r="X560" s="36">
        <v>0.0</v>
      </c>
      <c r="Y560" s="36">
        <v>0.0</v>
      </c>
      <c r="Z560" s="36">
        <v>0.0</v>
      </c>
      <c r="AA560" s="36">
        <v>0.0</v>
      </c>
      <c r="AB560" s="36">
        <v>0.0</v>
      </c>
      <c r="AC560" s="36">
        <v>4.0</v>
      </c>
      <c r="AD560" s="36">
        <v>0.0</v>
      </c>
      <c r="AE560" s="36">
        <v>0.0</v>
      </c>
      <c r="AF560" s="36">
        <v>0.0</v>
      </c>
      <c r="AG560" s="36">
        <v>0.0</v>
      </c>
      <c r="AH560" s="36">
        <v>0.0</v>
      </c>
    </row>
    <row r="561" hidden="1">
      <c r="A561" s="139" t="s">
        <v>71</v>
      </c>
      <c r="B561" s="140" t="s">
        <v>327</v>
      </c>
      <c r="C561" s="36">
        <v>0.0</v>
      </c>
      <c r="D561" s="36">
        <v>0.0</v>
      </c>
      <c r="E561" s="131">
        <f>SUM(L561*I561)/60</f>
        <v>0</v>
      </c>
      <c r="F561" s="36">
        <v>0.0</v>
      </c>
      <c r="G561" s="36">
        <v>0.0</v>
      </c>
      <c r="H561" s="36">
        <v>0.0</v>
      </c>
      <c r="I561" s="36">
        <v>0.0</v>
      </c>
      <c r="J561" s="7">
        <f t="shared" si="352"/>
        <v>0</v>
      </c>
      <c r="K561" s="132" t="str">
        <f t="shared" si="353"/>
        <v>#DIV/0!</v>
      </c>
      <c r="L561" s="36">
        <v>0.0</v>
      </c>
      <c r="M561" s="36">
        <v>0.0</v>
      </c>
      <c r="N561" s="36">
        <v>0.0</v>
      </c>
      <c r="O561" s="133">
        <f t="shared" si="354"/>
        <v>0</v>
      </c>
      <c r="P561" s="36">
        <v>0.0</v>
      </c>
      <c r="Q561" s="36">
        <v>0.0</v>
      </c>
      <c r="R561" s="36">
        <v>0.0</v>
      </c>
      <c r="S561" s="36">
        <v>0.0</v>
      </c>
      <c r="T561" s="36">
        <v>0.0</v>
      </c>
      <c r="U561" s="36">
        <v>0.0</v>
      </c>
      <c r="V561" s="36">
        <v>0.0</v>
      </c>
      <c r="W561" s="36">
        <v>0.0</v>
      </c>
      <c r="X561" s="36">
        <v>0.0</v>
      </c>
      <c r="Y561" s="36">
        <v>0.0</v>
      </c>
      <c r="Z561" s="36">
        <v>0.0</v>
      </c>
      <c r="AA561" s="36">
        <v>0.0</v>
      </c>
      <c r="AB561" s="36">
        <v>0.0</v>
      </c>
      <c r="AC561" s="36">
        <v>0.0</v>
      </c>
      <c r="AD561" s="36">
        <v>0.0</v>
      </c>
      <c r="AE561" s="36">
        <v>0.0</v>
      </c>
      <c r="AF561" s="36">
        <v>0.0</v>
      </c>
      <c r="AG561" s="36">
        <v>0.0</v>
      </c>
      <c r="AH561" s="36">
        <v>0.0</v>
      </c>
    </row>
    <row r="562" hidden="1">
      <c r="A562" s="139" t="s">
        <v>71</v>
      </c>
      <c r="B562" s="140" t="s">
        <v>359</v>
      </c>
      <c r="C562" s="36">
        <v>1.0</v>
      </c>
      <c r="D562" s="36">
        <v>1.0</v>
      </c>
      <c r="E562" s="131">
        <v>16.0</v>
      </c>
      <c r="F562" s="36">
        <v>5.0</v>
      </c>
      <c r="G562" s="36">
        <v>50.0</v>
      </c>
      <c r="H562" s="36">
        <v>0.0</v>
      </c>
      <c r="I562" s="36">
        <v>42.0</v>
      </c>
      <c r="J562" s="7">
        <f t="shared" si="352"/>
        <v>8</v>
      </c>
      <c r="K562" s="132">
        <f t="shared" si="353"/>
        <v>1.19047619</v>
      </c>
      <c r="L562" s="36">
        <v>19.0</v>
      </c>
      <c r="M562" s="36">
        <v>64.0</v>
      </c>
      <c r="N562" s="36">
        <v>1.0</v>
      </c>
      <c r="O562" s="133">
        <f t="shared" si="354"/>
        <v>16</v>
      </c>
      <c r="P562" s="36">
        <v>2.0</v>
      </c>
      <c r="Q562" s="36">
        <v>0.0</v>
      </c>
      <c r="R562" s="36">
        <v>3.0</v>
      </c>
      <c r="S562" s="36">
        <v>1.0</v>
      </c>
      <c r="T562" s="36">
        <v>2.0</v>
      </c>
      <c r="U562" s="36">
        <v>1.0</v>
      </c>
      <c r="V562" s="36">
        <v>0.0</v>
      </c>
      <c r="W562" s="36">
        <v>0.0</v>
      </c>
      <c r="X562" s="36">
        <v>0.0</v>
      </c>
      <c r="Y562" s="36">
        <v>0.0</v>
      </c>
      <c r="Z562" s="36">
        <v>0.0</v>
      </c>
      <c r="AA562" s="36">
        <v>0.0</v>
      </c>
      <c r="AB562" s="36">
        <v>0.0</v>
      </c>
      <c r="AC562" s="36">
        <v>1.0</v>
      </c>
      <c r="AD562" s="36">
        <v>0.0</v>
      </c>
      <c r="AE562" s="36">
        <v>0.0</v>
      </c>
      <c r="AF562" s="36">
        <v>0.0</v>
      </c>
      <c r="AG562" s="36">
        <v>0.0</v>
      </c>
      <c r="AH562" s="36">
        <v>0.0</v>
      </c>
    </row>
    <row r="563" hidden="1">
      <c r="A563" s="134"/>
      <c r="B563" s="135"/>
      <c r="C563" s="135">
        <f t="shared" ref="C563:D563" si="355">SUM(C558:C561)/4</f>
        <v>0.5</v>
      </c>
      <c r="D563" s="135">
        <f t="shared" si="355"/>
        <v>0.5</v>
      </c>
      <c r="E563" s="136">
        <f>SUM(E558:E561)</f>
        <v>32</v>
      </c>
      <c r="F563" s="135">
        <f>SUM(F558:F561)/4</f>
        <v>0</v>
      </c>
      <c r="G563" s="135">
        <f>SUM(G558:G561)</f>
        <v>105</v>
      </c>
      <c r="H563" s="135"/>
      <c r="I563" s="135">
        <f>SUM(I558:I561)</f>
        <v>73</v>
      </c>
      <c r="J563" s="135">
        <f t="shared" si="352"/>
        <v>32</v>
      </c>
      <c r="K563" s="137">
        <f t="shared" si="353"/>
        <v>1.438356164</v>
      </c>
      <c r="L563" s="135">
        <f t="shared" ref="L563:M563" si="356">SUM(L558:L561)</f>
        <v>45</v>
      </c>
      <c r="M563" s="135">
        <f t="shared" si="356"/>
        <v>143</v>
      </c>
      <c r="N563" s="135"/>
      <c r="O563" s="138"/>
      <c r="P563" s="135">
        <f t="shared" ref="P563:AF563" si="357">SUM(P558:P561)</f>
        <v>2</v>
      </c>
      <c r="Q563" s="135">
        <f t="shared" si="357"/>
        <v>1</v>
      </c>
      <c r="R563" s="135">
        <f t="shared" si="357"/>
        <v>5</v>
      </c>
      <c r="S563" s="135">
        <f t="shared" si="357"/>
        <v>2</v>
      </c>
      <c r="T563" s="135">
        <f t="shared" si="357"/>
        <v>19</v>
      </c>
      <c r="U563" s="135">
        <f t="shared" si="357"/>
        <v>5</v>
      </c>
      <c r="V563" s="135">
        <f t="shared" si="357"/>
        <v>3</v>
      </c>
      <c r="W563" s="135">
        <f t="shared" si="357"/>
        <v>1</v>
      </c>
      <c r="X563" s="135">
        <f t="shared" si="357"/>
        <v>0</v>
      </c>
      <c r="Y563" s="135">
        <f t="shared" si="357"/>
        <v>0</v>
      </c>
      <c r="Z563" s="135">
        <f t="shared" si="357"/>
        <v>0</v>
      </c>
      <c r="AA563" s="135">
        <f t="shared" si="357"/>
        <v>0</v>
      </c>
      <c r="AB563" s="135">
        <f t="shared" si="357"/>
        <v>0</v>
      </c>
      <c r="AC563" s="135">
        <f t="shared" si="357"/>
        <v>5</v>
      </c>
      <c r="AD563" s="135">
        <f t="shared" si="357"/>
        <v>0</v>
      </c>
      <c r="AE563" s="135">
        <f t="shared" si="357"/>
        <v>0</v>
      </c>
      <c r="AF563" s="135">
        <f t="shared" si="357"/>
        <v>0</v>
      </c>
      <c r="AG563" s="135"/>
      <c r="AH563" s="135"/>
    </row>
    <row r="564" hidden="1">
      <c r="A564" s="139" t="s">
        <v>60</v>
      </c>
      <c r="B564" s="140" t="s">
        <v>285</v>
      </c>
      <c r="C564" s="36">
        <v>1.0</v>
      </c>
      <c r="D564" s="36">
        <v>0.0</v>
      </c>
      <c r="E564" s="131">
        <v>16.0</v>
      </c>
      <c r="F564" s="36">
        <v>0.0</v>
      </c>
      <c r="G564" s="36">
        <v>55.0</v>
      </c>
      <c r="H564" s="36">
        <v>0.0</v>
      </c>
      <c r="I564" s="36">
        <v>71.0</v>
      </c>
      <c r="J564" s="7">
        <f t="shared" si="352"/>
        <v>-16</v>
      </c>
      <c r="K564" s="132">
        <f t="shared" si="353"/>
        <v>0.7746478873</v>
      </c>
      <c r="L564" s="36">
        <v>10.0</v>
      </c>
      <c r="M564" s="36">
        <v>67.0</v>
      </c>
      <c r="N564" s="36">
        <v>1.0</v>
      </c>
      <c r="O564" s="133">
        <f t="shared" ref="O564:O569" si="358">SUM(L564*I564)/60</f>
        <v>11.83333333</v>
      </c>
      <c r="P564" s="36">
        <v>2.0</v>
      </c>
      <c r="Q564" s="36">
        <v>0.0</v>
      </c>
      <c r="R564" s="36">
        <v>4.0</v>
      </c>
      <c r="S564" s="36">
        <v>0.0</v>
      </c>
      <c r="T564" s="36">
        <v>6.0</v>
      </c>
      <c r="U564" s="36">
        <v>0.0</v>
      </c>
      <c r="V564" s="36">
        <v>0.0</v>
      </c>
      <c r="W564" s="36">
        <v>0.0</v>
      </c>
      <c r="X564" s="36">
        <v>0.0</v>
      </c>
      <c r="Y564" s="36">
        <v>0.0</v>
      </c>
      <c r="Z564" s="36">
        <v>0.0</v>
      </c>
      <c r="AA564" s="36">
        <v>0.0</v>
      </c>
      <c r="AB564" s="36">
        <v>0.0</v>
      </c>
      <c r="AC564" s="36">
        <v>1.0</v>
      </c>
      <c r="AD564" s="36">
        <v>0.0</v>
      </c>
      <c r="AE564" s="36">
        <v>0.0</v>
      </c>
      <c r="AF564" s="36">
        <v>0.0</v>
      </c>
      <c r="AG564" s="36">
        <v>0.0</v>
      </c>
      <c r="AH564" s="36">
        <v>0.0</v>
      </c>
    </row>
    <row r="565" hidden="1">
      <c r="A565" s="139" t="s">
        <v>60</v>
      </c>
      <c r="B565" s="140" t="s">
        <v>286</v>
      </c>
      <c r="C565" s="36">
        <v>1.0</v>
      </c>
      <c r="D565" s="36">
        <v>0.0</v>
      </c>
      <c r="E565" s="131">
        <v>16.0</v>
      </c>
      <c r="F565" s="36">
        <v>0.0</v>
      </c>
      <c r="G565" s="36">
        <v>42.0</v>
      </c>
      <c r="H565" s="36">
        <v>0.0</v>
      </c>
      <c r="I565" s="36">
        <v>57.0</v>
      </c>
      <c r="J565" s="7">
        <f t="shared" si="352"/>
        <v>-15</v>
      </c>
      <c r="K565" s="132">
        <f t="shared" si="353"/>
        <v>0.7368421053</v>
      </c>
      <c r="L565" s="36">
        <v>13.0</v>
      </c>
      <c r="M565" s="36">
        <v>49.0</v>
      </c>
      <c r="N565" s="36">
        <v>1.0</v>
      </c>
      <c r="O565" s="133">
        <f t="shared" si="358"/>
        <v>12.35</v>
      </c>
      <c r="P565" s="36">
        <v>2.0</v>
      </c>
      <c r="Q565" s="36">
        <v>0.0</v>
      </c>
      <c r="R565" s="36">
        <v>0.0</v>
      </c>
      <c r="S565" s="36">
        <v>3.0</v>
      </c>
      <c r="T565" s="36">
        <v>3.0</v>
      </c>
      <c r="U565" s="36">
        <v>0.0</v>
      </c>
      <c r="V565" s="36">
        <v>0.0</v>
      </c>
      <c r="W565" s="36">
        <v>0.0</v>
      </c>
      <c r="X565" s="36">
        <v>0.0</v>
      </c>
      <c r="Y565" s="36">
        <v>0.0</v>
      </c>
      <c r="Z565" s="36">
        <v>0.0</v>
      </c>
      <c r="AA565" s="36">
        <v>0.0</v>
      </c>
      <c r="AB565" s="36">
        <v>0.0</v>
      </c>
      <c r="AC565" s="36">
        <v>0.0</v>
      </c>
      <c r="AD565" s="36">
        <v>0.0</v>
      </c>
      <c r="AE565" s="36">
        <v>0.0</v>
      </c>
      <c r="AF565" s="36">
        <v>0.0</v>
      </c>
      <c r="AG565" s="36">
        <v>0.0</v>
      </c>
      <c r="AH565" s="36">
        <v>0.0</v>
      </c>
    </row>
    <row r="566" hidden="1">
      <c r="A566" s="139" t="s">
        <v>60</v>
      </c>
      <c r="B566" s="140" t="s">
        <v>287</v>
      </c>
      <c r="C566" s="36">
        <v>1.0</v>
      </c>
      <c r="D566" s="36">
        <v>0.0</v>
      </c>
      <c r="E566" s="131">
        <v>16.0</v>
      </c>
      <c r="F566" s="36">
        <v>0.0</v>
      </c>
      <c r="G566" s="36">
        <v>25.0</v>
      </c>
      <c r="H566" s="36">
        <v>0.0</v>
      </c>
      <c r="I566" s="36">
        <v>53.0</v>
      </c>
      <c r="J566" s="7">
        <f t="shared" si="352"/>
        <v>-28</v>
      </c>
      <c r="K566" s="132">
        <f t="shared" si="353"/>
        <v>0.4716981132</v>
      </c>
      <c r="L566" s="36">
        <v>15.0</v>
      </c>
      <c r="M566" s="36">
        <v>36.0</v>
      </c>
      <c r="N566" s="36">
        <v>1.0</v>
      </c>
      <c r="O566" s="133">
        <f t="shared" si="358"/>
        <v>13.25</v>
      </c>
      <c r="P566" s="36">
        <v>4.0</v>
      </c>
      <c r="Q566" s="36">
        <v>1.0</v>
      </c>
      <c r="R566" s="36">
        <v>3.0</v>
      </c>
      <c r="S566" s="36">
        <v>2.0</v>
      </c>
      <c r="T566" s="36">
        <v>5.0</v>
      </c>
      <c r="U566" s="36">
        <v>0.0</v>
      </c>
      <c r="V566" s="36">
        <v>0.0</v>
      </c>
      <c r="W566" s="36">
        <v>0.0</v>
      </c>
      <c r="X566" s="36">
        <v>0.0</v>
      </c>
      <c r="Y566" s="36">
        <v>0.0</v>
      </c>
      <c r="Z566" s="36">
        <v>0.0</v>
      </c>
      <c r="AA566" s="36">
        <v>0.0</v>
      </c>
      <c r="AB566" s="36">
        <v>0.0</v>
      </c>
      <c r="AC566" s="36">
        <v>1.0</v>
      </c>
      <c r="AD566" s="36">
        <v>0.0</v>
      </c>
      <c r="AE566" s="36">
        <v>0.0</v>
      </c>
      <c r="AF566" s="36">
        <v>0.0</v>
      </c>
      <c r="AG566" s="36">
        <v>0.0</v>
      </c>
      <c r="AH566" s="36">
        <v>0.0</v>
      </c>
    </row>
    <row r="567" hidden="1">
      <c r="A567" s="139" t="s">
        <v>60</v>
      </c>
      <c r="B567" s="140" t="s">
        <v>288</v>
      </c>
      <c r="C567" s="36">
        <v>1.0</v>
      </c>
      <c r="D567" s="36">
        <v>0.0</v>
      </c>
      <c r="E567" s="131">
        <v>16.0</v>
      </c>
      <c r="F567" s="36">
        <v>0.0</v>
      </c>
      <c r="G567" s="36">
        <v>37.0</v>
      </c>
      <c r="H567" s="36">
        <v>0.0</v>
      </c>
      <c r="I567" s="36">
        <v>57.0</v>
      </c>
      <c r="J567" s="7">
        <f t="shared" si="352"/>
        <v>-20</v>
      </c>
      <c r="K567" s="132">
        <f t="shared" si="353"/>
        <v>0.649122807</v>
      </c>
      <c r="L567" s="36">
        <v>13.0</v>
      </c>
      <c r="M567" s="36">
        <v>47.0</v>
      </c>
      <c r="N567" s="36">
        <v>1.0</v>
      </c>
      <c r="O567" s="133">
        <f t="shared" si="358"/>
        <v>12.35</v>
      </c>
      <c r="P567" s="36">
        <v>1.0</v>
      </c>
      <c r="Q567" s="36">
        <v>4.0</v>
      </c>
      <c r="R567" s="36">
        <v>1.0</v>
      </c>
      <c r="S567" s="36">
        <v>3.0</v>
      </c>
      <c r="T567" s="36">
        <v>4.0</v>
      </c>
      <c r="U567" s="36">
        <v>1.0</v>
      </c>
      <c r="V567" s="36">
        <v>0.0</v>
      </c>
      <c r="W567" s="36">
        <v>0.0</v>
      </c>
      <c r="X567" s="36">
        <v>0.0</v>
      </c>
      <c r="Y567" s="36">
        <v>0.0</v>
      </c>
      <c r="Z567" s="36">
        <v>0.0</v>
      </c>
      <c r="AA567" s="36">
        <v>0.0</v>
      </c>
      <c r="AB567" s="36">
        <v>0.0</v>
      </c>
      <c r="AC567" s="36">
        <v>1.0</v>
      </c>
      <c r="AD567" s="36">
        <v>0.0</v>
      </c>
      <c r="AE567" s="36">
        <v>0.0</v>
      </c>
      <c r="AF567" s="36">
        <v>0.0</v>
      </c>
      <c r="AG567" s="36">
        <v>0.0</v>
      </c>
      <c r="AH567" s="36">
        <v>0.0</v>
      </c>
    </row>
    <row r="568" hidden="1">
      <c r="A568" s="139" t="s">
        <v>60</v>
      </c>
      <c r="B568" s="140"/>
      <c r="C568" s="36">
        <v>0.0</v>
      </c>
      <c r="D568" s="36">
        <v>0.0</v>
      </c>
      <c r="E568" s="131">
        <f t="shared" ref="E568:E569" si="359">SUM(L568*I568)/60</f>
        <v>0</v>
      </c>
      <c r="F568" s="36">
        <v>0.0</v>
      </c>
      <c r="G568" s="36">
        <v>0.0</v>
      </c>
      <c r="H568" s="36">
        <v>0.0</v>
      </c>
      <c r="I568" s="36">
        <v>0.0</v>
      </c>
      <c r="J568" s="7">
        <f t="shared" si="352"/>
        <v>0</v>
      </c>
      <c r="K568" s="132" t="str">
        <f t="shared" si="353"/>
        <v>#DIV/0!</v>
      </c>
      <c r="L568" s="36">
        <v>0.0</v>
      </c>
      <c r="M568" s="36">
        <v>0.0</v>
      </c>
      <c r="N568" s="36">
        <v>0.0</v>
      </c>
      <c r="O568" s="133">
        <f t="shared" si="358"/>
        <v>0</v>
      </c>
      <c r="P568" s="36">
        <v>0.0</v>
      </c>
      <c r="Q568" s="36">
        <v>0.0</v>
      </c>
      <c r="R568" s="36">
        <v>0.0</v>
      </c>
      <c r="S568" s="36">
        <v>0.0</v>
      </c>
      <c r="T568" s="36">
        <v>0.0</v>
      </c>
      <c r="U568" s="36">
        <v>0.0</v>
      </c>
      <c r="V568" s="36">
        <v>0.0</v>
      </c>
      <c r="W568" s="36">
        <v>0.0</v>
      </c>
      <c r="X568" s="36">
        <v>0.0</v>
      </c>
      <c r="Y568" s="36">
        <v>0.0</v>
      </c>
      <c r="Z568" s="36">
        <v>0.0</v>
      </c>
      <c r="AA568" s="36">
        <v>0.0</v>
      </c>
      <c r="AB568" s="36">
        <v>0.0</v>
      </c>
      <c r="AC568" s="36">
        <v>0.0</v>
      </c>
      <c r="AD568" s="36">
        <v>0.0</v>
      </c>
      <c r="AE568" s="36">
        <v>0.0</v>
      </c>
      <c r="AF568" s="36">
        <v>0.0</v>
      </c>
      <c r="AG568" s="36">
        <v>0.0</v>
      </c>
      <c r="AH568" s="36">
        <v>0.0</v>
      </c>
    </row>
    <row r="569" hidden="1">
      <c r="A569" s="139" t="s">
        <v>60</v>
      </c>
      <c r="B569" s="140"/>
      <c r="C569" s="36">
        <v>0.0</v>
      </c>
      <c r="D569" s="36">
        <v>0.0</v>
      </c>
      <c r="E569" s="131">
        <f t="shared" si="359"/>
        <v>0</v>
      </c>
      <c r="F569" s="36">
        <v>0.0</v>
      </c>
      <c r="G569" s="36">
        <v>0.0</v>
      </c>
      <c r="H569" s="36">
        <v>0.0</v>
      </c>
      <c r="I569" s="36">
        <v>0.0</v>
      </c>
      <c r="J569" s="7">
        <f t="shared" si="352"/>
        <v>0</v>
      </c>
      <c r="K569" s="132" t="str">
        <f t="shared" si="353"/>
        <v>#DIV/0!</v>
      </c>
      <c r="L569" s="36">
        <v>0.0</v>
      </c>
      <c r="M569" s="36">
        <v>0.0</v>
      </c>
      <c r="N569" s="36">
        <v>0.0</v>
      </c>
      <c r="O569" s="133">
        <f t="shared" si="358"/>
        <v>0</v>
      </c>
      <c r="P569" s="36">
        <v>0.0</v>
      </c>
      <c r="Q569" s="36">
        <v>0.0</v>
      </c>
      <c r="R569" s="36">
        <v>0.0</v>
      </c>
      <c r="S569" s="36">
        <v>0.0</v>
      </c>
      <c r="T569" s="36">
        <v>0.0</v>
      </c>
      <c r="U569" s="36">
        <v>0.0</v>
      </c>
      <c r="V569" s="36">
        <v>0.0</v>
      </c>
      <c r="W569" s="36">
        <v>0.0</v>
      </c>
      <c r="X569" s="36">
        <v>0.0</v>
      </c>
      <c r="Y569" s="36">
        <v>0.0</v>
      </c>
      <c r="Z569" s="36">
        <v>0.0</v>
      </c>
      <c r="AA569" s="36">
        <v>0.0</v>
      </c>
      <c r="AB569" s="36">
        <v>0.0</v>
      </c>
      <c r="AC569" s="36">
        <v>0.0</v>
      </c>
      <c r="AD569" s="36">
        <v>0.0</v>
      </c>
      <c r="AE569" s="36">
        <v>0.0</v>
      </c>
      <c r="AF569" s="36">
        <v>0.0</v>
      </c>
      <c r="AG569" s="36">
        <v>0.0</v>
      </c>
      <c r="AH569" s="36">
        <v>0.0</v>
      </c>
    </row>
    <row r="570">
      <c r="A570" s="119" t="s">
        <v>421</v>
      </c>
    </row>
    <row r="572" hidden="1">
      <c r="A572" s="115"/>
      <c r="F572" s="116" t="s">
        <v>382</v>
      </c>
      <c r="L572" s="117" t="s">
        <v>383</v>
      </c>
      <c r="N572" s="118" t="s">
        <v>384</v>
      </c>
    </row>
    <row r="573" hidden="1">
      <c r="A573" s="83" t="s">
        <v>232</v>
      </c>
      <c r="B573" s="83" t="s">
        <v>233</v>
      </c>
      <c r="C573" s="83" t="s">
        <v>234</v>
      </c>
      <c r="D573" s="83" t="s">
        <v>15</v>
      </c>
      <c r="E573" s="84" t="s">
        <v>235</v>
      </c>
      <c r="F573" s="85" t="s">
        <v>17</v>
      </c>
      <c r="G573" s="85" t="s">
        <v>236</v>
      </c>
      <c r="H573" s="85" t="s">
        <v>237</v>
      </c>
      <c r="I573" s="85" t="s">
        <v>238</v>
      </c>
      <c r="J573" s="85" t="s">
        <v>239</v>
      </c>
      <c r="K573" s="86" t="s">
        <v>240</v>
      </c>
      <c r="L573" s="87" t="s">
        <v>241</v>
      </c>
      <c r="M573" s="87" t="s">
        <v>242</v>
      </c>
      <c r="N573" s="88" t="s">
        <v>385</v>
      </c>
      <c r="O573" s="88" t="s">
        <v>235</v>
      </c>
      <c r="P573" s="88" t="s">
        <v>244</v>
      </c>
      <c r="Q573" s="88" t="s">
        <v>245</v>
      </c>
      <c r="R573" s="88" t="s">
        <v>246</v>
      </c>
      <c r="S573" s="88" t="s">
        <v>247</v>
      </c>
      <c r="T573" s="88" t="s">
        <v>248</v>
      </c>
      <c r="U573" s="88" t="s">
        <v>249</v>
      </c>
      <c r="V573" s="88" t="s">
        <v>250</v>
      </c>
      <c r="W573" s="88" t="s">
        <v>251</v>
      </c>
      <c r="X573" s="88" t="s">
        <v>252</v>
      </c>
      <c r="Y573" s="88" t="s">
        <v>253</v>
      </c>
      <c r="Z573" s="88" t="s">
        <v>254</v>
      </c>
      <c r="AA573" s="88" t="s">
        <v>255</v>
      </c>
      <c r="AB573" s="88" t="s">
        <v>256</v>
      </c>
      <c r="AC573" s="88" t="s">
        <v>257</v>
      </c>
      <c r="AD573" s="88" t="s">
        <v>258</v>
      </c>
      <c r="AE573" s="88" t="s">
        <v>259</v>
      </c>
      <c r="AF573" s="88" t="s">
        <v>260</v>
      </c>
      <c r="AG573" s="88" t="s">
        <v>261</v>
      </c>
      <c r="AH573" s="88" t="s">
        <v>262</v>
      </c>
    </row>
    <row r="574" hidden="1">
      <c r="A574" s="96" t="s">
        <v>79</v>
      </c>
      <c r="B574" s="97" t="s">
        <v>349</v>
      </c>
      <c r="C574" s="103">
        <v>1.0</v>
      </c>
      <c r="D574" s="103">
        <v>1.0</v>
      </c>
      <c r="E574" s="93">
        <f t="shared" ref="E574:E579" si="360">SUM(L574*I574)/60</f>
        <v>4.533333333</v>
      </c>
      <c r="F574" s="103">
        <v>1.0</v>
      </c>
      <c r="G574" s="103">
        <v>25.0</v>
      </c>
      <c r="H574" s="92">
        <v>0.0</v>
      </c>
      <c r="I574" s="103">
        <v>17.0</v>
      </c>
      <c r="J574" s="106">
        <f t="shared" ref="J574:J587" si="361">SUM(G574-I574)</f>
        <v>8</v>
      </c>
      <c r="K574" s="94">
        <f t="shared" ref="K574:K587" si="362">SUM(G574/I574)</f>
        <v>1.470588235</v>
      </c>
      <c r="L574" s="103">
        <v>16.0</v>
      </c>
      <c r="M574" s="103">
        <v>36.0</v>
      </c>
      <c r="N574" s="103">
        <v>1.0</v>
      </c>
      <c r="O574" s="95">
        <f t="shared" ref="O574:O579" si="363">(E574*N574)</f>
        <v>4.533333333</v>
      </c>
      <c r="P574" s="103">
        <v>1.0</v>
      </c>
      <c r="Q574" s="103">
        <v>1.0</v>
      </c>
      <c r="R574" s="103">
        <v>2.0</v>
      </c>
      <c r="S574" s="103">
        <v>1.0</v>
      </c>
      <c r="T574" s="103">
        <v>5.0</v>
      </c>
      <c r="U574" s="103">
        <v>4.0</v>
      </c>
      <c r="V574" s="92">
        <v>0.0</v>
      </c>
      <c r="W574" s="92">
        <v>0.0</v>
      </c>
      <c r="X574" s="92">
        <v>0.0</v>
      </c>
      <c r="Y574" s="92">
        <v>0.0</v>
      </c>
      <c r="Z574" s="92">
        <v>0.0</v>
      </c>
      <c r="AA574" s="92">
        <v>0.0</v>
      </c>
      <c r="AB574" s="92">
        <v>0.0</v>
      </c>
      <c r="AC574" s="92">
        <v>0.0</v>
      </c>
      <c r="AD574" s="92">
        <v>0.0</v>
      </c>
      <c r="AE574" s="92">
        <v>0.0</v>
      </c>
      <c r="AF574" s="92">
        <v>0.0</v>
      </c>
      <c r="AG574" s="92">
        <v>0.0</v>
      </c>
      <c r="AH574" s="92">
        <v>0.0</v>
      </c>
    </row>
    <row r="575" hidden="1">
      <c r="A575" s="96" t="s">
        <v>79</v>
      </c>
      <c r="B575" s="97" t="s">
        <v>350</v>
      </c>
      <c r="C575" s="92">
        <v>0.0</v>
      </c>
      <c r="D575" s="92">
        <v>0.0</v>
      </c>
      <c r="E575" s="93">
        <f t="shared" si="360"/>
        <v>0</v>
      </c>
      <c r="F575" s="92">
        <v>0.0</v>
      </c>
      <c r="G575" s="92">
        <v>0.0</v>
      </c>
      <c r="H575" s="92">
        <v>0.0</v>
      </c>
      <c r="I575" s="92">
        <v>0.0</v>
      </c>
      <c r="J575" s="106">
        <f t="shared" si="361"/>
        <v>0</v>
      </c>
      <c r="K575" s="94" t="str">
        <f t="shared" si="362"/>
        <v>#DIV/0!</v>
      </c>
      <c r="L575" s="92">
        <v>0.0</v>
      </c>
      <c r="M575" s="92">
        <v>0.0</v>
      </c>
      <c r="N575" s="103">
        <v>0.0</v>
      </c>
      <c r="O575" s="95">
        <f t="shared" si="363"/>
        <v>0</v>
      </c>
      <c r="P575" s="92">
        <v>0.0</v>
      </c>
      <c r="Q575" s="92">
        <v>0.0</v>
      </c>
      <c r="R575" s="92">
        <v>0.0</v>
      </c>
      <c r="S575" s="92">
        <v>0.0</v>
      </c>
      <c r="T575" s="92">
        <v>0.0</v>
      </c>
      <c r="U575" s="92">
        <v>0.0</v>
      </c>
      <c r="V575" s="92">
        <v>0.0</v>
      </c>
      <c r="W575" s="92">
        <v>0.0</v>
      </c>
      <c r="X575" s="92">
        <v>0.0</v>
      </c>
      <c r="Y575" s="92">
        <v>0.0</v>
      </c>
      <c r="Z575" s="92">
        <v>0.0</v>
      </c>
      <c r="AA575" s="92">
        <v>0.0</v>
      </c>
      <c r="AB575" s="92">
        <v>0.0</v>
      </c>
      <c r="AC575" s="92">
        <v>0.0</v>
      </c>
      <c r="AD575" s="92">
        <v>0.0</v>
      </c>
      <c r="AE575" s="92">
        <v>0.0</v>
      </c>
      <c r="AF575" s="92">
        <v>0.0</v>
      </c>
      <c r="AG575" s="92">
        <v>0.0</v>
      </c>
      <c r="AH575" s="92">
        <v>0.0</v>
      </c>
    </row>
    <row r="576" hidden="1">
      <c r="A576" s="96" t="s">
        <v>79</v>
      </c>
      <c r="B576" s="97" t="s">
        <v>351</v>
      </c>
      <c r="C576" s="103">
        <v>1.0</v>
      </c>
      <c r="D576" s="103">
        <v>1.0</v>
      </c>
      <c r="E576" s="93">
        <f t="shared" si="360"/>
        <v>4.583333333</v>
      </c>
      <c r="F576" s="103">
        <v>1.0</v>
      </c>
      <c r="G576" s="103">
        <v>22.0</v>
      </c>
      <c r="H576" s="92">
        <v>0.0</v>
      </c>
      <c r="I576" s="103">
        <v>11.0</v>
      </c>
      <c r="J576" s="106">
        <f t="shared" si="361"/>
        <v>11</v>
      </c>
      <c r="K576" s="94">
        <f t="shared" si="362"/>
        <v>2</v>
      </c>
      <c r="L576" s="103">
        <v>25.0</v>
      </c>
      <c r="M576" s="103">
        <v>29.0</v>
      </c>
      <c r="N576" s="103">
        <v>1.0</v>
      </c>
      <c r="O576" s="95">
        <f t="shared" si="363"/>
        <v>4.583333333</v>
      </c>
      <c r="P576" s="103">
        <v>2.0</v>
      </c>
      <c r="Q576" s="103">
        <v>1.0</v>
      </c>
      <c r="R576" s="103">
        <v>1.0</v>
      </c>
      <c r="S576" s="92">
        <v>0.0</v>
      </c>
      <c r="T576" s="103">
        <v>6.0</v>
      </c>
      <c r="U576" s="92">
        <v>0.0</v>
      </c>
      <c r="V576" s="92">
        <v>0.0</v>
      </c>
      <c r="W576" s="92">
        <v>0.0</v>
      </c>
      <c r="X576" s="92">
        <v>0.0</v>
      </c>
      <c r="Y576" s="92">
        <v>0.0</v>
      </c>
      <c r="Z576" s="92">
        <v>0.0</v>
      </c>
      <c r="AA576" s="92">
        <v>0.0</v>
      </c>
      <c r="AB576" s="92">
        <v>0.0</v>
      </c>
      <c r="AC576" s="92">
        <v>0.0</v>
      </c>
      <c r="AD576" s="92">
        <v>0.0</v>
      </c>
      <c r="AE576" s="92">
        <v>0.0</v>
      </c>
      <c r="AF576" s="92">
        <v>0.0</v>
      </c>
      <c r="AG576" s="92">
        <v>0.0</v>
      </c>
      <c r="AH576" s="92">
        <v>0.0</v>
      </c>
    </row>
    <row r="577" hidden="1">
      <c r="A577" s="96" t="s">
        <v>79</v>
      </c>
      <c r="B577" s="97" t="s">
        <v>352</v>
      </c>
      <c r="C577" s="103">
        <v>1.0</v>
      </c>
      <c r="D577" s="103">
        <v>1.0</v>
      </c>
      <c r="E577" s="93">
        <f t="shared" si="360"/>
        <v>4.116666667</v>
      </c>
      <c r="F577" s="103">
        <v>2.0</v>
      </c>
      <c r="G577" s="103">
        <v>19.0</v>
      </c>
      <c r="H577" s="92">
        <v>0.0</v>
      </c>
      <c r="I577" s="103">
        <v>19.0</v>
      </c>
      <c r="J577" s="106">
        <f t="shared" si="361"/>
        <v>0</v>
      </c>
      <c r="K577" s="94">
        <f t="shared" si="362"/>
        <v>1</v>
      </c>
      <c r="L577" s="103">
        <v>13.0</v>
      </c>
      <c r="M577" s="103">
        <v>24.0</v>
      </c>
      <c r="N577" s="103">
        <v>1.0</v>
      </c>
      <c r="O577" s="95">
        <f t="shared" si="363"/>
        <v>4.116666667</v>
      </c>
      <c r="P577" s="92">
        <v>0.0</v>
      </c>
      <c r="Q577" s="92">
        <v>0.0</v>
      </c>
      <c r="R577" s="92">
        <v>0.0</v>
      </c>
      <c r="S577" s="103">
        <v>1.0</v>
      </c>
      <c r="T577" s="103">
        <v>3.0</v>
      </c>
      <c r="U577" s="92">
        <v>0.0</v>
      </c>
      <c r="V577" s="92">
        <v>0.0</v>
      </c>
      <c r="W577" s="92">
        <v>0.0</v>
      </c>
      <c r="X577" s="92">
        <v>0.0</v>
      </c>
      <c r="Y577" s="92">
        <v>0.0</v>
      </c>
      <c r="Z577" s="92">
        <v>0.0</v>
      </c>
      <c r="AA577" s="92">
        <v>0.0</v>
      </c>
      <c r="AB577" s="92">
        <v>0.0</v>
      </c>
      <c r="AC577" s="92">
        <v>0.0</v>
      </c>
      <c r="AD577" s="92">
        <v>0.0</v>
      </c>
      <c r="AE577" s="92">
        <v>0.0</v>
      </c>
      <c r="AF577" s="92">
        <v>0.0</v>
      </c>
      <c r="AG577" s="92">
        <v>0.0</v>
      </c>
      <c r="AH577" s="92">
        <v>0.0</v>
      </c>
    </row>
    <row r="578" hidden="1">
      <c r="A578" s="96" t="s">
        <v>79</v>
      </c>
      <c r="B578" s="97" t="s">
        <v>353</v>
      </c>
      <c r="C578" s="92">
        <v>0.0</v>
      </c>
      <c r="D578" s="92">
        <v>0.0</v>
      </c>
      <c r="E578" s="93">
        <f t="shared" si="360"/>
        <v>0</v>
      </c>
      <c r="F578" s="92">
        <v>0.0</v>
      </c>
      <c r="G578" s="92">
        <v>0.0</v>
      </c>
      <c r="H578" s="92">
        <v>0.0</v>
      </c>
      <c r="I578" s="92">
        <v>0.0</v>
      </c>
      <c r="J578" s="106">
        <f t="shared" si="361"/>
        <v>0</v>
      </c>
      <c r="K578" s="94" t="str">
        <f t="shared" si="362"/>
        <v>#DIV/0!</v>
      </c>
      <c r="L578" s="92">
        <v>0.0</v>
      </c>
      <c r="M578" s="92">
        <v>0.0</v>
      </c>
      <c r="N578" s="103">
        <v>0.0</v>
      </c>
      <c r="O578" s="95">
        <f t="shared" si="363"/>
        <v>0</v>
      </c>
      <c r="P578" s="92">
        <v>0.0</v>
      </c>
      <c r="Q578" s="92">
        <v>0.0</v>
      </c>
      <c r="R578" s="92">
        <v>0.0</v>
      </c>
      <c r="S578" s="92">
        <v>0.0</v>
      </c>
      <c r="T578" s="92">
        <v>0.0</v>
      </c>
      <c r="U578" s="92">
        <v>0.0</v>
      </c>
      <c r="V578" s="92">
        <v>0.0</v>
      </c>
      <c r="W578" s="92">
        <v>0.0</v>
      </c>
      <c r="X578" s="92">
        <v>0.0</v>
      </c>
      <c r="Y578" s="92">
        <v>0.0</v>
      </c>
      <c r="Z578" s="92">
        <v>0.0</v>
      </c>
      <c r="AA578" s="92">
        <v>0.0</v>
      </c>
      <c r="AB578" s="92">
        <v>0.0</v>
      </c>
      <c r="AC578" s="92">
        <v>0.0</v>
      </c>
      <c r="AD578" s="92">
        <v>0.0</v>
      </c>
      <c r="AE578" s="92">
        <v>0.0</v>
      </c>
      <c r="AF578" s="92">
        <v>0.0</v>
      </c>
      <c r="AG578" s="92">
        <v>0.0</v>
      </c>
      <c r="AH578" s="92">
        <v>0.0</v>
      </c>
    </row>
    <row r="579" hidden="1">
      <c r="A579" s="96" t="s">
        <v>79</v>
      </c>
      <c r="B579" s="97" t="s">
        <v>354</v>
      </c>
      <c r="C579" s="103">
        <v>1.0</v>
      </c>
      <c r="D579" s="103">
        <v>1.0</v>
      </c>
      <c r="E579" s="93">
        <f t="shared" si="360"/>
        <v>4.266666667</v>
      </c>
      <c r="F579" s="103">
        <v>1.0</v>
      </c>
      <c r="G579" s="103">
        <v>17.0</v>
      </c>
      <c r="H579" s="103">
        <v>0.0</v>
      </c>
      <c r="I579" s="103">
        <v>16.0</v>
      </c>
      <c r="J579" s="106">
        <f t="shared" si="361"/>
        <v>1</v>
      </c>
      <c r="K579" s="94">
        <f t="shared" si="362"/>
        <v>1.0625</v>
      </c>
      <c r="L579" s="103">
        <v>16.0</v>
      </c>
      <c r="M579" s="103">
        <v>22.0</v>
      </c>
      <c r="N579" s="103">
        <v>1.0</v>
      </c>
      <c r="O579" s="95">
        <f t="shared" si="363"/>
        <v>4.266666667</v>
      </c>
      <c r="P579" s="103">
        <v>2.0</v>
      </c>
      <c r="Q579" s="92">
        <v>0.0</v>
      </c>
      <c r="R579" s="103">
        <v>1.0</v>
      </c>
      <c r="S579" s="92">
        <v>0.0</v>
      </c>
      <c r="T579" s="103">
        <v>2.0</v>
      </c>
      <c r="U579" s="92">
        <v>0.0</v>
      </c>
      <c r="V579" s="92">
        <v>0.0</v>
      </c>
      <c r="W579" s="92">
        <v>0.0</v>
      </c>
      <c r="X579" s="92">
        <v>0.0</v>
      </c>
      <c r="Y579" s="92">
        <v>0.0</v>
      </c>
      <c r="Z579" s="92">
        <v>0.0</v>
      </c>
      <c r="AA579" s="92">
        <v>0.0</v>
      </c>
      <c r="AB579" s="92">
        <v>0.0</v>
      </c>
      <c r="AC579" s="103">
        <v>1.0</v>
      </c>
      <c r="AD579" s="92">
        <v>0.0</v>
      </c>
      <c r="AE579" s="92">
        <v>0.0</v>
      </c>
      <c r="AF579" s="92">
        <v>0.0</v>
      </c>
      <c r="AG579" s="92">
        <v>0.0</v>
      </c>
      <c r="AH579" s="92">
        <v>0.0</v>
      </c>
    </row>
    <row r="580" hidden="1">
      <c r="A580" s="98"/>
      <c r="B580" s="99"/>
      <c r="C580" s="99">
        <f t="shared" ref="C580:D580" si="364">SUM(C574:C579)/4</f>
        <v>1</v>
      </c>
      <c r="D580" s="99">
        <f t="shared" si="364"/>
        <v>1</v>
      </c>
      <c r="E580" s="100">
        <f>SUM(E574:E579)</f>
        <v>17.5</v>
      </c>
      <c r="F580" s="99">
        <f>SUM(F574:F579)/4</f>
        <v>1.25</v>
      </c>
      <c r="G580" s="99">
        <f>SUM(G574:G579)</f>
        <v>83</v>
      </c>
      <c r="H580" s="99"/>
      <c r="I580" s="99">
        <f>SUM(I574:I579)</f>
        <v>63</v>
      </c>
      <c r="J580" s="99">
        <f t="shared" si="361"/>
        <v>20</v>
      </c>
      <c r="K580" s="101">
        <f t="shared" si="362"/>
        <v>1.317460317</v>
      </c>
      <c r="L580" s="99">
        <f t="shared" ref="L580:M580" si="365">SUM(L574:L579)</f>
        <v>70</v>
      </c>
      <c r="M580" s="99">
        <f t="shared" si="365"/>
        <v>111</v>
      </c>
      <c r="N580" s="99"/>
      <c r="O580" s="102"/>
      <c r="P580" s="99">
        <f t="shared" ref="P580:AH580" si="366">SUM(P574:P579)</f>
        <v>5</v>
      </c>
      <c r="Q580" s="99">
        <f t="shared" si="366"/>
        <v>2</v>
      </c>
      <c r="R580" s="99">
        <f t="shared" si="366"/>
        <v>4</v>
      </c>
      <c r="S580" s="99">
        <f t="shared" si="366"/>
        <v>2</v>
      </c>
      <c r="T580" s="99">
        <f t="shared" si="366"/>
        <v>16</v>
      </c>
      <c r="U580" s="99">
        <f t="shared" si="366"/>
        <v>4</v>
      </c>
      <c r="V580" s="99">
        <f t="shared" si="366"/>
        <v>0</v>
      </c>
      <c r="W580" s="99">
        <f t="shared" si="366"/>
        <v>0</v>
      </c>
      <c r="X580" s="99">
        <f t="shared" si="366"/>
        <v>0</v>
      </c>
      <c r="Y580" s="99">
        <f t="shared" si="366"/>
        <v>0</v>
      </c>
      <c r="Z580" s="99">
        <f t="shared" si="366"/>
        <v>0</v>
      </c>
      <c r="AA580" s="99">
        <f t="shared" si="366"/>
        <v>0</v>
      </c>
      <c r="AB580" s="99">
        <f t="shared" si="366"/>
        <v>0</v>
      </c>
      <c r="AC580" s="99">
        <f t="shared" si="366"/>
        <v>1</v>
      </c>
      <c r="AD580" s="99">
        <f t="shared" si="366"/>
        <v>0</v>
      </c>
      <c r="AE580" s="99">
        <f t="shared" si="366"/>
        <v>0</v>
      </c>
      <c r="AF580" s="99">
        <f t="shared" si="366"/>
        <v>0</v>
      </c>
      <c r="AG580" s="99">
        <f t="shared" si="366"/>
        <v>0</v>
      </c>
      <c r="AH580" s="99">
        <f t="shared" si="366"/>
        <v>0</v>
      </c>
    </row>
    <row r="581" hidden="1">
      <c r="A581" s="96" t="s">
        <v>51</v>
      </c>
      <c r="B581" s="97" t="s">
        <v>272</v>
      </c>
      <c r="C581" s="103">
        <v>1.0</v>
      </c>
      <c r="D581" s="92">
        <v>0.0</v>
      </c>
      <c r="E581" s="93">
        <f t="shared" ref="E581:E586" si="367">SUM(L581*I581)/60</f>
        <v>4.216666667</v>
      </c>
      <c r="F581" s="92">
        <v>0.0</v>
      </c>
      <c r="G581" s="103">
        <v>14.0</v>
      </c>
      <c r="H581" s="92">
        <v>0.0</v>
      </c>
      <c r="I581" s="103">
        <v>23.0</v>
      </c>
      <c r="J581" s="106">
        <f t="shared" si="361"/>
        <v>-9</v>
      </c>
      <c r="K581" s="94">
        <f t="shared" si="362"/>
        <v>0.6086956522</v>
      </c>
      <c r="L581" s="103">
        <v>11.0</v>
      </c>
      <c r="M581" s="103">
        <v>14.0</v>
      </c>
      <c r="N581" s="103">
        <v>1.0</v>
      </c>
      <c r="O581" s="95">
        <f t="shared" ref="O581:O586" si="368">SUM(L581*I581)/60</f>
        <v>4.216666667</v>
      </c>
      <c r="P581" s="92">
        <v>0.0</v>
      </c>
      <c r="Q581" s="92">
        <v>0.0</v>
      </c>
      <c r="R581" s="103">
        <v>1.0</v>
      </c>
      <c r="S581" s="92">
        <v>0.0</v>
      </c>
      <c r="T581" s="92">
        <v>0.0</v>
      </c>
      <c r="U581" s="92">
        <v>0.0</v>
      </c>
      <c r="V581" s="92">
        <v>0.0</v>
      </c>
      <c r="W581" s="92">
        <v>0.0</v>
      </c>
      <c r="X581" s="92">
        <v>0.0</v>
      </c>
      <c r="Y581" s="92">
        <v>0.0</v>
      </c>
      <c r="Z581" s="92">
        <v>0.0</v>
      </c>
      <c r="AA581" s="92">
        <v>0.0</v>
      </c>
      <c r="AB581" s="92">
        <v>0.0</v>
      </c>
      <c r="AC581" s="92">
        <v>0.0</v>
      </c>
      <c r="AD581" s="92">
        <v>0.0</v>
      </c>
      <c r="AE581" s="92">
        <v>0.0</v>
      </c>
      <c r="AF581" s="92">
        <v>0.0</v>
      </c>
      <c r="AG581" s="92">
        <v>0.0</v>
      </c>
      <c r="AH581" s="92">
        <v>0.0</v>
      </c>
    </row>
    <row r="582" hidden="1">
      <c r="A582" s="96" t="s">
        <v>51</v>
      </c>
      <c r="B582" s="97" t="s">
        <v>273</v>
      </c>
      <c r="C582" s="103">
        <v>1.0</v>
      </c>
      <c r="D582" s="92">
        <v>0.0</v>
      </c>
      <c r="E582" s="93">
        <f t="shared" si="367"/>
        <v>4</v>
      </c>
      <c r="F582" s="92">
        <v>0.0</v>
      </c>
      <c r="G582" s="103">
        <v>20.0</v>
      </c>
      <c r="H582" s="103">
        <v>1.0</v>
      </c>
      <c r="I582" s="103">
        <v>24.0</v>
      </c>
      <c r="J582" s="106">
        <f t="shared" si="361"/>
        <v>-4</v>
      </c>
      <c r="K582" s="94">
        <f t="shared" si="362"/>
        <v>0.8333333333</v>
      </c>
      <c r="L582" s="103">
        <v>10.0</v>
      </c>
      <c r="M582" s="103">
        <v>24.0</v>
      </c>
      <c r="N582" s="103">
        <v>1.0</v>
      </c>
      <c r="O582" s="95">
        <f t="shared" si="368"/>
        <v>4</v>
      </c>
      <c r="P582" s="92">
        <v>0.0</v>
      </c>
      <c r="Q582" s="92">
        <v>0.0</v>
      </c>
      <c r="R582" s="103">
        <v>1.0</v>
      </c>
      <c r="S582" s="92">
        <v>0.0</v>
      </c>
      <c r="T582" s="103">
        <v>2.0</v>
      </c>
      <c r="U582" s="103">
        <v>1.0</v>
      </c>
      <c r="V582" s="92">
        <v>0.0</v>
      </c>
      <c r="W582" s="92">
        <v>0.0</v>
      </c>
      <c r="X582" s="92">
        <v>0.0</v>
      </c>
      <c r="Y582" s="92">
        <v>0.0</v>
      </c>
      <c r="Z582" s="92">
        <v>0.0</v>
      </c>
      <c r="AA582" s="92">
        <v>0.0</v>
      </c>
      <c r="AB582" s="92">
        <v>0.0</v>
      </c>
      <c r="AC582" s="103">
        <v>1.0</v>
      </c>
      <c r="AD582" s="92">
        <v>0.0</v>
      </c>
      <c r="AE582" s="92">
        <v>0.0</v>
      </c>
      <c r="AF582" s="92">
        <v>0.0</v>
      </c>
      <c r="AG582" s="92">
        <v>0.0</v>
      </c>
      <c r="AH582" s="92">
        <v>0.0</v>
      </c>
    </row>
    <row r="583" hidden="1">
      <c r="A583" s="96" t="s">
        <v>51</v>
      </c>
      <c r="B583" s="97" t="s">
        <v>274</v>
      </c>
      <c r="C583" s="92">
        <v>0.0</v>
      </c>
      <c r="D583" s="92">
        <v>0.0</v>
      </c>
      <c r="E583" s="93">
        <f t="shared" si="367"/>
        <v>0</v>
      </c>
      <c r="F583" s="92">
        <v>0.0</v>
      </c>
      <c r="G583" s="92">
        <v>0.0</v>
      </c>
      <c r="H583" s="92">
        <v>0.0</v>
      </c>
      <c r="I583" s="92">
        <v>0.0</v>
      </c>
      <c r="J583" s="106">
        <f t="shared" si="361"/>
        <v>0</v>
      </c>
      <c r="K583" s="94" t="str">
        <f t="shared" si="362"/>
        <v>#DIV/0!</v>
      </c>
      <c r="L583" s="92">
        <v>0.0</v>
      </c>
      <c r="M583" s="92">
        <v>0.0</v>
      </c>
      <c r="N583" s="103">
        <v>0.0</v>
      </c>
      <c r="O583" s="95">
        <f t="shared" si="368"/>
        <v>0</v>
      </c>
      <c r="P583" s="92">
        <v>0.0</v>
      </c>
      <c r="Q583" s="92">
        <v>0.0</v>
      </c>
      <c r="R583" s="92">
        <v>0.0</v>
      </c>
      <c r="S583" s="92">
        <v>0.0</v>
      </c>
      <c r="T583" s="92">
        <v>0.0</v>
      </c>
      <c r="U583" s="92">
        <v>0.0</v>
      </c>
      <c r="V583" s="92">
        <v>0.0</v>
      </c>
      <c r="W583" s="92">
        <v>0.0</v>
      </c>
      <c r="X583" s="92">
        <v>0.0</v>
      </c>
      <c r="Y583" s="92">
        <v>0.0</v>
      </c>
      <c r="Z583" s="92">
        <v>0.0</v>
      </c>
      <c r="AA583" s="92">
        <v>0.0</v>
      </c>
      <c r="AB583" s="92">
        <v>0.0</v>
      </c>
      <c r="AC583" s="92">
        <v>0.0</v>
      </c>
      <c r="AD583" s="92">
        <v>0.0</v>
      </c>
      <c r="AE583" s="92">
        <v>0.0</v>
      </c>
      <c r="AF583" s="92">
        <v>0.0</v>
      </c>
      <c r="AG583" s="92">
        <v>0.0</v>
      </c>
      <c r="AH583" s="92">
        <v>0.0</v>
      </c>
    </row>
    <row r="584" hidden="1">
      <c r="A584" s="96" t="s">
        <v>51</v>
      </c>
      <c r="B584" s="97" t="s">
        <v>275</v>
      </c>
      <c r="C584" s="103">
        <v>1.0</v>
      </c>
      <c r="D584" s="92">
        <v>0.0</v>
      </c>
      <c r="E584" s="93">
        <f t="shared" si="367"/>
        <v>4.5</v>
      </c>
      <c r="F584" s="92">
        <v>0.0</v>
      </c>
      <c r="G584" s="103">
        <v>8.0</v>
      </c>
      <c r="H584" s="103">
        <v>1.0</v>
      </c>
      <c r="I584" s="103">
        <v>18.0</v>
      </c>
      <c r="J584" s="106">
        <f t="shared" si="361"/>
        <v>-10</v>
      </c>
      <c r="K584" s="94">
        <f t="shared" si="362"/>
        <v>0.4444444444</v>
      </c>
      <c r="L584" s="103">
        <v>15.0</v>
      </c>
      <c r="M584" s="103">
        <v>10.0</v>
      </c>
      <c r="N584" s="103">
        <v>1.0</v>
      </c>
      <c r="O584" s="95">
        <f t="shared" si="368"/>
        <v>4.5</v>
      </c>
      <c r="P584" s="103">
        <v>1.0</v>
      </c>
      <c r="Q584" s="92">
        <v>0.0</v>
      </c>
      <c r="R584" s="103">
        <v>2.0</v>
      </c>
      <c r="S584" s="92">
        <v>0.0</v>
      </c>
      <c r="T584" s="92">
        <v>0.0</v>
      </c>
      <c r="U584" s="92">
        <v>0.0</v>
      </c>
      <c r="V584" s="92">
        <v>0.0</v>
      </c>
      <c r="W584" s="92">
        <v>0.0</v>
      </c>
      <c r="X584" s="92">
        <v>0.0</v>
      </c>
      <c r="Y584" s="92">
        <v>0.0</v>
      </c>
      <c r="Z584" s="92">
        <v>0.0</v>
      </c>
      <c r="AA584" s="92">
        <v>0.0</v>
      </c>
      <c r="AB584" s="92">
        <v>0.0</v>
      </c>
      <c r="AC584" s="92">
        <v>0.0</v>
      </c>
      <c r="AD584" s="92">
        <v>0.0</v>
      </c>
      <c r="AE584" s="92">
        <v>0.0</v>
      </c>
      <c r="AF584" s="92">
        <v>0.0</v>
      </c>
      <c r="AG584" s="92">
        <v>0.0</v>
      </c>
      <c r="AH584" s="92">
        <v>0.0</v>
      </c>
    </row>
    <row r="585" hidden="1">
      <c r="A585" s="96" t="s">
        <v>51</v>
      </c>
      <c r="B585" s="97" t="s">
        <v>276</v>
      </c>
      <c r="C585" s="92">
        <v>0.0</v>
      </c>
      <c r="D585" s="92">
        <v>0.0</v>
      </c>
      <c r="E585" s="93">
        <f t="shared" si="367"/>
        <v>0</v>
      </c>
      <c r="F585" s="92">
        <v>0.0</v>
      </c>
      <c r="G585" s="92">
        <v>0.0</v>
      </c>
      <c r="H585" s="92">
        <v>0.0</v>
      </c>
      <c r="I585" s="92">
        <v>0.0</v>
      </c>
      <c r="J585" s="106">
        <f t="shared" si="361"/>
        <v>0</v>
      </c>
      <c r="K585" s="94" t="str">
        <f t="shared" si="362"/>
        <v>#DIV/0!</v>
      </c>
      <c r="L585" s="92">
        <v>0.0</v>
      </c>
      <c r="M585" s="92">
        <v>0.0</v>
      </c>
      <c r="N585" s="103">
        <v>0.0</v>
      </c>
      <c r="O585" s="95">
        <f t="shared" si="368"/>
        <v>0</v>
      </c>
      <c r="P585" s="92">
        <v>0.0</v>
      </c>
      <c r="Q585" s="92">
        <v>0.0</v>
      </c>
      <c r="R585" s="92">
        <v>0.0</v>
      </c>
      <c r="S585" s="92">
        <v>0.0</v>
      </c>
      <c r="T585" s="92">
        <v>0.0</v>
      </c>
      <c r="U585" s="92">
        <v>0.0</v>
      </c>
      <c r="V585" s="92">
        <v>0.0</v>
      </c>
      <c r="W585" s="92">
        <v>0.0</v>
      </c>
      <c r="X585" s="92">
        <v>0.0</v>
      </c>
      <c r="Y585" s="92">
        <v>0.0</v>
      </c>
      <c r="Z585" s="92">
        <v>0.0</v>
      </c>
      <c r="AA585" s="92">
        <v>0.0</v>
      </c>
      <c r="AB585" s="92">
        <v>0.0</v>
      </c>
      <c r="AC585" s="92">
        <v>0.0</v>
      </c>
      <c r="AD585" s="92">
        <v>0.0</v>
      </c>
      <c r="AE585" s="92">
        <v>0.0</v>
      </c>
      <c r="AF585" s="92">
        <v>0.0</v>
      </c>
      <c r="AG585" s="92">
        <v>0.0</v>
      </c>
      <c r="AH585" s="92">
        <v>0.0</v>
      </c>
    </row>
    <row r="586" hidden="1">
      <c r="A586" s="96" t="s">
        <v>51</v>
      </c>
      <c r="B586" s="97" t="s">
        <v>277</v>
      </c>
      <c r="C586" s="103">
        <v>1.0</v>
      </c>
      <c r="D586" s="92">
        <v>0.0</v>
      </c>
      <c r="E586" s="93">
        <f t="shared" si="367"/>
        <v>3.9</v>
      </c>
      <c r="F586" s="92">
        <v>0.0</v>
      </c>
      <c r="G586" s="103">
        <v>19.0</v>
      </c>
      <c r="H586" s="92">
        <v>0.0</v>
      </c>
      <c r="I586" s="103">
        <v>26.0</v>
      </c>
      <c r="J586" s="106">
        <f t="shared" si="361"/>
        <v>-7</v>
      </c>
      <c r="K586" s="94">
        <f t="shared" si="362"/>
        <v>0.7307692308</v>
      </c>
      <c r="L586" s="103">
        <v>9.0</v>
      </c>
      <c r="M586" s="103">
        <v>29.0</v>
      </c>
      <c r="N586" s="103">
        <v>1.0</v>
      </c>
      <c r="O586" s="95">
        <f t="shared" si="368"/>
        <v>3.9</v>
      </c>
      <c r="P586" s="103">
        <v>3.0</v>
      </c>
      <c r="Q586" s="103">
        <v>1.0</v>
      </c>
      <c r="R586" s="103">
        <v>1.0</v>
      </c>
      <c r="S586" s="103">
        <v>1.0</v>
      </c>
      <c r="T586" s="103">
        <v>4.0</v>
      </c>
      <c r="U586" s="103">
        <v>2.0</v>
      </c>
      <c r="V586" s="92">
        <v>0.0</v>
      </c>
      <c r="W586" s="92">
        <v>0.0</v>
      </c>
      <c r="X586" s="92">
        <v>0.0</v>
      </c>
      <c r="Y586" s="92">
        <v>0.0</v>
      </c>
      <c r="Z586" s="92">
        <v>0.0</v>
      </c>
      <c r="AA586" s="92">
        <v>0.0</v>
      </c>
      <c r="AB586" s="92">
        <v>0.0</v>
      </c>
      <c r="AC586" s="103">
        <v>1.0</v>
      </c>
      <c r="AD586" s="92">
        <v>0.0</v>
      </c>
      <c r="AE586" s="92">
        <v>0.0</v>
      </c>
      <c r="AF586" s="92">
        <v>0.0</v>
      </c>
      <c r="AG586" s="92">
        <v>0.0</v>
      </c>
      <c r="AH586" s="92">
        <v>0.0</v>
      </c>
    </row>
    <row r="587" hidden="1">
      <c r="A587" s="98" t="s">
        <v>271</v>
      </c>
      <c r="B587" s="99"/>
      <c r="C587" s="99">
        <f>SUM(C581:C586)</f>
        <v>4</v>
      </c>
      <c r="D587" s="99">
        <f t="shared" ref="D587:F587" si="369">SUM(D581:D586)/4</f>
        <v>0</v>
      </c>
      <c r="E587" s="100">
        <f t="shared" si="369"/>
        <v>4.154166667</v>
      </c>
      <c r="F587" s="99">
        <f t="shared" si="369"/>
        <v>0</v>
      </c>
      <c r="G587" s="99">
        <f>SUM(G581:G586)</f>
        <v>61</v>
      </c>
      <c r="H587" s="99"/>
      <c r="I587" s="99">
        <f>SUM(I581:I586)</f>
        <v>91</v>
      </c>
      <c r="J587" s="99">
        <f t="shared" si="361"/>
        <v>-30</v>
      </c>
      <c r="K587" s="101">
        <f t="shared" si="362"/>
        <v>0.6703296703</v>
      </c>
      <c r="L587" s="99">
        <f t="shared" ref="L587:M587" si="370">SUM(L581:L586)</f>
        <v>45</v>
      </c>
      <c r="M587" s="99">
        <f t="shared" si="370"/>
        <v>77</v>
      </c>
      <c r="N587" s="99"/>
      <c r="O587" s="102"/>
      <c r="P587" s="99">
        <f t="shared" ref="P587:AH587" si="371">SUM(P581:P586)</f>
        <v>4</v>
      </c>
      <c r="Q587" s="99">
        <f t="shared" si="371"/>
        <v>1</v>
      </c>
      <c r="R587" s="99">
        <f t="shared" si="371"/>
        <v>5</v>
      </c>
      <c r="S587" s="99">
        <f t="shared" si="371"/>
        <v>1</v>
      </c>
      <c r="T587" s="99">
        <f t="shared" si="371"/>
        <v>6</v>
      </c>
      <c r="U587" s="99">
        <f t="shared" si="371"/>
        <v>3</v>
      </c>
      <c r="V587" s="99">
        <f t="shared" si="371"/>
        <v>0</v>
      </c>
      <c r="W587" s="99">
        <f t="shared" si="371"/>
        <v>0</v>
      </c>
      <c r="X587" s="99">
        <f t="shared" si="371"/>
        <v>0</v>
      </c>
      <c r="Y587" s="99">
        <f t="shared" si="371"/>
        <v>0</v>
      </c>
      <c r="Z587" s="99">
        <f t="shared" si="371"/>
        <v>0</v>
      </c>
      <c r="AA587" s="99">
        <f t="shared" si="371"/>
        <v>0</v>
      </c>
      <c r="AB587" s="99">
        <f t="shared" si="371"/>
        <v>0</v>
      </c>
      <c r="AC587" s="99">
        <f t="shared" si="371"/>
        <v>2</v>
      </c>
      <c r="AD587" s="99">
        <f t="shared" si="371"/>
        <v>0</v>
      </c>
      <c r="AE587" s="99">
        <f t="shared" si="371"/>
        <v>0</v>
      </c>
      <c r="AF587" s="99">
        <f t="shared" si="371"/>
        <v>0</v>
      </c>
      <c r="AG587" s="99">
        <f t="shared" si="371"/>
        <v>0</v>
      </c>
      <c r="AH587" s="99">
        <f t="shared" si="371"/>
        <v>0</v>
      </c>
    </row>
    <row r="588">
      <c r="A588" s="119" t="s">
        <v>422</v>
      </c>
    </row>
    <row r="590" hidden="1">
      <c r="A590" s="115"/>
      <c r="F590" s="116" t="s">
        <v>382</v>
      </c>
      <c r="L590" s="117" t="s">
        <v>383</v>
      </c>
      <c r="N590" s="118" t="s">
        <v>384</v>
      </c>
    </row>
    <row r="591" hidden="1">
      <c r="A591" s="83" t="s">
        <v>232</v>
      </c>
      <c r="B591" s="83" t="s">
        <v>233</v>
      </c>
      <c r="C591" s="83" t="s">
        <v>234</v>
      </c>
      <c r="D591" s="83" t="s">
        <v>15</v>
      </c>
      <c r="E591" s="84" t="s">
        <v>235</v>
      </c>
      <c r="F591" s="85" t="s">
        <v>17</v>
      </c>
      <c r="G591" s="85" t="s">
        <v>236</v>
      </c>
      <c r="H591" s="85" t="s">
        <v>237</v>
      </c>
      <c r="I591" s="85" t="s">
        <v>238</v>
      </c>
      <c r="J591" s="85" t="s">
        <v>239</v>
      </c>
      <c r="K591" s="86" t="s">
        <v>240</v>
      </c>
      <c r="L591" s="87" t="s">
        <v>241</v>
      </c>
      <c r="M591" s="87" t="s">
        <v>242</v>
      </c>
      <c r="N591" s="88" t="s">
        <v>385</v>
      </c>
      <c r="O591" s="88" t="s">
        <v>235</v>
      </c>
      <c r="P591" s="88" t="s">
        <v>244</v>
      </c>
      <c r="Q591" s="88" t="s">
        <v>245</v>
      </c>
      <c r="R591" s="88" t="s">
        <v>246</v>
      </c>
      <c r="S591" s="88" t="s">
        <v>247</v>
      </c>
      <c r="T591" s="88" t="s">
        <v>248</v>
      </c>
      <c r="U591" s="88" t="s">
        <v>249</v>
      </c>
      <c r="V591" s="88" t="s">
        <v>250</v>
      </c>
      <c r="W591" s="88" t="s">
        <v>251</v>
      </c>
      <c r="X591" s="88" t="s">
        <v>252</v>
      </c>
      <c r="Y591" s="88" t="s">
        <v>253</v>
      </c>
      <c r="Z591" s="88" t="s">
        <v>254</v>
      </c>
      <c r="AA591" s="88" t="s">
        <v>255</v>
      </c>
      <c r="AB591" s="88" t="s">
        <v>256</v>
      </c>
      <c r="AC591" s="88" t="s">
        <v>257</v>
      </c>
      <c r="AD591" s="88" t="s">
        <v>258</v>
      </c>
      <c r="AE591" s="88" t="s">
        <v>259</v>
      </c>
      <c r="AF591" s="88" t="s">
        <v>260</v>
      </c>
      <c r="AG591" s="88" t="s">
        <v>261</v>
      </c>
      <c r="AH591" s="88" t="s">
        <v>262</v>
      </c>
    </row>
    <row r="592" hidden="1">
      <c r="A592" s="96" t="s">
        <v>60</v>
      </c>
      <c r="B592" s="97" t="s">
        <v>285</v>
      </c>
      <c r="C592" s="92">
        <v>0.0</v>
      </c>
      <c r="D592" s="92">
        <v>0.0</v>
      </c>
      <c r="E592" s="93">
        <f t="shared" ref="E592:E597" si="372">SUM(L592*I592)/60</f>
        <v>0</v>
      </c>
      <c r="F592" s="92">
        <v>0.0</v>
      </c>
      <c r="G592" s="92">
        <v>0.0</v>
      </c>
      <c r="H592" s="92">
        <v>0.0</v>
      </c>
      <c r="I592" s="92">
        <v>0.0</v>
      </c>
      <c r="J592" s="106">
        <f t="shared" ref="J592:J605" si="373">SUM(G592-I592)</f>
        <v>0</v>
      </c>
      <c r="K592" s="94" t="str">
        <f t="shared" ref="K592:K605" si="374">SUM(G592/I592)</f>
        <v>#DIV/0!</v>
      </c>
      <c r="L592" s="92">
        <v>0.0</v>
      </c>
      <c r="M592" s="92">
        <v>0.0</v>
      </c>
      <c r="N592" s="92" t="s">
        <v>386</v>
      </c>
      <c r="O592" s="95" t="str">
        <f t="shared" ref="O592:O597" si="375">(E592*N592)</f>
        <v>#VALUE!</v>
      </c>
      <c r="P592" s="92">
        <v>0.0</v>
      </c>
      <c r="Q592" s="92">
        <v>0.0</v>
      </c>
      <c r="R592" s="92">
        <v>0.0</v>
      </c>
      <c r="S592" s="92">
        <v>0.0</v>
      </c>
      <c r="T592" s="92">
        <v>0.0</v>
      </c>
      <c r="U592" s="92">
        <v>0.0</v>
      </c>
      <c r="V592" s="92">
        <v>0.0</v>
      </c>
      <c r="W592" s="92">
        <v>0.0</v>
      </c>
      <c r="X592" s="92">
        <v>0.0</v>
      </c>
      <c r="Y592" s="92">
        <v>0.0</v>
      </c>
      <c r="Z592" s="92">
        <v>0.0</v>
      </c>
      <c r="AA592" s="92">
        <v>0.0</v>
      </c>
      <c r="AB592" s="92">
        <v>0.0</v>
      </c>
      <c r="AC592" s="92">
        <v>0.0</v>
      </c>
      <c r="AD592" s="92">
        <v>0.0</v>
      </c>
      <c r="AE592" s="92">
        <v>0.0</v>
      </c>
      <c r="AF592" s="92">
        <v>0.0</v>
      </c>
      <c r="AG592" s="92">
        <v>0.0</v>
      </c>
      <c r="AH592" s="92">
        <v>0.0</v>
      </c>
    </row>
    <row r="593" hidden="1">
      <c r="A593" s="96" t="s">
        <v>60</v>
      </c>
      <c r="B593" s="97" t="s">
        <v>286</v>
      </c>
      <c r="C593" s="92">
        <v>0.0</v>
      </c>
      <c r="D593" s="92">
        <v>0.0</v>
      </c>
      <c r="E593" s="93">
        <f t="shared" si="372"/>
        <v>0</v>
      </c>
      <c r="F593" s="92">
        <v>0.0</v>
      </c>
      <c r="G593" s="92">
        <v>0.0</v>
      </c>
      <c r="H593" s="92">
        <v>0.0</v>
      </c>
      <c r="I593" s="92">
        <v>0.0</v>
      </c>
      <c r="J593" s="106">
        <f t="shared" si="373"/>
        <v>0</v>
      </c>
      <c r="K593" s="94" t="str">
        <f t="shared" si="374"/>
        <v>#DIV/0!</v>
      </c>
      <c r="L593" s="92">
        <v>0.0</v>
      </c>
      <c r="M593" s="92">
        <v>0.0</v>
      </c>
      <c r="N593" s="92" t="s">
        <v>386</v>
      </c>
      <c r="O593" s="95" t="str">
        <f t="shared" si="375"/>
        <v>#VALUE!</v>
      </c>
      <c r="P593" s="92">
        <v>0.0</v>
      </c>
      <c r="Q593" s="92">
        <v>0.0</v>
      </c>
      <c r="R593" s="92">
        <v>0.0</v>
      </c>
      <c r="S593" s="92">
        <v>0.0</v>
      </c>
      <c r="T593" s="92">
        <v>0.0</v>
      </c>
      <c r="U593" s="92">
        <v>0.0</v>
      </c>
      <c r="V593" s="92">
        <v>0.0</v>
      </c>
      <c r="W593" s="92">
        <v>0.0</v>
      </c>
      <c r="X593" s="92">
        <v>0.0</v>
      </c>
      <c r="Y593" s="92">
        <v>0.0</v>
      </c>
      <c r="Z593" s="92">
        <v>0.0</v>
      </c>
      <c r="AA593" s="92">
        <v>0.0</v>
      </c>
      <c r="AB593" s="92">
        <v>0.0</v>
      </c>
      <c r="AC593" s="92">
        <v>0.0</v>
      </c>
      <c r="AD593" s="92">
        <v>0.0</v>
      </c>
      <c r="AE593" s="92">
        <v>0.0</v>
      </c>
      <c r="AF593" s="92">
        <v>0.0</v>
      </c>
      <c r="AG593" s="92">
        <v>0.0</v>
      </c>
      <c r="AH593" s="92">
        <v>0.0</v>
      </c>
    </row>
    <row r="594" hidden="1">
      <c r="A594" s="96" t="s">
        <v>60</v>
      </c>
      <c r="B594" s="97" t="s">
        <v>287</v>
      </c>
      <c r="C594" s="92">
        <v>0.0</v>
      </c>
      <c r="D594" s="92">
        <v>0.0</v>
      </c>
      <c r="E594" s="93">
        <f t="shared" si="372"/>
        <v>0</v>
      </c>
      <c r="F594" s="92">
        <v>0.0</v>
      </c>
      <c r="G594" s="92">
        <v>0.0</v>
      </c>
      <c r="H594" s="92">
        <v>0.0</v>
      </c>
      <c r="I594" s="92">
        <v>0.0</v>
      </c>
      <c r="J594" s="106">
        <f t="shared" si="373"/>
        <v>0</v>
      </c>
      <c r="K594" s="94" t="str">
        <f t="shared" si="374"/>
        <v>#DIV/0!</v>
      </c>
      <c r="L594" s="92">
        <v>0.0</v>
      </c>
      <c r="M594" s="92">
        <v>0.0</v>
      </c>
      <c r="N594" s="92" t="s">
        <v>386</v>
      </c>
      <c r="O594" s="95" t="str">
        <f t="shared" si="375"/>
        <v>#VALUE!</v>
      </c>
      <c r="P594" s="92">
        <v>0.0</v>
      </c>
      <c r="Q594" s="92">
        <v>0.0</v>
      </c>
      <c r="R594" s="92">
        <v>0.0</v>
      </c>
      <c r="S594" s="92">
        <v>0.0</v>
      </c>
      <c r="T594" s="92">
        <v>0.0</v>
      </c>
      <c r="U594" s="92">
        <v>0.0</v>
      </c>
      <c r="V594" s="92">
        <v>0.0</v>
      </c>
      <c r="W594" s="92">
        <v>0.0</v>
      </c>
      <c r="X594" s="92">
        <v>0.0</v>
      </c>
      <c r="Y594" s="92">
        <v>0.0</v>
      </c>
      <c r="Z594" s="92">
        <v>0.0</v>
      </c>
      <c r="AA594" s="92">
        <v>0.0</v>
      </c>
      <c r="AB594" s="92">
        <v>0.0</v>
      </c>
      <c r="AC594" s="92">
        <v>0.0</v>
      </c>
      <c r="AD594" s="92">
        <v>0.0</v>
      </c>
      <c r="AE594" s="92">
        <v>0.0</v>
      </c>
      <c r="AF594" s="92">
        <v>0.0</v>
      </c>
      <c r="AG594" s="92">
        <v>0.0</v>
      </c>
      <c r="AH594" s="92">
        <v>0.0</v>
      </c>
    </row>
    <row r="595" hidden="1">
      <c r="A595" s="96" t="s">
        <v>60</v>
      </c>
      <c r="B595" s="97" t="s">
        <v>288</v>
      </c>
      <c r="C595" s="92">
        <v>0.0</v>
      </c>
      <c r="D595" s="92">
        <v>0.0</v>
      </c>
      <c r="E595" s="93">
        <f t="shared" si="372"/>
        <v>0</v>
      </c>
      <c r="F595" s="92">
        <v>0.0</v>
      </c>
      <c r="G595" s="92">
        <v>0.0</v>
      </c>
      <c r="H595" s="92">
        <v>0.0</v>
      </c>
      <c r="I595" s="92">
        <v>0.0</v>
      </c>
      <c r="J595" s="106">
        <f t="shared" si="373"/>
        <v>0</v>
      </c>
      <c r="K595" s="94" t="str">
        <f t="shared" si="374"/>
        <v>#DIV/0!</v>
      </c>
      <c r="L595" s="92">
        <v>0.0</v>
      </c>
      <c r="M595" s="92">
        <v>0.0</v>
      </c>
      <c r="N595" s="92" t="s">
        <v>386</v>
      </c>
      <c r="O595" s="95" t="str">
        <f t="shared" si="375"/>
        <v>#VALUE!</v>
      </c>
      <c r="P595" s="92">
        <v>0.0</v>
      </c>
      <c r="Q595" s="92">
        <v>0.0</v>
      </c>
      <c r="R595" s="92">
        <v>0.0</v>
      </c>
      <c r="S595" s="92">
        <v>0.0</v>
      </c>
      <c r="T595" s="92">
        <v>0.0</v>
      </c>
      <c r="U595" s="92">
        <v>0.0</v>
      </c>
      <c r="V595" s="92">
        <v>0.0</v>
      </c>
      <c r="W595" s="92">
        <v>0.0</v>
      </c>
      <c r="X595" s="92">
        <v>0.0</v>
      </c>
      <c r="Y595" s="92">
        <v>0.0</v>
      </c>
      <c r="Z595" s="92">
        <v>0.0</v>
      </c>
      <c r="AA595" s="92">
        <v>0.0</v>
      </c>
      <c r="AB595" s="92">
        <v>0.0</v>
      </c>
      <c r="AC595" s="92">
        <v>0.0</v>
      </c>
      <c r="AD595" s="92">
        <v>0.0</v>
      </c>
      <c r="AE595" s="92">
        <v>0.0</v>
      </c>
      <c r="AF595" s="92">
        <v>0.0</v>
      </c>
      <c r="AG595" s="92">
        <v>0.0</v>
      </c>
      <c r="AH595" s="92">
        <v>0.0</v>
      </c>
    </row>
    <row r="596" hidden="1">
      <c r="A596" s="96" t="s">
        <v>60</v>
      </c>
      <c r="B596" s="91"/>
      <c r="C596" s="92">
        <v>0.0</v>
      </c>
      <c r="D596" s="92">
        <v>0.0</v>
      </c>
      <c r="E596" s="93">
        <f t="shared" si="372"/>
        <v>0</v>
      </c>
      <c r="F596" s="92">
        <v>0.0</v>
      </c>
      <c r="G596" s="92">
        <v>0.0</v>
      </c>
      <c r="H596" s="92">
        <v>0.0</v>
      </c>
      <c r="I596" s="92">
        <v>0.0</v>
      </c>
      <c r="J596" s="106">
        <f t="shared" si="373"/>
        <v>0</v>
      </c>
      <c r="K596" s="94" t="str">
        <f t="shared" si="374"/>
        <v>#DIV/0!</v>
      </c>
      <c r="L596" s="92">
        <v>0.0</v>
      </c>
      <c r="M596" s="92">
        <v>0.0</v>
      </c>
      <c r="N596" s="92" t="s">
        <v>386</v>
      </c>
      <c r="O596" s="95" t="str">
        <f t="shared" si="375"/>
        <v>#VALUE!</v>
      </c>
      <c r="P596" s="92">
        <v>0.0</v>
      </c>
      <c r="Q596" s="92">
        <v>0.0</v>
      </c>
      <c r="R596" s="92">
        <v>0.0</v>
      </c>
      <c r="S596" s="92">
        <v>0.0</v>
      </c>
      <c r="T596" s="92">
        <v>0.0</v>
      </c>
      <c r="U596" s="92">
        <v>0.0</v>
      </c>
      <c r="V596" s="92">
        <v>0.0</v>
      </c>
      <c r="W596" s="92">
        <v>0.0</v>
      </c>
      <c r="X596" s="92">
        <v>0.0</v>
      </c>
      <c r="Y596" s="92">
        <v>0.0</v>
      </c>
      <c r="Z596" s="92">
        <v>0.0</v>
      </c>
      <c r="AA596" s="92">
        <v>0.0</v>
      </c>
      <c r="AB596" s="92">
        <v>0.0</v>
      </c>
      <c r="AC596" s="92">
        <v>0.0</v>
      </c>
      <c r="AD596" s="92">
        <v>0.0</v>
      </c>
      <c r="AE596" s="92">
        <v>0.0</v>
      </c>
      <c r="AF596" s="92">
        <v>0.0</v>
      </c>
      <c r="AG596" s="92">
        <v>0.0</v>
      </c>
      <c r="AH596" s="92">
        <v>0.0</v>
      </c>
    </row>
    <row r="597" hidden="1">
      <c r="A597" s="96" t="s">
        <v>60</v>
      </c>
      <c r="B597" s="91"/>
      <c r="C597" s="92">
        <v>0.0</v>
      </c>
      <c r="D597" s="92">
        <v>0.0</v>
      </c>
      <c r="E597" s="93">
        <f t="shared" si="372"/>
        <v>0</v>
      </c>
      <c r="F597" s="92">
        <v>0.0</v>
      </c>
      <c r="G597" s="92">
        <v>0.0</v>
      </c>
      <c r="H597" s="92">
        <v>0.0</v>
      </c>
      <c r="I597" s="92">
        <v>0.0</v>
      </c>
      <c r="J597" s="106">
        <f t="shared" si="373"/>
        <v>0</v>
      </c>
      <c r="K597" s="94" t="str">
        <f t="shared" si="374"/>
        <v>#DIV/0!</v>
      </c>
      <c r="L597" s="92">
        <v>0.0</v>
      </c>
      <c r="M597" s="92">
        <v>0.0</v>
      </c>
      <c r="N597" s="92" t="s">
        <v>386</v>
      </c>
      <c r="O597" s="95" t="str">
        <f t="shared" si="375"/>
        <v>#VALUE!</v>
      </c>
      <c r="P597" s="92">
        <v>0.0</v>
      </c>
      <c r="Q597" s="92">
        <v>0.0</v>
      </c>
      <c r="R597" s="92">
        <v>0.0</v>
      </c>
      <c r="S597" s="92">
        <v>0.0</v>
      </c>
      <c r="T597" s="92">
        <v>0.0</v>
      </c>
      <c r="U597" s="92">
        <v>0.0</v>
      </c>
      <c r="V597" s="92">
        <v>0.0</v>
      </c>
      <c r="W597" s="92">
        <v>0.0</v>
      </c>
      <c r="X597" s="92">
        <v>0.0</v>
      </c>
      <c r="Y597" s="92">
        <v>0.0</v>
      </c>
      <c r="Z597" s="92">
        <v>0.0</v>
      </c>
      <c r="AA597" s="92">
        <v>0.0</v>
      </c>
      <c r="AB597" s="92">
        <v>0.0</v>
      </c>
      <c r="AC597" s="92">
        <v>0.0</v>
      </c>
      <c r="AD597" s="92">
        <v>0.0</v>
      </c>
      <c r="AE597" s="92">
        <v>0.0</v>
      </c>
      <c r="AF597" s="92">
        <v>0.0</v>
      </c>
      <c r="AG597" s="92">
        <v>0.0</v>
      </c>
      <c r="AH597" s="92">
        <v>0.0</v>
      </c>
    </row>
    <row r="598" hidden="1">
      <c r="A598" s="98"/>
      <c r="B598" s="99"/>
      <c r="C598" s="99">
        <f t="shared" ref="C598:D598" si="376">SUM(C592:C597)/4</f>
        <v>0</v>
      </c>
      <c r="D598" s="99">
        <f t="shared" si="376"/>
        <v>0</v>
      </c>
      <c r="E598" s="100">
        <f>SUM(E592:E597)</f>
        <v>0</v>
      </c>
      <c r="F598" s="99">
        <f>SUM(F592:F597)/4</f>
        <v>0</v>
      </c>
      <c r="G598" s="99">
        <f>SUM(G592:G597)</f>
        <v>0</v>
      </c>
      <c r="H598" s="99"/>
      <c r="I598" s="99">
        <f>SUM(I592:I597)</f>
        <v>0</v>
      </c>
      <c r="J598" s="99">
        <f t="shared" si="373"/>
        <v>0</v>
      </c>
      <c r="K598" s="101" t="str">
        <f t="shared" si="374"/>
        <v>#DIV/0!</v>
      </c>
      <c r="L598" s="99">
        <f t="shared" ref="L598:M598" si="377">SUM(L592:L597)</f>
        <v>0</v>
      </c>
      <c r="M598" s="99">
        <f t="shared" si="377"/>
        <v>0</v>
      </c>
      <c r="N598" s="99"/>
      <c r="O598" s="102"/>
      <c r="P598" s="99">
        <f t="shared" ref="P598:AH598" si="378">SUM(P592:P597)</f>
        <v>0</v>
      </c>
      <c r="Q598" s="99">
        <f t="shared" si="378"/>
        <v>0</v>
      </c>
      <c r="R598" s="99">
        <f t="shared" si="378"/>
        <v>0</v>
      </c>
      <c r="S598" s="99">
        <f t="shared" si="378"/>
        <v>0</v>
      </c>
      <c r="T598" s="99">
        <f t="shared" si="378"/>
        <v>0</v>
      </c>
      <c r="U598" s="99">
        <f t="shared" si="378"/>
        <v>0</v>
      </c>
      <c r="V598" s="99">
        <f t="shared" si="378"/>
        <v>0</v>
      </c>
      <c r="W598" s="99">
        <f t="shared" si="378"/>
        <v>0</v>
      </c>
      <c r="X598" s="99">
        <f t="shared" si="378"/>
        <v>0</v>
      </c>
      <c r="Y598" s="99">
        <f t="shared" si="378"/>
        <v>0</v>
      </c>
      <c r="Z598" s="99">
        <f t="shared" si="378"/>
        <v>0</v>
      </c>
      <c r="AA598" s="99">
        <f t="shared" si="378"/>
        <v>0</v>
      </c>
      <c r="AB598" s="99">
        <f t="shared" si="378"/>
        <v>0</v>
      </c>
      <c r="AC598" s="99">
        <f t="shared" si="378"/>
        <v>0</v>
      </c>
      <c r="AD598" s="99">
        <f t="shared" si="378"/>
        <v>0</v>
      </c>
      <c r="AE598" s="99">
        <f t="shared" si="378"/>
        <v>0</v>
      </c>
      <c r="AF598" s="99">
        <f t="shared" si="378"/>
        <v>0</v>
      </c>
      <c r="AG598" s="99">
        <f t="shared" si="378"/>
        <v>0</v>
      </c>
      <c r="AH598" s="99">
        <f t="shared" si="378"/>
        <v>0</v>
      </c>
    </row>
    <row r="599" hidden="1">
      <c r="A599" s="96" t="s">
        <v>62</v>
      </c>
      <c r="B599" s="97" t="s">
        <v>279</v>
      </c>
      <c r="C599" s="92">
        <v>0.0</v>
      </c>
      <c r="D599" s="92">
        <v>0.0</v>
      </c>
      <c r="E599" s="93">
        <f t="shared" ref="E599:E604" si="379">SUM(L599*I599)/60</f>
        <v>0</v>
      </c>
      <c r="F599" s="92">
        <v>0.0</v>
      </c>
      <c r="G599" s="92">
        <v>0.0</v>
      </c>
      <c r="H599" s="92">
        <v>0.0</v>
      </c>
      <c r="I599" s="92">
        <v>0.0</v>
      </c>
      <c r="J599" s="106">
        <f t="shared" si="373"/>
        <v>0</v>
      </c>
      <c r="K599" s="94" t="str">
        <f t="shared" si="374"/>
        <v>#DIV/0!</v>
      </c>
      <c r="L599" s="92">
        <v>0.0</v>
      </c>
      <c r="M599" s="92">
        <v>0.0</v>
      </c>
      <c r="N599" s="92" t="s">
        <v>386</v>
      </c>
      <c r="O599" s="95">
        <f t="shared" ref="O599:O604" si="380">SUM(L599*I599)/60</f>
        <v>0</v>
      </c>
      <c r="P599" s="92">
        <v>0.0</v>
      </c>
      <c r="Q599" s="92">
        <v>0.0</v>
      </c>
      <c r="R599" s="92">
        <v>0.0</v>
      </c>
      <c r="S599" s="92">
        <v>0.0</v>
      </c>
      <c r="T599" s="92">
        <v>0.0</v>
      </c>
      <c r="U599" s="92">
        <v>0.0</v>
      </c>
      <c r="V599" s="92">
        <v>0.0</v>
      </c>
      <c r="W599" s="92">
        <v>0.0</v>
      </c>
      <c r="X599" s="92">
        <v>0.0</v>
      </c>
      <c r="Y599" s="92">
        <v>0.0</v>
      </c>
      <c r="Z599" s="92">
        <v>0.0</v>
      </c>
      <c r="AA599" s="92">
        <v>0.0</v>
      </c>
      <c r="AB599" s="92">
        <v>0.0</v>
      </c>
      <c r="AC599" s="92">
        <v>0.0</v>
      </c>
      <c r="AD599" s="92">
        <v>0.0</v>
      </c>
      <c r="AE599" s="92">
        <v>0.0</v>
      </c>
      <c r="AF599" s="92">
        <v>0.0</v>
      </c>
      <c r="AG599" s="92">
        <v>0.0</v>
      </c>
      <c r="AH599" s="92">
        <v>0.0</v>
      </c>
    </row>
    <row r="600" hidden="1">
      <c r="A600" s="96" t="s">
        <v>62</v>
      </c>
      <c r="B600" s="97" t="s">
        <v>280</v>
      </c>
      <c r="C600" s="92">
        <v>0.0</v>
      </c>
      <c r="D600" s="92">
        <v>0.0</v>
      </c>
      <c r="E600" s="93">
        <f t="shared" si="379"/>
        <v>0</v>
      </c>
      <c r="F600" s="92">
        <v>0.0</v>
      </c>
      <c r="G600" s="92">
        <v>0.0</v>
      </c>
      <c r="H600" s="92">
        <v>0.0</v>
      </c>
      <c r="I600" s="92">
        <v>0.0</v>
      </c>
      <c r="J600" s="106">
        <f t="shared" si="373"/>
        <v>0</v>
      </c>
      <c r="K600" s="94" t="str">
        <f t="shared" si="374"/>
        <v>#DIV/0!</v>
      </c>
      <c r="L600" s="92">
        <v>0.0</v>
      </c>
      <c r="M600" s="92">
        <v>0.0</v>
      </c>
      <c r="N600" s="92" t="s">
        <v>386</v>
      </c>
      <c r="O600" s="95">
        <f t="shared" si="380"/>
        <v>0</v>
      </c>
      <c r="P600" s="92">
        <v>0.0</v>
      </c>
      <c r="Q600" s="92">
        <v>0.0</v>
      </c>
      <c r="R600" s="92">
        <v>0.0</v>
      </c>
      <c r="S600" s="92">
        <v>0.0</v>
      </c>
      <c r="T600" s="92">
        <v>0.0</v>
      </c>
      <c r="U600" s="92">
        <v>0.0</v>
      </c>
      <c r="V600" s="92">
        <v>0.0</v>
      </c>
      <c r="W600" s="92">
        <v>0.0</v>
      </c>
      <c r="X600" s="92">
        <v>0.0</v>
      </c>
      <c r="Y600" s="92">
        <v>0.0</v>
      </c>
      <c r="Z600" s="92">
        <v>0.0</v>
      </c>
      <c r="AA600" s="92">
        <v>0.0</v>
      </c>
      <c r="AB600" s="92">
        <v>0.0</v>
      </c>
      <c r="AC600" s="92">
        <v>0.0</v>
      </c>
      <c r="AD600" s="92">
        <v>0.0</v>
      </c>
      <c r="AE600" s="92">
        <v>0.0</v>
      </c>
      <c r="AF600" s="92">
        <v>0.0</v>
      </c>
      <c r="AG600" s="92">
        <v>0.0</v>
      </c>
      <c r="AH600" s="92">
        <v>0.0</v>
      </c>
    </row>
    <row r="601" hidden="1">
      <c r="A601" s="96" t="s">
        <v>62</v>
      </c>
      <c r="B601" s="97" t="s">
        <v>281</v>
      </c>
      <c r="C601" s="92">
        <v>0.0</v>
      </c>
      <c r="D601" s="92">
        <v>0.0</v>
      </c>
      <c r="E601" s="93">
        <f t="shared" si="379"/>
        <v>0</v>
      </c>
      <c r="F601" s="92">
        <v>0.0</v>
      </c>
      <c r="G601" s="92">
        <v>0.0</v>
      </c>
      <c r="H601" s="92">
        <v>0.0</v>
      </c>
      <c r="I601" s="92">
        <v>0.0</v>
      </c>
      <c r="J601" s="106">
        <f t="shared" si="373"/>
        <v>0</v>
      </c>
      <c r="K601" s="94" t="str">
        <f t="shared" si="374"/>
        <v>#DIV/0!</v>
      </c>
      <c r="L601" s="92">
        <v>0.0</v>
      </c>
      <c r="M601" s="92">
        <v>0.0</v>
      </c>
      <c r="N601" s="92" t="s">
        <v>386</v>
      </c>
      <c r="O601" s="95">
        <f t="shared" si="380"/>
        <v>0</v>
      </c>
      <c r="P601" s="92">
        <v>0.0</v>
      </c>
      <c r="Q601" s="92">
        <v>0.0</v>
      </c>
      <c r="R601" s="92">
        <v>0.0</v>
      </c>
      <c r="S601" s="92">
        <v>0.0</v>
      </c>
      <c r="T601" s="92">
        <v>0.0</v>
      </c>
      <c r="U601" s="92">
        <v>0.0</v>
      </c>
      <c r="V601" s="92">
        <v>0.0</v>
      </c>
      <c r="W601" s="92">
        <v>0.0</v>
      </c>
      <c r="X601" s="92">
        <v>0.0</v>
      </c>
      <c r="Y601" s="92">
        <v>0.0</v>
      </c>
      <c r="Z601" s="92">
        <v>0.0</v>
      </c>
      <c r="AA601" s="92">
        <v>0.0</v>
      </c>
      <c r="AB601" s="92">
        <v>0.0</v>
      </c>
      <c r="AC601" s="92">
        <v>0.0</v>
      </c>
      <c r="AD601" s="92">
        <v>0.0</v>
      </c>
      <c r="AE601" s="92">
        <v>0.0</v>
      </c>
      <c r="AF601" s="92">
        <v>0.0</v>
      </c>
      <c r="AG601" s="92">
        <v>0.0</v>
      </c>
      <c r="AH601" s="92">
        <v>0.0</v>
      </c>
    </row>
    <row r="602" hidden="1">
      <c r="A602" s="96" t="s">
        <v>62</v>
      </c>
      <c r="B602" s="97" t="s">
        <v>282</v>
      </c>
      <c r="C602" s="92">
        <v>0.0</v>
      </c>
      <c r="D602" s="92">
        <v>0.0</v>
      </c>
      <c r="E602" s="93">
        <f t="shared" si="379"/>
        <v>0</v>
      </c>
      <c r="F602" s="92">
        <v>0.0</v>
      </c>
      <c r="G602" s="92">
        <v>0.0</v>
      </c>
      <c r="H602" s="92">
        <v>0.0</v>
      </c>
      <c r="I602" s="92">
        <v>0.0</v>
      </c>
      <c r="J602" s="106">
        <f t="shared" si="373"/>
        <v>0</v>
      </c>
      <c r="K602" s="94" t="str">
        <f t="shared" si="374"/>
        <v>#DIV/0!</v>
      </c>
      <c r="L602" s="92">
        <v>0.0</v>
      </c>
      <c r="M602" s="92">
        <v>0.0</v>
      </c>
      <c r="N602" s="92" t="s">
        <v>386</v>
      </c>
      <c r="O602" s="95">
        <f t="shared" si="380"/>
        <v>0</v>
      </c>
      <c r="P602" s="92">
        <v>0.0</v>
      </c>
      <c r="Q602" s="92">
        <v>0.0</v>
      </c>
      <c r="R602" s="92">
        <v>0.0</v>
      </c>
      <c r="S602" s="92">
        <v>0.0</v>
      </c>
      <c r="T602" s="92">
        <v>0.0</v>
      </c>
      <c r="U602" s="92">
        <v>0.0</v>
      </c>
      <c r="V602" s="92">
        <v>0.0</v>
      </c>
      <c r="W602" s="92">
        <v>0.0</v>
      </c>
      <c r="X602" s="92">
        <v>0.0</v>
      </c>
      <c r="Y602" s="92">
        <v>0.0</v>
      </c>
      <c r="Z602" s="92">
        <v>0.0</v>
      </c>
      <c r="AA602" s="92">
        <v>0.0</v>
      </c>
      <c r="AB602" s="92">
        <v>0.0</v>
      </c>
      <c r="AC602" s="92">
        <v>0.0</v>
      </c>
      <c r="AD602" s="92">
        <v>0.0</v>
      </c>
      <c r="AE602" s="92">
        <v>0.0</v>
      </c>
      <c r="AF602" s="92">
        <v>0.0</v>
      </c>
      <c r="AG602" s="92">
        <v>0.0</v>
      </c>
      <c r="AH602" s="92">
        <v>0.0</v>
      </c>
    </row>
    <row r="603" hidden="1">
      <c r="A603" s="96" t="s">
        <v>62</v>
      </c>
      <c r="B603" s="97" t="s">
        <v>283</v>
      </c>
      <c r="C603" s="92">
        <v>0.0</v>
      </c>
      <c r="D603" s="92">
        <v>0.0</v>
      </c>
      <c r="E603" s="93">
        <f t="shared" si="379"/>
        <v>0</v>
      </c>
      <c r="F603" s="92">
        <v>0.0</v>
      </c>
      <c r="G603" s="92">
        <v>0.0</v>
      </c>
      <c r="H603" s="92">
        <v>0.0</v>
      </c>
      <c r="I603" s="92">
        <v>0.0</v>
      </c>
      <c r="J603" s="106">
        <f t="shared" si="373"/>
        <v>0</v>
      </c>
      <c r="K603" s="94" t="str">
        <f t="shared" si="374"/>
        <v>#DIV/0!</v>
      </c>
      <c r="L603" s="92">
        <v>0.0</v>
      </c>
      <c r="M603" s="92">
        <v>0.0</v>
      </c>
      <c r="N603" s="92" t="s">
        <v>386</v>
      </c>
      <c r="O603" s="95">
        <f t="shared" si="380"/>
        <v>0</v>
      </c>
      <c r="P603" s="92">
        <v>0.0</v>
      </c>
      <c r="Q603" s="92">
        <v>0.0</v>
      </c>
      <c r="R603" s="92">
        <v>0.0</v>
      </c>
      <c r="S603" s="92">
        <v>0.0</v>
      </c>
      <c r="T603" s="92">
        <v>0.0</v>
      </c>
      <c r="U603" s="92">
        <v>0.0</v>
      </c>
      <c r="V603" s="92">
        <v>0.0</v>
      </c>
      <c r="W603" s="92">
        <v>0.0</v>
      </c>
      <c r="X603" s="92">
        <v>0.0</v>
      </c>
      <c r="Y603" s="92">
        <v>0.0</v>
      </c>
      <c r="Z603" s="92">
        <v>0.0</v>
      </c>
      <c r="AA603" s="92">
        <v>0.0</v>
      </c>
      <c r="AB603" s="92">
        <v>0.0</v>
      </c>
      <c r="AC603" s="92">
        <v>0.0</v>
      </c>
      <c r="AD603" s="92">
        <v>0.0</v>
      </c>
      <c r="AE603" s="92">
        <v>0.0</v>
      </c>
      <c r="AF603" s="92">
        <v>0.0</v>
      </c>
      <c r="AG603" s="92">
        <v>0.0</v>
      </c>
      <c r="AH603" s="92">
        <v>0.0</v>
      </c>
    </row>
    <row r="604" hidden="1">
      <c r="A604" s="96" t="s">
        <v>62</v>
      </c>
      <c r="B604" s="97" t="s">
        <v>284</v>
      </c>
      <c r="C604" s="92">
        <v>0.0</v>
      </c>
      <c r="D604" s="92">
        <v>0.0</v>
      </c>
      <c r="E604" s="93">
        <f t="shared" si="379"/>
        <v>0</v>
      </c>
      <c r="F604" s="92">
        <v>0.0</v>
      </c>
      <c r="G604" s="92">
        <v>0.0</v>
      </c>
      <c r="H604" s="92">
        <v>0.0</v>
      </c>
      <c r="I604" s="92">
        <v>0.0</v>
      </c>
      <c r="J604" s="106">
        <f t="shared" si="373"/>
        <v>0</v>
      </c>
      <c r="K604" s="94" t="str">
        <f t="shared" si="374"/>
        <v>#DIV/0!</v>
      </c>
      <c r="L604" s="92">
        <v>0.0</v>
      </c>
      <c r="M604" s="92">
        <v>0.0</v>
      </c>
      <c r="N604" s="92" t="s">
        <v>386</v>
      </c>
      <c r="O604" s="95">
        <f t="shared" si="380"/>
        <v>0</v>
      </c>
      <c r="P604" s="92">
        <v>0.0</v>
      </c>
      <c r="Q604" s="92">
        <v>0.0</v>
      </c>
      <c r="R604" s="92">
        <v>0.0</v>
      </c>
      <c r="S604" s="92">
        <v>0.0</v>
      </c>
      <c r="T604" s="92">
        <v>0.0</v>
      </c>
      <c r="U604" s="92">
        <v>0.0</v>
      </c>
      <c r="V604" s="92">
        <v>0.0</v>
      </c>
      <c r="W604" s="92">
        <v>0.0</v>
      </c>
      <c r="X604" s="92">
        <v>0.0</v>
      </c>
      <c r="Y604" s="92">
        <v>0.0</v>
      </c>
      <c r="Z604" s="92">
        <v>0.0</v>
      </c>
      <c r="AA604" s="92">
        <v>0.0</v>
      </c>
      <c r="AB604" s="92">
        <v>0.0</v>
      </c>
      <c r="AC604" s="92">
        <v>0.0</v>
      </c>
      <c r="AD604" s="92">
        <v>0.0</v>
      </c>
      <c r="AE604" s="92">
        <v>0.0</v>
      </c>
      <c r="AF604" s="92">
        <v>0.0</v>
      </c>
      <c r="AG604" s="92">
        <v>0.0</v>
      </c>
      <c r="AH604" s="92">
        <v>0.0</v>
      </c>
    </row>
    <row r="605" hidden="1">
      <c r="A605" s="98" t="s">
        <v>271</v>
      </c>
      <c r="B605" s="99"/>
      <c r="C605" s="99">
        <f>SUM(C599:C604)</f>
        <v>0</v>
      </c>
      <c r="D605" s="99">
        <f t="shared" ref="D605:F605" si="381">SUM(D599:D604)/4</f>
        <v>0</v>
      </c>
      <c r="E605" s="100">
        <f t="shared" si="381"/>
        <v>0</v>
      </c>
      <c r="F605" s="99">
        <f t="shared" si="381"/>
        <v>0</v>
      </c>
      <c r="G605" s="99">
        <f>SUM(G599:G604)</f>
        <v>0</v>
      </c>
      <c r="H605" s="99"/>
      <c r="I605" s="99">
        <f>SUM(I599:I604)</f>
        <v>0</v>
      </c>
      <c r="J605" s="99">
        <f t="shared" si="373"/>
        <v>0</v>
      </c>
      <c r="K605" s="101" t="str">
        <f t="shared" si="374"/>
        <v>#DIV/0!</v>
      </c>
      <c r="L605" s="99">
        <f t="shared" ref="L605:M605" si="382">SUM(L599:L604)</f>
        <v>0</v>
      </c>
      <c r="M605" s="99">
        <f t="shared" si="382"/>
        <v>0</v>
      </c>
      <c r="N605" s="99"/>
      <c r="O605" s="102"/>
      <c r="P605" s="99">
        <f t="shared" ref="P605:AH605" si="383">SUM(P599:P604)</f>
        <v>0</v>
      </c>
      <c r="Q605" s="99">
        <f t="shared" si="383"/>
        <v>0</v>
      </c>
      <c r="R605" s="99">
        <f t="shared" si="383"/>
        <v>0</v>
      </c>
      <c r="S605" s="99">
        <f t="shared" si="383"/>
        <v>0</v>
      </c>
      <c r="T605" s="99">
        <f t="shared" si="383"/>
        <v>0</v>
      </c>
      <c r="U605" s="99">
        <f t="shared" si="383"/>
        <v>0</v>
      </c>
      <c r="V605" s="99">
        <f t="shared" si="383"/>
        <v>0</v>
      </c>
      <c r="W605" s="99">
        <f t="shared" si="383"/>
        <v>0</v>
      </c>
      <c r="X605" s="99">
        <f t="shared" si="383"/>
        <v>0</v>
      </c>
      <c r="Y605" s="99">
        <f t="shared" si="383"/>
        <v>0</v>
      </c>
      <c r="Z605" s="99">
        <f t="shared" si="383"/>
        <v>0</v>
      </c>
      <c r="AA605" s="99">
        <f t="shared" si="383"/>
        <v>0</v>
      </c>
      <c r="AB605" s="99">
        <f t="shared" si="383"/>
        <v>0</v>
      </c>
      <c r="AC605" s="99">
        <f t="shared" si="383"/>
        <v>0</v>
      </c>
      <c r="AD605" s="99">
        <f t="shared" si="383"/>
        <v>0</v>
      </c>
      <c r="AE605" s="99">
        <f t="shared" si="383"/>
        <v>0</v>
      </c>
      <c r="AF605" s="99">
        <f t="shared" si="383"/>
        <v>0</v>
      </c>
      <c r="AG605" s="99">
        <f t="shared" si="383"/>
        <v>0</v>
      </c>
      <c r="AH605" s="99">
        <f t="shared" si="383"/>
        <v>0</v>
      </c>
    </row>
    <row r="606">
      <c r="A606" s="119" t="s">
        <v>423</v>
      </c>
    </row>
    <row r="608" hidden="1">
      <c r="A608" s="115"/>
      <c r="F608" s="116" t="s">
        <v>382</v>
      </c>
      <c r="L608" s="117" t="s">
        <v>383</v>
      </c>
      <c r="N608" s="118" t="s">
        <v>384</v>
      </c>
      <c r="AH608" s="118"/>
    </row>
    <row r="609" hidden="1">
      <c r="A609" s="121" t="s">
        <v>232</v>
      </c>
      <c r="B609" s="121" t="s">
        <v>233</v>
      </c>
      <c r="C609" s="121" t="s">
        <v>234</v>
      </c>
      <c r="D609" s="122" t="s">
        <v>15</v>
      </c>
      <c r="E609" s="123" t="s">
        <v>235</v>
      </c>
      <c r="F609" s="124" t="s">
        <v>17</v>
      </c>
      <c r="G609" s="124" t="s">
        <v>236</v>
      </c>
      <c r="H609" s="124" t="s">
        <v>237</v>
      </c>
      <c r="I609" s="124" t="s">
        <v>238</v>
      </c>
      <c r="J609" s="125" t="s">
        <v>239</v>
      </c>
      <c r="K609" s="126" t="s">
        <v>240</v>
      </c>
      <c r="L609" s="127" t="s">
        <v>241</v>
      </c>
      <c r="M609" s="127" t="s">
        <v>242</v>
      </c>
      <c r="N609" s="128" t="s">
        <v>385</v>
      </c>
      <c r="O609" s="128" t="s">
        <v>235</v>
      </c>
      <c r="P609" s="128" t="s">
        <v>244</v>
      </c>
      <c r="Q609" s="128" t="s">
        <v>245</v>
      </c>
      <c r="R609" s="128" t="s">
        <v>246</v>
      </c>
      <c r="S609" s="128" t="s">
        <v>247</v>
      </c>
      <c r="T609" s="128" t="s">
        <v>248</v>
      </c>
      <c r="U609" s="128" t="s">
        <v>249</v>
      </c>
      <c r="V609" s="128" t="s">
        <v>250</v>
      </c>
      <c r="W609" s="128" t="s">
        <v>251</v>
      </c>
      <c r="X609" s="128" t="s">
        <v>252</v>
      </c>
      <c r="Y609" s="128" t="s">
        <v>253</v>
      </c>
      <c r="Z609" s="128" t="s">
        <v>254</v>
      </c>
      <c r="AA609" s="128" t="s">
        <v>255</v>
      </c>
      <c r="AB609" s="128" t="s">
        <v>256</v>
      </c>
      <c r="AC609" s="128" t="s">
        <v>257</v>
      </c>
      <c r="AD609" s="128" t="s">
        <v>258</v>
      </c>
      <c r="AE609" s="128" t="s">
        <v>259</v>
      </c>
      <c r="AF609" s="128" t="s">
        <v>260</v>
      </c>
      <c r="AG609" s="128" t="s">
        <v>261</v>
      </c>
      <c r="AH609" s="128" t="s">
        <v>262</v>
      </c>
    </row>
    <row r="610" hidden="1">
      <c r="A610" s="96" t="s">
        <v>103</v>
      </c>
      <c r="B610" s="140" t="s">
        <v>335</v>
      </c>
      <c r="C610" s="36">
        <v>1.0</v>
      </c>
      <c r="D610" s="36">
        <v>1.0</v>
      </c>
      <c r="E610" s="131">
        <v>11.0</v>
      </c>
      <c r="F610" s="36">
        <v>1.0</v>
      </c>
      <c r="G610" s="36">
        <v>37.0</v>
      </c>
      <c r="H610" s="36">
        <v>0.0</v>
      </c>
      <c r="I610" s="36">
        <v>31.0</v>
      </c>
      <c r="J610" s="7">
        <f t="shared" ref="J610:J625" si="384">SUM(G610-I610)</f>
        <v>6</v>
      </c>
      <c r="K610" s="132">
        <f t="shared" ref="K610:K625" si="385">SUM(G610/I610)</f>
        <v>1.193548387</v>
      </c>
      <c r="L610" s="36">
        <v>17.0</v>
      </c>
      <c r="M610" s="36">
        <v>44.0</v>
      </c>
      <c r="N610" s="36">
        <v>1.0</v>
      </c>
      <c r="O610" s="133">
        <f t="shared" ref="O610:O615" si="386">(E610*N610)</f>
        <v>11</v>
      </c>
      <c r="P610" s="36">
        <v>2.0</v>
      </c>
      <c r="Q610" s="36">
        <v>2.0</v>
      </c>
      <c r="R610" s="36">
        <v>2.0</v>
      </c>
      <c r="S610" s="36">
        <v>0.0</v>
      </c>
      <c r="T610" s="36">
        <v>6.0</v>
      </c>
      <c r="U610" s="36">
        <v>0.0</v>
      </c>
      <c r="V610" s="36">
        <v>0.0</v>
      </c>
      <c r="W610" s="36">
        <v>0.0</v>
      </c>
      <c r="X610" s="36">
        <v>0.0</v>
      </c>
      <c r="Y610" s="36">
        <v>0.0</v>
      </c>
      <c r="Z610" s="36">
        <v>0.0</v>
      </c>
      <c r="AA610" s="36">
        <v>0.0</v>
      </c>
      <c r="AB610" s="36">
        <v>0.0</v>
      </c>
      <c r="AC610" s="36">
        <v>0.0</v>
      </c>
      <c r="AD610" s="36">
        <v>0.0</v>
      </c>
      <c r="AE610" s="36">
        <v>0.0</v>
      </c>
      <c r="AF610" s="36">
        <v>0.0</v>
      </c>
      <c r="AG610" s="36">
        <v>0.0</v>
      </c>
      <c r="AH610" s="36">
        <v>0.0</v>
      </c>
    </row>
    <row r="611" hidden="1">
      <c r="A611" s="96" t="s">
        <v>103</v>
      </c>
      <c r="B611" s="140" t="s">
        <v>336</v>
      </c>
      <c r="C611" s="36">
        <v>1.0</v>
      </c>
      <c r="D611" s="36">
        <v>1.0</v>
      </c>
      <c r="E611" s="131">
        <v>11.0</v>
      </c>
      <c r="F611" s="36">
        <v>1.0</v>
      </c>
      <c r="G611" s="36">
        <v>26.0</v>
      </c>
      <c r="H611" s="36">
        <v>0.0</v>
      </c>
      <c r="I611" s="36">
        <v>27.0</v>
      </c>
      <c r="J611" s="7">
        <f t="shared" si="384"/>
        <v>-1</v>
      </c>
      <c r="K611" s="132">
        <f t="shared" si="385"/>
        <v>0.962962963</v>
      </c>
      <c r="L611" s="36">
        <v>20.0</v>
      </c>
      <c r="M611" s="36">
        <v>38.0</v>
      </c>
      <c r="N611" s="36">
        <v>1.0</v>
      </c>
      <c r="O611" s="133">
        <f t="shared" si="386"/>
        <v>11</v>
      </c>
      <c r="P611" s="36">
        <v>2.0</v>
      </c>
      <c r="Q611" s="36">
        <v>0.0</v>
      </c>
      <c r="R611" s="36">
        <v>5.0</v>
      </c>
      <c r="S611" s="36">
        <v>1.0</v>
      </c>
      <c r="T611" s="36">
        <v>3.0</v>
      </c>
      <c r="U611" s="36">
        <v>0.0</v>
      </c>
      <c r="V611" s="36">
        <v>0.0</v>
      </c>
      <c r="W611" s="36">
        <v>0.0</v>
      </c>
      <c r="X611" s="36">
        <v>0.0</v>
      </c>
      <c r="Y611" s="36">
        <v>0.0</v>
      </c>
      <c r="Z611" s="36">
        <v>0.0</v>
      </c>
      <c r="AA611" s="36">
        <v>0.0</v>
      </c>
      <c r="AB611" s="36">
        <v>0.0</v>
      </c>
      <c r="AC611" s="36">
        <v>0.0</v>
      </c>
      <c r="AD611" s="36">
        <v>0.0</v>
      </c>
      <c r="AE611" s="36">
        <v>0.0</v>
      </c>
      <c r="AF611" s="36">
        <v>0.0</v>
      </c>
      <c r="AG611" s="36">
        <v>0.0</v>
      </c>
      <c r="AH611" s="36">
        <v>0.0</v>
      </c>
    </row>
    <row r="612" hidden="1">
      <c r="A612" s="139" t="s">
        <v>103</v>
      </c>
      <c r="B612" s="140" t="s">
        <v>337</v>
      </c>
      <c r="C612" s="36">
        <v>0.0</v>
      </c>
      <c r="D612" s="36">
        <v>0.0</v>
      </c>
      <c r="E612" s="131">
        <f t="shared" ref="E612:E613" si="387">SUM(L612*I612)/60</f>
        <v>0</v>
      </c>
      <c r="F612" s="36">
        <v>0.0</v>
      </c>
      <c r="G612" s="36">
        <v>0.0</v>
      </c>
      <c r="H612" s="36">
        <v>0.0</v>
      </c>
      <c r="I612" s="36">
        <v>0.0</v>
      </c>
      <c r="J612" s="7">
        <f t="shared" si="384"/>
        <v>0</v>
      </c>
      <c r="K612" s="132" t="str">
        <f t="shared" si="385"/>
        <v>#DIV/0!</v>
      </c>
      <c r="L612" s="36">
        <v>0.0</v>
      </c>
      <c r="M612" s="36">
        <v>0.0</v>
      </c>
      <c r="N612" s="36">
        <v>0.0</v>
      </c>
      <c r="O612" s="133">
        <f t="shared" si="386"/>
        <v>0</v>
      </c>
      <c r="P612" s="36">
        <v>0.0</v>
      </c>
      <c r="Q612" s="36">
        <v>0.0</v>
      </c>
      <c r="R612" s="36">
        <v>0.0</v>
      </c>
      <c r="S612" s="36">
        <v>0.0</v>
      </c>
      <c r="T612" s="36">
        <v>0.0</v>
      </c>
      <c r="U612" s="36">
        <v>0.0</v>
      </c>
      <c r="V612" s="36">
        <v>0.0</v>
      </c>
      <c r="W612" s="36">
        <v>0.0</v>
      </c>
      <c r="X612" s="36">
        <v>0.0</v>
      </c>
      <c r="Y612" s="36">
        <v>0.0</v>
      </c>
      <c r="Z612" s="36">
        <v>0.0</v>
      </c>
      <c r="AA612" s="36">
        <v>0.0</v>
      </c>
      <c r="AB612" s="36">
        <v>0.0</v>
      </c>
      <c r="AC612" s="36">
        <v>0.0</v>
      </c>
      <c r="AD612" s="36">
        <v>0.0</v>
      </c>
      <c r="AE612" s="36">
        <v>0.0</v>
      </c>
      <c r="AF612" s="36">
        <v>0.0</v>
      </c>
      <c r="AG612" s="36">
        <v>0.0</v>
      </c>
      <c r="AH612" s="36">
        <v>0.0</v>
      </c>
    </row>
    <row r="613" hidden="1">
      <c r="A613" s="139" t="s">
        <v>103</v>
      </c>
      <c r="B613" s="140" t="s">
        <v>338</v>
      </c>
      <c r="C613" s="36">
        <v>0.0</v>
      </c>
      <c r="D613" s="36">
        <v>0.0</v>
      </c>
      <c r="E613" s="131">
        <f t="shared" si="387"/>
        <v>0</v>
      </c>
      <c r="F613" s="36">
        <v>0.0</v>
      </c>
      <c r="G613" s="36">
        <v>0.0</v>
      </c>
      <c r="H613" s="36">
        <v>0.0</v>
      </c>
      <c r="I613" s="36">
        <v>0.0</v>
      </c>
      <c r="J613" s="7">
        <f t="shared" si="384"/>
        <v>0</v>
      </c>
      <c r="K613" s="132" t="str">
        <f t="shared" si="385"/>
        <v>#DIV/0!</v>
      </c>
      <c r="L613" s="36">
        <v>0.0</v>
      </c>
      <c r="M613" s="36">
        <v>0.0</v>
      </c>
      <c r="N613" s="36">
        <v>0.0</v>
      </c>
      <c r="O613" s="133">
        <f t="shared" si="386"/>
        <v>0</v>
      </c>
      <c r="P613" s="36">
        <v>0.0</v>
      </c>
      <c r="Q613" s="36">
        <v>0.0</v>
      </c>
      <c r="R613" s="36">
        <v>0.0</v>
      </c>
      <c r="S613" s="36">
        <v>0.0</v>
      </c>
      <c r="T613" s="36">
        <v>0.0</v>
      </c>
      <c r="U613" s="36">
        <v>0.0</v>
      </c>
      <c r="V613" s="36">
        <v>0.0</v>
      </c>
      <c r="W613" s="36">
        <v>0.0</v>
      </c>
      <c r="X613" s="36">
        <v>0.0</v>
      </c>
      <c r="Y613" s="36">
        <v>0.0</v>
      </c>
      <c r="Z613" s="36">
        <v>0.0</v>
      </c>
      <c r="AA613" s="36">
        <v>0.0</v>
      </c>
      <c r="AB613" s="36">
        <v>0.0</v>
      </c>
      <c r="AC613" s="36">
        <v>0.0</v>
      </c>
      <c r="AD613" s="36">
        <v>0.0</v>
      </c>
      <c r="AE613" s="36">
        <v>0.0</v>
      </c>
      <c r="AF613" s="36">
        <v>0.0</v>
      </c>
      <c r="AG613" s="36">
        <v>0.0</v>
      </c>
      <c r="AH613" s="36">
        <v>0.0</v>
      </c>
    </row>
    <row r="614" hidden="1">
      <c r="A614" s="96" t="s">
        <v>103</v>
      </c>
      <c r="B614" s="140" t="s">
        <v>339</v>
      </c>
      <c r="C614" s="36">
        <v>1.0</v>
      </c>
      <c r="D614" s="36">
        <v>1.0</v>
      </c>
      <c r="E614" s="131">
        <v>11.0</v>
      </c>
      <c r="F614" s="36">
        <v>1.0</v>
      </c>
      <c r="G614" s="36">
        <v>38.0</v>
      </c>
      <c r="H614" s="36">
        <v>0.0</v>
      </c>
      <c r="I614" s="36">
        <v>35.0</v>
      </c>
      <c r="J614" s="7">
        <f t="shared" si="384"/>
        <v>3</v>
      </c>
      <c r="K614" s="132">
        <f t="shared" si="385"/>
        <v>1.085714286</v>
      </c>
      <c r="L614" s="36">
        <v>15.0</v>
      </c>
      <c r="M614" s="36">
        <v>46.0</v>
      </c>
      <c r="N614" s="36">
        <v>1.0</v>
      </c>
      <c r="O614" s="133">
        <f t="shared" si="386"/>
        <v>11</v>
      </c>
      <c r="P614" s="36">
        <v>3.0</v>
      </c>
      <c r="Q614" s="36">
        <v>3.0</v>
      </c>
      <c r="R614" s="36">
        <v>0.0</v>
      </c>
      <c r="S614" s="36">
        <v>0.0</v>
      </c>
      <c r="T614" s="36">
        <v>5.0</v>
      </c>
      <c r="U614" s="36">
        <v>1.0</v>
      </c>
      <c r="V614" s="36">
        <v>0.0</v>
      </c>
      <c r="W614" s="36">
        <v>0.0</v>
      </c>
      <c r="X614" s="36">
        <v>0.0</v>
      </c>
      <c r="Y614" s="36">
        <v>0.0</v>
      </c>
      <c r="Z614" s="36">
        <v>0.0</v>
      </c>
      <c r="AA614" s="36">
        <v>0.0</v>
      </c>
      <c r="AB614" s="36">
        <v>0.0</v>
      </c>
      <c r="AC614" s="36">
        <v>0.0</v>
      </c>
      <c r="AD614" s="36">
        <v>0.0</v>
      </c>
      <c r="AE614" s="36">
        <v>0.0</v>
      </c>
      <c r="AF614" s="36">
        <v>0.0</v>
      </c>
      <c r="AG614" s="36">
        <v>0.0</v>
      </c>
      <c r="AH614" s="36">
        <v>0.0</v>
      </c>
    </row>
    <row r="615" hidden="1">
      <c r="A615" s="96" t="s">
        <v>103</v>
      </c>
      <c r="B615" s="140" t="s">
        <v>340</v>
      </c>
      <c r="C615" s="36">
        <v>1.0</v>
      </c>
      <c r="D615" s="36">
        <v>1.0</v>
      </c>
      <c r="E615" s="131">
        <v>11.0</v>
      </c>
      <c r="F615" s="36">
        <v>2.0</v>
      </c>
      <c r="G615" s="36">
        <v>41.0</v>
      </c>
      <c r="H615" s="36">
        <v>0.0</v>
      </c>
      <c r="I615" s="36">
        <v>30.0</v>
      </c>
      <c r="J615" s="7">
        <f t="shared" si="384"/>
        <v>11</v>
      </c>
      <c r="K615" s="132">
        <f t="shared" si="385"/>
        <v>1.366666667</v>
      </c>
      <c r="L615" s="36">
        <v>17.0</v>
      </c>
      <c r="M615" s="36">
        <v>61.0</v>
      </c>
      <c r="N615" s="36">
        <v>1.0</v>
      </c>
      <c r="O615" s="133">
        <f t="shared" si="386"/>
        <v>11</v>
      </c>
      <c r="P615" s="36">
        <v>3.0</v>
      </c>
      <c r="Q615" s="36">
        <v>2.0</v>
      </c>
      <c r="R615" s="36">
        <v>1.0</v>
      </c>
      <c r="S615" s="36">
        <v>0.0</v>
      </c>
      <c r="T615" s="36">
        <v>9.0</v>
      </c>
      <c r="U615" s="36">
        <v>3.0</v>
      </c>
      <c r="V615" s="36">
        <v>2.0</v>
      </c>
      <c r="W615" s="36">
        <v>0.0</v>
      </c>
      <c r="X615" s="36">
        <v>0.0</v>
      </c>
      <c r="Y615" s="36">
        <v>0.0</v>
      </c>
      <c r="Z615" s="36">
        <v>0.0</v>
      </c>
      <c r="AA615" s="36">
        <v>0.0</v>
      </c>
      <c r="AB615" s="36">
        <v>0.0</v>
      </c>
      <c r="AC615" s="36">
        <v>3.0</v>
      </c>
      <c r="AD615" s="36">
        <v>0.0</v>
      </c>
      <c r="AE615" s="36">
        <v>0.0</v>
      </c>
      <c r="AF615" s="36">
        <v>0.0</v>
      </c>
      <c r="AG615" s="36">
        <v>0.0</v>
      </c>
      <c r="AH615" s="36">
        <v>0.0</v>
      </c>
    </row>
    <row r="616" hidden="1">
      <c r="A616" s="134"/>
      <c r="B616" s="135"/>
      <c r="C616" s="135">
        <f t="shared" ref="C616:D616" si="388">SUM(C612:C613)/4</f>
        <v>0</v>
      </c>
      <c r="D616" s="135">
        <f t="shared" si="388"/>
        <v>0</v>
      </c>
      <c r="E616" s="136">
        <f>SUM(E612:E613)</f>
        <v>0</v>
      </c>
      <c r="F616" s="135">
        <f>SUM(F612:F613)/4</f>
        <v>0</v>
      </c>
      <c r="G616" s="135">
        <f>SUM(G612:G613)</f>
        <v>0</v>
      </c>
      <c r="H616" s="135"/>
      <c r="I616" s="135">
        <f>SUM(I612:I613)</f>
        <v>0</v>
      </c>
      <c r="J616" s="135">
        <f t="shared" si="384"/>
        <v>0</v>
      </c>
      <c r="K616" s="137" t="str">
        <f t="shared" si="385"/>
        <v>#DIV/0!</v>
      </c>
      <c r="L616" s="135">
        <f t="shared" ref="L616:M616" si="389">SUM(L612:L613)</f>
        <v>0</v>
      </c>
      <c r="M616" s="135">
        <f t="shared" si="389"/>
        <v>0</v>
      </c>
      <c r="N616" s="135"/>
      <c r="O616" s="138"/>
      <c r="P616" s="135">
        <f t="shared" ref="P616:AF616" si="390">SUM(P612:P613)</f>
        <v>0</v>
      </c>
      <c r="Q616" s="135">
        <f t="shared" si="390"/>
        <v>0</v>
      </c>
      <c r="R616" s="135">
        <f t="shared" si="390"/>
        <v>0</v>
      </c>
      <c r="S616" s="135">
        <f t="shared" si="390"/>
        <v>0</v>
      </c>
      <c r="T616" s="135">
        <f t="shared" si="390"/>
        <v>0</v>
      </c>
      <c r="U616" s="135">
        <f t="shared" si="390"/>
        <v>0</v>
      </c>
      <c r="V616" s="135">
        <f t="shared" si="390"/>
        <v>0</v>
      </c>
      <c r="W616" s="135">
        <f t="shared" si="390"/>
        <v>0</v>
      </c>
      <c r="X616" s="135">
        <f t="shared" si="390"/>
        <v>0</v>
      </c>
      <c r="Y616" s="135">
        <f t="shared" si="390"/>
        <v>0</v>
      </c>
      <c r="Z616" s="135">
        <f t="shared" si="390"/>
        <v>0</v>
      </c>
      <c r="AA616" s="135">
        <f t="shared" si="390"/>
        <v>0</v>
      </c>
      <c r="AB616" s="135">
        <f t="shared" si="390"/>
        <v>0</v>
      </c>
      <c r="AC616" s="135">
        <f t="shared" si="390"/>
        <v>0</v>
      </c>
      <c r="AD616" s="135">
        <f t="shared" si="390"/>
        <v>0</v>
      </c>
      <c r="AE616" s="135">
        <f t="shared" si="390"/>
        <v>0</v>
      </c>
      <c r="AF616" s="135">
        <f t="shared" si="390"/>
        <v>0</v>
      </c>
      <c r="AG616" s="135"/>
      <c r="AH616" s="135"/>
    </row>
    <row r="617" hidden="1">
      <c r="A617" s="90" t="s">
        <v>105</v>
      </c>
      <c r="B617" s="130" t="s">
        <v>341</v>
      </c>
      <c r="C617" s="36">
        <v>1.0</v>
      </c>
      <c r="D617" s="36">
        <v>0.0</v>
      </c>
      <c r="E617" s="131">
        <v>11.0</v>
      </c>
      <c r="F617" s="36">
        <v>2.0</v>
      </c>
      <c r="G617" s="36">
        <v>32.0</v>
      </c>
      <c r="H617" s="36">
        <v>0.0</v>
      </c>
      <c r="I617" s="36">
        <v>36.0</v>
      </c>
      <c r="J617" s="7">
        <f t="shared" si="384"/>
        <v>-4</v>
      </c>
      <c r="K617" s="132">
        <f t="shared" si="385"/>
        <v>0.8888888889</v>
      </c>
      <c r="L617" s="36">
        <v>14.0</v>
      </c>
      <c r="M617" s="36">
        <v>41.0</v>
      </c>
      <c r="N617" s="36">
        <v>1.0</v>
      </c>
      <c r="O617" s="133">
        <f t="shared" ref="O617:O624" si="391">SUM(L617*I617)/60</f>
        <v>8.4</v>
      </c>
      <c r="P617" s="36">
        <v>4.0</v>
      </c>
      <c r="Q617" s="36">
        <v>2.0</v>
      </c>
      <c r="R617" s="36">
        <v>1.0</v>
      </c>
      <c r="S617" s="36">
        <v>1.0</v>
      </c>
      <c r="T617" s="36">
        <v>5.0</v>
      </c>
      <c r="U617" s="36">
        <v>0.0</v>
      </c>
      <c r="V617" s="36">
        <v>0.0</v>
      </c>
      <c r="W617" s="36">
        <v>0.0</v>
      </c>
      <c r="X617" s="36">
        <v>0.0</v>
      </c>
      <c r="Y617" s="36">
        <v>0.0</v>
      </c>
      <c r="Z617" s="36">
        <v>0.0</v>
      </c>
      <c r="AA617" s="36">
        <v>0.0</v>
      </c>
      <c r="AB617" s="36">
        <v>0.0</v>
      </c>
      <c r="AC617" s="36">
        <v>0.0</v>
      </c>
      <c r="AD617" s="36">
        <v>0.0</v>
      </c>
      <c r="AE617" s="36">
        <v>0.0</v>
      </c>
      <c r="AF617" s="36">
        <v>0.0</v>
      </c>
      <c r="AG617" s="36">
        <v>0.0</v>
      </c>
      <c r="AH617" s="36">
        <v>0.0</v>
      </c>
    </row>
    <row r="618" hidden="1">
      <c r="A618" s="90" t="s">
        <v>105</v>
      </c>
      <c r="B618" s="130" t="s">
        <v>342</v>
      </c>
      <c r="C618" s="36">
        <v>1.0</v>
      </c>
      <c r="D618" s="36">
        <v>0.0</v>
      </c>
      <c r="E618" s="131">
        <v>11.0</v>
      </c>
      <c r="F618" s="36">
        <v>0.0</v>
      </c>
      <c r="G618" s="36">
        <v>21.0</v>
      </c>
      <c r="H618" s="36">
        <v>0.0</v>
      </c>
      <c r="I618" s="36">
        <v>39.0</v>
      </c>
      <c r="J618" s="7">
        <f t="shared" si="384"/>
        <v>-18</v>
      </c>
      <c r="K618" s="132">
        <f t="shared" si="385"/>
        <v>0.5384615385</v>
      </c>
      <c r="L618" s="36">
        <v>13.0</v>
      </c>
      <c r="M618" s="36">
        <v>25.0</v>
      </c>
      <c r="N618" s="36">
        <v>1.0</v>
      </c>
      <c r="O618" s="133">
        <f t="shared" si="391"/>
        <v>8.45</v>
      </c>
      <c r="P618" s="36">
        <v>1.0</v>
      </c>
      <c r="Q618" s="36">
        <v>0.0</v>
      </c>
      <c r="R618" s="36">
        <v>1.0</v>
      </c>
      <c r="S618" s="36">
        <v>1.0</v>
      </c>
      <c r="T618" s="36">
        <v>2.0</v>
      </c>
      <c r="U618" s="36">
        <v>0.0</v>
      </c>
      <c r="V618" s="36">
        <v>0.0</v>
      </c>
      <c r="W618" s="36">
        <v>0.0</v>
      </c>
      <c r="X618" s="36">
        <v>0.0</v>
      </c>
      <c r="Y618" s="36">
        <v>0.0</v>
      </c>
      <c r="Z618" s="36">
        <v>0.0</v>
      </c>
      <c r="AA618" s="36">
        <v>0.0</v>
      </c>
      <c r="AB618" s="36">
        <v>0.0</v>
      </c>
      <c r="AC618" s="36">
        <v>0.0</v>
      </c>
      <c r="AD618" s="36">
        <v>0.0</v>
      </c>
      <c r="AE618" s="36">
        <v>0.0</v>
      </c>
      <c r="AF618" s="36">
        <v>0.0</v>
      </c>
      <c r="AG618" s="36">
        <v>0.0</v>
      </c>
      <c r="AH618" s="36">
        <v>0.0</v>
      </c>
    </row>
    <row r="619" hidden="1">
      <c r="A619" s="90" t="s">
        <v>105</v>
      </c>
      <c r="B619" s="130" t="s">
        <v>343</v>
      </c>
      <c r="C619" s="36">
        <v>1.0</v>
      </c>
      <c r="D619" s="36">
        <v>0.0</v>
      </c>
      <c r="E619" s="131">
        <v>11.0</v>
      </c>
      <c r="F619" s="36">
        <v>0.0</v>
      </c>
      <c r="G619" s="36">
        <v>30.0</v>
      </c>
      <c r="H619" s="36">
        <v>1.0</v>
      </c>
      <c r="I619" s="36">
        <v>37.0</v>
      </c>
      <c r="J619" s="7">
        <f t="shared" si="384"/>
        <v>-7</v>
      </c>
      <c r="K619" s="132">
        <f t="shared" si="385"/>
        <v>0.8108108108</v>
      </c>
      <c r="L619" s="36">
        <v>14.0</v>
      </c>
      <c r="M619" s="36">
        <v>31.0</v>
      </c>
      <c r="N619" s="36">
        <v>1.0</v>
      </c>
      <c r="O619" s="133">
        <f t="shared" si="391"/>
        <v>8.633333333</v>
      </c>
      <c r="P619" s="36">
        <v>1.0</v>
      </c>
      <c r="Q619" s="36">
        <v>0.0</v>
      </c>
      <c r="R619" s="36">
        <v>1.0</v>
      </c>
      <c r="S619" s="36">
        <v>0.0</v>
      </c>
      <c r="T619" s="36">
        <v>3.0</v>
      </c>
      <c r="U619" s="36">
        <v>1.0</v>
      </c>
      <c r="V619" s="36">
        <v>0.0</v>
      </c>
      <c r="W619" s="36">
        <v>0.0</v>
      </c>
      <c r="X619" s="36">
        <v>0.0</v>
      </c>
      <c r="Y619" s="36">
        <v>0.0</v>
      </c>
      <c r="Z619" s="36">
        <v>0.0</v>
      </c>
      <c r="AA619" s="36">
        <v>0.0</v>
      </c>
      <c r="AB619" s="36">
        <v>0.0</v>
      </c>
      <c r="AC619" s="36">
        <v>0.0</v>
      </c>
      <c r="AD619" s="36">
        <v>0.0</v>
      </c>
      <c r="AE619" s="36">
        <v>0.0</v>
      </c>
      <c r="AF619" s="36">
        <v>0.0</v>
      </c>
      <c r="AG619" s="36">
        <v>0.0</v>
      </c>
      <c r="AH619" s="36">
        <v>0.0</v>
      </c>
    </row>
    <row r="620" hidden="1">
      <c r="A620" s="90" t="s">
        <v>105</v>
      </c>
      <c r="B620" s="130" t="s">
        <v>344</v>
      </c>
      <c r="C620" s="36">
        <v>1.0</v>
      </c>
      <c r="D620" s="36">
        <v>0.0</v>
      </c>
      <c r="E620" s="131">
        <v>11.0</v>
      </c>
      <c r="F620" s="36">
        <v>0.0</v>
      </c>
      <c r="G620" s="36">
        <v>35.0</v>
      </c>
      <c r="H620" s="36">
        <v>0.0</v>
      </c>
      <c r="I620" s="36">
        <v>36.0</v>
      </c>
      <c r="J620" s="7">
        <f t="shared" si="384"/>
        <v>-1</v>
      </c>
      <c r="K620" s="132">
        <f t="shared" si="385"/>
        <v>0.9722222222</v>
      </c>
      <c r="L620" s="36">
        <v>14.0</v>
      </c>
      <c r="M620" s="36">
        <v>41.0</v>
      </c>
      <c r="N620" s="36">
        <v>1.0</v>
      </c>
      <c r="O620" s="133">
        <f t="shared" si="391"/>
        <v>8.4</v>
      </c>
      <c r="P620" s="36">
        <v>2.0</v>
      </c>
      <c r="Q620" s="36">
        <v>1.0</v>
      </c>
      <c r="R620" s="36">
        <v>0.0</v>
      </c>
      <c r="S620" s="36">
        <v>0.0</v>
      </c>
      <c r="T620" s="36">
        <v>4.0</v>
      </c>
      <c r="U620" s="36">
        <v>0.0</v>
      </c>
      <c r="V620" s="36">
        <v>0.0</v>
      </c>
      <c r="W620" s="36">
        <v>0.0</v>
      </c>
      <c r="X620" s="36">
        <v>0.0</v>
      </c>
      <c r="Y620" s="36">
        <v>0.0</v>
      </c>
      <c r="Z620" s="36">
        <v>0.0</v>
      </c>
      <c r="AA620" s="36">
        <v>0.0</v>
      </c>
      <c r="AB620" s="36">
        <v>0.0</v>
      </c>
      <c r="AC620" s="36">
        <v>1.0</v>
      </c>
      <c r="AD620" s="36">
        <v>0.0</v>
      </c>
      <c r="AE620" s="36">
        <v>0.0</v>
      </c>
      <c r="AF620" s="36">
        <v>0.0</v>
      </c>
      <c r="AG620" s="36">
        <v>0.0</v>
      </c>
      <c r="AH620" s="36">
        <v>0.0</v>
      </c>
    </row>
    <row r="621" hidden="1">
      <c r="A621" s="129" t="s">
        <v>105</v>
      </c>
      <c r="B621" s="130" t="s">
        <v>345</v>
      </c>
      <c r="C621" s="36">
        <v>0.0</v>
      </c>
      <c r="D621" s="36">
        <v>0.0</v>
      </c>
      <c r="E621" s="131">
        <f t="shared" ref="E621:E624" si="392">SUM(L621*I621)/60</f>
        <v>0</v>
      </c>
      <c r="F621" s="36">
        <v>0.0</v>
      </c>
      <c r="G621" s="36">
        <v>0.0</v>
      </c>
      <c r="H621" s="36">
        <v>0.0</v>
      </c>
      <c r="I621" s="36">
        <v>0.0</v>
      </c>
      <c r="J621" s="7">
        <f t="shared" si="384"/>
        <v>0</v>
      </c>
      <c r="K621" s="132" t="str">
        <f t="shared" si="385"/>
        <v>#DIV/0!</v>
      </c>
      <c r="L621" s="36">
        <v>0.0</v>
      </c>
      <c r="M621" s="36">
        <v>0.0</v>
      </c>
      <c r="N621" s="36">
        <v>0.0</v>
      </c>
      <c r="O621" s="133">
        <f t="shared" si="391"/>
        <v>0</v>
      </c>
      <c r="P621" s="36">
        <v>0.0</v>
      </c>
      <c r="Q621" s="36">
        <v>0.0</v>
      </c>
      <c r="R621" s="36">
        <v>0.0</v>
      </c>
      <c r="S621" s="36">
        <v>0.0</v>
      </c>
      <c r="T621" s="36">
        <v>0.0</v>
      </c>
      <c r="U621" s="36">
        <v>0.0</v>
      </c>
      <c r="V621" s="36">
        <v>0.0</v>
      </c>
      <c r="W621" s="36">
        <v>0.0</v>
      </c>
      <c r="X621" s="36">
        <v>0.0</v>
      </c>
      <c r="Y621" s="36">
        <v>0.0</v>
      </c>
      <c r="Z621" s="36">
        <v>0.0</v>
      </c>
      <c r="AA621" s="36">
        <v>0.0</v>
      </c>
      <c r="AB621" s="36">
        <v>0.0</v>
      </c>
      <c r="AC621" s="36">
        <v>0.0</v>
      </c>
      <c r="AD621" s="36">
        <v>0.0</v>
      </c>
      <c r="AE621" s="36">
        <v>0.0</v>
      </c>
      <c r="AF621" s="36">
        <v>0.0</v>
      </c>
      <c r="AG621" s="36">
        <v>0.0</v>
      </c>
      <c r="AH621" s="36">
        <v>0.0</v>
      </c>
    </row>
    <row r="622" hidden="1">
      <c r="A622" s="139" t="s">
        <v>269</v>
      </c>
      <c r="B622" s="140" t="s">
        <v>327</v>
      </c>
      <c r="C622" s="36">
        <v>0.0</v>
      </c>
      <c r="D622" s="36">
        <v>0.0</v>
      </c>
      <c r="E622" s="131">
        <f t="shared" si="392"/>
        <v>0</v>
      </c>
      <c r="F622" s="36">
        <v>0.0</v>
      </c>
      <c r="G622" s="36">
        <v>0.0</v>
      </c>
      <c r="H622" s="36">
        <v>0.0</v>
      </c>
      <c r="I622" s="36">
        <v>0.0</v>
      </c>
      <c r="J622" s="7">
        <f t="shared" si="384"/>
        <v>0</v>
      </c>
      <c r="K622" s="132" t="str">
        <f t="shared" si="385"/>
        <v>#DIV/0!</v>
      </c>
      <c r="L622" s="36">
        <v>0.0</v>
      </c>
      <c r="M622" s="36">
        <v>0.0</v>
      </c>
      <c r="N622" s="36">
        <v>0.0</v>
      </c>
      <c r="O622" s="133">
        <f t="shared" si="391"/>
        <v>0</v>
      </c>
      <c r="P622" s="36">
        <v>0.0</v>
      </c>
      <c r="Q622" s="36">
        <v>0.0</v>
      </c>
      <c r="R622" s="36">
        <v>0.0</v>
      </c>
      <c r="S622" s="36">
        <v>0.0</v>
      </c>
      <c r="T622" s="36">
        <v>0.0</v>
      </c>
      <c r="U622" s="36">
        <v>0.0</v>
      </c>
      <c r="V622" s="36">
        <v>0.0</v>
      </c>
      <c r="W622" s="36">
        <v>0.0</v>
      </c>
      <c r="X622" s="36">
        <v>0.0</v>
      </c>
      <c r="Y622" s="36">
        <v>0.0</v>
      </c>
      <c r="Z622" s="36">
        <v>0.0</v>
      </c>
      <c r="AA622" s="36">
        <v>0.0</v>
      </c>
      <c r="AB622" s="36">
        <v>0.0</v>
      </c>
      <c r="AC622" s="36">
        <v>0.0</v>
      </c>
      <c r="AD622" s="36">
        <v>0.0</v>
      </c>
      <c r="AE622" s="36">
        <v>0.0</v>
      </c>
      <c r="AF622" s="36">
        <v>0.0</v>
      </c>
      <c r="AG622" s="36">
        <v>0.0</v>
      </c>
      <c r="AH622" s="36">
        <v>0.0</v>
      </c>
    </row>
    <row r="623" hidden="1">
      <c r="A623" s="139" t="s">
        <v>269</v>
      </c>
      <c r="B623" s="140" t="s">
        <v>346</v>
      </c>
      <c r="C623" s="36">
        <v>0.0</v>
      </c>
      <c r="D623" s="36">
        <v>0.0</v>
      </c>
      <c r="E623" s="131">
        <f t="shared" si="392"/>
        <v>0</v>
      </c>
      <c r="F623" s="36">
        <v>0.0</v>
      </c>
      <c r="G623" s="36">
        <v>0.0</v>
      </c>
      <c r="H623" s="36">
        <v>0.0</v>
      </c>
      <c r="I623" s="36">
        <v>0.0</v>
      </c>
      <c r="J623" s="7">
        <f t="shared" si="384"/>
        <v>0</v>
      </c>
      <c r="K623" s="132" t="str">
        <f t="shared" si="385"/>
        <v>#DIV/0!</v>
      </c>
      <c r="L623" s="36">
        <v>0.0</v>
      </c>
      <c r="M623" s="36">
        <v>0.0</v>
      </c>
      <c r="N623" s="36">
        <v>0.0</v>
      </c>
      <c r="O623" s="133">
        <f t="shared" si="391"/>
        <v>0</v>
      </c>
      <c r="P623" s="36">
        <v>0.0</v>
      </c>
      <c r="Q623" s="36">
        <v>0.0</v>
      </c>
      <c r="R623" s="36">
        <v>0.0</v>
      </c>
      <c r="S623" s="36">
        <v>0.0</v>
      </c>
      <c r="T623" s="36">
        <v>0.0</v>
      </c>
      <c r="U623" s="36">
        <v>0.0</v>
      </c>
      <c r="V623" s="36">
        <v>0.0</v>
      </c>
      <c r="W623" s="36">
        <v>0.0</v>
      </c>
      <c r="X623" s="36">
        <v>0.0</v>
      </c>
      <c r="Y623" s="36">
        <v>0.0</v>
      </c>
      <c r="Z623" s="36">
        <v>0.0</v>
      </c>
      <c r="AA623" s="36">
        <v>0.0</v>
      </c>
      <c r="AB623" s="36">
        <v>0.0</v>
      </c>
      <c r="AC623" s="36">
        <v>0.0</v>
      </c>
      <c r="AD623" s="36">
        <v>0.0</v>
      </c>
      <c r="AE623" s="36">
        <v>0.0</v>
      </c>
      <c r="AF623" s="36">
        <v>0.0</v>
      </c>
      <c r="AG623" s="36">
        <v>0.0</v>
      </c>
      <c r="AH623" s="36">
        <v>0.0</v>
      </c>
    </row>
    <row r="624" hidden="1">
      <c r="A624" s="139" t="s">
        <v>269</v>
      </c>
      <c r="B624" s="140" t="s">
        <v>314</v>
      </c>
      <c r="C624" s="36">
        <v>0.0</v>
      </c>
      <c r="D624" s="36">
        <v>0.0</v>
      </c>
      <c r="E624" s="131">
        <f t="shared" si="392"/>
        <v>0</v>
      </c>
      <c r="F624" s="36">
        <v>0.0</v>
      </c>
      <c r="G624" s="36">
        <v>0.0</v>
      </c>
      <c r="H624" s="36">
        <v>0.0</v>
      </c>
      <c r="I624" s="36">
        <v>0.0</v>
      </c>
      <c r="J624" s="7">
        <f t="shared" si="384"/>
        <v>0</v>
      </c>
      <c r="K624" s="132" t="str">
        <f t="shared" si="385"/>
        <v>#DIV/0!</v>
      </c>
      <c r="L624" s="36">
        <v>0.0</v>
      </c>
      <c r="M624" s="36">
        <v>0.0</v>
      </c>
      <c r="N624" s="36">
        <v>0.0</v>
      </c>
      <c r="O624" s="133">
        <f t="shared" si="391"/>
        <v>0</v>
      </c>
      <c r="P624" s="36">
        <v>0.0</v>
      </c>
      <c r="Q624" s="36">
        <v>0.0</v>
      </c>
      <c r="R624" s="36">
        <v>0.0</v>
      </c>
      <c r="S624" s="36">
        <v>0.0</v>
      </c>
      <c r="T624" s="36">
        <v>0.0</v>
      </c>
      <c r="U624" s="36">
        <v>0.0</v>
      </c>
      <c r="V624" s="36">
        <v>0.0</v>
      </c>
      <c r="W624" s="36">
        <v>0.0</v>
      </c>
      <c r="X624" s="36">
        <v>0.0</v>
      </c>
      <c r="Y624" s="36">
        <v>0.0</v>
      </c>
      <c r="Z624" s="36">
        <v>0.0</v>
      </c>
      <c r="AA624" s="36">
        <v>0.0</v>
      </c>
      <c r="AB624" s="36">
        <v>0.0</v>
      </c>
      <c r="AC624" s="36">
        <v>0.0</v>
      </c>
      <c r="AD624" s="36">
        <v>0.0</v>
      </c>
      <c r="AE624" s="36">
        <v>0.0</v>
      </c>
      <c r="AF624" s="36">
        <v>0.0</v>
      </c>
      <c r="AG624" s="36">
        <v>0.0</v>
      </c>
      <c r="AH624" s="36">
        <v>0.0</v>
      </c>
    </row>
    <row r="625" hidden="1">
      <c r="A625" s="134" t="s">
        <v>271</v>
      </c>
      <c r="B625" s="135"/>
      <c r="C625" s="135">
        <f>SUM(C617:C623)</f>
        <v>4</v>
      </c>
      <c r="D625" s="135">
        <f t="shared" ref="D625:F625" si="393">SUM(D617:D623)/4</f>
        <v>0</v>
      </c>
      <c r="E625" s="136">
        <f t="shared" si="393"/>
        <v>11</v>
      </c>
      <c r="F625" s="135">
        <f t="shared" si="393"/>
        <v>0.5</v>
      </c>
      <c r="G625" s="135">
        <f>SUM(G617:G623)</f>
        <v>118</v>
      </c>
      <c r="H625" s="135"/>
      <c r="I625" s="135">
        <f>SUM(I617:I623)</f>
        <v>148</v>
      </c>
      <c r="J625" s="135">
        <f t="shared" si="384"/>
        <v>-30</v>
      </c>
      <c r="K625" s="137">
        <f t="shared" si="385"/>
        <v>0.7972972973</v>
      </c>
      <c r="L625" s="135">
        <f t="shared" ref="L625:M625" si="394">SUM(L617:L623)</f>
        <v>55</v>
      </c>
      <c r="M625" s="135">
        <f t="shared" si="394"/>
        <v>138</v>
      </c>
      <c r="N625" s="135"/>
      <c r="O625" s="138"/>
      <c r="P625" s="135">
        <f t="shared" ref="P625:AF625" si="395">SUM(P617:P623)</f>
        <v>8</v>
      </c>
      <c r="Q625" s="135">
        <f t="shared" si="395"/>
        <v>3</v>
      </c>
      <c r="R625" s="135">
        <f t="shared" si="395"/>
        <v>3</v>
      </c>
      <c r="S625" s="135">
        <f t="shared" si="395"/>
        <v>2</v>
      </c>
      <c r="T625" s="135">
        <f t="shared" si="395"/>
        <v>14</v>
      </c>
      <c r="U625" s="135">
        <f t="shared" si="395"/>
        <v>1</v>
      </c>
      <c r="V625" s="135">
        <f t="shared" si="395"/>
        <v>0</v>
      </c>
      <c r="W625" s="135">
        <f t="shared" si="395"/>
        <v>0</v>
      </c>
      <c r="X625" s="135">
        <f t="shared" si="395"/>
        <v>0</v>
      </c>
      <c r="Y625" s="135">
        <f t="shared" si="395"/>
        <v>0</v>
      </c>
      <c r="Z625" s="135">
        <f t="shared" si="395"/>
        <v>0</v>
      </c>
      <c r="AA625" s="135">
        <f t="shared" si="395"/>
        <v>0</v>
      </c>
      <c r="AB625" s="135">
        <f t="shared" si="395"/>
        <v>0</v>
      </c>
      <c r="AC625" s="135">
        <f t="shared" si="395"/>
        <v>1</v>
      </c>
      <c r="AD625" s="135">
        <f t="shared" si="395"/>
        <v>0</v>
      </c>
      <c r="AE625" s="135">
        <f t="shared" si="395"/>
        <v>0</v>
      </c>
      <c r="AF625" s="135">
        <f t="shared" si="395"/>
        <v>0</v>
      </c>
      <c r="AG625" s="135"/>
      <c r="AH625" s="135"/>
    </row>
    <row r="626">
      <c r="A626" s="119" t="s">
        <v>424</v>
      </c>
    </row>
    <row r="628" hidden="1">
      <c r="A628" s="121" t="s">
        <v>232</v>
      </c>
      <c r="B628" s="121" t="s">
        <v>233</v>
      </c>
      <c r="C628" s="121" t="s">
        <v>234</v>
      </c>
      <c r="D628" s="122" t="s">
        <v>15</v>
      </c>
      <c r="E628" s="123" t="s">
        <v>235</v>
      </c>
      <c r="F628" s="124" t="s">
        <v>17</v>
      </c>
      <c r="G628" s="124" t="s">
        <v>236</v>
      </c>
      <c r="H628" s="124" t="s">
        <v>237</v>
      </c>
      <c r="I628" s="124" t="s">
        <v>238</v>
      </c>
      <c r="J628" s="125" t="s">
        <v>239</v>
      </c>
      <c r="K628" s="126" t="s">
        <v>240</v>
      </c>
      <c r="L628" s="127" t="s">
        <v>241</v>
      </c>
      <c r="M628" s="127" t="s">
        <v>242</v>
      </c>
      <c r="N628" s="128" t="s">
        <v>385</v>
      </c>
      <c r="O628" s="128" t="s">
        <v>235</v>
      </c>
      <c r="P628" s="128" t="s">
        <v>244</v>
      </c>
      <c r="Q628" s="128" t="s">
        <v>245</v>
      </c>
      <c r="R628" s="128" t="s">
        <v>246</v>
      </c>
      <c r="S628" s="128" t="s">
        <v>247</v>
      </c>
      <c r="T628" s="128" t="s">
        <v>248</v>
      </c>
      <c r="U628" s="128" t="s">
        <v>249</v>
      </c>
      <c r="V628" s="128" t="s">
        <v>250</v>
      </c>
      <c r="W628" s="128" t="s">
        <v>251</v>
      </c>
      <c r="X628" s="128" t="s">
        <v>252</v>
      </c>
      <c r="Y628" s="128" t="s">
        <v>253</v>
      </c>
      <c r="Z628" s="128" t="s">
        <v>254</v>
      </c>
      <c r="AA628" s="128" t="s">
        <v>255</v>
      </c>
      <c r="AB628" s="128" t="s">
        <v>256</v>
      </c>
      <c r="AC628" s="128" t="s">
        <v>257</v>
      </c>
      <c r="AD628" s="128" t="s">
        <v>258</v>
      </c>
      <c r="AE628" s="128" t="s">
        <v>259</v>
      </c>
      <c r="AF628" s="128" t="s">
        <v>260</v>
      </c>
      <c r="AG628" s="128" t="s">
        <v>261</v>
      </c>
      <c r="AH628" s="128" t="s">
        <v>262</v>
      </c>
    </row>
    <row r="629" hidden="1">
      <c r="A629" s="139" t="s">
        <v>100</v>
      </c>
      <c r="B629" s="140" t="s">
        <v>321</v>
      </c>
      <c r="C629" s="36">
        <v>1.0</v>
      </c>
      <c r="D629" s="36">
        <v>1.0</v>
      </c>
      <c r="E629" s="131">
        <v>16.0</v>
      </c>
      <c r="F629" s="36">
        <v>2.0</v>
      </c>
      <c r="G629" s="36">
        <v>65.0</v>
      </c>
      <c r="H629" s="36">
        <v>0.0</v>
      </c>
      <c r="I629" s="36">
        <v>49.0</v>
      </c>
      <c r="J629" s="7">
        <f t="shared" ref="J629:J641" si="396">SUM(G629-I629)</f>
        <v>16</v>
      </c>
      <c r="K629" s="132">
        <f t="shared" ref="K629:K641" si="397">SUM(G629/I629)</f>
        <v>1.326530612</v>
      </c>
      <c r="L629" s="36">
        <v>16.0</v>
      </c>
      <c r="M629" s="36">
        <v>90.0</v>
      </c>
      <c r="N629" s="36">
        <v>1.0</v>
      </c>
      <c r="O629" s="133">
        <f t="shared" ref="O629:O634" si="398">(E629*N629)</f>
        <v>16</v>
      </c>
      <c r="P629" s="36">
        <v>7.0</v>
      </c>
      <c r="Q629" s="36">
        <v>1.0</v>
      </c>
      <c r="R629" s="36">
        <v>2.0</v>
      </c>
      <c r="S629" s="36">
        <v>0.0</v>
      </c>
      <c r="T629" s="36">
        <v>8.0</v>
      </c>
      <c r="U629" s="36">
        <v>5.0</v>
      </c>
      <c r="V629" s="36">
        <v>0.0</v>
      </c>
      <c r="W629" s="36">
        <v>0.0</v>
      </c>
      <c r="X629" s="36">
        <v>0.0</v>
      </c>
      <c r="Y629" s="36">
        <v>0.0</v>
      </c>
      <c r="Z629" s="36">
        <v>0.0</v>
      </c>
      <c r="AA629" s="36">
        <v>0.0</v>
      </c>
      <c r="AB629" s="36">
        <v>0.0</v>
      </c>
      <c r="AC629" s="36">
        <v>2.0</v>
      </c>
      <c r="AD629" s="36">
        <v>0.0</v>
      </c>
      <c r="AE629" s="36">
        <v>0.0</v>
      </c>
      <c r="AF629" s="36">
        <v>0.0</v>
      </c>
      <c r="AG629" s="36">
        <v>0.0</v>
      </c>
      <c r="AH629" s="36">
        <v>0.0</v>
      </c>
    </row>
    <row r="630" hidden="1">
      <c r="A630" s="139" t="s">
        <v>100</v>
      </c>
      <c r="B630" s="140" t="s">
        <v>322</v>
      </c>
      <c r="C630" s="36">
        <v>0.0</v>
      </c>
      <c r="D630" s="36">
        <v>0.0</v>
      </c>
      <c r="E630" s="131">
        <f t="shared" ref="E630:E631" si="399">SUM(L630*I630)/60</f>
        <v>0</v>
      </c>
      <c r="F630" s="36">
        <v>0.0</v>
      </c>
      <c r="G630" s="36">
        <v>0.0</v>
      </c>
      <c r="H630" s="36">
        <v>0.0</v>
      </c>
      <c r="I630" s="36">
        <v>0.0</v>
      </c>
      <c r="J630" s="7">
        <f t="shared" si="396"/>
        <v>0</v>
      </c>
      <c r="K630" s="132" t="str">
        <f t="shared" si="397"/>
        <v>#DIV/0!</v>
      </c>
      <c r="L630" s="36">
        <v>0.0</v>
      </c>
      <c r="M630" s="36">
        <v>0.0</v>
      </c>
      <c r="N630" s="36">
        <v>0.0</v>
      </c>
      <c r="O630" s="133">
        <f t="shared" si="398"/>
        <v>0</v>
      </c>
      <c r="P630" s="36">
        <v>0.0</v>
      </c>
      <c r="Q630" s="36">
        <v>0.0</v>
      </c>
      <c r="R630" s="36">
        <v>0.0</v>
      </c>
      <c r="S630" s="36">
        <v>0.0</v>
      </c>
      <c r="T630" s="36">
        <v>0.0</v>
      </c>
      <c r="U630" s="36">
        <v>0.0</v>
      </c>
      <c r="V630" s="36">
        <v>0.0</v>
      </c>
      <c r="W630" s="36">
        <v>0.0</v>
      </c>
      <c r="X630" s="36">
        <v>0.0</v>
      </c>
      <c r="Y630" s="36">
        <v>0.0</v>
      </c>
      <c r="Z630" s="36">
        <v>0.0</v>
      </c>
      <c r="AA630" s="36">
        <v>0.0</v>
      </c>
      <c r="AB630" s="36">
        <v>0.0</v>
      </c>
      <c r="AC630" s="36">
        <v>0.0</v>
      </c>
      <c r="AD630" s="36">
        <v>0.0</v>
      </c>
      <c r="AE630" s="36">
        <v>0.0</v>
      </c>
      <c r="AF630" s="36">
        <v>0.0</v>
      </c>
      <c r="AG630" s="36">
        <v>0.0</v>
      </c>
      <c r="AH630" s="36">
        <v>0.0</v>
      </c>
    </row>
    <row r="631" hidden="1">
      <c r="A631" s="139" t="s">
        <v>100</v>
      </c>
      <c r="B631" s="140" t="s">
        <v>323</v>
      </c>
      <c r="C631" s="36">
        <v>0.0</v>
      </c>
      <c r="D631" s="36">
        <v>0.0</v>
      </c>
      <c r="E631" s="131">
        <f t="shared" si="399"/>
        <v>0</v>
      </c>
      <c r="F631" s="36">
        <v>0.0</v>
      </c>
      <c r="G631" s="36">
        <v>0.0</v>
      </c>
      <c r="H631" s="36">
        <v>0.0</v>
      </c>
      <c r="I631" s="36">
        <v>0.0</v>
      </c>
      <c r="J631" s="7">
        <f t="shared" si="396"/>
        <v>0</v>
      </c>
      <c r="K631" s="132" t="str">
        <f t="shared" si="397"/>
        <v>#DIV/0!</v>
      </c>
      <c r="L631" s="36">
        <v>0.0</v>
      </c>
      <c r="M631" s="36">
        <v>0.0</v>
      </c>
      <c r="N631" s="36">
        <v>0.0</v>
      </c>
      <c r="O631" s="133">
        <f t="shared" si="398"/>
        <v>0</v>
      </c>
      <c r="P631" s="36">
        <v>0.0</v>
      </c>
      <c r="Q631" s="36">
        <v>0.0</v>
      </c>
      <c r="R631" s="36">
        <v>0.0</v>
      </c>
      <c r="S631" s="36">
        <v>0.0</v>
      </c>
      <c r="T631" s="36">
        <v>0.0</v>
      </c>
      <c r="U631" s="36">
        <v>0.0</v>
      </c>
      <c r="V631" s="36">
        <v>0.0</v>
      </c>
      <c r="W631" s="36">
        <v>0.0</v>
      </c>
      <c r="X631" s="36">
        <v>0.0</v>
      </c>
      <c r="Y631" s="36">
        <v>0.0</v>
      </c>
      <c r="Z631" s="36">
        <v>0.0</v>
      </c>
      <c r="AA631" s="36">
        <v>0.0</v>
      </c>
      <c r="AB631" s="36">
        <v>0.0</v>
      </c>
      <c r="AC631" s="36">
        <v>0.0</v>
      </c>
      <c r="AD631" s="36">
        <v>0.0</v>
      </c>
      <c r="AE631" s="36">
        <v>0.0</v>
      </c>
      <c r="AF631" s="36">
        <v>0.0</v>
      </c>
      <c r="AG631" s="36">
        <v>0.0</v>
      </c>
      <c r="AH631" s="36">
        <v>0.0</v>
      </c>
    </row>
    <row r="632" hidden="1">
      <c r="A632" s="139" t="s">
        <v>100</v>
      </c>
      <c r="B632" s="140" t="s">
        <v>324</v>
      </c>
      <c r="C632" s="36">
        <v>1.0</v>
      </c>
      <c r="D632" s="36">
        <v>1.0</v>
      </c>
      <c r="E632" s="131">
        <v>16.0</v>
      </c>
      <c r="F632" s="36">
        <v>2.0</v>
      </c>
      <c r="G632" s="36">
        <v>36.0</v>
      </c>
      <c r="H632" s="36">
        <v>1.0</v>
      </c>
      <c r="I632" s="36">
        <v>59.0</v>
      </c>
      <c r="J632" s="7">
        <f t="shared" si="396"/>
        <v>-23</v>
      </c>
      <c r="K632" s="132">
        <f t="shared" si="397"/>
        <v>0.6101694915</v>
      </c>
      <c r="L632" s="36">
        <v>13.0</v>
      </c>
      <c r="M632" s="36">
        <v>46.0</v>
      </c>
      <c r="N632" s="36">
        <v>1.0</v>
      </c>
      <c r="O632" s="133">
        <f t="shared" si="398"/>
        <v>16</v>
      </c>
      <c r="P632" s="36">
        <v>4.0</v>
      </c>
      <c r="Q632" s="36">
        <v>1.0</v>
      </c>
      <c r="R632" s="36">
        <v>0.0</v>
      </c>
      <c r="S632" s="36">
        <v>1.0</v>
      </c>
      <c r="T632" s="36">
        <v>2.0</v>
      </c>
      <c r="U632" s="36">
        <v>0.0</v>
      </c>
      <c r="V632" s="36">
        <v>0.0</v>
      </c>
      <c r="W632" s="36">
        <v>0.0</v>
      </c>
      <c r="X632" s="36">
        <v>0.0</v>
      </c>
      <c r="Y632" s="36">
        <v>0.0</v>
      </c>
      <c r="Z632" s="36">
        <v>0.0</v>
      </c>
      <c r="AA632" s="36">
        <v>0.0</v>
      </c>
      <c r="AB632" s="36">
        <v>0.0</v>
      </c>
      <c r="AC632" s="36">
        <v>0.0</v>
      </c>
      <c r="AD632" s="36">
        <v>0.0</v>
      </c>
      <c r="AE632" s="36">
        <v>0.0</v>
      </c>
      <c r="AF632" s="36">
        <v>0.0</v>
      </c>
      <c r="AG632" s="36">
        <v>0.0</v>
      </c>
      <c r="AH632" s="36">
        <v>0.0</v>
      </c>
    </row>
    <row r="633" hidden="1">
      <c r="A633" s="139" t="s">
        <v>100</v>
      </c>
      <c r="B633" s="140" t="s">
        <v>325</v>
      </c>
      <c r="C633" s="36">
        <v>1.0</v>
      </c>
      <c r="D633" s="36">
        <v>1.0</v>
      </c>
      <c r="E633" s="131">
        <v>16.0</v>
      </c>
      <c r="F633" s="36">
        <v>1.0</v>
      </c>
      <c r="G633" s="36">
        <v>81.0</v>
      </c>
      <c r="H633" s="36">
        <v>0.0</v>
      </c>
      <c r="I633" s="36">
        <v>56.0</v>
      </c>
      <c r="J633" s="7">
        <f t="shared" si="396"/>
        <v>25</v>
      </c>
      <c r="K633" s="132">
        <f t="shared" si="397"/>
        <v>1.446428571</v>
      </c>
      <c r="L633" s="36">
        <v>14.0</v>
      </c>
      <c r="M633" s="36">
        <v>125.0</v>
      </c>
      <c r="N633" s="36">
        <v>1.0</v>
      </c>
      <c r="O633" s="133">
        <f t="shared" si="398"/>
        <v>16</v>
      </c>
      <c r="P633" s="36">
        <v>4.0</v>
      </c>
      <c r="Q633" s="36">
        <v>0.0</v>
      </c>
      <c r="R633" s="36">
        <v>7.0</v>
      </c>
      <c r="S633" s="36">
        <v>2.0</v>
      </c>
      <c r="T633" s="36">
        <v>18.0</v>
      </c>
      <c r="U633" s="36">
        <v>10.0</v>
      </c>
      <c r="V633" s="36">
        <v>1.0</v>
      </c>
      <c r="W633" s="36">
        <v>0.0</v>
      </c>
      <c r="X633" s="36">
        <v>0.0</v>
      </c>
      <c r="Y633" s="36">
        <v>0.0</v>
      </c>
      <c r="Z633" s="36">
        <v>0.0</v>
      </c>
      <c r="AA633" s="36">
        <v>0.0</v>
      </c>
      <c r="AB633" s="36">
        <v>0.0</v>
      </c>
      <c r="AC633" s="36">
        <v>2.0</v>
      </c>
      <c r="AD633" s="36">
        <v>0.0</v>
      </c>
      <c r="AE633" s="36">
        <v>0.0</v>
      </c>
      <c r="AF633" s="36">
        <v>0.0</v>
      </c>
      <c r="AG633" s="36">
        <v>0.0</v>
      </c>
      <c r="AH633" s="36">
        <v>1.0</v>
      </c>
    </row>
    <row r="634" hidden="1">
      <c r="A634" s="139" t="s">
        <v>100</v>
      </c>
      <c r="B634" s="140" t="s">
        <v>326</v>
      </c>
      <c r="C634" s="36">
        <v>1.0</v>
      </c>
      <c r="D634" s="36">
        <v>1.0</v>
      </c>
      <c r="E634" s="131">
        <v>16.0</v>
      </c>
      <c r="F634" s="36">
        <v>0.0</v>
      </c>
      <c r="G634" s="36">
        <v>69.0</v>
      </c>
      <c r="H634" s="36">
        <v>1.0</v>
      </c>
      <c r="I634" s="36">
        <v>56.0</v>
      </c>
      <c r="J634" s="7">
        <f t="shared" si="396"/>
        <v>13</v>
      </c>
      <c r="K634" s="132">
        <f t="shared" si="397"/>
        <v>1.232142857</v>
      </c>
      <c r="L634" s="36">
        <v>14.0</v>
      </c>
      <c r="M634" s="36">
        <v>84.0</v>
      </c>
      <c r="N634" s="36">
        <v>1.0</v>
      </c>
      <c r="O634" s="133">
        <f t="shared" si="398"/>
        <v>16</v>
      </c>
      <c r="P634" s="36">
        <v>1.0</v>
      </c>
      <c r="Q634" s="36">
        <v>0.0</v>
      </c>
      <c r="R634" s="36">
        <v>6.0</v>
      </c>
      <c r="S634" s="36">
        <v>0.0</v>
      </c>
      <c r="T634" s="36">
        <v>13.0</v>
      </c>
      <c r="U634" s="36">
        <v>4.0</v>
      </c>
      <c r="V634" s="36">
        <v>1.0</v>
      </c>
      <c r="W634" s="36">
        <v>0.0</v>
      </c>
      <c r="X634" s="36">
        <v>0.0</v>
      </c>
      <c r="Y634" s="36">
        <v>0.0</v>
      </c>
      <c r="Z634" s="36">
        <v>0.0</v>
      </c>
      <c r="AA634" s="36">
        <v>0.0</v>
      </c>
      <c r="AB634" s="36">
        <v>0.0</v>
      </c>
      <c r="AC634" s="36">
        <v>1.0</v>
      </c>
      <c r="AD634" s="36">
        <v>0.0</v>
      </c>
      <c r="AE634" s="36">
        <v>0.0</v>
      </c>
      <c r="AF634" s="36">
        <v>0.0</v>
      </c>
      <c r="AG634" s="36">
        <v>0.0</v>
      </c>
      <c r="AH634" s="36">
        <v>0.0</v>
      </c>
    </row>
    <row r="635" hidden="1">
      <c r="A635" s="134"/>
      <c r="B635" s="135"/>
      <c r="C635" s="135">
        <f t="shared" ref="C635:D635" si="400">SUM(C630:C631)/4</f>
        <v>0</v>
      </c>
      <c r="D635" s="135">
        <f t="shared" si="400"/>
        <v>0</v>
      </c>
      <c r="E635" s="136">
        <f>SUM(E630:E631)</f>
        <v>0</v>
      </c>
      <c r="F635" s="135">
        <f>SUM(F630:F631)/4</f>
        <v>0</v>
      </c>
      <c r="G635" s="135">
        <f>SUM(G630:G631)</f>
        <v>0</v>
      </c>
      <c r="H635" s="135"/>
      <c r="I635" s="135">
        <f>SUM(I630:I631)</f>
        <v>0</v>
      </c>
      <c r="J635" s="135">
        <f t="shared" si="396"/>
        <v>0</v>
      </c>
      <c r="K635" s="137" t="str">
        <f t="shared" si="397"/>
        <v>#DIV/0!</v>
      </c>
      <c r="L635" s="135">
        <f t="shared" ref="L635:M635" si="401">SUM(L630:L631)</f>
        <v>0</v>
      </c>
      <c r="M635" s="135">
        <f t="shared" si="401"/>
        <v>0</v>
      </c>
      <c r="N635" s="135"/>
      <c r="O635" s="138"/>
      <c r="P635" s="135">
        <f t="shared" ref="P635:AF635" si="402">SUM(P630:P631)</f>
        <v>0</v>
      </c>
      <c r="Q635" s="135">
        <f t="shared" si="402"/>
        <v>0</v>
      </c>
      <c r="R635" s="135">
        <f t="shared" si="402"/>
        <v>0</v>
      </c>
      <c r="S635" s="135">
        <f t="shared" si="402"/>
        <v>0</v>
      </c>
      <c r="T635" s="135">
        <f t="shared" si="402"/>
        <v>0</v>
      </c>
      <c r="U635" s="135">
        <f t="shared" si="402"/>
        <v>0</v>
      </c>
      <c r="V635" s="135">
        <f t="shared" si="402"/>
        <v>0</v>
      </c>
      <c r="W635" s="135">
        <f t="shared" si="402"/>
        <v>0</v>
      </c>
      <c r="X635" s="135">
        <f t="shared" si="402"/>
        <v>0</v>
      </c>
      <c r="Y635" s="135">
        <f t="shared" si="402"/>
        <v>0</v>
      </c>
      <c r="Z635" s="135">
        <f t="shared" si="402"/>
        <v>0</v>
      </c>
      <c r="AA635" s="135">
        <f t="shared" si="402"/>
        <v>0</v>
      </c>
      <c r="AB635" s="135">
        <f t="shared" si="402"/>
        <v>0</v>
      </c>
      <c r="AC635" s="135">
        <f t="shared" si="402"/>
        <v>0</v>
      </c>
      <c r="AD635" s="135">
        <f t="shared" si="402"/>
        <v>0</v>
      </c>
      <c r="AE635" s="135">
        <f t="shared" si="402"/>
        <v>0</v>
      </c>
      <c r="AF635" s="135">
        <f t="shared" si="402"/>
        <v>0</v>
      </c>
      <c r="AG635" s="135"/>
      <c r="AH635" s="135"/>
    </row>
    <row r="636" hidden="1">
      <c r="A636" s="139" t="s">
        <v>95</v>
      </c>
      <c r="B636" s="140" t="s">
        <v>368</v>
      </c>
      <c r="C636" s="36">
        <v>1.0</v>
      </c>
      <c r="D636" s="36">
        <v>0.0</v>
      </c>
      <c r="E636" s="131">
        <v>16.0</v>
      </c>
      <c r="F636" s="36">
        <v>1.0</v>
      </c>
      <c r="G636" s="36">
        <v>53.0</v>
      </c>
      <c r="H636" s="36">
        <v>0.0</v>
      </c>
      <c r="I636" s="36">
        <v>63.0</v>
      </c>
      <c r="J636" s="7">
        <f t="shared" si="396"/>
        <v>-10</v>
      </c>
      <c r="K636" s="132">
        <f t="shared" si="397"/>
        <v>0.8412698413</v>
      </c>
      <c r="L636" s="36">
        <v>12.0</v>
      </c>
      <c r="M636" s="36">
        <v>73.0</v>
      </c>
      <c r="N636" s="36">
        <v>1.0</v>
      </c>
      <c r="O636" s="133">
        <f t="shared" ref="O636:O641" si="403">SUM(L636*I636)/60</f>
        <v>12.6</v>
      </c>
      <c r="P636" s="36">
        <v>3.0</v>
      </c>
      <c r="Q636" s="36">
        <v>2.0</v>
      </c>
      <c r="R636" s="36">
        <v>6.0</v>
      </c>
      <c r="S636" s="36">
        <v>0.0</v>
      </c>
      <c r="T636" s="36">
        <v>12.0</v>
      </c>
      <c r="U636" s="36">
        <v>1.0</v>
      </c>
      <c r="V636" s="36">
        <v>0.0</v>
      </c>
      <c r="W636" s="36">
        <v>0.0</v>
      </c>
      <c r="X636" s="36">
        <v>0.0</v>
      </c>
      <c r="Y636" s="36">
        <v>0.0</v>
      </c>
      <c r="Z636" s="36">
        <v>0.0</v>
      </c>
      <c r="AA636" s="36">
        <v>0.0</v>
      </c>
      <c r="AB636" s="36">
        <v>0.0</v>
      </c>
      <c r="AC636" s="36">
        <v>1.0</v>
      </c>
      <c r="AD636" s="36">
        <v>0.0</v>
      </c>
      <c r="AE636" s="36">
        <v>0.0</v>
      </c>
      <c r="AF636" s="36">
        <v>0.0</v>
      </c>
      <c r="AG636" s="36">
        <v>0.0</v>
      </c>
      <c r="AH636" s="36">
        <v>0.0</v>
      </c>
    </row>
    <row r="637" hidden="1">
      <c r="A637" s="139" t="s">
        <v>95</v>
      </c>
      <c r="B637" s="140" t="s">
        <v>369</v>
      </c>
      <c r="C637" s="36">
        <v>1.0</v>
      </c>
      <c r="D637" s="36">
        <v>0.0</v>
      </c>
      <c r="E637" s="131">
        <v>16.0</v>
      </c>
      <c r="F637" s="36">
        <v>0.0</v>
      </c>
      <c r="G637" s="36">
        <v>59.0</v>
      </c>
      <c r="H637" s="36">
        <v>0.0</v>
      </c>
      <c r="I637" s="36">
        <v>65.0</v>
      </c>
      <c r="J637" s="7">
        <f t="shared" si="396"/>
        <v>-6</v>
      </c>
      <c r="K637" s="132">
        <f t="shared" si="397"/>
        <v>0.9076923077</v>
      </c>
      <c r="L637" s="36">
        <v>12.0</v>
      </c>
      <c r="M637" s="36">
        <v>76.0</v>
      </c>
      <c r="N637" s="36">
        <v>1.0</v>
      </c>
      <c r="O637" s="133">
        <f t="shared" si="403"/>
        <v>13</v>
      </c>
      <c r="P637" s="36">
        <v>4.0</v>
      </c>
      <c r="Q637" s="36">
        <v>1.0</v>
      </c>
      <c r="R637" s="36">
        <v>4.0</v>
      </c>
      <c r="S637" s="36">
        <v>1.0</v>
      </c>
      <c r="T637" s="36">
        <v>8.0</v>
      </c>
      <c r="U637" s="36">
        <v>2.0</v>
      </c>
      <c r="V637" s="36">
        <v>1.0</v>
      </c>
      <c r="W637" s="36">
        <v>0.0</v>
      </c>
      <c r="X637" s="36">
        <v>0.0</v>
      </c>
      <c r="Y637" s="36">
        <v>0.0</v>
      </c>
      <c r="Z637" s="36">
        <v>0.0</v>
      </c>
      <c r="AA637" s="36">
        <v>0.0</v>
      </c>
      <c r="AB637" s="36">
        <v>0.0</v>
      </c>
      <c r="AC637" s="36">
        <v>2.0</v>
      </c>
      <c r="AD637" s="36">
        <v>0.0</v>
      </c>
      <c r="AE637" s="36">
        <v>0.0</v>
      </c>
      <c r="AF637" s="36">
        <v>0.0</v>
      </c>
      <c r="AG637" s="36">
        <v>0.0</v>
      </c>
      <c r="AH637" s="36">
        <v>0.0</v>
      </c>
    </row>
    <row r="638" hidden="1">
      <c r="A638" s="139" t="s">
        <v>95</v>
      </c>
      <c r="B638" s="140" t="s">
        <v>370</v>
      </c>
      <c r="C638" s="36">
        <v>1.0</v>
      </c>
      <c r="D638" s="36">
        <v>0.0</v>
      </c>
      <c r="E638" s="131">
        <v>16.0</v>
      </c>
      <c r="F638" s="36">
        <v>0.0</v>
      </c>
      <c r="G638" s="36">
        <v>45.0</v>
      </c>
      <c r="H638" s="36">
        <v>0.0</v>
      </c>
      <c r="I638" s="36">
        <v>50.0</v>
      </c>
      <c r="J638" s="7">
        <f t="shared" si="396"/>
        <v>-5</v>
      </c>
      <c r="K638" s="132">
        <f t="shared" si="397"/>
        <v>0.9</v>
      </c>
      <c r="L638" s="36">
        <v>16.0</v>
      </c>
      <c r="M638" s="36">
        <v>58.0</v>
      </c>
      <c r="N638" s="36">
        <v>1.0</v>
      </c>
      <c r="O638" s="133">
        <f t="shared" si="403"/>
        <v>13.33333333</v>
      </c>
      <c r="P638" s="36">
        <v>4.0</v>
      </c>
      <c r="Q638" s="36">
        <v>0.0</v>
      </c>
      <c r="R638" s="36">
        <v>5.0</v>
      </c>
      <c r="S638" s="36">
        <v>1.0</v>
      </c>
      <c r="T638" s="36">
        <v>5.0</v>
      </c>
      <c r="U638" s="36">
        <v>0.0</v>
      </c>
      <c r="V638" s="36">
        <v>0.0</v>
      </c>
      <c r="W638" s="36">
        <v>0.0</v>
      </c>
      <c r="X638" s="36">
        <v>0.0</v>
      </c>
      <c r="Y638" s="36">
        <v>0.0</v>
      </c>
      <c r="Z638" s="36">
        <v>0.0</v>
      </c>
      <c r="AA638" s="36">
        <v>0.0</v>
      </c>
      <c r="AB638" s="36">
        <v>0.0</v>
      </c>
      <c r="AC638" s="36">
        <v>0.0</v>
      </c>
      <c r="AD638" s="36">
        <v>0.0</v>
      </c>
      <c r="AE638" s="36">
        <v>0.0</v>
      </c>
      <c r="AF638" s="36">
        <v>0.0</v>
      </c>
      <c r="AG638" s="36">
        <v>0.0</v>
      </c>
      <c r="AH638" s="36">
        <v>0.0</v>
      </c>
    </row>
    <row r="639" hidden="1">
      <c r="A639" s="139" t="s">
        <v>95</v>
      </c>
      <c r="B639" s="140" t="s">
        <v>371</v>
      </c>
      <c r="C639" s="36">
        <v>1.0</v>
      </c>
      <c r="D639" s="36">
        <v>0.0</v>
      </c>
      <c r="E639" s="131">
        <v>16.0</v>
      </c>
      <c r="F639" s="36">
        <v>1.0</v>
      </c>
      <c r="G639" s="36">
        <v>54.0</v>
      </c>
      <c r="H639" s="36">
        <v>0.0</v>
      </c>
      <c r="I639" s="36">
        <v>81.0</v>
      </c>
      <c r="J639" s="7">
        <f t="shared" si="396"/>
        <v>-27</v>
      </c>
      <c r="K639" s="132">
        <f t="shared" si="397"/>
        <v>0.6666666667</v>
      </c>
      <c r="L639" s="36">
        <v>9.0</v>
      </c>
      <c r="M639" s="36">
        <v>70.0</v>
      </c>
      <c r="N639" s="36">
        <v>1.0</v>
      </c>
      <c r="O639" s="133">
        <f t="shared" si="403"/>
        <v>12.15</v>
      </c>
      <c r="P639" s="36">
        <v>4.0</v>
      </c>
      <c r="Q639" s="36">
        <v>3.0</v>
      </c>
      <c r="R639" s="36">
        <v>2.0</v>
      </c>
      <c r="S639" s="36">
        <v>2.0</v>
      </c>
      <c r="T639" s="36">
        <v>8.0</v>
      </c>
      <c r="U639" s="36">
        <v>0.0</v>
      </c>
      <c r="V639" s="36">
        <v>0.0</v>
      </c>
      <c r="W639" s="36">
        <v>0.0</v>
      </c>
      <c r="X639" s="36">
        <v>0.0</v>
      </c>
      <c r="Y639" s="36">
        <v>0.0</v>
      </c>
      <c r="Z639" s="36">
        <v>0.0</v>
      </c>
      <c r="AA639" s="36">
        <v>0.0</v>
      </c>
      <c r="AB639" s="36">
        <v>0.0</v>
      </c>
      <c r="AC639" s="36">
        <v>0.0</v>
      </c>
      <c r="AD639" s="36">
        <v>0.0</v>
      </c>
      <c r="AE639" s="36">
        <v>0.0</v>
      </c>
      <c r="AF639" s="36">
        <v>0.0</v>
      </c>
      <c r="AG639" s="36">
        <v>0.0</v>
      </c>
      <c r="AH639" s="36">
        <v>0.0</v>
      </c>
    </row>
    <row r="640" hidden="1">
      <c r="A640" s="139" t="s">
        <v>95</v>
      </c>
      <c r="B640" s="140" t="s">
        <v>372</v>
      </c>
      <c r="C640" s="36">
        <v>0.0</v>
      </c>
      <c r="D640" s="36">
        <v>0.0</v>
      </c>
      <c r="E640" s="131">
        <f t="shared" ref="E640:E641" si="404">SUM(L640*I640)/60</f>
        <v>0</v>
      </c>
      <c r="F640" s="36">
        <v>0.0</v>
      </c>
      <c r="G640" s="36">
        <v>0.0</v>
      </c>
      <c r="H640" s="36">
        <v>0.0</v>
      </c>
      <c r="I640" s="36">
        <v>0.0</v>
      </c>
      <c r="J640" s="7">
        <f t="shared" si="396"/>
        <v>0</v>
      </c>
      <c r="K640" s="132" t="str">
        <f t="shared" si="397"/>
        <v>#DIV/0!</v>
      </c>
      <c r="L640" s="36">
        <v>0.0</v>
      </c>
      <c r="M640" s="36">
        <v>0.0</v>
      </c>
      <c r="N640" s="36">
        <v>0.0</v>
      </c>
      <c r="O640" s="133">
        <f t="shared" si="403"/>
        <v>0</v>
      </c>
      <c r="P640" s="36">
        <v>0.0</v>
      </c>
      <c r="Q640" s="36">
        <v>0.0</v>
      </c>
      <c r="R640" s="36">
        <v>0.0</v>
      </c>
      <c r="S640" s="36">
        <v>0.0</v>
      </c>
      <c r="T640" s="36">
        <v>0.0</v>
      </c>
      <c r="U640" s="36">
        <v>0.0</v>
      </c>
      <c r="V640" s="36">
        <v>0.0</v>
      </c>
      <c r="W640" s="36">
        <v>0.0</v>
      </c>
      <c r="X640" s="36">
        <v>0.0</v>
      </c>
      <c r="Y640" s="36">
        <v>0.0</v>
      </c>
      <c r="Z640" s="36">
        <v>0.0</v>
      </c>
      <c r="AA640" s="36">
        <v>0.0</v>
      </c>
      <c r="AB640" s="36">
        <v>0.0</v>
      </c>
      <c r="AC640" s="36">
        <v>0.0</v>
      </c>
      <c r="AD640" s="36">
        <v>0.0</v>
      </c>
      <c r="AE640" s="36">
        <v>0.0</v>
      </c>
      <c r="AF640" s="36">
        <v>0.0</v>
      </c>
      <c r="AG640" s="36">
        <v>0.0</v>
      </c>
      <c r="AH640" s="36">
        <v>0.0</v>
      </c>
    </row>
    <row r="641" hidden="1">
      <c r="A641" s="139" t="s">
        <v>95</v>
      </c>
      <c r="B641" s="140" t="s">
        <v>373</v>
      </c>
      <c r="C641" s="36">
        <v>0.0</v>
      </c>
      <c r="D641" s="36">
        <v>0.0</v>
      </c>
      <c r="E641" s="131">
        <f t="shared" si="404"/>
        <v>0</v>
      </c>
      <c r="F641" s="36">
        <v>0.0</v>
      </c>
      <c r="G641" s="36">
        <v>0.0</v>
      </c>
      <c r="H641" s="36">
        <v>0.0</v>
      </c>
      <c r="I641" s="36">
        <v>0.0</v>
      </c>
      <c r="J641" s="7">
        <f t="shared" si="396"/>
        <v>0</v>
      </c>
      <c r="K641" s="132" t="str">
        <f t="shared" si="397"/>
        <v>#DIV/0!</v>
      </c>
      <c r="L641" s="36">
        <v>0.0</v>
      </c>
      <c r="M641" s="36">
        <v>0.0</v>
      </c>
      <c r="N641" s="36">
        <v>0.0</v>
      </c>
      <c r="O641" s="133">
        <f t="shared" si="403"/>
        <v>0</v>
      </c>
      <c r="P641" s="36">
        <v>0.0</v>
      </c>
      <c r="Q641" s="36">
        <v>0.0</v>
      </c>
      <c r="R641" s="36">
        <v>0.0</v>
      </c>
      <c r="S641" s="36">
        <v>0.0</v>
      </c>
      <c r="T641" s="36">
        <v>0.0</v>
      </c>
      <c r="U641" s="36">
        <v>0.0</v>
      </c>
      <c r="V641" s="36">
        <v>0.0</v>
      </c>
      <c r="W641" s="36">
        <v>0.0</v>
      </c>
      <c r="X641" s="36">
        <v>0.0</v>
      </c>
      <c r="Y641" s="36">
        <v>0.0</v>
      </c>
      <c r="Z641" s="36">
        <v>0.0</v>
      </c>
      <c r="AA641" s="36">
        <v>0.0</v>
      </c>
      <c r="AB641" s="36">
        <v>0.0</v>
      </c>
      <c r="AC641" s="36">
        <v>0.0</v>
      </c>
      <c r="AD641" s="36">
        <v>0.0</v>
      </c>
      <c r="AE641" s="36">
        <v>0.0</v>
      </c>
      <c r="AF641" s="36">
        <v>0.0</v>
      </c>
      <c r="AG641" s="36">
        <v>0.0</v>
      </c>
      <c r="AH641" s="36">
        <v>0.0</v>
      </c>
    </row>
    <row r="642">
      <c r="A642" s="119" t="s">
        <v>425</v>
      </c>
    </row>
    <row r="644" hidden="1">
      <c r="A644" s="115"/>
      <c r="F644" s="116" t="s">
        <v>382</v>
      </c>
      <c r="L644" s="117" t="s">
        <v>383</v>
      </c>
      <c r="N644" s="118" t="s">
        <v>384</v>
      </c>
    </row>
    <row r="645" hidden="1">
      <c r="A645" s="83" t="s">
        <v>232</v>
      </c>
      <c r="B645" s="83" t="s">
        <v>233</v>
      </c>
      <c r="C645" s="83" t="s">
        <v>234</v>
      </c>
      <c r="D645" s="83" t="s">
        <v>15</v>
      </c>
      <c r="E645" s="84" t="s">
        <v>235</v>
      </c>
      <c r="F645" s="85" t="s">
        <v>17</v>
      </c>
      <c r="G645" s="85" t="s">
        <v>236</v>
      </c>
      <c r="H645" s="85" t="s">
        <v>237</v>
      </c>
      <c r="I645" s="85" t="s">
        <v>238</v>
      </c>
      <c r="J645" s="85" t="s">
        <v>239</v>
      </c>
      <c r="K645" s="86" t="s">
        <v>240</v>
      </c>
      <c r="L645" s="87" t="s">
        <v>241</v>
      </c>
      <c r="M645" s="87" t="s">
        <v>242</v>
      </c>
      <c r="N645" s="88" t="s">
        <v>385</v>
      </c>
      <c r="O645" s="88" t="s">
        <v>235</v>
      </c>
      <c r="P645" s="88" t="s">
        <v>244</v>
      </c>
      <c r="Q645" s="88" t="s">
        <v>245</v>
      </c>
      <c r="R645" s="88" t="s">
        <v>246</v>
      </c>
      <c r="S645" s="88" t="s">
        <v>247</v>
      </c>
      <c r="T645" s="88" t="s">
        <v>248</v>
      </c>
      <c r="U645" s="88" t="s">
        <v>249</v>
      </c>
      <c r="V645" s="88" t="s">
        <v>250</v>
      </c>
      <c r="W645" s="88" t="s">
        <v>251</v>
      </c>
      <c r="X645" s="88" t="s">
        <v>252</v>
      </c>
      <c r="Y645" s="88" t="s">
        <v>253</v>
      </c>
      <c r="Z645" s="88" t="s">
        <v>254</v>
      </c>
      <c r="AA645" s="88" t="s">
        <v>255</v>
      </c>
      <c r="AB645" s="88" t="s">
        <v>256</v>
      </c>
      <c r="AC645" s="88" t="s">
        <v>257</v>
      </c>
      <c r="AD645" s="88" t="s">
        <v>258</v>
      </c>
      <c r="AE645" s="88" t="s">
        <v>259</v>
      </c>
      <c r="AF645" s="88" t="s">
        <v>260</v>
      </c>
      <c r="AG645" s="88" t="s">
        <v>261</v>
      </c>
      <c r="AH645" s="88" t="s">
        <v>262</v>
      </c>
    </row>
    <row r="646" hidden="1">
      <c r="A646" s="90" t="s">
        <v>95</v>
      </c>
      <c r="B646" s="91" t="s">
        <v>368</v>
      </c>
      <c r="C646" s="103">
        <v>1.0</v>
      </c>
      <c r="D646" s="103">
        <v>1.0</v>
      </c>
      <c r="E646" s="93">
        <f t="shared" ref="E646:E652" si="405">SUM(L646*I646)/60</f>
        <v>13.33333333</v>
      </c>
      <c r="F646" s="92">
        <v>0.0</v>
      </c>
      <c r="G646" s="103">
        <v>53.0</v>
      </c>
      <c r="H646" s="103">
        <v>1.0</v>
      </c>
      <c r="I646" s="103">
        <v>40.0</v>
      </c>
      <c r="J646" s="106">
        <f t="shared" ref="J646:J660" si="406">SUM(G646-I646)</f>
        <v>13</v>
      </c>
      <c r="K646" s="94">
        <f t="shared" ref="K646:K660" si="407">SUM(G646/I646)</f>
        <v>1.325</v>
      </c>
      <c r="L646" s="103">
        <v>20.0</v>
      </c>
      <c r="M646" s="103">
        <v>63.0</v>
      </c>
      <c r="N646" s="103">
        <v>1.0</v>
      </c>
      <c r="O646" s="95">
        <f t="shared" ref="O646:O652" si="408">(E646*N646)</f>
        <v>13.33333333</v>
      </c>
      <c r="P646" s="103">
        <v>3.0</v>
      </c>
      <c r="Q646" s="103">
        <v>2.0</v>
      </c>
      <c r="R646" s="103">
        <v>2.0</v>
      </c>
      <c r="S646" s="92">
        <v>0.0</v>
      </c>
      <c r="T646" s="103">
        <v>8.0</v>
      </c>
      <c r="U646" s="103">
        <v>1.0</v>
      </c>
      <c r="V646" s="92">
        <v>0.0</v>
      </c>
      <c r="W646" s="92">
        <v>0.0</v>
      </c>
      <c r="X646" s="92">
        <v>0.0</v>
      </c>
      <c r="Y646" s="92">
        <v>0.0</v>
      </c>
      <c r="Z646" s="92">
        <v>0.0</v>
      </c>
      <c r="AA646" s="92">
        <v>0.0</v>
      </c>
      <c r="AB646" s="92">
        <v>0.0</v>
      </c>
      <c r="AC646" s="103">
        <v>1.0</v>
      </c>
      <c r="AD646" s="92">
        <v>0.0</v>
      </c>
      <c r="AE646" s="92">
        <v>0.0</v>
      </c>
      <c r="AF646" s="92">
        <v>0.0</v>
      </c>
      <c r="AG646" s="92">
        <v>0.0</v>
      </c>
      <c r="AH646" s="92">
        <v>0.0</v>
      </c>
    </row>
    <row r="647" hidden="1">
      <c r="A647" s="90" t="s">
        <v>95</v>
      </c>
      <c r="B647" s="91" t="s">
        <v>369</v>
      </c>
      <c r="C647" s="103">
        <v>1.0</v>
      </c>
      <c r="D647" s="103">
        <v>1.0</v>
      </c>
      <c r="E647" s="93">
        <f t="shared" si="405"/>
        <v>13.06666667</v>
      </c>
      <c r="F647" s="103">
        <v>2.0</v>
      </c>
      <c r="G647" s="103">
        <v>42.0</v>
      </c>
      <c r="H647" s="92">
        <v>0.0</v>
      </c>
      <c r="I647" s="103">
        <v>49.0</v>
      </c>
      <c r="J647" s="106">
        <f t="shared" si="406"/>
        <v>-7</v>
      </c>
      <c r="K647" s="94">
        <f t="shared" si="407"/>
        <v>0.8571428571</v>
      </c>
      <c r="L647" s="103">
        <v>16.0</v>
      </c>
      <c r="M647" s="103">
        <v>52.0</v>
      </c>
      <c r="N647" s="103">
        <v>1.0</v>
      </c>
      <c r="O647" s="95">
        <f t="shared" si="408"/>
        <v>13.06666667</v>
      </c>
      <c r="P647" s="103">
        <v>4.0</v>
      </c>
      <c r="Q647" s="103">
        <v>2.0</v>
      </c>
      <c r="R647" s="92">
        <v>0.0</v>
      </c>
      <c r="S647" s="92">
        <v>0.0</v>
      </c>
      <c r="T647" s="103">
        <v>6.0</v>
      </c>
      <c r="U647" s="103">
        <v>1.0</v>
      </c>
      <c r="V647" s="92">
        <v>0.0</v>
      </c>
      <c r="W647" s="92">
        <v>0.0</v>
      </c>
      <c r="X647" s="92">
        <v>0.0</v>
      </c>
      <c r="Y647" s="92">
        <v>0.0</v>
      </c>
      <c r="Z647" s="92">
        <v>0.0</v>
      </c>
      <c r="AA647" s="92">
        <v>0.0</v>
      </c>
      <c r="AB647" s="92">
        <v>0.0</v>
      </c>
      <c r="AC647" s="103">
        <v>1.0</v>
      </c>
      <c r="AD647" s="92">
        <v>0.0</v>
      </c>
      <c r="AE647" s="92">
        <v>0.0</v>
      </c>
      <c r="AF647" s="92">
        <v>0.0</v>
      </c>
      <c r="AG647" s="92">
        <v>0.0</v>
      </c>
      <c r="AH647" s="92">
        <v>0.0</v>
      </c>
    </row>
    <row r="648" hidden="1">
      <c r="A648" s="90" t="s">
        <v>95</v>
      </c>
      <c r="B648" s="91" t="s">
        <v>370</v>
      </c>
      <c r="C648" s="92">
        <v>0.0</v>
      </c>
      <c r="D648" s="92">
        <v>0.0</v>
      </c>
      <c r="E648" s="93">
        <f t="shared" si="405"/>
        <v>0</v>
      </c>
      <c r="F648" s="92">
        <v>0.0</v>
      </c>
      <c r="G648" s="92">
        <v>0.0</v>
      </c>
      <c r="H648" s="92">
        <v>0.0</v>
      </c>
      <c r="I648" s="92">
        <v>0.0</v>
      </c>
      <c r="J648" s="106">
        <f t="shared" si="406"/>
        <v>0</v>
      </c>
      <c r="K648" s="94" t="str">
        <f t="shared" si="407"/>
        <v>#DIV/0!</v>
      </c>
      <c r="L648" s="92">
        <v>0.0</v>
      </c>
      <c r="M648" s="92">
        <v>0.0</v>
      </c>
      <c r="N648" s="103">
        <v>0.0</v>
      </c>
      <c r="O648" s="95">
        <f t="shared" si="408"/>
        <v>0</v>
      </c>
      <c r="P648" s="92">
        <v>0.0</v>
      </c>
      <c r="Q648" s="92">
        <v>0.0</v>
      </c>
      <c r="R648" s="92">
        <v>0.0</v>
      </c>
      <c r="S648" s="92">
        <v>0.0</v>
      </c>
      <c r="T648" s="92">
        <v>0.0</v>
      </c>
      <c r="U648" s="92">
        <v>0.0</v>
      </c>
      <c r="V648" s="92">
        <v>0.0</v>
      </c>
      <c r="W648" s="92">
        <v>0.0</v>
      </c>
      <c r="X648" s="92">
        <v>0.0</v>
      </c>
      <c r="Y648" s="92">
        <v>0.0</v>
      </c>
      <c r="Z648" s="92">
        <v>0.0</v>
      </c>
      <c r="AA648" s="92">
        <v>0.0</v>
      </c>
      <c r="AB648" s="92">
        <v>0.0</v>
      </c>
      <c r="AC648" s="92">
        <v>0.0</v>
      </c>
      <c r="AD648" s="92">
        <v>0.0</v>
      </c>
      <c r="AE648" s="92">
        <v>0.0</v>
      </c>
      <c r="AF648" s="92">
        <v>0.0</v>
      </c>
      <c r="AG648" s="92">
        <v>0.0</v>
      </c>
      <c r="AH648" s="92">
        <v>0.0</v>
      </c>
    </row>
    <row r="649" hidden="1">
      <c r="A649" s="90" t="s">
        <v>95</v>
      </c>
      <c r="B649" s="91" t="s">
        <v>371</v>
      </c>
      <c r="C649" s="103">
        <v>1.0</v>
      </c>
      <c r="D649" s="103">
        <v>1.0</v>
      </c>
      <c r="E649" s="93">
        <f t="shared" si="405"/>
        <v>12.75</v>
      </c>
      <c r="F649" s="92">
        <v>0.0</v>
      </c>
      <c r="G649" s="103">
        <v>65.0</v>
      </c>
      <c r="H649" s="92">
        <v>0.0</v>
      </c>
      <c r="I649" s="103">
        <v>51.0</v>
      </c>
      <c r="J649" s="106">
        <f t="shared" si="406"/>
        <v>14</v>
      </c>
      <c r="K649" s="94">
        <f t="shared" si="407"/>
        <v>1.274509804</v>
      </c>
      <c r="L649" s="103">
        <v>15.0</v>
      </c>
      <c r="M649" s="103">
        <v>85.0</v>
      </c>
      <c r="N649" s="103">
        <v>1.0</v>
      </c>
      <c r="O649" s="95">
        <f t="shared" si="408"/>
        <v>12.75</v>
      </c>
      <c r="P649" s="103">
        <v>6.0</v>
      </c>
      <c r="Q649" s="103">
        <v>2.0</v>
      </c>
      <c r="R649" s="103">
        <v>1.0</v>
      </c>
      <c r="S649" s="92">
        <v>0.0</v>
      </c>
      <c r="T649" s="103">
        <v>11.0</v>
      </c>
      <c r="U649" s="103">
        <v>1.0</v>
      </c>
      <c r="V649" s="103">
        <v>1.0</v>
      </c>
      <c r="W649" s="103">
        <v>1.0</v>
      </c>
      <c r="X649" s="92">
        <v>0.0</v>
      </c>
      <c r="Y649" s="92">
        <v>0.0</v>
      </c>
      <c r="Z649" s="92">
        <v>0.0</v>
      </c>
      <c r="AA649" s="92">
        <v>0.0</v>
      </c>
      <c r="AB649" s="92">
        <v>0.0</v>
      </c>
      <c r="AC649" s="103">
        <v>1.0</v>
      </c>
      <c r="AD649" s="92">
        <v>0.0</v>
      </c>
      <c r="AE649" s="92">
        <v>0.0</v>
      </c>
      <c r="AF649" s="92">
        <v>0.0</v>
      </c>
      <c r="AG649" s="92">
        <v>0.0</v>
      </c>
      <c r="AH649" s="92">
        <v>0.0</v>
      </c>
    </row>
    <row r="650" hidden="1">
      <c r="A650" s="90" t="s">
        <v>95</v>
      </c>
      <c r="B650" s="97" t="s">
        <v>372</v>
      </c>
      <c r="C650" s="92">
        <v>0.0</v>
      </c>
      <c r="D650" s="92">
        <v>0.0</v>
      </c>
      <c r="E650" s="93">
        <f t="shared" si="405"/>
        <v>0</v>
      </c>
      <c r="F650" s="92">
        <v>0.0</v>
      </c>
      <c r="G650" s="92">
        <v>0.0</v>
      </c>
      <c r="H650" s="92">
        <v>0.0</v>
      </c>
      <c r="I650" s="92">
        <v>0.0</v>
      </c>
      <c r="J650" s="106">
        <f t="shared" si="406"/>
        <v>0</v>
      </c>
      <c r="K650" s="94" t="str">
        <f t="shared" si="407"/>
        <v>#DIV/0!</v>
      </c>
      <c r="L650" s="92">
        <v>0.0</v>
      </c>
      <c r="M650" s="92">
        <v>0.0</v>
      </c>
      <c r="N650" s="103">
        <v>0.0</v>
      </c>
      <c r="O650" s="95">
        <f t="shared" si="408"/>
        <v>0</v>
      </c>
      <c r="P650" s="92">
        <v>0.0</v>
      </c>
      <c r="Q650" s="92">
        <v>0.0</v>
      </c>
      <c r="R650" s="92">
        <v>0.0</v>
      </c>
      <c r="S650" s="92">
        <v>0.0</v>
      </c>
      <c r="T650" s="92">
        <v>0.0</v>
      </c>
      <c r="U650" s="92">
        <v>0.0</v>
      </c>
      <c r="V650" s="92">
        <v>0.0</v>
      </c>
      <c r="W650" s="92">
        <v>0.0</v>
      </c>
      <c r="X650" s="92">
        <v>0.0</v>
      </c>
      <c r="Y650" s="92">
        <v>0.0</v>
      </c>
      <c r="Z650" s="92">
        <v>0.0</v>
      </c>
      <c r="AA650" s="92">
        <v>0.0</v>
      </c>
      <c r="AB650" s="92">
        <v>0.0</v>
      </c>
      <c r="AC650" s="92">
        <v>0.0</v>
      </c>
      <c r="AD650" s="92">
        <v>0.0</v>
      </c>
      <c r="AE650" s="92">
        <v>0.0</v>
      </c>
      <c r="AF650" s="92">
        <v>0.0</v>
      </c>
      <c r="AG650" s="92">
        <v>0.0</v>
      </c>
      <c r="AH650" s="92">
        <v>0.0</v>
      </c>
    </row>
    <row r="651" hidden="1">
      <c r="A651" s="90" t="s">
        <v>95</v>
      </c>
      <c r="B651" s="91" t="s">
        <v>373</v>
      </c>
      <c r="C651" s="92">
        <v>0.0</v>
      </c>
      <c r="D651" s="92">
        <v>0.0</v>
      </c>
      <c r="E651" s="93">
        <f t="shared" si="405"/>
        <v>0</v>
      </c>
      <c r="F651" s="92">
        <v>0.0</v>
      </c>
      <c r="G651" s="92">
        <v>0.0</v>
      </c>
      <c r="H651" s="92">
        <v>0.0</v>
      </c>
      <c r="I651" s="92">
        <v>0.0</v>
      </c>
      <c r="J651" s="106">
        <f t="shared" si="406"/>
        <v>0</v>
      </c>
      <c r="K651" s="94" t="str">
        <f t="shared" si="407"/>
        <v>#DIV/0!</v>
      </c>
      <c r="L651" s="92">
        <v>0.0</v>
      </c>
      <c r="M651" s="92">
        <v>0.0</v>
      </c>
      <c r="N651" s="103">
        <v>0.0</v>
      </c>
      <c r="O651" s="95">
        <f t="shared" si="408"/>
        <v>0</v>
      </c>
      <c r="P651" s="92">
        <v>0.0</v>
      </c>
      <c r="Q651" s="92">
        <v>0.0</v>
      </c>
      <c r="R651" s="92">
        <v>0.0</v>
      </c>
      <c r="S651" s="92">
        <v>0.0</v>
      </c>
      <c r="T651" s="92">
        <v>0.0</v>
      </c>
      <c r="U651" s="92">
        <v>0.0</v>
      </c>
      <c r="V651" s="92">
        <v>0.0</v>
      </c>
      <c r="W651" s="92">
        <v>0.0</v>
      </c>
      <c r="X651" s="92">
        <v>0.0</v>
      </c>
      <c r="Y651" s="92">
        <v>0.0</v>
      </c>
      <c r="Z651" s="92">
        <v>0.0</v>
      </c>
      <c r="AA651" s="92">
        <v>0.0</v>
      </c>
      <c r="AB651" s="92">
        <v>0.0</v>
      </c>
      <c r="AC651" s="92">
        <v>0.0</v>
      </c>
      <c r="AD651" s="92">
        <v>0.0</v>
      </c>
      <c r="AE651" s="92">
        <v>0.0</v>
      </c>
      <c r="AF651" s="92">
        <v>0.0</v>
      </c>
      <c r="AG651" s="92">
        <v>0.0</v>
      </c>
      <c r="AH651" s="92">
        <v>0.0</v>
      </c>
    </row>
    <row r="652" hidden="1">
      <c r="A652" s="96" t="s">
        <v>269</v>
      </c>
      <c r="B652" s="97" t="s">
        <v>318</v>
      </c>
      <c r="C652" s="103">
        <v>1.0</v>
      </c>
      <c r="D652" s="103">
        <v>1.0</v>
      </c>
      <c r="E652" s="93">
        <f t="shared" si="405"/>
        <v>13.65</v>
      </c>
      <c r="F652" s="103">
        <v>3.0</v>
      </c>
      <c r="G652" s="103">
        <v>78.0</v>
      </c>
      <c r="H652" s="92">
        <v>0.0</v>
      </c>
      <c r="I652" s="103">
        <v>39.0</v>
      </c>
      <c r="J652" s="106">
        <f t="shared" si="406"/>
        <v>39</v>
      </c>
      <c r="K652" s="94">
        <f t="shared" si="407"/>
        <v>2</v>
      </c>
      <c r="L652" s="103">
        <v>21.0</v>
      </c>
      <c r="M652" s="103">
        <v>107.0</v>
      </c>
      <c r="N652" s="103">
        <v>1.0</v>
      </c>
      <c r="O652" s="95">
        <f t="shared" si="408"/>
        <v>13.65</v>
      </c>
      <c r="P652" s="103">
        <v>5.0</v>
      </c>
      <c r="Q652" s="103">
        <v>1.0</v>
      </c>
      <c r="R652" s="103">
        <v>3.0</v>
      </c>
      <c r="S652" s="92">
        <v>0.0</v>
      </c>
      <c r="T652" s="103">
        <v>11.0</v>
      </c>
      <c r="U652" s="103">
        <v>5.0</v>
      </c>
      <c r="V652" s="103">
        <v>2.0</v>
      </c>
      <c r="W652" s="92">
        <v>0.0</v>
      </c>
      <c r="X652" s="92">
        <v>0.0</v>
      </c>
      <c r="Y652" s="92">
        <v>0.0</v>
      </c>
      <c r="Z652" s="92">
        <v>0.0</v>
      </c>
      <c r="AA652" s="92">
        <v>0.0</v>
      </c>
      <c r="AB652" s="92">
        <v>0.0</v>
      </c>
      <c r="AC652" s="103">
        <v>5.0</v>
      </c>
      <c r="AD652" s="92">
        <v>0.0</v>
      </c>
      <c r="AE652" s="92">
        <v>0.0</v>
      </c>
      <c r="AF652" s="92">
        <v>0.0</v>
      </c>
      <c r="AG652" s="92">
        <v>0.0</v>
      </c>
      <c r="AH652" s="103">
        <v>1.0</v>
      </c>
    </row>
    <row r="653" hidden="1">
      <c r="A653" s="98"/>
      <c r="B653" s="99"/>
      <c r="C653" s="99">
        <f t="shared" ref="C653:D653" si="409">SUM(C646:C651)/4</f>
        <v>0.75</v>
      </c>
      <c r="D653" s="99">
        <f t="shared" si="409"/>
        <v>0.75</v>
      </c>
      <c r="E653" s="100">
        <f>SUM(E646:E651)</f>
        <v>39.15</v>
      </c>
      <c r="F653" s="99">
        <f>SUM(F646:F651)/4</f>
        <v>0.5</v>
      </c>
      <c r="G653" s="99">
        <f>SUM(G646:G651)</f>
        <v>160</v>
      </c>
      <c r="H653" s="99"/>
      <c r="I653" s="99">
        <f>SUM(I646:I651)</f>
        <v>140</v>
      </c>
      <c r="J653" s="99">
        <f t="shared" si="406"/>
        <v>20</v>
      </c>
      <c r="K653" s="101">
        <f t="shared" si="407"/>
        <v>1.142857143</v>
      </c>
      <c r="L653" s="99">
        <f t="shared" ref="L653:M653" si="410">SUM(L646:L651)</f>
        <v>51</v>
      </c>
      <c r="M653" s="99">
        <f t="shared" si="410"/>
        <v>200</v>
      </c>
      <c r="N653" s="99"/>
      <c r="O653" s="102"/>
      <c r="P653" s="99">
        <f t="shared" ref="P653:AH653" si="411">SUM(P646:P651)</f>
        <v>13</v>
      </c>
      <c r="Q653" s="99">
        <f t="shared" si="411"/>
        <v>6</v>
      </c>
      <c r="R653" s="99">
        <f t="shared" si="411"/>
        <v>3</v>
      </c>
      <c r="S653" s="99">
        <f t="shared" si="411"/>
        <v>0</v>
      </c>
      <c r="T653" s="99">
        <f t="shared" si="411"/>
        <v>25</v>
      </c>
      <c r="U653" s="99">
        <f t="shared" si="411"/>
        <v>3</v>
      </c>
      <c r="V653" s="99">
        <f t="shared" si="411"/>
        <v>1</v>
      </c>
      <c r="W653" s="99">
        <f t="shared" si="411"/>
        <v>1</v>
      </c>
      <c r="X653" s="99">
        <f t="shared" si="411"/>
        <v>0</v>
      </c>
      <c r="Y653" s="99">
        <f t="shared" si="411"/>
        <v>0</v>
      </c>
      <c r="Z653" s="99">
        <f t="shared" si="411"/>
        <v>0</v>
      </c>
      <c r="AA653" s="99">
        <f t="shared" si="411"/>
        <v>0</v>
      </c>
      <c r="AB653" s="99">
        <f t="shared" si="411"/>
        <v>0</v>
      </c>
      <c r="AC653" s="99">
        <f t="shared" si="411"/>
        <v>3</v>
      </c>
      <c r="AD653" s="99">
        <f t="shared" si="411"/>
        <v>0</v>
      </c>
      <c r="AE653" s="99">
        <f t="shared" si="411"/>
        <v>0</v>
      </c>
      <c r="AF653" s="99">
        <f t="shared" si="411"/>
        <v>0</v>
      </c>
      <c r="AG653" s="99">
        <f t="shared" si="411"/>
        <v>0</v>
      </c>
      <c r="AH653" s="99">
        <f t="shared" si="411"/>
        <v>0</v>
      </c>
    </row>
    <row r="654" hidden="1">
      <c r="A654" s="90" t="s">
        <v>103</v>
      </c>
      <c r="B654" s="91" t="s">
        <v>335</v>
      </c>
      <c r="C654" s="103">
        <v>1.0</v>
      </c>
      <c r="D654" s="92">
        <v>0.0</v>
      </c>
      <c r="E654" s="93">
        <f t="shared" ref="E654:E659" si="412">SUM(L654*I654)/60</f>
        <v>11.91666667</v>
      </c>
      <c r="F654" s="92">
        <v>0.0</v>
      </c>
      <c r="G654" s="103">
        <v>33.0</v>
      </c>
      <c r="H654" s="92">
        <v>0.0</v>
      </c>
      <c r="I654" s="103">
        <v>65.0</v>
      </c>
      <c r="J654" s="106">
        <f t="shared" si="406"/>
        <v>-32</v>
      </c>
      <c r="K654" s="94">
        <f t="shared" si="407"/>
        <v>0.5076923077</v>
      </c>
      <c r="L654" s="103">
        <v>11.0</v>
      </c>
      <c r="M654" s="103">
        <v>41.0</v>
      </c>
      <c r="N654" s="103">
        <v>1.0</v>
      </c>
      <c r="O654" s="95">
        <f t="shared" ref="O654:O659" si="413">SUM(L654*I654)/60</f>
        <v>11.91666667</v>
      </c>
      <c r="P654" s="103">
        <v>2.0</v>
      </c>
      <c r="Q654" s="92">
        <v>0.0</v>
      </c>
      <c r="R654" s="103">
        <v>4.0</v>
      </c>
      <c r="S654" s="92">
        <v>0.0</v>
      </c>
      <c r="T654" s="103">
        <v>3.0</v>
      </c>
      <c r="U654" s="103">
        <v>0.0</v>
      </c>
      <c r="V654" s="92">
        <v>0.0</v>
      </c>
      <c r="W654" s="92">
        <v>0.0</v>
      </c>
      <c r="X654" s="92">
        <v>0.0</v>
      </c>
      <c r="Y654" s="92">
        <v>0.0</v>
      </c>
      <c r="Z654" s="92">
        <v>0.0</v>
      </c>
      <c r="AA654" s="92">
        <v>0.0</v>
      </c>
      <c r="AB654" s="92">
        <v>0.0</v>
      </c>
      <c r="AC654" s="92">
        <v>0.0</v>
      </c>
      <c r="AD654" s="92">
        <v>0.0</v>
      </c>
      <c r="AE654" s="92">
        <v>0.0</v>
      </c>
      <c r="AF654" s="92">
        <v>0.0</v>
      </c>
      <c r="AG654" s="92">
        <v>0.0</v>
      </c>
      <c r="AH654" s="92">
        <v>0.0</v>
      </c>
    </row>
    <row r="655" hidden="1">
      <c r="A655" s="90" t="s">
        <v>103</v>
      </c>
      <c r="B655" s="91" t="s">
        <v>336</v>
      </c>
      <c r="C655" s="103">
        <v>1.0</v>
      </c>
      <c r="D655" s="92">
        <v>0.0</v>
      </c>
      <c r="E655" s="93">
        <f t="shared" si="412"/>
        <v>12.75</v>
      </c>
      <c r="F655" s="103">
        <v>1.0</v>
      </c>
      <c r="G655" s="103">
        <v>27.0</v>
      </c>
      <c r="H655" s="92">
        <v>0.0</v>
      </c>
      <c r="I655" s="103">
        <v>51.0</v>
      </c>
      <c r="J655" s="106">
        <f t="shared" si="406"/>
        <v>-24</v>
      </c>
      <c r="K655" s="94">
        <f t="shared" si="407"/>
        <v>0.5294117647</v>
      </c>
      <c r="L655" s="103">
        <v>15.0</v>
      </c>
      <c r="M655" s="103">
        <v>34.0</v>
      </c>
      <c r="N655" s="103">
        <v>1.0</v>
      </c>
      <c r="O655" s="95">
        <f t="shared" si="413"/>
        <v>12.75</v>
      </c>
      <c r="P655" s="103">
        <v>2.0</v>
      </c>
      <c r="Q655" s="103">
        <v>1.0</v>
      </c>
      <c r="R655" s="103">
        <v>1.0</v>
      </c>
      <c r="S655" s="103">
        <v>1.0</v>
      </c>
      <c r="T655" s="103">
        <v>2.0</v>
      </c>
      <c r="U655" s="103">
        <v>1.0</v>
      </c>
      <c r="V655" s="92">
        <v>0.0</v>
      </c>
      <c r="W655" s="92">
        <v>0.0</v>
      </c>
      <c r="X655" s="92">
        <v>0.0</v>
      </c>
      <c r="Y655" s="92">
        <v>0.0</v>
      </c>
      <c r="Z655" s="92">
        <v>0.0</v>
      </c>
      <c r="AA655" s="92">
        <v>0.0</v>
      </c>
      <c r="AB655" s="92">
        <v>0.0</v>
      </c>
      <c r="AC655" s="92">
        <v>0.0</v>
      </c>
      <c r="AD655" s="92">
        <v>0.0</v>
      </c>
      <c r="AE655" s="92">
        <v>0.0</v>
      </c>
      <c r="AF655" s="92">
        <v>0.0</v>
      </c>
      <c r="AG655" s="92">
        <v>0.0</v>
      </c>
      <c r="AH655" s="92">
        <v>0.0</v>
      </c>
    </row>
    <row r="656" hidden="1">
      <c r="A656" s="90" t="s">
        <v>103</v>
      </c>
      <c r="B656" s="91" t="s">
        <v>337</v>
      </c>
      <c r="C656" s="92">
        <v>0.0</v>
      </c>
      <c r="D656" s="92">
        <v>0.0</v>
      </c>
      <c r="E656" s="93">
        <f t="shared" si="412"/>
        <v>0</v>
      </c>
      <c r="F656" s="92">
        <v>0.0</v>
      </c>
      <c r="G656" s="92">
        <v>0.0</v>
      </c>
      <c r="H656" s="92">
        <v>0.0</v>
      </c>
      <c r="I656" s="92">
        <v>0.0</v>
      </c>
      <c r="J656" s="106">
        <f t="shared" si="406"/>
        <v>0</v>
      </c>
      <c r="K656" s="94" t="str">
        <f t="shared" si="407"/>
        <v>#DIV/0!</v>
      </c>
      <c r="L656" s="92">
        <v>0.0</v>
      </c>
      <c r="M656" s="92">
        <v>0.0</v>
      </c>
      <c r="N656" s="103">
        <v>0.0</v>
      </c>
      <c r="O656" s="95">
        <f t="shared" si="413"/>
        <v>0</v>
      </c>
      <c r="P656" s="92">
        <v>0.0</v>
      </c>
      <c r="Q656" s="92">
        <v>0.0</v>
      </c>
      <c r="R656" s="92">
        <v>0.0</v>
      </c>
      <c r="S656" s="92">
        <v>0.0</v>
      </c>
      <c r="T656" s="92">
        <v>0.0</v>
      </c>
      <c r="U656" s="92">
        <v>0.0</v>
      </c>
      <c r="V656" s="92">
        <v>0.0</v>
      </c>
      <c r="W656" s="92">
        <v>0.0</v>
      </c>
      <c r="X656" s="92">
        <v>0.0</v>
      </c>
      <c r="Y656" s="92">
        <v>0.0</v>
      </c>
      <c r="Z656" s="92">
        <v>0.0</v>
      </c>
      <c r="AA656" s="92">
        <v>0.0</v>
      </c>
      <c r="AB656" s="92">
        <v>0.0</v>
      </c>
      <c r="AC656" s="92">
        <v>0.0</v>
      </c>
      <c r="AD656" s="92">
        <v>0.0</v>
      </c>
      <c r="AE656" s="92">
        <v>0.0</v>
      </c>
      <c r="AF656" s="92">
        <v>0.0</v>
      </c>
      <c r="AG656" s="92">
        <v>0.0</v>
      </c>
      <c r="AH656" s="92">
        <v>0.0</v>
      </c>
    </row>
    <row r="657" hidden="1">
      <c r="A657" s="90" t="s">
        <v>103</v>
      </c>
      <c r="B657" s="91" t="s">
        <v>338</v>
      </c>
      <c r="C657" s="92">
        <v>0.0</v>
      </c>
      <c r="D657" s="92">
        <v>0.0</v>
      </c>
      <c r="E657" s="93">
        <f t="shared" si="412"/>
        <v>0</v>
      </c>
      <c r="F657" s="92">
        <v>0.0</v>
      </c>
      <c r="G657" s="92">
        <v>0.0</v>
      </c>
      <c r="H657" s="92">
        <v>0.0</v>
      </c>
      <c r="I657" s="92">
        <v>0.0</v>
      </c>
      <c r="J657" s="106">
        <f t="shared" si="406"/>
        <v>0</v>
      </c>
      <c r="K657" s="94" t="str">
        <f t="shared" si="407"/>
        <v>#DIV/0!</v>
      </c>
      <c r="L657" s="92">
        <v>0.0</v>
      </c>
      <c r="M657" s="92">
        <v>0.0</v>
      </c>
      <c r="N657" s="103">
        <v>0.0</v>
      </c>
      <c r="O657" s="95">
        <f t="shared" si="413"/>
        <v>0</v>
      </c>
      <c r="P657" s="92">
        <v>0.0</v>
      </c>
      <c r="Q657" s="92">
        <v>0.0</v>
      </c>
      <c r="R657" s="92">
        <v>0.0</v>
      </c>
      <c r="S657" s="92">
        <v>0.0</v>
      </c>
      <c r="T657" s="92">
        <v>0.0</v>
      </c>
      <c r="U657" s="92">
        <v>0.0</v>
      </c>
      <c r="V657" s="92">
        <v>0.0</v>
      </c>
      <c r="W657" s="92">
        <v>0.0</v>
      </c>
      <c r="X657" s="92">
        <v>0.0</v>
      </c>
      <c r="Y657" s="92">
        <v>0.0</v>
      </c>
      <c r="Z657" s="92">
        <v>0.0</v>
      </c>
      <c r="AA657" s="92">
        <v>0.0</v>
      </c>
      <c r="AB657" s="92">
        <v>0.0</v>
      </c>
      <c r="AC657" s="92">
        <v>0.0</v>
      </c>
      <c r="AD657" s="92">
        <v>0.0</v>
      </c>
      <c r="AE657" s="92">
        <v>0.0</v>
      </c>
      <c r="AF657" s="92">
        <v>0.0</v>
      </c>
      <c r="AG657" s="92">
        <v>0.0</v>
      </c>
      <c r="AH657" s="92">
        <v>0.0</v>
      </c>
    </row>
    <row r="658" hidden="1">
      <c r="A658" s="90" t="s">
        <v>103</v>
      </c>
      <c r="B658" s="91" t="s">
        <v>339</v>
      </c>
      <c r="C658" s="103">
        <v>1.0</v>
      </c>
      <c r="D658" s="92">
        <v>0.0</v>
      </c>
      <c r="E658" s="93">
        <f t="shared" si="412"/>
        <v>12.6</v>
      </c>
      <c r="F658" s="92">
        <v>0.0</v>
      </c>
      <c r="G658" s="103">
        <v>50.0</v>
      </c>
      <c r="H658" s="103">
        <v>1.0</v>
      </c>
      <c r="I658" s="103">
        <v>63.0</v>
      </c>
      <c r="J658" s="106">
        <f t="shared" si="406"/>
        <v>-13</v>
      </c>
      <c r="K658" s="94">
        <f t="shared" si="407"/>
        <v>0.7936507937</v>
      </c>
      <c r="L658" s="103">
        <v>12.0</v>
      </c>
      <c r="M658" s="103">
        <v>63.0</v>
      </c>
      <c r="N658" s="103">
        <v>1.0</v>
      </c>
      <c r="O658" s="95">
        <f t="shared" si="413"/>
        <v>12.6</v>
      </c>
      <c r="P658" s="103">
        <v>2.0</v>
      </c>
      <c r="Q658" s="103">
        <v>2.0</v>
      </c>
      <c r="R658" s="103">
        <v>2.0</v>
      </c>
      <c r="S658" s="103">
        <v>2.0</v>
      </c>
      <c r="T658" s="103">
        <v>9.0</v>
      </c>
      <c r="U658" s="92">
        <v>0.0</v>
      </c>
      <c r="V658" s="92">
        <v>0.0</v>
      </c>
      <c r="W658" s="92">
        <v>0.0</v>
      </c>
      <c r="X658" s="92">
        <v>0.0</v>
      </c>
      <c r="Y658" s="92">
        <v>0.0</v>
      </c>
      <c r="Z658" s="92">
        <v>0.0</v>
      </c>
      <c r="AA658" s="92">
        <v>0.0</v>
      </c>
      <c r="AB658" s="92">
        <v>0.0</v>
      </c>
      <c r="AC658" s="92">
        <v>0.0</v>
      </c>
      <c r="AD658" s="92">
        <v>0.0</v>
      </c>
      <c r="AE658" s="92">
        <v>0.0</v>
      </c>
      <c r="AF658" s="92">
        <v>0.0</v>
      </c>
      <c r="AG658" s="92">
        <v>0.0</v>
      </c>
      <c r="AH658" s="92">
        <v>0.0</v>
      </c>
    </row>
    <row r="659" hidden="1">
      <c r="A659" s="90" t="s">
        <v>103</v>
      </c>
      <c r="B659" s="91" t="s">
        <v>340</v>
      </c>
      <c r="C659" s="103">
        <v>1.0</v>
      </c>
      <c r="D659" s="92">
        <v>0.0</v>
      </c>
      <c r="E659" s="93">
        <f t="shared" si="412"/>
        <v>12.33333333</v>
      </c>
      <c r="F659" s="103">
        <v>1.0</v>
      </c>
      <c r="G659" s="103">
        <v>62.0</v>
      </c>
      <c r="H659" s="103">
        <v>1.0</v>
      </c>
      <c r="I659" s="103">
        <v>74.0</v>
      </c>
      <c r="J659" s="106">
        <f t="shared" si="406"/>
        <v>-12</v>
      </c>
      <c r="K659" s="94">
        <f t="shared" si="407"/>
        <v>0.8378378378</v>
      </c>
      <c r="L659" s="103">
        <v>10.0</v>
      </c>
      <c r="M659" s="103">
        <v>81.0</v>
      </c>
      <c r="N659" s="103">
        <v>1.0</v>
      </c>
      <c r="O659" s="95">
        <f t="shared" si="413"/>
        <v>12.33333333</v>
      </c>
      <c r="P659" s="103">
        <v>6.0</v>
      </c>
      <c r="Q659" s="92">
        <v>0.0</v>
      </c>
      <c r="R659" s="103">
        <v>1.0</v>
      </c>
      <c r="S659" s="103">
        <v>5.0</v>
      </c>
      <c r="T659" s="103">
        <v>10.0</v>
      </c>
      <c r="U659" s="92">
        <v>0.0</v>
      </c>
      <c r="V659" s="92">
        <v>0.0</v>
      </c>
      <c r="W659" s="92">
        <v>0.0</v>
      </c>
      <c r="X659" s="92">
        <v>0.0</v>
      </c>
      <c r="Y659" s="92">
        <v>0.0</v>
      </c>
      <c r="Z659" s="92">
        <v>0.0</v>
      </c>
      <c r="AA659" s="92">
        <v>0.0</v>
      </c>
      <c r="AB659" s="92">
        <v>0.0</v>
      </c>
      <c r="AC659" s="92">
        <v>0.0</v>
      </c>
      <c r="AD659" s="92">
        <v>0.0</v>
      </c>
      <c r="AE659" s="92">
        <v>0.0</v>
      </c>
      <c r="AF659" s="92">
        <v>0.0</v>
      </c>
      <c r="AG659" s="92">
        <v>0.0</v>
      </c>
      <c r="AH659" s="92">
        <v>0.0</v>
      </c>
    </row>
    <row r="660" hidden="1">
      <c r="A660" s="98" t="s">
        <v>271</v>
      </c>
      <c r="B660" s="99"/>
      <c r="C660" s="99">
        <f>SUM(C654:C659)</f>
        <v>4</v>
      </c>
      <c r="D660" s="99">
        <f t="shared" ref="D660:F660" si="414">SUM(D654:D659)/4</f>
        <v>0</v>
      </c>
      <c r="E660" s="100">
        <f t="shared" si="414"/>
        <v>12.4</v>
      </c>
      <c r="F660" s="99">
        <f t="shared" si="414"/>
        <v>0.5</v>
      </c>
      <c r="G660" s="99">
        <f>SUM(G654:G659)</f>
        <v>172</v>
      </c>
      <c r="H660" s="99"/>
      <c r="I660" s="99">
        <f>SUM(I654:I659)</f>
        <v>253</v>
      </c>
      <c r="J660" s="99">
        <f t="shared" si="406"/>
        <v>-81</v>
      </c>
      <c r="K660" s="101">
        <f t="shared" si="407"/>
        <v>0.6798418972</v>
      </c>
      <c r="L660" s="99">
        <f t="shared" ref="L660:M660" si="415">SUM(L654:L659)</f>
        <v>48</v>
      </c>
      <c r="M660" s="99">
        <f t="shared" si="415"/>
        <v>219</v>
      </c>
      <c r="N660" s="99"/>
      <c r="O660" s="102"/>
      <c r="P660" s="99">
        <f t="shared" ref="P660:AH660" si="416">SUM(P654:P659)</f>
        <v>12</v>
      </c>
      <c r="Q660" s="99">
        <f t="shared" si="416"/>
        <v>3</v>
      </c>
      <c r="R660" s="99">
        <f t="shared" si="416"/>
        <v>8</v>
      </c>
      <c r="S660" s="99">
        <f t="shared" si="416"/>
        <v>8</v>
      </c>
      <c r="T660" s="99">
        <f t="shared" si="416"/>
        <v>24</v>
      </c>
      <c r="U660" s="99">
        <f t="shared" si="416"/>
        <v>1</v>
      </c>
      <c r="V660" s="99">
        <f t="shared" si="416"/>
        <v>0</v>
      </c>
      <c r="W660" s="99">
        <f t="shared" si="416"/>
        <v>0</v>
      </c>
      <c r="X660" s="99">
        <f t="shared" si="416"/>
        <v>0</v>
      </c>
      <c r="Y660" s="99">
        <f t="shared" si="416"/>
        <v>0</v>
      </c>
      <c r="Z660" s="99">
        <f t="shared" si="416"/>
        <v>0</v>
      </c>
      <c r="AA660" s="99">
        <f t="shared" si="416"/>
        <v>0</v>
      </c>
      <c r="AB660" s="99">
        <f t="shared" si="416"/>
        <v>0</v>
      </c>
      <c r="AC660" s="99">
        <f t="shared" si="416"/>
        <v>0</v>
      </c>
      <c r="AD660" s="99">
        <f t="shared" si="416"/>
        <v>0</v>
      </c>
      <c r="AE660" s="99">
        <f t="shared" si="416"/>
        <v>0</v>
      </c>
      <c r="AF660" s="99">
        <f t="shared" si="416"/>
        <v>0</v>
      </c>
      <c r="AG660" s="99">
        <f t="shared" si="416"/>
        <v>0</v>
      </c>
      <c r="AH660" s="99">
        <f t="shared" si="416"/>
        <v>0</v>
      </c>
    </row>
    <row r="661">
      <c r="A661" s="119" t="s">
        <v>426</v>
      </c>
    </row>
    <row r="663" hidden="1">
      <c r="A663" s="115"/>
      <c r="F663" s="116" t="s">
        <v>382</v>
      </c>
      <c r="L663" s="117" t="s">
        <v>383</v>
      </c>
      <c r="N663" s="118" t="s">
        <v>384</v>
      </c>
    </row>
    <row r="664" hidden="1">
      <c r="A664" s="83" t="s">
        <v>232</v>
      </c>
      <c r="B664" s="83" t="s">
        <v>233</v>
      </c>
      <c r="C664" s="83" t="s">
        <v>234</v>
      </c>
      <c r="D664" s="83" t="s">
        <v>15</v>
      </c>
      <c r="E664" s="84" t="s">
        <v>235</v>
      </c>
      <c r="F664" s="85" t="s">
        <v>17</v>
      </c>
      <c r="G664" s="85" t="s">
        <v>236</v>
      </c>
      <c r="H664" s="85" t="s">
        <v>237</v>
      </c>
      <c r="I664" s="85" t="s">
        <v>238</v>
      </c>
      <c r="J664" s="85" t="s">
        <v>239</v>
      </c>
      <c r="K664" s="86" t="s">
        <v>240</v>
      </c>
      <c r="L664" s="87" t="s">
        <v>241</v>
      </c>
      <c r="M664" s="87" t="s">
        <v>242</v>
      </c>
      <c r="N664" s="88" t="s">
        <v>385</v>
      </c>
      <c r="O664" s="88" t="s">
        <v>235</v>
      </c>
      <c r="P664" s="88" t="s">
        <v>244</v>
      </c>
      <c r="Q664" s="88" t="s">
        <v>245</v>
      </c>
      <c r="R664" s="88" t="s">
        <v>246</v>
      </c>
      <c r="S664" s="88" t="s">
        <v>247</v>
      </c>
      <c r="T664" s="88" t="s">
        <v>248</v>
      </c>
      <c r="U664" s="88" t="s">
        <v>249</v>
      </c>
      <c r="V664" s="88" t="s">
        <v>250</v>
      </c>
      <c r="W664" s="88" t="s">
        <v>251</v>
      </c>
      <c r="X664" s="88" t="s">
        <v>252</v>
      </c>
      <c r="Y664" s="88" t="s">
        <v>253</v>
      </c>
      <c r="Z664" s="88" t="s">
        <v>254</v>
      </c>
      <c r="AA664" s="88" t="s">
        <v>255</v>
      </c>
      <c r="AB664" s="88" t="s">
        <v>256</v>
      </c>
      <c r="AC664" s="88" t="s">
        <v>257</v>
      </c>
      <c r="AD664" s="88" t="s">
        <v>258</v>
      </c>
      <c r="AE664" s="88" t="s">
        <v>259</v>
      </c>
      <c r="AF664" s="88" t="s">
        <v>260</v>
      </c>
      <c r="AG664" s="88" t="s">
        <v>261</v>
      </c>
      <c r="AH664" s="88" t="s">
        <v>262</v>
      </c>
    </row>
    <row r="665" hidden="1">
      <c r="A665" s="90"/>
      <c r="B665" s="91"/>
      <c r="C665" s="92">
        <v>0.0</v>
      </c>
      <c r="D665" s="92">
        <v>0.0</v>
      </c>
      <c r="E665" s="93">
        <f t="shared" ref="E665:E670" si="417">SUM(L665*I665)/60</f>
        <v>0</v>
      </c>
      <c r="F665" s="92">
        <v>0.0</v>
      </c>
      <c r="G665" s="92">
        <v>0.0</v>
      </c>
      <c r="H665" s="92">
        <v>0.0</v>
      </c>
      <c r="I665" s="92">
        <v>0.0</v>
      </c>
      <c r="J665" s="106">
        <f t="shared" ref="J665:J678" si="418">SUM(G665-I665)</f>
        <v>0</v>
      </c>
      <c r="K665" s="94" t="str">
        <f t="shared" ref="K665:K678" si="419">SUM(G665/I665)</f>
        <v>#DIV/0!</v>
      </c>
      <c r="L665" s="92">
        <v>0.0</v>
      </c>
      <c r="M665" s="92">
        <v>0.0</v>
      </c>
      <c r="N665" s="92" t="s">
        <v>386</v>
      </c>
      <c r="O665" s="95" t="str">
        <f t="shared" ref="O665:O670" si="420">(E665*N665)</f>
        <v>#VALUE!</v>
      </c>
      <c r="P665" s="92">
        <v>0.0</v>
      </c>
      <c r="Q665" s="92">
        <v>0.0</v>
      </c>
      <c r="R665" s="92">
        <v>0.0</v>
      </c>
      <c r="S665" s="92">
        <v>0.0</v>
      </c>
      <c r="T665" s="92">
        <v>0.0</v>
      </c>
      <c r="U665" s="92">
        <v>0.0</v>
      </c>
      <c r="V665" s="92">
        <v>0.0</v>
      </c>
      <c r="W665" s="92">
        <v>0.0</v>
      </c>
      <c r="X665" s="92">
        <v>0.0</v>
      </c>
      <c r="Y665" s="92">
        <v>0.0</v>
      </c>
      <c r="Z665" s="92">
        <v>0.0</v>
      </c>
      <c r="AA665" s="92">
        <v>0.0</v>
      </c>
      <c r="AB665" s="92">
        <v>0.0</v>
      </c>
      <c r="AC665" s="92">
        <v>0.0</v>
      </c>
      <c r="AD665" s="92">
        <v>0.0</v>
      </c>
      <c r="AE665" s="92">
        <v>0.0</v>
      </c>
      <c r="AF665" s="92">
        <v>0.0</v>
      </c>
      <c r="AG665" s="92">
        <v>0.0</v>
      </c>
      <c r="AH665" s="92">
        <v>0.0</v>
      </c>
    </row>
    <row r="666" hidden="1">
      <c r="A666" s="90"/>
      <c r="B666" s="91"/>
      <c r="C666" s="92">
        <v>0.0</v>
      </c>
      <c r="D666" s="92">
        <v>0.0</v>
      </c>
      <c r="E666" s="93">
        <f t="shared" si="417"/>
        <v>0</v>
      </c>
      <c r="F666" s="92">
        <v>0.0</v>
      </c>
      <c r="G666" s="92">
        <v>0.0</v>
      </c>
      <c r="H666" s="92">
        <v>0.0</v>
      </c>
      <c r="I666" s="92">
        <v>0.0</v>
      </c>
      <c r="J666" s="106">
        <f t="shared" si="418"/>
        <v>0</v>
      </c>
      <c r="K666" s="94" t="str">
        <f t="shared" si="419"/>
        <v>#DIV/0!</v>
      </c>
      <c r="L666" s="92">
        <v>0.0</v>
      </c>
      <c r="M666" s="92">
        <v>0.0</v>
      </c>
      <c r="N666" s="92" t="s">
        <v>386</v>
      </c>
      <c r="O666" s="95" t="str">
        <f t="shared" si="420"/>
        <v>#VALUE!</v>
      </c>
      <c r="P666" s="92">
        <v>0.0</v>
      </c>
      <c r="Q666" s="92">
        <v>0.0</v>
      </c>
      <c r="R666" s="92">
        <v>0.0</v>
      </c>
      <c r="S666" s="92">
        <v>0.0</v>
      </c>
      <c r="T666" s="92">
        <v>0.0</v>
      </c>
      <c r="U666" s="92">
        <v>0.0</v>
      </c>
      <c r="V666" s="92">
        <v>0.0</v>
      </c>
      <c r="W666" s="92">
        <v>0.0</v>
      </c>
      <c r="X666" s="92">
        <v>0.0</v>
      </c>
      <c r="Y666" s="92">
        <v>0.0</v>
      </c>
      <c r="Z666" s="92">
        <v>0.0</v>
      </c>
      <c r="AA666" s="92">
        <v>0.0</v>
      </c>
      <c r="AB666" s="92">
        <v>0.0</v>
      </c>
      <c r="AC666" s="92">
        <v>0.0</v>
      </c>
      <c r="AD666" s="92">
        <v>0.0</v>
      </c>
      <c r="AE666" s="92">
        <v>0.0</v>
      </c>
      <c r="AF666" s="92">
        <v>0.0</v>
      </c>
      <c r="AG666" s="92">
        <v>0.0</v>
      </c>
      <c r="AH666" s="92">
        <v>0.0</v>
      </c>
    </row>
    <row r="667" hidden="1">
      <c r="A667" s="90"/>
      <c r="B667" s="91"/>
      <c r="C667" s="92">
        <v>0.0</v>
      </c>
      <c r="D667" s="92">
        <v>0.0</v>
      </c>
      <c r="E667" s="93">
        <f t="shared" si="417"/>
        <v>0</v>
      </c>
      <c r="F667" s="92">
        <v>0.0</v>
      </c>
      <c r="G667" s="92">
        <v>0.0</v>
      </c>
      <c r="H667" s="92">
        <v>0.0</v>
      </c>
      <c r="I667" s="92">
        <v>0.0</v>
      </c>
      <c r="J667" s="106">
        <f t="shared" si="418"/>
        <v>0</v>
      </c>
      <c r="K667" s="94" t="str">
        <f t="shared" si="419"/>
        <v>#DIV/0!</v>
      </c>
      <c r="L667" s="92">
        <v>0.0</v>
      </c>
      <c r="M667" s="92">
        <v>0.0</v>
      </c>
      <c r="N667" s="92" t="s">
        <v>386</v>
      </c>
      <c r="O667" s="95" t="str">
        <f t="shared" si="420"/>
        <v>#VALUE!</v>
      </c>
      <c r="P667" s="92">
        <v>0.0</v>
      </c>
      <c r="Q667" s="92">
        <v>0.0</v>
      </c>
      <c r="R667" s="92">
        <v>0.0</v>
      </c>
      <c r="S667" s="92">
        <v>0.0</v>
      </c>
      <c r="T667" s="92">
        <v>0.0</v>
      </c>
      <c r="U667" s="92">
        <v>0.0</v>
      </c>
      <c r="V667" s="92">
        <v>0.0</v>
      </c>
      <c r="W667" s="92">
        <v>0.0</v>
      </c>
      <c r="X667" s="92">
        <v>0.0</v>
      </c>
      <c r="Y667" s="92">
        <v>0.0</v>
      </c>
      <c r="Z667" s="92">
        <v>0.0</v>
      </c>
      <c r="AA667" s="92">
        <v>0.0</v>
      </c>
      <c r="AB667" s="92">
        <v>0.0</v>
      </c>
      <c r="AC667" s="92">
        <v>0.0</v>
      </c>
      <c r="AD667" s="92">
        <v>0.0</v>
      </c>
      <c r="AE667" s="92">
        <v>0.0</v>
      </c>
      <c r="AF667" s="92">
        <v>0.0</v>
      </c>
      <c r="AG667" s="92">
        <v>0.0</v>
      </c>
      <c r="AH667" s="92">
        <v>0.0</v>
      </c>
    </row>
    <row r="668" hidden="1">
      <c r="A668" s="90"/>
      <c r="B668" s="91"/>
      <c r="C668" s="92">
        <v>0.0</v>
      </c>
      <c r="D668" s="92">
        <v>0.0</v>
      </c>
      <c r="E668" s="93">
        <f t="shared" si="417"/>
        <v>0</v>
      </c>
      <c r="F668" s="92">
        <v>0.0</v>
      </c>
      <c r="G668" s="92">
        <v>0.0</v>
      </c>
      <c r="H668" s="92">
        <v>0.0</v>
      </c>
      <c r="I668" s="92">
        <v>0.0</v>
      </c>
      <c r="J668" s="106">
        <f t="shared" si="418"/>
        <v>0</v>
      </c>
      <c r="K668" s="94" t="str">
        <f t="shared" si="419"/>
        <v>#DIV/0!</v>
      </c>
      <c r="L668" s="92">
        <v>0.0</v>
      </c>
      <c r="M668" s="92">
        <v>0.0</v>
      </c>
      <c r="N668" s="92" t="s">
        <v>386</v>
      </c>
      <c r="O668" s="95" t="str">
        <f t="shared" si="420"/>
        <v>#VALUE!</v>
      </c>
      <c r="P668" s="92">
        <v>0.0</v>
      </c>
      <c r="Q668" s="92">
        <v>0.0</v>
      </c>
      <c r="R668" s="92">
        <v>0.0</v>
      </c>
      <c r="S668" s="92">
        <v>0.0</v>
      </c>
      <c r="T668" s="92">
        <v>0.0</v>
      </c>
      <c r="U668" s="92">
        <v>0.0</v>
      </c>
      <c r="V668" s="92">
        <v>0.0</v>
      </c>
      <c r="W668" s="92">
        <v>0.0</v>
      </c>
      <c r="X668" s="92">
        <v>0.0</v>
      </c>
      <c r="Y668" s="92">
        <v>0.0</v>
      </c>
      <c r="Z668" s="92">
        <v>0.0</v>
      </c>
      <c r="AA668" s="92">
        <v>0.0</v>
      </c>
      <c r="AB668" s="92">
        <v>0.0</v>
      </c>
      <c r="AC668" s="92">
        <v>0.0</v>
      </c>
      <c r="AD668" s="92">
        <v>0.0</v>
      </c>
      <c r="AE668" s="92">
        <v>0.0</v>
      </c>
      <c r="AF668" s="92">
        <v>0.0</v>
      </c>
      <c r="AG668" s="92">
        <v>0.0</v>
      </c>
      <c r="AH668" s="92">
        <v>0.0</v>
      </c>
    </row>
    <row r="669" hidden="1">
      <c r="A669" s="90"/>
      <c r="B669" s="91"/>
      <c r="C669" s="92">
        <v>0.0</v>
      </c>
      <c r="D669" s="92">
        <v>0.0</v>
      </c>
      <c r="E669" s="93">
        <f t="shared" si="417"/>
        <v>0</v>
      </c>
      <c r="F669" s="92">
        <v>0.0</v>
      </c>
      <c r="G669" s="92">
        <v>0.0</v>
      </c>
      <c r="H669" s="92">
        <v>0.0</v>
      </c>
      <c r="I669" s="92">
        <v>0.0</v>
      </c>
      <c r="J669" s="106">
        <f t="shared" si="418"/>
        <v>0</v>
      </c>
      <c r="K669" s="94" t="str">
        <f t="shared" si="419"/>
        <v>#DIV/0!</v>
      </c>
      <c r="L669" s="92">
        <v>0.0</v>
      </c>
      <c r="M669" s="92">
        <v>0.0</v>
      </c>
      <c r="N669" s="92" t="s">
        <v>386</v>
      </c>
      <c r="O669" s="95" t="str">
        <f t="shared" si="420"/>
        <v>#VALUE!</v>
      </c>
      <c r="P669" s="92">
        <v>0.0</v>
      </c>
      <c r="Q669" s="92">
        <v>0.0</v>
      </c>
      <c r="R669" s="92">
        <v>0.0</v>
      </c>
      <c r="S669" s="92">
        <v>0.0</v>
      </c>
      <c r="T669" s="92">
        <v>0.0</v>
      </c>
      <c r="U669" s="92">
        <v>0.0</v>
      </c>
      <c r="V669" s="92">
        <v>0.0</v>
      </c>
      <c r="W669" s="92">
        <v>0.0</v>
      </c>
      <c r="X669" s="92">
        <v>0.0</v>
      </c>
      <c r="Y669" s="92">
        <v>0.0</v>
      </c>
      <c r="Z669" s="92">
        <v>0.0</v>
      </c>
      <c r="AA669" s="92">
        <v>0.0</v>
      </c>
      <c r="AB669" s="92">
        <v>0.0</v>
      </c>
      <c r="AC669" s="92">
        <v>0.0</v>
      </c>
      <c r="AD669" s="92">
        <v>0.0</v>
      </c>
      <c r="AE669" s="92">
        <v>0.0</v>
      </c>
      <c r="AF669" s="92">
        <v>0.0</v>
      </c>
      <c r="AG669" s="92">
        <v>0.0</v>
      </c>
      <c r="AH669" s="92">
        <v>0.0</v>
      </c>
    </row>
    <row r="670" hidden="1">
      <c r="A670" s="90"/>
      <c r="B670" s="91"/>
      <c r="C670" s="92">
        <v>0.0</v>
      </c>
      <c r="D670" s="92">
        <v>0.0</v>
      </c>
      <c r="E670" s="93">
        <f t="shared" si="417"/>
        <v>0</v>
      </c>
      <c r="F670" s="92">
        <v>0.0</v>
      </c>
      <c r="G670" s="92">
        <v>0.0</v>
      </c>
      <c r="H670" s="92">
        <v>0.0</v>
      </c>
      <c r="I670" s="92">
        <v>0.0</v>
      </c>
      <c r="J670" s="106">
        <f t="shared" si="418"/>
        <v>0</v>
      </c>
      <c r="K670" s="94" t="str">
        <f t="shared" si="419"/>
        <v>#DIV/0!</v>
      </c>
      <c r="L670" s="92">
        <v>0.0</v>
      </c>
      <c r="M670" s="92">
        <v>0.0</v>
      </c>
      <c r="N670" s="92" t="s">
        <v>386</v>
      </c>
      <c r="O670" s="95" t="str">
        <f t="shared" si="420"/>
        <v>#VALUE!</v>
      </c>
      <c r="P670" s="92">
        <v>0.0</v>
      </c>
      <c r="Q670" s="92">
        <v>0.0</v>
      </c>
      <c r="R670" s="92">
        <v>0.0</v>
      </c>
      <c r="S670" s="92">
        <v>0.0</v>
      </c>
      <c r="T670" s="92">
        <v>0.0</v>
      </c>
      <c r="U670" s="92">
        <v>0.0</v>
      </c>
      <c r="V670" s="92">
        <v>0.0</v>
      </c>
      <c r="W670" s="92">
        <v>0.0</v>
      </c>
      <c r="X670" s="92">
        <v>0.0</v>
      </c>
      <c r="Y670" s="92">
        <v>0.0</v>
      </c>
      <c r="Z670" s="92">
        <v>0.0</v>
      </c>
      <c r="AA670" s="92">
        <v>0.0</v>
      </c>
      <c r="AB670" s="92">
        <v>0.0</v>
      </c>
      <c r="AC670" s="92">
        <v>0.0</v>
      </c>
      <c r="AD670" s="92">
        <v>0.0</v>
      </c>
      <c r="AE670" s="92">
        <v>0.0</v>
      </c>
      <c r="AF670" s="92">
        <v>0.0</v>
      </c>
      <c r="AG670" s="92">
        <v>0.0</v>
      </c>
      <c r="AH670" s="92">
        <v>0.0</v>
      </c>
    </row>
    <row r="671" hidden="1">
      <c r="A671" s="98"/>
      <c r="B671" s="99"/>
      <c r="C671" s="99">
        <f t="shared" ref="C671:D671" si="421">SUM(C665:C670)/4</f>
        <v>0</v>
      </c>
      <c r="D671" s="99">
        <f t="shared" si="421"/>
        <v>0</v>
      </c>
      <c r="E671" s="100">
        <f>SUM(E665:E670)</f>
        <v>0</v>
      </c>
      <c r="F671" s="99">
        <f>SUM(F665:F670)/4</f>
        <v>0</v>
      </c>
      <c r="G671" s="99">
        <f>SUM(G665:G670)</f>
        <v>0</v>
      </c>
      <c r="H671" s="99"/>
      <c r="I671" s="99">
        <f>SUM(I665:I670)</f>
        <v>0</v>
      </c>
      <c r="J671" s="99">
        <f t="shared" si="418"/>
        <v>0</v>
      </c>
      <c r="K671" s="101" t="str">
        <f t="shared" si="419"/>
        <v>#DIV/0!</v>
      </c>
      <c r="L671" s="99">
        <f t="shared" ref="L671:M671" si="422">SUM(L665:L670)</f>
        <v>0</v>
      </c>
      <c r="M671" s="99">
        <f t="shared" si="422"/>
        <v>0</v>
      </c>
      <c r="N671" s="99"/>
      <c r="O671" s="102"/>
      <c r="P671" s="99">
        <f t="shared" ref="P671:AH671" si="423">SUM(P665:P670)</f>
        <v>0</v>
      </c>
      <c r="Q671" s="99">
        <f t="shared" si="423"/>
        <v>0</v>
      </c>
      <c r="R671" s="99">
        <f t="shared" si="423"/>
        <v>0</v>
      </c>
      <c r="S671" s="99">
        <f t="shared" si="423"/>
        <v>0</v>
      </c>
      <c r="T671" s="99">
        <f t="shared" si="423"/>
        <v>0</v>
      </c>
      <c r="U671" s="99">
        <f t="shared" si="423"/>
        <v>0</v>
      </c>
      <c r="V671" s="99">
        <f t="shared" si="423"/>
        <v>0</v>
      </c>
      <c r="W671" s="99">
        <f t="shared" si="423"/>
        <v>0</v>
      </c>
      <c r="X671" s="99">
        <f t="shared" si="423"/>
        <v>0</v>
      </c>
      <c r="Y671" s="99">
        <f t="shared" si="423"/>
        <v>0</v>
      </c>
      <c r="Z671" s="99">
        <f t="shared" si="423"/>
        <v>0</v>
      </c>
      <c r="AA671" s="99">
        <f t="shared" si="423"/>
        <v>0</v>
      </c>
      <c r="AB671" s="99">
        <f t="shared" si="423"/>
        <v>0</v>
      </c>
      <c r="AC671" s="99">
        <f t="shared" si="423"/>
        <v>0</v>
      </c>
      <c r="AD671" s="99">
        <f t="shared" si="423"/>
        <v>0</v>
      </c>
      <c r="AE671" s="99">
        <f t="shared" si="423"/>
        <v>0</v>
      </c>
      <c r="AF671" s="99">
        <f t="shared" si="423"/>
        <v>0</v>
      </c>
      <c r="AG671" s="99">
        <f t="shared" si="423"/>
        <v>0</v>
      </c>
      <c r="AH671" s="99">
        <f t="shared" si="423"/>
        <v>0</v>
      </c>
    </row>
    <row r="672" hidden="1">
      <c r="A672" s="90"/>
      <c r="B672" s="91"/>
      <c r="C672" s="92">
        <v>0.0</v>
      </c>
      <c r="D672" s="92">
        <v>0.0</v>
      </c>
      <c r="E672" s="93">
        <f t="shared" ref="E672:E677" si="424">SUM(L672*I672)/60</f>
        <v>0</v>
      </c>
      <c r="F672" s="92">
        <v>0.0</v>
      </c>
      <c r="G672" s="92">
        <v>0.0</v>
      </c>
      <c r="H672" s="92">
        <v>0.0</v>
      </c>
      <c r="I672" s="92">
        <v>0.0</v>
      </c>
      <c r="J672" s="106">
        <f t="shared" si="418"/>
        <v>0</v>
      </c>
      <c r="K672" s="94" t="str">
        <f t="shared" si="419"/>
        <v>#DIV/0!</v>
      </c>
      <c r="L672" s="92">
        <v>0.0</v>
      </c>
      <c r="M672" s="92">
        <v>0.0</v>
      </c>
      <c r="N672" s="92" t="s">
        <v>386</v>
      </c>
      <c r="O672" s="95">
        <f t="shared" ref="O672:O677" si="425">SUM(L672*I672)/60</f>
        <v>0</v>
      </c>
      <c r="P672" s="92">
        <v>0.0</v>
      </c>
      <c r="Q672" s="92">
        <v>0.0</v>
      </c>
      <c r="R672" s="92">
        <v>0.0</v>
      </c>
      <c r="S672" s="92">
        <v>0.0</v>
      </c>
      <c r="T672" s="92">
        <v>0.0</v>
      </c>
      <c r="U672" s="92">
        <v>0.0</v>
      </c>
      <c r="V672" s="92">
        <v>0.0</v>
      </c>
      <c r="W672" s="92">
        <v>0.0</v>
      </c>
      <c r="X672" s="92">
        <v>0.0</v>
      </c>
      <c r="Y672" s="92">
        <v>0.0</v>
      </c>
      <c r="Z672" s="92">
        <v>0.0</v>
      </c>
      <c r="AA672" s="92">
        <v>0.0</v>
      </c>
      <c r="AB672" s="92">
        <v>0.0</v>
      </c>
      <c r="AC672" s="92">
        <v>0.0</v>
      </c>
      <c r="AD672" s="92">
        <v>0.0</v>
      </c>
      <c r="AE672" s="92">
        <v>0.0</v>
      </c>
      <c r="AF672" s="92">
        <v>0.0</v>
      </c>
      <c r="AG672" s="92">
        <v>0.0</v>
      </c>
      <c r="AH672" s="92">
        <v>0.0</v>
      </c>
    </row>
    <row r="673" hidden="1">
      <c r="A673" s="90"/>
      <c r="B673" s="91"/>
      <c r="C673" s="92">
        <v>0.0</v>
      </c>
      <c r="D673" s="92">
        <v>0.0</v>
      </c>
      <c r="E673" s="93">
        <f t="shared" si="424"/>
        <v>0</v>
      </c>
      <c r="F673" s="92">
        <v>0.0</v>
      </c>
      <c r="G673" s="92">
        <v>0.0</v>
      </c>
      <c r="H673" s="92">
        <v>0.0</v>
      </c>
      <c r="I673" s="92">
        <v>0.0</v>
      </c>
      <c r="J673" s="106">
        <f t="shared" si="418"/>
        <v>0</v>
      </c>
      <c r="K673" s="94" t="str">
        <f t="shared" si="419"/>
        <v>#DIV/0!</v>
      </c>
      <c r="L673" s="92">
        <v>0.0</v>
      </c>
      <c r="M673" s="92">
        <v>0.0</v>
      </c>
      <c r="N673" s="92" t="s">
        <v>386</v>
      </c>
      <c r="O673" s="95">
        <f t="shared" si="425"/>
        <v>0</v>
      </c>
      <c r="P673" s="92">
        <v>0.0</v>
      </c>
      <c r="Q673" s="92">
        <v>0.0</v>
      </c>
      <c r="R673" s="92">
        <v>0.0</v>
      </c>
      <c r="S673" s="92">
        <v>0.0</v>
      </c>
      <c r="T673" s="92">
        <v>0.0</v>
      </c>
      <c r="U673" s="92">
        <v>0.0</v>
      </c>
      <c r="V673" s="92">
        <v>0.0</v>
      </c>
      <c r="W673" s="92">
        <v>0.0</v>
      </c>
      <c r="X673" s="92">
        <v>0.0</v>
      </c>
      <c r="Y673" s="92">
        <v>0.0</v>
      </c>
      <c r="Z673" s="92">
        <v>0.0</v>
      </c>
      <c r="AA673" s="92">
        <v>0.0</v>
      </c>
      <c r="AB673" s="92">
        <v>0.0</v>
      </c>
      <c r="AC673" s="92">
        <v>0.0</v>
      </c>
      <c r="AD673" s="92">
        <v>0.0</v>
      </c>
      <c r="AE673" s="92">
        <v>0.0</v>
      </c>
      <c r="AF673" s="92">
        <v>0.0</v>
      </c>
      <c r="AG673" s="92">
        <v>0.0</v>
      </c>
      <c r="AH673" s="92">
        <v>0.0</v>
      </c>
    </row>
    <row r="674" hidden="1">
      <c r="A674" s="90"/>
      <c r="B674" s="91"/>
      <c r="C674" s="92">
        <v>0.0</v>
      </c>
      <c r="D674" s="92">
        <v>0.0</v>
      </c>
      <c r="E674" s="93">
        <f t="shared" si="424"/>
        <v>0</v>
      </c>
      <c r="F674" s="92">
        <v>0.0</v>
      </c>
      <c r="G674" s="92">
        <v>0.0</v>
      </c>
      <c r="H674" s="92">
        <v>0.0</v>
      </c>
      <c r="I674" s="92">
        <v>0.0</v>
      </c>
      <c r="J674" s="106">
        <f t="shared" si="418"/>
        <v>0</v>
      </c>
      <c r="K674" s="94" t="str">
        <f t="shared" si="419"/>
        <v>#DIV/0!</v>
      </c>
      <c r="L674" s="92">
        <v>0.0</v>
      </c>
      <c r="M674" s="92">
        <v>0.0</v>
      </c>
      <c r="N674" s="92" t="s">
        <v>386</v>
      </c>
      <c r="O674" s="95">
        <f t="shared" si="425"/>
        <v>0</v>
      </c>
      <c r="P674" s="92">
        <v>0.0</v>
      </c>
      <c r="Q674" s="92">
        <v>0.0</v>
      </c>
      <c r="R674" s="92">
        <v>0.0</v>
      </c>
      <c r="S674" s="92">
        <v>0.0</v>
      </c>
      <c r="T674" s="92">
        <v>0.0</v>
      </c>
      <c r="U674" s="92">
        <v>0.0</v>
      </c>
      <c r="V674" s="92">
        <v>0.0</v>
      </c>
      <c r="W674" s="92">
        <v>0.0</v>
      </c>
      <c r="X674" s="92">
        <v>0.0</v>
      </c>
      <c r="Y674" s="92">
        <v>0.0</v>
      </c>
      <c r="Z674" s="92">
        <v>0.0</v>
      </c>
      <c r="AA674" s="92">
        <v>0.0</v>
      </c>
      <c r="AB674" s="92">
        <v>0.0</v>
      </c>
      <c r="AC674" s="92">
        <v>0.0</v>
      </c>
      <c r="AD674" s="92">
        <v>0.0</v>
      </c>
      <c r="AE674" s="92">
        <v>0.0</v>
      </c>
      <c r="AF674" s="92">
        <v>0.0</v>
      </c>
      <c r="AG674" s="92">
        <v>0.0</v>
      </c>
      <c r="AH674" s="92">
        <v>0.0</v>
      </c>
    </row>
    <row r="675" hidden="1">
      <c r="A675" s="90"/>
      <c r="B675" s="91"/>
      <c r="C675" s="92">
        <v>0.0</v>
      </c>
      <c r="D675" s="92">
        <v>0.0</v>
      </c>
      <c r="E675" s="93">
        <f t="shared" si="424"/>
        <v>0</v>
      </c>
      <c r="F675" s="92">
        <v>0.0</v>
      </c>
      <c r="G675" s="92">
        <v>0.0</v>
      </c>
      <c r="H675" s="92">
        <v>0.0</v>
      </c>
      <c r="I675" s="92">
        <v>0.0</v>
      </c>
      <c r="J675" s="106">
        <f t="shared" si="418"/>
        <v>0</v>
      </c>
      <c r="K675" s="94" t="str">
        <f t="shared" si="419"/>
        <v>#DIV/0!</v>
      </c>
      <c r="L675" s="92">
        <v>0.0</v>
      </c>
      <c r="M675" s="92">
        <v>0.0</v>
      </c>
      <c r="N675" s="92" t="s">
        <v>386</v>
      </c>
      <c r="O675" s="95">
        <f t="shared" si="425"/>
        <v>0</v>
      </c>
      <c r="P675" s="92">
        <v>0.0</v>
      </c>
      <c r="Q675" s="92">
        <v>0.0</v>
      </c>
      <c r="R675" s="92">
        <v>0.0</v>
      </c>
      <c r="S675" s="92">
        <v>0.0</v>
      </c>
      <c r="T675" s="92">
        <v>0.0</v>
      </c>
      <c r="U675" s="92">
        <v>0.0</v>
      </c>
      <c r="V675" s="92">
        <v>0.0</v>
      </c>
      <c r="W675" s="92">
        <v>0.0</v>
      </c>
      <c r="X675" s="92">
        <v>0.0</v>
      </c>
      <c r="Y675" s="92">
        <v>0.0</v>
      </c>
      <c r="Z675" s="92">
        <v>0.0</v>
      </c>
      <c r="AA675" s="92">
        <v>0.0</v>
      </c>
      <c r="AB675" s="92">
        <v>0.0</v>
      </c>
      <c r="AC675" s="92">
        <v>0.0</v>
      </c>
      <c r="AD675" s="92">
        <v>0.0</v>
      </c>
      <c r="AE675" s="92">
        <v>0.0</v>
      </c>
      <c r="AF675" s="92">
        <v>0.0</v>
      </c>
      <c r="AG675" s="92">
        <v>0.0</v>
      </c>
      <c r="AH675" s="92">
        <v>0.0</v>
      </c>
    </row>
    <row r="676" hidden="1">
      <c r="A676" s="90"/>
      <c r="B676" s="91"/>
      <c r="C676" s="92">
        <v>0.0</v>
      </c>
      <c r="D676" s="92">
        <v>0.0</v>
      </c>
      <c r="E676" s="93">
        <f t="shared" si="424"/>
        <v>0</v>
      </c>
      <c r="F676" s="92">
        <v>0.0</v>
      </c>
      <c r="G676" s="92">
        <v>0.0</v>
      </c>
      <c r="H676" s="92">
        <v>0.0</v>
      </c>
      <c r="I676" s="92">
        <v>0.0</v>
      </c>
      <c r="J676" s="106">
        <f t="shared" si="418"/>
        <v>0</v>
      </c>
      <c r="K676" s="94" t="str">
        <f t="shared" si="419"/>
        <v>#DIV/0!</v>
      </c>
      <c r="L676" s="92">
        <v>0.0</v>
      </c>
      <c r="M676" s="92">
        <v>0.0</v>
      </c>
      <c r="N676" s="92" t="s">
        <v>386</v>
      </c>
      <c r="O676" s="95">
        <f t="shared" si="425"/>
        <v>0</v>
      </c>
      <c r="P676" s="92">
        <v>0.0</v>
      </c>
      <c r="Q676" s="92">
        <v>0.0</v>
      </c>
      <c r="R676" s="92">
        <v>0.0</v>
      </c>
      <c r="S676" s="92">
        <v>0.0</v>
      </c>
      <c r="T676" s="92">
        <v>0.0</v>
      </c>
      <c r="U676" s="92">
        <v>0.0</v>
      </c>
      <c r="V676" s="92">
        <v>0.0</v>
      </c>
      <c r="W676" s="92">
        <v>0.0</v>
      </c>
      <c r="X676" s="92">
        <v>0.0</v>
      </c>
      <c r="Y676" s="92">
        <v>0.0</v>
      </c>
      <c r="Z676" s="92">
        <v>0.0</v>
      </c>
      <c r="AA676" s="92">
        <v>0.0</v>
      </c>
      <c r="AB676" s="92">
        <v>0.0</v>
      </c>
      <c r="AC676" s="92">
        <v>0.0</v>
      </c>
      <c r="AD676" s="92">
        <v>0.0</v>
      </c>
      <c r="AE676" s="92">
        <v>0.0</v>
      </c>
      <c r="AF676" s="92">
        <v>0.0</v>
      </c>
      <c r="AG676" s="92">
        <v>0.0</v>
      </c>
      <c r="AH676" s="92">
        <v>0.0</v>
      </c>
    </row>
    <row r="677" hidden="1">
      <c r="A677" s="90"/>
      <c r="B677" s="91"/>
      <c r="C677" s="92">
        <v>0.0</v>
      </c>
      <c r="D677" s="92">
        <v>0.0</v>
      </c>
      <c r="E677" s="93">
        <f t="shared" si="424"/>
        <v>0</v>
      </c>
      <c r="F677" s="92">
        <v>0.0</v>
      </c>
      <c r="G677" s="92">
        <v>0.0</v>
      </c>
      <c r="H677" s="92">
        <v>0.0</v>
      </c>
      <c r="I677" s="92">
        <v>0.0</v>
      </c>
      <c r="J677" s="106">
        <f t="shared" si="418"/>
        <v>0</v>
      </c>
      <c r="K677" s="94" t="str">
        <f t="shared" si="419"/>
        <v>#DIV/0!</v>
      </c>
      <c r="L677" s="92">
        <v>0.0</v>
      </c>
      <c r="M677" s="92">
        <v>0.0</v>
      </c>
      <c r="N677" s="92" t="s">
        <v>386</v>
      </c>
      <c r="O677" s="95">
        <f t="shared" si="425"/>
        <v>0</v>
      </c>
      <c r="P677" s="92">
        <v>0.0</v>
      </c>
      <c r="Q677" s="92">
        <v>0.0</v>
      </c>
      <c r="R677" s="92">
        <v>0.0</v>
      </c>
      <c r="S677" s="92">
        <v>0.0</v>
      </c>
      <c r="T677" s="92">
        <v>0.0</v>
      </c>
      <c r="U677" s="92">
        <v>0.0</v>
      </c>
      <c r="V677" s="92">
        <v>0.0</v>
      </c>
      <c r="W677" s="92">
        <v>0.0</v>
      </c>
      <c r="X677" s="92">
        <v>0.0</v>
      </c>
      <c r="Y677" s="92">
        <v>0.0</v>
      </c>
      <c r="Z677" s="92">
        <v>0.0</v>
      </c>
      <c r="AA677" s="92">
        <v>0.0</v>
      </c>
      <c r="AB677" s="92">
        <v>0.0</v>
      </c>
      <c r="AC677" s="92">
        <v>0.0</v>
      </c>
      <c r="AD677" s="92">
        <v>0.0</v>
      </c>
      <c r="AE677" s="92">
        <v>0.0</v>
      </c>
      <c r="AF677" s="92">
        <v>0.0</v>
      </c>
      <c r="AG677" s="92">
        <v>0.0</v>
      </c>
      <c r="AH677" s="92">
        <v>0.0</v>
      </c>
    </row>
    <row r="678" hidden="1">
      <c r="A678" s="98" t="s">
        <v>271</v>
      </c>
      <c r="B678" s="99"/>
      <c r="C678" s="99">
        <f>SUM(C672:C677)</f>
        <v>0</v>
      </c>
      <c r="D678" s="99">
        <f t="shared" ref="D678:F678" si="426">SUM(D672:D677)/4</f>
        <v>0</v>
      </c>
      <c r="E678" s="100">
        <f t="shared" si="426"/>
        <v>0</v>
      </c>
      <c r="F678" s="99">
        <f t="shared" si="426"/>
        <v>0</v>
      </c>
      <c r="G678" s="99">
        <f>SUM(G672:G677)</f>
        <v>0</v>
      </c>
      <c r="H678" s="99"/>
      <c r="I678" s="99">
        <f>SUM(I672:I677)</f>
        <v>0</v>
      </c>
      <c r="J678" s="99">
        <f t="shared" si="418"/>
        <v>0</v>
      </c>
      <c r="K678" s="101" t="str">
        <f t="shared" si="419"/>
        <v>#DIV/0!</v>
      </c>
      <c r="L678" s="99">
        <f t="shared" ref="L678:M678" si="427">SUM(L672:L677)</f>
        <v>0</v>
      </c>
      <c r="M678" s="99">
        <f t="shared" si="427"/>
        <v>0</v>
      </c>
      <c r="N678" s="99"/>
      <c r="O678" s="102"/>
      <c r="P678" s="99">
        <f t="shared" ref="P678:AH678" si="428">SUM(P672:P677)</f>
        <v>0</v>
      </c>
      <c r="Q678" s="99">
        <f t="shared" si="428"/>
        <v>0</v>
      </c>
      <c r="R678" s="99">
        <f t="shared" si="428"/>
        <v>0</v>
      </c>
      <c r="S678" s="99">
        <f t="shared" si="428"/>
        <v>0</v>
      </c>
      <c r="T678" s="99">
        <f t="shared" si="428"/>
        <v>0</v>
      </c>
      <c r="U678" s="99">
        <f t="shared" si="428"/>
        <v>0</v>
      </c>
      <c r="V678" s="99">
        <f t="shared" si="428"/>
        <v>0</v>
      </c>
      <c r="W678" s="99">
        <f t="shared" si="428"/>
        <v>0</v>
      </c>
      <c r="X678" s="99">
        <f t="shared" si="428"/>
        <v>0</v>
      </c>
      <c r="Y678" s="99">
        <f t="shared" si="428"/>
        <v>0</v>
      </c>
      <c r="Z678" s="99">
        <f t="shared" si="428"/>
        <v>0</v>
      </c>
      <c r="AA678" s="99">
        <f t="shared" si="428"/>
        <v>0</v>
      </c>
      <c r="AB678" s="99">
        <f t="shared" si="428"/>
        <v>0</v>
      </c>
      <c r="AC678" s="99">
        <f t="shared" si="428"/>
        <v>0</v>
      </c>
      <c r="AD678" s="99">
        <f t="shared" si="428"/>
        <v>0</v>
      </c>
      <c r="AE678" s="99">
        <f t="shared" si="428"/>
        <v>0</v>
      </c>
      <c r="AF678" s="99">
        <f t="shared" si="428"/>
        <v>0</v>
      </c>
      <c r="AG678" s="99">
        <f t="shared" si="428"/>
        <v>0</v>
      </c>
      <c r="AH678" s="99">
        <f t="shared" si="428"/>
        <v>0</v>
      </c>
    </row>
    <row r="679">
      <c r="A679" s="119" t="s">
        <v>427</v>
      </c>
    </row>
    <row r="681" hidden="1">
      <c r="A681" s="115"/>
      <c r="F681" s="116" t="s">
        <v>382</v>
      </c>
      <c r="L681" s="117" t="s">
        <v>383</v>
      </c>
      <c r="N681" s="118" t="s">
        <v>384</v>
      </c>
    </row>
    <row r="682" hidden="1">
      <c r="A682" s="83" t="s">
        <v>232</v>
      </c>
      <c r="B682" s="83" t="s">
        <v>233</v>
      </c>
      <c r="C682" s="83" t="s">
        <v>234</v>
      </c>
      <c r="D682" s="83" t="s">
        <v>15</v>
      </c>
      <c r="E682" s="84" t="s">
        <v>235</v>
      </c>
      <c r="F682" s="85" t="s">
        <v>17</v>
      </c>
      <c r="G682" s="85" t="s">
        <v>236</v>
      </c>
      <c r="H682" s="85" t="s">
        <v>237</v>
      </c>
      <c r="I682" s="85" t="s">
        <v>238</v>
      </c>
      <c r="J682" s="85" t="s">
        <v>239</v>
      </c>
      <c r="K682" s="86" t="s">
        <v>240</v>
      </c>
      <c r="L682" s="87" t="s">
        <v>241</v>
      </c>
      <c r="M682" s="87" t="s">
        <v>242</v>
      </c>
      <c r="N682" s="88" t="s">
        <v>385</v>
      </c>
      <c r="O682" s="88" t="s">
        <v>235</v>
      </c>
      <c r="P682" s="88" t="s">
        <v>244</v>
      </c>
      <c r="Q682" s="88" t="s">
        <v>245</v>
      </c>
      <c r="R682" s="88" t="s">
        <v>246</v>
      </c>
      <c r="S682" s="88" t="s">
        <v>247</v>
      </c>
      <c r="T682" s="88" t="s">
        <v>248</v>
      </c>
      <c r="U682" s="88" t="s">
        <v>249</v>
      </c>
      <c r="V682" s="88" t="s">
        <v>250</v>
      </c>
      <c r="W682" s="88" t="s">
        <v>251</v>
      </c>
      <c r="X682" s="88" t="s">
        <v>252</v>
      </c>
      <c r="Y682" s="88" t="s">
        <v>253</v>
      </c>
      <c r="Z682" s="88" t="s">
        <v>254</v>
      </c>
      <c r="AA682" s="88" t="s">
        <v>255</v>
      </c>
      <c r="AB682" s="88" t="s">
        <v>256</v>
      </c>
      <c r="AC682" s="88" t="s">
        <v>257</v>
      </c>
      <c r="AD682" s="88" t="s">
        <v>258</v>
      </c>
      <c r="AE682" s="88" t="s">
        <v>259</v>
      </c>
      <c r="AF682" s="88" t="s">
        <v>260</v>
      </c>
      <c r="AG682" s="88" t="s">
        <v>261</v>
      </c>
      <c r="AH682" s="88" t="s">
        <v>262</v>
      </c>
    </row>
    <row r="683" hidden="1">
      <c r="A683" s="90" t="s">
        <v>62</v>
      </c>
      <c r="B683" s="91" t="s">
        <v>279</v>
      </c>
      <c r="C683" s="103">
        <v>1.0</v>
      </c>
      <c r="D683" s="92">
        <v>0.0</v>
      </c>
      <c r="E683" s="93">
        <f t="shared" ref="E683:E688" si="429">SUM(L683*I683)/60</f>
        <v>10.75</v>
      </c>
      <c r="F683" s="92">
        <v>0.0</v>
      </c>
      <c r="G683" s="103">
        <v>30.0</v>
      </c>
      <c r="H683" s="92">
        <v>0.0</v>
      </c>
      <c r="I683" s="103">
        <v>43.0</v>
      </c>
      <c r="J683" s="106">
        <f t="shared" ref="J683:J696" si="430">SUM(G683-I683)</f>
        <v>-13</v>
      </c>
      <c r="K683" s="94">
        <f t="shared" ref="K683:K696" si="431">SUM(G683/I683)</f>
        <v>0.6976744186</v>
      </c>
      <c r="L683" s="103">
        <v>15.0</v>
      </c>
      <c r="M683" s="103">
        <v>38.0</v>
      </c>
      <c r="N683" s="103">
        <v>1.0</v>
      </c>
      <c r="O683" s="95">
        <f t="shared" ref="O683:O688" si="432">(E683*N683)</f>
        <v>10.75</v>
      </c>
      <c r="P683" s="103">
        <v>3.0</v>
      </c>
      <c r="Q683" s="92">
        <v>0.0</v>
      </c>
      <c r="R683" s="103">
        <v>2.0</v>
      </c>
      <c r="S683" s="103">
        <v>3.0</v>
      </c>
      <c r="T683" s="103">
        <v>2.0</v>
      </c>
      <c r="U683" s="92">
        <v>0.0</v>
      </c>
      <c r="V683" s="92">
        <v>0.0</v>
      </c>
      <c r="W683" s="92">
        <v>0.0</v>
      </c>
      <c r="X683" s="92">
        <v>0.0</v>
      </c>
      <c r="Y683" s="92">
        <v>0.0</v>
      </c>
      <c r="Z683" s="92">
        <v>0.0</v>
      </c>
      <c r="AA683" s="92">
        <v>0.0</v>
      </c>
      <c r="AB683" s="92">
        <v>0.0</v>
      </c>
      <c r="AC683" s="92">
        <v>0.0</v>
      </c>
      <c r="AD683" s="92">
        <v>0.0</v>
      </c>
      <c r="AE683" s="92">
        <v>0.0</v>
      </c>
      <c r="AF683" s="92">
        <v>0.0</v>
      </c>
      <c r="AG683" s="92">
        <v>0.0</v>
      </c>
      <c r="AH683" s="92">
        <v>0.0</v>
      </c>
    </row>
    <row r="684" hidden="1">
      <c r="A684" s="90" t="s">
        <v>62</v>
      </c>
      <c r="B684" s="91" t="s">
        <v>280</v>
      </c>
      <c r="C684" s="103">
        <v>1.0</v>
      </c>
      <c r="D684" s="92">
        <v>0.0</v>
      </c>
      <c r="E684" s="93">
        <f t="shared" si="429"/>
        <v>10.73333333</v>
      </c>
      <c r="F684" s="92">
        <v>0.0</v>
      </c>
      <c r="G684" s="103">
        <v>31.0</v>
      </c>
      <c r="H684" s="92">
        <v>0.0</v>
      </c>
      <c r="I684" s="103">
        <v>46.0</v>
      </c>
      <c r="J684" s="106">
        <f t="shared" si="430"/>
        <v>-15</v>
      </c>
      <c r="K684" s="94">
        <f t="shared" si="431"/>
        <v>0.6739130435</v>
      </c>
      <c r="L684" s="103">
        <v>14.0</v>
      </c>
      <c r="M684" s="103">
        <v>39.0</v>
      </c>
      <c r="N684" s="103">
        <v>1.0</v>
      </c>
      <c r="O684" s="95">
        <f t="shared" si="432"/>
        <v>10.73333333</v>
      </c>
      <c r="P684" s="103">
        <v>3.0</v>
      </c>
      <c r="Q684" s="92">
        <v>0.0</v>
      </c>
      <c r="R684" s="103">
        <v>3.0</v>
      </c>
      <c r="S684" s="103">
        <v>2.0</v>
      </c>
      <c r="T684" s="103">
        <v>1.0</v>
      </c>
      <c r="U684" s="92">
        <v>0.0</v>
      </c>
      <c r="V684" s="92">
        <v>0.0</v>
      </c>
      <c r="W684" s="92">
        <v>0.0</v>
      </c>
      <c r="X684" s="92">
        <v>0.0</v>
      </c>
      <c r="Y684" s="92">
        <v>0.0</v>
      </c>
      <c r="Z684" s="92">
        <v>0.0</v>
      </c>
      <c r="AA684" s="92">
        <v>0.0</v>
      </c>
      <c r="AB684" s="92">
        <v>0.0</v>
      </c>
      <c r="AC684" s="92">
        <v>0.0</v>
      </c>
      <c r="AD684" s="92">
        <v>0.0</v>
      </c>
      <c r="AE684" s="92">
        <v>0.0</v>
      </c>
      <c r="AF684" s="92">
        <v>0.0</v>
      </c>
      <c r="AG684" s="92">
        <v>0.0</v>
      </c>
      <c r="AH684" s="92">
        <v>0.0</v>
      </c>
    </row>
    <row r="685" hidden="1">
      <c r="A685" s="90" t="s">
        <v>62</v>
      </c>
      <c r="B685" s="91" t="s">
        <v>281</v>
      </c>
      <c r="C685" s="92">
        <v>0.0</v>
      </c>
      <c r="D685" s="92">
        <v>0.0</v>
      </c>
      <c r="E685" s="93">
        <f t="shared" si="429"/>
        <v>0</v>
      </c>
      <c r="F685" s="92">
        <v>0.0</v>
      </c>
      <c r="G685" s="92">
        <v>0.0</v>
      </c>
      <c r="H685" s="92">
        <v>0.0</v>
      </c>
      <c r="I685" s="92">
        <v>0.0</v>
      </c>
      <c r="J685" s="106">
        <f t="shared" si="430"/>
        <v>0</v>
      </c>
      <c r="K685" s="94" t="str">
        <f t="shared" si="431"/>
        <v>#DIV/0!</v>
      </c>
      <c r="L685" s="92">
        <v>0.0</v>
      </c>
      <c r="M685" s="92">
        <v>0.0</v>
      </c>
      <c r="N685" s="103">
        <v>0.0</v>
      </c>
      <c r="O685" s="95">
        <f t="shared" si="432"/>
        <v>0</v>
      </c>
      <c r="P685" s="92">
        <v>0.0</v>
      </c>
      <c r="Q685" s="92">
        <v>0.0</v>
      </c>
      <c r="R685" s="92">
        <v>0.0</v>
      </c>
      <c r="S685" s="92">
        <v>0.0</v>
      </c>
      <c r="T685" s="92">
        <v>0.0</v>
      </c>
      <c r="U685" s="92">
        <v>0.0</v>
      </c>
      <c r="V685" s="92">
        <v>0.0</v>
      </c>
      <c r="W685" s="92">
        <v>0.0</v>
      </c>
      <c r="X685" s="92">
        <v>0.0</v>
      </c>
      <c r="Y685" s="92">
        <v>0.0</v>
      </c>
      <c r="Z685" s="92">
        <v>0.0</v>
      </c>
      <c r="AA685" s="92">
        <v>0.0</v>
      </c>
      <c r="AB685" s="92">
        <v>0.0</v>
      </c>
      <c r="AC685" s="92">
        <v>0.0</v>
      </c>
      <c r="AD685" s="92">
        <v>0.0</v>
      </c>
      <c r="AE685" s="92">
        <v>0.0</v>
      </c>
      <c r="AF685" s="92">
        <v>0.0</v>
      </c>
      <c r="AG685" s="92">
        <v>0.0</v>
      </c>
      <c r="AH685" s="92">
        <v>0.0</v>
      </c>
    </row>
    <row r="686" hidden="1">
      <c r="A686" s="90" t="s">
        <v>62</v>
      </c>
      <c r="B686" s="91" t="s">
        <v>282</v>
      </c>
      <c r="C686" s="103">
        <v>1.0</v>
      </c>
      <c r="D686" s="92">
        <v>0.0</v>
      </c>
      <c r="E686" s="93">
        <f t="shared" si="429"/>
        <v>10</v>
      </c>
      <c r="F686" s="92">
        <v>0.0</v>
      </c>
      <c r="G686" s="103">
        <v>31.0</v>
      </c>
      <c r="H686" s="92">
        <v>0.0</v>
      </c>
      <c r="I686" s="103">
        <v>50.0</v>
      </c>
      <c r="J686" s="106">
        <f t="shared" si="430"/>
        <v>-19</v>
      </c>
      <c r="K686" s="94">
        <f t="shared" si="431"/>
        <v>0.62</v>
      </c>
      <c r="L686" s="103">
        <v>12.0</v>
      </c>
      <c r="M686" s="103">
        <v>33.0</v>
      </c>
      <c r="N686" s="103">
        <v>1.0</v>
      </c>
      <c r="O686" s="95">
        <f t="shared" si="432"/>
        <v>10</v>
      </c>
      <c r="P686" s="103">
        <v>1.0</v>
      </c>
      <c r="Q686" s="92">
        <v>0.0</v>
      </c>
      <c r="R686" s="103">
        <v>1.0</v>
      </c>
      <c r="S686" s="103">
        <v>2.0</v>
      </c>
      <c r="T686" s="103">
        <v>1.0</v>
      </c>
      <c r="U686" s="92">
        <v>0.0</v>
      </c>
      <c r="V686" s="92">
        <v>0.0</v>
      </c>
      <c r="W686" s="92">
        <v>0.0</v>
      </c>
      <c r="X686" s="92">
        <v>0.0</v>
      </c>
      <c r="Y686" s="92">
        <v>0.0</v>
      </c>
      <c r="Z686" s="92">
        <v>0.0</v>
      </c>
      <c r="AA686" s="92">
        <v>0.0</v>
      </c>
      <c r="AB686" s="92">
        <v>0.0</v>
      </c>
      <c r="AC686" s="92">
        <v>0.0</v>
      </c>
      <c r="AD686" s="92">
        <v>0.0</v>
      </c>
      <c r="AE686" s="92">
        <v>0.0</v>
      </c>
      <c r="AF686" s="92">
        <v>0.0</v>
      </c>
      <c r="AG686" s="92">
        <v>0.0</v>
      </c>
      <c r="AH686" s="92">
        <v>0.0</v>
      </c>
    </row>
    <row r="687" hidden="1">
      <c r="A687" s="90" t="s">
        <v>62</v>
      </c>
      <c r="B687" s="91" t="s">
        <v>283</v>
      </c>
      <c r="C687" s="92">
        <v>0.0</v>
      </c>
      <c r="D687" s="92">
        <v>0.0</v>
      </c>
      <c r="E687" s="93">
        <f t="shared" si="429"/>
        <v>0</v>
      </c>
      <c r="F687" s="92">
        <v>0.0</v>
      </c>
      <c r="G687" s="92">
        <v>0.0</v>
      </c>
      <c r="H687" s="92">
        <v>0.0</v>
      </c>
      <c r="I687" s="92">
        <v>0.0</v>
      </c>
      <c r="J687" s="106">
        <f t="shared" si="430"/>
        <v>0</v>
      </c>
      <c r="K687" s="94" t="str">
        <f t="shared" si="431"/>
        <v>#DIV/0!</v>
      </c>
      <c r="L687" s="92">
        <v>0.0</v>
      </c>
      <c r="M687" s="92">
        <v>0.0</v>
      </c>
      <c r="N687" s="103">
        <v>0.0</v>
      </c>
      <c r="O687" s="95">
        <f t="shared" si="432"/>
        <v>0</v>
      </c>
      <c r="P687" s="92">
        <v>0.0</v>
      </c>
      <c r="Q687" s="92">
        <v>0.0</v>
      </c>
      <c r="R687" s="92">
        <v>0.0</v>
      </c>
      <c r="S687" s="92">
        <v>0.0</v>
      </c>
      <c r="T687" s="92">
        <v>0.0</v>
      </c>
      <c r="U687" s="92">
        <v>0.0</v>
      </c>
      <c r="V687" s="92">
        <v>0.0</v>
      </c>
      <c r="W687" s="92">
        <v>0.0</v>
      </c>
      <c r="X687" s="92">
        <v>0.0</v>
      </c>
      <c r="Y687" s="92">
        <v>0.0</v>
      </c>
      <c r="Z687" s="92">
        <v>0.0</v>
      </c>
      <c r="AA687" s="92">
        <v>0.0</v>
      </c>
      <c r="AB687" s="92">
        <v>0.0</v>
      </c>
      <c r="AC687" s="92">
        <v>0.0</v>
      </c>
      <c r="AD687" s="92">
        <v>0.0</v>
      </c>
      <c r="AE687" s="92">
        <v>0.0</v>
      </c>
      <c r="AF687" s="92">
        <v>0.0</v>
      </c>
      <c r="AG687" s="92">
        <v>0.0</v>
      </c>
      <c r="AH687" s="92">
        <v>0.0</v>
      </c>
    </row>
    <row r="688" hidden="1">
      <c r="A688" s="90" t="s">
        <v>62</v>
      </c>
      <c r="B688" s="91" t="s">
        <v>284</v>
      </c>
      <c r="C688" s="103">
        <v>1.0</v>
      </c>
      <c r="D688" s="92">
        <v>0.0</v>
      </c>
      <c r="E688" s="93">
        <f t="shared" si="429"/>
        <v>9.75</v>
      </c>
      <c r="F688" s="92">
        <v>0.0</v>
      </c>
      <c r="G688" s="103">
        <v>27.0</v>
      </c>
      <c r="H688" s="92">
        <v>0.0</v>
      </c>
      <c r="I688" s="103">
        <v>65.0</v>
      </c>
      <c r="J688" s="106">
        <f t="shared" si="430"/>
        <v>-38</v>
      </c>
      <c r="K688" s="94">
        <f t="shared" si="431"/>
        <v>0.4153846154</v>
      </c>
      <c r="L688" s="103">
        <v>9.0</v>
      </c>
      <c r="M688" s="103">
        <v>32.0</v>
      </c>
      <c r="N688" s="103">
        <v>1.0</v>
      </c>
      <c r="O688" s="95">
        <f t="shared" si="432"/>
        <v>9.75</v>
      </c>
      <c r="P688" s="103">
        <v>1.0</v>
      </c>
      <c r="Q688" s="103">
        <v>1.0</v>
      </c>
      <c r="R688" s="103">
        <v>1.0</v>
      </c>
      <c r="S688" s="92">
        <v>0.0</v>
      </c>
      <c r="T688" s="103">
        <v>3.0</v>
      </c>
      <c r="U688" s="92">
        <v>0.0</v>
      </c>
      <c r="V688" s="92">
        <v>0.0</v>
      </c>
      <c r="W688" s="92">
        <v>0.0</v>
      </c>
      <c r="X688" s="92">
        <v>0.0</v>
      </c>
      <c r="Y688" s="92">
        <v>0.0</v>
      </c>
      <c r="Z688" s="92">
        <v>0.0</v>
      </c>
      <c r="AA688" s="92">
        <v>0.0</v>
      </c>
      <c r="AB688" s="92">
        <v>0.0</v>
      </c>
      <c r="AC688" s="103">
        <v>1.0</v>
      </c>
      <c r="AD688" s="92">
        <v>0.0</v>
      </c>
      <c r="AE688" s="92">
        <v>0.0</v>
      </c>
      <c r="AF688" s="92">
        <v>0.0</v>
      </c>
      <c r="AG688" s="92">
        <v>0.0</v>
      </c>
      <c r="AH688" s="92">
        <v>0.0</v>
      </c>
    </row>
    <row r="689" hidden="1">
      <c r="A689" s="98"/>
      <c r="B689" s="99"/>
      <c r="C689" s="99">
        <f t="shared" ref="C689:D689" si="433">SUM(C683:C688)/4</f>
        <v>1</v>
      </c>
      <c r="D689" s="99">
        <f t="shared" si="433"/>
        <v>0</v>
      </c>
      <c r="E689" s="100">
        <f>SUM(E683:E688)</f>
        <v>41.23333333</v>
      </c>
      <c r="F689" s="99">
        <f>SUM(F683:F688)/4</f>
        <v>0</v>
      </c>
      <c r="G689" s="99">
        <f>SUM(G683:G688)</f>
        <v>119</v>
      </c>
      <c r="H689" s="99"/>
      <c r="I689" s="99">
        <f>SUM(I683:I688)</f>
        <v>204</v>
      </c>
      <c r="J689" s="99">
        <f t="shared" si="430"/>
        <v>-85</v>
      </c>
      <c r="K689" s="101">
        <f t="shared" si="431"/>
        <v>0.5833333333</v>
      </c>
      <c r="L689" s="99">
        <f t="shared" ref="L689:M689" si="434">SUM(L683:L688)</f>
        <v>50</v>
      </c>
      <c r="M689" s="99">
        <f t="shared" si="434"/>
        <v>142</v>
      </c>
      <c r="N689" s="99"/>
      <c r="O689" s="102"/>
      <c r="P689" s="99">
        <f t="shared" ref="P689:AH689" si="435">SUM(P683:P688)</f>
        <v>8</v>
      </c>
      <c r="Q689" s="99">
        <f t="shared" si="435"/>
        <v>1</v>
      </c>
      <c r="R689" s="99">
        <f t="shared" si="435"/>
        <v>7</v>
      </c>
      <c r="S689" s="99">
        <f t="shared" si="435"/>
        <v>7</v>
      </c>
      <c r="T689" s="99">
        <f t="shared" si="435"/>
        <v>7</v>
      </c>
      <c r="U689" s="99">
        <f t="shared" si="435"/>
        <v>0</v>
      </c>
      <c r="V689" s="99">
        <f t="shared" si="435"/>
        <v>0</v>
      </c>
      <c r="W689" s="99">
        <f t="shared" si="435"/>
        <v>0</v>
      </c>
      <c r="X689" s="99">
        <f t="shared" si="435"/>
        <v>0</v>
      </c>
      <c r="Y689" s="99">
        <f t="shared" si="435"/>
        <v>0</v>
      </c>
      <c r="Z689" s="99">
        <f t="shared" si="435"/>
        <v>0</v>
      </c>
      <c r="AA689" s="99">
        <f t="shared" si="435"/>
        <v>0</v>
      </c>
      <c r="AB689" s="99">
        <f t="shared" si="435"/>
        <v>0</v>
      </c>
      <c r="AC689" s="99">
        <f t="shared" si="435"/>
        <v>1</v>
      </c>
      <c r="AD689" s="99">
        <f t="shared" si="435"/>
        <v>0</v>
      </c>
      <c r="AE689" s="99">
        <f t="shared" si="435"/>
        <v>0</v>
      </c>
      <c r="AF689" s="99">
        <f t="shared" si="435"/>
        <v>0</v>
      </c>
      <c r="AG689" s="99">
        <f t="shared" si="435"/>
        <v>0</v>
      </c>
      <c r="AH689" s="99">
        <f t="shared" si="435"/>
        <v>0</v>
      </c>
    </row>
    <row r="690" hidden="1">
      <c r="A690" s="96" t="s">
        <v>32</v>
      </c>
      <c r="B690" s="91" t="s">
        <v>295</v>
      </c>
      <c r="C690" s="103">
        <v>1.0</v>
      </c>
      <c r="D690" s="103">
        <v>1.0</v>
      </c>
      <c r="E690" s="93">
        <f t="shared" ref="E690:E695" si="436">SUM(L690*I690)/60</f>
        <v>11.25</v>
      </c>
      <c r="F690" s="92">
        <v>0.0</v>
      </c>
      <c r="G690" s="103">
        <v>53.0</v>
      </c>
      <c r="H690" s="92">
        <v>0.0</v>
      </c>
      <c r="I690" s="103">
        <v>27.0</v>
      </c>
      <c r="J690" s="106">
        <f t="shared" si="430"/>
        <v>26</v>
      </c>
      <c r="K690" s="94">
        <f t="shared" si="431"/>
        <v>1.962962963</v>
      </c>
      <c r="L690" s="103">
        <v>25.0</v>
      </c>
      <c r="M690" s="103">
        <v>69.0</v>
      </c>
      <c r="N690" s="103">
        <v>1.0</v>
      </c>
      <c r="O690" s="95">
        <f t="shared" ref="O690:O695" si="437">SUM(L690*I690)/60</f>
        <v>11.25</v>
      </c>
      <c r="P690" s="103">
        <v>3.0</v>
      </c>
      <c r="Q690" s="103">
        <v>2.0</v>
      </c>
      <c r="R690" s="103">
        <v>4.0</v>
      </c>
      <c r="S690" s="92">
        <v>0.0</v>
      </c>
      <c r="T690" s="103">
        <v>9.0</v>
      </c>
      <c r="U690" s="103">
        <v>3.0</v>
      </c>
      <c r="V690" s="103">
        <v>1.0</v>
      </c>
      <c r="W690" s="92">
        <v>0.0</v>
      </c>
      <c r="X690" s="92">
        <v>0.0</v>
      </c>
      <c r="Y690" s="92">
        <v>0.0</v>
      </c>
      <c r="Z690" s="92">
        <v>0.0</v>
      </c>
      <c r="AA690" s="92">
        <v>0.0</v>
      </c>
      <c r="AB690" s="92">
        <v>0.0</v>
      </c>
      <c r="AC690" s="103">
        <v>2.0</v>
      </c>
      <c r="AD690" s="92">
        <v>0.0</v>
      </c>
      <c r="AE690" s="92">
        <v>0.0</v>
      </c>
      <c r="AF690" s="92">
        <v>0.0</v>
      </c>
      <c r="AG690" s="92">
        <v>0.0</v>
      </c>
      <c r="AH690" s="92">
        <v>0.0</v>
      </c>
    </row>
    <row r="691" hidden="1">
      <c r="A691" s="96" t="s">
        <v>32</v>
      </c>
      <c r="B691" s="91" t="s">
        <v>296</v>
      </c>
      <c r="C691" s="103">
        <v>1.0</v>
      </c>
      <c r="D691" s="103">
        <v>1.0</v>
      </c>
      <c r="E691" s="93">
        <f t="shared" si="436"/>
        <v>11.1</v>
      </c>
      <c r="F691" s="92">
        <v>0.0</v>
      </c>
      <c r="G691" s="103">
        <v>60.0</v>
      </c>
      <c r="H691" s="103">
        <v>1.0</v>
      </c>
      <c r="I691" s="103">
        <v>37.0</v>
      </c>
      <c r="J691" s="106">
        <f t="shared" si="430"/>
        <v>23</v>
      </c>
      <c r="K691" s="94">
        <f t="shared" si="431"/>
        <v>1.621621622</v>
      </c>
      <c r="L691" s="103">
        <v>18.0</v>
      </c>
      <c r="M691" s="103">
        <v>80.0</v>
      </c>
      <c r="N691" s="103">
        <v>1.0</v>
      </c>
      <c r="O691" s="95">
        <f t="shared" si="437"/>
        <v>11.1</v>
      </c>
      <c r="P691" s="103">
        <v>2.0</v>
      </c>
      <c r="Q691" s="103">
        <v>1.0</v>
      </c>
      <c r="R691" s="103">
        <v>5.0</v>
      </c>
      <c r="S691" s="103">
        <v>1.0</v>
      </c>
      <c r="T691" s="103">
        <v>11.0</v>
      </c>
      <c r="U691" s="103">
        <v>2.0</v>
      </c>
      <c r="V691" s="103">
        <v>1.0</v>
      </c>
      <c r="W691" s="92">
        <v>0.0</v>
      </c>
      <c r="X691" s="92">
        <v>0.0</v>
      </c>
      <c r="Y691" s="92">
        <v>0.0</v>
      </c>
      <c r="Z691" s="92">
        <v>0.0</v>
      </c>
      <c r="AA691" s="92">
        <v>0.0</v>
      </c>
      <c r="AB691" s="92">
        <v>0.0</v>
      </c>
      <c r="AC691" s="103">
        <v>2.0</v>
      </c>
      <c r="AD691" s="92">
        <v>0.0</v>
      </c>
      <c r="AE691" s="92">
        <v>0.0</v>
      </c>
      <c r="AF691" s="92">
        <v>0.0</v>
      </c>
      <c r="AG691" s="92">
        <v>0.0</v>
      </c>
      <c r="AH691" s="92">
        <v>0.0</v>
      </c>
    </row>
    <row r="692" hidden="1">
      <c r="A692" s="96" t="s">
        <v>32</v>
      </c>
      <c r="B692" s="91" t="s">
        <v>297</v>
      </c>
      <c r="C692" s="103">
        <v>1.0</v>
      </c>
      <c r="D692" s="103">
        <v>1.0</v>
      </c>
      <c r="E692" s="93">
        <f t="shared" si="436"/>
        <v>11.11666667</v>
      </c>
      <c r="F692" s="103">
        <v>4.0</v>
      </c>
      <c r="G692" s="103">
        <v>34.0</v>
      </c>
      <c r="H692" s="92">
        <v>0.0</v>
      </c>
      <c r="I692" s="103">
        <v>29.0</v>
      </c>
      <c r="J692" s="106">
        <f t="shared" si="430"/>
        <v>5</v>
      </c>
      <c r="K692" s="94">
        <f t="shared" si="431"/>
        <v>1.172413793</v>
      </c>
      <c r="L692" s="103">
        <v>23.0</v>
      </c>
      <c r="M692" s="103">
        <v>42.0</v>
      </c>
      <c r="N692" s="103">
        <v>1.0</v>
      </c>
      <c r="O692" s="95">
        <f t="shared" si="437"/>
        <v>11.11666667</v>
      </c>
      <c r="P692" s="92">
        <v>0.0</v>
      </c>
      <c r="Q692" s="103">
        <v>1.0</v>
      </c>
      <c r="R692" s="92">
        <v>0.0</v>
      </c>
      <c r="S692" s="92">
        <v>0.0</v>
      </c>
      <c r="T692" s="103">
        <v>3.0</v>
      </c>
      <c r="U692" s="92">
        <v>0.0</v>
      </c>
      <c r="V692" s="92">
        <v>0.0</v>
      </c>
      <c r="W692" s="92">
        <v>0.0</v>
      </c>
      <c r="X692" s="92">
        <v>0.0</v>
      </c>
      <c r="Y692" s="92">
        <v>0.0</v>
      </c>
      <c r="Z692" s="92">
        <v>0.0</v>
      </c>
      <c r="AA692" s="92">
        <v>0.0</v>
      </c>
      <c r="AB692" s="92">
        <v>0.0</v>
      </c>
      <c r="AC692" s="103">
        <v>1.0</v>
      </c>
      <c r="AD692" s="92">
        <v>0.0</v>
      </c>
      <c r="AE692" s="92">
        <v>0.0</v>
      </c>
      <c r="AF692" s="92">
        <v>0.0</v>
      </c>
      <c r="AG692" s="92">
        <v>0.0</v>
      </c>
      <c r="AH692" s="92">
        <v>0.0</v>
      </c>
    </row>
    <row r="693" hidden="1">
      <c r="A693" s="96" t="s">
        <v>32</v>
      </c>
      <c r="B693" s="91" t="s">
        <v>298</v>
      </c>
      <c r="C693" s="103">
        <v>1.0</v>
      </c>
      <c r="D693" s="103">
        <v>1.0</v>
      </c>
      <c r="E693" s="93">
        <f t="shared" si="436"/>
        <v>11.11666667</v>
      </c>
      <c r="F693" s="103">
        <v>1.0</v>
      </c>
      <c r="G693" s="103">
        <v>48.0</v>
      </c>
      <c r="H693" s="103">
        <v>1.0</v>
      </c>
      <c r="I693" s="103">
        <v>29.0</v>
      </c>
      <c r="J693" s="106">
        <f t="shared" si="430"/>
        <v>19</v>
      </c>
      <c r="K693" s="94">
        <f t="shared" si="431"/>
        <v>1.655172414</v>
      </c>
      <c r="L693" s="103">
        <v>23.0</v>
      </c>
      <c r="M693" s="103">
        <v>64.0</v>
      </c>
      <c r="N693" s="103">
        <v>1.0</v>
      </c>
      <c r="O693" s="95">
        <f t="shared" si="437"/>
        <v>11.11666667</v>
      </c>
      <c r="P693" s="103">
        <v>2.0</v>
      </c>
      <c r="Q693" s="103">
        <v>1.0</v>
      </c>
      <c r="R693" s="103">
        <v>7.0</v>
      </c>
      <c r="S693" s="92">
        <v>0.0</v>
      </c>
      <c r="T693" s="103">
        <v>7.0</v>
      </c>
      <c r="U693" s="92">
        <v>0.0</v>
      </c>
      <c r="V693" s="92">
        <v>0.0</v>
      </c>
      <c r="W693" s="92">
        <v>0.0</v>
      </c>
      <c r="X693" s="92">
        <v>0.0</v>
      </c>
      <c r="Y693" s="92">
        <v>0.0</v>
      </c>
      <c r="Z693" s="92">
        <v>0.0</v>
      </c>
      <c r="AA693" s="92">
        <v>0.0</v>
      </c>
      <c r="AB693" s="92">
        <v>0.0</v>
      </c>
      <c r="AC693" s="103">
        <v>2.0</v>
      </c>
      <c r="AD693" s="92">
        <v>0.0</v>
      </c>
      <c r="AE693" s="92">
        <v>0.0</v>
      </c>
      <c r="AF693" s="92">
        <v>0.0</v>
      </c>
      <c r="AG693" s="92">
        <v>0.0</v>
      </c>
      <c r="AH693" s="92">
        <v>0.0</v>
      </c>
    </row>
    <row r="694" hidden="1">
      <c r="A694" s="96" t="s">
        <v>32</v>
      </c>
      <c r="B694" s="97" t="s">
        <v>299</v>
      </c>
      <c r="C694" s="92">
        <v>0.0</v>
      </c>
      <c r="D694" s="92">
        <v>0.0</v>
      </c>
      <c r="E694" s="93">
        <f t="shared" si="436"/>
        <v>0</v>
      </c>
      <c r="F694" s="92">
        <v>0.0</v>
      </c>
      <c r="G694" s="92">
        <v>0.0</v>
      </c>
      <c r="H694" s="92">
        <v>0.0</v>
      </c>
      <c r="I694" s="92">
        <v>0.0</v>
      </c>
      <c r="J694" s="106">
        <f t="shared" si="430"/>
        <v>0</v>
      </c>
      <c r="K694" s="94" t="str">
        <f t="shared" si="431"/>
        <v>#DIV/0!</v>
      </c>
      <c r="L694" s="92">
        <v>0.0</v>
      </c>
      <c r="M694" s="92">
        <v>0.0</v>
      </c>
      <c r="N694" s="103">
        <v>0.0</v>
      </c>
      <c r="O694" s="95">
        <f t="shared" si="437"/>
        <v>0</v>
      </c>
      <c r="P694" s="92">
        <v>0.0</v>
      </c>
      <c r="Q694" s="92">
        <v>0.0</v>
      </c>
      <c r="R694" s="92">
        <v>0.0</v>
      </c>
      <c r="S694" s="92">
        <v>0.0</v>
      </c>
      <c r="T694" s="92">
        <v>0.0</v>
      </c>
      <c r="U694" s="92">
        <v>0.0</v>
      </c>
      <c r="V694" s="92">
        <v>0.0</v>
      </c>
      <c r="W694" s="92">
        <v>0.0</v>
      </c>
      <c r="X694" s="92">
        <v>0.0</v>
      </c>
      <c r="Y694" s="92">
        <v>0.0</v>
      </c>
      <c r="Z694" s="92">
        <v>0.0</v>
      </c>
      <c r="AA694" s="92">
        <v>0.0</v>
      </c>
      <c r="AB694" s="92">
        <v>0.0</v>
      </c>
      <c r="AC694" s="92">
        <v>0.0</v>
      </c>
      <c r="AD694" s="92">
        <v>0.0</v>
      </c>
      <c r="AE694" s="92">
        <v>0.0</v>
      </c>
      <c r="AF694" s="92">
        <v>0.0</v>
      </c>
      <c r="AG694" s="92">
        <v>0.0</v>
      </c>
      <c r="AH694" s="92">
        <v>0.0</v>
      </c>
    </row>
    <row r="695" hidden="1">
      <c r="A695" s="96" t="s">
        <v>32</v>
      </c>
      <c r="B695" s="91"/>
      <c r="C695" s="92">
        <v>0.0</v>
      </c>
      <c r="D695" s="92">
        <v>0.0</v>
      </c>
      <c r="E695" s="93">
        <f t="shared" si="436"/>
        <v>0</v>
      </c>
      <c r="F695" s="92">
        <v>0.0</v>
      </c>
      <c r="G695" s="92">
        <v>0.0</v>
      </c>
      <c r="H695" s="92">
        <v>0.0</v>
      </c>
      <c r="I695" s="92">
        <v>0.0</v>
      </c>
      <c r="J695" s="106">
        <f t="shared" si="430"/>
        <v>0</v>
      </c>
      <c r="K695" s="94" t="str">
        <f t="shared" si="431"/>
        <v>#DIV/0!</v>
      </c>
      <c r="L695" s="92">
        <v>0.0</v>
      </c>
      <c r="M695" s="92">
        <v>0.0</v>
      </c>
      <c r="N695" s="103">
        <v>0.0</v>
      </c>
      <c r="O695" s="95">
        <f t="shared" si="437"/>
        <v>0</v>
      </c>
      <c r="P695" s="92">
        <v>0.0</v>
      </c>
      <c r="Q695" s="92">
        <v>0.0</v>
      </c>
      <c r="R695" s="92">
        <v>0.0</v>
      </c>
      <c r="S695" s="92">
        <v>0.0</v>
      </c>
      <c r="T695" s="92">
        <v>0.0</v>
      </c>
      <c r="U695" s="92">
        <v>0.0</v>
      </c>
      <c r="V695" s="92">
        <v>0.0</v>
      </c>
      <c r="W695" s="92">
        <v>0.0</v>
      </c>
      <c r="X695" s="92">
        <v>0.0</v>
      </c>
      <c r="Y695" s="92">
        <v>0.0</v>
      </c>
      <c r="Z695" s="92">
        <v>0.0</v>
      </c>
      <c r="AA695" s="92">
        <v>0.0</v>
      </c>
      <c r="AB695" s="92">
        <v>0.0</v>
      </c>
      <c r="AC695" s="92">
        <v>0.0</v>
      </c>
      <c r="AD695" s="92">
        <v>0.0</v>
      </c>
      <c r="AE695" s="92">
        <v>0.0</v>
      </c>
      <c r="AF695" s="92">
        <v>0.0</v>
      </c>
      <c r="AG695" s="92">
        <v>0.0</v>
      </c>
      <c r="AH695" s="92">
        <v>0.0</v>
      </c>
    </row>
    <row r="696" hidden="1">
      <c r="A696" s="98" t="s">
        <v>271</v>
      </c>
      <c r="B696" s="99"/>
      <c r="C696" s="99">
        <f>SUM(C690:C695)</f>
        <v>4</v>
      </c>
      <c r="D696" s="99">
        <f t="shared" ref="D696:F696" si="438">SUM(D690:D695)/4</f>
        <v>1</v>
      </c>
      <c r="E696" s="100">
        <f t="shared" si="438"/>
        <v>11.14583333</v>
      </c>
      <c r="F696" s="99">
        <f t="shared" si="438"/>
        <v>1.25</v>
      </c>
      <c r="G696" s="99">
        <f>SUM(G690:G695)</f>
        <v>195</v>
      </c>
      <c r="H696" s="99"/>
      <c r="I696" s="99">
        <f>SUM(I690:I695)</f>
        <v>122</v>
      </c>
      <c r="J696" s="99">
        <f t="shared" si="430"/>
        <v>73</v>
      </c>
      <c r="K696" s="101">
        <f t="shared" si="431"/>
        <v>1.598360656</v>
      </c>
      <c r="L696" s="99">
        <f t="shared" ref="L696:M696" si="439">SUM(L690:L695)</f>
        <v>89</v>
      </c>
      <c r="M696" s="99">
        <f t="shared" si="439"/>
        <v>255</v>
      </c>
      <c r="N696" s="99"/>
      <c r="O696" s="102"/>
      <c r="P696" s="99">
        <f t="shared" ref="P696:AH696" si="440">SUM(P690:P695)</f>
        <v>7</v>
      </c>
      <c r="Q696" s="99">
        <f t="shared" si="440"/>
        <v>5</v>
      </c>
      <c r="R696" s="99">
        <f t="shared" si="440"/>
        <v>16</v>
      </c>
      <c r="S696" s="99">
        <f t="shared" si="440"/>
        <v>1</v>
      </c>
      <c r="T696" s="99">
        <f t="shared" si="440"/>
        <v>30</v>
      </c>
      <c r="U696" s="99">
        <f t="shared" si="440"/>
        <v>5</v>
      </c>
      <c r="V696" s="99">
        <f t="shared" si="440"/>
        <v>2</v>
      </c>
      <c r="W696" s="99">
        <f t="shared" si="440"/>
        <v>0</v>
      </c>
      <c r="X696" s="99">
        <f t="shared" si="440"/>
        <v>0</v>
      </c>
      <c r="Y696" s="99">
        <f t="shared" si="440"/>
        <v>0</v>
      </c>
      <c r="Z696" s="99">
        <f t="shared" si="440"/>
        <v>0</v>
      </c>
      <c r="AA696" s="99">
        <f t="shared" si="440"/>
        <v>0</v>
      </c>
      <c r="AB696" s="99">
        <f t="shared" si="440"/>
        <v>0</v>
      </c>
      <c r="AC696" s="99">
        <f t="shared" si="440"/>
        <v>7</v>
      </c>
      <c r="AD696" s="99">
        <f t="shared" si="440"/>
        <v>0</v>
      </c>
      <c r="AE696" s="99">
        <f t="shared" si="440"/>
        <v>0</v>
      </c>
      <c r="AF696" s="99">
        <f t="shared" si="440"/>
        <v>0</v>
      </c>
      <c r="AG696" s="99">
        <f t="shared" si="440"/>
        <v>0</v>
      </c>
      <c r="AH696" s="99">
        <f t="shared" si="440"/>
        <v>0</v>
      </c>
    </row>
    <row r="697">
      <c r="A697" s="119" t="s">
        <v>428</v>
      </c>
    </row>
    <row r="699" hidden="1">
      <c r="A699" s="115"/>
      <c r="F699" s="116" t="s">
        <v>382</v>
      </c>
      <c r="L699" s="117" t="s">
        <v>383</v>
      </c>
      <c r="N699" s="118" t="s">
        <v>384</v>
      </c>
    </row>
    <row r="700" hidden="1">
      <c r="A700" s="83" t="s">
        <v>232</v>
      </c>
      <c r="B700" s="83" t="s">
        <v>233</v>
      </c>
      <c r="C700" s="83" t="s">
        <v>234</v>
      </c>
      <c r="D700" s="83" t="s">
        <v>15</v>
      </c>
      <c r="E700" s="84" t="s">
        <v>235</v>
      </c>
      <c r="F700" s="85" t="s">
        <v>17</v>
      </c>
      <c r="G700" s="85" t="s">
        <v>236</v>
      </c>
      <c r="H700" s="85" t="s">
        <v>237</v>
      </c>
      <c r="I700" s="85" t="s">
        <v>238</v>
      </c>
      <c r="J700" s="85" t="s">
        <v>239</v>
      </c>
      <c r="K700" s="86" t="s">
        <v>240</v>
      </c>
      <c r="L700" s="87" t="s">
        <v>241</v>
      </c>
      <c r="M700" s="87" t="s">
        <v>242</v>
      </c>
      <c r="N700" s="88" t="s">
        <v>385</v>
      </c>
      <c r="O700" s="88" t="s">
        <v>235</v>
      </c>
      <c r="P700" s="88" t="s">
        <v>244</v>
      </c>
      <c r="Q700" s="88" t="s">
        <v>245</v>
      </c>
      <c r="R700" s="88" t="s">
        <v>246</v>
      </c>
      <c r="S700" s="88" t="s">
        <v>247</v>
      </c>
      <c r="T700" s="88" t="s">
        <v>248</v>
      </c>
      <c r="U700" s="88" t="s">
        <v>249</v>
      </c>
      <c r="V700" s="88" t="s">
        <v>250</v>
      </c>
      <c r="W700" s="88" t="s">
        <v>251</v>
      </c>
      <c r="X700" s="88" t="s">
        <v>252</v>
      </c>
      <c r="Y700" s="88" t="s">
        <v>253</v>
      </c>
      <c r="Z700" s="88" t="s">
        <v>254</v>
      </c>
      <c r="AA700" s="88" t="s">
        <v>255</v>
      </c>
      <c r="AB700" s="88" t="s">
        <v>256</v>
      </c>
      <c r="AC700" s="88" t="s">
        <v>257</v>
      </c>
      <c r="AD700" s="88" t="s">
        <v>258</v>
      </c>
      <c r="AE700" s="88" t="s">
        <v>259</v>
      </c>
      <c r="AF700" s="88" t="s">
        <v>260</v>
      </c>
      <c r="AG700" s="88" t="s">
        <v>261</v>
      </c>
      <c r="AH700" s="88" t="s">
        <v>262</v>
      </c>
    </row>
    <row r="701" hidden="1">
      <c r="A701" s="96" t="s">
        <v>302</v>
      </c>
      <c r="B701" s="97" t="s">
        <v>303</v>
      </c>
      <c r="C701" s="103">
        <v>1.0</v>
      </c>
      <c r="D701" s="103">
        <v>1.0</v>
      </c>
      <c r="E701" s="93">
        <f t="shared" ref="E701:E706" si="441">SUM(L701*I701)/60</f>
        <v>11.2</v>
      </c>
      <c r="F701" s="103">
        <v>2.0</v>
      </c>
      <c r="G701" s="103">
        <v>32.0</v>
      </c>
      <c r="H701" s="92">
        <v>0.0</v>
      </c>
      <c r="I701" s="103">
        <v>32.0</v>
      </c>
      <c r="J701" s="106">
        <f t="shared" ref="J701:J714" si="442">SUM(G701-I701)</f>
        <v>0</v>
      </c>
      <c r="K701" s="94">
        <f t="shared" ref="K701:K714" si="443">SUM(G701/I701)</f>
        <v>1</v>
      </c>
      <c r="L701" s="103">
        <v>21.0</v>
      </c>
      <c r="M701" s="103">
        <v>39.0</v>
      </c>
      <c r="N701" s="103">
        <v>1.0</v>
      </c>
      <c r="O701" s="95">
        <f t="shared" ref="O701:O706" si="444">(E701*N701)</f>
        <v>11.2</v>
      </c>
      <c r="P701" s="103">
        <v>1.0</v>
      </c>
      <c r="Q701" s="92">
        <v>0.0</v>
      </c>
      <c r="R701" s="92">
        <v>0.0</v>
      </c>
      <c r="S701" s="92">
        <v>0.0</v>
      </c>
      <c r="T701" s="103">
        <v>4.0</v>
      </c>
      <c r="U701" s="92">
        <v>0.0</v>
      </c>
      <c r="V701" s="92">
        <v>0.0</v>
      </c>
      <c r="W701" s="92">
        <v>0.0</v>
      </c>
      <c r="X701" s="92">
        <v>0.0</v>
      </c>
      <c r="Y701" s="92">
        <v>0.0</v>
      </c>
      <c r="Z701" s="92">
        <v>0.0</v>
      </c>
      <c r="AA701" s="92">
        <v>0.0</v>
      </c>
      <c r="AB701" s="92">
        <v>0.0</v>
      </c>
      <c r="AC701" s="103">
        <v>1.0</v>
      </c>
      <c r="AD701" s="92">
        <v>0.0</v>
      </c>
      <c r="AE701" s="92">
        <v>0.0</v>
      </c>
      <c r="AF701" s="92">
        <v>0.0</v>
      </c>
      <c r="AG701" s="92">
        <v>0.0</v>
      </c>
      <c r="AH701" s="92">
        <v>0.0</v>
      </c>
    </row>
    <row r="702" hidden="1">
      <c r="A702" s="96" t="s">
        <v>302</v>
      </c>
      <c r="B702" s="97" t="s">
        <v>304</v>
      </c>
      <c r="C702" s="103">
        <v>1.0</v>
      </c>
      <c r="D702" s="103">
        <v>1.0</v>
      </c>
      <c r="E702" s="93">
        <f t="shared" si="441"/>
        <v>11</v>
      </c>
      <c r="F702" s="92">
        <v>0.0</v>
      </c>
      <c r="G702" s="103">
        <v>53.0</v>
      </c>
      <c r="H702" s="103">
        <v>1.0</v>
      </c>
      <c r="I702" s="103">
        <v>33.0</v>
      </c>
      <c r="J702" s="106">
        <f t="shared" si="442"/>
        <v>20</v>
      </c>
      <c r="K702" s="94">
        <f t="shared" si="443"/>
        <v>1.606060606</v>
      </c>
      <c r="L702" s="103">
        <v>20.0</v>
      </c>
      <c r="M702" s="103">
        <v>78.0</v>
      </c>
      <c r="N702" s="103">
        <v>1.0</v>
      </c>
      <c r="O702" s="95">
        <f t="shared" si="444"/>
        <v>11</v>
      </c>
      <c r="P702" s="103">
        <v>5.0</v>
      </c>
      <c r="Q702" s="92">
        <v>0.0</v>
      </c>
      <c r="R702" s="103">
        <v>5.0</v>
      </c>
      <c r="S702" s="92">
        <v>0.0</v>
      </c>
      <c r="T702" s="103">
        <v>7.0</v>
      </c>
      <c r="U702" s="92">
        <v>0.0</v>
      </c>
      <c r="V702" s="92">
        <v>0.0</v>
      </c>
      <c r="W702" s="92">
        <v>0.0</v>
      </c>
      <c r="X702" s="92">
        <v>0.0</v>
      </c>
      <c r="Y702" s="92">
        <v>0.0</v>
      </c>
      <c r="Z702" s="92">
        <v>0.0</v>
      </c>
      <c r="AA702" s="92">
        <v>0.0</v>
      </c>
      <c r="AB702" s="92">
        <v>0.0</v>
      </c>
      <c r="AC702" s="92">
        <v>0.0</v>
      </c>
      <c r="AD702" s="92">
        <v>0.0</v>
      </c>
      <c r="AE702" s="92">
        <v>0.0</v>
      </c>
      <c r="AF702" s="92">
        <v>0.0</v>
      </c>
      <c r="AG702" s="92">
        <v>0.0</v>
      </c>
      <c r="AH702" s="92">
        <v>0.0</v>
      </c>
    </row>
    <row r="703" hidden="1">
      <c r="A703" s="96" t="s">
        <v>302</v>
      </c>
      <c r="B703" s="97" t="s">
        <v>305</v>
      </c>
      <c r="C703" s="103">
        <v>1.0</v>
      </c>
      <c r="D703" s="103">
        <v>1.0</v>
      </c>
      <c r="E703" s="93">
        <f t="shared" si="441"/>
        <v>11.05</v>
      </c>
      <c r="F703" s="103">
        <v>1.0</v>
      </c>
      <c r="G703" s="103">
        <v>68.0</v>
      </c>
      <c r="H703" s="92">
        <v>0.0</v>
      </c>
      <c r="I703" s="103">
        <v>39.0</v>
      </c>
      <c r="J703" s="106">
        <f t="shared" si="442"/>
        <v>29</v>
      </c>
      <c r="K703" s="94">
        <f t="shared" si="443"/>
        <v>1.743589744</v>
      </c>
      <c r="L703" s="103">
        <v>17.0</v>
      </c>
      <c r="M703" s="103">
        <v>102.0</v>
      </c>
      <c r="N703" s="103">
        <v>1.0</v>
      </c>
      <c r="O703" s="95">
        <f t="shared" si="444"/>
        <v>11.05</v>
      </c>
      <c r="P703" s="103">
        <v>3.0</v>
      </c>
      <c r="Q703" s="103">
        <v>2.0</v>
      </c>
      <c r="R703" s="103">
        <v>8.0</v>
      </c>
      <c r="S703" s="92">
        <v>0.0</v>
      </c>
      <c r="T703" s="103">
        <v>17.0</v>
      </c>
      <c r="U703" s="103">
        <v>4.0</v>
      </c>
      <c r="V703" s="92">
        <v>0.0</v>
      </c>
      <c r="W703" s="92">
        <v>0.0</v>
      </c>
      <c r="X703" s="92">
        <v>0.0</v>
      </c>
      <c r="Y703" s="92">
        <v>0.0</v>
      </c>
      <c r="Z703" s="92">
        <v>0.0</v>
      </c>
      <c r="AA703" s="92">
        <v>0.0</v>
      </c>
      <c r="AB703" s="92">
        <v>0.0</v>
      </c>
      <c r="AC703" s="103">
        <v>4.0</v>
      </c>
      <c r="AD703" s="92">
        <v>0.0</v>
      </c>
      <c r="AE703" s="92">
        <v>0.0</v>
      </c>
      <c r="AF703" s="92">
        <v>0.0</v>
      </c>
      <c r="AG703" s="92">
        <v>0.0</v>
      </c>
      <c r="AH703" s="92">
        <v>0.0</v>
      </c>
    </row>
    <row r="704" hidden="1">
      <c r="A704" s="96" t="s">
        <v>302</v>
      </c>
      <c r="B704" s="97" t="s">
        <v>306</v>
      </c>
      <c r="C704" s="103">
        <v>1.0</v>
      </c>
      <c r="D704" s="103">
        <v>1.0</v>
      </c>
      <c r="E704" s="93">
        <f t="shared" si="441"/>
        <v>11.5</v>
      </c>
      <c r="F704" s="103">
        <v>2.0</v>
      </c>
      <c r="G704" s="103">
        <v>22.0</v>
      </c>
      <c r="H704" s="103">
        <v>1.0</v>
      </c>
      <c r="I704" s="103">
        <v>23.0</v>
      </c>
      <c r="J704" s="106">
        <f t="shared" si="442"/>
        <v>-1</v>
      </c>
      <c r="K704" s="94">
        <f t="shared" si="443"/>
        <v>0.9565217391</v>
      </c>
      <c r="L704" s="103">
        <v>30.0</v>
      </c>
      <c r="M704" s="103">
        <v>35.0</v>
      </c>
      <c r="N704" s="103">
        <v>1.0</v>
      </c>
      <c r="O704" s="95">
        <f t="shared" si="444"/>
        <v>11.5</v>
      </c>
      <c r="P704" s="103">
        <v>2.0</v>
      </c>
      <c r="Q704" s="103">
        <v>1.0</v>
      </c>
      <c r="R704" s="103">
        <v>2.0</v>
      </c>
      <c r="S704" s="92">
        <v>0.0</v>
      </c>
      <c r="T704" s="103">
        <v>4.0</v>
      </c>
      <c r="U704" s="103">
        <v>2.0</v>
      </c>
      <c r="V704" s="103">
        <v>1.0</v>
      </c>
      <c r="W704" s="92">
        <v>0.0</v>
      </c>
      <c r="X704" s="92">
        <v>0.0</v>
      </c>
      <c r="Y704" s="92">
        <v>0.0</v>
      </c>
      <c r="Z704" s="92">
        <v>0.0</v>
      </c>
      <c r="AA704" s="92">
        <v>0.0</v>
      </c>
      <c r="AB704" s="92">
        <v>0.0</v>
      </c>
      <c r="AC704" s="103">
        <v>2.0</v>
      </c>
      <c r="AD704" s="92">
        <v>0.0</v>
      </c>
      <c r="AE704" s="92">
        <v>0.0</v>
      </c>
      <c r="AF704" s="92">
        <v>0.0</v>
      </c>
      <c r="AG704" s="103">
        <v>1.0</v>
      </c>
      <c r="AH704" s="92">
        <v>0.0</v>
      </c>
    </row>
    <row r="705" hidden="1">
      <c r="A705" s="96" t="s">
        <v>302</v>
      </c>
      <c r="B705" s="97" t="s">
        <v>307</v>
      </c>
      <c r="C705" s="92">
        <v>0.0</v>
      </c>
      <c r="D705" s="92">
        <v>0.0</v>
      </c>
      <c r="E705" s="93">
        <f t="shared" si="441"/>
        <v>0</v>
      </c>
      <c r="F705" s="92">
        <v>0.0</v>
      </c>
      <c r="G705" s="92">
        <v>0.0</v>
      </c>
      <c r="H705" s="92">
        <v>0.0</v>
      </c>
      <c r="I705" s="92">
        <v>0.0</v>
      </c>
      <c r="J705" s="106">
        <f t="shared" si="442"/>
        <v>0</v>
      </c>
      <c r="K705" s="94" t="str">
        <f t="shared" si="443"/>
        <v>#DIV/0!</v>
      </c>
      <c r="L705" s="92">
        <v>0.0</v>
      </c>
      <c r="M705" s="92">
        <v>0.0</v>
      </c>
      <c r="N705" s="103">
        <v>0.0</v>
      </c>
      <c r="O705" s="95">
        <f t="shared" si="444"/>
        <v>0</v>
      </c>
      <c r="P705" s="92">
        <v>0.0</v>
      </c>
      <c r="Q705" s="92">
        <v>0.0</v>
      </c>
      <c r="R705" s="92">
        <v>0.0</v>
      </c>
      <c r="S705" s="92">
        <v>0.0</v>
      </c>
      <c r="T705" s="92">
        <v>0.0</v>
      </c>
      <c r="U705" s="92">
        <v>0.0</v>
      </c>
      <c r="V705" s="92">
        <v>0.0</v>
      </c>
      <c r="W705" s="92">
        <v>0.0</v>
      </c>
      <c r="X705" s="92">
        <v>0.0</v>
      </c>
      <c r="Y705" s="92">
        <v>0.0</v>
      </c>
      <c r="Z705" s="92">
        <v>0.0</v>
      </c>
      <c r="AA705" s="92">
        <v>0.0</v>
      </c>
      <c r="AB705" s="92">
        <v>0.0</v>
      </c>
      <c r="AC705" s="92">
        <v>0.0</v>
      </c>
      <c r="AD705" s="92">
        <v>0.0</v>
      </c>
      <c r="AE705" s="92">
        <v>0.0</v>
      </c>
      <c r="AF705" s="92">
        <v>0.0</v>
      </c>
      <c r="AG705" s="92">
        <v>0.0</v>
      </c>
      <c r="AH705" s="92">
        <v>0.0</v>
      </c>
    </row>
    <row r="706" hidden="1">
      <c r="A706" s="96" t="s">
        <v>302</v>
      </c>
      <c r="B706" s="97" t="s">
        <v>308</v>
      </c>
      <c r="C706" s="92">
        <v>0.0</v>
      </c>
      <c r="D706" s="92">
        <v>0.0</v>
      </c>
      <c r="E706" s="93">
        <f t="shared" si="441"/>
        <v>0</v>
      </c>
      <c r="F706" s="92">
        <v>0.0</v>
      </c>
      <c r="G706" s="92">
        <v>0.0</v>
      </c>
      <c r="H706" s="92">
        <v>0.0</v>
      </c>
      <c r="I706" s="92">
        <v>0.0</v>
      </c>
      <c r="J706" s="106">
        <f t="shared" si="442"/>
        <v>0</v>
      </c>
      <c r="K706" s="94" t="str">
        <f t="shared" si="443"/>
        <v>#DIV/0!</v>
      </c>
      <c r="L706" s="92">
        <v>0.0</v>
      </c>
      <c r="M706" s="92">
        <v>0.0</v>
      </c>
      <c r="N706" s="103">
        <v>0.0</v>
      </c>
      <c r="O706" s="95">
        <f t="shared" si="444"/>
        <v>0</v>
      </c>
      <c r="P706" s="92">
        <v>0.0</v>
      </c>
      <c r="Q706" s="92">
        <v>0.0</v>
      </c>
      <c r="R706" s="92">
        <v>0.0</v>
      </c>
      <c r="S706" s="92">
        <v>0.0</v>
      </c>
      <c r="T706" s="92">
        <v>0.0</v>
      </c>
      <c r="U706" s="92">
        <v>0.0</v>
      </c>
      <c r="V706" s="92">
        <v>0.0</v>
      </c>
      <c r="W706" s="92">
        <v>0.0</v>
      </c>
      <c r="X706" s="92">
        <v>0.0</v>
      </c>
      <c r="Y706" s="92">
        <v>0.0</v>
      </c>
      <c r="Z706" s="92">
        <v>0.0</v>
      </c>
      <c r="AA706" s="92">
        <v>0.0</v>
      </c>
      <c r="AB706" s="92">
        <v>0.0</v>
      </c>
      <c r="AC706" s="92">
        <v>0.0</v>
      </c>
      <c r="AD706" s="92">
        <v>0.0</v>
      </c>
      <c r="AE706" s="92">
        <v>0.0</v>
      </c>
      <c r="AF706" s="92">
        <v>0.0</v>
      </c>
      <c r="AG706" s="92">
        <v>0.0</v>
      </c>
      <c r="AH706" s="92">
        <v>0.0</v>
      </c>
    </row>
    <row r="707" hidden="1">
      <c r="A707" s="98"/>
      <c r="B707" s="99"/>
      <c r="C707" s="99">
        <f t="shared" ref="C707:D707" si="445">SUM(C701:C706)/4</f>
        <v>1</v>
      </c>
      <c r="D707" s="99">
        <f t="shared" si="445"/>
        <v>1</v>
      </c>
      <c r="E707" s="100">
        <f>SUM(E701:E706)</f>
        <v>44.75</v>
      </c>
      <c r="F707" s="99">
        <f>SUM(F701:F706)/4</f>
        <v>1.25</v>
      </c>
      <c r="G707" s="99">
        <f>SUM(G701:G706)</f>
        <v>175</v>
      </c>
      <c r="H707" s="99"/>
      <c r="I707" s="99">
        <f>SUM(I701:I706)</f>
        <v>127</v>
      </c>
      <c r="J707" s="99">
        <f t="shared" si="442"/>
        <v>48</v>
      </c>
      <c r="K707" s="101">
        <f t="shared" si="443"/>
        <v>1.377952756</v>
      </c>
      <c r="L707" s="99">
        <f t="shared" ref="L707:M707" si="446">SUM(L701:L706)</f>
        <v>88</v>
      </c>
      <c r="M707" s="99">
        <f t="shared" si="446"/>
        <v>254</v>
      </c>
      <c r="N707" s="99"/>
      <c r="O707" s="102"/>
      <c r="P707" s="99">
        <f t="shared" ref="P707:AH707" si="447">SUM(P701:P706)</f>
        <v>11</v>
      </c>
      <c r="Q707" s="99">
        <f t="shared" si="447"/>
        <v>3</v>
      </c>
      <c r="R707" s="99">
        <f t="shared" si="447"/>
        <v>15</v>
      </c>
      <c r="S707" s="99">
        <f t="shared" si="447"/>
        <v>0</v>
      </c>
      <c r="T707" s="99">
        <f t="shared" si="447"/>
        <v>32</v>
      </c>
      <c r="U707" s="99">
        <f t="shared" si="447"/>
        <v>6</v>
      </c>
      <c r="V707" s="99">
        <f t="shared" si="447"/>
        <v>1</v>
      </c>
      <c r="W707" s="99">
        <f t="shared" si="447"/>
        <v>0</v>
      </c>
      <c r="X707" s="99">
        <f t="shared" si="447"/>
        <v>0</v>
      </c>
      <c r="Y707" s="99">
        <f t="shared" si="447"/>
        <v>0</v>
      </c>
      <c r="Z707" s="99">
        <f t="shared" si="447"/>
        <v>0</v>
      </c>
      <c r="AA707" s="99">
        <f t="shared" si="447"/>
        <v>0</v>
      </c>
      <c r="AB707" s="99">
        <f t="shared" si="447"/>
        <v>0</v>
      </c>
      <c r="AC707" s="99">
        <f t="shared" si="447"/>
        <v>7</v>
      </c>
      <c r="AD707" s="99">
        <f t="shared" si="447"/>
        <v>0</v>
      </c>
      <c r="AE707" s="99">
        <f t="shared" si="447"/>
        <v>0</v>
      </c>
      <c r="AF707" s="99">
        <f t="shared" si="447"/>
        <v>0</v>
      </c>
      <c r="AG707" s="99">
        <f t="shared" si="447"/>
        <v>1</v>
      </c>
      <c r="AH707" s="99">
        <f t="shared" si="447"/>
        <v>0</v>
      </c>
    </row>
    <row r="708" hidden="1">
      <c r="A708" s="96" t="s">
        <v>60</v>
      </c>
      <c r="B708" s="97" t="s">
        <v>285</v>
      </c>
      <c r="C708" s="103">
        <v>1.0</v>
      </c>
      <c r="D708" s="92">
        <v>0.0</v>
      </c>
      <c r="E708" s="93">
        <f t="shared" ref="E708:E713" si="448">SUM(L708*I708)/60</f>
        <v>10.08333333</v>
      </c>
      <c r="F708" s="92">
        <v>0.0</v>
      </c>
      <c r="G708" s="103">
        <v>36.0</v>
      </c>
      <c r="H708" s="92">
        <v>0.0</v>
      </c>
      <c r="I708" s="103">
        <v>55.0</v>
      </c>
      <c r="J708" s="106">
        <f t="shared" si="442"/>
        <v>-19</v>
      </c>
      <c r="K708" s="94">
        <f t="shared" si="443"/>
        <v>0.6545454545</v>
      </c>
      <c r="L708" s="103">
        <v>11.0</v>
      </c>
      <c r="M708" s="103">
        <v>48.0</v>
      </c>
      <c r="N708" s="103">
        <v>0.0</v>
      </c>
      <c r="O708" s="95">
        <f t="shared" ref="O708:O713" si="449">SUM(L708*I708)/60</f>
        <v>10.08333333</v>
      </c>
      <c r="P708" s="92">
        <v>0.0</v>
      </c>
      <c r="Q708" s="92">
        <v>0.0</v>
      </c>
      <c r="R708" s="92">
        <v>0.0</v>
      </c>
      <c r="S708" s="92">
        <v>0.0</v>
      </c>
      <c r="T708" s="92">
        <v>0.0</v>
      </c>
      <c r="U708" s="92">
        <v>0.0</v>
      </c>
      <c r="V708" s="92">
        <v>0.0</v>
      </c>
      <c r="W708" s="92">
        <v>0.0</v>
      </c>
      <c r="X708" s="92">
        <v>0.0</v>
      </c>
      <c r="Y708" s="92">
        <v>0.0</v>
      </c>
      <c r="Z708" s="92">
        <v>0.0</v>
      </c>
      <c r="AA708" s="92">
        <v>0.0</v>
      </c>
      <c r="AB708" s="92">
        <v>0.0</v>
      </c>
      <c r="AC708" s="92">
        <v>0.0</v>
      </c>
      <c r="AD708" s="92">
        <v>0.0</v>
      </c>
      <c r="AE708" s="92">
        <v>0.0</v>
      </c>
      <c r="AF708" s="92">
        <v>0.0</v>
      </c>
      <c r="AG708" s="92">
        <v>0.0</v>
      </c>
      <c r="AH708" s="92">
        <v>0.0</v>
      </c>
    </row>
    <row r="709" hidden="1">
      <c r="A709" s="96" t="s">
        <v>60</v>
      </c>
      <c r="B709" s="97" t="s">
        <v>286</v>
      </c>
      <c r="C709" s="103">
        <v>1.0</v>
      </c>
      <c r="D709" s="92">
        <v>0.0</v>
      </c>
      <c r="E709" s="93">
        <f t="shared" si="448"/>
        <v>10.5</v>
      </c>
      <c r="F709" s="92">
        <v>0.0</v>
      </c>
      <c r="G709" s="103">
        <v>29.0</v>
      </c>
      <c r="H709" s="92">
        <v>0.0</v>
      </c>
      <c r="I709" s="103">
        <v>45.0</v>
      </c>
      <c r="J709" s="106">
        <f t="shared" si="442"/>
        <v>-16</v>
      </c>
      <c r="K709" s="94">
        <f t="shared" si="443"/>
        <v>0.6444444444</v>
      </c>
      <c r="L709" s="103">
        <v>14.0</v>
      </c>
      <c r="M709" s="103">
        <v>36.0</v>
      </c>
      <c r="N709" s="103">
        <v>0.0</v>
      </c>
      <c r="O709" s="95">
        <f t="shared" si="449"/>
        <v>10.5</v>
      </c>
      <c r="P709" s="92">
        <v>0.0</v>
      </c>
      <c r="Q709" s="92">
        <v>0.0</v>
      </c>
      <c r="R709" s="92">
        <v>0.0</v>
      </c>
      <c r="S709" s="92">
        <v>0.0</v>
      </c>
      <c r="T709" s="92">
        <v>0.0</v>
      </c>
      <c r="U709" s="92">
        <v>0.0</v>
      </c>
      <c r="V709" s="92">
        <v>0.0</v>
      </c>
      <c r="W709" s="92">
        <v>0.0</v>
      </c>
      <c r="X709" s="92">
        <v>0.0</v>
      </c>
      <c r="Y709" s="92">
        <v>0.0</v>
      </c>
      <c r="Z709" s="92">
        <v>0.0</v>
      </c>
      <c r="AA709" s="92">
        <v>0.0</v>
      </c>
      <c r="AB709" s="92">
        <v>0.0</v>
      </c>
      <c r="AC709" s="92">
        <v>0.0</v>
      </c>
      <c r="AD709" s="92">
        <v>0.0</v>
      </c>
      <c r="AE709" s="92">
        <v>0.0</v>
      </c>
      <c r="AF709" s="92">
        <v>0.0</v>
      </c>
      <c r="AG709" s="92">
        <v>0.0</v>
      </c>
      <c r="AH709" s="92">
        <v>0.0</v>
      </c>
    </row>
    <row r="710" hidden="1">
      <c r="A710" s="96" t="s">
        <v>60</v>
      </c>
      <c r="B710" s="97" t="s">
        <v>287</v>
      </c>
      <c r="C710" s="103">
        <v>1.0</v>
      </c>
      <c r="D710" s="92">
        <v>0.0</v>
      </c>
      <c r="E710" s="93">
        <f t="shared" si="448"/>
        <v>10.76666667</v>
      </c>
      <c r="F710" s="92">
        <v>0.0</v>
      </c>
      <c r="G710" s="103">
        <v>24.0</v>
      </c>
      <c r="H710" s="92">
        <v>0.0</v>
      </c>
      <c r="I710" s="103">
        <v>38.0</v>
      </c>
      <c r="J710" s="106">
        <f t="shared" si="442"/>
        <v>-14</v>
      </c>
      <c r="K710" s="94">
        <f t="shared" si="443"/>
        <v>0.6315789474</v>
      </c>
      <c r="L710" s="103">
        <v>17.0</v>
      </c>
      <c r="M710" s="103">
        <v>30.0</v>
      </c>
      <c r="N710" s="103">
        <v>0.0</v>
      </c>
      <c r="O710" s="95">
        <f t="shared" si="449"/>
        <v>10.76666667</v>
      </c>
      <c r="P710" s="92">
        <v>0.0</v>
      </c>
      <c r="Q710" s="92">
        <v>0.0</v>
      </c>
      <c r="R710" s="92">
        <v>0.0</v>
      </c>
      <c r="S710" s="92">
        <v>0.0</v>
      </c>
      <c r="T710" s="92">
        <v>0.0</v>
      </c>
      <c r="U710" s="92">
        <v>0.0</v>
      </c>
      <c r="V710" s="92">
        <v>0.0</v>
      </c>
      <c r="W710" s="92">
        <v>0.0</v>
      </c>
      <c r="X710" s="92">
        <v>0.0</v>
      </c>
      <c r="Y710" s="92">
        <v>0.0</v>
      </c>
      <c r="Z710" s="92">
        <v>0.0</v>
      </c>
      <c r="AA710" s="92">
        <v>0.0</v>
      </c>
      <c r="AB710" s="92">
        <v>0.0</v>
      </c>
      <c r="AC710" s="92">
        <v>0.0</v>
      </c>
      <c r="AD710" s="92">
        <v>0.0</v>
      </c>
      <c r="AE710" s="92">
        <v>0.0</v>
      </c>
      <c r="AF710" s="92">
        <v>0.0</v>
      </c>
      <c r="AG710" s="92">
        <v>0.0</v>
      </c>
      <c r="AH710" s="92">
        <v>0.0</v>
      </c>
    </row>
    <row r="711" hidden="1">
      <c r="A711" s="96" t="s">
        <v>60</v>
      </c>
      <c r="B711" s="97" t="s">
        <v>288</v>
      </c>
      <c r="C711" s="103">
        <v>1.0</v>
      </c>
      <c r="D711" s="92">
        <v>0.0</v>
      </c>
      <c r="E711" s="93">
        <f t="shared" si="448"/>
        <v>10.5</v>
      </c>
      <c r="F711" s="92">
        <v>0.0</v>
      </c>
      <c r="G711" s="103">
        <v>35.0</v>
      </c>
      <c r="H711" s="92">
        <v>0.0</v>
      </c>
      <c r="I711" s="103">
        <v>45.0</v>
      </c>
      <c r="J711" s="106">
        <f t="shared" si="442"/>
        <v>-10</v>
      </c>
      <c r="K711" s="94">
        <f t="shared" si="443"/>
        <v>0.7777777778</v>
      </c>
      <c r="L711" s="103">
        <v>14.0</v>
      </c>
      <c r="M711" s="103">
        <v>39.0</v>
      </c>
      <c r="N711" s="103">
        <v>0.0</v>
      </c>
      <c r="O711" s="95">
        <f t="shared" si="449"/>
        <v>10.5</v>
      </c>
      <c r="P711" s="92">
        <v>0.0</v>
      </c>
      <c r="Q711" s="92">
        <v>0.0</v>
      </c>
      <c r="R711" s="92">
        <v>0.0</v>
      </c>
      <c r="S711" s="92">
        <v>0.0</v>
      </c>
      <c r="T711" s="92">
        <v>0.0</v>
      </c>
      <c r="U711" s="92">
        <v>0.0</v>
      </c>
      <c r="V711" s="92">
        <v>0.0</v>
      </c>
      <c r="W711" s="92">
        <v>0.0</v>
      </c>
      <c r="X711" s="92">
        <v>0.0</v>
      </c>
      <c r="Y711" s="92">
        <v>0.0</v>
      </c>
      <c r="Z711" s="92">
        <v>0.0</v>
      </c>
      <c r="AA711" s="92">
        <v>0.0</v>
      </c>
      <c r="AB711" s="92">
        <v>0.0</v>
      </c>
      <c r="AC711" s="92">
        <v>0.0</v>
      </c>
      <c r="AD711" s="92">
        <v>0.0</v>
      </c>
      <c r="AE711" s="92">
        <v>0.0</v>
      </c>
      <c r="AF711" s="92">
        <v>0.0</v>
      </c>
      <c r="AG711" s="92">
        <v>0.0</v>
      </c>
      <c r="AH711" s="92">
        <v>0.0</v>
      </c>
    </row>
    <row r="712" hidden="1">
      <c r="A712" s="96" t="s">
        <v>60</v>
      </c>
      <c r="B712" s="91"/>
      <c r="C712" s="103">
        <v>0.0</v>
      </c>
      <c r="D712" s="92">
        <v>0.0</v>
      </c>
      <c r="E712" s="93">
        <f t="shared" si="448"/>
        <v>0</v>
      </c>
      <c r="F712" s="92">
        <v>0.0</v>
      </c>
      <c r="G712" s="92">
        <v>0.0</v>
      </c>
      <c r="H712" s="92">
        <v>0.0</v>
      </c>
      <c r="I712" s="92">
        <v>0.0</v>
      </c>
      <c r="J712" s="106">
        <f t="shared" si="442"/>
        <v>0</v>
      </c>
      <c r="K712" s="94" t="str">
        <f t="shared" si="443"/>
        <v>#DIV/0!</v>
      </c>
      <c r="L712" s="92">
        <v>0.0</v>
      </c>
      <c r="M712" s="92">
        <v>0.0</v>
      </c>
      <c r="N712" s="103">
        <v>0.0</v>
      </c>
      <c r="O712" s="95">
        <f t="shared" si="449"/>
        <v>0</v>
      </c>
      <c r="P712" s="92">
        <v>0.0</v>
      </c>
      <c r="Q712" s="92">
        <v>0.0</v>
      </c>
      <c r="R712" s="92">
        <v>0.0</v>
      </c>
      <c r="S712" s="92">
        <v>0.0</v>
      </c>
      <c r="T712" s="92">
        <v>0.0</v>
      </c>
      <c r="U712" s="92">
        <v>0.0</v>
      </c>
      <c r="V712" s="92">
        <v>0.0</v>
      </c>
      <c r="W712" s="92">
        <v>0.0</v>
      </c>
      <c r="X712" s="92">
        <v>0.0</v>
      </c>
      <c r="Y712" s="92">
        <v>0.0</v>
      </c>
      <c r="Z712" s="92">
        <v>0.0</v>
      </c>
      <c r="AA712" s="92">
        <v>0.0</v>
      </c>
      <c r="AB712" s="92">
        <v>0.0</v>
      </c>
      <c r="AC712" s="92">
        <v>0.0</v>
      </c>
      <c r="AD712" s="92">
        <v>0.0</v>
      </c>
      <c r="AE712" s="92">
        <v>0.0</v>
      </c>
      <c r="AF712" s="92">
        <v>0.0</v>
      </c>
      <c r="AG712" s="92">
        <v>0.0</v>
      </c>
      <c r="AH712" s="92">
        <v>0.0</v>
      </c>
    </row>
    <row r="713" hidden="1">
      <c r="A713" s="96" t="s">
        <v>60</v>
      </c>
      <c r="B713" s="91"/>
      <c r="C713" s="92">
        <v>0.0</v>
      </c>
      <c r="D713" s="92">
        <v>0.0</v>
      </c>
      <c r="E713" s="93">
        <f t="shared" si="448"/>
        <v>0</v>
      </c>
      <c r="F713" s="92">
        <v>0.0</v>
      </c>
      <c r="G713" s="92">
        <v>0.0</v>
      </c>
      <c r="H713" s="92">
        <v>0.0</v>
      </c>
      <c r="I713" s="92">
        <v>0.0</v>
      </c>
      <c r="J713" s="106">
        <f t="shared" si="442"/>
        <v>0</v>
      </c>
      <c r="K713" s="94" t="str">
        <f t="shared" si="443"/>
        <v>#DIV/0!</v>
      </c>
      <c r="L713" s="92">
        <v>0.0</v>
      </c>
      <c r="M713" s="92">
        <v>0.0</v>
      </c>
      <c r="N713" s="103">
        <v>0.0</v>
      </c>
      <c r="O713" s="95">
        <f t="shared" si="449"/>
        <v>0</v>
      </c>
      <c r="P713" s="92">
        <v>0.0</v>
      </c>
      <c r="Q713" s="92">
        <v>0.0</v>
      </c>
      <c r="R713" s="92">
        <v>0.0</v>
      </c>
      <c r="S713" s="92">
        <v>0.0</v>
      </c>
      <c r="T713" s="92">
        <v>0.0</v>
      </c>
      <c r="U713" s="92">
        <v>0.0</v>
      </c>
      <c r="V713" s="92">
        <v>0.0</v>
      </c>
      <c r="W713" s="92">
        <v>0.0</v>
      </c>
      <c r="X713" s="92">
        <v>0.0</v>
      </c>
      <c r="Y713" s="92">
        <v>0.0</v>
      </c>
      <c r="Z713" s="92">
        <v>0.0</v>
      </c>
      <c r="AA713" s="92">
        <v>0.0</v>
      </c>
      <c r="AB713" s="92">
        <v>0.0</v>
      </c>
      <c r="AC713" s="92">
        <v>0.0</v>
      </c>
      <c r="AD713" s="92">
        <v>0.0</v>
      </c>
      <c r="AE713" s="92">
        <v>0.0</v>
      </c>
      <c r="AF713" s="92">
        <v>0.0</v>
      </c>
      <c r="AG713" s="92">
        <v>0.0</v>
      </c>
      <c r="AH713" s="92">
        <v>0.0</v>
      </c>
    </row>
    <row r="714" hidden="1">
      <c r="A714" s="98" t="s">
        <v>271</v>
      </c>
      <c r="B714" s="99"/>
      <c r="C714" s="99">
        <f>SUM(C708:C713)</f>
        <v>4</v>
      </c>
      <c r="D714" s="99">
        <f t="shared" ref="D714:F714" si="450">SUM(D708:D713)/4</f>
        <v>0</v>
      </c>
      <c r="E714" s="100">
        <f t="shared" si="450"/>
        <v>10.4625</v>
      </c>
      <c r="F714" s="99">
        <f t="shared" si="450"/>
        <v>0</v>
      </c>
      <c r="G714" s="99">
        <f>SUM(G708:G713)</f>
        <v>124</v>
      </c>
      <c r="H714" s="99"/>
      <c r="I714" s="99">
        <f>SUM(I708:I713)</f>
        <v>183</v>
      </c>
      <c r="J714" s="99">
        <f t="shared" si="442"/>
        <v>-59</v>
      </c>
      <c r="K714" s="101">
        <f t="shared" si="443"/>
        <v>0.6775956284</v>
      </c>
      <c r="L714" s="99">
        <f t="shared" ref="L714:M714" si="451">SUM(L708:L713)</f>
        <v>56</v>
      </c>
      <c r="M714" s="99">
        <f t="shared" si="451"/>
        <v>153</v>
      </c>
      <c r="N714" s="99"/>
      <c r="O714" s="102"/>
      <c r="P714" s="99">
        <f t="shared" ref="P714:AH714" si="452">SUM(P708:P713)</f>
        <v>0</v>
      </c>
      <c r="Q714" s="99">
        <f t="shared" si="452"/>
        <v>0</v>
      </c>
      <c r="R714" s="99">
        <f t="shared" si="452"/>
        <v>0</v>
      </c>
      <c r="S714" s="99">
        <f t="shared" si="452"/>
        <v>0</v>
      </c>
      <c r="T714" s="99">
        <f t="shared" si="452"/>
        <v>0</v>
      </c>
      <c r="U714" s="99">
        <f t="shared" si="452"/>
        <v>0</v>
      </c>
      <c r="V714" s="99">
        <f t="shared" si="452"/>
        <v>0</v>
      </c>
      <c r="W714" s="99">
        <f t="shared" si="452"/>
        <v>0</v>
      </c>
      <c r="X714" s="99">
        <f t="shared" si="452"/>
        <v>0</v>
      </c>
      <c r="Y714" s="99">
        <f t="shared" si="452"/>
        <v>0</v>
      </c>
      <c r="Z714" s="99">
        <f t="shared" si="452"/>
        <v>0</v>
      </c>
      <c r="AA714" s="99">
        <f t="shared" si="452"/>
        <v>0</v>
      </c>
      <c r="AB714" s="99">
        <f t="shared" si="452"/>
        <v>0</v>
      </c>
      <c r="AC714" s="99">
        <f t="shared" si="452"/>
        <v>0</v>
      </c>
      <c r="AD714" s="99">
        <f t="shared" si="452"/>
        <v>0</v>
      </c>
      <c r="AE714" s="99">
        <f t="shared" si="452"/>
        <v>0</v>
      </c>
      <c r="AF714" s="99">
        <f t="shared" si="452"/>
        <v>0</v>
      </c>
      <c r="AG714" s="99">
        <f t="shared" si="452"/>
        <v>0</v>
      </c>
      <c r="AH714" s="99">
        <f t="shared" si="452"/>
        <v>0</v>
      </c>
    </row>
    <row r="715">
      <c r="A715" s="156" t="s">
        <v>429</v>
      </c>
    </row>
    <row r="717" hidden="1">
      <c r="A717" s="115"/>
      <c r="F717" s="116" t="s">
        <v>382</v>
      </c>
      <c r="L717" s="117" t="s">
        <v>383</v>
      </c>
      <c r="N717" s="118" t="s">
        <v>384</v>
      </c>
    </row>
    <row r="718" hidden="1">
      <c r="A718" s="83" t="s">
        <v>232</v>
      </c>
      <c r="B718" s="83" t="s">
        <v>233</v>
      </c>
      <c r="C718" s="83" t="s">
        <v>234</v>
      </c>
      <c r="D718" s="83" t="s">
        <v>15</v>
      </c>
      <c r="E718" s="84" t="s">
        <v>235</v>
      </c>
      <c r="F718" s="85" t="s">
        <v>17</v>
      </c>
      <c r="G718" s="85" t="s">
        <v>236</v>
      </c>
      <c r="H718" s="85" t="s">
        <v>237</v>
      </c>
      <c r="I718" s="85" t="s">
        <v>238</v>
      </c>
      <c r="J718" s="85" t="s">
        <v>239</v>
      </c>
      <c r="K718" s="86" t="s">
        <v>240</v>
      </c>
      <c r="L718" s="87" t="s">
        <v>241</v>
      </c>
      <c r="M718" s="87" t="s">
        <v>242</v>
      </c>
      <c r="N718" s="88" t="s">
        <v>385</v>
      </c>
      <c r="O718" s="88" t="s">
        <v>235</v>
      </c>
      <c r="P718" s="88" t="s">
        <v>244</v>
      </c>
      <c r="Q718" s="88" t="s">
        <v>245</v>
      </c>
      <c r="R718" s="88" t="s">
        <v>246</v>
      </c>
      <c r="S718" s="88" t="s">
        <v>247</v>
      </c>
      <c r="T718" s="88" t="s">
        <v>248</v>
      </c>
      <c r="U718" s="88" t="s">
        <v>249</v>
      </c>
      <c r="V718" s="88" t="s">
        <v>250</v>
      </c>
      <c r="W718" s="88" t="s">
        <v>251</v>
      </c>
      <c r="X718" s="88" t="s">
        <v>252</v>
      </c>
      <c r="Y718" s="88" t="s">
        <v>253</v>
      </c>
      <c r="Z718" s="88" t="s">
        <v>254</v>
      </c>
      <c r="AA718" s="88" t="s">
        <v>255</v>
      </c>
      <c r="AB718" s="88" t="s">
        <v>256</v>
      </c>
      <c r="AC718" s="88" t="s">
        <v>257</v>
      </c>
      <c r="AD718" s="88" t="s">
        <v>258</v>
      </c>
      <c r="AE718" s="88" t="s">
        <v>259</v>
      </c>
      <c r="AF718" s="88" t="s">
        <v>260</v>
      </c>
      <c r="AG718" s="88" t="s">
        <v>261</v>
      </c>
      <c r="AH718" s="88" t="s">
        <v>262</v>
      </c>
    </row>
    <row r="719" hidden="1">
      <c r="A719" s="96" t="s">
        <v>22</v>
      </c>
      <c r="B719" s="97" t="s">
        <v>289</v>
      </c>
      <c r="C719" s="103">
        <v>1.0</v>
      </c>
      <c r="D719" s="103">
        <v>1.0</v>
      </c>
      <c r="E719" s="93">
        <f t="shared" ref="E719:E724" si="453">SUM(L719*I719)/60</f>
        <v>11.33333333</v>
      </c>
      <c r="F719" s="103">
        <v>4.0</v>
      </c>
      <c r="G719" s="103">
        <v>46.0</v>
      </c>
      <c r="H719" s="92">
        <v>0.0</v>
      </c>
      <c r="I719" s="103">
        <v>34.0</v>
      </c>
      <c r="J719" s="106">
        <f t="shared" ref="J719:J732" si="454">SUM(G719-I719)</f>
        <v>12</v>
      </c>
      <c r="K719" s="94">
        <f t="shared" ref="K719:K732" si="455">SUM(G719/I719)</f>
        <v>1.352941176</v>
      </c>
      <c r="L719" s="103">
        <v>20.0</v>
      </c>
      <c r="M719" s="103">
        <v>64.0</v>
      </c>
      <c r="N719" s="103">
        <v>1.0</v>
      </c>
      <c r="O719" s="95">
        <f t="shared" ref="O719:O724" si="456">(E719*N719)</f>
        <v>11.33333333</v>
      </c>
      <c r="P719" s="103">
        <v>4.0</v>
      </c>
      <c r="Q719" s="103">
        <v>3.0</v>
      </c>
      <c r="R719" s="92">
        <v>0.0</v>
      </c>
      <c r="S719" s="92">
        <v>0.0</v>
      </c>
      <c r="T719" s="103">
        <v>9.0</v>
      </c>
      <c r="U719" s="103">
        <v>1.0</v>
      </c>
      <c r="V719" s="103">
        <v>1.0</v>
      </c>
      <c r="W719" s="92">
        <v>0.0</v>
      </c>
      <c r="X719" s="92">
        <v>0.0</v>
      </c>
      <c r="Y719" s="92">
        <v>0.0</v>
      </c>
      <c r="Z719" s="92">
        <v>0.0</v>
      </c>
      <c r="AA719" s="92">
        <v>0.0</v>
      </c>
      <c r="AB719" s="92">
        <v>0.0</v>
      </c>
      <c r="AC719" s="92">
        <v>0.0</v>
      </c>
      <c r="AD719" s="92">
        <v>0.0</v>
      </c>
      <c r="AE719" s="92">
        <v>0.0</v>
      </c>
      <c r="AF719" s="92">
        <v>0.0</v>
      </c>
      <c r="AG719" s="92">
        <v>0.0</v>
      </c>
      <c r="AH719" s="92">
        <v>0.0</v>
      </c>
    </row>
    <row r="720" hidden="1">
      <c r="A720" s="96" t="s">
        <v>22</v>
      </c>
      <c r="B720" s="97" t="s">
        <v>290</v>
      </c>
      <c r="C720" s="103">
        <v>1.0</v>
      </c>
      <c r="D720" s="103">
        <v>1.0</v>
      </c>
      <c r="E720" s="93">
        <f t="shared" si="453"/>
        <v>10.75</v>
      </c>
      <c r="F720" s="92">
        <v>0.0</v>
      </c>
      <c r="G720" s="103">
        <v>54.0</v>
      </c>
      <c r="H720" s="92">
        <v>0.0</v>
      </c>
      <c r="I720" s="103">
        <v>43.0</v>
      </c>
      <c r="J720" s="106">
        <f t="shared" si="454"/>
        <v>11</v>
      </c>
      <c r="K720" s="94">
        <f t="shared" si="455"/>
        <v>1.255813953</v>
      </c>
      <c r="L720" s="103">
        <v>15.0</v>
      </c>
      <c r="M720" s="103">
        <v>67.0</v>
      </c>
      <c r="N720" s="103">
        <v>1.0</v>
      </c>
      <c r="O720" s="95">
        <f t="shared" si="456"/>
        <v>10.75</v>
      </c>
      <c r="P720" s="92">
        <v>0.0</v>
      </c>
      <c r="Q720" s="103">
        <v>1.0</v>
      </c>
      <c r="R720" s="103">
        <v>1.0</v>
      </c>
      <c r="S720" s="103">
        <v>1.0</v>
      </c>
      <c r="T720" s="103">
        <v>11.0</v>
      </c>
      <c r="U720" s="103">
        <v>1.0</v>
      </c>
      <c r="V720" s="92">
        <v>0.0</v>
      </c>
      <c r="W720" s="92">
        <v>0.0</v>
      </c>
      <c r="X720" s="92">
        <v>0.0</v>
      </c>
      <c r="Y720" s="92">
        <v>0.0</v>
      </c>
      <c r="Z720" s="92">
        <v>0.0</v>
      </c>
      <c r="AA720" s="92">
        <v>0.0</v>
      </c>
      <c r="AB720" s="92">
        <v>0.0</v>
      </c>
      <c r="AC720" s="103">
        <v>1.0</v>
      </c>
      <c r="AD720" s="92">
        <v>0.0</v>
      </c>
      <c r="AE720" s="92">
        <v>0.0</v>
      </c>
      <c r="AF720" s="92">
        <v>0.0</v>
      </c>
      <c r="AG720" s="92">
        <v>0.0</v>
      </c>
      <c r="AH720" s="92">
        <v>0.0</v>
      </c>
    </row>
    <row r="721" hidden="1">
      <c r="A721" s="96" t="s">
        <v>22</v>
      </c>
      <c r="B721" s="97" t="s">
        <v>291</v>
      </c>
      <c r="C721" s="92">
        <v>0.0</v>
      </c>
      <c r="D721" s="92">
        <v>0.0</v>
      </c>
      <c r="E721" s="93">
        <f t="shared" si="453"/>
        <v>0</v>
      </c>
      <c r="F721" s="92">
        <v>0.0</v>
      </c>
      <c r="G721" s="92">
        <v>0.0</v>
      </c>
      <c r="H721" s="92">
        <v>0.0</v>
      </c>
      <c r="I721" s="92">
        <v>0.0</v>
      </c>
      <c r="J721" s="106">
        <f t="shared" si="454"/>
        <v>0</v>
      </c>
      <c r="K721" s="94" t="str">
        <f t="shared" si="455"/>
        <v>#DIV/0!</v>
      </c>
      <c r="L721" s="92">
        <v>0.0</v>
      </c>
      <c r="M721" s="92">
        <v>0.0</v>
      </c>
      <c r="N721" s="103">
        <v>0.0</v>
      </c>
      <c r="O721" s="95">
        <f t="shared" si="456"/>
        <v>0</v>
      </c>
      <c r="P721" s="92">
        <v>0.0</v>
      </c>
      <c r="Q721" s="92">
        <v>0.0</v>
      </c>
      <c r="R721" s="92">
        <v>0.0</v>
      </c>
      <c r="S721" s="92">
        <v>0.0</v>
      </c>
      <c r="T721" s="92">
        <v>0.0</v>
      </c>
      <c r="U721" s="92">
        <v>0.0</v>
      </c>
      <c r="V721" s="92">
        <v>0.0</v>
      </c>
      <c r="W721" s="92">
        <v>0.0</v>
      </c>
      <c r="X721" s="92">
        <v>0.0</v>
      </c>
      <c r="Y721" s="92">
        <v>0.0</v>
      </c>
      <c r="Z721" s="92">
        <v>0.0</v>
      </c>
      <c r="AA721" s="92">
        <v>0.0</v>
      </c>
      <c r="AB721" s="92">
        <v>0.0</v>
      </c>
      <c r="AC721" s="92">
        <v>0.0</v>
      </c>
      <c r="AD721" s="92">
        <v>0.0</v>
      </c>
      <c r="AE721" s="92">
        <v>0.0</v>
      </c>
      <c r="AF721" s="92">
        <v>0.0</v>
      </c>
      <c r="AG721" s="92">
        <v>0.0</v>
      </c>
      <c r="AH721" s="92">
        <v>0.0</v>
      </c>
    </row>
    <row r="722" hidden="1">
      <c r="A722" s="96" t="s">
        <v>22</v>
      </c>
      <c r="B722" s="97" t="s">
        <v>292</v>
      </c>
      <c r="C722" s="103">
        <v>1.0</v>
      </c>
      <c r="D722" s="103">
        <v>1.0</v>
      </c>
      <c r="E722" s="93">
        <f t="shared" si="453"/>
        <v>10.4</v>
      </c>
      <c r="F722" s="103">
        <v>1.0</v>
      </c>
      <c r="G722" s="103">
        <v>42.0</v>
      </c>
      <c r="H722" s="92">
        <v>0.0</v>
      </c>
      <c r="I722" s="103">
        <v>48.0</v>
      </c>
      <c r="J722" s="106">
        <f t="shared" si="454"/>
        <v>-6</v>
      </c>
      <c r="K722" s="94">
        <f t="shared" si="455"/>
        <v>0.875</v>
      </c>
      <c r="L722" s="103">
        <v>13.0</v>
      </c>
      <c r="M722" s="103">
        <v>51.0</v>
      </c>
      <c r="N722" s="103">
        <v>1.0</v>
      </c>
      <c r="O722" s="95">
        <f t="shared" si="456"/>
        <v>10.4</v>
      </c>
      <c r="P722" s="103">
        <v>1.0</v>
      </c>
      <c r="Q722" s="92">
        <v>0.0</v>
      </c>
      <c r="R722" s="103">
        <v>3.0</v>
      </c>
      <c r="S722" s="92">
        <v>0.0</v>
      </c>
      <c r="T722" s="103">
        <v>6.0</v>
      </c>
      <c r="U722" s="103">
        <v>1.0</v>
      </c>
      <c r="V722" s="92">
        <v>0.0</v>
      </c>
      <c r="W722" s="92">
        <v>0.0</v>
      </c>
      <c r="X722" s="92">
        <v>0.0</v>
      </c>
      <c r="Y722" s="92">
        <v>0.0</v>
      </c>
      <c r="Z722" s="92">
        <v>0.0</v>
      </c>
      <c r="AA722" s="92">
        <v>0.0</v>
      </c>
      <c r="AB722" s="92">
        <v>0.0</v>
      </c>
      <c r="AC722" s="92">
        <v>0.0</v>
      </c>
      <c r="AD722" s="92">
        <v>0.0</v>
      </c>
      <c r="AE722" s="92">
        <v>0.0</v>
      </c>
      <c r="AF722" s="92">
        <v>0.0</v>
      </c>
      <c r="AG722" s="92">
        <v>0.0</v>
      </c>
      <c r="AH722" s="92">
        <v>0.0</v>
      </c>
    </row>
    <row r="723" hidden="1">
      <c r="A723" s="96" t="s">
        <v>22</v>
      </c>
      <c r="B723" s="97" t="s">
        <v>293</v>
      </c>
      <c r="C723" s="103">
        <v>1.0</v>
      </c>
      <c r="D723" s="103">
        <v>1.0</v>
      </c>
      <c r="E723" s="93">
        <f t="shared" si="453"/>
        <v>11</v>
      </c>
      <c r="F723" s="92">
        <v>0.0</v>
      </c>
      <c r="G723" s="103">
        <v>44.0</v>
      </c>
      <c r="H723" s="92">
        <v>0.0</v>
      </c>
      <c r="I723" s="103">
        <v>44.0</v>
      </c>
      <c r="J723" s="106">
        <f t="shared" si="454"/>
        <v>0</v>
      </c>
      <c r="K723" s="94">
        <f t="shared" si="455"/>
        <v>1</v>
      </c>
      <c r="L723" s="103">
        <v>15.0</v>
      </c>
      <c r="M723" s="103">
        <v>52.0</v>
      </c>
      <c r="N723" s="103">
        <v>1.0</v>
      </c>
      <c r="O723" s="95">
        <f t="shared" si="456"/>
        <v>11</v>
      </c>
      <c r="P723" s="103">
        <v>1.0</v>
      </c>
      <c r="Q723" s="103">
        <v>3.0</v>
      </c>
      <c r="R723" s="103">
        <v>4.0</v>
      </c>
      <c r="S723" s="103">
        <v>2.0</v>
      </c>
      <c r="T723" s="103">
        <v>6.0</v>
      </c>
      <c r="U723" s="103">
        <v>1.0</v>
      </c>
      <c r="V723" s="92">
        <v>0.0</v>
      </c>
      <c r="W723" s="92">
        <v>0.0</v>
      </c>
      <c r="X723" s="92">
        <v>0.0</v>
      </c>
      <c r="Y723" s="92">
        <v>0.0</v>
      </c>
      <c r="Z723" s="92">
        <v>0.0</v>
      </c>
      <c r="AA723" s="92">
        <v>0.0</v>
      </c>
      <c r="AB723" s="92">
        <v>0.0</v>
      </c>
      <c r="AC723" s="92">
        <v>0.0</v>
      </c>
      <c r="AD723" s="92">
        <v>0.0</v>
      </c>
      <c r="AE723" s="92">
        <v>0.0</v>
      </c>
      <c r="AF723" s="92">
        <v>0.0</v>
      </c>
      <c r="AG723" s="92">
        <v>0.0</v>
      </c>
      <c r="AH723" s="92">
        <v>0.0</v>
      </c>
    </row>
    <row r="724" hidden="1">
      <c r="A724" s="96" t="s">
        <v>22</v>
      </c>
      <c r="B724" s="97" t="s">
        <v>294</v>
      </c>
      <c r="C724" s="92">
        <v>0.0</v>
      </c>
      <c r="D724" s="92">
        <v>0.0</v>
      </c>
      <c r="E724" s="93">
        <f t="shared" si="453"/>
        <v>0</v>
      </c>
      <c r="F724" s="92">
        <v>0.0</v>
      </c>
      <c r="G724" s="92">
        <v>0.0</v>
      </c>
      <c r="H724" s="92">
        <v>0.0</v>
      </c>
      <c r="I724" s="92">
        <v>0.0</v>
      </c>
      <c r="J724" s="106">
        <f t="shared" si="454"/>
        <v>0</v>
      </c>
      <c r="K724" s="94" t="str">
        <f t="shared" si="455"/>
        <v>#DIV/0!</v>
      </c>
      <c r="L724" s="92">
        <v>0.0</v>
      </c>
      <c r="M724" s="92">
        <v>0.0</v>
      </c>
      <c r="N724" s="103">
        <v>0.0</v>
      </c>
      <c r="O724" s="95">
        <f t="shared" si="456"/>
        <v>0</v>
      </c>
      <c r="P724" s="92">
        <v>0.0</v>
      </c>
      <c r="Q724" s="92">
        <v>0.0</v>
      </c>
      <c r="R724" s="92">
        <v>0.0</v>
      </c>
      <c r="S724" s="92">
        <v>0.0</v>
      </c>
      <c r="T724" s="92">
        <v>0.0</v>
      </c>
      <c r="U724" s="92">
        <v>0.0</v>
      </c>
      <c r="V724" s="92">
        <v>0.0</v>
      </c>
      <c r="W724" s="92">
        <v>0.0</v>
      </c>
      <c r="X724" s="92">
        <v>0.0</v>
      </c>
      <c r="Y724" s="92">
        <v>0.0</v>
      </c>
      <c r="Z724" s="92">
        <v>0.0</v>
      </c>
      <c r="AA724" s="92">
        <v>0.0</v>
      </c>
      <c r="AB724" s="92">
        <v>0.0</v>
      </c>
      <c r="AC724" s="92">
        <v>0.0</v>
      </c>
      <c r="AD724" s="92">
        <v>0.0</v>
      </c>
      <c r="AE724" s="92">
        <v>0.0</v>
      </c>
      <c r="AF724" s="92">
        <v>0.0</v>
      </c>
      <c r="AG724" s="92">
        <v>0.0</v>
      </c>
      <c r="AH724" s="92">
        <v>0.0</v>
      </c>
    </row>
    <row r="725" hidden="1">
      <c r="A725" s="98"/>
      <c r="B725" s="99"/>
      <c r="C725" s="99">
        <f t="shared" ref="C725:D725" si="457">SUM(C719:C724)/4</f>
        <v>1</v>
      </c>
      <c r="D725" s="99">
        <f t="shared" si="457"/>
        <v>1</v>
      </c>
      <c r="E725" s="100">
        <f>SUM(E719:E724)</f>
        <v>43.48333333</v>
      </c>
      <c r="F725" s="99">
        <f>SUM(F719:F724)/4</f>
        <v>1.25</v>
      </c>
      <c r="G725" s="99">
        <f>SUM(G719:G724)</f>
        <v>186</v>
      </c>
      <c r="H725" s="99"/>
      <c r="I725" s="99">
        <f>SUM(I719:I724)</f>
        <v>169</v>
      </c>
      <c r="J725" s="99">
        <f t="shared" si="454"/>
        <v>17</v>
      </c>
      <c r="K725" s="101">
        <f t="shared" si="455"/>
        <v>1.100591716</v>
      </c>
      <c r="L725" s="99">
        <f t="shared" ref="L725:M725" si="458">SUM(L719:L724)</f>
        <v>63</v>
      </c>
      <c r="M725" s="99">
        <f t="shared" si="458"/>
        <v>234</v>
      </c>
      <c r="N725" s="99"/>
      <c r="O725" s="102"/>
      <c r="P725" s="99">
        <f t="shared" ref="P725:AH725" si="459">SUM(P719:P724)</f>
        <v>6</v>
      </c>
      <c r="Q725" s="99">
        <f t="shared" si="459"/>
        <v>7</v>
      </c>
      <c r="R725" s="99">
        <f t="shared" si="459"/>
        <v>8</v>
      </c>
      <c r="S725" s="99">
        <f t="shared" si="459"/>
        <v>3</v>
      </c>
      <c r="T725" s="99">
        <f t="shared" si="459"/>
        <v>32</v>
      </c>
      <c r="U725" s="99">
        <f t="shared" si="459"/>
        <v>4</v>
      </c>
      <c r="V725" s="99">
        <f t="shared" si="459"/>
        <v>1</v>
      </c>
      <c r="W725" s="99">
        <f t="shared" si="459"/>
        <v>0</v>
      </c>
      <c r="X725" s="99">
        <f t="shared" si="459"/>
        <v>0</v>
      </c>
      <c r="Y725" s="99">
        <f t="shared" si="459"/>
        <v>0</v>
      </c>
      <c r="Z725" s="99">
        <f t="shared" si="459"/>
        <v>0</v>
      </c>
      <c r="AA725" s="99">
        <f t="shared" si="459"/>
        <v>0</v>
      </c>
      <c r="AB725" s="99">
        <f t="shared" si="459"/>
        <v>0</v>
      </c>
      <c r="AC725" s="99">
        <f t="shared" si="459"/>
        <v>1</v>
      </c>
      <c r="AD725" s="99">
        <f t="shared" si="459"/>
        <v>0</v>
      </c>
      <c r="AE725" s="99">
        <f t="shared" si="459"/>
        <v>0</v>
      </c>
      <c r="AF725" s="99">
        <f t="shared" si="459"/>
        <v>0</v>
      </c>
      <c r="AG725" s="99">
        <f t="shared" si="459"/>
        <v>0</v>
      </c>
      <c r="AH725" s="99">
        <f t="shared" si="459"/>
        <v>0</v>
      </c>
    </row>
    <row r="726" hidden="1">
      <c r="A726" s="96" t="s">
        <v>328</v>
      </c>
      <c r="B726" s="97" t="s">
        <v>329</v>
      </c>
      <c r="C726" s="103">
        <v>1.0</v>
      </c>
      <c r="D726" s="92">
        <v>0.0</v>
      </c>
      <c r="E726" s="93">
        <f t="shared" ref="E726:E731" si="460">SUM(L726*I726)/60</f>
        <v>9.9</v>
      </c>
      <c r="F726" s="92">
        <v>0.0</v>
      </c>
      <c r="G726" s="103">
        <v>73.0</v>
      </c>
      <c r="H726" s="92">
        <v>0.0</v>
      </c>
      <c r="I726" s="103">
        <v>54.0</v>
      </c>
      <c r="J726" s="106">
        <f t="shared" si="454"/>
        <v>19</v>
      </c>
      <c r="K726" s="94">
        <f t="shared" si="455"/>
        <v>1.351851852</v>
      </c>
      <c r="L726" s="103">
        <v>11.0</v>
      </c>
      <c r="M726" s="103">
        <v>100.0</v>
      </c>
      <c r="N726" s="103">
        <v>1.0</v>
      </c>
      <c r="O726" s="95">
        <f t="shared" ref="O726:O731" si="461">SUM(L726*I726)/60</f>
        <v>9.9</v>
      </c>
      <c r="P726" s="103">
        <v>6.0</v>
      </c>
      <c r="Q726" s="92">
        <v>0.0</v>
      </c>
      <c r="R726" s="103">
        <v>5.0</v>
      </c>
      <c r="S726" s="103">
        <v>1.0</v>
      </c>
      <c r="T726" s="103">
        <v>13.0</v>
      </c>
      <c r="U726" s="103">
        <v>2.0</v>
      </c>
      <c r="V726" s="92">
        <v>0.0</v>
      </c>
      <c r="W726" s="92">
        <v>0.0</v>
      </c>
      <c r="X726" s="92">
        <v>0.0</v>
      </c>
      <c r="Y726" s="92">
        <v>0.0</v>
      </c>
      <c r="Z726" s="92">
        <v>0.0</v>
      </c>
      <c r="AA726" s="92">
        <v>0.0</v>
      </c>
      <c r="AB726" s="92">
        <v>0.0</v>
      </c>
      <c r="AC726" s="103">
        <v>3.0</v>
      </c>
      <c r="AD726" s="92">
        <v>0.0</v>
      </c>
      <c r="AE726" s="92">
        <v>0.0</v>
      </c>
      <c r="AF726" s="92">
        <v>0.0</v>
      </c>
      <c r="AG726" s="92">
        <v>0.0</v>
      </c>
      <c r="AH726" s="92">
        <v>0.0</v>
      </c>
    </row>
    <row r="727" hidden="1">
      <c r="A727" s="96" t="s">
        <v>328</v>
      </c>
      <c r="B727" s="97" t="s">
        <v>330</v>
      </c>
      <c r="C727" s="103">
        <v>1.0</v>
      </c>
      <c r="D727" s="92">
        <v>0.0</v>
      </c>
      <c r="E727" s="93">
        <f t="shared" si="460"/>
        <v>11.4</v>
      </c>
      <c r="F727" s="103">
        <v>1.0</v>
      </c>
      <c r="G727" s="103">
        <v>26.0</v>
      </c>
      <c r="H727" s="92">
        <v>0.0</v>
      </c>
      <c r="I727" s="103">
        <v>36.0</v>
      </c>
      <c r="J727" s="106">
        <f t="shared" si="454"/>
        <v>-10</v>
      </c>
      <c r="K727" s="94">
        <f t="shared" si="455"/>
        <v>0.7222222222</v>
      </c>
      <c r="L727" s="103">
        <v>19.0</v>
      </c>
      <c r="M727" s="103">
        <v>29.0</v>
      </c>
      <c r="N727" s="103">
        <v>1.0</v>
      </c>
      <c r="O727" s="95">
        <f t="shared" si="461"/>
        <v>11.4</v>
      </c>
      <c r="P727" s="103">
        <v>3.0</v>
      </c>
      <c r="Q727" s="92">
        <v>0.0</v>
      </c>
      <c r="R727" s="103">
        <v>1.0</v>
      </c>
      <c r="S727" s="92">
        <v>0.0</v>
      </c>
      <c r="T727" s="103">
        <v>1.0</v>
      </c>
      <c r="U727" s="92">
        <v>0.0</v>
      </c>
      <c r="V727" s="92">
        <v>0.0</v>
      </c>
      <c r="W727" s="92">
        <v>0.0</v>
      </c>
      <c r="X727" s="92">
        <v>0.0</v>
      </c>
      <c r="Y727" s="92">
        <v>0.0</v>
      </c>
      <c r="Z727" s="92">
        <v>0.0</v>
      </c>
      <c r="AA727" s="92">
        <v>0.0</v>
      </c>
      <c r="AB727" s="92">
        <v>0.0</v>
      </c>
      <c r="AC727" s="92">
        <v>0.0</v>
      </c>
      <c r="AD727" s="92">
        <v>0.0</v>
      </c>
      <c r="AE727" s="92">
        <v>0.0</v>
      </c>
      <c r="AF727" s="92">
        <v>0.0</v>
      </c>
      <c r="AG727" s="92">
        <v>0.0</v>
      </c>
      <c r="AH727" s="92">
        <v>0.0</v>
      </c>
    </row>
    <row r="728" hidden="1">
      <c r="A728" s="96" t="s">
        <v>328</v>
      </c>
      <c r="B728" s="97" t="s">
        <v>331</v>
      </c>
      <c r="C728" s="92">
        <v>0.0</v>
      </c>
      <c r="D728" s="92">
        <v>0.0</v>
      </c>
      <c r="E728" s="93">
        <f t="shared" si="460"/>
        <v>0</v>
      </c>
      <c r="F728" s="92">
        <v>0.0</v>
      </c>
      <c r="G728" s="92">
        <v>0.0</v>
      </c>
      <c r="H728" s="92">
        <v>0.0</v>
      </c>
      <c r="I728" s="92">
        <v>0.0</v>
      </c>
      <c r="J728" s="106">
        <f t="shared" si="454"/>
        <v>0</v>
      </c>
      <c r="K728" s="94" t="str">
        <f t="shared" si="455"/>
        <v>#DIV/0!</v>
      </c>
      <c r="L728" s="92">
        <v>0.0</v>
      </c>
      <c r="M728" s="92">
        <v>0.0</v>
      </c>
      <c r="N728" s="103">
        <v>0.0</v>
      </c>
      <c r="O728" s="95">
        <f t="shared" si="461"/>
        <v>0</v>
      </c>
      <c r="P728" s="92">
        <v>0.0</v>
      </c>
      <c r="Q728" s="92">
        <v>0.0</v>
      </c>
      <c r="R728" s="92">
        <v>0.0</v>
      </c>
      <c r="S728" s="92">
        <v>0.0</v>
      </c>
      <c r="T728" s="92">
        <v>0.0</v>
      </c>
      <c r="U728" s="92">
        <v>0.0</v>
      </c>
      <c r="V728" s="92">
        <v>0.0</v>
      </c>
      <c r="W728" s="92">
        <v>0.0</v>
      </c>
      <c r="X728" s="92">
        <v>0.0</v>
      </c>
      <c r="Y728" s="92">
        <v>0.0</v>
      </c>
      <c r="Z728" s="92">
        <v>0.0</v>
      </c>
      <c r="AA728" s="92">
        <v>0.0</v>
      </c>
      <c r="AB728" s="92">
        <v>0.0</v>
      </c>
      <c r="AC728" s="92">
        <v>0.0</v>
      </c>
      <c r="AD728" s="92">
        <v>0.0</v>
      </c>
      <c r="AE728" s="92">
        <v>0.0</v>
      </c>
      <c r="AF728" s="92">
        <v>0.0</v>
      </c>
      <c r="AG728" s="92">
        <v>0.0</v>
      </c>
      <c r="AH728" s="92">
        <v>0.0</v>
      </c>
    </row>
    <row r="729" hidden="1">
      <c r="A729" s="96" t="s">
        <v>328</v>
      </c>
      <c r="B729" s="97" t="s">
        <v>332</v>
      </c>
      <c r="C729" s="92">
        <v>0.0</v>
      </c>
      <c r="D729" s="92">
        <v>0.0</v>
      </c>
      <c r="E729" s="93">
        <f t="shared" si="460"/>
        <v>0</v>
      </c>
      <c r="F729" s="92">
        <v>0.0</v>
      </c>
      <c r="G729" s="92">
        <v>0.0</v>
      </c>
      <c r="H729" s="92">
        <v>0.0</v>
      </c>
      <c r="I729" s="92">
        <v>0.0</v>
      </c>
      <c r="J729" s="106">
        <f t="shared" si="454"/>
        <v>0</v>
      </c>
      <c r="K729" s="94" t="str">
        <f t="shared" si="455"/>
        <v>#DIV/0!</v>
      </c>
      <c r="L729" s="92">
        <v>0.0</v>
      </c>
      <c r="M729" s="92">
        <v>0.0</v>
      </c>
      <c r="N729" s="103">
        <v>0.0</v>
      </c>
      <c r="O729" s="95">
        <f t="shared" si="461"/>
        <v>0</v>
      </c>
      <c r="P729" s="92">
        <v>0.0</v>
      </c>
      <c r="Q729" s="92">
        <v>0.0</v>
      </c>
      <c r="R729" s="92">
        <v>0.0</v>
      </c>
      <c r="S729" s="92">
        <v>0.0</v>
      </c>
      <c r="T729" s="92">
        <v>0.0</v>
      </c>
      <c r="U729" s="92">
        <v>0.0</v>
      </c>
      <c r="V729" s="92">
        <v>0.0</v>
      </c>
      <c r="W729" s="92">
        <v>0.0</v>
      </c>
      <c r="X729" s="92">
        <v>0.0</v>
      </c>
      <c r="Y729" s="92">
        <v>0.0</v>
      </c>
      <c r="Z729" s="92">
        <v>0.0</v>
      </c>
      <c r="AA729" s="92">
        <v>0.0</v>
      </c>
      <c r="AB729" s="92">
        <v>0.0</v>
      </c>
      <c r="AC729" s="92">
        <v>0.0</v>
      </c>
      <c r="AD729" s="92">
        <v>0.0</v>
      </c>
      <c r="AE729" s="92">
        <v>0.0</v>
      </c>
      <c r="AF729" s="92">
        <v>0.0</v>
      </c>
      <c r="AG729" s="92">
        <v>0.0</v>
      </c>
      <c r="AH729" s="92">
        <v>0.0</v>
      </c>
    </row>
    <row r="730" hidden="1">
      <c r="A730" s="96" t="s">
        <v>328</v>
      </c>
      <c r="B730" s="97" t="s">
        <v>333</v>
      </c>
      <c r="C730" s="103">
        <v>1.0</v>
      </c>
      <c r="D730" s="92">
        <v>0.0</v>
      </c>
      <c r="E730" s="93">
        <f t="shared" si="460"/>
        <v>10.4</v>
      </c>
      <c r="F730" s="92">
        <v>0.0</v>
      </c>
      <c r="G730" s="103">
        <v>48.0</v>
      </c>
      <c r="H730" s="92">
        <v>0.0</v>
      </c>
      <c r="I730" s="103">
        <v>48.0</v>
      </c>
      <c r="J730" s="106">
        <f t="shared" si="454"/>
        <v>0</v>
      </c>
      <c r="K730" s="94">
        <f t="shared" si="455"/>
        <v>1</v>
      </c>
      <c r="L730" s="103">
        <v>13.0</v>
      </c>
      <c r="M730" s="103">
        <v>60.0</v>
      </c>
      <c r="N730" s="103">
        <v>1.0</v>
      </c>
      <c r="O730" s="95">
        <f t="shared" si="461"/>
        <v>10.4</v>
      </c>
      <c r="P730" s="103">
        <v>2.0</v>
      </c>
      <c r="Q730" s="92">
        <v>0.0</v>
      </c>
      <c r="R730" s="103">
        <v>5.0</v>
      </c>
      <c r="S730" s="92">
        <v>0.0</v>
      </c>
      <c r="T730" s="103">
        <v>7.0</v>
      </c>
      <c r="U730" s="103">
        <v>1.0</v>
      </c>
      <c r="V730" s="92">
        <v>0.0</v>
      </c>
      <c r="W730" s="92">
        <v>0.0</v>
      </c>
      <c r="X730" s="92">
        <v>0.0</v>
      </c>
      <c r="Y730" s="92">
        <v>0.0</v>
      </c>
      <c r="Z730" s="92">
        <v>0.0</v>
      </c>
      <c r="AA730" s="92">
        <v>0.0</v>
      </c>
      <c r="AB730" s="92">
        <v>0.0</v>
      </c>
      <c r="AC730" s="92">
        <v>0.0</v>
      </c>
      <c r="AD730" s="92">
        <v>0.0</v>
      </c>
      <c r="AE730" s="92">
        <v>0.0</v>
      </c>
      <c r="AF730" s="92">
        <v>0.0</v>
      </c>
      <c r="AG730" s="92">
        <v>0.0</v>
      </c>
      <c r="AH730" s="92">
        <v>0.0</v>
      </c>
    </row>
    <row r="731" hidden="1">
      <c r="A731" s="96" t="s">
        <v>328</v>
      </c>
      <c r="B731" s="97" t="s">
        <v>334</v>
      </c>
      <c r="C731" s="103">
        <v>1.0</v>
      </c>
      <c r="D731" s="92">
        <v>0.0</v>
      </c>
      <c r="E731" s="93">
        <f t="shared" si="460"/>
        <v>9.666666667</v>
      </c>
      <c r="F731" s="92">
        <v>0.0</v>
      </c>
      <c r="G731" s="103">
        <v>20.0</v>
      </c>
      <c r="H731" s="92">
        <v>0.0</v>
      </c>
      <c r="I731" s="103">
        <v>58.0</v>
      </c>
      <c r="J731" s="106">
        <f t="shared" si="454"/>
        <v>-38</v>
      </c>
      <c r="K731" s="94">
        <f t="shared" si="455"/>
        <v>0.3448275862</v>
      </c>
      <c r="L731" s="103">
        <v>10.0</v>
      </c>
      <c r="M731" s="103">
        <v>23.0</v>
      </c>
      <c r="N731" s="103">
        <v>1.0</v>
      </c>
      <c r="O731" s="95">
        <f t="shared" si="461"/>
        <v>9.666666667</v>
      </c>
      <c r="P731" s="92">
        <v>0.0</v>
      </c>
      <c r="Q731" s="103">
        <v>1.0</v>
      </c>
      <c r="R731" s="103">
        <v>1.0</v>
      </c>
      <c r="S731" s="92">
        <v>0.0</v>
      </c>
      <c r="T731" s="103">
        <v>2.0</v>
      </c>
      <c r="U731" s="92">
        <v>0.0</v>
      </c>
      <c r="V731" s="92">
        <v>0.0</v>
      </c>
      <c r="W731" s="92">
        <v>0.0</v>
      </c>
      <c r="X731" s="92">
        <v>0.0</v>
      </c>
      <c r="Y731" s="92">
        <v>0.0</v>
      </c>
      <c r="Z731" s="92">
        <v>0.0</v>
      </c>
      <c r="AA731" s="92">
        <v>0.0</v>
      </c>
      <c r="AB731" s="92">
        <v>0.0</v>
      </c>
      <c r="AC731" s="92">
        <v>0.0</v>
      </c>
      <c r="AD731" s="92">
        <v>0.0</v>
      </c>
      <c r="AE731" s="92">
        <v>0.0</v>
      </c>
      <c r="AF731" s="92">
        <v>0.0</v>
      </c>
      <c r="AG731" s="92">
        <v>0.0</v>
      </c>
      <c r="AH731" s="92">
        <v>0.0</v>
      </c>
    </row>
    <row r="732" hidden="1">
      <c r="A732" s="98" t="s">
        <v>271</v>
      </c>
      <c r="B732" s="99"/>
      <c r="C732" s="99">
        <f>SUM(C726:C731)</f>
        <v>4</v>
      </c>
      <c r="D732" s="99">
        <f t="shared" ref="D732:F732" si="462">SUM(D726:D731)/4</f>
        <v>0</v>
      </c>
      <c r="E732" s="100">
        <f t="shared" si="462"/>
        <v>10.34166667</v>
      </c>
      <c r="F732" s="99">
        <f t="shared" si="462"/>
        <v>0.25</v>
      </c>
      <c r="G732" s="99">
        <f>SUM(G726:G731)</f>
        <v>167</v>
      </c>
      <c r="H732" s="99"/>
      <c r="I732" s="99">
        <f>SUM(I726:I731)</f>
        <v>196</v>
      </c>
      <c r="J732" s="99">
        <f t="shared" si="454"/>
        <v>-29</v>
      </c>
      <c r="K732" s="101">
        <f t="shared" si="455"/>
        <v>0.8520408163</v>
      </c>
      <c r="L732" s="99">
        <f t="shared" ref="L732:M732" si="463">SUM(L726:L731)</f>
        <v>53</v>
      </c>
      <c r="M732" s="99">
        <f t="shared" si="463"/>
        <v>212</v>
      </c>
      <c r="N732" s="99"/>
      <c r="O732" s="102"/>
      <c r="P732" s="99">
        <f t="shared" ref="P732:AH732" si="464">SUM(P726:P731)</f>
        <v>11</v>
      </c>
      <c r="Q732" s="99">
        <f t="shared" si="464"/>
        <v>1</v>
      </c>
      <c r="R732" s="99">
        <f t="shared" si="464"/>
        <v>12</v>
      </c>
      <c r="S732" s="99">
        <f t="shared" si="464"/>
        <v>1</v>
      </c>
      <c r="T732" s="99">
        <f t="shared" si="464"/>
        <v>23</v>
      </c>
      <c r="U732" s="99">
        <f t="shared" si="464"/>
        <v>3</v>
      </c>
      <c r="V732" s="99">
        <f t="shared" si="464"/>
        <v>0</v>
      </c>
      <c r="W732" s="99">
        <f t="shared" si="464"/>
        <v>0</v>
      </c>
      <c r="X732" s="99">
        <f t="shared" si="464"/>
        <v>0</v>
      </c>
      <c r="Y732" s="99">
        <f t="shared" si="464"/>
        <v>0</v>
      </c>
      <c r="Z732" s="99">
        <f t="shared" si="464"/>
        <v>0</v>
      </c>
      <c r="AA732" s="99">
        <f t="shared" si="464"/>
        <v>0</v>
      </c>
      <c r="AB732" s="99">
        <f t="shared" si="464"/>
        <v>0</v>
      </c>
      <c r="AC732" s="99">
        <f t="shared" si="464"/>
        <v>3</v>
      </c>
      <c r="AD732" s="99">
        <f t="shared" si="464"/>
        <v>0</v>
      </c>
      <c r="AE732" s="99">
        <f t="shared" si="464"/>
        <v>0</v>
      </c>
      <c r="AF732" s="99">
        <f t="shared" si="464"/>
        <v>0</v>
      </c>
      <c r="AG732" s="99">
        <f t="shared" si="464"/>
        <v>0</v>
      </c>
      <c r="AH732" s="99">
        <f t="shared" si="464"/>
        <v>0</v>
      </c>
    </row>
    <row r="733">
      <c r="A733" s="119" t="s">
        <v>430</v>
      </c>
    </row>
    <row r="735" hidden="1">
      <c r="A735" s="115"/>
      <c r="F735" s="116" t="s">
        <v>382</v>
      </c>
      <c r="L735" s="117" t="s">
        <v>383</v>
      </c>
      <c r="N735" s="118" t="s">
        <v>384</v>
      </c>
      <c r="AH735" s="118"/>
    </row>
    <row r="736" hidden="1">
      <c r="A736" s="121" t="s">
        <v>232</v>
      </c>
      <c r="B736" s="121" t="s">
        <v>233</v>
      </c>
      <c r="C736" s="121" t="s">
        <v>234</v>
      </c>
      <c r="D736" s="122" t="s">
        <v>15</v>
      </c>
      <c r="E736" s="123" t="s">
        <v>235</v>
      </c>
      <c r="F736" s="124" t="s">
        <v>17</v>
      </c>
      <c r="G736" s="124" t="s">
        <v>236</v>
      </c>
      <c r="H736" s="124" t="s">
        <v>237</v>
      </c>
      <c r="I736" s="124" t="s">
        <v>238</v>
      </c>
      <c r="J736" s="125" t="s">
        <v>239</v>
      </c>
      <c r="K736" s="126" t="s">
        <v>240</v>
      </c>
      <c r="L736" s="127" t="s">
        <v>241</v>
      </c>
      <c r="M736" s="127" t="s">
        <v>242</v>
      </c>
      <c r="N736" s="128" t="s">
        <v>385</v>
      </c>
      <c r="O736" s="128" t="s">
        <v>235</v>
      </c>
      <c r="P736" s="128" t="s">
        <v>244</v>
      </c>
      <c r="Q736" s="128" t="s">
        <v>245</v>
      </c>
      <c r="R736" s="128" t="s">
        <v>246</v>
      </c>
      <c r="S736" s="128" t="s">
        <v>247</v>
      </c>
      <c r="T736" s="128" t="s">
        <v>248</v>
      </c>
      <c r="U736" s="128" t="s">
        <v>249</v>
      </c>
      <c r="V736" s="128" t="s">
        <v>250</v>
      </c>
      <c r="W736" s="128" t="s">
        <v>251</v>
      </c>
      <c r="X736" s="128" t="s">
        <v>252</v>
      </c>
      <c r="Y736" s="128" t="s">
        <v>253</v>
      </c>
      <c r="Z736" s="128" t="s">
        <v>254</v>
      </c>
      <c r="AA736" s="128" t="s">
        <v>255</v>
      </c>
      <c r="AB736" s="128" t="s">
        <v>256</v>
      </c>
      <c r="AC736" s="128" t="s">
        <v>257</v>
      </c>
      <c r="AD736" s="128" t="s">
        <v>258</v>
      </c>
      <c r="AE736" s="128" t="s">
        <v>259</v>
      </c>
      <c r="AF736" s="128" t="s">
        <v>260</v>
      </c>
      <c r="AG736" s="128" t="s">
        <v>261</v>
      </c>
      <c r="AH736" s="128" t="s">
        <v>262</v>
      </c>
    </row>
    <row r="737" hidden="1">
      <c r="A737" s="96" t="s">
        <v>328</v>
      </c>
      <c r="B737" s="140" t="s">
        <v>329</v>
      </c>
      <c r="C737" s="36">
        <v>1.0</v>
      </c>
      <c r="D737" s="36">
        <v>1.0</v>
      </c>
      <c r="E737" s="131">
        <v>60.0</v>
      </c>
      <c r="F737" s="36">
        <v>2.0</v>
      </c>
      <c r="G737" s="36">
        <v>199.0</v>
      </c>
      <c r="H737" s="36">
        <v>0.0</v>
      </c>
      <c r="I737" s="36">
        <v>195.0</v>
      </c>
      <c r="J737" s="7">
        <f t="shared" ref="J737:J750" si="465">SUM(G737-I737)</f>
        <v>4</v>
      </c>
      <c r="K737" s="132">
        <f t="shared" ref="K737:K750" si="466">SUM(G737/I737)</f>
        <v>1.020512821</v>
      </c>
      <c r="L737" s="36">
        <v>15.0</v>
      </c>
      <c r="M737" s="36">
        <v>258.0</v>
      </c>
      <c r="N737" s="36">
        <v>1.0</v>
      </c>
      <c r="O737" s="133">
        <f t="shared" ref="O737:O742" si="467">(E737*N737)</f>
        <v>60</v>
      </c>
      <c r="P737" s="36">
        <v>9.0</v>
      </c>
      <c r="Q737" s="36">
        <v>4.0</v>
      </c>
      <c r="R737" s="36">
        <v>4.0</v>
      </c>
      <c r="S737" s="36">
        <v>8.0</v>
      </c>
      <c r="T737" s="36">
        <v>34.0</v>
      </c>
      <c r="U737" s="36">
        <v>4.0</v>
      </c>
      <c r="V737" s="36">
        <v>0.0</v>
      </c>
      <c r="W737" s="36">
        <v>0.0</v>
      </c>
      <c r="X737" s="36">
        <v>0.0</v>
      </c>
      <c r="Y737" s="36">
        <v>0.0</v>
      </c>
      <c r="Z737" s="36">
        <v>0.0</v>
      </c>
      <c r="AA737" s="36">
        <v>0.0</v>
      </c>
      <c r="AB737" s="36">
        <v>0.0</v>
      </c>
      <c r="AC737" s="36">
        <v>1.0</v>
      </c>
      <c r="AD737" s="36">
        <v>0.0</v>
      </c>
      <c r="AE737" s="36">
        <v>0.0</v>
      </c>
      <c r="AF737" s="36">
        <v>0.0</v>
      </c>
      <c r="AG737" s="36">
        <v>0.0</v>
      </c>
      <c r="AH737" s="36">
        <v>0.0</v>
      </c>
    </row>
    <row r="738" hidden="1">
      <c r="A738" s="96" t="s">
        <v>328</v>
      </c>
      <c r="B738" s="140" t="s">
        <v>330</v>
      </c>
      <c r="C738" s="36">
        <v>1.0</v>
      </c>
      <c r="D738" s="36">
        <v>1.0</v>
      </c>
      <c r="E738" s="131">
        <v>60.0</v>
      </c>
      <c r="F738" s="36">
        <v>2.0</v>
      </c>
      <c r="G738" s="36">
        <v>119.0</v>
      </c>
      <c r="H738" s="36">
        <v>2.0</v>
      </c>
      <c r="I738" s="36">
        <v>143.0</v>
      </c>
      <c r="J738" s="7">
        <f t="shared" si="465"/>
        <v>-24</v>
      </c>
      <c r="K738" s="132">
        <f t="shared" si="466"/>
        <v>0.8321678322</v>
      </c>
      <c r="L738" s="36">
        <v>22.0</v>
      </c>
      <c r="M738" s="36">
        <v>147.0</v>
      </c>
      <c r="N738" s="36">
        <v>1.0</v>
      </c>
      <c r="O738" s="133">
        <f t="shared" si="467"/>
        <v>60</v>
      </c>
      <c r="P738" s="36">
        <v>6.0</v>
      </c>
      <c r="Q738" s="36">
        <v>1.0</v>
      </c>
      <c r="R738" s="36">
        <v>2.0</v>
      </c>
      <c r="S738" s="36">
        <v>3.0</v>
      </c>
      <c r="T738" s="36">
        <v>12.0</v>
      </c>
      <c r="U738" s="36">
        <v>4.0</v>
      </c>
      <c r="V738" s="36">
        <v>1.0</v>
      </c>
      <c r="W738" s="36">
        <v>0.0</v>
      </c>
      <c r="X738" s="36">
        <v>0.0</v>
      </c>
      <c r="Y738" s="36">
        <v>0.0</v>
      </c>
      <c r="Z738" s="36">
        <v>0.0</v>
      </c>
      <c r="AA738" s="36">
        <v>0.0</v>
      </c>
      <c r="AB738" s="36">
        <v>0.0</v>
      </c>
      <c r="AC738" s="36">
        <v>5.0</v>
      </c>
      <c r="AD738" s="36">
        <v>0.0</v>
      </c>
      <c r="AE738" s="36">
        <v>0.0</v>
      </c>
      <c r="AF738" s="36">
        <v>0.0</v>
      </c>
      <c r="AG738" s="36">
        <v>0.0</v>
      </c>
      <c r="AH738" s="36">
        <v>0.0</v>
      </c>
    </row>
    <row r="739" hidden="1">
      <c r="A739" s="139" t="s">
        <v>328</v>
      </c>
      <c r="B739" s="140" t="s">
        <v>331</v>
      </c>
      <c r="C739" s="36">
        <v>0.0</v>
      </c>
      <c r="D739" s="36">
        <v>0.0</v>
      </c>
      <c r="E739" s="131">
        <f>SUM(L739*I739)/60</f>
        <v>0</v>
      </c>
      <c r="F739" s="36">
        <v>0.0</v>
      </c>
      <c r="G739" s="36">
        <v>0.0</v>
      </c>
      <c r="H739" s="36">
        <v>0.0</v>
      </c>
      <c r="I739" s="36">
        <v>0.0</v>
      </c>
      <c r="J739" s="7">
        <f t="shared" si="465"/>
        <v>0</v>
      </c>
      <c r="K739" s="132" t="str">
        <f t="shared" si="466"/>
        <v>#DIV/0!</v>
      </c>
      <c r="L739" s="36">
        <v>0.0</v>
      </c>
      <c r="M739" s="36">
        <v>0.0</v>
      </c>
      <c r="N739" s="36">
        <v>0.0</v>
      </c>
      <c r="O739" s="133">
        <f t="shared" si="467"/>
        <v>0</v>
      </c>
      <c r="P739" s="36">
        <v>0.0</v>
      </c>
      <c r="Q739" s="36">
        <v>0.0</v>
      </c>
      <c r="R739" s="36">
        <v>0.0</v>
      </c>
      <c r="S739" s="36">
        <v>0.0</v>
      </c>
      <c r="T739" s="36">
        <v>0.0</v>
      </c>
      <c r="U739" s="36">
        <v>0.0</v>
      </c>
      <c r="V739" s="36">
        <v>0.0</v>
      </c>
      <c r="W739" s="36">
        <v>0.0</v>
      </c>
      <c r="X739" s="36">
        <v>0.0</v>
      </c>
      <c r="Y739" s="36">
        <v>0.0</v>
      </c>
      <c r="Z739" s="36">
        <v>0.0</v>
      </c>
      <c r="AA739" s="36">
        <v>0.0</v>
      </c>
      <c r="AB739" s="36">
        <v>0.0</v>
      </c>
      <c r="AC739" s="36">
        <v>0.0</v>
      </c>
      <c r="AD739" s="36">
        <v>0.0</v>
      </c>
      <c r="AE739" s="36">
        <v>0.0</v>
      </c>
      <c r="AF739" s="36">
        <v>0.0</v>
      </c>
      <c r="AG739" s="36">
        <v>0.0</v>
      </c>
      <c r="AH739" s="36">
        <v>0.0</v>
      </c>
    </row>
    <row r="740" hidden="1">
      <c r="A740" s="96" t="s">
        <v>328</v>
      </c>
      <c r="B740" s="140" t="s">
        <v>332</v>
      </c>
      <c r="C740" s="36">
        <v>1.0</v>
      </c>
      <c r="D740" s="36">
        <v>1.0</v>
      </c>
      <c r="E740" s="131">
        <v>60.0</v>
      </c>
      <c r="F740" s="36">
        <v>1.0</v>
      </c>
      <c r="G740" s="36">
        <v>137.0</v>
      </c>
      <c r="H740" s="36">
        <v>0.0</v>
      </c>
      <c r="I740" s="36">
        <v>184.0</v>
      </c>
      <c r="J740" s="7">
        <f t="shared" si="465"/>
        <v>-47</v>
      </c>
      <c r="K740" s="132">
        <f t="shared" si="466"/>
        <v>0.7445652174</v>
      </c>
      <c r="L740" s="36">
        <v>16.0</v>
      </c>
      <c r="M740" s="36">
        <v>177.0</v>
      </c>
      <c r="N740" s="36">
        <v>1.0</v>
      </c>
      <c r="O740" s="133">
        <f t="shared" si="467"/>
        <v>60</v>
      </c>
      <c r="P740" s="36">
        <v>11.0</v>
      </c>
      <c r="Q740" s="36">
        <v>6.0</v>
      </c>
      <c r="R740" s="36">
        <v>2.0</v>
      </c>
      <c r="S740" s="36">
        <v>3.0</v>
      </c>
      <c r="T740" s="36">
        <v>19.0</v>
      </c>
      <c r="U740" s="36">
        <v>3.0</v>
      </c>
      <c r="V740" s="36">
        <v>1.0</v>
      </c>
      <c r="W740" s="36">
        <v>0.0</v>
      </c>
      <c r="X740" s="36">
        <v>0.0</v>
      </c>
      <c r="Y740" s="36">
        <v>0.0</v>
      </c>
      <c r="Z740" s="36">
        <v>0.0</v>
      </c>
      <c r="AA740" s="36">
        <v>0.0</v>
      </c>
      <c r="AB740" s="36">
        <v>0.0</v>
      </c>
      <c r="AC740" s="36">
        <v>3.0</v>
      </c>
      <c r="AD740" s="36">
        <v>0.0</v>
      </c>
      <c r="AE740" s="36">
        <v>0.0</v>
      </c>
      <c r="AF740" s="36">
        <v>0.0</v>
      </c>
      <c r="AG740" s="36">
        <v>0.0</v>
      </c>
      <c r="AH740" s="36">
        <v>0.0</v>
      </c>
    </row>
    <row r="741" hidden="1">
      <c r="A741" s="96" t="s">
        <v>328</v>
      </c>
      <c r="B741" s="140" t="s">
        <v>333</v>
      </c>
      <c r="C741" s="36">
        <v>1.0</v>
      </c>
      <c r="D741" s="36">
        <v>1.0</v>
      </c>
      <c r="E741" s="131">
        <v>60.0</v>
      </c>
      <c r="F741" s="36">
        <v>0.0</v>
      </c>
      <c r="G741" s="36">
        <v>150.0</v>
      </c>
      <c r="H741" s="36">
        <v>2.0</v>
      </c>
      <c r="I741" s="36">
        <v>167.0</v>
      </c>
      <c r="J741" s="7">
        <f t="shared" si="465"/>
        <v>-17</v>
      </c>
      <c r="K741" s="132">
        <f t="shared" si="466"/>
        <v>0.8982035928</v>
      </c>
      <c r="L741" s="36">
        <v>18.0</v>
      </c>
      <c r="M741" s="36">
        <v>182.0</v>
      </c>
      <c r="N741" s="36">
        <v>1.0</v>
      </c>
      <c r="O741" s="133">
        <f t="shared" si="467"/>
        <v>60</v>
      </c>
      <c r="P741" s="36">
        <v>4.0</v>
      </c>
      <c r="Q741" s="36">
        <v>2.0</v>
      </c>
      <c r="R741" s="36">
        <v>3.0</v>
      </c>
      <c r="S741" s="36">
        <v>6.0</v>
      </c>
      <c r="T741" s="36">
        <v>14.0</v>
      </c>
      <c r="U741" s="36">
        <v>4.0</v>
      </c>
      <c r="V741" s="36">
        <v>2.0</v>
      </c>
      <c r="W741" s="36">
        <v>0.0</v>
      </c>
      <c r="X741" s="36">
        <v>0.0</v>
      </c>
      <c r="Y741" s="36">
        <v>0.0</v>
      </c>
      <c r="Z741" s="36">
        <v>0.0</v>
      </c>
      <c r="AA741" s="36">
        <v>0.0</v>
      </c>
      <c r="AB741" s="36">
        <v>0.0</v>
      </c>
      <c r="AC741" s="36">
        <v>4.0</v>
      </c>
      <c r="AD741" s="36">
        <v>0.0</v>
      </c>
      <c r="AE741" s="36">
        <v>0.0</v>
      </c>
      <c r="AF741" s="36">
        <v>0.0</v>
      </c>
      <c r="AG741" s="36">
        <v>0.0</v>
      </c>
      <c r="AH741" s="36">
        <v>0.0</v>
      </c>
    </row>
    <row r="742" hidden="1">
      <c r="A742" s="139" t="s">
        <v>328</v>
      </c>
      <c r="B742" s="140" t="s">
        <v>334</v>
      </c>
      <c r="C742" s="36">
        <v>0.0</v>
      </c>
      <c r="D742" s="36">
        <v>0.0</v>
      </c>
      <c r="E742" s="131">
        <f>SUM(L742*I742)/60</f>
        <v>0</v>
      </c>
      <c r="F742" s="36">
        <v>0.0</v>
      </c>
      <c r="G742" s="36">
        <v>0.0</v>
      </c>
      <c r="H742" s="36">
        <v>0.0</v>
      </c>
      <c r="I742" s="36">
        <v>0.0</v>
      </c>
      <c r="J742" s="7">
        <f t="shared" si="465"/>
        <v>0</v>
      </c>
      <c r="K742" s="132" t="str">
        <f t="shared" si="466"/>
        <v>#DIV/0!</v>
      </c>
      <c r="L742" s="36">
        <v>0.0</v>
      </c>
      <c r="M742" s="36">
        <v>0.0</v>
      </c>
      <c r="N742" s="36">
        <v>0.0</v>
      </c>
      <c r="O742" s="133">
        <f t="shared" si="467"/>
        <v>0</v>
      </c>
      <c r="P742" s="36">
        <v>0.0</v>
      </c>
      <c r="Q742" s="36">
        <v>0.0</v>
      </c>
      <c r="R742" s="36">
        <v>0.0</v>
      </c>
      <c r="S742" s="36">
        <v>0.0</v>
      </c>
      <c r="T742" s="36">
        <v>0.0</v>
      </c>
      <c r="U742" s="36">
        <v>0.0</v>
      </c>
      <c r="V742" s="36">
        <v>0.0</v>
      </c>
      <c r="W742" s="36">
        <v>0.0</v>
      </c>
      <c r="X742" s="36">
        <v>0.0</v>
      </c>
      <c r="Y742" s="36">
        <v>0.0</v>
      </c>
      <c r="Z742" s="36">
        <v>0.0</v>
      </c>
      <c r="AA742" s="36">
        <v>0.0</v>
      </c>
      <c r="AB742" s="36">
        <v>0.0</v>
      </c>
      <c r="AC742" s="36">
        <v>0.0</v>
      </c>
      <c r="AD742" s="36">
        <v>0.0</v>
      </c>
      <c r="AE742" s="36">
        <v>0.0</v>
      </c>
      <c r="AF742" s="36">
        <v>0.0</v>
      </c>
      <c r="AG742" s="36">
        <v>0.0</v>
      </c>
      <c r="AH742" s="36">
        <v>0.0</v>
      </c>
    </row>
    <row r="743" hidden="1">
      <c r="A743" s="134"/>
      <c r="B743" s="135"/>
      <c r="C743" s="135">
        <f t="shared" ref="C743:D743" si="468">SUM(C737:C742)/4</f>
        <v>1</v>
      </c>
      <c r="D743" s="135">
        <f t="shared" si="468"/>
        <v>1</v>
      </c>
      <c r="E743" s="136">
        <f>SUM(E737:E742)</f>
        <v>240</v>
      </c>
      <c r="F743" s="135">
        <f>SUM(F737:F742)/4</f>
        <v>1.25</v>
      </c>
      <c r="G743" s="135">
        <f>SUM(G737:G742)</f>
        <v>605</v>
      </c>
      <c r="H743" s="135"/>
      <c r="I743" s="135">
        <f>SUM(I737:I742)</f>
        <v>689</v>
      </c>
      <c r="J743" s="135">
        <f t="shared" si="465"/>
        <v>-84</v>
      </c>
      <c r="K743" s="137">
        <f t="shared" si="466"/>
        <v>0.87808418</v>
      </c>
      <c r="L743" s="135">
        <f t="shared" ref="L743:M743" si="469">SUM(L737:L742)</f>
        <v>71</v>
      </c>
      <c r="M743" s="135">
        <f t="shared" si="469"/>
        <v>764</v>
      </c>
      <c r="N743" s="135"/>
      <c r="O743" s="138"/>
      <c r="P743" s="135">
        <f t="shared" ref="P743:AF743" si="470">SUM(P737:P742)</f>
        <v>30</v>
      </c>
      <c r="Q743" s="135">
        <f t="shared" si="470"/>
        <v>13</v>
      </c>
      <c r="R743" s="135">
        <f t="shared" si="470"/>
        <v>11</v>
      </c>
      <c r="S743" s="135">
        <f t="shared" si="470"/>
        <v>20</v>
      </c>
      <c r="T743" s="135">
        <f t="shared" si="470"/>
        <v>79</v>
      </c>
      <c r="U743" s="135">
        <f t="shared" si="470"/>
        <v>15</v>
      </c>
      <c r="V743" s="135">
        <f t="shared" si="470"/>
        <v>4</v>
      </c>
      <c r="W743" s="135">
        <f t="shared" si="470"/>
        <v>0</v>
      </c>
      <c r="X743" s="135">
        <f t="shared" si="470"/>
        <v>0</v>
      </c>
      <c r="Y743" s="135">
        <f t="shared" si="470"/>
        <v>0</v>
      </c>
      <c r="Z743" s="135">
        <f t="shared" si="470"/>
        <v>0</v>
      </c>
      <c r="AA743" s="135">
        <f t="shared" si="470"/>
        <v>0</v>
      </c>
      <c r="AB743" s="135">
        <f t="shared" si="470"/>
        <v>0</v>
      </c>
      <c r="AC743" s="135">
        <f t="shared" si="470"/>
        <v>13</v>
      </c>
      <c r="AD743" s="135">
        <f t="shared" si="470"/>
        <v>0</v>
      </c>
      <c r="AE743" s="135">
        <f t="shared" si="470"/>
        <v>0</v>
      </c>
      <c r="AF743" s="135">
        <f t="shared" si="470"/>
        <v>0</v>
      </c>
      <c r="AG743" s="135"/>
      <c r="AH743" s="135"/>
    </row>
    <row r="744" hidden="1">
      <c r="A744" s="139" t="s">
        <v>302</v>
      </c>
      <c r="B744" s="140" t="s">
        <v>303</v>
      </c>
      <c r="C744" s="36">
        <v>1.0</v>
      </c>
      <c r="D744" s="36">
        <v>0.0</v>
      </c>
      <c r="E744" s="131">
        <v>60.0</v>
      </c>
      <c r="F744" s="36">
        <v>3.0</v>
      </c>
      <c r="G744" s="36">
        <v>65.0</v>
      </c>
      <c r="H744" s="36">
        <v>0.0</v>
      </c>
      <c r="I744" s="36">
        <v>89.0</v>
      </c>
      <c r="J744" s="7">
        <f t="shared" si="465"/>
        <v>-24</v>
      </c>
      <c r="K744" s="132">
        <f t="shared" si="466"/>
        <v>0.7303370787</v>
      </c>
      <c r="L744" s="36">
        <v>35.0</v>
      </c>
      <c r="M744" s="36">
        <v>88.0</v>
      </c>
      <c r="N744" s="36">
        <v>1.0</v>
      </c>
      <c r="O744" s="133">
        <f t="shared" ref="O744:O749" si="471">SUM(L744*I744)/60</f>
        <v>51.91666667</v>
      </c>
      <c r="P744" s="36">
        <v>6.0</v>
      </c>
      <c r="Q744" s="36">
        <v>4.0</v>
      </c>
      <c r="R744" s="36">
        <v>3.0</v>
      </c>
      <c r="S744" s="36">
        <v>1.0</v>
      </c>
      <c r="T744" s="36">
        <v>7.0</v>
      </c>
      <c r="U744" s="36">
        <v>2.0</v>
      </c>
      <c r="V744" s="36">
        <v>1.0</v>
      </c>
      <c r="W744" s="36">
        <v>0.0</v>
      </c>
      <c r="X744" s="36">
        <v>0.0</v>
      </c>
      <c r="Y744" s="36">
        <v>0.0</v>
      </c>
      <c r="Z744" s="36">
        <v>0.0</v>
      </c>
      <c r="AA744" s="36">
        <v>0.0</v>
      </c>
      <c r="AB744" s="36">
        <v>0.0</v>
      </c>
      <c r="AC744" s="36">
        <v>2.0</v>
      </c>
      <c r="AD744" s="36">
        <v>0.0</v>
      </c>
      <c r="AE744" s="36">
        <v>0.0</v>
      </c>
      <c r="AF744" s="36">
        <v>0.0</v>
      </c>
      <c r="AG744" s="36">
        <v>1.0</v>
      </c>
      <c r="AH744" s="36">
        <v>0.0</v>
      </c>
    </row>
    <row r="745" hidden="1">
      <c r="A745" s="139" t="s">
        <v>302</v>
      </c>
      <c r="B745" s="140" t="s">
        <v>304</v>
      </c>
      <c r="C745" s="36">
        <v>1.0</v>
      </c>
      <c r="D745" s="36">
        <v>0.0</v>
      </c>
      <c r="E745" s="131">
        <v>60.0</v>
      </c>
      <c r="F745" s="36">
        <v>1.0</v>
      </c>
      <c r="G745" s="36">
        <v>233.0</v>
      </c>
      <c r="H745" s="36">
        <v>1.0</v>
      </c>
      <c r="I745" s="36">
        <v>184.0</v>
      </c>
      <c r="J745" s="7">
        <f t="shared" si="465"/>
        <v>49</v>
      </c>
      <c r="K745" s="132">
        <f t="shared" si="466"/>
        <v>1.266304348</v>
      </c>
      <c r="L745" s="36">
        <v>16.0</v>
      </c>
      <c r="M745" s="36">
        <v>330.0</v>
      </c>
      <c r="N745" s="36">
        <v>1.0</v>
      </c>
      <c r="O745" s="133">
        <f t="shared" si="471"/>
        <v>49.06666667</v>
      </c>
      <c r="P745" s="36">
        <v>5.0</v>
      </c>
      <c r="Q745" s="36">
        <v>0.0</v>
      </c>
      <c r="R745" s="36">
        <v>36.0</v>
      </c>
      <c r="S745" s="36">
        <v>4.0</v>
      </c>
      <c r="T745" s="36">
        <v>36.0</v>
      </c>
      <c r="U745" s="36">
        <v>10.0</v>
      </c>
      <c r="V745" s="36">
        <v>4.0</v>
      </c>
      <c r="W745" s="36">
        <v>1.0</v>
      </c>
      <c r="X745" s="36">
        <v>0.0</v>
      </c>
      <c r="Y745" s="36">
        <v>0.0</v>
      </c>
      <c r="Z745" s="36">
        <v>0.0</v>
      </c>
      <c r="AA745" s="36">
        <v>0.0</v>
      </c>
      <c r="AB745" s="36">
        <v>0.0</v>
      </c>
      <c r="AC745" s="36">
        <v>5.0</v>
      </c>
      <c r="AD745" s="36">
        <v>0.0</v>
      </c>
      <c r="AE745" s="36">
        <v>0.0</v>
      </c>
      <c r="AF745" s="36">
        <v>0.0</v>
      </c>
      <c r="AG745" s="36">
        <v>0.0</v>
      </c>
      <c r="AH745" s="36">
        <v>0.0</v>
      </c>
    </row>
    <row r="746" hidden="1">
      <c r="A746" s="139" t="s">
        <v>302</v>
      </c>
      <c r="B746" s="140" t="s">
        <v>305</v>
      </c>
      <c r="C746" s="36">
        <v>1.0</v>
      </c>
      <c r="D746" s="36">
        <v>0.0</v>
      </c>
      <c r="E746" s="131">
        <v>60.0</v>
      </c>
      <c r="F746" s="36">
        <v>0.0</v>
      </c>
      <c r="G746" s="36">
        <v>235.0</v>
      </c>
      <c r="H746" s="36">
        <v>0.0</v>
      </c>
      <c r="I746" s="36">
        <v>157.0</v>
      </c>
      <c r="J746" s="7">
        <f t="shared" si="465"/>
        <v>78</v>
      </c>
      <c r="K746" s="132">
        <f t="shared" si="466"/>
        <v>1.496815287</v>
      </c>
      <c r="L746" s="36">
        <v>19.0</v>
      </c>
      <c r="M746" s="36">
        <v>361.0</v>
      </c>
      <c r="N746" s="36">
        <v>1.0</v>
      </c>
      <c r="O746" s="133">
        <f t="shared" si="471"/>
        <v>49.71666667</v>
      </c>
      <c r="P746" s="36">
        <v>9.0</v>
      </c>
      <c r="Q746" s="36">
        <v>2.0</v>
      </c>
      <c r="R746" s="36">
        <v>45.0</v>
      </c>
      <c r="S746" s="36">
        <v>3.0</v>
      </c>
      <c r="T746" s="36">
        <v>39.0</v>
      </c>
      <c r="U746" s="36">
        <v>14.0</v>
      </c>
      <c r="V746" s="36">
        <v>5.0</v>
      </c>
      <c r="W746" s="36">
        <v>3.0</v>
      </c>
      <c r="X746" s="36">
        <v>0.0</v>
      </c>
      <c r="Y746" s="36">
        <v>0.0</v>
      </c>
      <c r="Z746" s="36">
        <v>0.0</v>
      </c>
      <c r="AA746" s="36">
        <v>0.0</v>
      </c>
      <c r="AB746" s="36">
        <v>0.0</v>
      </c>
      <c r="AC746" s="36">
        <v>12.0</v>
      </c>
      <c r="AD746" s="36">
        <v>2.0</v>
      </c>
      <c r="AE746" s="36">
        <v>0.0</v>
      </c>
      <c r="AF746" s="36">
        <v>0.0</v>
      </c>
      <c r="AG746" s="36">
        <v>0.0</v>
      </c>
      <c r="AH746" s="36">
        <v>0.0</v>
      </c>
    </row>
    <row r="747" hidden="1">
      <c r="A747" s="139" t="s">
        <v>302</v>
      </c>
      <c r="B747" s="140" t="s">
        <v>306</v>
      </c>
      <c r="C747" s="36">
        <v>1.0</v>
      </c>
      <c r="D747" s="36">
        <v>0.0</v>
      </c>
      <c r="E747" s="131">
        <v>60.0</v>
      </c>
      <c r="F747" s="36">
        <v>0.0</v>
      </c>
      <c r="G747" s="36">
        <v>139.0</v>
      </c>
      <c r="H747" s="36">
        <v>0.0</v>
      </c>
      <c r="I747" s="36">
        <v>191.0</v>
      </c>
      <c r="J747" s="7">
        <f t="shared" si="465"/>
        <v>-52</v>
      </c>
      <c r="K747" s="132">
        <f t="shared" si="466"/>
        <v>0.7277486911</v>
      </c>
      <c r="L747" s="36">
        <v>15.0</v>
      </c>
      <c r="M747" s="36">
        <v>187.0</v>
      </c>
      <c r="N747" s="36">
        <v>1.0</v>
      </c>
      <c r="O747" s="133">
        <f t="shared" si="471"/>
        <v>47.75</v>
      </c>
      <c r="P747" s="36">
        <v>1.0</v>
      </c>
      <c r="Q747" s="36">
        <v>2.0</v>
      </c>
      <c r="R747" s="36">
        <v>20.0</v>
      </c>
      <c r="S747" s="36">
        <v>4.0</v>
      </c>
      <c r="T747" s="36">
        <v>18.0</v>
      </c>
      <c r="U747" s="36">
        <v>5.0</v>
      </c>
      <c r="V747" s="36">
        <v>1.0</v>
      </c>
      <c r="W747" s="36">
        <v>0.0</v>
      </c>
      <c r="X747" s="36">
        <v>0.0</v>
      </c>
      <c r="Y747" s="36">
        <v>0.0</v>
      </c>
      <c r="Z747" s="36">
        <v>0.0</v>
      </c>
      <c r="AA747" s="36">
        <v>0.0</v>
      </c>
      <c r="AB747" s="36">
        <v>0.0</v>
      </c>
      <c r="AC747" s="36">
        <v>2.0</v>
      </c>
      <c r="AD747" s="36">
        <v>0.0</v>
      </c>
      <c r="AE747" s="36">
        <v>0.0</v>
      </c>
      <c r="AF747" s="36">
        <v>0.0</v>
      </c>
      <c r="AG747" s="36">
        <v>0.0</v>
      </c>
      <c r="AH747" s="36">
        <v>0.0</v>
      </c>
    </row>
    <row r="748" hidden="1">
      <c r="A748" s="139" t="s">
        <v>302</v>
      </c>
      <c r="B748" s="140" t="s">
        <v>307</v>
      </c>
      <c r="C748" s="36">
        <v>0.0</v>
      </c>
      <c r="D748" s="36">
        <v>0.0</v>
      </c>
      <c r="E748" s="131">
        <f t="shared" ref="E748:E749" si="472">SUM(L748*I748)/60</f>
        <v>0</v>
      </c>
      <c r="F748" s="36">
        <v>0.0</v>
      </c>
      <c r="G748" s="36">
        <v>0.0</v>
      </c>
      <c r="H748" s="36">
        <v>0.0</v>
      </c>
      <c r="I748" s="36">
        <v>0.0</v>
      </c>
      <c r="J748" s="7">
        <f t="shared" si="465"/>
        <v>0</v>
      </c>
      <c r="K748" s="132" t="str">
        <f t="shared" si="466"/>
        <v>#DIV/0!</v>
      </c>
      <c r="L748" s="36">
        <v>0.0</v>
      </c>
      <c r="M748" s="36">
        <v>0.0</v>
      </c>
      <c r="N748" s="36">
        <v>0.0</v>
      </c>
      <c r="O748" s="133">
        <f t="shared" si="471"/>
        <v>0</v>
      </c>
      <c r="P748" s="36">
        <v>0.0</v>
      </c>
      <c r="Q748" s="36">
        <v>0.0</v>
      </c>
      <c r="R748" s="36">
        <v>0.0</v>
      </c>
      <c r="S748" s="36">
        <v>0.0</v>
      </c>
      <c r="T748" s="36">
        <v>0.0</v>
      </c>
      <c r="U748" s="36">
        <v>0.0</v>
      </c>
      <c r="V748" s="36">
        <v>0.0</v>
      </c>
      <c r="W748" s="36">
        <v>0.0</v>
      </c>
      <c r="X748" s="36">
        <v>0.0</v>
      </c>
      <c r="Y748" s="36">
        <v>0.0</v>
      </c>
      <c r="Z748" s="36">
        <v>0.0</v>
      </c>
      <c r="AA748" s="36">
        <v>0.0</v>
      </c>
      <c r="AB748" s="36">
        <v>0.0</v>
      </c>
      <c r="AC748" s="36">
        <v>0.0</v>
      </c>
      <c r="AD748" s="36">
        <v>0.0</v>
      </c>
      <c r="AE748" s="36">
        <v>0.0</v>
      </c>
      <c r="AF748" s="36">
        <v>0.0</v>
      </c>
      <c r="AG748" s="36">
        <v>0.0</v>
      </c>
      <c r="AH748" s="36">
        <v>0.0</v>
      </c>
    </row>
    <row r="749" hidden="1">
      <c r="A749" s="139" t="s">
        <v>302</v>
      </c>
      <c r="B749" s="140" t="s">
        <v>308</v>
      </c>
      <c r="C749" s="36">
        <v>0.0</v>
      </c>
      <c r="D749" s="36">
        <v>0.0</v>
      </c>
      <c r="E749" s="131">
        <f t="shared" si="472"/>
        <v>0</v>
      </c>
      <c r="F749" s="36">
        <v>0.0</v>
      </c>
      <c r="G749" s="36">
        <v>0.0</v>
      </c>
      <c r="H749" s="36">
        <v>0.0</v>
      </c>
      <c r="I749" s="36">
        <v>0.0</v>
      </c>
      <c r="J749" s="7">
        <f t="shared" si="465"/>
        <v>0</v>
      </c>
      <c r="K749" s="132" t="str">
        <f t="shared" si="466"/>
        <v>#DIV/0!</v>
      </c>
      <c r="L749" s="36">
        <v>0.0</v>
      </c>
      <c r="M749" s="36">
        <v>0.0</v>
      </c>
      <c r="N749" s="36">
        <v>0.0</v>
      </c>
      <c r="O749" s="133">
        <f t="shared" si="471"/>
        <v>0</v>
      </c>
      <c r="P749" s="36">
        <v>0.0</v>
      </c>
      <c r="Q749" s="36">
        <v>0.0</v>
      </c>
      <c r="R749" s="36">
        <v>0.0</v>
      </c>
      <c r="S749" s="36">
        <v>0.0</v>
      </c>
      <c r="T749" s="36">
        <v>0.0</v>
      </c>
      <c r="U749" s="36">
        <v>0.0</v>
      </c>
      <c r="V749" s="36">
        <v>0.0</v>
      </c>
      <c r="W749" s="36">
        <v>0.0</v>
      </c>
      <c r="X749" s="36">
        <v>0.0</v>
      </c>
      <c r="Y749" s="36">
        <v>0.0</v>
      </c>
      <c r="Z749" s="36">
        <v>0.0</v>
      </c>
      <c r="AA749" s="36">
        <v>0.0</v>
      </c>
      <c r="AB749" s="36">
        <v>0.0</v>
      </c>
      <c r="AC749" s="36">
        <v>0.0</v>
      </c>
      <c r="AD749" s="36">
        <v>0.0</v>
      </c>
      <c r="AE749" s="36">
        <v>0.0</v>
      </c>
      <c r="AF749" s="36">
        <v>0.0</v>
      </c>
      <c r="AG749" s="36">
        <v>0.0</v>
      </c>
      <c r="AH749" s="36">
        <v>0.0</v>
      </c>
    </row>
    <row r="750" hidden="1">
      <c r="A750" s="134" t="s">
        <v>271</v>
      </c>
      <c r="B750" s="135"/>
      <c r="C750" s="135">
        <f>SUM(C744:C749)</f>
        <v>4</v>
      </c>
      <c r="D750" s="135">
        <f t="shared" ref="D750:F750" si="473">SUM(D744:D749)/4</f>
        <v>0</v>
      </c>
      <c r="E750" s="136">
        <f t="shared" si="473"/>
        <v>60</v>
      </c>
      <c r="F750" s="135">
        <f t="shared" si="473"/>
        <v>1</v>
      </c>
      <c r="G750" s="135">
        <f>SUM(G744:G749)</f>
        <v>672</v>
      </c>
      <c r="H750" s="135"/>
      <c r="I750" s="135">
        <f>SUM(I744:I749)</f>
        <v>621</v>
      </c>
      <c r="J750" s="135">
        <f t="shared" si="465"/>
        <v>51</v>
      </c>
      <c r="K750" s="137">
        <f t="shared" si="466"/>
        <v>1.082125604</v>
      </c>
      <c r="L750" s="135">
        <f t="shared" ref="L750:M750" si="474">SUM(L744:L749)</f>
        <v>85</v>
      </c>
      <c r="M750" s="135">
        <f t="shared" si="474"/>
        <v>966</v>
      </c>
      <c r="N750" s="135"/>
      <c r="O750" s="138"/>
      <c r="P750" s="135">
        <f t="shared" ref="P750:AF750" si="475">SUM(P744:P749)</f>
        <v>21</v>
      </c>
      <c r="Q750" s="135">
        <f t="shared" si="475"/>
        <v>8</v>
      </c>
      <c r="R750" s="135">
        <f t="shared" si="475"/>
        <v>104</v>
      </c>
      <c r="S750" s="135">
        <f t="shared" si="475"/>
        <v>12</v>
      </c>
      <c r="T750" s="135">
        <f t="shared" si="475"/>
        <v>100</v>
      </c>
      <c r="U750" s="135">
        <f t="shared" si="475"/>
        <v>31</v>
      </c>
      <c r="V750" s="135">
        <f t="shared" si="475"/>
        <v>11</v>
      </c>
      <c r="W750" s="135">
        <f t="shared" si="475"/>
        <v>4</v>
      </c>
      <c r="X750" s="135">
        <f t="shared" si="475"/>
        <v>0</v>
      </c>
      <c r="Y750" s="135">
        <f t="shared" si="475"/>
        <v>0</v>
      </c>
      <c r="Z750" s="135">
        <f t="shared" si="475"/>
        <v>0</v>
      </c>
      <c r="AA750" s="135">
        <f t="shared" si="475"/>
        <v>0</v>
      </c>
      <c r="AB750" s="135">
        <f t="shared" si="475"/>
        <v>0</v>
      </c>
      <c r="AC750" s="135">
        <f t="shared" si="475"/>
        <v>21</v>
      </c>
      <c r="AD750" s="135">
        <f t="shared" si="475"/>
        <v>2</v>
      </c>
      <c r="AE750" s="135">
        <f t="shared" si="475"/>
        <v>0</v>
      </c>
      <c r="AF750" s="135">
        <f t="shared" si="475"/>
        <v>0</v>
      </c>
      <c r="AG750" s="135"/>
      <c r="AH750" s="135"/>
    </row>
    <row r="751">
      <c r="A751" s="119" t="s">
        <v>431</v>
      </c>
    </row>
    <row r="753" hidden="1">
      <c r="A753" s="115"/>
      <c r="F753" s="116" t="s">
        <v>382</v>
      </c>
      <c r="L753" s="117" t="s">
        <v>383</v>
      </c>
      <c r="N753" s="118" t="s">
        <v>384</v>
      </c>
    </row>
    <row r="754" hidden="1">
      <c r="A754" s="83" t="s">
        <v>232</v>
      </c>
      <c r="B754" s="83" t="s">
        <v>233</v>
      </c>
      <c r="C754" s="83" t="s">
        <v>234</v>
      </c>
      <c r="D754" s="83" t="s">
        <v>15</v>
      </c>
      <c r="E754" s="84" t="s">
        <v>235</v>
      </c>
      <c r="F754" s="85" t="s">
        <v>17</v>
      </c>
      <c r="G754" s="85" t="s">
        <v>236</v>
      </c>
      <c r="H754" s="85" t="s">
        <v>237</v>
      </c>
      <c r="I754" s="85" t="s">
        <v>238</v>
      </c>
      <c r="J754" s="85" t="s">
        <v>239</v>
      </c>
      <c r="K754" s="86" t="s">
        <v>240</v>
      </c>
      <c r="L754" s="87" t="s">
        <v>241</v>
      </c>
      <c r="M754" s="87" t="s">
        <v>242</v>
      </c>
      <c r="N754" s="88" t="s">
        <v>385</v>
      </c>
      <c r="O754" s="88" t="s">
        <v>235</v>
      </c>
      <c r="P754" s="88" t="s">
        <v>244</v>
      </c>
      <c r="Q754" s="88" t="s">
        <v>245</v>
      </c>
      <c r="R754" s="88" t="s">
        <v>246</v>
      </c>
      <c r="S754" s="88" t="s">
        <v>247</v>
      </c>
      <c r="T754" s="88" t="s">
        <v>248</v>
      </c>
      <c r="U754" s="88" t="s">
        <v>249</v>
      </c>
      <c r="V754" s="88" t="s">
        <v>250</v>
      </c>
      <c r="W754" s="88" t="s">
        <v>251</v>
      </c>
      <c r="X754" s="88" t="s">
        <v>252</v>
      </c>
      <c r="Y754" s="88" t="s">
        <v>253</v>
      </c>
      <c r="Z754" s="88" t="s">
        <v>254</v>
      </c>
      <c r="AA754" s="88" t="s">
        <v>255</v>
      </c>
      <c r="AB754" s="88" t="s">
        <v>256</v>
      </c>
      <c r="AC754" s="88" t="s">
        <v>257</v>
      </c>
      <c r="AD754" s="88" t="s">
        <v>258</v>
      </c>
      <c r="AE754" s="88" t="s">
        <v>259</v>
      </c>
      <c r="AF754" s="88" t="s">
        <v>260</v>
      </c>
      <c r="AG754" s="88" t="s">
        <v>261</v>
      </c>
      <c r="AH754" s="88" t="s">
        <v>262</v>
      </c>
    </row>
    <row r="755" hidden="1">
      <c r="A755" s="96" t="s">
        <v>60</v>
      </c>
      <c r="B755" s="97" t="s">
        <v>285</v>
      </c>
      <c r="C755" s="103">
        <v>1.0</v>
      </c>
      <c r="D755" s="103">
        <v>1.0</v>
      </c>
      <c r="E755" s="93">
        <f t="shared" ref="E755:E760" si="476">SUM(L755*I755)/60</f>
        <v>16.2</v>
      </c>
      <c r="F755" s="92">
        <v>0.0</v>
      </c>
      <c r="G755" s="103">
        <v>83.0</v>
      </c>
      <c r="H755" s="92">
        <v>0.0</v>
      </c>
      <c r="I755" s="103">
        <v>81.0</v>
      </c>
      <c r="J755" s="106">
        <f t="shared" ref="J755:J768" si="477">SUM(G755-I755)</f>
        <v>2</v>
      </c>
      <c r="K755" s="94">
        <f t="shared" ref="K755:K768" si="478">SUM(G755/I755)</f>
        <v>1.024691358</v>
      </c>
      <c r="L755" s="103">
        <v>12.0</v>
      </c>
      <c r="M755" s="103">
        <v>104.0</v>
      </c>
      <c r="N755" s="103">
        <v>1.0</v>
      </c>
      <c r="O755" s="95">
        <f t="shared" ref="O755:O760" si="479">(E755*N755)</f>
        <v>16.2</v>
      </c>
      <c r="P755" s="103">
        <v>4.0</v>
      </c>
      <c r="Q755" s="92">
        <v>0.0</v>
      </c>
      <c r="R755" s="103">
        <v>6.0</v>
      </c>
      <c r="S755" s="92">
        <v>0.0</v>
      </c>
      <c r="T755" s="103">
        <v>12.0</v>
      </c>
      <c r="U755" s="92">
        <v>0.0</v>
      </c>
      <c r="V755" s="92">
        <v>0.0</v>
      </c>
      <c r="W755" s="92">
        <v>0.0</v>
      </c>
      <c r="X755" s="92">
        <v>0.0</v>
      </c>
      <c r="Y755" s="92">
        <v>0.0</v>
      </c>
      <c r="Z755" s="92">
        <v>0.0</v>
      </c>
      <c r="AA755" s="92">
        <v>0.0</v>
      </c>
      <c r="AB755" s="92">
        <v>0.0</v>
      </c>
      <c r="AC755" s="92">
        <v>0.0</v>
      </c>
      <c r="AD755" s="92">
        <v>0.0</v>
      </c>
      <c r="AE755" s="92">
        <v>0.0</v>
      </c>
      <c r="AF755" s="92">
        <v>0.0</v>
      </c>
      <c r="AG755" s="92">
        <v>0.0</v>
      </c>
      <c r="AH755" s="92">
        <v>0.0</v>
      </c>
    </row>
    <row r="756" hidden="1">
      <c r="A756" s="96" t="s">
        <v>60</v>
      </c>
      <c r="B756" s="97" t="s">
        <v>286</v>
      </c>
      <c r="C756" s="103">
        <v>1.0</v>
      </c>
      <c r="D756" s="103">
        <v>1.0</v>
      </c>
      <c r="E756" s="93">
        <f t="shared" si="476"/>
        <v>17.03333333</v>
      </c>
      <c r="F756" s="92">
        <v>0.0</v>
      </c>
      <c r="G756" s="103">
        <v>75.0</v>
      </c>
      <c r="H756" s="92">
        <v>0.0</v>
      </c>
      <c r="I756" s="103">
        <v>73.0</v>
      </c>
      <c r="J756" s="106">
        <f t="shared" si="477"/>
        <v>2</v>
      </c>
      <c r="K756" s="94">
        <f t="shared" si="478"/>
        <v>1.02739726</v>
      </c>
      <c r="L756" s="103">
        <v>14.0</v>
      </c>
      <c r="M756" s="103">
        <v>99.0</v>
      </c>
      <c r="N756" s="103">
        <v>1.0</v>
      </c>
      <c r="O756" s="95">
        <f t="shared" si="479"/>
        <v>17.03333333</v>
      </c>
      <c r="P756" s="92">
        <v>0.0</v>
      </c>
      <c r="Q756" s="92">
        <v>0.0</v>
      </c>
      <c r="R756" s="103">
        <v>4.0</v>
      </c>
      <c r="S756" s="92">
        <v>0.0</v>
      </c>
      <c r="T756" s="103">
        <v>11.0</v>
      </c>
      <c r="U756" s="92">
        <v>0.0</v>
      </c>
      <c r="V756" s="92">
        <v>0.0</v>
      </c>
      <c r="W756" s="92">
        <v>0.0</v>
      </c>
      <c r="X756" s="92">
        <v>0.0</v>
      </c>
      <c r="Y756" s="92">
        <v>0.0</v>
      </c>
      <c r="Z756" s="92">
        <v>0.0</v>
      </c>
      <c r="AA756" s="92">
        <v>0.0</v>
      </c>
      <c r="AB756" s="92">
        <v>0.0</v>
      </c>
      <c r="AC756" s="103">
        <v>4.0</v>
      </c>
      <c r="AD756" s="103">
        <v>0.0</v>
      </c>
      <c r="AE756" s="92">
        <v>0.0</v>
      </c>
      <c r="AF756" s="92">
        <v>0.0</v>
      </c>
      <c r="AG756" s="92">
        <v>0.0</v>
      </c>
      <c r="AH756" s="92">
        <v>0.0</v>
      </c>
    </row>
    <row r="757" hidden="1">
      <c r="A757" s="96" t="s">
        <v>60</v>
      </c>
      <c r="B757" s="97" t="s">
        <v>287</v>
      </c>
      <c r="C757" s="103">
        <v>1.0</v>
      </c>
      <c r="D757" s="103">
        <v>1.0</v>
      </c>
      <c r="E757" s="93">
        <f t="shared" si="476"/>
        <v>18.33333333</v>
      </c>
      <c r="F757" s="103">
        <v>5.0</v>
      </c>
      <c r="G757" s="103">
        <v>13.0</v>
      </c>
      <c r="H757" s="103">
        <v>1.0</v>
      </c>
      <c r="I757" s="103">
        <v>50.0</v>
      </c>
      <c r="J757" s="106">
        <f t="shared" si="477"/>
        <v>-37</v>
      </c>
      <c r="K757" s="94">
        <f t="shared" si="478"/>
        <v>0.26</v>
      </c>
      <c r="L757" s="103">
        <v>22.0</v>
      </c>
      <c r="M757" s="103">
        <v>20.0</v>
      </c>
      <c r="N757" s="103">
        <v>1.0</v>
      </c>
      <c r="O757" s="95">
        <f t="shared" si="479"/>
        <v>18.33333333</v>
      </c>
      <c r="P757" s="103">
        <v>3.0</v>
      </c>
      <c r="Q757" s="92">
        <v>0.0</v>
      </c>
      <c r="R757" s="92">
        <v>0.0</v>
      </c>
      <c r="S757" s="92">
        <v>0.0</v>
      </c>
      <c r="T757" s="92">
        <v>0.0</v>
      </c>
      <c r="U757" s="92">
        <v>0.0</v>
      </c>
      <c r="V757" s="92">
        <v>0.0</v>
      </c>
      <c r="W757" s="92">
        <v>0.0</v>
      </c>
      <c r="X757" s="92">
        <v>0.0</v>
      </c>
      <c r="Y757" s="92">
        <v>0.0</v>
      </c>
      <c r="Z757" s="92">
        <v>0.0</v>
      </c>
      <c r="AA757" s="92">
        <v>0.0</v>
      </c>
      <c r="AB757" s="92">
        <v>0.0</v>
      </c>
      <c r="AC757" s="92">
        <v>0.0</v>
      </c>
      <c r="AD757" s="92">
        <v>0.0</v>
      </c>
      <c r="AE757" s="92">
        <v>0.0</v>
      </c>
      <c r="AF757" s="92">
        <v>0.0</v>
      </c>
      <c r="AG757" s="92">
        <v>0.0</v>
      </c>
      <c r="AH757" s="92">
        <v>0.0</v>
      </c>
    </row>
    <row r="758" hidden="1">
      <c r="A758" s="96" t="s">
        <v>60</v>
      </c>
      <c r="B758" s="97" t="s">
        <v>288</v>
      </c>
      <c r="C758" s="103">
        <v>1.0</v>
      </c>
      <c r="D758" s="103">
        <v>1.0</v>
      </c>
      <c r="E758" s="93">
        <f t="shared" si="476"/>
        <v>16.9</v>
      </c>
      <c r="F758" s="92">
        <v>0.0</v>
      </c>
      <c r="G758" s="103">
        <v>68.0</v>
      </c>
      <c r="H758" s="92">
        <v>0.0</v>
      </c>
      <c r="I758" s="103">
        <v>78.0</v>
      </c>
      <c r="J758" s="106">
        <f t="shared" si="477"/>
        <v>-10</v>
      </c>
      <c r="K758" s="94">
        <f t="shared" si="478"/>
        <v>0.8717948718</v>
      </c>
      <c r="L758" s="103">
        <v>13.0</v>
      </c>
      <c r="M758" s="103">
        <v>78.0</v>
      </c>
      <c r="N758" s="103">
        <v>1.0</v>
      </c>
      <c r="O758" s="95">
        <f t="shared" si="479"/>
        <v>16.9</v>
      </c>
      <c r="P758" s="92">
        <v>0.0</v>
      </c>
      <c r="Q758" s="92">
        <v>0.0</v>
      </c>
      <c r="R758" s="103">
        <v>4.0</v>
      </c>
      <c r="S758" s="103">
        <v>3.0</v>
      </c>
      <c r="T758" s="103">
        <v>7.0</v>
      </c>
      <c r="U758" s="92">
        <v>0.0</v>
      </c>
      <c r="V758" s="92">
        <v>0.0</v>
      </c>
      <c r="W758" s="92">
        <v>0.0</v>
      </c>
      <c r="X758" s="92">
        <v>0.0</v>
      </c>
      <c r="Y758" s="92">
        <v>0.0</v>
      </c>
      <c r="Z758" s="92">
        <v>0.0</v>
      </c>
      <c r="AA758" s="92">
        <v>0.0</v>
      </c>
      <c r="AB758" s="92">
        <v>0.0</v>
      </c>
      <c r="AC758" s="92">
        <v>0.0</v>
      </c>
      <c r="AD758" s="92">
        <v>0.0</v>
      </c>
      <c r="AE758" s="92">
        <v>0.0</v>
      </c>
      <c r="AF758" s="92">
        <v>0.0</v>
      </c>
      <c r="AG758" s="92">
        <v>0.0</v>
      </c>
      <c r="AH758" s="92">
        <v>0.0</v>
      </c>
    </row>
    <row r="759" hidden="1">
      <c r="A759" s="96" t="s">
        <v>60</v>
      </c>
      <c r="B759" s="91"/>
      <c r="C759" s="92">
        <v>0.0</v>
      </c>
      <c r="D759" s="92">
        <v>0.0</v>
      </c>
      <c r="E759" s="93">
        <f t="shared" si="476"/>
        <v>0</v>
      </c>
      <c r="F759" s="92">
        <v>0.0</v>
      </c>
      <c r="G759" s="92">
        <v>0.0</v>
      </c>
      <c r="H759" s="92">
        <v>0.0</v>
      </c>
      <c r="I759" s="92">
        <v>0.0</v>
      </c>
      <c r="J759" s="106">
        <f t="shared" si="477"/>
        <v>0</v>
      </c>
      <c r="K759" s="94" t="str">
        <f t="shared" si="478"/>
        <v>#DIV/0!</v>
      </c>
      <c r="L759" s="92">
        <v>0.0</v>
      </c>
      <c r="M759" s="92">
        <v>0.0</v>
      </c>
      <c r="N759" s="103">
        <v>0.0</v>
      </c>
      <c r="O759" s="95">
        <f t="shared" si="479"/>
        <v>0</v>
      </c>
      <c r="P759" s="92">
        <v>0.0</v>
      </c>
      <c r="Q759" s="92">
        <v>0.0</v>
      </c>
      <c r="R759" s="92">
        <v>0.0</v>
      </c>
      <c r="S759" s="92">
        <v>0.0</v>
      </c>
      <c r="T759" s="92">
        <v>0.0</v>
      </c>
      <c r="U759" s="92">
        <v>0.0</v>
      </c>
      <c r="V759" s="92">
        <v>0.0</v>
      </c>
      <c r="W759" s="92">
        <v>0.0</v>
      </c>
      <c r="X759" s="92">
        <v>0.0</v>
      </c>
      <c r="Y759" s="92">
        <v>0.0</v>
      </c>
      <c r="Z759" s="92">
        <v>0.0</v>
      </c>
      <c r="AA759" s="92">
        <v>0.0</v>
      </c>
      <c r="AB759" s="92">
        <v>0.0</v>
      </c>
      <c r="AC759" s="92">
        <v>0.0</v>
      </c>
      <c r="AD759" s="92">
        <v>0.0</v>
      </c>
      <c r="AE759" s="92">
        <v>0.0</v>
      </c>
      <c r="AF759" s="92">
        <v>0.0</v>
      </c>
      <c r="AG759" s="92">
        <v>0.0</v>
      </c>
      <c r="AH759" s="92">
        <v>0.0</v>
      </c>
    </row>
    <row r="760" hidden="1">
      <c r="A760" s="96" t="s">
        <v>60</v>
      </c>
      <c r="B760" s="91"/>
      <c r="C760" s="92">
        <v>0.0</v>
      </c>
      <c r="D760" s="92">
        <v>0.0</v>
      </c>
      <c r="E760" s="93">
        <f t="shared" si="476"/>
        <v>0</v>
      </c>
      <c r="F760" s="92">
        <v>0.0</v>
      </c>
      <c r="G760" s="92">
        <v>0.0</v>
      </c>
      <c r="H760" s="92">
        <v>0.0</v>
      </c>
      <c r="I760" s="92">
        <v>0.0</v>
      </c>
      <c r="J760" s="106">
        <f t="shared" si="477"/>
        <v>0</v>
      </c>
      <c r="K760" s="94" t="str">
        <f t="shared" si="478"/>
        <v>#DIV/0!</v>
      </c>
      <c r="L760" s="92">
        <v>0.0</v>
      </c>
      <c r="M760" s="92">
        <v>0.0</v>
      </c>
      <c r="N760" s="103">
        <v>0.0</v>
      </c>
      <c r="O760" s="95">
        <f t="shared" si="479"/>
        <v>0</v>
      </c>
      <c r="P760" s="92">
        <v>0.0</v>
      </c>
      <c r="Q760" s="92">
        <v>0.0</v>
      </c>
      <c r="R760" s="92">
        <v>0.0</v>
      </c>
      <c r="S760" s="92">
        <v>0.0</v>
      </c>
      <c r="T760" s="92">
        <v>0.0</v>
      </c>
      <c r="U760" s="92">
        <v>0.0</v>
      </c>
      <c r="V760" s="92">
        <v>0.0</v>
      </c>
      <c r="W760" s="92">
        <v>0.0</v>
      </c>
      <c r="X760" s="92">
        <v>0.0</v>
      </c>
      <c r="Y760" s="92">
        <v>0.0</v>
      </c>
      <c r="Z760" s="92">
        <v>0.0</v>
      </c>
      <c r="AA760" s="92">
        <v>0.0</v>
      </c>
      <c r="AB760" s="92">
        <v>0.0</v>
      </c>
      <c r="AC760" s="92">
        <v>0.0</v>
      </c>
      <c r="AD760" s="92">
        <v>0.0</v>
      </c>
      <c r="AE760" s="92">
        <v>0.0</v>
      </c>
      <c r="AF760" s="92">
        <v>0.0</v>
      </c>
      <c r="AG760" s="92">
        <v>0.0</v>
      </c>
      <c r="AH760" s="92">
        <v>0.0</v>
      </c>
    </row>
    <row r="761" hidden="1">
      <c r="A761" s="98"/>
      <c r="B761" s="99"/>
      <c r="C761" s="99">
        <f t="shared" ref="C761:D761" si="480">SUM(C755:C760)/4</f>
        <v>1</v>
      </c>
      <c r="D761" s="99">
        <f t="shared" si="480"/>
        <v>1</v>
      </c>
      <c r="E761" s="100">
        <f>SUM(E755:E760)</f>
        <v>68.46666667</v>
      </c>
      <c r="F761" s="99">
        <f>SUM(F755:F760)/4</f>
        <v>1.25</v>
      </c>
      <c r="G761" s="99">
        <f>SUM(G755:G760)</f>
        <v>239</v>
      </c>
      <c r="H761" s="99"/>
      <c r="I761" s="99">
        <f>SUM(I755:I760)</f>
        <v>282</v>
      </c>
      <c r="J761" s="99">
        <f t="shared" si="477"/>
        <v>-43</v>
      </c>
      <c r="K761" s="101">
        <f t="shared" si="478"/>
        <v>0.8475177305</v>
      </c>
      <c r="L761" s="99">
        <f t="shared" ref="L761:M761" si="481">SUM(L755:L760)</f>
        <v>61</v>
      </c>
      <c r="M761" s="99">
        <f t="shared" si="481"/>
        <v>301</v>
      </c>
      <c r="N761" s="99"/>
      <c r="O761" s="102"/>
      <c r="P761" s="99">
        <f t="shared" ref="P761:AH761" si="482">SUM(P755:P760)</f>
        <v>7</v>
      </c>
      <c r="Q761" s="99">
        <f t="shared" si="482"/>
        <v>0</v>
      </c>
      <c r="R761" s="99">
        <f t="shared" si="482"/>
        <v>14</v>
      </c>
      <c r="S761" s="99">
        <f t="shared" si="482"/>
        <v>3</v>
      </c>
      <c r="T761" s="99">
        <f t="shared" si="482"/>
        <v>30</v>
      </c>
      <c r="U761" s="99">
        <f t="shared" si="482"/>
        <v>0</v>
      </c>
      <c r="V761" s="99">
        <f t="shared" si="482"/>
        <v>0</v>
      </c>
      <c r="W761" s="99">
        <f t="shared" si="482"/>
        <v>0</v>
      </c>
      <c r="X761" s="99">
        <f t="shared" si="482"/>
        <v>0</v>
      </c>
      <c r="Y761" s="99">
        <f t="shared" si="482"/>
        <v>0</v>
      </c>
      <c r="Z761" s="99">
        <f t="shared" si="482"/>
        <v>0</v>
      </c>
      <c r="AA761" s="99">
        <f t="shared" si="482"/>
        <v>0</v>
      </c>
      <c r="AB761" s="99">
        <f t="shared" si="482"/>
        <v>0</v>
      </c>
      <c r="AC761" s="99">
        <f t="shared" si="482"/>
        <v>4</v>
      </c>
      <c r="AD761" s="99">
        <f t="shared" si="482"/>
        <v>0</v>
      </c>
      <c r="AE761" s="99">
        <f t="shared" si="482"/>
        <v>0</v>
      </c>
      <c r="AF761" s="99">
        <f t="shared" si="482"/>
        <v>0</v>
      </c>
      <c r="AG761" s="99">
        <f t="shared" si="482"/>
        <v>0</v>
      </c>
      <c r="AH761" s="99">
        <f t="shared" si="482"/>
        <v>0</v>
      </c>
    </row>
    <row r="762" hidden="1">
      <c r="A762" s="96" t="s">
        <v>32</v>
      </c>
      <c r="B762" s="97" t="s">
        <v>295</v>
      </c>
      <c r="C762" s="103">
        <v>1.0</v>
      </c>
      <c r="D762" s="92">
        <v>0.0</v>
      </c>
      <c r="E762" s="93">
        <f t="shared" ref="E762:E767" si="483">SUM(L762*I762)/60</f>
        <v>17.28333333</v>
      </c>
      <c r="F762" s="92">
        <v>0.0</v>
      </c>
      <c r="G762" s="103">
        <v>77.0</v>
      </c>
      <c r="H762" s="92">
        <v>0.0</v>
      </c>
      <c r="I762" s="103">
        <v>61.0</v>
      </c>
      <c r="J762" s="106">
        <f t="shared" si="477"/>
        <v>16</v>
      </c>
      <c r="K762" s="94">
        <f t="shared" si="478"/>
        <v>1.262295082</v>
      </c>
      <c r="L762" s="103">
        <v>17.0</v>
      </c>
      <c r="M762" s="103">
        <v>102.0</v>
      </c>
      <c r="N762" s="103">
        <v>1.0</v>
      </c>
      <c r="O762" s="95">
        <f t="shared" ref="O762:O767" si="484">SUM(L762*I762)/60</f>
        <v>17.28333333</v>
      </c>
      <c r="P762" s="103">
        <v>5.0</v>
      </c>
      <c r="Q762" s="92">
        <v>0.0</v>
      </c>
      <c r="R762" s="103">
        <v>6.0</v>
      </c>
      <c r="S762" s="92">
        <v>0.0</v>
      </c>
      <c r="T762" s="103">
        <v>10.0</v>
      </c>
      <c r="U762" s="92">
        <v>0.0</v>
      </c>
      <c r="V762" s="92">
        <v>0.0</v>
      </c>
      <c r="W762" s="92">
        <v>0.0</v>
      </c>
      <c r="X762" s="92">
        <v>0.0</v>
      </c>
      <c r="Y762" s="92">
        <v>0.0</v>
      </c>
      <c r="Z762" s="92">
        <v>0.0</v>
      </c>
      <c r="AA762" s="92">
        <v>0.0</v>
      </c>
      <c r="AB762" s="92">
        <v>0.0</v>
      </c>
      <c r="AC762" s="92">
        <v>0.0</v>
      </c>
      <c r="AD762" s="92">
        <v>0.0</v>
      </c>
      <c r="AE762" s="92">
        <v>0.0</v>
      </c>
      <c r="AF762" s="92">
        <v>0.0</v>
      </c>
      <c r="AG762" s="92">
        <v>0.0</v>
      </c>
      <c r="AH762" s="92">
        <v>0.0</v>
      </c>
    </row>
    <row r="763" hidden="1">
      <c r="A763" s="96" t="s">
        <v>32</v>
      </c>
      <c r="B763" s="97" t="s">
        <v>296</v>
      </c>
      <c r="C763" s="103">
        <v>1.0</v>
      </c>
      <c r="D763" s="92">
        <v>0.0</v>
      </c>
      <c r="E763" s="93">
        <f t="shared" si="483"/>
        <v>17.03333333</v>
      </c>
      <c r="F763" s="103">
        <v>1.0</v>
      </c>
      <c r="G763" s="103">
        <v>58.0</v>
      </c>
      <c r="H763" s="92">
        <v>0.0</v>
      </c>
      <c r="I763" s="103">
        <v>73.0</v>
      </c>
      <c r="J763" s="106">
        <f t="shared" si="477"/>
        <v>-15</v>
      </c>
      <c r="K763" s="94">
        <f t="shared" si="478"/>
        <v>0.7945205479</v>
      </c>
      <c r="L763" s="103">
        <v>14.0</v>
      </c>
      <c r="M763" s="103">
        <v>64.0</v>
      </c>
      <c r="N763" s="103">
        <v>1.0</v>
      </c>
      <c r="O763" s="95">
        <f t="shared" si="484"/>
        <v>17.03333333</v>
      </c>
      <c r="P763" s="103">
        <v>3.0</v>
      </c>
      <c r="Q763" s="103">
        <v>3.0</v>
      </c>
      <c r="R763" s="103">
        <v>5.0</v>
      </c>
      <c r="S763" s="92">
        <v>0.0</v>
      </c>
      <c r="T763" s="92">
        <v>0.0</v>
      </c>
      <c r="U763" s="92">
        <v>0.0</v>
      </c>
      <c r="V763" s="92">
        <v>0.0</v>
      </c>
      <c r="W763" s="92">
        <v>0.0</v>
      </c>
      <c r="X763" s="92">
        <v>0.0</v>
      </c>
      <c r="Y763" s="92">
        <v>0.0</v>
      </c>
      <c r="Z763" s="92">
        <v>0.0</v>
      </c>
      <c r="AA763" s="92">
        <v>0.0</v>
      </c>
      <c r="AB763" s="92">
        <v>0.0</v>
      </c>
      <c r="AC763" s="92">
        <v>0.0</v>
      </c>
      <c r="AD763" s="92">
        <v>0.0</v>
      </c>
      <c r="AE763" s="92">
        <v>0.0</v>
      </c>
      <c r="AF763" s="92">
        <v>0.0</v>
      </c>
      <c r="AG763" s="92">
        <v>0.0</v>
      </c>
      <c r="AH763" s="92">
        <v>0.0</v>
      </c>
    </row>
    <row r="764" hidden="1">
      <c r="A764" s="96" t="s">
        <v>32</v>
      </c>
      <c r="B764" s="97" t="s">
        <v>297</v>
      </c>
      <c r="C764" s="103">
        <v>1.0</v>
      </c>
      <c r="D764" s="92">
        <v>0.0</v>
      </c>
      <c r="E764" s="93">
        <f t="shared" si="483"/>
        <v>17.7</v>
      </c>
      <c r="F764" s="103">
        <v>2.0</v>
      </c>
      <c r="G764" s="103">
        <v>52.0</v>
      </c>
      <c r="H764" s="92">
        <v>0.0</v>
      </c>
      <c r="I764" s="103">
        <v>59.0</v>
      </c>
      <c r="J764" s="106">
        <f t="shared" si="477"/>
        <v>-7</v>
      </c>
      <c r="K764" s="94">
        <f t="shared" si="478"/>
        <v>0.8813559322</v>
      </c>
      <c r="L764" s="103">
        <v>18.0</v>
      </c>
      <c r="M764" s="103">
        <v>60.0</v>
      </c>
      <c r="N764" s="103">
        <v>1.0</v>
      </c>
      <c r="O764" s="95">
        <f t="shared" si="484"/>
        <v>17.7</v>
      </c>
      <c r="P764" s="92">
        <v>0.0</v>
      </c>
      <c r="Q764" s="92">
        <v>0.0</v>
      </c>
      <c r="R764" s="92">
        <v>0.0</v>
      </c>
      <c r="S764" s="103">
        <v>1.0</v>
      </c>
      <c r="T764" s="103">
        <v>5.0</v>
      </c>
      <c r="U764" s="92">
        <v>0.0</v>
      </c>
      <c r="V764" s="92">
        <v>0.0</v>
      </c>
      <c r="W764" s="92">
        <v>0.0</v>
      </c>
      <c r="X764" s="92">
        <v>0.0</v>
      </c>
      <c r="Y764" s="92">
        <v>0.0</v>
      </c>
      <c r="Z764" s="92">
        <v>0.0</v>
      </c>
      <c r="AA764" s="92">
        <v>0.0</v>
      </c>
      <c r="AB764" s="92">
        <v>0.0</v>
      </c>
      <c r="AC764" s="92">
        <v>0.0</v>
      </c>
      <c r="AD764" s="92">
        <v>0.0</v>
      </c>
      <c r="AE764" s="92">
        <v>0.0</v>
      </c>
      <c r="AF764" s="92">
        <v>0.0</v>
      </c>
      <c r="AG764" s="92">
        <v>0.0</v>
      </c>
      <c r="AH764" s="92">
        <v>0.0</v>
      </c>
    </row>
    <row r="765" hidden="1">
      <c r="A765" s="96" t="s">
        <v>32</v>
      </c>
      <c r="B765" s="97" t="s">
        <v>298</v>
      </c>
      <c r="C765" s="103">
        <v>1.0</v>
      </c>
      <c r="D765" s="92">
        <v>0.0</v>
      </c>
      <c r="E765" s="93">
        <f t="shared" si="483"/>
        <v>17.7</v>
      </c>
      <c r="F765" s="92">
        <v>0.0</v>
      </c>
      <c r="G765" s="103">
        <v>87.0</v>
      </c>
      <c r="H765" s="92">
        <v>0.0</v>
      </c>
      <c r="I765" s="103">
        <v>59.0</v>
      </c>
      <c r="J765" s="106">
        <f t="shared" si="477"/>
        <v>28</v>
      </c>
      <c r="K765" s="94">
        <f t="shared" si="478"/>
        <v>1.474576271</v>
      </c>
      <c r="L765" s="103">
        <v>18.0</v>
      </c>
      <c r="M765" s="103">
        <v>118.0</v>
      </c>
      <c r="N765" s="103">
        <v>1.0</v>
      </c>
      <c r="O765" s="95">
        <f t="shared" si="484"/>
        <v>17.7</v>
      </c>
      <c r="P765" s="92">
        <v>0.0</v>
      </c>
      <c r="Q765" s="92">
        <v>0.0</v>
      </c>
      <c r="R765" s="103">
        <v>12.0</v>
      </c>
      <c r="S765" s="92">
        <v>0.0</v>
      </c>
      <c r="T765" s="103">
        <v>12.0</v>
      </c>
      <c r="U765" s="92">
        <v>0.0</v>
      </c>
      <c r="V765" s="92">
        <v>0.0</v>
      </c>
      <c r="W765" s="92">
        <v>0.0</v>
      </c>
      <c r="X765" s="92">
        <v>0.0</v>
      </c>
      <c r="Y765" s="92">
        <v>0.0</v>
      </c>
      <c r="Z765" s="92">
        <v>0.0</v>
      </c>
      <c r="AA765" s="92">
        <v>0.0</v>
      </c>
      <c r="AB765" s="92">
        <v>0.0</v>
      </c>
      <c r="AC765" s="103">
        <v>5.0</v>
      </c>
      <c r="AD765" s="92">
        <v>0.0</v>
      </c>
      <c r="AE765" s="92">
        <v>0.0</v>
      </c>
      <c r="AF765" s="92">
        <v>0.0</v>
      </c>
      <c r="AG765" s="92">
        <v>0.0</v>
      </c>
      <c r="AH765" s="92">
        <v>0.0</v>
      </c>
    </row>
    <row r="766" hidden="1">
      <c r="A766" s="96" t="s">
        <v>32</v>
      </c>
      <c r="B766" s="97" t="s">
        <v>299</v>
      </c>
      <c r="C766" s="92">
        <v>0.0</v>
      </c>
      <c r="D766" s="92">
        <v>0.0</v>
      </c>
      <c r="E766" s="93">
        <f t="shared" si="483"/>
        <v>0</v>
      </c>
      <c r="F766" s="92">
        <v>0.0</v>
      </c>
      <c r="G766" s="92">
        <v>0.0</v>
      </c>
      <c r="H766" s="92">
        <v>0.0</v>
      </c>
      <c r="I766" s="92">
        <v>0.0</v>
      </c>
      <c r="J766" s="106">
        <f t="shared" si="477"/>
        <v>0</v>
      </c>
      <c r="K766" s="94" t="str">
        <f t="shared" si="478"/>
        <v>#DIV/0!</v>
      </c>
      <c r="L766" s="92">
        <v>0.0</v>
      </c>
      <c r="M766" s="92">
        <v>0.0</v>
      </c>
      <c r="N766" s="103">
        <v>0.0</v>
      </c>
      <c r="O766" s="95">
        <f t="shared" si="484"/>
        <v>0</v>
      </c>
      <c r="P766" s="92">
        <v>0.0</v>
      </c>
      <c r="Q766" s="92">
        <v>0.0</v>
      </c>
      <c r="R766" s="92">
        <v>0.0</v>
      </c>
      <c r="S766" s="92">
        <v>0.0</v>
      </c>
      <c r="T766" s="92">
        <v>0.0</v>
      </c>
      <c r="U766" s="92">
        <v>0.0</v>
      </c>
      <c r="V766" s="92">
        <v>0.0</v>
      </c>
      <c r="W766" s="92">
        <v>0.0</v>
      </c>
      <c r="X766" s="92">
        <v>0.0</v>
      </c>
      <c r="Y766" s="92">
        <v>0.0</v>
      </c>
      <c r="Z766" s="92">
        <v>0.0</v>
      </c>
      <c r="AA766" s="92">
        <v>0.0</v>
      </c>
      <c r="AB766" s="92">
        <v>0.0</v>
      </c>
      <c r="AC766" s="92">
        <v>0.0</v>
      </c>
      <c r="AD766" s="92">
        <v>0.0</v>
      </c>
      <c r="AE766" s="92">
        <v>0.0</v>
      </c>
      <c r="AF766" s="92">
        <v>0.0</v>
      </c>
      <c r="AG766" s="92">
        <v>0.0</v>
      </c>
      <c r="AH766" s="92">
        <v>0.0</v>
      </c>
    </row>
    <row r="767" hidden="1">
      <c r="A767" s="96" t="s">
        <v>32</v>
      </c>
      <c r="B767" s="91"/>
      <c r="C767" s="92">
        <v>0.0</v>
      </c>
      <c r="D767" s="92">
        <v>0.0</v>
      </c>
      <c r="E767" s="93">
        <f t="shared" si="483"/>
        <v>0</v>
      </c>
      <c r="F767" s="92">
        <v>0.0</v>
      </c>
      <c r="G767" s="92">
        <v>0.0</v>
      </c>
      <c r="H767" s="92">
        <v>0.0</v>
      </c>
      <c r="I767" s="92">
        <v>0.0</v>
      </c>
      <c r="J767" s="106">
        <f t="shared" si="477"/>
        <v>0</v>
      </c>
      <c r="K767" s="94" t="str">
        <f t="shared" si="478"/>
        <v>#DIV/0!</v>
      </c>
      <c r="L767" s="92">
        <v>0.0</v>
      </c>
      <c r="M767" s="92">
        <v>0.0</v>
      </c>
      <c r="N767" s="103">
        <v>0.0</v>
      </c>
      <c r="O767" s="95">
        <f t="shared" si="484"/>
        <v>0</v>
      </c>
      <c r="P767" s="92">
        <v>0.0</v>
      </c>
      <c r="Q767" s="92">
        <v>0.0</v>
      </c>
      <c r="R767" s="92">
        <v>0.0</v>
      </c>
      <c r="S767" s="92">
        <v>0.0</v>
      </c>
      <c r="T767" s="92">
        <v>0.0</v>
      </c>
      <c r="U767" s="92">
        <v>0.0</v>
      </c>
      <c r="V767" s="92">
        <v>0.0</v>
      </c>
      <c r="W767" s="92">
        <v>0.0</v>
      </c>
      <c r="X767" s="92">
        <v>0.0</v>
      </c>
      <c r="Y767" s="92">
        <v>0.0</v>
      </c>
      <c r="Z767" s="92">
        <v>0.0</v>
      </c>
      <c r="AA767" s="92">
        <v>0.0</v>
      </c>
      <c r="AB767" s="92">
        <v>0.0</v>
      </c>
      <c r="AC767" s="92">
        <v>0.0</v>
      </c>
      <c r="AD767" s="92">
        <v>0.0</v>
      </c>
      <c r="AE767" s="92">
        <v>0.0</v>
      </c>
      <c r="AF767" s="92">
        <v>0.0</v>
      </c>
      <c r="AG767" s="92">
        <v>0.0</v>
      </c>
      <c r="AH767" s="92">
        <v>0.0</v>
      </c>
    </row>
    <row r="768" hidden="1">
      <c r="A768" s="98" t="s">
        <v>271</v>
      </c>
      <c r="B768" s="99"/>
      <c r="C768" s="99">
        <f>SUM(C762:C767)</f>
        <v>4</v>
      </c>
      <c r="D768" s="99">
        <f t="shared" ref="D768:F768" si="485">SUM(D762:D767)/4</f>
        <v>0</v>
      </c>
      <c r="E768" s="100">
        <f t="shared" si="485"/>
        <v>17.42916667</v>
      </c>
      <c r="F768" s="99">
        <f t="shared" si="485"/>
        <v>0.75</v>
      </c>
      <c r="G768" s="99">
        <f>SUM(G762:G767)</f>
        <v>274</v>
      </c>
      <c r="H768" s="99"/>
      <c r="I768" s="99">
        <f>SUM(I762:I767)</f>
        <v>252</v>
      </c>
      <c r="J768" s="99">
        <f t="shared" si="477"/>
        <v>22</v>
      </c>
      <c r="K768" s="101">
        <f t="shared" si="478"/>
        <v>1.087301587</v>
      </c>
      <c r="L768" s="99">
        <f t="shared" ref="L768:M768" si="486">SUM(L762:L767)</f>
        <v>67</v>
      </c>
      <c r="M768" s="99">
        <f t="shared" si="486"/>
        <v>344</v>
      </c>
      <c r="N768" s="99"/>
      <c r="O768" s="102"/>
      <c r="P768" s="99">
        <f t="shared" ref="P768:AH768" si="487">SUM(P762:P767)</f>
        <v>8</v>
      </c>
      <c r="Q768" s="99">
        <f t="shared" si="487"/>
        <v>3</v>
      </c>
      <c r="R768" s="99">
        <f t="shared" si="487"/>
        <v>23</v>
      </c>
      <c r="S768" s="99">
        <f t="shared" si="487"/>
        <v>1</v>
      </c>
      <c r="T768" s="99">
        <f t="shared" si="487"/>
        <v>27</v>
      </c>
      <c r="U768" s="99">
        <f t="shared" si="487"/>
        <v>0</v>
      </c>
      <c r="V768" s="99">
        <f t="shared" si="487"/>
        <v>0</v>
      </c>
      <c r="W768" s="99">
        <f t="shared" si="487"/>
        <v>0</v>
      </c>
      <c r="X768" s="99">
        <f t="shared" si="487"/>
        <v>0</v>
      </c>
      <c r="Y768" s="99">
        <f t="shared" si="487"/>
        <v>0</v>
      </c>
      <c r="Z768" s="99">
        <f t="shared" si="487"/>
        <v>0</v>
      </c>
      <c r="AA768" s="99">
        <f t="shared" si="487"/>
        <v>0</v>
      </c>
      <c r="AB768" s="99">
        <f t="shared" si="487"/>
        <v>0</v>
      </c>
      <c r="AC768" s="99">
        <f t="shared" si="487"/>
        <v>5</v>
      </c>
      <c r="AD768" s="99">
        <f t="shared" si="487"/>
        <v>0</v>
      </c>
      <c r="AE768" s="99">
        <f t="shared" si="487"/>
        <v>0</v>
      </c>
      <c r="AF768" s="99">
        <f t="shared" si="487"/>
        <v>0</v>
      </c>
      <c r="AG768" s="99">
        <f t="shared" si="487"/>
        <v>0</v>
      </c>
      <c r="AH768" s="99">
        <f t="shared" si="487"/>
        <v>0</v>
      </c>
    </row>
    <row r="769">
      <c r="A769" s="119" t="s">
        <v>432</v>
      </c>
    </row>
    <row r="771" hidden="1">
      <c r="A771" s="115"/>
      <c r="F771" s="116" t="s">
        <v>382</v>
      </c>
      <c r="L771" s="117" t="s">
        <v>383</v>
      </c>
      <c r="N771" s="118" t="s">
        <v>384</v>
      </c>
    </row>
    <row r="772" hidden="1">
      <c r="A772" s="83" t="s">
        <v>232</v>
      </c>
      <c r="B772" s="83" t="s">
        <v>233</v>
      </c>
      <c r="C772" s="83" t="s">
        <v>234</v>
      </c>
      <c r="D772" s="83" t="s">
        <v>15</v>
      </c>
      <c r="E772" s="84" t="s">
        <v>235</v>
      </c>
      <c r="F772" s="85" t="s">
        <v>17</v>
      </c>
      <c r="G772" s="85" t="s">
        <v>236</v>
      </c>
      <c r="H772" s="85" t="s">
        <v>237</v>
      </c>
      <c r="I772" s="85" t="s">
        <v>238</v>
      </c>
      <c r="J772" s="85" t="s">
        <v>239</v>
      </c>
      <c r="K772" s="86" t="s">
        <v>240</v>
      </c>
      <c r="L772" s="87" t="s">
        <v>241</v>
      </c>
      <c r="M772" s="87" t="s">
        <v>242</v>
      </c>
      <c r="N772" s="88" t="s">
        <v>385</v>
      </c>
      <c r="O772" s="88" t="s">
        <v>235</v>
      </c>
      <c r="P772" s="88" t="s">
        <v>244</v>
      </c>
      <c r="Q772" s="88" t="s">
        <v>245</v>
      </c>
      <c r="R772" s="88" t="s">
        <v>246</v>
      </c>
      <c r="S772" s="88" t="s">
        <v>247</v>
      </c>
      <c r="T772" s="88" t="s">
        <v>248</v>
      </c>
      <c r="U772" s="88" t="s">
        <v>249</v>
      </c>
      <c r="V772" s="88" t="s">
        <v>250</v>
      </c>
      <c r="W772" s="88" t="s">
        <v>251</v>
      </c>
      <c r="X772" s="88" t="s">
        <v>252</v>
      </c>
      <c r="Y772" s="88" t="s">
        <v>253</v>
      </c>
      <c r="Z772" s="88" t="s">
        <v>254</v>
      </c>
      <c r="AA772" s="88" t="s">
        <v>255</v>
      </c>
      <c r="AB772" s="88" t="s">
        <v>256</v>
      </c>
      <c r="AC772" s="88" t="s">
        <v>257</v>
      </c>
      <c r="AD772" s="88" t="s">
        <v>258</v>
      </c>
      <c r="AE772" s="88" t="s">
        <v>259</v>
      </c>
      <c r="AF772" s="88" t="s">
        <v>260</v>
      </c>
      <c r="AG772" s="88" t="s">
        <v>261</v>
      </c>
      <c r="AH772" s="88" t="s">
        <v>262</v>
      </c>
    </row>
    <row r="773" hidden="1">
      <c r="A773" s="96" t="s">
        <v>79</v>
      </c>
      <c r="B773" s="97" t="s">
        <v>349</v>
      </c>
      <c r="C773" s="103">
        <v>1.0</v>
      </c>
      <c r="D773" s="103">
        <v>1.0</v>
      </c>
      <c r="E773" s="93">
        <f t="shared" ref="E773:E778" si="488">SUM(L773*I773)/60</f>
        <v>7.25</v>
      </c>
      <c r="F773" s="92">
        <v>0.0</v>
      </c>
      <c r="G773" s="103">
        <v>36.0</v>
      </c>
      <c r="H773" s="92">
        <v>0.0</v>
      </c>
      <c r="I773" s="103">
        <v>29.0</v>
      </c>
      <c r="J773" s="106">
        <f t="shared" ref="J773:J786" si="489">SUM(G773-I773)</f>
        <v>7</v>
      </c>
      <c r="K773" s="94">
        <f t="shared" ref="K773:K786" si="490">SUM(G773/I773)</f>
        <v>1.24137931</v>
      </c>
      <c r="L773" s="103">
        <v>15.0</v>
      </c>
      <c r="M773" s="103">
        <v>41.0</v>
      </c>
      <c r="N773" s="103">
        <v>1.0</v>
      </c>
      <c r="O773" s="95">
        <f t="shared" ref="O773:O778" si="491">(E773*N773)</f>
        <v>7.25</v>
      </c>
      <c r="P773" s="92">
        <v>0.0</v>
      </c>
      <c r="Q773" s="92">
        <v>0.0</v>
      </c>
      <c r="R773" s="103">
        <v>1.0</v>
      </c>
      <c r="S773" s="92">
        <v>0.0</v>
      </c>
      <c r="T773" s="103">
        <v>7.0</v>
      </c>
      <c r="U773" s="103">
        <v>1.0</v>
      </c>
      <c r="V773" s="92">
        <v>0.0</v>
      </c>
      <c r="W773" s="92">
        <v>0.0</v>
      </c>
      <c r="X773" s="92">
        <v>0.0</v>
      </c>
      <c r="Y773" s="92">
        <v>0.0</v>
      </c>
      <c r="Z773" s="92">
        <v>0.0</v>
      </c>
      <c r="AA773" s="92">
        <v>0.0</v>
      </c>
      <c r="AB773" s="92">
        <v>0.0</v>
      </c>
      <c r="AC773" s="92">
        <v>0.0</v>
      </c>
      <c r="AD773" s="92">
        <v>0.0</v>
      </c>
      <c r="AE773" s="92">
        <v>0.0</v>
      </c>
      <c r="AF773" s="92">
        <v>0.0</v>
      </c>
      <c r="AG773" s="92">
        <v>0.0</v>
      </c>
      <c r="AH773" s="92">
        <v>0.0</v>
      </c>
    </row>
    <row r="774" hidden="1">
      <c r="A774" s="96" t="s">
        <v>79</v>
      </c>
      <c r="B774" s="97" t="s">
        <v>350</v>
      </c>
      <c r="C774" s="92">
        <v>0.0</v>
      </c>
      <c r="D774" s="92">
        <v>0.0</v>
      </c>
      <c r="E774" s="93">
        <f t="shared" si="488"/>
        <v>0</v>
      </c>
      <c r="F774" s="92">
        <v>0.0</v>
      </c>
      <c r="G774" s="92">
        <v>0.0</v>
      </c>
      <c r="H774" s="92">
        <v>0.0</v>
      </c>
      <c r="I774" s="92">
        <v>0.0</v>
      </c>
      <c r="J774" s="106">
        <f t="shared" si="489"/>
        <v>0</v>
      </c>
      <c r="K774" s="94" t="str">
        <f t="shared" si="490"/>
        <v>#DIV/0!</v>
      </c>
      <c r="L774" s="92">
        <v>0.0</v>
      </c>
      <c r="M774" s="92">
        <v>0.0</v>
      </c>
      <c r="N774" s="103">
        <v>0.0</v>
      </c>
      <c r="O774" s="95">
        <f t="shared" si="491"/>
        <v>0</v>
      </c>
      <c r="P774" s="92">
        <v>0.0</v>
      </c>
      <c r="Q774" s="92">
        <v>0.0</v>
      </c>
      <c r="R774" s="92">
        <v>0.0</v>
      </c>
      <c r="S774" s="92">
        <v>0.0</v>
      </c>
      <c r="T774" s="92">
        <v>0.0</v>
      </c>
      <c r="U774" s="92">
        <v>0.0</v>
      </c>
      <c r="V774" s="92">
        <v>0.0</v>
      </c>
      <c r="W774" s="92">
        <v>0.0</v>
      </c>
      <c r="X774" s="92">
        <v>0.0</v>
      </c>
      <c r="Y774" s="92">
        <v>0.0</v>
      </c>
      <c r="Z774" s="92">
        <v>0.0</v>
      </c>
      <c r="AA774" s="92">
        <v>0.0</v>
      </c>
      <c r="AB774" s="92">
        <v>0.0</v>
      </c>
      <c r="AC774" s="92">
        <v>0.0</v>
      </c>
      <c r="AD774" s="92">
        <v>0.0</v>
      </c>
      <c r="AE774" s="92">
        <v>0.0</v>
      </c>
      <c r="AF774" s="92">
        <v>0.0</v>
      </c>
      <c r="AG774" s="92">
        <v>0.0</v>
      </c>
      <c r="AH774" s="92">
        <v>0.0</v>
      </c>
    </row>
    <row r="775" hidden="1">
      <c r="A775" s="96" t="s">
        <v>79</v>
      </c>
      <c r="B775" s="97" t="s">
        <v>351</v>
      </c>
      <c r="C775" s="103">
        <v>1.0</v>
      </c>
      <c r="D775" s="103">
        <v>1.0</v>
      </c>
      <c r="E775" s="93">
        <f t="shared" si="488"/>
        <v>7.7</v>
      </c>
      <c r="F775" s="103">
        <v>1.0</v>
      </c>
      <c r="G775" s="103">
        <v>52.0</v>
      </c>
      <c r="H775" s="92">
        <v>0.0</v>
      </c>
      <c r="I775" s="103">
        <v>22.0</v>
      </c>
      <c r="J775" s="106">
        <f t="shared" si="489"/>
        <v>30</v>
      </c>
      <c r="K775" s="94">
        <f t="shared" si="490"/>
        <v>2.363636364</v>
      </c>
      <c r="L775" s="103">
        <v>21.0</v>
      </c>
      <c r="M775" s="103">
        <v>77.0</v>
      </c>
      <c r="N775" s="103">
        <v>1.0</v>
      </c>
      <c r="O775" s="95">
        <f t="shared" si="491"/>
        <v>7.7</v>
      </c>
      <c r="P775" s="103">
        <v>3.0</v>
      </c>
      <c r="Q775" s="103">
        <v>1.0</v>
      </c>
      <c r="R775" s="103">
        <v>8.0</v>
      </c>
      <c r="S775" s="92">
        <v>0.0</v>
      </c>
      <c r="T775" s="103">
        <v>9.0</v>
      </c>
      <c r="U775" s="103">
        <v>2.0</v>
      </c>
      <c r="V775" s="103">
        <v>2.0</v>
      </c>
      <c r="W775" s="103">
        <v>1.0</v>
      </c>
      <c r="X775" s="92">
        <v>0.0</v>
      </c>
      <c r="Y775" s="92">
        <v>0.0</v>
      </c>
      <c r="Z775" s="92">
        <v>0.0</v>
      </c>
      <c r="AA775" s="92">
        <v>0.0</v>
      </c>
      <c r="AB775" s="92">
        <v>0.0</v>
      </c>
      <c r="AC775" s="103">
        <v>3.0</v>
      </c>
      <c r="AD775" s="92">
        <v>0.0</v>
      </c>
      <c r="AE775" s="92">
        <v>0.0</v>
      </c>
      <c r="AF775" s="92">
        <v>0.0</v>
      </c>
      <c r="AG775" s="103">
        <v>1.0</v>
      </c>
      <c r="AH775" s="92">
        <v>0.0</v>
      </c>
    </row>
    <row r="776" hidden="1">
      <c r="A776" s="96" t="s">
        <v>79</v>
      </c>
      <c r="B776" s="97" t="s">
        <v>352</v>
      </c>
      <c r="C776" s="103">
        <v>1.0</v>
      </c>
      <c r="D776" s="103">
        <v>1.0</v>
      </c>
      <c r="E776" s="93">
        <f t="shared" si="488"/>
        <v>7.6</v>
      </c>
      <c r="F776" s="103">
        <v>2.0</v>
      </c>
      <c r="G776" s="103">
        <v>44.0</v>
      </c>
      <c r="H776" s="92">
        <v>0.0</v>
      </c>
      <c r="I776" s="103">
        <v>24.0</v>
      </c>
      <c r="J776" s="106">
        <f t="shared" si="489"/>
        <v>20</v>
      </c>
      <c r="K776" s="94">
        <f t="shared" si="490"/>
        <v>1.833333333</v>
      </c>
      <c r="L776" s="103">
        <v>19.0</v>
      </c>
      <c r="M776" s="103">
        <v>68.0</v>
      </c>
      <c r="N776" s="103">
        <v>1.0</v>
      </c>
      <c r="O776" s="95">
        <f t="shared" si="491"/>
        <v>7.6</v>
      </c>
      <c r="P776" s="103">
        <v>5.0</v>
      </c>
      <c r="Q776" s="103">
        <v>3.0</v>
      </c>
      <c r="R776" s="103">
        <v>7.0</v>
      </c>
      <c r="S776" s="92">
        <v>0.0</v>
      </c>
      <c r="T776" s="103">
        <v>6.0</v>
      </c>
      <c r="U776" s="103">
        <v>1.0</v>
      </c>
      <c r="V776" s="103">
        <v>1.0</v>
      </c>
      <c r="W776" s="103">
        <v>1.0</v>
      </c>
      <c r="X776" s="92">
        <v>0.0</v>
      </c>
      <c r="Y776" s="92">
        <v>0.0</v>
      </c>
      <c r="Z776" s="92">
        <v>0.0</v>
      </c>
      <c r="AA776" s="92">
        <v>0.0</v>
      </c>
      <c r="AB776" s="92">
        <v>0.0</v>
      </c>
      <c r="AC776" s="103">
        <v>3.0</v>
      </c>
      <c r="AD776" s="92">
        <v>0.0</v>
      </c>
      <c r="AE776" s="92">
        <v>0.0</v>
      </c>
      <c r="AF776" s="92">
        <v>0.0</v>
      </c>
      <c r="AG776" s="92">
        <v>0.0</v>
      </c>
      <c r="AH776" s="92">
        <v>0.0</v>
      </c>
    </row>
    <row r="777" hidden="1">
      <c r="A777" s="96" t="s">
        <v>79</v>
      </c>
      <c r="B777" s="97" t="s">
        <v>353</v>
      </c>
      <c r="C777" s="92">
        <v>0.0</v>
      </c>
      <c r="D777" s="92">
        <v>0.0</v>
      </c>
      <c r="E777" s="93">
        <f t="shared" si="488"/>
        <v>0</v>
      </c>
      <c r="F777" s="92">
        <v>0.0</v>
      </c>
      <c r="G777" s="92">
        <v>0.0</v>
      </c>
      <c r="H777" s="92">
        <v>0.0</v>
      </c>
      <c r="I777" s="92">
        <v>0.0</v>
      </c>
      <c r="J777" s="106">
        <f t="shared" si="489"/>
        <v>0</v>
      </c>
      <c r="K777" s="94" t="str">
        <f t="shared" si="490"/>
        <v>#DIV/0!</v>
      </c>
      <c r="L777" s="92">
        <v>0.0</v>
      </c>
      <c r="M777" s="92">
        <v>0.0</v>
      </c>
      <c r="N777" s="103">
        <v>0.0</v>
      </c>
      <c r="O777" s="95">
        <f t="shared" si="491"/>
        <v>0</v>
      </c>
      <c r="P777" s="92">
        <v>0.0</v>
      </c>
      <c r="Q777" s="92">
        <v>0.0</v>
      </c>
      <c r="R777" s="92">
        <v>0.0</v>
      </c>
      <c r="S777" s="92">
        <v>0.0</v>
      </c>
      <c r="T777" s="92">
        <v>0.0</v>
      </c>
      <c r="U777" s="92">
        <v>0.0</v>
      </c>
      <c r="V777" s="92">
        <v>0.0</v>
      </c>
      <c r="W777" s="92">
        <v>0.0</v>
      </c>
      <c r="X777" s="92">
        <v>0.0</v>
      </c>
      <c r="Y777" s="92">
        <v>0.0</v>
      </c>
      <c r="Z777" s="92">
        <v>0.0</v>
      </c>
      <c r="AA777" s="92">
        <v>0.0</v>
      </c>
      <c r="AB777" s="92">
        <v>0.0</v>
      </c>
      <c r="AC777" s="92">
        <v>0.0</v>
      </c>
      <c r="AD777" s="92">
        <v>0.0</v>
      </c>
      <c r="AE777" s="92">
        <v>0.0</v>
      </c>
      <c r="AF777" s="92">
        <v>0.0</v>
      </c>
      <c r="AG777" s="92">
        <v>0.0</v>
      </c>
      <c r="AH777" s="92">
        <v>0.0</v>
      </c>
    </row>
    <row r="778" hidden="1">
      <c r="A778" s="96" t="s">
        <v>79</v>
      </c>
      <c r="B778" s="97" t="s">
        <v>354</v>
      </c>
      <c r="C778" s="103">
        <v>1.0</v>
      </c>
      <c r="D778" s="103">
        <v>1.0</v>
      </c>
      <c r="E778" s="93">
        <f t="shared" si="488"/>
        <v>7.7</v>
      </c>
      <c r="F778" s="103">
        <v>2.0</v>
      </c>
      <c r="G778" s="103">
        <v>25.0</v>
      </c>
      <c r="H778" s="103">
        <v>1.0</v>
      </c>
      <c r="I778" s="103">
        <v>21.0</v>
      </c>
      <c r="J778" s="106">
        <f t="shared" si="489"/>
        <v>4</v>
      </c>
      <c r="K778" s="94">
        <f t="shared" si="490"/>
        <v>1.19047619</v>
      </c>
      <c r="L778" s="103">
        <v>22.0</v>
      </c>
      <c r="M778" s="103">
        <v>38.0</v>
      </c>
      <c r="N778" s="103">
        <v>1.0</v>
      </c>
      <c r="O778" s="95">
        <f t="shared" si="491"/>
        <v>7.7</v>
      </c>
      <c r="P778" s="103">
        <v>2.0</v>
      </c>
      <c r="Q778" s="103">
        <v>2.0</v>
      </c>
      <c r="R778" s="103">
        <v>3.0</v>
      </c>
      <c r="S778" s="92">
        <v>0.0</v>
      </c>
      <c r="T778" s="103">
        <v>4.0</v>
      </c>
      <c r="U778" s="103">
        <v>1.0</v>
      </c>
      <c r="V778" s="92">
        <v>0.0</v>
      </c>
      <c r="W778" s="92">
        <v>0.0</v>
      </c>
      <c r="X778" s="92">
        <v>0.0</v>
      </c>
      <c r="Y778" s="92">
        <v>0.0</v>
      </c>
      <c r="Z778" s="92">
        <v>0.0</v>
      </c>
      <c r="AA778" s="92">
        <v>0.0</v>
      </c>
      <c r="AB778" s="92">
        <v>0.0</v>
      </c>
      <c r="AC778" s="103">
        <v>1.0</v>
      </c>
      <c r="AD778" s="92">
        <v>0.0</v>
      </c>
      <c r="AE778" s="92">
        <v>0.0</v>
      </c>
      <c r="AF778" s="92">
        <v>0.0</v>
      </c>
      <c r="AG778" s="92">
        <v>0.0</v>
      </c>
      <c r="AH778" s="103">
        <v>1.0</v>
      </c>
    </row>
    <row r="779" hidden="1">
      <c r="A779" s="98"/>
      <c r="B779" s="99"/>
      <c r="C779" s="99">
        <f t="shared" ref="C779:D779" si="492">SUM(C773:C778)/4</f>
        <v>1</v>
      </c>
      <c r="D779" s="99">
        <f t="shared" si="492"/>
        <v>1</v>
      </c>
      <c r="E779" s="100">
        <f>SUM(E773:E778)</f>
        <v>30.25</v>
      </c>
      <c r="F779" s="99">
        <f>SUM(F773:F778)/4</f>
        <v>1.25</v>
      </c>
      <c r="G779" s="99">
        <f>SUM(G773:G778)</f>
        <v>157</v>
      </c>
      <c r="H779" s="99"/>
      <c r="I779" s="99">
        <f>SUM(I773:I778)</f>
        <v>96</v>
      </c>
      <c r="J779" s="99">
        <f t="shared" si="489"/>
        <v>61</v>
      </c>
      <c r="K779" s="101">
        <f t="shared" si="490"/>
        <v>1.635416667</v>
      </c>
      <c r="L779" s="99">
        <f t="shared" ref="L779:M779" si="493">SUM(L773:L778)</f>
        <v>77</v>
      </c>
      <c r="M779" s="99">
        <f t="shared" si="493"/>
        <v>224</v>
      </c>
      <c r="N779" s="99"/>
      <c r="O779" s="102"/>
      <c r="P779" s="99">
        <f t="shared" ref="P779:AH779" si="494">SUM(P773:P778)</f>
        <v>10</v>
      </c>
      <c r="Q779" s="99">
        <f t="shared" si="494"/>
        <v>6</v>
      </c>
      <c r="R779" s="99">
        <f t="shared" si="494"/>
        <v>19</v>
      </c>
      <c r="S779" s="99">
        <f t="shared" si="494"/>
        <v>0</v>
      </c>
      <c r="T779" s="99">
        <f t="shared" si="494"/>
        <v>26</v>
      </c>
      <c r="U779" s="99">
        <f t="shared" si="494"/>
        <v>5</v>
      </c>
      <c r="V779" s="99">
        <f t="shared" si="494"/>
        <v>3</v>
      </c>
      <c r="W779" s="99">
        <f t="shared" si="494"/>
        <v>2</v>
      </c>
      <c r="X779" s="99">
        <f t="shared" si="494"/>
        <v>0</v>
      </c>
      <c r="Y779" s="99">
        <f t="shared" si="494"/>
        <v>0</v>
      </c>
      <c r="Z779" s="99">
        <f t="shared" si="494"/>
        <v>0</v>
      </c>
      <c r="AA779" s="99">
        <f t="shared" si="494"/>
        <v>0</v>
      </c>
      <c r="AB779" s="99">
        <f t="shared" si="494"/>
        <v>0</v>
      </c>
      <c r="AC779" s="99">
        <f t="shared" si="494"/>
        <v>7</v>
      </c>
      <c r="AD779" s="99">
        <f t="shared" si="494"/>
        <v>0</v>
      </c>
      <c r="AE779" s="99">
        <f t="shared" si="494"/>
        <v>0</v>
      </c>
      <c r="AF779" s="99">
        <f t="shared" si="494"/>
        <v>0</v>
      </c>
      <c r="AG779" s="99">
        <f t="shared" si="494"/>
        <v>1</v>
      </c>
      <c r="AH779" s="99">
        <f t="shared" si="494"/>
        <v>1</v>
      </c>
    </row>
    <row r="780" hidden="1">
      <c r="A780" s="96" t="s">
        <v>103</v>
      </c>
      <c r="B780" s="97" t="s">
        <v>335</v>
      </c>
      <c r="C780" s="103">
        <v>1.0</v>
      </c>
      <c r="D780" s="92">
        <v>0.0</v>
      </c>
      <c r="E780" s="93">
        <f t="shared" ref="E780:E785" si="495">SUM(L780*I780)/60</f>
        <v>7</v>
      </c>
      <c r="F780" s="92">
        <v>0.0</v>
      </c>
      <c r="G780" s="103">
        <v>27.0</v>
      </c>
      <c r="H780" s="103">
        <v>1.0</v>
      </c>
      <c r="I780" s="103">
        <v>42.0</v>
      </c>
      <c r="J780" s="106">
        <f t="shared" si="489"/>
        <v>-15</v>
      </c>
      <c r="K780" s="94">
        <f t="shared" si="490"/>
        <v>0.6428571429</v>
      </c>
      <c r="L780" s="103">
        <v>10.0</v>
      </c>
      <c r="M780" s="103">
        <v>35.0</v>
      </c>
      <c r="N780" s="103">
        <v>1.0</v>
      </c>
      <c r="O780" s="95">
        <f t="shared" ref="O780:O785" si="496">SUM(L780*I780)/60</f>
        <v>7</v>
      </c>
      <c r="P780" s="103">
        <v>1.0</v>
      </c>
      <c r="Q780" s="103">
        <v>2.0</v>
      </c>
      <c r="R780" s="103">
        <v>3.0</v>
      </c>
      <c r="S780" s="103">
        <v>2.0</v>
      </c>
      <c r="T780" s="103">
        <v>3.0</v>
      </c>
      <c r="U780" s="92">
        <v>0.0</v>
      </c>
      <c r="V780" s="92">
        <v>0.0</v>
      </c>
      <c r="W780" s="92">
        <v>0.0</v>
      </c>
      <c r="X780" s="92">
        <v>0.0</v>
      </c>
      <c r="Y780" s="92">
        <v>0.0</v>
      </c>
      <c r="Z780" s="92">
        <v>0.0</v>
      </c>
      <c r="AA780" s="92">
        <v>0.0</v>
      </c>
      <c r="AB780" s="92">
        <v>0.0</v>
      </c>
      <c r="AC780" s="92">
        <v>0.0</v>
      </c>
      <c r="AD780" s="92">
        <v>0.0</v>
      </c>
      <c r="AE780" s="92">
        <v>0.0</v>
      </c>
      <c r="AF780" s="92">
        <v>0.0</v>
      </c>
      <c r="AG780" s="92">
        <v>0.0</v>
      </c>
      <c r="AH780" s="92">
        <v>0.0</v>
      </c>
    </row>
    <row r="781" hidden="1">
      <c r="A781" s="96" t="s">
        <v>103</v>
      </c>
      <c r="B781" s="97" t="s">
        <v>336</v>
      </c>
      <c r="C781" s="103">
        <v>1.0</v>
      </c>
      <c r="D781" s="92">
        <v>0.0</v>
      </c>
      <c r="E781" s="93">
        <f t="shared" si="495"/>
        <v>6.966666667</v>
      </c>
      <c r="F781" s="92">
        <v>0.0</v>
      </c>
      <c r="G781" s="103">
        <v>18.0</v>
      </c>
      <c r="H781" s="103">
        <v>1.0</v>
      </c>
      <c r="I781" s="103">
        <v>38.0</v>
      </c>
      <c r="J781" s="106">
        <f t="shared" si="489"/>
        <v>-20</v>
      </c>
      <c r="K781" s="94">
        <f t="shared" si="490"/>
        <v>0.4736842105</v>
      </c>
      <c r="L781" s="103">
        <v>11.0</v>
      </c>
      <c r="M781" s="103">
        <v>18.0</v>
      </c>
      <c r="N781" s="103">
        <v>1.0</v>
      </c>
      <c r="O781" s="95">
        <f t="shared" si="496"/>
        <v>6.966666667</v>
      </c>
      <c r="P781" s="103">
        <v>1.0</v>
      </c>
      <c r="Q781" s="92">
        <v>0.0</v>
      </c>
      <c r="R781" s="103">
        <v>1.0</v>
      </c>
      <c r="S781" s="103">
        <v>1.0</v>
      </c>
      <c r="T781" s="92">
        <v>0.0</v>
      </c>
      <c r="U781" s="92">
        <v>0.0</v>
      </c>
      <c r="V781" s="92">
        <v>0.0</v>
      </c>
      <c r="W781" s="92">
        <v>0.0</v>
      </c>
      <c r="X781" s="92">
        <v>0.0</v>
      </c>
      <c r="Y781" s="92">
        <v>0.0</v>
      </c>
      <c r="Z781" s="92">
        <v>0.0</v>
      </c>
      <c r="AA781" s="92">
        <v>0.0</v>
      </c>
      <c r="AB781" s="92">
        <v>0.0</v>
      </c>
      <c r="AC781" s="92">
        <v>0.0</v>
      </c>
      <c r="AD781" s="92">
        <v>0.0</v>
      </c>
      <c r="AE781" s="92">
        <v>0.0</v>
      </c>
      <c r="AF781" s="92">
        <v>0.0</v>
      </c>
      <c r="AG781" s="92">
        <v>0.0</v>
      </c>
      <c r="AH781" s="92">
        <v>0.0</v>
      </c>
    </row>
    <row r="782" hidden="1">
      <c r="A782" s="96" t="s">
        <v>103</v>
      </c>
      <c r="B782" s="97" t="s">
        <v>337</v>
      </c>
      <c r="C782" s="92">
        <v>0.0</v>
      </c>
      <c r="D782" s="92">
        <v>0.0</v>
      </c>
      <c r="E782" s="93">
        <f t="shared" si="495"/>
        <v>0</v>
      </c>
      <c r="F782" s="92">
        <v>0.0</v>
      </c>
      <c r="G782" s="92">
        <v>0.0</v>
      </c>
      <c r="H782" s="92">
        <v>0.0</v>
      </c>
      <c r="I782" s="92">
        <v>0.0</v>
      </c>
      <c r="J782" s="106">
        <f t="shared" si="489"/>
        <v>0</v>
      </c>
      <c r="K782" s="94" t="str">
        <f t="shared" si="490"/>
        <v>#DIV/0!</v>
      </c>
      <c r="L782" s="92">
        <v>0.0</v>
      </c>
      <c r="M782" s="92">
        <v>0.0</v>
      </c>
      <c r="N782" s="103">
        <v>0.0</v>
      </c>
      <c r="O782" s="95">
        <f t="shared" si="496"/>
        <v>0</v>
      </c>
      <c r="P782" s="92">
        <v>0.0</v>
      </c>
      <c r="Q782" s="92">
        <v>0.0</v>
      </c>
      <c r="R782" s="92">
        <v>0.0</v>
      </c>
      <c r="S782" s="92">
        <v>0.0</v>
      </c>
      <c r="T782" s="92">
        <v>0.0</v>
      </c>
      <c r="U782" s="92">
        <v>0.0</v>
      </c>
      <c r="V782" s="92">
        <v>0.0</v>
      </c>
      <c r="W782" s="92">
        <v>0.0</v>
      </c>
      <c r="X782" s="92">
        <v>0.0</v>
      </c>
      <c r="Y782" s="92">
        <v>0.0</v>
      </c>
      <c r="Z782" s="92">
        <v>0.0</v>
      </c>
      <c r="AA782" s="92">
        <v>0.0</v>
      </c>
      <c r="AB782" s="92">
        <v>0.0</v>
      </c>
      <c r="AC782" s="92">
        <v>0.0</v>
      </c>
      <c r="AD782" s="92">
        <v>0.0</v>
      </c>
      <c r="AE782" s="92">
        <v>0.0</v>
      </c>
      <c r="AF782" s="92">
        <v>0.0</v>
      </c>
      <c r="AG782" s="92">
        <v>0.0</v>
      </c>
      <c r="AH782" s="92">
        <v>0.0</v>
      </c>
    </row>
    <row r="783" hidden="1">
      <c r="A783" s="96" t="s">
        <v>103</v>
      </c>
      <c r="B783" s="97" t="s">
        <v>338</v>
      </c>
      <c r="C783" s="103">
        <v>1.0</v>
      </c>
      <c r="D783" s="92">
        <v>0.0</v>
      </c>
      <c r="E783" s="93">
        <f t="shared" si="495"/>
        <v>6.966666667</v>
      </c>
      <c r="F783" s="92">
        <v>0.0</v>
      </c>
      <c r="G783" s="103">
        <v>18.0</v>
      </c>
      <c r="H783" s="92">
        <v>0.0</v>
      </c>
      <c r="I783" s="103">
        <v>38.0</v>
      </c>
      <c r="J783" s="106">
        <f t="shared" si="489"/>
        <v>-20</v>
      </c>
      <c r="K783" s="94">
        <f t="shared" si="490"/>
        <v>0.4736842105</v>
      </c>
      <c r="L783" s="103">
        <v>11.0</v>
      </c>
      <c r="M783" s="103">
        <v>19.0</v>
      </c>
      <c r="N783" s="103">
        <v>1.0</v>
      </c>
      <c r="O783" s="95">
        <f t="shared" si="496"/>
        <v>6.966666667</v>
      </c>
      <c r="P783" s="103">
        <v>1.0</v>
      </c>
      <c r="Q783" s="92">
        <v>0.0</v>
      </c>
      <c r="R783" s="92">
        <v>0.0</v>
      </c>
      <c r="S783" s="92">
        <v>0.0</v>
      </c>
      <c r="T783" s="103">
        <v>2.0</v>
      </c>
      <c r="U783" s="92">
        <v>0.0</v>
      </c>
      <c r="V783" s="92">
        <v>0.0</v>
      </c>
      <c r="W783" s="92">
        <v>0.0</v>
      </c>
      <c r="X783" s="92">
        <v>0.0</v>
      </c>
      <c r="Y783" s="92">
        <v>0.0</v>
      </c>
      <c r="Z783" s="92">
        <v>0.0</v>
      </c>
      <c r="AA783" s="92">
        <v>0.0</v>
      </c>
      <c r="AB783" s="92">
        <v>0.0</v>
      </c>
      <c r="AC783" s="92">
        <v>0.0</v>
      </c>
      <c r="AD783" s="92">
        <v>0.0</v>
      </c>
      <c r="AE783" s="92">
        <v>0.0</v>
      </c>
      <c r="AF783" s="92">
        <v>0.0</v>
      </c>
      <c r="AG783" s="92">
        <v>0.0</v>
      </c>
      <c r="AH783" s="92">
        <v>0.0</v>
      </c>
    </row>
    <row r="784" hidden="1">
      <c r="A784" s="96" t="s">
        <v>103</v>
      </c>
      <c r="B784" s="97" t="s">
        <v>339</v>
      </c>
      <c r="C784" s="92">
        <v>0.0</v>
      </c>
      <c r="D784" s="92">
        <v>0.0</v>
      </c>
      <c r="E784" s="93">
        <f t="shared" si="495"/>
        <v>0</v>
      </c>
      <c r="F784" s="92">
        <v>0.0</v>
      </c>
      <c r="G784" s="92">
        <v>0.0</v>
      </c>
      <c r="H784" s="92">
        <v>0.0</v>
      </c>
      <c r="I784" s="92">
        <v>0.0</v>
      </c>
      <c r="J784" s="106">
        <f t="shared" si="489"/>
        <v>0</v>
      </c>
      <c r="K784" s="94" t="str">
        <f t="shared" si="490"/>
        <v>#DIV/0!</v>
      </c>
      <c r="L784" s="92">
        <v>0.0</v>
      </c>
      <c r="M784" s="92">
        <v>0.0</v>
      </c>
      <c r="N784" s="103">
        <v>0.0</v>
      </c>
      <c r="O784" s="95">
        <f t="shared" si="496"/>
        <v>0</v>
      </c>
      <c r="P784" s="92">
        <v>0.0</v>
      </c>
      <c r="Q784" s="92">
        <v>0.0</v>
      </c>
      <c r="R784" s="92">
        <v>0.0</v>
      </c>
      <c r="S784" s="92">
        <v>0.0</v>
      </c>
      <c r="T784" s="92">
        <v>0.0</v>
      </c>
      <c r="U784" s="92">
        <v>0.0</v>
      </c>
      <c r="V784" s="92">
        <v>0.0</v>
      </c>
      <c r="W784" s="92">
        <v>0.0</v>
      </c>
      <c r="X784" s="92">
        <v>0.0</v>
      </c>
      <c r="Y784" s="92">
        <v>0.0</v>
      </c>
      <c r="Z784" s="92">
        <v>0.0</v>
      </c>
      <c r="AA784" s="92">
        <v>0.0</v>
      </c>
      <c r="AB784" s="92">
        <v>0.0</v>
      </c>
      <c r="AC784" s="92">
        <v>0.0</v>
      </c>
      <c r="AD784" s="92">
        <v>0.0</v>
      </c>
      <c r="AE784" s="92">
        <v>0.0</v>
      </c>
      <c r="AF784" s="92">
        <v>0.0</v>
      </c>
      <c r="AG784" s="92">
        <v>0.0</v>
      </c>
      <c r="AH784" s="92">
        <v>0.0</v>
      </c>
    </row>
    <row r="785" hidden="1">
      <c r="A785" s="96" t="s">
        <v>103</v>
      </c>
      <c r="B785" s="97" t="s">
        <v>340</v>
      </c>
      <c r="C785" s="103">
        <v>1.0</v>
      </c>
      <c r="D785" s="92">
        <v>0.0</v>
      </c>
      <c r="E785" s="93">
        <f t="shared" si="495"/>
        <v>6.833333333</v>
      </c>
      <c r="F785" s="92">
        <v>0.0</v>
      </c>
      <c r="G785" s="103">
        <v>28.0</v>
      </c>
      <c r="H785" s="103">
        <v>1.0</v>
      </c>
      <c r="I785" s="103">
        <v>41.0</v>
      </c>
      <c r="J785" s="106">
        <f t="shared" si="489"/>
        <v>-13</v>
      </c>
      <c r="K785" s="94">
        <f t="shared" si="490"/>
        <v>0.6829268293</v>
      </c>
      <c r="L785" s="103">
        <v>10.0</v>
      </c>
      <c r="M785" s="103">
        <v>37.0</v>
      </c>
      <c r="N785" s="103">
        <v>1.0</v>
      </c>
      <c r="O785" s="95">
        <f t="shared" si="496"/>
        <v>6.833333333</v>
      </c>
      <c r="P785" s="103">
        <v>4.0</v>
      </c>
      <c r="Q785" s="92">
        <v>0.0</v>
      </c>
      <c r="R785" s="92">
        <v>0.0</v>
      </c>
      <c r="S785" s="103">
        <v>3.0</v>
      </c>
      <c r="T785" s="103">
        <v>3.0</v>
      </c>
      <c r="U785" s="92">
        <v>0.0</v>
      </c>
      <c r="V785" s="92">
        <v>0.0</v>
      </c>
      <c r="W785" s="92">
        <v>0.0</v>
      </c>
      <c r="X785" s="92">
        <v>0.0</v>
      </c>
      <c r="Y785" s="92">
        <v>0.0</v>
      </c>
      <c r="Z785" s="92">
        <v>0.0</v>
      </c>
      <c r="AA785" s="92">
        <v>0.0</v>
      </c>
      <c r="AB785" s="92">
        <v>0.0</v>
      </c>
      <c r="AC785" s="92">
        <v>0.0</v>
      </c>
      <c r="AD785" s="92">
        <v>0.0</v>
      </c>
      <c r="AE785" s="92">
        <v>0.0</v>
      </c>
      <c r="AF785" s="92">
        <v>0.0</v>
      </c>
      <c r="AG785" s="92">
        <v>0.0</v>
      </c>
      <c r="AH785" s="92">
        <v>0.0</v>
      </c>
    </row>
    <row r="786" hidden="1">
      <c r="A786" s="98" t="s">
        <v>271</v>
      </c>
      <c r="B786" s="99"/>
      <c r="C786" s="99">
        <f>SUM(C780:C785)</f>
        <v>4</v>
      </c>
      <c r="D786" s="99">
        <f t="shared" ref="D786:F786" si="497">SUM(D780:D785)/4</f>
        <v>0</v>
      </c>
      <c r="E786" s="100">
        <f t="shared" si="497"/>
        <v>6.941666667</v>
      </c>
      <c r="F786" s="99">
        <f t="shared" si="497"/>
        <v>0</v>
      </c>
      <c r="G786" s="99">
        <f>SUM(G780:G785)</f>
        <v>91</v>
      </c>
      <c r="H786" s="99"/>
      <c r="I786" s="99">
        <f>SUM(I780:I785)</f>
        <v>159</v>
      </c>
      <c r="J786" s="99">
        <f t="shared" si="489"/>
        <v>-68</v>
      </c>
      <c r="K786" s="101">
        <f t="shared" si="490"/>
        <v>0.572327044</v>
      </c>
      <c r="L786" s="99">
        <f t="shared" ref="L786:M786" si="498">SUM(L780:L785)</f>
        <v>42</v>
      </c>
      <c r="M786" s="99">
        <f t="shared" si="498"/>
        <v>109</v>
      </c>
      <c r="N786" s="99"/>
      <c r="O786" s="102"/>
      <c r="P786" s="99">
        <f t="shared" ref="P786:AH786" si="499">SUM(P780:P785)</f>
        <v>7</v>
      </c>
      <c r="Q786" s="99">
        <f t="shared" si="499"/>
        <v>2</v>
      </c>
      <c r="R786" s="99">
        <f t="shared" si="499"/>
        <v>4</v>
      </c>
      <c r="S786" s="99">
        <f t="shared" si="499"/>
        <v>6</v>
      </c>
      <c r="T786" s="99">
        <f t="shared" si="499"/>
        <v>8</v>
      </c>
      <c r="U786" s="99">
        <f t="shared" si="499"/>
        <v>0</v>
      </c>
      <c r="V786" s="99">
        <f t="shared" si="499"/>
        <v>0</v>
      </c>
      <c r="W786" s="99">
        <f t="shared" si="499"/>
        <v>0</v>
      </c>
      <c r="X786" s="99">
        <f t="shared" si="499"/>
        <v>0</v>
      </c>
      <c r="Y786" s="99">
        <f t="shared" si="499"/>
        <v>0</v>
      </c>
      <c r="Z786" s="99">
        <f t="shared" si="499"/>
        <v>0</v>
      </c>
      <c r="AA786" s="99">
        <f t="shared" si="499"/>
        <v>0</v>
      </c>
      <c r="AB786" s="99">
        <f t="shared" si="499"/>
        <v>0</v>
      </c>
      <c r="AC786" s="99">
        <f t="shared" si="499"/>
        <v>0</v>
      </c>
      <c r="AD786" s="99">
        <f t="shared" si="499"/>
        <v>0</v>
      </c>
      <c r="AE786" s="99">
        <f t="shared" si="499"/>
        <v>0</v>
      </c>
      <c r="AF786" s="99">
        <f t="shared" si="499"/>
        <v>0</v>
      </c>
      <c r="AG786" s="99">
        <f t="shared" si="499"/>
        <v>0</v>
      </c>
      <c r="AH786" s="99">
        <f t="shared" si="499"/>
        <v>0</v>
      </c>
    </row>
    <row r="787">
      <c r="A787" s="119" t="s">
        <v>433</v>
      </c>
    </row>
    <row r="789" hidden="1">
      <c r="A789" s="121" t="s">
        <v>232</v>
      </c>
      <c r="B789" s="121" t="s">
        <v>233</v>
      </c>
      <c r="C789" s="121" t="s">
        <v>234</v>
      </c>
      <c r="D789" s="122" t="s">
        <v>15</v>
      </c>
      <c r="E789" s="123" t="s">
        <v>235</v>
      </c>
      <c r="F789" s="124" t="s">
        <v>17</v>
      </c>
      <c r="G789" s="124" t="s">
        <v>236</v>
      </c>
      <c r="H789" s="124" t="s">
        <v>237</v>
      </c>
      <c r="I789" s="124" t="s">
        <v>238</v>
      </c>
      <c r="J789" s="125" t="s">
        <v>239</v>
      </c>
      <c r="K789" s="126" t="s">
        <v>240</v>
      </c>
      <c r="L789" s="127" t="s">
        <v>241</v>
      </c>
      <c r="M789" s="127" t="s">
        <v>242</v>
      </c>
      <c r="N789" s="128" t="s">
        <v>385</v>
      </c>
      <c r="O789" s="128" t="s">
        <v>235</v>
      </c>
      <c r="P789" s="128" t="s">
        <v>244</v>
      </c>
      <c r="Q789" s="128" t="s">
        <v>245</v>
      </c>
      <c r="R789" s="128" t="s">
        <v>246</v>
      </c>
      <c r="S789" s="128" t="s">
        <v>247</v>
      </c>
      <c r="T789" s="128" t="s">
        <v>248</v>
      </c>
      <c r="U789" s="128" t="s">
        <v>249</v>
      </c>
      <c r="V789" s="128" t="s">
        <v>250</v>
      </c>
      <c r="W789" s="128" t="s">
        <v>251</v>
      </c>
      <c r="X789" s="128" t="s">
        <v>252</v>
      </c>
      <c r="Y789" s="128" t="s">
        <v>253</v>
      </c>
      <c r="Z789" s="128" t="s">
        <v>254</v>
      </c>
      <c r="AA789" s="128" t="s">
        <v>255</v>
      </c>
      <c r="AB789" s="128" t="s">
        <v>256</v>
      </c>
      <c r="AC789" s="128" t="s">
        <v>257</v>
      </c>
      <c r="AD789" s="128" t="s">
        <v>258</v>
      </c>
      <c r="AE789" s="128" t="s">
        <v>259</v>
      </c>
      <c r="AF789" s="128" t="s">
        <v>260</v>
      </c>
      <c r="AG789" s="128" t="s">
        <v>261</v>
      </c>
      <c r="AH789" s="128" t="s">
        <v>262</v>
      </c>
    </row>
    <row r="790" hidden="1">
      <c r="A790" s="139" t="s">
        <v>71</v>
      </c>
      <c r="B790" s="140" t="s">
        <v>356</v>
      </c>
      <c r="C790" s="36">
        <v>0.0</v>
      </c>
      <c r="D790" s="36">
        <v>0.0</v>
      </c>
      <c r="E790" s="131">
        <f>SUM(L790*I790)/60</f>
        <v>0</v>
      </c>
      <c r="F790" s="36">
        <v>0.0</v>
      </c>
      <c r="G790" s="36">
        <v>0.0</v>
      </c>
      <c r="H790" s="36">
        <v>0.0</v>
      </c>
      <c r="I790" s="36">
        <v>0.0</v>
      </c>
      <c r="J790" s="7">
        <f t="shared" ref="J790:J800" si="500">SUM(G790-I790)</f>
        <v>0</v>
      </c>
      <c r="K790" s="132" t="str">
        <f t="shared" ref="K790:K804" si="501">SUM(G790/I790)</f>
        <v>#DIV/0!</v>
      </c>
      <c r="L790" s="36">
        <v>0.0</v>
      </c>
      <c r="M790" s="36">
        <v>0.0</v>
      </c>
      <c r="N790" s="36">
        <v>0.0</v>
      </c>
      <c r="O790" s="133">
        <f t="shared" ref="O790:O795" si="502">(E790*N790)</f>
        <v>0</v>
      </c>
      <c r="P790" s="36">
        <v>0.0</v>
      </c>
      <c r="Q790" s="36">
        <v>0.0</v>
      </c>
      <c r="R790" s="36">
        <v>0.0</v>
      </c>
      <c r="S790" s="36">
        <v>0.0</v>
      </c>
      <c r="T790" s="36">
        <v>0.0</v>
      </c>
      <c r="U790" s="36">
        <v>0.0</v>
      </c>
      <c r="V790" s="36">
        <v>0.0</v>
      </c>
      <c r="W790" s="36">
        <v>0.0</v>
      </c>
      <c r="X790" s="36">
        <v>0.0</v>
      </c>
      <c r="Y790" s="36">
        <v>0.0</v>
      </c>
      <c r="Z790" s="36">
        <v>0.0</v>
      </c>
      <c r="AA790" s="36">
        <v>0.0</v>
      </c>
      <c r="AB790" s="36">
        <v>0.0</v>
      </c>
      <c r="AC790" s="36">
        <v>0.0</v>
      </c>
      <c r="AD790" s="36">
        <v>0.0</v>
      </c>
      <c r="AE790" s="36">
        <v>0.0</v>
      </c>
      <c r="AF790" s="36">
        <v>0.0</v>
      </c>
      <c r="AG790" s="36">
        <v>0.0</v>
      </c>
      <c r="AH790" s="36">
        <v>0.0</v>
      </c>
    </row>
    <row r="791" hidden="1">
      <c r="A791" s="139" t="s">
        <v>71</v>
      </c>
      <c r="B791" s="140" t="s">
        <v>318</v>
      </c>
      <c r="C791" s="36">
        <v>1.0</v>
      </c>
      <c r="D791" s="36">
        <v>1.0</v>
      </c>
      <c r="E791" s="131">
        <v>6.0</v>
      </c>
      <c r="F791" s="36">
        <v>0.0</v>
      </c>
      <c r="G791" s="36">
        <v>32.0</v>
      </c>
      <c r="H791" s="36">
        <v>0.0</v>
      </c>
      <c r="I791" s="36">
        <v>24.0</v>
      </c>
      <c r="J791" s="7">
        <f t="shared" si="500"/>
        <v>8</v>
      </c>
      <c r="K791" s="132">
        <f t="shared" si="501"/>
        <v>1.333333333</v>
      </c>
      <c r="L791" s="36">
        <v>12.0</v>
      </c>
      <c r="M791" s="36">
        <v>52.0</v>
      </c>
      <c r="N791" s="36">
        <v>1.0</v>
      </c>
      <c r="O791" s="133">
        <f t="shared" si="502"/>
        <v>6</v>
      </c>
      <c r="P791" s="36">
        <v>0.0</v>
      </c>
      <c r="Q791" s="36">
        <v>1.0</v>
      </c>
      <c r="R791" s="36">
        <v>3.0</v>
      </c>
      <c r="S791" s="36">
        <v>1.0</v>
      </c>
      <c r="T791" s="36">
        <v>9.0</v>
      </c>
      <c r="U791" s="36">
        <v>4.0</v>
      </c>
      <c r="V791" s="36">
        <v>2.0</v>
      </c>
      <c r="W791" s="36">
        <v>0.0</v>
      </c>
      <c r="X791" s="36">
        <v>0.0</v>
      </c>
      <c r="Y791" s="36">
        <v>0.0</v>
      </c>
      <c r="Z791" s="36">
        <v>0.0</v>
      </c>
      <c r="AA791" s="36">
        <v>0.0</v>
      </c>
      <c r="AB791" s="36">
        <v>0.0</v>
      </c>
      <c r="AC791" s="36">
        <v>1.0</v>
      </c>
      <c r="AD791" s="36">
        <v>0.0</v>
      </c>
      <c r="AE791" s="36">
        <v>0.0</v>
      </c>
      <c r="AF791" s="36">
        <v>0.0</v>
      </c>
      <c r="AG791" s="36">
        <v>1.0</v>
      </c>
      <c r="AH791" s="36">
        <v>0.0</v>
      </c>
    </row>
    <row r="792" hidden="1">
      <c r="A792" s="139" t="s">
        <v>71</v>
      </c>
      <c r="B792" s="140" t="s">
        <v>357</v>
      </c>
      <c r="C792" s="36">
        <v>1.0</v>
      </c>
      <c r="D792" s="36">
        <v>1.0</v>
      </c>
      <c r="E792" s="131">
        <v>6.0</v>
      </c>
      <c r="F792" s="36">
        <v>2.0</v>
      </c>
      <c r="G792" s="36">
        <v>27.0</v>
      </c>
      <c r="H792" s="36">
        <v>0.0</v>
      </c>
      <c r="I792" s="36">
        <v>16.0</v>
      </c>
      <c r="J792" s="7">
        <f t="shared" si="500"/>
        <v>11</v>
      </c>
      <c r="K792" s="132">
        <f t="shared" si="501"/>
        <v>1.6875</v>
      </c>
      <c r="L792" s="36">
        <v>20.0</v>
      </c>
      <c r="M792" s="36">
        <v>37.0</v>
      </c>
      <c r="N792" s="36">
        <v>1.0</v>
      </c>
      <c r="O792" s="133">
        <f t="shared" si="502"/>
        <v>6</v>
      </c>
      <c r="P792" s="36">
        <v>4.0</v>
      </c>
      <c r="Q792" s="36">
        <v>0.0</v>
      </c>
      <c r="R792" s="36">
        <v>0.0</v>
      </c>
      <c r="S792" s="36">
        <v>0.0</v>
      </c>
      <c r="T792" s="36">
        <v>6.0</v>
      </c>
      <c r="U792" s="36">
        <v>2.0</v>
      </c>
      <c r="V792" s="36">
        <v>1.0</v>
      </c>
      <c r="W792" s="36">
        <v>0.0</v>
      </c>
      <c r="X792" s="36">
        <v>0.0</v>
      </c>
      <c r="Y792" s="36">
        <v>0.0</v>
      </c>
      <c r="Z792" s="36">
        <v>0.0</v>
      </c>
      <c r="AA792" s="36">
        <v>0.0</v>
      </c>
      <c r="AB792" s="36">
        <v>0.0</v>
      </c>
      <c r="AC792" s="36">
        <v>1.0</v>
      </c>
      <c r="AD792" s="36">
        <v>0.0</v>
      </c>
      <c r="AE792" s="36">
        <v>0.0</v>
      </c>
      <c r="AF792" s="36">
        <v>0.0</v>
      </c>
      <c r="AG792" s="36">
        <v>0.0</v>
      </c>
      <c r="AH792" s="36">
        <v>0.0</v>
      </c>
    </row>
    <row r="793" hidden="1">
      <c r="A793" s="139" t="s">
        <v>71</v>
      </c>
      <c r="B793" s="140" t="s">
        <v>358</v>
      </c>
      <c r="C793" s="36">
        <v>0.0</v>
      </c>
      <c r="D793" s="36">
        <v>0.0</v>
      </c>
      <c r="E793" s="131">
        <f>SUM(L793*I793)/60</f>
        <v>0</v>
      </c>
      <c r="F793" s="36">
        <v>0.0</v>
      </c>
      <c r="G793" s="36">
        <v>0.0</v>
      </c>
      <c r="H793" s="36">
        <v>0.0</v>
      </c>
      <c r="I793" s="36">
        <v>0.0</v>
      </c>
      <c r="J793" s="7">
        <f t="shared" si="500"/>
        <v>0</v>
      </c>
      <c r="K793" s="132" t="str">
        <f t="shared" si="501"/>
        <v>#DIV/0!</v>
      </c>
      <c r="L793" s="36">
        <v>0.0</v>
      </c>
      <c r="M793" s="36">
        <v>0.0</v>
      </c>
      <c r="N793" s="36">
        <v>0.0</v>
      </c>
      <c r="O793" s="133">
        <f t="shared" si="502"/>
        <v>0</v>
      </c>
      <c r="P793" s="36">
        <v>0.0</v>
      </c>
      <c r="Q793" s="36">
        <v>0.0</v>
      </c>
      <c r="R793" s="36">
        <v>0.0</v>
      </c>
      <c r="S793" s="36">
        <v>0.0</v>
      </c>
      <c r="T793" s="36">
        <v>0.0</v>
      </c>
      <c r="U793" s="36">
        <v>0.0</v>
      </c>
      <c r="V793" s="36">
        <v>0.0</v>
      </c>
      <c r="W793" s="36">
        <v>0.0</v>
      </c>
      <c r="X793" s="36">
        <v>0.0</v>
      </c>
      <c r="Y793" s="36">
        <v>0.0</v>
      </c>
      <c r="Z793" s="36">
        <v>0.0</v>
      </c>
      <c r="AA793" s="36">
        <v>0.0</v>
      </c>
      <c r="AB793" s="36">
        <v>0.0</v>
      </c>
      <c r="AC793" s="36">
        <v>0.0</v>
      </c>
      <c r="AD793" s="36">
        <v>0.0</v>
      </c>
      <c r="AE793" s="36">
        <v>0.0</v>
      </c>
      <c r="AF793" s="36">
        <v>0.0</v>
      </c>
      <c r="AG793" s="36">
        <v>0.0</v>
      </c>
      <c r="AH793" s="36">
        <v>0.0</v>
      </c>
    </row>
    <row r="794" hidden="1">
      <c r="A794" s="139" t="s">
        <v>71</v>
      </c>
      <c r="B794" s="140" t="s">
        <v>327</v>
      </c>
      <c r="C794" s="36">
        <v>1.0</v>
      </c>
      <c r="D794" s="36">
        <v>1.0</v>
      </c>
      <c r="E794" s="131">
        <v>6.0</v>
      </c>
      <c r="F794" s="36">
        <v>0.0</v>
      </c>
      <c r="G794" s="36">
        <v>32.0</v>
      </c>
      <c r="H794" s="36">
        <v>0.0</v>
      </c>
      <c r="I794" s="36">
        <v>15.0</v>
      </c>
      <c r="J794" s="7">
        <f t="shared" si="500"/>
        <v>17</v>
      </c>
      <c r="K794" s="132">
        <f t="shared" si="501"/>
        <v>2.133333333</v>
      </c>
      <c r="L794" s="36">
        <v>21.0</v>
      </c>
      <c r="M794" s="36">
        <v>41.0</v>
      </c>
      <c r="N794" s="36">
        <v>1.0</v>
      </c>
      <c r="O794" s="133">
        <f t="shared" si="502"/>
        <v>6</v>
      </c>
      <c r="P794" s="36">
        <v>1.0</v>
      </c>
      <c r="Q794" s="36">
        <v>0.0</v>
      </c>
      <c r="R794" s="36">
        <v>2.0</v>
      </c>
      <c r="S794" s="36">
        <v>0.0</v>
      </c>
      <c r="T794" s="36">
        <v>6.0</v>
      </c>
      <c r="U794" s="36">
        <v>2.0</v>
      </c>
      <c r="V794" s="36">
        <v>0.0</v>
      </c>
      <c r="W794" s="36">
        <v>0.0</v>
      </c>
      <c r="X794" s="36">
        <v>0.0</v>
      </c>
      <c r="Y794" s="36">
        <v>0.0</v>
      </c>
      <c r="Z794" s="36">
        <v>0.0</v>
      </c>
      <c r="AA794" s="36">
        <v>0.0</v>
      </c>
      <c r="AB794" s="36">
        <v>0.0</v>
      </c>
      <c r="AC794" s="36">
        <v>1.0</v>
      </c>
      <c r="AD794" s="36">
        <v>0.0</v>
      </c>
      <c r="AE794" s="36">
        <v>0.0</v>
      </c>
      <c r="AF794" s="36">
        <v>0.0</v>
      </c>
      <c r="AG794" s="36">
        <v>0.0</v>
      </c>
      <c r="AH794" s="36">
        <v>0.0</v>
      </c>
    </row>
    <row r="795" hidden="1">
      <c r="A795" s="139" t="s">
        <v>71</v>
      </c>
      <c r="B795" s="140" t="s">
        <v>359</v>
      </c>
      <c r="C795" s="36">
        <v>1.0</v>
      </c>
      <c r="D795" s="36">
        <v>1.0</v>
      </c>
      <c r="E795" s="131">
        <v>6.0</v>
      </c>
      <c r="F795" s="36">
        <v>3.0</v>
      </c>
      <c r="G795" s="36">
        <v>18.0</v>
      </c>
      <c r="H795" s="36">
        <v>0.0</v>
      </c>
      <c r="I795" s="36">
        <v>12.0</v>
      </c>
      <c r="J795" s="7">
        <f t="shared" si="500"/>
        <v>6</v>
      </c>
      <c r="K795" s="132">
        <f t="shared" si="501"/>
        <v>1.5</v>
      </c>
      <c r="L795" s="36">
        <v>27.0</v>
      </c>
      <c r="M795" s="36">
        <v>24.0</v>
      </c>
      <c r="N795" s="36">
        <v>1.0</v>
      </c>
      <c r="O795" s="133">
        <f t="shared" si="502"/>
        <v>6</v>
      </c>
      <c r="P795" s="36">
        <v>0.0</v>
      </c>
      <c r="Q795" s="36">
        <v>0.0</v>
      </c>
      <c r="R795" s="36">
        <v>0.0</v>
      </c>
      <c r="S795" s="36">
        <v>0.0</v>
      </c>
      <c r="T795" s="36">
        <v>3.0</v>
      </c>
      <c r="U795" s="36">
        <v>2.0</v>
      </c>
      <c r="V795" s="36">
        <v>0.0</v>
      </c>
      <c r="W795" s="36">
        <v>0.0</v>
      </c>
      <c r="X795" s="36">
        <v>0.0</v>
      </c>
      <c r="Y795" s="36">
        <v>0.0</v>
      </c>
      <c r="Z795" s="36">
        <v>0.0</v>
      </c>
      <c r="AA795" s="36">
        <v>0.0</v>
      </c>
      <c r="AB795" s="36">
        <v>0.0</v>
      </c>
      <c r="AC795" s="36">
        <v>0.0</v>
      </c>
      <c r="AD795" s="36">
        <v>0.0</v>
      </c>
      <c r="AE795" s="36">
        <v>0.0</v>
      </c>
      <c r="AF795" s="36">
        <v>0.0</v>
      </c>
      <c r="AG795" s="36">
        <v>0.0</v>
      </c>
      <c r="AH795" s="36">
        <v>0.0</v>
      </c>
    </row>
    <row r="796" hidden="1">
      <c r="A796" s="134"/>
      <c r="B796" s="135"/>
      <c r="C796" s="135">
        <f t="shared" ref="C796:D796" si="503">SUM(C791:C793)/4</f>
        <v>0.5</v>
      </c>
      <c r="D796" s="135">
        <f t="shared" si="503"/>
        <v>0.5</v>
      </c>
      <c r="E796" s="136">
        <f>SUM(E791:E793)</f>
        <v>12</v>
      </c>
      <c r="F796" s="135">
        <f>SUM(F791:F793)/4</f>
        <v>0.5</v>
      </c>
      <c r="G796" s="135">
        <f>SUM(G791:G793)</f>
        <v>59</v>
      </c>
      <c r="H796" s="135"/>
      <c r="I796" s="135">
        <f>SUM(I791:I793)</f>
        <v>40</v>
      </c>
      <c r="J796" s="135">
        <f t="shared" si="500"/>
        <v>19</v>
      </c>
      <c r="K796" s="137">
        <f t="shared" si="501"/>
        <v>1.475</v>
      </c>
      <c r="L796" s="135">
        <f t="shared" ref="L796:M796" si="504">SUM(L791:L793)</f>
        <v>32</v>
      </c>
      <c r="M796" s="135">
        <f t="shared" si="504"/>
        <v>89</v>
      </c>
      <c r="N796" s="135"/>
      <c r="O796" s="138"/>
      <c r="P796" s="135">
        <f t="shared" ref="P796:AF796" si="505">SUM(P791:P793)</f>
        <v>4</v>
      </c>
      <c r="Q796" s="135">
        <f t="shared" si="505"/>
        <v>1</v>
      </c>
      <c r="R796" s="135">
        <f t="shared" si="505"/>
        <v>3</v>
      </c>
      <c r="S796" s="135">
        <f t="shared" si="505"/>
        <v>1</v>
      </c>
      <c r="T796" s="135">
        <f t="shared" si="505"/>
        <v>15</v>
      </c>
      <c r="U796" s="135">
        <f t="shared" si="505"/>
        <v>6</v>
      </c>
      <c r="V796" s="135">
        <f t="shared" si="505"/>
        <v>3</v>
      </c>
      <c r="W796" s="135">
        <f t="shared" si="505"/>
        <v>0</v>
      </c>
      <c r="X796" s="135">
        <f t="shared" si="505"/>
        <v>0</v>
      </c>
      <c r="Y796" s="135">
        <f t="shared" si="505"/>
        <v>0</v>
      </c>
      <c r="Z796" s="135">
        <f t="shared" si="505"/>
        <v>0</v>
      </c>
      <c r="AA796" s="135">
        <f t="shared" si="505"/>
        <v>0</v>
      </c>
      <c r="AB796" s="135">
        <f t="shared" si="505"/>
        <v>0</v>
      </c>
      <c r="AC796" s="135">
        <f t="shared" si="505"/>
        <v>2</v>
      </c>
      <c r="AD796" s="135">
        <f t="shared" si="505"/>
        <v>0</v>
      </c>
      <c r="AE796" s="135">
        <f t="shared" si="505"/>
        <v>0</v>
      </c>
      <c r="AF796" s="135">
        <f t="shared" si="505"/>
        <v>0</v>
      </c>
      <c r="AG796" s="135"/>
      <c r="AH796" s="135"/>
    </row>
    <row r="797" hidden="1">
      <c r="A797" s="129" t="s">
        <v>105</v>
      </c>
      <c r="B797" s="130" t="s">
        <v>341</v>
      </c>
      <c r="C797" s="36">
        <v>0.0</v>
      </c>
      <c r="D797" s="36">
        <v>0.0</v>
      </c>
      <c r="E797" s="131">
        <f>SUM(L797*I797)/60</f>
        <v>0</v>
      </c>
      <c r="F797" s="36">
        <v>0.0</v>
      </c>
      <c r="G797" s="36">
        <v>0.0</v>
      </c>
      <c r="H797" s="36">
        <v>0.0</v>
      </c>
      <c r="I797" s="36">
        <v>0.0</v>
      </c>
      <c r="J797" s="7">
        <f t="shared" si="500"/>
        <v>0</v>
      </c>
      <c r="K797" s="132" t="str">
        <f t="shared" si="501"/>
        <v>#DIV/0!</v>
      </c>
      <c r="L797" s="36">
        <v>0.0</v>
      </c>
      <c r="M797" s="36">
        <v>0.0</v>
      </c>
      <c r="N797" s="36">
        <v>0.0</v>
      </c>
      <c r="O797" s="133">
        <f t="shared" ref="O797:O800" si="506">SUM(L797*I797)/60</f>
        <v>0</v>
      </c>
      <c r="P797" s="36">
        <v>0.0</v>
      </c>
      <c r="Q797" s="36">
        <v>0.0</v>
      </c>
      <c r="R797" s="36">
        <v>0.0</v>
      </c>
      <c r="S797" s="36">
        <v>0.0</v>
      </c>
      <c r="T797" s="36">
        <v>0.0</v>
      </c>
      <c r="U797" s="36">
        <v>0.0</v>
      </c>
      <c r="V797" s="36">
        <v>0.0</v>
      </c>
      <c r="W797" s="36">
        <v>0.0</v>
      </c>
      <c r="X797" s="36">
        <v>0.0</v>
      </c>
      <c r="Y797" s="36">
        <v>0.0</v>
      </c>
      <c r="Z797" s="36">
        <v>0.0</v>
      </c>
      <c r="AA797" s="36">
        <v>0.0</v>
      </c>
      <c r="AB797" s="36">
        <v>0.0</v>
      </c>
      <c r="AC797" s="36">
        <v>0.0</v>
      </c>
      <c r="AD797" s="36">
        <v>0.0</v>
      </c>
      <c r="AE797" s="36">
        <v>0.0</v>
      </c>
      <c r="AF797" s="36">
        <v>0.0</v>
      </c>
      <c r="AG797" s="36">
        <v>0.0</v>
      </c>
      <c r="AH797" s="36">
        <v>0.0</v>
      </c>
    </row>
    <row r="798" hidden="1">
      <c r="A798" s="129" t="s">
        <v>105</v>
      </c>
      <c r="B798" s="130" t="s">
        <v>342</v>
      </c>
      <c r="C798" s="36">
        <v>1.0</v>
      </c>
      <c r="D798" s="36">
        <v>0.0</v>
      </c>
      <c r="E798" s="131">
        <v>6.0</v>
      </c>
      <c r="F798" s="36">
        <v>0.0</v>
      </c>
      <c r="G798" s="36">
        <v>13.0</v>
      </c>
      <c r="H798" s="36">
        <v>0.0</v>
      </c>
      <c r="I798" s="36">
        <v>31.0</v>
      </c>
      <c r="J798" s="7">
        <f t="shared" si="500"/>
        <v>-18</v>
      </c>
      <c r="K798" s="132">
        <f t="shared" si="501"/>
        <v>0.4193548387</v>
      </c>
      <c r="L798" s="36">
        <v>9.0</v>
      </c>
      <c r="M798" s="36">
        <v>13.0</v>
      </c>
      <c r="N798" s="36">
        <v>1.0</v>
      </c>
      <c r="O798" s="133">
        <f t="shared" si="506"/>
        <v>4.65</v>
      </c>
      <c r="P798" s="36">
        <v>1.0</v>
      </c>
      <c r="Q798" s="36">
        <v>0.0</v>
      </c>
      <c r="R798" s="36">
        <v>0.0</v>
      </c>
      <c r="S798" s="36">
        <v>0.0</v>
      </c>
      <c r="T798" s="36">
        <v>1.0</v>
      </c>
      <c r="U798" s="36">
        <v>0.0</v>
      </c>
      <c r="V798" s="36">
        <v>0.0</v>
      </c>
      <c r="W798" s="36">
        <v>0.0</v>
      </c>
      <c r="X798" s="36">
        <v>0.0</v>
      </c>
      <c r="Y798" s="36">
        <v>0.0</v>
      </c>
      <c r="Z798" s="36">
        <v>0.0</v>
      </c>
      <c r="AA798" s="36">
        <v>0.0</v>
      </c>
      <c r="AB798" s="36">
        <v>0.0</v>
      </c>
      <c r="AC798" s="36">
        <v>0.0</v>
      </c>
      <c r="AD798" s="36">
        <v>0.0</v>
      </c>
      <c r="AE798" s="36">
        <v>0.0</v>
      </c>
      <c r="AF798" s="36">
        <v>0.0</v>
      </c>
      <c r="AG798" s="36">
        <v>0.0</v>
      </c>
      <c r="AH798" s="36">
        <v>0.0</v>
      </c>
    </row>
    <row r="799" hidden="1">
      <c r="A799" s="129" t="s">
        <v>105</v>
      </c>
      <c r="B799" s="130" t="s">
        <v>343</v>
      </c>
      <c r="C799" s="36">
        <v>1.0</v>
      </c>
      <c r="D799" s="36">
        <v>0.0</v>
      </c>
      <c r="E799" s="131">
        <v>6.0</v>
      </c>
      <c r="F799" s="36">
        <v>0.0</v>
      </c>
      <c r="G799" s="36">
        <v>21.0</v>
      </c>
      <c r="H799" s="36">
        <v>0.0</v>
      </c>
      <c r="I799" s="36">
        <v>32.0</v>
      </c>
      <c r="J799" s="7">
        <f t="shared" si="500"/>
        <v>-11</v>
      </c>
      <c r="K799" s="132">
        <f t="shared" si="501"/>
        <v>0.65625</v>
      </c>
      <c r="L799" s="36">
        <v>9.0</v>
      </c>
      <c r="M799" s="36">
        <v>27.0</v>
      </c>
      <c r="N799" s="36">
        <v>1.0</v>
      </c>
      <c r="O799" s="133">
        <f t="shared" si="506"/>
        <v>4.8</v>
      </c>
      <c r="P799" s="36">
        <v>0.0</v>
      </c>
      <c r="Q799" s="36">
        <v>3.0</v>
      </c>
      <c r="R799" s="36">
        <v>0.0</v>
      </c>
      <c r="S799" s="36">
        <v>2.0</v>
      </c>
      <c r="T799" s="36">
        <v>4.0</v>
      </c>
      <c r="U799" s="36">
        <v>1.0</v>
      </c>
      <c r="V799" s="36">
        <v>0.0</v>
      </c>
      <c r="W799" s="36">
        <v>0.0</v>
      </c>
      <c r="X799" s="36">
        <v>0.0</v>
      </c>
      <c r="Y799" s="36">
        <v>0.0</v>
      </c>
      <c r="Z799" s="36">
        <v>0.0</v>
      </c>
      <c r="AA799" s="36">
        <v>0.0</v>
      </c>
      <c r="AB799" s="36">
        <v>0.0</v>
      </c>
      <c r="AC799" s="36">
        <v>1.0</v>
      </c>
      <c r="AD799" s="36">
        <v>0.0</v>
      </c>
      <c r="AE799" s="36">
        <v>0.0</v>
      </c>
      <c r="AF799" s="36">
        <v>0.0</v>
      </c>
      <c r="AG799" s="36">
        <v>0.0</v>
      </c>
      <c r="AH799" s="36">
        <v>1.0</v>
      </c>
    </row>
    <row r="800" hidden="1">
      <c r="A800" s="129" t="s">
        <v>105</v>
      </c>
      <c r="B800" s="130" t="s">
        <v>344</v>
      </c>
      <c r="C800" s="36">
        <v>1.0</v>
      </c>
      <c r="D800" s="36">
        <v>0.0</v>
      </c>
      <c r="E800" s="131">
        <v>6.0</v>
      </c>
      <c r="F800" s="36">
        <v>0.0</v>
      </c>
      <c r="G800" s="36">
        <v>18.0</v>
      </c>
      <c r="H800" s="36">
        <v>0.0</v>
      </c>
      <c r="I800" s="36">
        <v>26.0</v>
      </c>
      <c r="J800" s="7">
        <f t="shared" si="500"/>
        <v>-8</v>
      </c>
      <c r="K800" s="132">
        <f t="shared" si="501"/>
        <v>0.6923076923</v>
      </c>
      <c r="L800" s="36">
        <v>11.0</v>
      </c>
      <c r="M800" s="36">
        <v>22.0</v>
      </c>
      <c r="N800" s="36">
        <v>1.0</v>
      </c>
      <c r="O800" s="133">
        <f t="shared" si="506"/>
        <v>4.766666667</v>
      </c>
      <c r="P800" s="36">
        <v>3.0</v>
      </c>
      <c r="Q800" s="36">
        <v>0.0</v>
      </c>
      <c r="R800" s="36">
        <v>1.0</v>
      </c>
      <c r="S800" s="36">
        <v>1.0</v>
      </c>
      <c r="T800" s="36">
        <v>2.0</v>
      </c>
      <c r="U800" s="36">
        <v>1.0</v>
      </c>
      <c r="V800" s="36">
        <v>0.0</v>
      </c>
      <c r="W800" s="36">
        <v>0.0</v>
      </c>
      <c r="X800" s="36">
        <v>0.0</v>
      </c>
      <c r="Y800" s="36">
        <v>0.0</v>
      </c>
      <c r="Z800" s="36">
        <v>0.0</v>
      </c>
      <c r="AA800" s="36">
        <v>0.0</v>
      </c>
      <c r="AB800" s="36">
        <v>0.0</v>
      </c>
      <c r="AC800" s="36">
        <v>0.0</v>
      </c>
      <c r="AD800" s="36">
        <v>0.0</v>
      </c>
      <c r="AE800" s="36">
        <v>0.0</v>
      </c>
      <c r="AF800" s="36">
        <v>0.0</v>
      </c>
      <c r="AG800" s="36">
        <v>0.0</v>
      </c>
      <c r="AH800" s="36">
        <v>0.0</v>
      </c>
    </row>
    <row r="801" hidden="1">
      <c r="A801" s="129" t="s">
        <v>105</v>
      </c>
      <c r="B801" s="130" t="s">
        <v>345</v>
      </c>
      <c r="C801" s="36">
        <v>0.0</v>
      </c>
      <c r="D801" s="36">
        <v>0.0</v>
      </c>
      <c r="E801" s="131">
        <v>0.0</v>
      </c>
      <c r="F801" s="36">
        <v>0.0</v>
      </c>
      <c r="G801" s="36">
        <v>0.0</v>
      </c>
      <c r="H801" s="36">
        <v>0.0</v>
      </c>
      <c r="I801" s="36">
        <v>0.0</v>
      </c>
      <c r="J801" s="36">
        <v>0.0</v>
      </c>
      <c r="K801" s="132" t="str">
        <f t="shared" si="501"/>
        <v>#DIV/0!</v>
      </c>
      <c r="L801" s="36">
        <v>0.0</v>
      </c>
      <c r="M801" s="36">
        <v>0.0</v>
      </c>
      <c r="N801" s="36">
        <v>0.0</v>
      </c>
      <c r="O801" s="133">
        <v>0.0</v>
      </c>
      <c r="P801" s="36">
        <v>0.0</v>
      </c>
      <c r="Q801" s="36">
        <v>0.0</v>
      </c>
      <c r="R801" s="36">
        <v>0.0</v>
      </c>
      <c r="S801" s="36">
        <v>0.0</v>
      </c>
      <c r="T801" s="36">
        <v>0.0</v>
      </c>
      <c r="U801" s="36">
        <v>0.0</v>
      </c>
      <c r="V801" s="36">
        <v>0.0</v>
      </c>
      <c r="W801" s="36">
        <v>0.0</v>
      </c>
      <c r="X801" s="36">
        <v>0.0</v>
      </c>
      <c r="Y801" s="36">
        <v>0.0</v>
      </c>
      <c r="Z801" s="36">
        <v>0.0</v>
      </c>
      <c r="AA801" s="36">
        <v>0.0</v>
      </c>
      <c r="AB801" s="36">
        <v>0.0</v>
      </c>
      <c r="AC801" s="36">
        <v>0.0</v>
      </c>
      <c r="AD801" s="36">
        <v>0.0</v>
      </c>
      <c r="AE801" s="36">
        <v>0.0</v>
      </c>
      <c r="AF801" s="36">
        <v>0.0</v>
      </c>
      <c r="AG801" s="36">
        <v>0.0</v>
      </c>
      <c r="AH801" s="36">
        <v>0.0</v>
      </c>
    </row>
    <row r="802" hidden="1">
      <c r="A802" s="139" t="s">
        <v>269</v>
      </c>
      <c r="B802" s="140" t="s">
        <v>327</v>
      </c>
      <c r="C802" s="36">
        <v>0.0</v>
      </c>
      <c r="D802" s="36">
        <v>0.0</v>
      </c>
      <c r="E802" s="131">
        <f>SUM(L802*I802)/60</f>
        <v>0</v>
      </c>
      <c r="F802" s="36">
        <v>0.0</v>
      </c>
      <c r="G802" s="36">
        <v>0.0</v>
      </c>
      <c r="H802" s="36">
        <v>0.0</v>
      </c>
      <c r="I802" s="36">
        <v>0.0</v>
      </c>
      <c r="J802" s="7">
        <f t="shared" ref="J802:J804" si="507">SUM(G802-I802)</f>
        <v>0</v>
      </c>
      <c r="K802" s="132" t="str">
        <f t="shared" si="501"/>
        <v>#DIV/0!</v>
      </c>
      <c r="L802" s="36">
        <v>0.0</v>
      </c>
      <c r="M802" s="36">
        <v>0.0</v>
      </c>
      <c r="N802" s="36">
        <v>0.0</v>
      </c>
      <c r="O802" s="133">
        <f t="shared" ref="O802:O804" si="508">SUM(L802*I802)/60</f>
        <v>0</v>
      </c>
      <c r="P802" s="36">
        <v>0.0</v>
      </c>
      <c r="Q802" s="36">
        <v>0.0</v>
      </c>
      <c r="R802" s="36">
        <v>0.0</v>
      </c>
      <c r="S802" s="36">
        <v>0.0</v>
      </c>
      <c r="T802" s="36">
        <v>0.0</v>
      </c>
      <c r="U802" s="36">
        <v>0.0</v>
      </c>
      <c r="V802" s="36">
        <v>0.0</v>
      </c>
      <c r="W802" s="36">
        <v>0.0</v>
      </c>
      <c r="X802" s="36">
        <v>0.0</v>
      </c>
      <c r="Y802" s="36">
        <v>0.0</v>
      </c>
      <c r="Z802" s="36">
        <v>0.0</v>
      </c>
      <c r="AA802" s="36">
        <v>0.0</v>
      </c>
      <c r="AB802" s="36">
        <v>0.0</v>
      </c>
      <c r="AC802" s="36">
        <v>0.0</v>
      </c>
      <c r="AD802" s="36">
        <v>0.0</v>
      </c>
      <c r="AE802" s="36">
        <v>0.0</v>
      </c>
      <c r="AF802" s="36">
        <v>0.0</v>
      </c>
      <c r="AG802" s="36">
        <v>0.0</v>
      </c>
      <c r="AH802" s="36">
        <v>0.0</v>
      </c>
    </row>
    <row r="803" hidden="1">
      <c r="A803" s="139" t="s">
        <v>269</v>
      </c>
      <c r="B803" s="140" t="s">
        <v>346</v>
      </c>
      <c r="C803" s="36">
        <v>1.0</v>
      </c>
      <c r="D803" s="36">
        <v>0.0</v>
      </c>
      <c r="E803" s="131">
        <v>6.0</v>
      </c>
      <c r="F803" s="36">
        <v>0.0</v>
      </c>
      <c r="G803" s="36">
        <v>14.0</v>
      </c>
      <c r="H803" s="36">
        <v>0.0</v>
      </c>
      <c r="I803" s="36">
        <v>22.0</v>
      </c>
      <c r="J803" s="7">
        <f t="shared" si="507"/>
        <v>-8</v>
      </c>
      <c r="K803" s="132">
        <f t="shared" si="501"/>
        <v>0.6363636364</v>
      </c>
      <c r="L803" s="36">
        <v>14.0</v>
      </c>
      <c r="M803" s="36">
        <v>15.0</v>
      </c>
      <c r="N803" s="36">
        <v>1.0</v>
      </c>
      <c r="O803" s="133">
        <f t="shared" si="508"/>
        <v>5.133333333</v>
      </c>
      <c r="P803" s="36">
        <v>0.0</v>
      </c>
      <c r="Q803" s="36">
        <v>0.0</v>
      </c>
      <c r="R803" s="36">
        <v>0.0</v>
      </c>
      <c r="S803" s="36">
        <v>0.0</v>
      </c>
      <c r="T803" s="36">
        <v>1.0</v>
      </c>
      <c r="U803" s="36">
        <v>0.0</v>
      </c>
      <c r="V803" s="36">
        <v>0.0</v>
      </c>
      <c r="W803" s="36">
        <v>0.0</v>
      </c>
      <c r="X803" s="36">
        <v>0.0</v>
      </c>
      <c r="Y803" s="36">
        <v>0.0</v>
      </c>
      <c r="Z803" s="36">
        <v>0.0</v>
      </c>
      <c r="AA803" s="36">
        <v>0.0</v>
      </c>
      <c r="AB803" s="36">
        <v>0.0</v>
      </c>
      <c r="AC803" s="36">
        <v>0.0</v>
      </c>
      <c r="AD803" s="36">
        <v>0.0</v>
      </c>
      <c r="AE803" s="36">
        <v>0.0</v>
      </c>
      <c r="AF803" s="36">
        <v>0.0</v>
      </c>
      <c r="AG803" s="36">
        <v>0.0</v>
      </c>
      <c r="AH803" s="36">
        <v>0.0</v>
      </c>
    </row>
    <row r="804" hidden="1">
      <c r="A804" s="139" t="s">
        <v>269</v>
      </c>
      <c r="B804" s="140" t="s">
        <v>314</v>
      </c>
      <c r="C804" s="36">
        <v>0.0</v>
      </c>
      <c r="D804" s="36">
        <v>0.0</v>
      </c>
      <c r="E804" s="131">
        <f>SUM(L804*I804)/60</f>
        <v>0</v>
      </c>
      <c r="F804" s="36">
        <v>0.0</v>
      </c>
      <c r="G804" s="36">
        <v>0.0</v>
      </c>
      <c r="H804" s="36">
        <v>0.0</v>
      </c>
      <c r="I804" s="36">
        <v>0.0</v>
      </c>
      <c r="J804" s="7">
        <f t="shared" si="507"/>
        <v>0</v>
      </c>
      <c r="K804" s="132" t="str">
        <f t="shared" si="501"/>
        <v>#DIV/0!</v>
      </c>
      <c r="L804" s="36">
        <v>0.0</v>
      </c>
      <c r="M804" s="36">
        <v>0.0</v>
      </c>
      <c r="N804" s="36">
        <v>0.0</v>
      </c>
      <c r="O804" s="133">
        <f t="shared" si="508"/>
        <v>0</v>
      </c>
      <c r="P804" s="36">
        <v>0.0</v>
      </c>
      <c r="Q804" s="36">
        <v>0.0</v>
      </c>
      <c r="R804" s="36">
        <v>0.0</v>
      </c>
      <c r="S804" s="36">
        <v>0.0</v>
      </c>
      <c r="T804" s="36">
        <v>0.0</v>
      </c>
      <c r="U804" s="36">
        <v>0.0</v>
      </c>
      <c r="V804" s="36">
        <v>0.0</v>
      </c>
      <c r="W804" s="36">
        <v>0.0</v>
      </c>
      <c r="X804" s="36">
        <v>0.0</v>
      </c>
      <c r="Y804" s="36">
        <v>0.0</v>
      </c>
      <c r="Z804" s="36">
        <v>0.0</v>
      </c>
      <c r="AA804" s="36">
        <v>0.0</v>
      </c>
      <c r="AB804" s="36">
        <v>0.0</v>
      </c>
      <c r="AC804" s="36">
        <v>0.0</v>
      </c>
      <c r="AD804" s="36">
        <v>0.0</v>
      </c>
      <c r="AE804" s="36">
        <v>0.0</v>
      </c>
      <c r="AF804" s="36">
        <v>0.0</v>
      </c>
      <c r="AG804" s="36">
        <v>0.0</v>
      </c>
      <c r="AH804" s="36">
        <v>0.0</v>
      </c>
    </row>
    <row r="805">
      <c r="A805" s="119" t="s">
        <v>434</v>
      </c>
    </row>
    <row r="807" hidden="1">
      <c r="A807" s="115"/>
      <c r="F807" s="116" t="s">
        <v>382</v>
      </c>
      <c r="L807" s="117" t="s">
        <v>383</v>
      </c>
      <c r="N807" s="118" t="s">
        <v>384</v>
      </c>
    </row>
    <row r="808" hidden="1">
      <c r="A808" s="83" t="s">
        <v>232</v>
      </c>
      <c r="B808" s="83" t="s">
        <v>233</v>
      </c>
      <c r="C808" s="83" t="s">
        <v>234</v>
      </c>
      <c r="D808" s="83" t="s">
        <v>15</v>
      </c>
      <c r="E808" s="84" t="s">
        <v>235</v>
      </c>
      <c r="F808" s="85" t="s">
        <v>17</v>
      </c>
      <c r="G808" s="85" t="s">
        <v>236</v>
      </c>
      <c r="H808" s="85" t="s">
        <v>237</v>
      </c>
      <c r="I808" s="85" t="s">
        <v>238</v>
      </c>
      <c r="J808" s="85" t="s">
        <v>239</v>
      </c>
      <c r="K808" s="86" t="s">
        <v>240</v>
      </c>
      <c r="L808" s="87" t="s">
        <v>241</v>
      </c>
      <c r="M808" s="87" t="s">
        <v>242</v>
      </c>
      <c r="N808" s="88" t="s">
        <v>385</v>
      </c>
      <c r="O808" s="88" t="s">
        <v>235</v>
      </c>
      <c r="P808" s="88" t="s">
        <v>244</v>
      </c>
      <c r="Q808" s="88" t="s">
        <v>245</v>
      </c>
      <c r="R808" s="88" t="s">
        <v>246</v>
      </c>
      <c r="S808" s="88" t="s">
        <v>247</v>
      </c>
      <c r="T808" s="88" t="s">
        <v>248</v>
      </c>
      <c r="U808" s="88" t="s">
        <v>249</v>
      </c>
      <c r="V808" s="88" t="s">
        <v>250</v>
      </c>
      <c r="W808" s="88" t="s">
        <v>251</v>
      </c>
      <c r="X808" s="88" t="s">
        <v>252</v>
      </c>
      <c r="Y808" s="88" t="s">
        <v>253</v>
      </c>
      <c r="Z808" s="88" t="s">
        <v>254</v>
      </c>
      <c r="AA808" s="88" t="s">
        <v>255</v>
      </c>
      <c r="AB808" s="88" t="s">
        <v>256</v>
      </c>
      <c r="AC808" s="88" t="s">
        <v>257</v>
      </c>
      <c r="AD808" s="88" t="s">
        <v>258</v>
      </c>
      <c r="AE808" s="88" t="s">
        <v>259</v>
      </c>
      <c r="AF808" s="88" t="s">
        <v>260</v>
      </c>
      <c r="AG808" s="88" t="s">
        <v>261</v>
      </c>
      <c r="AH808" s="88" t="s">
        <v>262</v>
      </c>
    </row>
    <row r="809" hidden="1">
      <c r="A809" s="96" t="s">
        <v>47</v>
      </c>
      <c r="B809" s="97" t="s">
        <v>263</v>
      </c>
      <c r="C809" s="103">
        <v>1.0</v>
      </c>
      <c r="D809" s="103">
        <v>1.0</v>
      </c>
      <c r="E809" s="93">
        <f t="shared" ref="E809:E814" si="509">SUM(L809*I809)/60</f>
        <v>3.733333333</v>
      </c>
      <c r="F809" s="92">
        <v>0.0</v>
      </c>
      <c r="G809" s="103">
        <v>17.0</v>
      </c>
      <c r="H809" s="92">
        <v>0.0</v>
      </c>
      <c r="I809" s="103">
        <v>16.0</v>
      </c>
      <c r="J809" s="106">
        <f t="shared" ref="J809:J822" si="510">SUM(G809-I809)</f>
        <v>1</v>
      </c>
      <c r="K809" s="94">
        <f t="shared" ref="K809:K822" si="511">SUM(G809/I809)</f>
        <v>1.0625</v>
      </c>
      <c r="L809" s="103">
        <v>14.0</v>
      </c>
      <c r="M809" s="103">
        <v>23.0</v>
      </c>
      <c r="N809" s="103">
        <v>1.0</v>
      </c>
      <c r="O809" s="95">
        <f t="shared" ref="O809:O814" si="512">(E809*N809)</f>
        <v>3.733333333</v>
      </c>
      <c r="P809" s="103">
        <v>2.0</v>
      </c>
      <c r="Q809" s="92">
        <v>0.0</v>
      </c>
      <c r="R809" s="103">
        <v>4.0</v>
      </c>
      <c r="S809" s="92">
        <v>0.0</v>
      </c>
      <c r="T809" s="103">
        <v>2.0</v>
      </c>
      <c r="U809" s="92">
        <v>0.0</v>
      </c>
      <c r="V809" s="92">
        <v>0.0</v>
      </c>
      <c r="W809" s="92">
        <v>0.0</v>
      </c>
      <c r="X809" s="92">
        <v>0.0</v>
      </c>
      <c r="Y809" s="92">
        <v>0.0</v>
      </c>
      <c r="Z809" s="92">
        <v>0.0</v>
      </c>
      <c r="AA809" s="92">
        <v>0.0</v>
      </c>
      <c r="AB809" s="92">
        <v>0.0</v>
      </c>
      <c r="AC809" s="92">
        <v>0.0</v>
      </c>
      <c r="AD809" s="92">
        <v>0.0</v>
      </c>
      <c r="AE809" s="92">
        <v>0.0</v>
      </c>
      <c r="AF809" s="92">
        <v>0.0</v>
      </c>
      <c r="AG809" s="92">
        <v>0.0</v>
      </c>
      <c r="AH809" s="92">
        <v>0.0</v>
      </c>
    </row>
    <row r="810" hidden="1">
      <c r="A810" s="96" t="s">
        <v>47</v>
      </c>
      <c r="B810" s="97" t="s">
        <v>264</v>
      </c>
      <c r="C810" s="103">
        <v>1.0</v>
      </c>
      <c r="D810" s="103">
        <v>1.0</v>
      </c>
      <c r="E810" s="93">
        <f t="shared" si="509"/>
        <v>3.733333333</v>
      </c>
      <c r="F810" s="92">
        <v>0.0</v>
      </c>
      <c r="G810" s="103">
        <v>10.0</v>
      </c>
      <c r="H810" s="92">
        <v>0.0</v>
      </c>
      <c r="I810" s="103">
        <v>16.0</v>
      </c>
      <c r="J810" s="106">
        <f t="shared" si="510"/>
        <v>-6</v>
      </c>
      <c r="K810" s="94">
        <f t="shared" si="511"/>
        <v>0.625</v>
      </c>
      <c r="L810" s="103">
        <v>14.0</v>
      </c>
      <c r="M810" s="103">
        <v>13.0</v>
      </c>
      <c r="N810" s="103">
        <v>1.0</v>
      </c>
      <c r="O810" s="95">
        <f t="shared" si="512"/>
        <v>3.733333333</v>
      </c>
      <c r="P810" s="92">
        <v>0.0</v>
      </c>
      <c r="Q810" s="92">
        <v>0.0</v>
      </c>
      <c r="R810" s="92">
        <v>0.0</v>
      </c>
      <c r="S810" s="92">
        <v>0.0</v>
      </c>
      <c r="T810" s="103">
        <v>3.0</v>
      </c>
      <c r="U810" s="92">
        <v>0.0</v>
      </c>
      <c r="V810" s="92">
        <v>0.0</v>
      </c>
      <c r="W810" s="92">
        <v>0.0</v>
      </c>
      <c r="X810" s="92">
        <v>0.0</v>
      </c>
      <c r="Y810" s="92">
        <v>0.0</v>
      </c>
      <c r="Z810" s="92">
        <v>0.0</v>
      </c>
      <c r="AA810" s="92">
        <v>0.0</v>
      </c>
      <c r="AB810" s="92">
        <v>0.0</v>
      </c>
      <c r="AC810" s="92">
        <v>0.0</v>
      </c>
      <c r="AD810" s="92">
        <v>0.0</v>
      </c>
      <c r="AE810" s="92">
        <v>0.0</v>
      </c>
      <c r="AF810" s="92">
        <v>0.0</v>
      </c>
      <c r="AG810" s="92">
        <v>0.0</v>
      </c>
      <c r="AH810" s="92">
        <v>0.0</v>
      </c>
    </row>
    <row r="811" hidden="1">
      <c r="A811" s="96" t="s">
        <v>47</v>
      </c>
      <c r="B811" s="97" t="s">
        <v>265</v>
      </c>
      <c r="C811" s="92">
        <v>0.0</v>
      </c>
      <c r="D811" s="92">
        <v>0.0</v>
      </c>
      <c r="E811" s="93">
        <f t="shared" si="509"/>
        <v>0</v>
      </c>
      <c r="F811" s="92">
        <v>0.0</v>
      </c>
      <c r="G811" s="92">
        <v>0.0</v>
      </c>
      <c r="H811" s="92">
        <v>0.0</v>
      </c>
      <c r="I811" s="92">
        <v>0.0</v>
      </c>
      <c r="J811" s="106">
        <f t="shared" si="510"/>
        <v>0</v>
      </c>
      <c r="K811" s="94" t="str">
        <f t="shared" si="511"/>
        <v>#DIV/0!</v>
      </c>
      <c r="L811" s="92">
        <v>0.0</v>
      </c>
      <c r="M811" s="92">
        <v>0.0</v>
      </c>
      <c r="N811" s="103">
        <v>0.0</v>
      </c>
      <c r="O811" s="95">
        <f t="shared" si="512"/>
        <v>0</v>
      </c>
      <c r="P811" s="92">
        <v>0.0</v>
      </c>
      <c r="Q811" s="92">
        <v>0.0</v>
      </c>
      <c r="R811" s="92">
        <v>0.0</v>
      </c>
      <c r="S811" s="92">
        <v>0.0</v>
      </c>
      <c r="T811" s="92">
        <v>0.0</v>
      </c>
      <c r="U811" s="92">
        <v>0.0</v>
      </c>
      <c r="V811" s="92">
        <v>0.0</v>
      </c>
      <c r="W811" s="92">
        <v>0.0</v>
      </c>
      <c r="X811" s="92">
        <v>0.0</v>
      </c>
      <c r="Y811" s="92">
        <v>0.0</v>
      </c>
      <c r="Z811" s="92">
        <v>0.0</v>
      </c>
      <c r="AA811" s="92">
        <v>0.0</v>
      </c>
      <c r="AB811" s="92">
        <v>0.0</v>
      </c>
      <c r="AC811" s="92">
        <v>0.0</v>
      </c>
      <c r="AD811" s="92">
        <v>0.0</v>
      </c>
      <c r="AE811" s="92">
        <v>0.0</v>
      </c>
      <c r="AF811" s="92">
        <v>0.0</v>
      </c>
      <c r="AG811" s="92">
        <v>0.0</v>
      </c>
      <c r="AH811" s="92">
        <v>0.0</v>
      </c>
    </row>
    <row r="812" hidden="1">
      <c r="A812" s="96" t="s">
        <v>47</v>
      </c>
      <c r="B812" s="97" t="s">
        <v>266</v>
      </c>
      <c r="C812" s="103">
        <v>1.0</v>
      </c>
      <c r="D812" s="103">
        <v>1.0</v>
      </c>
      <c r="E812" s="93">
        <f t="shared" si="509"/>
        <v>3.733333333</v>
      </c>
      <c r="F812" s="103">
        <v>3.0</v>
      </c>
      <c r="G812" s="103">
        <v>23.0</v>
      </c>
      <c r="H812" s="92">
        <v>0.0</v>
      </c>
      <c r="I812" s="103">
        <v>16.0</v>
      </c>
      <c r="J812" s="106">
        <f t="shared" si="510"/>
        <v>7</v>
      </c>
      <c r="K812" s="94">
        <f t="shared" si="511"/>
        <v>1.4375</v>
      </c>
      <c r="L812" s="103">
        <v>14.0</v>
      </c>
      <c r="M812" s="103">
        <v>45.0</v>
      </c>
      <c r="N812" s="103">
        <v>1.0</v>
      </c>
      <c r="O812" s="95">
        <f t="shared" si="512"/>
        <v>3.733333333</v>
      </c>
      <c r="P812" s="92">
        <v>0.0</v>
      </c>
      <c r="Q812" s="103">
        <v>3.0</v>
      </c>
      <c r="R812" s="92">
        <v>0.0</v>
      </c>
      <c r="S812" s="92">
        <v>0.0</v>
      </c>
      <c r="T812" s="103">
        <v>4.0</v>
      </c>
      <c r="U812" s="103">
        <v>4.0</v>
      </c>
      <c r="V812" s="92">
        <v>0.0</v>
      </c>
      <c r="W812" s="92">
        <v>0.0</v>
      </c>
      <c r="X812" s="92">
        <v>0.0</v>
      </c>
      <c r="Y812" s="92">
        <v>0.0</v>
      </c>
      <c r="Z812" s="92">
        <v>0.0</v>
      </c>
      <c r="AA812" s="92">
        <v>0.0</v>
      </c>
      <c r="AB812" s="92">
        <v>0.0</v>
      </c>
      <c r="AC812" s="92">
        <v>0.0</v>
      </c>
      <c r="AD812" s="92">
        <v>0.0</v>
      </c>
      <c r="AE812" s="92">
        <v>0.0</v>
      </c>
      <c r="AF812" s="92">
        <v>0.0</v>
      </c>
      <c r="AG812" s="92">
        <v>0.0</v>
      </c>
      <c r="AH812" s="92">
        <v>0.0</v>
      </c>
    </row>
    <row r="813" hidden="1">
      <c r="A813" s="96" t="s">
        <v>47</v>
      </c>
      <c r="B813" s="97" t="s">
        <v>267</v>
      </c>
      <c r="C813" s="92">
        <v>0.0</v>
      </c>
      <c r="D813" s="92">
        <v>0.0</v>
      </c>
      <c r="E813" s="93">
        <f t="shared" si="509"/>
        <v>0</v>
      </c>
      <c r="F813" s="92">
        <v>0.0</v>
      </c>
      <c r="G813" s="92">
        <v>0.0</v>
      </c>
      <c r="H813" s="92">
        <v>0.0</v>
      </c>
      <c r="I813" s="92">
        <v>0.0</v>
      </c>
      <c r="J813" s="106">
        <f t="shared" si="510"/>
        <v>0</v>
      </c>
      <c r="K813" s="94" t="str">
        <f t="shared" si="511"/>
        <v>#DIV/0!</v>
      </c>
      <c r="L813" s="92">
        <v>0.0</v>
      </c>
      <c r="M813" s="92">
        <v>0.0</v>
      </c>
      <c r="N813" s="103">
        <v>0.0</v>
      </c>
      <c r="O813" s="95">
        <f t="shared" si="512"/>
        <v>0</v>
      </c>
      <c r="P813" s="92">
        <v>0.0</v>
      </c>
      <c r="Q813" s="92">
        <v>0.0</v>
      </c>
      <c r="R813" s="92">
        <v>0.0</v>
      </c>
      <c r="S813" s="92">
        <v>0.0</v>
      </c>
      <c r="T813" s="92">
        <v>0.0</v>
      </c>
      <c r="U813" s="92">
        <v>0.0</v>
      </c>
      <c r="V813" s="92">
        <v>0.0</v>
      </c>
      <c r="W813" s="92">
        <v>0.0</v>
      </c>
      <c r="X813" s="92">
        <v>0.0</v>
      </c>
      <c r="Y813" s="92">
        <v>0.0</v>
      </c>
      <c r="Z813" s="92">
        <v>0.0</v>
      </c>
      <c r="AA813" s="92">
        <v>0.0</v>
      </c>
      <c r="AB813" s="92">
        <v>0.0</v>
      </c>
      <c r="AC813" s="92">
        <v>0.0</v>
      </c>
      <c r="AD813" s="92">
        <v>0.0</v>
      </c>
      <c r="AE813" s="92">
        <v>0.0</v>
      </c>
      <c r="AF813" s="92">
        <v>0.0</v>
      </c>
      <c r="AG813" s="92">
        <v>0.0</v>
      </c>
      <c r="AH813" s="92">
        <v>0.0</v>
      </c>
    </row>
    <row r="814" hidden="1">
      <c r="A814" s="96" t="s">
        <v>47</v>
      </c>
      <c r="B814" s="97" t="s">
        <v>268</v>
      </c>
      <c r="C814" s="103">
        <v>1.0</v>
      </c>
      <c r="D814" s="103">
        <v>1.0</v>
      </c>
      <c r="E814" s="93">
        <f t="shared" si="509"/>
        <v>3.85</v>
      </c>
      <c r="F814" s="103">
        <v>2.0</v>
      </c>
      <c r="G814" s="103">
        <v>23.0</v>
      </c>
      <c r="H814" s="92">
        <v>0.0</v>
      </c>
      <c r="I814" s="103">
        <v>11.0</v>
      </c>
      <c r="J814" s="106">
        <f t="shared" si="510"/>
        <v>12</v>
      </c>
      <c r="K814" s="94">
        <f t="shared" si="511"/>
        <v>2.090909091</v>
      </c>
      <c r="L814" s="103">
        <v>21.0</v>
      </c>
      <c r="M814" s="103">
        <v>32.0</v>
      </c>
      <c r="N814" s="103">
        <v>1.0</v>
      </c>
      <c r="O814" s="95">
        <f t="shared" si="512"/>
        <v>3.85</v>
      </c>
      <c r="P814" s="92">
        <v>0.0</v>
      </c>
      <c r="Q814" s="92">
        <v>0.0</v>
      </c>
      <c r="R814" s="92">
        <v>0.0</v>
      </c>
      <c r="S814" s="92">
        <v>0.0</v>
      </c>
      <c r="T814" s="103">
        <v>5.0</v>
      </c>
      <c r="U814" s="92">
        <v>0.0</v>
      </c>
      <c r="V814" s="92">
        <v>0.0</v>
      </c>
      <c r="W814" s="92">
        <v>0.0</v>
      </c>
      <c r="X814" s="92">
        <v>0.0</v>
      </c>
      <c r="Y814" s="92">
        <v>0.0</v>
      </c>
      <c r="Z814" s="92">
        <v>0.0</v>
      </c>
      <c r="AA814" s="92">
        <v>0.0</v>
      </c>
      <c r="AB814" s="92">
        <v>0.0</v>
      </c>
      <c r="AC814" s="103">
        <v>2.0</v>
      </c>
      <c r="AD814" s="92">
        <v>0.0</v>
      </c>
      <c r="AE814" s="92">
        <v>0.0</v>
      </c>
      <c r="AF814" s="92">
        <v>0.0</v>
      </c>
      <c r="AG814" s="92">
        <v>0.0</v>
      </c>
      <c r="AH814" s="92">
        <v>0.0</v>
      </c>
    </row>
    <row r="815" hidden="1">
      <c r="A815" s="98"/>
      <c r="B815" s="99"/>
      <c r="C815" s="99">
        <f t="shared" ref="C815:D815" si="513">SUM(C809:C814)/4</f>
        <v>1</v>
      </c>
      <c r="D815" s="99">
        <f t="shared" si="513"/>
        <v>1</v>
      </c>
      <c r="E815" s="100">
        <f>SUM(E809:E814)</f>
        <v>15.05</v>
      </c>
      <c r="F815" s="99">
        <f>SUM(F809:F814)/4</f>
        <v>1.25</v>
      </c>
      <c r="G815" s="99">
        <f>SUM(G809:G814)</f>
        <v>73</v>
      </c>
      <c r="H815" s="99"/>
      <c r="I815" s="99">
        <f>SUM(I809:I814)</f>
        <v>59</v>
      </c>
      <c r="J815" s="99">
        <f t="shared" si="510"/>
        <v>14</v>
      </c>
      <c r="K815" s="101">
        <f t="shared" si="511"/>
        <v>1.237288136</v>
      </c>
      <c r="L815" s="99">
        <f t="shared" ref="L815:M815" si="514">SUM(L809:L814)</f>
        <v>63</v>
      </c>
      <c r="M815" s="99">
        <f t="shared" si="514"/>
        <v>113</v>
      </c>
      <c r="N815" s="99"/>
      <c r="O815" s="102"/>
      <c r="P815" s="99">
        <f t="shared" ref="P815:AH815" si="515">SUM(P809:P814)</f>
        <v>2</v>
      </c>
      <c r="Q815" s="99">
        <f t="shared" si="515"/>
        <v>3</v>
      </c>
      <c r="R815" s="99">
        <f t="shared" si="515"/>
        <v>4</v>
      </c>
      <c r="S815" s="99">
        <f t="shared" si="515"/>
        <v>0</v>
      </c>
      <c r="T815" s="99">
        <f t="shared" si="515"/>
        <v>14</v>
      </c>
      <c r="U815" s="99">
        <f t="shared" si="515"/>
        <v>4</v>
      </c>
      <c r="V815" s="99">
        <f t="shared" si="515"/>
        <v>0</v>
      </c>
      <c r="W815" s="99">
        <f t="shared" si="515"/>
        <v>0</v>
      </c>
      <c r="X815" s="99">
        <f t="shared" si="515"/>
        <v>0</v>
      </c>
      <c r="Y815" s="99">
        <f t="shared" si="515"/>
        <v>0</v>
      </c>
      <c r="Z815" s="99">
        <f t="shared" si="515"/>
        <v>0</v>
      </c>
      <c r="AA815" s="99">
        <f t="shared" si="515"/>
        <v>0</v>
      </c>
      <c r="AB815" s="99">
        <f t="shared" si="515"/>
        <v>0</v>
      </c>
      <c r="AC815" s="99">
        <f t="shared" si="515"/>
        <v>2</v>
      </c>
      <c r="AD815" s="99">
        <f t="shared" si="515"/>
        <v>0</v>
      </c>
      <c r="AE815" s="99">
        <f t="shared" si="515"/>
        <v>0</v>
      </c>
      <c r="AF815" s="99">
        <f t="shared" si="515"/>
        <v>0</v>
      </c>
      <c r="AG815" s="99">
        <f t="shared" si="515"/>
        <v>0</v>
      </c>
      <c r="AH815" s="99">
        <f t="shared" si="515"/>
        <v>0</v>
      </c>
    </row>
    <row r="816" hidden="1">
      <c r="A816" s="96" t="s">
        <v>51</v>
      </c>
      <c r="B816" s="97" t="s">
        <v>272</v>
      </c>
      <c r="C816" s="103">
        <v>1.0</v>
      </c>
      <c r="D816" s="92">
        <v>0.0</v>
      </c>
      <c r="E816" s="93">
        <f t="shared" ref="E816:E821" si="516">SUM(L816*I816)/60</f>
        <v>3.45</v>
      </c>
      <c r="F816" s="92">
        <v>0.0</v>
      </c>
      <c r="G816" s="103">
        <v>10.0</v>
      </c>
      <c r="H816" s="92">
        <v>0.0</v>
      </c>
      <c r="I816" s="103">
        <v>23.0</v>
      </c>
      <c r="J816" s="106">
        <f t="shared" si="510"/>
        <v>-13</v>
      </c>
      <c r="K816" s="94">
        <f t="shared" si="511"/>
        <v>0.4347826087</v>
      </c>
      <c r="L816" s="103">
        <v>9.0</v>
      </c>
      <c r="M816" s="103">
        <v>11.0</v>
      </c>
      <c r="N816" s="103">
        <v>1.0</v>
      </c>
      <c r="O816" s="95">
        <f t="shared" ref="O816:O821" si="517">SUM(L816*I816)/60</f>
        <v>3.45</v>
      </c>
      <c r="P816" s="92">
        <v>0.0</v>
      </c>
      <c r="Q816" s="92">
        <v>0.0</v>
      </c>
      <c r="R816" s="92">
        <v>0.0</v>
      </c>
      <c r="S816" s="103">
        <v>1.0</v>
      </c>
      <c r="T816" s="103">
        <v>2.0</v>
      </c>
      <c r="U816" s="92">
        <v>0.0</v>
      </c>
      <c r="V816" s="92">
        <v>0.0</v>
      </c>
      <c r="W816" s="92">
        <v>0.0</v>
      </c>
      <c r="X816" s="92">
        <v>0.0</v>
      </c>
      <c r="Y816" s="92">
        <v>0.0</v>
      </c>
      <c r="Z816" s="92">
        <v>0.0</v>
      </c>
      <c r="AA816" s="92">
        <v>0.0</v>
      </c>
      <c r="AB816" s="92">
        <v>0.0</v>
      </c>
      <c r="AC816" s="92">
        <v>0.0</v>
      </c>
      <c r="AD816" s="92">
        <v>0.0</v>
      </c>
      <c r="AE816" s="92">
        <v>0.0</v>
      </c>
      <c r="AF816" s="92">
        <v>0.0</v>
      </c>
      <c r="AG816" s="92">
        <v>0.0</v>
      </c>
      <c r="AH816" s="92">
        <v>0.0</v>
      </c>
    </row>
    <row r="817" hidden="1">
      <c r="A817" s="96" t="s">
        <v>51</v>
      </c>
      <c r="B817" s="97" t="s">
        <v>273</v>
      </c>
      <c r="C817" s="103">
        <v>1.0</v>
      </c>
      <c r="D817" s="92">
        <v>0.0</v>
      </c>
      <c r="E817" s="93">
        <f t="shared" si="516"/>
        <v>3.666666667</v>
      </c>
      <c r="F817" s="92">
        <v>0.0</v>
      </c>
      <c r="G817" s="103">
        <v>17.0</v>
      </c>
      <c r="H817" s="92">
        <v>0.0</v>
      </c>
      <c r="I817" s="103">
        <v>22.0</v>
      </c>
      <c r="J817" s="106">
        <f t="shared" si="510"/>
        <v>-5</v>
      </c>
      <c r="K817" s="94">
        <f t="shared" si="511"/>
        <v>0.7727272727</v>
      </c>
      <c r="L817" s="103">
        <v>10.0</v>
      </c>
      <c r="M817" s="103">
        <v>21.0</v>
      </c>
      <c r="N817" s="103">
        <v>1.0</v>
      </c>
      <c r="O817" s="95">
        <f t="shared" si="517"/>
        <v>3.666666667</v>
      </c>
      <c r="P817" s="92">
        <v>0.0</v>
      </c>
      <c r="Q817" s="103">
        <v>1.0</v>
      </c>
      <c r="R817" s="103">
        <v>4.0</v>
      </c>
      <c r="S817" s="92">
        <v>0.0</v>
      </c>
      <c r="T817" s="103">
        <v>3.0</v>
      </c>
      <c r="U817" s="92">
        <v>0.0</v>
      </c>
      <c r="V817" s="92">
        <v>0.0</v>
      </c>
      <c r="W817" s="92">
        <v>0.0</v>
      </c>
      <c r="X817" s="92">
        <v>0.0</v>
      </c>
      <c r="Y817" s="92">
        <v>0.0</v>
      </c>
      <c r="Z817" s="92">
        <v>0.0</v>
      </c>
      <c r="AA817" s="92">
        <v>0.0</v>
      </c>
      <c r="AB817" s="92">
        <v>0.0</v>
      </c>
      <c r="AC817" s="92">
        <v>0.0</v>
      </c>
      <c r="AD817" s="92">
        <v>0.0</v>
      </c>
      <c r="AE817" s="92">
        <v>0.0</v>
      </c>
      <c r="AF817" s="92">
        <v>0.0</v>
      </c>
      <c r="AG817" s="92">
        <v>0.0</v>
      </c>
      <c r="AH817" s="92">
        <v>0.0</v>
      </c>
    </row>
    <row r="818" hidden="1">
      <c r="A818" s="96" t="s">
        <v>51</v>
      </c>
      <c r="B818" s="97" t="s">
        <v>274</v>
      </c>
      <c r="C818" s="92">
        <v>0.0</v>
      </c>
      <c r="D818" s="92">
        <v>0.0</v>
      </c>
      <c r="E818" s="93">
        <f t="shared" si="516"/>
        <v>0</v>
      </c>
      <c r="F818" s="92">
        <v>0.0</v>
      </c>
      <c r="G818" s="92">
        <v>0.0</v>
      </c>
      <c r="H818" s="92">
        <v>0.0</v>
      </c>
      <c r="I818" s="92">
        <v>0.0</v>
      </c>
      <c r="J818" s="106">
        <f t="shared" si="510"/>
        <v>0</v>
      </c>
      <c r="K818" s="94" t="str">
        <f t="shared" si="511"/>
        <v>#DIV/0!</v>
      </c>
      <c r="L818" s="92">
        <v>0.0</v>
      </c>
      <c r="M818" s="92">
        <v>0.0</v>
      </c>
      <c r="N818" s="103">
        <v>0.0</v>
      </c>
      <c r="O818" s="95">
        <f t="shared" si="517"/>
        <v>0</v>
      </c>
      <c r="P818" s="92">
        <v>0.0</v>
      </c>
      <c r="Q818" s="92">
        <v>0.0</v>
      </c>
      <c r="R818" s="92">
        <v>0.0</v>
      </c>
      <c r="S818" s="92">
        <v>0.0</v>
      </c>
      <c r="T818" s="92">
        <v>0.0</v>
      </c>
      <c r="U818" s="92">
        <v>0.0</v>
      </c>
      <c r="V818" s="92">
        <v>0.0</v>
      </c>
      <c r="W818" s="92">
        <v>0.0</v>
      </c>
      <c r="X818" s="92">
        <v>0.0</v>
      </c>
      <c r="Y818" s="92">
        <v>0.0</v>
      </c>
      <c r="Z818" s="92">
        <v>0.0</v>
      </c>
      <c r="AA818" s="92">
        <v>0.0</v>
      </c>
      <c r="AB818" s="92">
        <v>0.0</v>
      </c>
      <c r="AC818" s="92">
        <v>0.0</v>
      </c>
      <c r="AD818" s="92">
        <v>0.0</v>
      </c>
      <c r="AE818" s="92">
        <v>0.0</v>
      </c>
      <c r="AF818" s="92">
        <v>0.0</v>
      </c>
      <c r="AG818" s="92">
        <v>0.0</v>
      </c>
      <c r="AH818" s="92">
        <v>0.0</v>
      </c>
    </row>
    <row r="819" hidden="1">
      <c r="A819" s="96" t="s">
        <v>51</v>
      </c>
      <c r="B819" s="97" t="s">
        <v>275</v>
      </c>
      <c r="C819" s="103">
        <v>1.0</v>
      </c>
      <c r="D819" s="92">
        <v>0.0</v>
      </c>
      <c r="E819" s="93">
        <f t="shared" si="516"/>
        <v>3.733333333</v>
      </c>
      <c r="F819" s="92">
        <v>0.0</v>
      </c>
      <c r="G819" s="103">
        <v>13.0</v>
      </c>
      <c r="H819" s="92">
        <v>0.0</v>
      </c>
      <c r="I819" s="103">
        <v>14.0</v>
      </c>
      <c r="J819" s="106">
        <f t="shared" si="510"/>
        <v>-1</v>
      </c>
      <c r="K819" s="94">
        <f t="shared" si="511"/>
        <v>0.9285714286</v>
      </c>
      <c r="L819" s="103">
        <v>16.0</v>
      </c>
      <c r="M819" s="103">
        <v>45.0</v>
      </c>
      <c r="N819" s="103">
        <v>1.0</v>
      </c>
      <c r="O819" s="95">
        <f t="shared" si="517"/>
        <v>3.733333333</v>
      </c>
      <c r="P819" s="103">
        <v>1.0</v>
      </c>
      <c r="Q819" s="92">
        <v>0.0</v>
      </c>
      <c r="R819" s="92">
        <v>0.0</v>
      </c>
      <c r="S819" s="103">
        <v>1.0</v>
      </c>
      <c r="T819" s="103">
        <v>2.0</v>
      </c>
      <c r="U819" s="92">
        <v>0.0</v>
      </c>
      <c r="V819" s="92">
        <v>0.0</v>
      </c>
      <c r="W819" s="92">
        <v>0.0</v>
      </c>
      <c r="X819" s="92">
        <v>0.0</v>
      </c>
      <c r="Y819" s="92">
        <v>0.0</v>
      </c>
      <c r="Z819" s="92">
        <v>0.0</v>
      </c>
      <c r="AA819" s="92">
        <v>0.0</v>
      </c>
      <c r="AB819" s="92">
        <v>0.0</v>
      </c>
      <c r="AC819" s="92">
        <v>0.0</v>
      </c>
      <c r="AD819" s="92">
        <v>0.0</v>
      </c>
      <c r="AE819" s="92">
        <v>0.0</v>
      </c>
      <c r="AF819" s="92">
        <v>0.0</v>
      </c>
      <c r="AG819" s="92">
        <v>0.0</v>
      </c>
      <c r="AH819" s="92">
        <v>0.0</v>
      </c>
    </row>
    <row r="820" hidden="1">
      <c r="A820" s="96" t="s">
        <v>51</v>
      </c>
      <c r="B820" s="97" t="s">
        <v>276</v>
      </c>
      <c r="C820" s="103">
        <v>0.0</v>
      </c>
      <c r="D820" s="92">
        <v>0.0</v>
      </c>
      <c r="E820" s="93">
        <f t="shared" si="516"/>
        <v>0</v>
      </c>
      <c r="F820" s="92">
        <v>0.0</v>
      </c>
      <c r="G820" s="92">
        <v>0.0</v>
      </c>
      <c r="H820" s="92">
        <v>0.0</v>
      </c>
      <c r="I820" s="92">
        <v>0.0</v>
      </c>
      <c r="J820" s="106">
        <f t="shared" si="510"/>
        <v>0</v>
      </c>
      <c r="K820" s="94" t="str">
        <f t="shared" si="511"/>
        <v>#DIV/0!</v>
      </c>
      <c r="L820" s="92">
        <v>0.0</v>
      </c>
      <c r="M820" s="92">
        <v>0.0</v>
      </c>
      <c r="N820" s="103">
        <v>0.0</v>
      </c>
      <c r="O820" s="95">
        <f t="shared" si="517"/>
        <v>0</v>
      </c>
      <c r="P820" s="92">
        <v>0.0</v>
      </c>
      <c r="Q820" s="92">
        <v>0.0</v>
      </c>
      <c r="R820" s="92">
        <v>0.0</v>
      </c>
      <c r="S820" s="92">
        <v>0.0</v>
      </c>
      <c r="T820" s="92">
        <v>0.0</v>
      </c>
      <c r="U820" s="92">
        <v>0.0</v>
      </c>
      <c r="V820" s="92">
        <v>0.0</v>
      </c>
      <c r="W820" s="92">
        <v>0.0</v>
      </c>
      <c r="X820" s="92">
        <v>0.0</v>
      </c>
      <c r="Y820" s="92">
        <v>0.0</v>
      </c>
      <c r="Z820" s="92">
        <v>0.0</v>
      </c>
      <c r="AA820" s="92">
        <v>0.0</v>
      </c>
      <c r="AB820" s="92">
        <v>0.0</v>
      </c>
      <c r="AC820" s="92">
        <v>0.0</v>
      </c>
      <c r="AD820" s="92">
        <v>0.0</v>
      </c>
      <c r="AE820" s="92">
        <v>0.0</v>
      </c>
      <c r="AF820" s="92">
        <v>0.0</v>
      </c>
      <c r="AG820" s="92">
        <v>0.0</v>
      </c>
      <c r="AH820" s="92">
        <v>0.0</v>
      </c>
    </row>
    <row r="821" hidden="1">
      <c r="A821" s="96" t="s">
        <v>51</v>
      </c>
      <c r="B821" s="97" t="s">
        <v>277</v>
      </c>
      <c r="C821" s="103">
        <v>1.0</v>
      </c>
      <c r="D821" s="92">
        <v>0.0</v>
      </c>
      <c r="E821" s="93">
        <f t="shared" si="516"/>
        <v>3.6</v>
      </c>
      <c r="F821" s="92">
        <v>0.0</v>
      </c>
      <c r="G821" s="103">
        <v>13.0</v>
      </c>
      <c r="H821" s="92">
        <v>0.0</v>
      </c>
      <c r="I821" s="103">
        <v>24.0</v>
      </c>
      <c r="J821" s="106">
        <f t="shared" si="510"/>
        <v>-11</v>
      </c>
      <c r="K821" s="94">
        <f t="shared" si="511"/>
        <v>0.5416666667</v>
      </c>
      <c r="L821" s="103">
        <v>9.0</v>
      </c>
      <c r="M821" s="103">
        <v>15.0</v>
      </c>
      <c r="N821" s="103">
        <v>1.0</v>
      </c>
      <c r="O821" s="95">
        <f t="shared" si="517"/>
        <v>3.6</v>
      </c>
      <c r="P821" s="92">
        <v>0.0</v>
      </c>
      <c r="Q821" s="92">
        <v>0.0</v>
      </c>
      <c r="R821" s="92">
        <v>0.0</v>
      </c>
      <c r="S821" s="103">
        <v>1.0</v>
      </c>
      <c r="T821" s="103">
        <v>3.0</v>
      </c>
      <c r="U821" s="92">
        <v>0.0</v>
      </c>
      <c r="V821" s="92">
        <v>0.0</v>
      </c>
      <c r="W821" s="92">
        <v>0.0</v>
      </c>
      <c r="X821" s="92">
        <v>0.0</v>
      </c>
      <c r="Y821" s="92">
        <v>0.0</v>
      </c>
      <c r="Z821" s="92">
        <v>0.0</v>
      </c>
      <c r="AA821" s="92">
        <v>0.0</v>
      </c>
      <c r="AB821" s="92">
        <v>0.0</v>
      </c>
      <c r="AC821" s="92">
        <v>0.0</v>
      </c>
      <c r="AD821" s="92">
        <v>0.0</v>
      </c>
      <c r="AE821" s="92">
        <v>0.0</v>
      </c>
      <c r="AF821" s="92">
        <v>0.0</v>
      </c>
      <c r="AG821" s="92">
        <v>0.0</v>
      </c>
      <c r="AH821" s="92">
        <v>0.0</v>
      </c>
    </row>
    <row r="822" hidden="1">
      <c r="A822" s="98" t="s">
        <v>271</v>
      </c>
      <c r="B822" s="99"/>
      <c r="C822" s="99">
        <f>SUM(C816:C821)</f>
        <v>4</v>
      </c>
      <c r="D822" s="99">
        <f t="shared" ref="D822:F822" si="518">SUM(D816:D821)/4</f>
        <v>0</v>
      </c>
      <c r="E822" s="100">
        <f t="shared" si="518"/>
        <v>3.6125</v>
      </c>
      <c r="F822" s="99">
        <f t="shared" si="518"/>
        <v>0</v>
      </c>
      <c r="G822" s="99">
        <f>SUM(G816:G821)</f>
        <v>53</v>
      </c>
      <c r="H822" s="99"/>
      <c r="I822" s="99">
        <f>SUM(I816:I821)</f>
        <v>83</v>
      </c>
      <c r="J822" s="99">
        <f t="shared" si="510"/>
        <v>-30</v>
      </c>
      <c r="K822" s="101">
        <f t="shared" si="511"/>
        <v>0.6385542169</v>
      </c>
      <c r="L822" s="99">
        <f t="shared" ref="L822:M822" si="519">SUM(L816:L821)</f>
        <v>44</v>
      </c>
      <c r="M822" s="99">
        <f t="shared" si="519"/>
        <v>92</v>
      </c>
      <c r="N822" s="99"/>
      <c r="O822" s="102"/>
      <c r="P822" s="99">
        <f t="shared" ref="P822:AH822" si="520">SUM(P816:P821)</f>
        <v>1</v>
      </c>
      <c r="Q822" s="99">
        <f t="shared" si="520"/>
        <v>1</v>
      </c>
      <c r="R822" s="99">
        <f t="shared" si="520"/>
        <v>4</v>
      </c>
      <c r="S822" s="99">
        <f t="shared" si="520"/>
        <v>3</v>
      </c>
      <c r="T822" s="99">
        <f t="shared" si="520"/>
        <v>10</v>
      </c>
      <c r="U822" s="99">
        <f t="shared" si="520"/>
        <v>0</v>
      </c>
      <c r="V822" s="99">
        <f t="shared" si="520"/>
        <v>0</v>
      </c>
      <c r="W822" s="99">
        <f t="shared" si="520"/>
        <v>0</v>
      </c>
      <c r="X822" s="99">
        <f t="shared" si="520"/>
        <v>0</v>
      </c>
      <c r="Y822" s="99">
        <f t="shared" si="520"/>
        <v>0</v>
      </c>
      <c r="Z822" s="99">
        <f t="shared" si="520"/>
        <v>0</v>
      </c>
      <c r="AA822" s="99">
        <f t="shared" si="520"/>
        <v>0</v>
      </c>
      <c r="AB822" s="99">
        <f t="shared" si="520"/>
        <v>0</v>
      </c>
      <c r="AC822" s="99">
        <f t="shared" si="520"/>
        <v>0</v>
      </c>
      <c r="AD822" s="99">
        <f t="shared" si="520"/>
        <v>0</v>
      </c>
      <c r="AE822" s="99">
        <f t="shared" si="520"/>
        <v>0</v>
      </c>
      <c r="AF822" s="99">
        <f t="shared" si="520"/>
        <v>0</v>
      </c>
      <c r="AG822" s="99">
        <f t="shared" si="520"/>
        <v>0</v>
      </c>
      <c r="AH822" s="99">
        <f t="shared" si="520"/>
        <v>0</v>
      </c>
    </row>
    <row r="823">
      <c r="A823" s="119" t="s">
        <v>435</v>
      </c>
    </row>
    <row r="825" hidden="1">
      <c r="A825" s="121" t="s">
        <v>232</v>
      </c>
      <c r="B825" s="121" t="s">
        <v>233</v>
      </c>
      <c r="C825" s="121" t="s">
        <v>234</v>
      </c>
      <c r="D825" s="122" t="s">
        <v>15</v>
      </c>
      <c r="E825" s="123" t="s">
        <v>235</v>
      </c>
      <c r="F825" s="124" t="s">
        <v>17</v>
      </c>
      <c r="G825" s="124" t="s">
        <v>236</v>
      </c>
      <c r="H825" s="124" t="s">
        <v>237</v>
      </c>
      <c r="I825" s="124" t="s">
        <v>238</v>
      </c>
      <c r="J825" s="125" t="s">
        <v>239</v>
      </c>
      <c r="K825" s="126" t="s">
        <v>240</v>
      </c>
      <c r="L825" s="127" t="s">
        <v>241</v>
      </c>
      <c r="M825" s="127" t="s">
        <v>242</v>
      </c>
      <c r="N825" s="128" t="s">
        <v>385</v>
      </c>
      <c r="O825" s="128" t="s">
        <v>235</v>
      </c>
      <c r="P825" s="128" t="s">
        <v>244</v>
      </c>
      <c r="Q825" s="128" t="s">
        <v>245</v>
      </c>
      <c r="R825" s="128" t="s">
        <v>246</v>
      </c>
      <c r="S825" s="128" t="s">
        <v>247</v>
      </c>
      <c r="T825" s="128" t="s">
        <v>248</v>
      </c>
      <c r="U825" s="128" t="s">
        <v>249</v>
      </c>
      <c r="V825" s="128" t="s">
        <v>250</v>
      </c>
      <c r="W825" s="128" t="s">
        <v>251</v>
      </c>
      <c r="X825" s="128" t="s">
        <v>252</v>
      </c>
      <c r="Y825" s="128" t="s">
        <v>253</v>
      </c>
      <c r="Z825" s="128" t="s">
        <v>254</v>
      </c>
      <c r="AA825" s="128" t="s">
        <v>255</v>
      </c>
      <c r="AB825" s="128" t="s">
        <v>256</v>
      </c>
      <c r="AC825" s="128" t="s">
        <v>257</v>
      </c>
      <c r="AD825" s="128" t="s">
        <v>258</v>
      </c>
      <c r="AE825" s="128" t="s">
        <v>259</v>
      </c>
      <c r="AF825" s="128" t="s">
        <v>260</v>
      </c>
      <c r="AG825" s="128" t="s">
        <v>261</v>
      </c>
      <c r="AH825" s="128" t="s">
        <v>262</v>
      </c>
    </row>
    <row r="826" hidden="1">
      <c r="A826" s="139" t="s">
        <v>71</v>
      </c>
      <c r="B826" s="140" t="s">
        <v>356</v>
      </c>
      <c r="C826" s="36">
        <v>0.0</v>
      </c>
      <c r="D826" s="36">
        <v>0.0</v>
      </c>
      <c r="E826" s="131">
        <f>SUM(L826*I826)/60</f>
        <v>0</v>
      </c>
      <c r="F826" s="36">
        <v>0.0</v>
      </c>
      <c r="G826" s="36">
        <v>0.0</v>
      </c>
      <c r="H826" s="36">
        <v>0.0</v>
      </c>
      <c r="I826" s="36">
        <v>0.0</v>
      </c>
      <c r="J826" s="7">
        <f t="shared" ref="J826:J838" si="521">SUM(G826-I826)</f>
        <v>0</v>
      </c>
      <c r="K826" s="132" t="str">
        <f t="shared" ref="K826:K838" si="522">SUM(G826/I826)</f>
        <v>#DIV/0!</v>
      </c>
      <c r="L826" s="36">
        <v>0.0</v>
      </c>
      <c r="M826" s="36">
        <v>0.0</v>
      </c>
      <c r="N826" s="36">
        <v>0.0</v>
      </c>
      <c r="O826" s="133">
        <f t="shared" ref="O826:O831" si="523">(E826*N826)</f>
        <v>0</v>
      </c>
      <c r="P826" s="36">
        <v>0.0</v>
      </c>
      <c r="Q826" s="36">
        <v>0.0</v>
      </c>
      <c r="R826" s="36">
        <v>0.0</v>
      </c>
      <c r="S826" s="36">
        <v>0.0</v>
      </c>
      <c r="T826" s="36">
        <v>0.0</v>
      </c>
      <c r="U826" s="36">
        <v>0.0</v>
      </c>
      <c r="V826" s="36">
        <v>0.0</v>
      </c>
      <c r="W826" s="36">
        <v>0.0</v>
      </c>
      <c r="X826" s="36">
        <v>0.0</v>
      </c>
      <c r="Y826" s="36">
        <v>0.0</v>
      </c>
      <c r="Z826" s="36">
        <v>0.0</v>
      </c>
      <c r="AA826" s="36">
        <v>0.0</v>
      </c>
      <c r="AB826" s="36">
        <v>0.0</v>
      </c>
      <c r="AC826" s="36">
        <v>0.0</v>
      </c>
      <c r="AD826" s="36">
        <v>0.0</v>
      </c>
      <c r="AE826" s="36">
        <v>0.0</v>
      </c>
      <c r="AF826" s="36">
        <v>0.0</v>
      </c>
      <c r="AG826" s="36">
        <v>0.0</v>
      </c>
      <c r="AH826" s="36">
        <v>0.0</v>
      </c>
    </row>
    <row r="827" hidden="1">
      <c r="A827" s="139" t="s">
        <v>71</v>
      </c>
      <c r="B827" s="140" t="s">
        <v>318</v>
      </c>
      <c r="C827" s="36">
        <v>1.0</v>
      </c>
      <c r="D827" s="36">
        <v>1.0</v>
      </c>
      <c r="E827" s="131">
        <v>8.0</v>
      </c>
      <c r="F827" s="36">
        <v>0.0</v>
      </c>
      <c r="G827" s="36">
        <v>51.0</v>
      </c>
      <c r="H827" s="36">
        <v>0.0</v>
      </c>
      <c r="I827" s="36">
        <v>24.0</v>
      </c>
      <c r="J827" s="7">
        <f t="shared" si="521"/>
        <v>27</v>
      </c>
      <c r="K827" s="132">
        <f t="shared" si="522"/>
        <v>2.125</v>
      </c>
      <c r="L827" s="36">
        <v>18.0</v>
      </c>
      <c r="M827" s="36">
        <v>80.0</v>
      </c>
      <c r="N827" s="36">
        <v>1.0</v>
      </c>
      <c r="O827" s="133">
        <f t="shared" si="523"/>
        <v>8</v>
      </c>
      <c r="P827" s="36">
        <v>4.0</v>
      </c>
      <c r="Q827" s="36">
        <v>0.0</v>
      </c>
      <c r="R827" s="36">
        <v>4.0</v>
      </c>
      <c r="S827" s="36">
        <v>0.0</v>
      </c>
      <c r="T827" s="36">
        <v>10.0</v>
      </c>
      <c r="U827" s="36">
        <v>6.0</v>
      </c>
      <c r="V827" s="36">
        <v>4.0</v>
      </c>
      <c r="W827" s="36">
        <v>1.0</v>
      </c>
      <c r="X827" s="36">
        <v>1.0</v>
      </c>
      <c r="Y827" s="36">
        <v>1.0</v>
      </c>
      <c r="Z827" s="36">
        <v>0.0</v>
      </c>
      <c r="AA827" s="36">
        <v>0.0</v>
      </c>
      <c r="AB827" s="36">
        <v>0.0</v>
      </c>
      <c r="AC827" s="36">
        <v>3.0</v>
      </c>
      <c r="AD827" s="36">
        <v>1.0</v>
      </c>
      <c r="AE827" s="36">
        <v>0.0</v>
      </c>
      <c r="AF827" s="36">
        <v>0.0</v>
      </c>
      <c r="AG827" s="36">
        <v>0.0</v>
      </c>
      <c r="AH827" s="36">
        <v>0.0</v>
      </c>
    </row>
    <row r="828" hidden="1">
      <c r="A828" s="139" t="s">
        <v>71</v>
      </c>
      <c r="B828" s="140" t="s">
        <v>357</v>
      </c>
      <c r="C828" s="36">
        <v>1.0</v>
      </c>
      <c r="D828" s="36">
        <v>1.0</v>
      </c>
      <c r="E828" s="131">
        <v>8.0</v>
      </c>
      <c r="F828" s="36">
        <v>1.0</v>
      </c>
      <c r="G828" s="36">
        <v>41.0</v>
      </c>
      <c r="H828" s="36">
        <v>0.0</v>
      </c>
      <c r="I828" s="36">
        <v>15.0</v>
      </c>
      <c r="J828" s="7">
        <f t="shared" si="521"/>
        <v>26</v>
      </c>
      <c r="K828" s="132">
        <f t="shared" si="522"/>
        <v>2.733333333</v>
      </c>
      <c r="L828" s="36">
        <v>29.0</v>
      </c>
      <c r="M828" s="36">
        <v>53.0</v>
      </c>
      <c r="N828" s="36">
        <v>1.0</v>
      </c>
      <c r="O828" s="133">
        <f t="shared" si="523"/>
        <v>8</v>
      </c>
      <c r="P828" s="36">
        <v>1.0</v>
      </c>
      <c r="Q828" s="36">
        <v>3.0</v>
      </c>
      <c r="R828" s="36">
        <v>3.0</v>
      </c>
      <c r="S828" s="36">
        <v>1.0</v>
      </c>
      <c r="T828" s="36">
        <v>8.0</v>
      </c>
      <c r="U828" s="36">
        <v>3.0</v>
      </c>
      <c r="V828" s="36">
        <v>1.0</v>
      </c>
      <c r="W828" s="36">
        <v>0.0</v>
      </c>
      <c r="X828" s="36">
        <v>0.0</v>
      </c>
      <c r="Y828" s="36">
        <v>0.0</v>
      </c>
      <c r="Z828" s="36">
        <v>0.0</v>
      </c>
      <c r="AA828" s="36">
        <v>0.0</v>
      </c>
      <c r="AB828" s="36">
        <v>0.0</v>
      </c>
      <c r="AC828" s="36">
        <v>2.0</v>
      </c>
      <c r="AD828" s="36">
        <v>0.0</v>
      </c>
      <c r="AE828" s="36">
        <v>0.0</v>
      </c>
      <c r="AF828" s="36">
        <v>0.0</v>
      </c>
      <c r="AG828" s="36">
        <v>0.0</v>
      </c>
      <c r="AH828" s="36">
        <v>0.0</v>
      </c>
    </row>
    <row r="829" hidden="1">
      <c r="A829" s="139" t="s">
        <v>71</v>
      </c>
      <c r="B829" s="140" t="s">
        <v>358</v>
      </c>
      <c r="C829" s="36">
        <v>0.0</v>
      </c>
      <c r="D829" s="36">
        <v>0.0</v>
      </c>
      <c r="E829" s="131">
        <f>SUM(L829*I829)/60</f>
        <v>0</v>
      </c>
      <c r="F829" s="36">
        <v>0.0</v>
      </c>
      <c r="G829" s="36">
        <v>0.0</v>
      </c>
      <c r="H829" s="36">
        <v>0.0</v>
      </c>
      <c r="I829" s="36">
        <v>0.0</v>
      </c>
      <c r="J829" s="7">
        <f t="shared" si="521"/>
        <v>0</v>
      </c>
      <c r="K829" s="132" t="str">
        <f t="shared" si="522"/>
        <v>#DIV/0!</v>
      </c>
      <c r="L829" s="36">
        <v>0.0</v>
      </c>
      <c r="M829" s="36">
        <v>0.0</v>
      </c>
      <c r="N829" s="36">
        <v>0.0</v>
      </c>
      <c r="O829" s="133">
        <f t="shared" si="523"/>
        <v>0</v>
      </c>
      <c r="P829" s="36">
        <v>0.0</v>
      </c>
      <c r="Q829" s="36">
        <v>0.0</v>
      </c>
      <c r="R829" s="36">
        <v>0.0</v>
      </c>
      <c r="S829" s="36">
        <v>0.0</v>
      </c>
      <c r="T829" s="36">
        <v>0.0</v>
      </c>
      <c r="U829" s="36">
        <v>0.0</v>
      </c>
      <c r="V829" s="36">
        <v>0.0</v>
      </c>
      <c r="W829" s="36">
        <v>0.0</v>
      </c>
      <c r="X829" s="36">
        <v>0.0</v>
      </c>
      <c r="Y829" s="36">
        <v>0.0</v>
      </c>
      <c r="Z829" s="36">
        <v>0.0</v>
      </c>
      <c r="AA829" s="36">
        <v>0.0</v>
      </c>
      <c r="AB829" s="36">
        <v>0.0</v>
      </c>
      <c r="AC829" s="36">
        <v>0.0</v>
      </c>
      <c r="AD829" s="36">
        <v>0.0</v>
      </c>
      <c r="AE829" s="36">
        <v>0.0</v>
      </c>
      <c r="AF829" s="36">
        <v>0.0</v>
      </c>
      <c r="AG829" s="36">
        <v>0.0</v>
      </c>
      <c r="AH829" s="36">
        <v>0.0</v>
      </c>
    </row>
    <row r="830" hidden="1">
      <c r="A830" s="139" t="s">
        <v>71</v>
      </c>
      <c r="B830" s="140" t="s">
        <v>327</v>
      </c>
      <c r="C830" s="36">
        <v>1.0</v>
      </c>
      <c r="D830" s="36">
        <v>1.0</v>
      </c>
      <c r="E830" s="131">
        <v>8.0</v>
      </c>
      <c r="F830" s="36">
        <v>2.0</v>
      </c>
      <c r="G830" s="36">
        <v>26.0</v>
      </c>
      <c r="H830" s="36">
        <v>0.0</v>
      </c>
      <c r="I830" s="36">
        <v>20.0</v>
      </c>
      <c r="J830" s="7">
        <f t="shared" si="521"/>
        <v>6</v>
      </c>
      <c r="K830" s="132">
        <f t="shared" si="522"/>
        <v>1.3</v>
      </c>
      <c r="L830" s="36">
        <v>21.0</v>
      </c>
      <c r="M830" s="36">
        <v>37.0</v>
      </c>
      <c r="N830" s="36">
        <v>1.0</v>
      </c>
      <c r="O830" s="133">
        <f t="shared" si="523"/>
        <v>8</v>
      </c>
      <c r="P830" s="36">
        <v>2.0</v>
      </c>
      <c r="Q830" s="36">
        <v>1.0</v>
      </c>
      <c r="R830" s="36">
        <v>3.0</v>
      </c>
      <c r="S830" s="36">
        <v>0.0</v>
      </c>
      <c r="T830" s="36">
        <v>4.0</v>
      </c>
      <c r="U830" s="36">
        <v>2.0</v>
      </c>
      <c r="V830" s="36">
        <v>0.0</v>
      </c>
      <c r="W830" s="36">
        <v>0.0</v>
      </c>
      <c r="X830" s="36">
        <v>0.0</v>
      </c>
      <c r="Y830" s="36">
        <v>0.0</v>
      </c>
      <c r="Z830" s="36">
        <v>0.0</v>
      </c>
      <c r="AA830" s="36">
        <v>0.0</v>
      </c>
      <c r="AB830" s="36">
        <v>0.0</v>
      </c>
      <c r="AC830" s="36">
        <v>1.0</v>
      </c>
      <c r="AD830" s="36">
        <v>0.0</v>
      </c>
      <c r="AE830" s="36">
        <v>0.0</v>
      </c>
      <c r="AF830" s="36">
        <v>0.0</v>
      </c>
      <c r="AG830" s="36">
        <v>0.0</v>
      </c>
      <c r="AH830" s="36">
        <v>0.0</v>
      </c>
    </row>
    <row r="831" hidden="1">
      <c r="A831" s="139" t="s">
        <v>71</v>
      </c>
      <c r="B831" s="140" t="s">
        <v>359</v>
      </c>
      <c r="C831" s="36">
        <v>1.0</v>
      </c>
      <c r="D831" s="36">
        <v>1.0</v>
      </c>
      <c r="E831" s="131">
        <v>8.0</v>
      </c>
      <c r="F831" s="36">
        <v>2.0</v>
      </c>
      <c r="G831" s="36">
        <v>25.0</v>
      </c>
      <c r="H831" s="36">
        <v>1.0</v>
      </c>
      <c r="I831" s="36">
        <v>23.0</v>
      </c>
      <c r="J831" s="7">
        <f t="shared" si="521"/>
        <v>2</v>
      </c>
      <c r="K831" s="132">
        <f t="shared" si="522"/>
        <v>1.086956522</v>
      </c>
      <c r="L831" s="36">
        <v>18.0</v>
      </c>
      <c r="M831" s="36">
        <v>35.0</v>
      </c>
      <c r="N831" s="36">
        <v>1.0</v>
      </c>
      <c r="O831" s="133">
        <f t="shared" si="523"/>
        <v>8</v>
      </c>
      <c r="P831" s="36">
        <v>2.0</v>
      </c>
      <c r="Q831" s="36">
        <v>2.0</v>
      </c>
      <c r="R831" s="36">
        <v>2.0</v>
      </c>
      <c r="S831" s="36">
        <v>0.0</v>
      </c>
      <c r="T831" s="36">
        <v>4.0</v>
      </c>
      <c r="U831" s="36">
        <v>1.0</v>
      </c>
      <c r="V831" s="36">
        <v>0.0</v>
      </c>
      <c r="W831" s="36">
        <v>0.0</v>
      </c>
      <c r="X831" s="36">
        <v>0.0</v>
      </c>
      <c r="Y831" s="36">
        <v>0.0</v>
      </c>
      <c r="Z831" s="36">
        <v>0.0</v>
      </c>
      <c r="AA831" s="36">
        <v>0.0</v>
      </c>
      <c r="AB831" s="36">
        <v>0.0</v>
      </c>
      <c r="AC831" s="36">
        <v>0.0</v>
      </c>
      <c r="AD831" s="36">
        <v>0.0</v>
      </c>
      <c r="AE831" s="36">
        <v>0.0</v>
      </c>
      <c r="AF831" s="36">
        <v>0.0</v>
      </c>
      <c r="AG831" s="36">
        <v>0.0</v>
      </c>
      <c r="AH831" s="36">
        <v>0.0</v>
      </c>
    </row>
    <row r="832" hidden="1">
      <c r="A832" s="134"/>
      <c r="B832" s="135"/>
      <c r="C832" s="135">
        <f t="shared" ref="C832:D832" si="524">SUM(C827:C831)/4</f>
        <v>1</v>
      </c>
      <c r="D832" s="135">
        <f t="shared" si="524"/>
        <v>1</v>
      </c>
      <c r="E832" s="136">
        <f>SUM(E827:E831)</f>
        <v>32</v>
      </c>
      <c r="F832" s="135">
        <f>SUM(F827:F831)/4</f>
        <v>1.25</v>
      </c>
      <c r="G832" s="135">
        <f>SUM(G827:G831)</f>
        <v>143</v>
      </c>
      <c r="H832" s="135"/>
      <c r="I832" s="135">
        <f>SUM(I827:I831)</f>
        <v>82</v>
      </c>
      <c r="J832" s="135">
        <f t="shared" si="521"/>
        <v>61</v>
      </c>
      <c r="K832" s="137">
        <f t="shared" si="522"/>
        <v>1.743902439</v>
      </c>
      <c r="L832" s="135">
        <f t="shared" ref="L832:M832" si="525">SUM(L827:L831)</f>
        <v>86</v>
      </c>
      <c r="M832" s="135">
        <f t="shared" si="525"/>
        <v>205</v>
      </c>
      <c r="N832" s="135"/>
      <c r="O832" s="138"/>
      <c r="P832" s="135">
        <f t="shared" ref="P832:AF832" si="526">SUM(P827:P831)</f>
        <v>9</v>
      </c>
      <c r="Q832" s="135">
        <f t="shared" si="526"/>
        <v>6</v>
      </c>
      <c r="R832" s="135">
        <f t="shared" si="526"/>
        <v>12</v>
      </c>
      <c r="S832" s="135">
        <f t="shared" si="526"/>
        <v>1</v>
      </c>
      <c r="T832" s="135">
        <f t="shared" si="526"/>
        <v>26</v>
      </c>
      <c r="U832" s="135">
        <f t="shared" si="526"/>
        <v>12</v>
      </c>
      <c r="V832" s="135">
        <f t="shared" si="526"/>
        <v>5</v>
      </c>
      <c r="W832" s="135">
        <f t="shared" si="526"/>
        <v>1</v>
      </c>
      <c r="X832" s="135">
        <f t="shared" si="526"/>
        <v>1</v>
      </c>
      <c r="Y832" s="135">
        <f t="shared" si="526"/>
        <v>1</v>
      </c>
      <c r="Z832" s="135">
        <f t="shared" si="526"/>
        <v>0</v>
      </c>
      <c r="AA832" s="135">
        <f t="shared" si="526"/>
        <v>0</v>
      </c>
      <c r="AB832" s="135">
        <f t="shared" si="526"/>
        <v>0</v>
      </c>
      <c r="AC832" s="135">
        <f t="shared" si="526"/>
        <v>6</v>
      </c>
      <c r="AD832" s="135">
        <f t="shared" si="526"/>
        <v>1</v>
      </c>
      <c r="AE832" s="135">
        <f t="shared" si="526"/>
        <v>0</v>
      </c>
      <c r="AF832" s="135">
        <f t="shared" si="526"/>
        <v>0</v>
      </c>
      <c r="AG832" s="135"/>
      <c r="AH832" s="135"/>
    </row>
    <row r="833" hidden="1">
      <c r="A833" s="139" t="s">
        <v>103</v>
      </c>
      <c r="B833" s="140" t="s">
        <v>335</v>
      </c>
      <c r="C833" s="36">
        <v>1.0</v>
      </c>
      <c r="D833" s="36">
        <v>0.0</v>
      </c>
      <c r="E833" s="131">
        <v>8.0</v>
      </c>
      <c r="F833" s="36">
        <v>0.0</v>
      </c>
      <c r="G833" s="36">
        <v>17.0</v>
      </c>
      <c r="H833" s="36">
        <v>1.0</v>
      </c>
      <c r="I833" s="36">
        <v>36.0</v>
      </c>
      <c r="J833" s="7">
        <f t="shared" si="521"/>
        <v>-19</v>
      </c>
      <c r="K833" s="132">
        <f t="shared" si="522"/>
        <v>0.4722222222</v>
      </c>
      <c r="L833" s="36">
        <v>10.0</v>
      </c>
      <c r="M833" s="36">
        <v>22.0</v>
      </c>
      <c r="N833" s="36">
        <v>1.0</v>
      </c>
      <c r="O833" s="133">
        <f t="shared" ref="O833:O838" si="527">SUM(L833*I833)/60</f>
        <v>6</v>
      </c>
      <c r="P833" s="36">
        <v>3.0</v>
      </c>
      <c r="Q833" s="36">
        <v>0.0</v>
      </c>
      <c r="R833" s="36">
        <v>0.0</v>
      </c>
      <c r="S833" s="36">
        <v>1.0</v>
      </c>
      <c r="T833" s="36">
        <v>1.0</v>
      </c>
      <c r="U833" s="36">
        <v>0.0</v>
      </c>
      <c r="V833" s="36">
        <v>0.0</v>
      </c>
      <c r="W833" s="36">
        <v>0.0</v>
      </c>
      <c r="X833" s="36">
        <v>0.0</v>
      </c>
      <c r="Y833" s="36">
        <v>0.0</v>
      </c>
      <c r="Z833" s="36">
        <v>0.0</v>
      </c>
      <c r="AA833" s="36">
        <v>0.0</v>
      </c>
      <c r="AB833" s="36">
        <v>0.0</v>
      </c>
      <c r="AC833" s="36">
        <v>0.0</v>
      </c>
      <c r="AD833" s="36">
        <v>0.0</v>
      </c>
      <c r="AE833" s="36">
        <v>0.0</v>
      </c>
      <c r="AF833" s="36">
        <v>0.0</v>
      </c>
      <c r="AG833" s="36">
        <v>0.0</v>
      </c>
      <c r="AH833" s="36">
        <v>0.0</v>
      </c>
    </row>
    <row r="834" hidden="1">
      <c r="A834" s="139" t="s">
        <v>103</v>
      </c>
      <c r="B834" s="140" t="s">
        <v>336</v>
      </c>
      <c r="C834" s="36">
        <v>1.0</v>
      </c>
      <c r="D834" s="36">
        <v>0.0</v>
      </c>
      <c r="E834" s="131">
        <v>8.0</v>
      </c>
      <c r="F834" s="36">
        <v>0.0</v>
      </c>
      <c r="G834" s="36">
        <v>8.0</v>
      </c>
      <c r="H834" s="36">
        <v>1.0</v>
      </c>
      <c r="I834" s="36">
        <v>34.0</v>
      </c>
      <c r="J834" s="7">
        <f t="shared" si="521"/>
        <v>-26</v>
      </c>
      <c r="K834" s="132">
        <f t="shared" si="522"/>
        <v>0.2352941176</v>
      </c>
      <c r="L834" s="36">
        <v>12.0</v>
      </c>
      <c r="M834" s="36">
        <v>10.0</v>
      </c>
      <c r="N834" s="36">
        <v>1.0</v>
      </c>
      <c r="O834" s="133">
        <f t="shared" si="527"/>
        <v>6.8</v>
      </c>
      <c r="P834" s="36">
        <v>1.0</v>
      </c>
      <c r="Q834" s="36">
        <v>0.0</v>
      </c>
      <c r="R834" s="36">
        <v>1.0</v>
      </c>
      <c r="S834" s="36">
        <v>0.0</v>
      </c>
      <c r="T834" s="36">
        <v>0.0</v>
      </c>
      <c r="U834" s="36">
        <v>0.0</v>
      </c>
      <c r="V834" s="36">
        <v>0.0</v>
      </c>
      <c r="W834" s="36">
        <v>0.0</v>
      </c>
      <c r="X834" s="36">
        <v>0.0</v>
      </c>
      <c r="Y834" s="36">
        <v>0.0</v>
      </c>
      <c r="Z834" s="36">
        <v>0.0</v>
      </c>
      <c r="AA834" s="36">
        <v>0.0</v>
      </c>
      <c r="AB834" s="36">
        <v>0.0</v>
      </c>
      <c r="AC834" s="36">
        <v>0.0</v>
      </c>
      <c r="AD834" s="36">
        <v>0.0</v>
      </c>
      <c r="AE834" s="36">
        <v>0.0</v>
      </c>
      <c r="AF834" s="36">
        <v>0.0</v>
      </c>
      <c r="AG834" s="36">
        <v>0.0</v>
      </c>
      <c r="AH834" s="36">
        <v>0.0</v>
      </c>
    </row>
    <row r="835" hidden="1">
      <c r="A835" s="139" t="s">
        <v>103</v>
      </c>
      <c r="B835" s="140" t="s">
        <v>337</v>
      </c>
      <c r="C835" s="36">
        <v>0.0</v>
      </c>
      <c r="D835" s="36">
        <v>0.0</v>
      </c>
      <c r="E835" s="131">
        <f t="shared" ref="E835:E836" si="528">SUM(L835*I835)/60</f>
        <v>0</v>
      </c>
      <c r="F835" s="36">
        <v>0.0</v>
      </c>
      <c r="G835" s="36">
        <v>0.0</v>
      </c>
      <c r="H835" s="36">
        <v>0.0</v>
      </c>
      <c r="I835" s="36">
        <v>0.0</v>
      </c>
      <c r="J835" s="7">
        <f t="shared" si="521"/>
        <v>0</v>
      </c>
      <c r="K835" s="132" t="str">
        <f t="shared" si="522"/>
        <v>#DIV/0!</v>
      </c>
      <c r="L835" s="36">
        <v>0.0</v>
      </c>
      <c r="M835" s="36">
        <v>0.0</v>
      </c>
      <c r="N835" s="36">
        <v>0.0</v>
      </c>
      <c r="O835" s="133">
        <f t="shared" si="527"/>
        <v>0</v>
      </c>
      <c r="P835" s="36">
        <v>0.0</v>
      </c>
      <c r="Q835" s="36">
        <v>0.0</v>
      </c>
      <c r="R835" s="36">
        <v>0.0</v>
      </c>
      <c r="S835" s="36">
        <v>0.0</v>
      </c>
      <c r="T835" s="36">
        <v>0.0</v>
      </c>
      <c r="U835" s="36">
        <v>0.0</v>
      </c>
      <c r="V835" s="36">
        <v>0.0</v>
      </c>
      <c r="W835" s="36">
        <v>0.0</v>
      </c>
      <c r="X835" s="36">
        <v>0.0</v>
      </c>
      <c r="Y835" s="36">
        <v>0.0</v>
      </c>
      <c r="Z835" s="36">
        <v>0.0</v>
      </c>
      <c r="AA835" s="36">
        <v>0.0</v>
      </c>
      <c r="AB835" s="36">
        <v>0.0</v>
      </c>
      <c r="AC835" s="36">
        <v>0.0</v>
      </c>
      <c r="AD835" s="36">
        <v>0.0</v>
      </c>
      <c r="AE835" s="36">
        <v>0.0</v>
      </c>
      <c r="AF835" s="36">
        <v>0.0</v>
      </c>
      <c r="AG835" s="36">
        <v>0.0</v>
      </c>
      <c r="AH835" s="36">
        <v>0.0</v>
      </c>
    </row>
    <row r="836" hidden="1">
      <c r="A836" s="139" t="s">
        <v>103</v>
      </c>
      <c r="B836" s="140" t="s">
        <v>338</v>
      </c>
      <c r="C836" s="36">
        <v>0.0</v>
      </c>
      <c r="D836" s="36">
        <v>0.0</v>
      </c>
      <c r="E836" s="131">
        <f t="shared" si="528"/>
        <v>0</v>
      </c>
      <c r="F836" s="36">
        <v>0.0</v>
      </c>
      <c r="G836" s="36">
        <v>0.0</v>
      </c>
      <c r="H836" s="36">
        <v>0.0</v>
      </c>
      <c r="I836" s="36">
        <v>0.0</v>
      </c>
      <c r="J836" s="7">
        <f t="shared" si="521"/>
        <v>0</v>
      </c>
      <c r="K836" s="132" t="str">
        <f t="shared" si="522"/>
        <v>#DIV/0!</v>
      </c>
      <c r="L836" s="36">
        <v>0.0</v>
      </c>
      <c r="M836" s="36">
        <v>0.0</v>
      </c>
      <c r="N836" s="36">
        <v>0.0</v>
      </c>
      <c r="O836" s="133">
        <f t="shared" si="527"/>
        <v>0</v>
      </c>
      <c r="P836" s="36">
        <v>0.0</v>
      </c>
      <c r="Q836" s="36">
        <v>0.0</v>
      </c>
      <c r="R836" s="36">
        <v>0.0</v>
      </c>
      <c r="S836" s="36">
        <v>0.0</v>
      </c>
      <c r="T836" s="36">
        <v>0.0</v>
      </c>
      <c r="U836" s="36">
        <v>0.0</v>
      </c>
      <c r="V836" s="36">
        <v>0.0</v>
      </c>
      <c r="W836" s="36">
        <v>0.0</v>
      </c>
      <c r="X836" s="36">
        <v>0.0</v>
      </c>
      <c r="Y836" s="36">
        <v>0.0</v>
      </c>
      <c r="Z836" s="36">
        <v>0.0</v>
      </c>
      <c r="AA836" s="36">
        <v>0.0</v>
      </c>
      <c r="AB836" s="36">
        <v>0.0</v>
      </c>
      <c r="AC836" s="36">
        <v>0.0</v>
      </c>
      <c r="AD836" s="36">
        <v>0.0</v>
      </c>
      <c r="AE836" s="36">
        <v>0.0</v>
      </c>
      <c r="AF836" s="36">
        <v>0.0</v>
      </c>
      <c r="AG836" s="36">
        <v>0.0</v>
      </c>
      <c r="AH836" s="36">
        <v>0.0</v>
      </c>
    </row>
    <row r="837" hidden="1">
      <c r="A837" s="139" t="s">
        <v>103</v>
      </c>
      <c r="B837" s="140" t="s">
        <v>339</v>
      </c>
      <c r="C837" s="36">
        <v>1.0</v>
      </c>
      <c r="D837" s="36">
        <v>0.0</v>
      </c>
      <c r="E837" s="131">
        <v>8.0</v>
      </c>
      <c r="F837" s="36">
        <v>0.0</v>
      </c>
      <c r="G837" s="36">
        <v>23.0</v>
      </c>
      <c r="H837" s="36">
        <v>1.0</v>
      </c>
      <c r="I837" s="36">
        <v>41.0</v>
      </c>
      <c r="J837" s="7">
        <f t="shared" si="521"/>
        <v>-18</v>
      </c>
      <c r="K837" s="132">
        <f t="shared" si="522"/>
        <v>0.5609756098</v>
      </c>
      <c r="L837" s="36">
        <v>9.0</v>
      </c>
      <c r="M837" s="36">
        <v>25.0</v>
      </c>
      <c r="N837" s="36">
        <v>1.0</v>
      </c>
      <c r="O837" s="133">
        <f t="shared" si="527"/>
        <v>6.15</v>
      </c>
      <c r="P837" s="36">
        <v>1.0</v>
      </c>
      <c r="Q837" s="36">
        <v>1.0</v>
      </c>
      <c r="R837" s="36">
        <v>2.0</v>
      </c>
      <c r="S837" s="36">
        <v>1.0</v>
      </c>
      <c r="T837" s="36">
        <v>0.0</v>
      </c>
      <c r="U837" s="36">
        <v>0.0</v>
      </c>
      <c r="V837" s="36">
        <v>0.0</v>
      </c>
      <c r="W837" s="36">
        <v>0.0</v>
      </c>
      <c r="X837" s="36">
        <v>0.0</v>
      </c>
      <c r="Y837" s="36">
        <v>0.0</v>
      </c>
      <c r="Z837" s="36">
        <v>0.0</v>
      </c>
      <c r="AA837" s="36">
        <v>0.0</v>
      </c>
      <c r="AB837" s="36">
        <v>0.0</v>
      </c>
      <c r="AC837" s="36">
        <v>0.0</v>
      </c>
      <c r="AD837" s="36">
        <v>0.0</v>
      </c>
      <c r="AE837" s="36">
        <v>0.0</v>
      </c>
      <c r="AF837" s="36">
        <v>0.0</v>
      </c>
      <c r="AG837" s="36">
        <v>0.0</v>
      </c>
      <c r="AH837" s="36">
        <v>0.0</v>
      </c>
    </row>
    <row r="838" hidden="1">
      <c r="A838" s="139" t="s">
        <v>103</v>
      </c>
      <c r="B838" s="140" t="s">
        <v>340</v>
      </c>
      <c r="C838" s="36">
        <v>1.0</v>
      </c>
      <c r="D838" s="36">
        <v>0.0</v>
      </c>
      <c r="E838" s="131">
        <v>8.0</v>
      </c>
      <c r="F838" s="36">
        <v>0.0</v>
      </c>
      <c r="G838" s="36">
        <v>32.0</v>
      </c>
      <c r="H838" s="36">
        <v>1.0</v>
      </c>
      <c r="I838" s="36">
        <v>42.0</v>
      </c>
      <c r="J838" s="7">
        <f t="shared" si="521"/>
        <v>-10</v>
      </c>
      <c r="K838" s="132">
        <f t="shared" si="522"/>
        <v>0.7619047619</v>
      </c>
      <c r="L838" s="36">
        <v>9.0</v>
      </c>
      <c r="M838" s="36">
        <v>46.0</v>
      </c>
      <c r="N838" s="36">
        <v>1.0</v>
      </c>
      <c r="O838" s="133">
        <f t="shared" si="527"/>
        <v>6.3</v>
      </c>
      <c r="P838" s="36">
        <v>4.0</v>
      </c>
      <c r="Q838" s="36">
        <v>1.0</v>
      </c>
      <c r="R838" s="36">
        <v>3.0</v>
      </c>
      <c r="S838" s="36">
        <v>2.0</v>
      </c>
      <c r="T838" s="36">
        <v>6.0</v>
      </c>
      <c r="U838" s="36">
        <v>2.0</v>
      </c>
      <c r="V838" s="36">
        <v>0.0</v>
      </c>
      <c r="W838" s="36">
        <v>0.0</v>
      </c>
      <c r="X838" s="36">
        <v>0.0</v>
      </c>
      <c r="Y838" s="36">
        <v>0.0</v>
      </c>
      <c r="Z838" s="36">
        <v>0.0</v>
      </c>
      <c r="AA838" s="36">
        <v>0.0</v>
      </c>
      <c r="AB838" s="36">
        <v>0.0</v>
      </c>
      <c r="AC838" s="36">
        <v>1.0</v>
      </c>
      <c r="AD838" s="36">
        <v>0.0</v>
      </c>
      <c r="AE838" s="36">
        <v>0.0</v>
      </c>
      <c r="AF838" s="36">
        <v>0.0</v>
      </c>
      <c r="AG838" s="36">
        <v>0.0</v>
      </c>
      <c r="AH838" s="36">
        <v>0.0</v>
      </c>
    </row>
    <row r="839">
      <c r="A839" s="119" t="s">
        <v>436</v>
      </c>
    </row>
    <row r="841" hidden="1">
      <c r="A841" s="115"/>
      <c r="F841" s="116" t="s">
        <v>382</v>
      </c>
      <c r="L841" s="117" t="s">
        <v>383</v>
      </c>
      <c r="N841" s="118" t="s">
        <v>384</v>
      </c>
    </row>
    <row r="842" hidden="1">
      <c r="A842" s="83" t="s">
        <v>232</v>
      </c>
      <c r="B842" s="83" t="s">
        <v>233</v>
      </c>
      <c r="C842" s="83" t="s">
        <v>234</v>
      </c>
      <c r="D842" s="83" t="s">
        <v>15</v>
      </c>
      <c r="E842" s="84" t="s">
        <v>235</v>
      </c>
      <c r="F842" s="85" t="s">
        <v>17</v>
      </c>
      <c r="G842" s="85" t="s">
        <v>236</v>
      </c>
      <c r="H842" s="85" t="s">
        <v>237</v>
      </c>
      <c r="I842" s="85" t="s">
        <v>238</v>
      </c>
      <c r="J842" s="85" t="s">
        <v>239</v>
      </c>
      <c r="K842" s="86" t="s">
        <v>240</v>
      </c>
      <c r="L842" s="87" t="s">
        <v>241</v>
      </c>
      <c r="M842" s="87" t="s">
        <v>242</v>
      </c>
      <c r="N842" s="88" t="s">
        <v>385</v>
      </c>
      <c r="O842" s="88" t="s">
        <v>235</v>
      </c>
      <c r="P842" s="88" t="s">
        <v>244</v>
      </c>
      <c r="Q842" s="88" t="s">
        <v>245</v>
      </c>
      <c r="R842" s="88" t="s">
        <v>246</v>
      </c>
      <c r="S842" s="88" t="s">
        <v>247</v>
      </c>
      <c r="T842" s="88" t="s">
        <v>248</v>
      </c>
      <c r="U842" s="88" t="s">
        <v>249</v>
      </c>
      <c r="V842" s="88" t="s">
        <v>250</v>
      </c>
      <c r="W842" s="88" t="s">
        <v>251</v>
      </c>
      <c r="X842" s="88" t="s">
        <v>252</v>
      </c>
      <c r="Y842" s="88" t="s">
        <v>253</v>
      </c>
      <c r="Z842" s="88" t="s">
        <v>254</v>
      </c>
      <c r="AA842" s="88" t="s">
        <v>255</v>
      </c>
      <c r="AB842" s="88" t="s">
        <v>256</v>
      </c>
      <c r="AC842" s="88" t="s">
        <v>257</v>
      </c>
      <c r="AD842" s="88" t="s">
        <v>258</v>
      </c>
      <c r="AE842" s="88" t="s">
        <v>259</v>
      </c>
      <c r="AF842" s="88" t="s">
        <v>260</v>
      </c>
      <c r="AG842" s="88" t="s">
        <v>261</v>
      </c>
      <c r="AH842" s="88" t="s">
        <v>262</v>
      </c>
    </row>
    <row r="843" hidden="1">
      <c r="A843" s="96" t="s">
        <v>79</v>
      </c>
      <c r="B843" s="97" t="s">
        <v>349</v>
      </c>
      <c r="C843" s="103">
        <v>1.0</v>
      </c>
      <c r="D843" s="103">
        <v>1.0</v>
      </c>
      <c r="E843" s="93">
        <f t="shared" ref="E843:E848" si="529">SUM(L843*I843)/60</f>
        <v>8.166666667</v>
      </c>
      <c r="F843" s="92">
        <v>0.0</v>
      </c>
      <c r="G843" s="103">
        <v>58.0</v>
      </c>
      <c r="H843" s="92">
        <v>0.0</v>
      </c>
      <c r="I843" s="103">
        <v>35.0</v>
      </c>
      <c r="J843" s="106">
        <f t="shared" ref="J843:J858" si="530">SUM(G843-I843)</f>
        <v>23</v>
      </c>
      <c r="K843" s="94">
        <f t="shared" ref="K843:K858" si="531">SUM(G843/I843)</f>
        <v>1.657142857</v>
      </c>
      <c r="L843" s="103">
        <v>14.0</v>
      </c>
      <c r="M843" s="103">
        <v>72.0</v>
      </c>
      <c r="N843" s="103">
        <v>1.0</v>
      </c>
      <c r="O843" s="95">
        <f t="shared" ref="O843:O848" si="532">(E843*N843)</f>
        <v>8.166666667</v>
      </c>
      <c r="P843" s="92">
        <v>0.0</v>
      </c>
      <c r="Q843" s="103">
        <v>1.0</v>
      </c>
      <c r="R843" s="103">
        <v>2.0</v>
      </c>
      <c r="S843" s="92">
        <v>0.0</v>
      </c>
      <c r="T843" s="103">
        <v>11.0</v>
      </c>
      <c r="U843" s="103">
        <v>6.0</v>
      </c>
      <c r="V843" s="103">
        <v>2.0</v>
      </c>
      <c r="W843" s="92">
        <v>0.0</v>
      </c>
      <c r="X843" s="92">
        <v>0.0</v>
      </c>
      <c r="Y843" s="92">
        <v>0.0</v>
      </c>
      <c r="Z843" s="92">
        <v>0.0</v>
      </c>
      <c r="AA843" s="92">
        <v>0.0</v>
      </c>
      <c r="AB843" s="92">
        <v>0.0</v>
      </c>
      <c r="AC843" s="103">
        <v>2.0</v>
      </c>
      <c r="AD843" s="92">
        <v>0.0</v>
      </c>
      <c r="AE843" s="92">
        <v>0.0</v>
      </c>
      <c r="AF843" s="92">
        <v>0.0</v>
      </c>
      <c r="AG843" s="92">
        <v>0.0</v>
      </c>
      <c r="AH843" s="92">
        <v>0.0</v>
      </c>
    </row>
    <row r="844" hidden="1">
      <c r="A844" s="96" t="s">
        <v>79</v>
      </c>
      <c r="B844" s="97" t="s">
        <v>350</v>
      </c>
      <c r="C844" s="103">
        <v>1.0</v>
      </c>
      <c r="D844" s="103">
        <v>1.0</v>
      </c>
      <c r="E844" s="93">
        <f t="shared" si="529"/>
        <v>9.166666667</v>
      </c>
      <c r="F844" s="103">
        <v>5.0</v>
      </c>
      <c r="G844" s="103">
        <v>20.0</v>
      </c>
      <c r="H844" s="92">
        <v>0.0</v>
      </c>
      <c r="I844" s="103">
        <v>22.0</v>
      </c>
      <c r="J844" s="106">
        <f t="shared" si="530"/>
        <v>-2</v>
      </c>
      <c r="K844" s="94">
        <f t="shared" si="531"/>
        <v>0.9090909091</v>
      </c>
      <c r="L844" s="103">
        <v>25.0</v>
      </c>
      <c r="M844" s="103">
        <v>31.0</v>
      </c>
      <c r="N844" s="103">
        <v>1.0</v>
      </c>
      <c r="O844" s="95">
        <f t="shared" si="532"/>
        <v>9.166666667</v>
      </c>
      <c r="P844" s="103">
        <v>2.0</v>
      </c>
      <c r="Q844" s="103">
        <v>3.0</v>
      </c>
      <c r="R844" s="103">
        <v>3.0</v>
      </c>
      <c r="S844" s="92">
        <v>0.0</v>
      </c>
      <c r="T844" s="103">
        <v>1.0</v>
      </c>
      <c r="U844" s="92">
        <v>0.0</v>
      </c>
      <c r="V844" s="92">
        <v>0.0</v>
      </c>
      <c r="W844" s="92">
        <v>0.0</v>
      </c>
      <c r="X844" s="92">
        <v>0.0</v>
      </c>
      <c r="Y844" s="92">
        <v>0.0</v>
      </c>
      <c r="Z844" s="92">
        <v>0.0</v>
      </c>
      <c r="AA844" s="92">
        <v>0.0</v>
      </c>
      <c r="AB844" s="92">
        <v>0.0</v>
      </c>
      <c r="AC844" s="92">
        <v>0.0</v>
      </c>
      <c r="AD844" s="92">
        <v>0.0</v>
      </c>
      <c r="AE844" s="92">
        <v>0.0</v>
      </c>
      <c r="AF844" s="92">
        <v>0.0</v>
      </c>
      <c r="AG844" s="92">
        <v>0.0</v>
      </c>
      <c r="AH844" s="92">
        <v>0.0</v>
      </c>
    </row>
    <row r="845" hidden="1">
      <c r="A845" s="96" t="s">
        <v>79</v>
      </c>
      <c r="B845" s="97" t="s">
        <v>351</v>
      </c>
      <c r="C845" s="103">
        <v>1.0</v>
      </c>
      <c r="D845" s="103">
        <v>1.0</v>
      </c>
      <c r="E845" s="93">
        <f t="shared" si="529"/>
        <v>8.75</v>
      </c>
      <c r="F845" s="92">
        <v>0.0</v>
      </c>
      <c r="G845" s="103">
        <v>62.0</v>
      </c>
      <c r="H845" s="92">
        <v>0.0</v>
      </c>
      <c r="I845" s="103">
        <v>25.0</v>
      </c>
      <c r="J845" s="106">
        <f t="shared" si="530"/>
        <v>37</v>
      </c>
      <c r="K845" s="94">
        <f t="shared" si="531"/>
        <v>2.48</v>
      </c>
      <c r="L845" s="103">
        <v>21.0</v>
      </c>
      <c r="M845" s="103">
        <v>85.0</v>
      </c>
      <c r="N845" s="103">
        <v>1.0</v>
      </c>
      <c r="O845" s="95">
        <f t="shared" si="532"/>
        <v>8.75</v>
      </c>
      <c r="P845" s="103">
        <v>1.0</v>
      </c>
      <c r="Q845" s="103">
        <v>1.0</v>
      </c>
      <c r="R845" s="103">
        <v>3.0</v>
      </c>
      <c r="S845" s="103">
        <v>1.0</v>
      </c>
      <c r="T845" s="103">
        <v>12.0</v>
      </c>
      <c r="U845" s="103">
        <v>5.0</v>
      </c>
      <c r="V845" s="103">
        <v>2.0</v>
      </c>
      <c r="W845" s="103">
        <v>1.0</v>
      </c>
      <c r="X845" s="92">
        <v>0.0</v>
      </c>
      <c r="Y845" s="92">
        <v>0.0</v>
      </c>
      <c r="Z845" s="92">
        <v>0.0</v>
      </c>
      <c r="AA845" s="92">
        <v>0.0</v>
      </c>
      <c r="AB845" s="92">
        <v>0.0</v>
      </c>
      <c r="AC845" s="103">
        <v>3.0</v>
      </c>
      <c r="AD845" s="92">
        <v>0.0</v>
      </c>
      <c r="AE845" s="92">
        <v>0.0</v>
      </c>
      <c r="AF845" s="92">
        <v>0.0</v>
      </c>
      <c r="AG845" s="92">
        <v>0.0</v>
      </c>
      <c r="AH845" s="92">
        <v>0.0</v>
      </c>
    </row>
    <row r="846" hidden="1">
      <c r="A846" s="96" t="s">
        <v>79</v>
      </c>
      <c r="B846" s="97" t="s">
        <v>352</v>
      </c>
      <c r="C846" s="103">
        <v>1.0</v>
      </c>
      <c r="D846" s="103">
        <v>1.0</v>
      </c>
      <c r="E846" s="93">
        <f t="shared" si="529"/>
        <v>8.783333333</v>
      </c>
      <c r="F846" s="92">
        <v>0.0</v>
      </c>
      <c r="G846" s="103">
        <v>33.0</v>
      </c>
      <c r="H846" s="92">
        <v>0.0</v>
      </c>
      <c r="I846" s="103">
        <v>31.0</v>
      </c>
      <c r="J846" s="106">
        <f t="shared" si="530"/>
        <v>2</v>
      </c>
      <c r="K846" s="94">
        <f t="shared" si="531"/>
        <v>1.064516129</v>
      </c>
      <c r="L846" s="103">
        <v>17.0</v>
      </c>
      <c r="M846" s="103">
        <v>45.0</v>
      </c>
      <c r="N846" s="103">
        <v>1.0</v>
      </c>
      <c r="O846" s="95">
        <f t="shared" si="532"/>
        <v>8.783333333</v>
      </c>
      <c r="P846" s="103">
        <v>1.0</v>
      </c>
      <c r="Q846" s="103">
        <v>3.0</v>
      </c>
      <c r="R846" s="103">
        <v>4.0</v>
      </c>
      <c r="S846" s="92">
        <v>0.0</v>
      </c>
      <c r="T846" s="103">
        <v>5.0</v>
      </c>
      <c r="U846" s="103">
        <v>2.0</v>
      </c>
      <c r="V846" s="103">
        <v>1.0</v>
      </c>
      <c r="W846" s="92">
        <v>0.0</v>
      </c>
      <c r="X846" s="92">
        <v>0.0</v>
      </c>
      <c r="Y846" s="92">
        <v>0.0</v>
      </c>
      <c r="Z846" s="92">
        <v>0.0</v>
      </c>
      <c r="AA846" s="92">
        <v>0.0</v>
      </c>
      <c r="AB846" s="92">
        <v>0.0</v>
      </c>
      <c r="AC846" s="103">
        <v>1.0</v>
      </c>
      <c r="AD846" s="92">
        <v>0.0</v>
      </c>
      <c r="AE846" s="92">
        <v>0.0</v>
      </c>
      <c r="AF846" s="92">
        <v>0.0</v>
      </c>
      <c r="AG846" s="92">
        <v>0.0</v>
      </c>
      <c r="AH846" s="92">
        <v>0.0</v>
      </c>
    </row>
    <row r="847" hidden="1">
      <c r="A847" s="96" t="s">
        <v>79</v>
      </c>
      <c r="B847" s="97" t="s">
        <v>353</v>
      </c>
      <c r="C847" s="92">
        <v>0.0</v>
      </c>
      <c r="D847" s="92">
        <v>0.0</v>
      </c>
      <c r="E847" s="93">
        <f t="shared" si="529"/>
        <v>0</v>
      </c>
      <c r="F847" s="92">
        <v>0.0</v>
      </c>
      <c r="G847" s="92">
        <v>0.0</v>
      </c>
      <c r="H847" s="92">
        <v>0.0</v>
      </c>
      <c r="I847" s="92">
        <v>0.0</v>
      </c>
      <c r="J847" s="106">
        <f t="shared" si="530"/>
        <v>0</v>
      </c>
      <c r="K847" s="94" t="str">
        <f t="shared" si="531"/>
        <v>#DIV/0!</v>
      </c>
      <c r="L847" s="92">
        <v>0.0</v>
      </c>
      <c r="M847" s="92">
        <v>0.0</v>
      </c>
      <c r="N847" s="103">
        <v>0.0</v>
      </c>
      <c r="O847" s="95">
        <f t="shared" si="532"/>
        <v>0</v>
      </c>
      <c r="P847" s="92">
        <v>0.0</v>
      </c>
      <c r="Q847" s="92">
        <v>0.0</v>
      </c>
      <c r="R847" s="92">
        <v>0.0</v>
      </c>
      <c r="S847" s="92">
        <v>0.0</v>
      </c>
      <c r="T847" s="92">
        <v>0.0</v>
      </c>
      <c r="U847" s="92">
        <v>0.0</v>
      </c>
      <c r="V847" s="92">
        <v>0.0</v>
      </c>
      <c r="W847" s="92">
        <v>0.0</v>
      </c>
      <c r="X847" s="92">
        <v>0.0</v>
      </c>
      <c r="Y847" s="92">
        <v>0.0</v>
      </c>
      <c r="Z847" s="92">
        <v>0.0</v>
      </c>
      <c r="AA847" s="92">
        <v>0.0</v>
      </c>
      <c r="AB847" s="92">
        <v>0.0</v>
      </c>
      <c r="AC847" s="92">
        <v>0.0</v>
      </c>
      <c r="AD847" s="92">
        <v>0.0</v>
      </c>
      <c r="AE847" s="92">
        <v>0.0</v>
      </c>
      <c r="AF847" s="92">
        <v>0.0</v>
      </c>
      <c r="AG847" s="92">
        <v>0.0</v>
      </c>
      <c r="AH847" s="92">
        <v>0.0</v>
      </c>
    </row>
    <row r="848" hidden="1">
      <c r="A848" s="96" t="s">
        <v>79</v>
      </c>
      <c r="B848" s="97" t="s">
        <v>354</v>
      </c>
      <c r="C848" s="92">
        <v>0.0</v>
      </c>
      <c r="D848" s="92">
        <v>0.0</v>
      </c>
      <c r="E848" s="93">
        <f t="shared" si="529"/>
        <v>0</v>
      </c>
      <c r="F848" s="92">
        <v>0.0</v>
      </c>
      <c r="G848" s="92">
        <v>0.0</v>
      </c>
      <c r="H848" s="92">
        <v>0.0</v>
      </c>
      <c r="I848" s="92">
        <v>0.0</v>
      </c>
      <c r="J848" s="106">
        <f t="shared" si="530"/>
        <v>0</v>
      </c>
      <c r="K848" s="94" t="str">
        <f t="shared" si="531"/>
        <v>#DIV/0!</v>
      </c>
      <c r="L848" s="92">
        <v>0.0</v>
      </c>
      <c r="M848" s="92">
        <v>0.0</v>
      </c>
      <c r="N848" s="103">
        <v>0.0</v>
      </c>
      <c r="O848" s="95">
        <f t="shared" si="532"/>
        <v>0</v>
      </c>
      <c r="P848" s="92">
        <v>0.0</v>
      </c>
      <c r="Q848" s="92">
        <v>0.0</v>
      </c>
      <c r="R848" s="92">
        <v>0.0</v>
      </c>
      <c r="S848" s="92">
        <v>0.0</v>
      </c>
      <c r="T848" s="92">
        <v>0.0</v>
      </c>
      <c r="U848" s="92">
        <v>0.0</v>
      </c>
      <c r="V848" s="92">
        <v>0.0</v>
      </c>
      <c r="W848" s="92">
        <v>0.0</v>
      </c>
      <c r="X848" s="92">
        <v>0.0</v>
      </c>
      <c r="Y848" s="92">
        <v>0.0</v>
      </c>
      <c r="Z848" s="92">
        <v>0.0</v>
      </c>
      <c r="AA848" s="92">
        <v>0.0</v>
      </c>
      <c r="AB848" s="92">
        <v>0.0</v>
      </c>
      <c r="AC848" s="92">
        <v>0.0</v>
      </c>
      <c r="AD848" s="92">
        <v>0.0</v>
      </c>
      <c r="AE848" s="92">
        <v>0.0</v>
      </c>
      <c r="AF848" s="92">
        <v>0.0</v>
      </c>
      <c r="AG848" s="92">
        <v>0.0</v>
      </c>
      <c r="AH848" s="92">
        <v>0.0</v>
      </c>
    </row>
    <row r="849" hidden="1">
      <c r="A849" s="98"/>
      <c r="B849" s="99"/>
      <c r="C849" s="99">
        <f t="shared" ref="C849:D849" si="533">SUM(C843:C848)/4</f>
        <v>1</v>
      </c>
      <c r="D849" s="99">
        <f t="shared" si="533"/>
        <v>1</v>
      </c>
      <c r="E849" s="100">
        <f>SUM(E843:E848)</f>
        <v>34.86666667</v>
      </c>
      <c r="F849" s="99">
        <f>SUM(F843:F848)/4</f>
        <v>1.25</v>
      </c>
      <c r="G849" s="99">
        <f>SUM(G843:G848)</f>
        <v>173</v>
      </c>
      <c r="H849" s="99"/>
      <c r="I849" s="99">
        <f>SUM(I843:I848)</f>
        <v>113</v>
      </c>
      <c r="J849" s="99">
        <f t="shared" si="530"/>
        <v>60</v>
      </c>
      <c r="K849" s="101">
        <f t="shared" si="531"/>
        <v>1.530973451</v>
      </c>
      <c r="L849" s="99">
        <f t="shared" ref="L849:M849" si="534">SUM(L843:L848)</f>
        <v>77</v>
      </c>
      <c r="M849" s="99">
        <f t="shared" si="534"/>
        <v>233</v>
      </c>
      <c r="N849" s="99"/>
      <c r="O849" s="102"/>
      <c r="P849" s="99">
        <f t="shared" ref="P849:AH849" si="535">SUM(P843:P848)</f>
        <v>4</v>
      </c>
      <c r="Q849" s="99">
        <f t="shared" si="535"/>
        <v>8</v>
      </c>
      <c r="R849" s="99">
        <f t="shared" si="535"/>
        <v>12</v>
      </c>
      <c r="S849" s="99">
        <f t="shared" si="535"/>
        <v>1</v>
      </c>
      <c r="T849" s="99">
        <f t="shared" si="535"/>
        <v>29</v>
      </c>
      <c r="U849" s="99">
        <f t="shared" si="535"/>
        <v>13</v>
      </c>
      <c r="V849" s="99">
        <f t="shared" si="535"/>
        <v>5</v>
      </c>
      <c r="W849" s="99">
        <f t="shared" si="535"/>
        <v>1</v>
      </c>
      <c r="X849" s="99">
        <f t="shared" si="535"/>
        <v>0</v>
      </c>
      <c r="Y849" s="99">
        <f t="shared" si="535"/>
        <v>0</v>
      </c>
      <c r="Z849" s="99">
        <f t="shared" si="535"/>
        <v>0</v>
      </c>
      <c r="AA849" s="99">
        <f t="shared" si="535"/>
        <v>0</v>
      </c>
      <c r="AB849" s="99">
        <f t="shared" si="535"/>
        <v>0</v>
      </c>
      <c r="AC849" s="99">
        <f t="shared" si="535"/>
        <v>6</v>
      </c>
      <c r="AD849" s="99">
        <f t="shared" si="535"/>
        <v>0</v>
      </c>
      <c r="AE849" s="99">
        <f t="shared" si="535"/>
        <v>0</v>
      </c>
      <c r="AF849" s="99">
        <f t="shared" si="535"/>
        <v>0</v>
      </c>
      <c r="AG849" s="99">
        <f t="shared" si="535"/>
        <v>0</v>
      </c>
      <c r="AH849" s="99">
        <f t="shared" si="535"/>
        <v>0</v>
      </c>
    </row>
    <row r="850" hidden="1">
      <c r="A850" s="96" t="s">
        <v>105</v>
      </c>
      <c r="B850" s="97" t="s">
        <v>341</v>
      </c>
      <c r="C850" s="103">
        <v>1.0</v>
      </c>
      <c r="D850" s="92">
        <v>0.0</v>
      </c>
      <c r="E850" s="93">
        <f t="shared" ref="E850:E857" si="536">SUM(L850*I850)/60</f>
        <v>8.4</v>
      </c>
      <c r="F850" s="92">
        <v>0.0</v>
      </c>
      <c r="G850" s="103">
        <v>20.0</v>
      </c>
      <c r="H850" s="92">
        <v>0.0</v>
      </c>
      <c r="I850" s="103">
        <v>36.0</v>
      </c>
      <c r="J850" s="106">
        <f t="shared" si="530"/>
        <v>-16</v>
      </c>
      <c r="K850" s="94">
        <f t="shared" si="531"/>
        <v>0.5555555556</v>
      </c>
      <c r="L850" s="103">
        <v>14.0</v>
      </c>
      <c r="M850" s="103">
        <v>22.0</v>
      </c>
      <c r="N850" s="103">
        <v>1.0</v>
      </c>
      <c r="O850" s="95">
        <f t="shared" ref="O850:O857" si="537">SUM(L850*I850)/60</f>
        <v>8.4</v>
      </c>
      <c r="P850" s="103">
        <v>1.0</v>
      </c>
      <c r="Q850" s="92">
        <v>0.0</v>
      </c>
      <c r="R850" s="92">
        <v>0.0</v>
      </c>
      <c r="S850" s="103">
        <v>1.0</v>
      </c>
      <c r="T850" s="92">
        <v>0.0</v>
      </c>
      <c r="U850" s="92">
        <v>0.0</v>
      </c>
      <c r="V850" s="92">
        <v>0.0</v>
      </c>
      <c r="W850" s="92">
        <v>0.0</v>
      </c>
      <c r="X850" s="92">
        <v>0.0</v>
      </c>
      <c r="Y850" s="92">
        <v>0.0</v>
      </c>
      <c r="Z850" s="92">
        <v>0.0</v>
      </c>
      <c r="AA850" s="92">
        <v>0.0</v>
      </c>
      <c r="AB850" s="92">
        <v>0.0</v>
      </c>
      <c r="AC850" s="92">
        <v>0.0</v>
      </c>
      <c r="AD850" s="92">
        <v>0.0</v>
      </c>
      <c r="AE850" s="92">
        <v>0.0</v>
      </c>
      <c r="AF850" s="92">
        <v>0.0</v>
      </c>
      <c r="AG850" s="92">
        <v>0.0</v>
      </c>
      <c r="AH850" s="92">
        <v>0.0</v>
      </c>
    </row>
    <row r="851" hidden="1">
      <c r="A851" s="96" t="s">
        <v>105</v>
      </c>
      <c r="B851" s="97" t="s">
        <v>342</v>
      </c>
      <c r="C851" s="103">
        <v>1.0</v>
      </c>
      <c r="D851" s="92">
        <v>0.0</v>
      </c>
      <c r="E851" s="93">
        <f t="shared" si="536"/>
        <v>8</v>
      </c>
      <c r="F851" s="92">
        <v>0.0</v>
      </c>
      <c r="G851" s="103">
        <v>13.0</v>
      </c>
      <c r="H851" s="92">
        <v>0.0</v>
      </c>
      <c r="I851" s="103">
        <v>48.0</v>
      </c>
      <c r="J851" s="106">
        <f t="shared" si="530"/>
        <v>-35</v>
      </c>
      <c r="K851" s="94">
        <f t="shared" si="531"/>
        <v>0.2708333333</v>
      </c>
      <c r="L851" s="103">
        <v>10.0</v>
      </c>
      <c r="M851" s="103">
        <v>14.0</v>
      </c>
      <c r="N851" s="103">
        <v>1.0</v>
      </c>
      <c r="O851" s="95">
        <f t="shared" si="537"/>
        <v>8</v>
      </c>
      <c r="P851" s="103">
        <v>1.0</v>
      </c>
      <c r="Q851" s="92">
        <v>0.0</v>
      </c>
      <c r="R851" s="92">
        <v>0.0</v>
      </c>
      <c r="S851" s="92">
        <v>0.0</v>
      </c>
      <c r="T851" s="103">
        <v>2.0</v>
      </c>
      <c r="U851" s="92">
        <v>0.0</v>
      </c>
      <c r="V851" s="92">
        <v>0.0</v>
      </c>
      <c r="W851" s="92">
        <v>0.0</v>
      </c>
      <c r="X851" s="92">
        <v>0.0</v>
      </c>
      <c r="Y851" s="92">
        <v>0.0</v>
      </c>
      <c r="Z851" s="92">
        <v>0.0</v>
      </c>
      <c r="AA851" s="92">
        <v>0.0</v>
      </c>
      <c r="AB851" s="92">
        <v>0.0</v>
      </c>
      <c r="AC851" s="92">
        <v>0.0</v>
      </c>
      <c r="AD851" s="92">
        <v>0.0</v>
      </c>
      <c r="AE851" s="92">
        <v>0.0</v>
      </c>
      <c r="AF851" s="92">
        <v>0.0</v>
      </c>
      <c r="AG851" s="92">
        <v>0.0</v>
      </c>
      <c r="AH851" s="92">
        <v>0.0</v>
      </c>
    </row>
    <row r="852" hidden="1">
      <c r="A852" s="96" t="s">
        <v>105</v>
      </c>
      <c r="B852" s="97" t="s">
        <v>343</v>
      </c>
      <c r="C852" s="103">
        <v>1.0</v>
      </c>
      <c r="D852" s="92">
        <v>0.0</v>
      </c>
      <c r="E852" s="93">
        <f t="shared" si="536"/>
        <v>6.883333333</v>
      </c>
      <c r="F852" s="92">
        <v>0.0</v>
      </c>
      <c r="G852" s="103">
        <v>24.0</v>
      </c>
      <c r="H852" s="92">
        <v>0.0</v>
      </c>
      <c r="I852" s="103">
        <v>59.0</v>
      </c>
      <c r="J852" s="106">
        <f t="shared" si="530"/>
        <v>-35</v>
      </c>
      <c r="K852" s="94">
        <f t="shared" si="531"/>
        <v>0.406779661</v>
      </c>
      <c r="L852" s="103">
        <v>7.0</v>
      </c>
      <c r="M852" s="103">
        <v>24.0</v>
      </c>
      <c r="N852" s="103">
        <v>1.0</v>
      </c>
      <c r="O852" s="95">
        <f t="shared" si="537"/>
        <v>6.883333333</v>
      </c>
      <c r="P852" s="92">
        <v>0.0</v>
      </c>
      <c r="Q852" s="103">
        <v>1.0</v>
      </c>
      <c r="R852" s="92">
        <v>0.0</v>
      </c>
      <c r="S852" s="103">
        <v>1.0</v>
      </c>
      <c r="T852" s="103">
        <v>1.0</v>
      </c>
      <c r="U852" s="92">
        <v>0.0</v>
      </c>
      <c r="V852" s="92">
        <v>0.0</v>
      </c>
      <c r="W852" s="92">
        <v>0.0</v>
      </c>
      <c r="X852" s="92">
        <v>0.0</v>
      </c>
      <c r="Y852" s="92">
        <v>0.0</v>
      </c>
      <c r="Z852" s="92">
        <v>0.0</v>
      </c>
      <c r="AA852" s="92">
        <v>0.0</v>
      </c>
      <c r="AB852" s="92">
        <v>0.0</v>
      </c>
      <c r="AC852" s="92">
        <v>0.0</v>
      </c>
      <c r="AD852" s="92">
        <v>0.0</v>
      </c>
      <c r="AE852" s="92">
        <v>0.0</v>
      </c>
      <c r="AF852" s="92">
        <v>0.0</v>
      </c>
      <c r="AG852" s="92">
        <v>0.0</v>
      </c>
      <c r="AH852" s="92">
        <v>0.0</v>
      </c>
    </row>
    <row r="853" hidden="1">
      <c r="A853" s="96" t="s">
        <v>105</v>
      </c>
      <c r="B853" s="97" t="s">
        <v>344</v>
      </c>
      <c r="C853" s="92">
        <v>0.0</v>
      </c>
      <c r="D853" s="92">
        <v>0.0</v>
      </c>
      <c r="E853" s="93">
        <f t="shared" si="536"/>
        <v>0</v>
      </c>
      <c r="F853" s="92">
        <v>0.0</v>
      </c>
      <c r="G853" s="92">
        <v>0.0</v>
      </c>
      <c r="H853" s="92">
        <v>0.0</v>
      </c>
      <c r="I853" s="92">
        <v>0.0</v>
      </c>
      <c r="J853" s="106">
        <f t="shared" si="530"/>
        <v>0</v>
      </c>
      <c r="K853" s="94" t="str">
        <f t="shared" si="531"/>
        <v>#DIV/0!</v>
      </c>
      <c r="L853" s="92">
        <v>0.0</v>
      </c>
      <c r="M853" s="92">
        <v>0.0</v>
      </c>
      <c r="N853" s="103">
        <v>0.0</v>
      </c>
      <c r="O853" s="95">
        <f t="shared" si="537"/>
        <v>0</v>
      </c>
      <c r="P853" s="92">
        <v>0.0</v>
      </c>
      <c r="Q853" s="92">
        <v>0.0</v>
      </c>
      <c r="R853" s="92">
        <v>0.0</v>
      </c>
      <c r="S853" s="92">
        <v>0.0</v>
      </c>
      <c r="T853" s="92">
        <v>0.0</v>
      </c>
      <c r="U853" s="92">
        <v>0.0</v>
      </c>
      <c r="V853" s="92">
        <v>0.0</v>
      </c>
      <c r="W853" s="92">
        <v>0.0</v>
      </c>
      <c r="X853" s="92">
        <v>0.0</v>
      </c>
      <c r="Y853" s="92">
        <v>0.0</v>
      </c>
      <c r="Z853" s="92">
        <v>0.0</v>
      </c>
      <c r="AA853" s="92">
        <v>0.0</v>
      </c>
      <c r="AB853" s="92">
        <v>0.0</v>
      </c>
      <c r="AC853" s="92">
        <v>0.0</v>
      </c>
      <c r="AD853" s="92">
        <v>0.0</v>
      </c>
      <c r="AE853" s="92">
        <v>0.0</v>
      </c>
      <c r="AF853" s="92">
        <v>0.0</v>
      </c>
      <c r="AG853" s="92">
        <v>0.0</v>
      </c>
      <c r="AH853" s="92">
        <v>0.0</v>
      </c>
    </row>
    <row r="854" hidden="1">
      <c r="A854" s="96" t="s">
        <v>105</v>
      </c>
      <c r="B854" s="97" t="s">
        <v>345</v>
      </c>
      <c r="C854" s="92">
        <v>0.0</v>
      </c>
      <c r="D854" s="92">
        <v>0.0</v>
      </c>
      <c r="E854" s="93">
        <f t="shared" si="536"/>
        <v>0</v>
      </c>
      <c r="F854" s="92">
        <v>0.0</v>
      </c>
      <c r="G854" s="92">
        <v>0.0</v>
      </c>
      <c r="H854" s="92">
        <v>0.0</v>
      </c>
      <c r="I854" s="92">
        <v>0.0</v>
      </c>
      <c r="J854" s="106">
        <f t="shared" si="530"/>
        <v>0</v>
      </c>
      <c r="K854" s="94" t="str">
        <f t="shared" si="531"/>
        <v>#DIV/0!</v>
      </c>
      <c r="L854" s="92">
        <v>0.0</v>
      </c>
      <c r="M854" s="92">
        <v>0.0</v>
      </c>
      <c r="N854" s="103">
        <v>0.0</v>
      </c>
      <c r="O854" s="95">
        <f t="shared" si="537"/>
        <v>0</v>
      </c>
      <c r="P854" s="92">
        <v>0.0</v>
      </c>
      <c r="Q854" s="92">
        <v>0.0</v>
      </c>
      <c r="R854" s="92">
        <v>0.0</v>
      </c>
      <c r="S854" s="92">
        <v>0.0</v>
      </c>
      <c r="T854" s="92">
        <v>0.0</v>
      </c>
      <c r="U854" s="92">
        <v>0.0</v>
      </c>
      <c r="V854" s="92">
        <v>0.0</v>
      </c>
      <c r="W854" s="92">
        <v>0.0</v>
      </c>
      <c r="X854" s="92">
        <v>0.0</v>
      </c>
      <c r="Y854" s="92">
        <v>0.0</v>
      </c>
      <c r="Z854" s="92">
        <v>0.0</v>
      </c>
      <c r="AA854" s="92">
        <v>0.0</v>
      </c>
      <c r="AB854" s="92">
        <v>0.0</v>
      </c>
      <c r="AC854" s="92">
        <v>0.0</v>
      </c>
      <c r="AD854" s="92">
        <v>0.0</v>
      </c>
      <c r="AE854" s="92">
        <v>0.0</v>
      </c>
      <c r="AF854" s="92">
        <v>0.0</v>
      </c>
      <c r="AG854" s="92">
        <v>0.0</v>
      </c>
      <c r="AH854" s="92">
        <v>0.0</v>
      </c>
    </row>
    <row r="855" hidden="1">
      <c r="A855" s="96" t="s">
        <v>269</v>
      </c>
      <c r="B855" s="97" t="s">
        <v>327</v>
      </c>
      <c r="C855" s="103">
        <v>1.0</v>
      </c>
      <c r="D855" s="92">
        <v>0.0</v>
      </c>
      <c r="E855" s="93">
        <f t="shared" si="536"/>
        <v>7.883333333</v>
      </c>
      <c r="F855" s="103">
        <v>2.0</v>
      </c>
      <c r="G855" s="103">
        <v>45.0</v>
      </c>
      <c r="H855" s="103">
        <v>2.0</v>
      </c>
      <c r="I855" s="103">
        <v>43.0</v>
      </c>
      <c r="J855" s="106">
        <f t="shared" si="530"/>
        <v>2</v>
      </c>
      <c r="K855" s="94">
        <f t="shared" si="531"/>
        <v>1.046511628</v>
      </c>
      <c r="L855" s="103">
        <v>11.0</v>
      </c>
      <c r="M855" s="103">
        <v>61.0</v>
      </c>
      <c r="N855" s="103">
        <v>1.0</v>
      </c>
      <c r="O855" s="95">
        <f t="shared" si="537"/>
        <v>7.883333333</v>
      </c>
      <c r="P855" s="103">
        <v>1.0</v>
      </c>
      <c r="Q855" s="103">
        <v>1.0</v>
      </c>
      <c r="R855" s="103">
        <v>2.0</v>
      </c>
      <c r="S855" s="103">
        <v>2.0</v>
      </c>
      <c r="T855" s="103">
        <v>9.0</v>
      </c>
      <c r="U855" s="103">
        <v>2.0</v>
      </c>
      <c r="V855" s="92">
        <v>0.0</v>
      </c>
      <c r="W855" s="92">
        <v>0.0</v>
      </c>
      <c r="X855" s="92">
        <v>0.0</v>
      </c>
      <c r="Y855" s="92">
        <v>0.0</v>
      </c>
      <c r="Z855" s="92">
        <v>0.0</v>
      </c>
      <c r="AA855" s="92">
        <v>0.0</v>
      </c>
      <c r="AB855" s="92">
        <v>0.0</v>
      </c>
      <c r="AC855" s="103">
        <v>1.0</v>
      </c>
      <c r="AD855" s="92">
        <v>0.0</v>
      </c>
      <c r="AE855" s="92">
        <v>0.0</v>
      </c>
      <c r="AF855" s="92">
        <v>0.0</v>
      </c>
      <c r="AG855" s="92">
        <v>0.0</v>
      </c>
      <c r="AH855" s="92">
        <v>0.0</v>
      </c>
    </row>
    <row r="856" hidden="1">
      <c r="A856" s="96" t="s">
        <v>269</v>
      </c>
      <c r="B856" s="97" t="s">
        <v>346</v>
      </c>
      <c r="C856" s="92">
        <v>0.0</v>
      </c>
      <c r="D856" s="92">
        <v>0.0</v>
      </c>
      <c r="E856" s="93">
        <f t="shared" si="536"/>
        <v>0</v>
      </c>
      <c r="F856" s="92">
        <v>0.0</v>
      </c>
      <c r="G856" s="92">
        <v>0.0</v>
      </c>
      <c r="H856" s="92">
        <v>0.0</v>
      </c>
      <c r="I856" s="92">
        <v>0.0</v>
      </c>
      <c r="J856" s="106">
        <f t="shared" si="530"/>
        <v>0</v>
      </c>
      <c r="K856" s="94" t="str">
        <f t="shared" si="531"/>
        <v>#DIV/0!</v>
      </c>
      <c r="L856" s="92">
        <v>0.0</v>
      </c>
      <c r="M856" s="92">
        <v>0.0</v>
      </c>
      <c r="N856" s="103">
        <v>0.0</v>
      </c>
      <c r="O856" s="95">
        <f t="shared" si="537"/>
        <v>0</v>
      </c>
      <c r="P856" s="92">
        <v>0.0</v>
      </c>
      <c r="Q856" s="92">
        <v>0.0</v>
      </c>
      <c r="R856" s="92">
        <v>0.0</v>
      </c>
      <c r="S856" s="92">
        <v>0.0</v>
      </c>
      <c r="T856" s="92">
        <v>0.0</v>
      </c>
      <c r="U856" s="92">
        <v>0.0</v>
      </c>
      <c r="V856" s="92">
        <v>0.0</v>
      </c>
      <c r="W856" s="92">
        <v>0.0</v>
      </c>
      <c r="X856" s="92">
        <v>0.0</v>
      </c>
      <c r="Y856" s="92">
        <v>0.0</v>
      </c>
      <c r="Z856" s="92">
        <v>0.0</v>
      </c>
      <c r="AA856" s="92">
        <v>0.0</v>
      </c>
      <c r="AB856" s="92">
        <v>0.0</v>
      </c>
      <c r="AC856" s="92">
        <v>0.0</v>
      </c>
      <c r="AD856" s="92">
        <v>0.0</v>
      </c>
      <c r="AE856" s="92">
        <v>0.0</v>
      </c>
      <c r="AF856" s="92">
        <v>0.0</v>
      </c>
      <c r="AG856" s="92">
        <v>0.0</v>
      </c>
      <c r="AH856" s="92">
        <v>0.0</v>
      </c>
    </row>
    <row r="857" hidden="1">
      <c r="A857" s="96"/>
      <c r="B857" s="97"/>
      <c r="C857" s="92">
        <v>0.0</v>
      </c>
      <c r="D857" s="92">
        <v>0.0</v>
      </c>
      <c r="E857" s="93">
        <f t="shared" si="536"/>
        <v>0</v>
      </c>
      <c r="F857" s="92">
        <v>0.0</v>
      </c>
      <c r="G857" s="92">
        <v>0.0</v>
      </c>
      <c r="H857" s="92">
        <v>0.0</v>
      </c>
      <c r="I857" s="92">
        <v>0.0</v>
      </c>
      <c r="J857" s="106">
        <f t="shared" si="530"/>
        <v>0</v>
      </c>
      <c r="K857" s="94" t="str">
        <f t="shared" si="531"/>
        <v>#DIV/0!</v>
      </c>
      <c r="L857" s="92">
        <v>0.0</v>
      </c>
      <c r="M857" s="92">
        <v>0.0</v>
      </c>
      <c r="N857" s="103">
        <v>0.0</v>
      </c>
      <c r="O857" s="95">
        <f t="shared" si="537"/>
        <v>0</v>
      </c>
      <c r="P857" s="92">
        <v>0.0</v>
      </c>
      <c r="Q857" s="92">
        <v>0.0</v>
      </c>
      <c r="R857" s="92">
        <v>0.0</v>
      </c>
      <c r="S857" s="92">
        <v>0.0</v>
      </c>
      <c r="T857" s="92">
        <v>0.0</v>
      </c>
      <c r="U857" s="92">
        <v>0.0</v>
      </c>
      <c r="V857" s="92">
        <v>0.0</v>
      </c>
      <c r="W857" s="92">
        <v>0.0</v>
      </c>
      <c r="X857" s="92">
        <v>0.0</v>
      </c>
      <c r="Y857" s="92">
        <v>0.0</v>
      </c>
      <c r="Z857" s="92">
        <v>0.0</v>
      </c>
      <c r="AA857" s="92">
        <v>0.0</v>
      </c>
      <c r="AB857" s="92">
        <v>0.0</v>
      </c>
      <c r="AC857" s="92">
        <v>0.0</v>
      </c>
      <c r="AD857" s="92">
        <v>0.0</v>
      </c>
      <c r="AE857" s="92">
        <v>0.0</v>
      </c>
      <c r="AF857" s="92">
        <v>0.0</v>
      </c>
      <c r="AG857" s="92">
        <v>0.0</v>
      </c>
      <c r="AH857" s="92">
        <v>0.0</v>
      </c>
    </row>
    <row r="858" hidden="1">
      <c r="A858" s="98" t="s">
        <v>271</v>
      </c>
      <c r="B858" s="99"/>
      <c r="C858" s="99">
        <f>SUM(C850:C856)</f>
        <v>4</v>
      </c>
      <c r="D858" s="99">
        <f t="shared" ref="D858:F858" si="538">SUM(D850:D856)/4</f>
        <v>0</v>
      </c>
      <c r="E858" s="100">
        <f t="shared" si="538"/>
        <v>7.791666667</v>
      </c>
      <c r="F858" s="99">
        <f t="shared" si="538"/>
        <v>0.5</v>
      </c>
      <c r="G858" s="99">
        <f>SUM(G850:G856)</f>
        <v>102</v>
      </c>
      <c r="H858" s="99"/>
      <c r="I858" s="99">
        <f>SUM(I850:I856)</f>
        <v>186</v>
      </c>
      <c r="J858" s="99">
        <f t="shared" si="530"/>
        <v>-84</v>
      </c>
      <c r="K858" s="101">
        <f t="shared" si="531"/>
        <v>0.5483870968</v>
      </c>
      <c r="L858" s="99">
        <f t="shared" ref="L858:M858" si="539">SUM(L850:L856)</f>
        <v>42</v>
      </c>
      <c r="M858" s="99">
        <f t="shared" si="539"/>
        <v>121</v>
      </c>
      <c r="N858" s="99"/>
      <c r="O858" s="102"/>
      <c r="P858" s="99">
        <f t="shared" ref="P858:AH858" si="540">SUM(P850:P856)</f>
        <v>3</v>
      </c>
      <c r="Q858" s="99">
        <f t="shared" si="540"/>
        <v>2</v>
      </c>
      <c r="R858" s="99">
        <f t="shared" si="540"/>
        <v>2</v>
      </c>
      <c r="S858" s="99">
        <f t="shared" si="540"/>
        <v>4</v>
      </c>
      <c r="T858" s="99">
        <f t="shared" si="540"/>
        <v>12</v>
      </c>
      <c r="U858" s="99">
        <f t="shared" si="540"/>
        <v>2</v>
      </c>
      <c r="V858" s="99">
        <f t="shared" si="540"/>
        <v>0</v>
      </c>
      <c r="W858" s="99">
        <f t="shared" si="540"/>
        <v>0</v>
      </c>
      <c r="X858" s="99">
        <f t="shared" si="540"/>
        <v>0</v>
      </c>
      <c r="Y858" s="99">
        <f t="shared" si="540"/>
        <v>0</v>
      </c>
      <c r="Z858" s="99">
        <f t="shared" si="540"/>
        <v>0</v>
      </c>
      <c r="AA858" s="99">
        <f t="shared" si="540"/>
        <v>0</v>
      </c>
      <c r="AB858" s="99">
        <f t="shared" si="540"/>
        <v>0</v>
      </c>
      <c r="AC858" s="99">
        <f t="shared" si="540"/>
        <v>1</v>
      </c>
      <c r="AD858" s="99">
        <f t="shared" si="540"/>
        <v>0</v>
      </c>
      <c r="AE858" s="99">
        <f t="shared" si="540"/>
        <v>0</v>
      </c>
      <c r="AF858" s="99">
        <f t="shared" si="540"/>
        <v>0</v>
      </c>
      <c r="AG858" s="99">
        <f t="shared" si="540"/>
        <v>0</v>
      </c>
      <c r="AH858" s="99">
        <f t="shared" si="540"/>
        <v>0</v>
      </c>
    </row>
    <row r="859">
      <c r="A859" s="119" t="s">
        <v>437</v>
      </c>
    </row>
    <row r="861" hidden="1">
      <c r="A861" s="115"/>
      <c r="F861" s="116" t="s">
        <v>382</v>
      </c>
      <c r="L861" s="117" t="s">
        <v>383</v>
      </c>
      <c r="N861" s="118" t="s">
        <v>384</v>
      </c>
    </row>
    <row r="862" hidden="1">
      <c r="A862" s="83" t="s">
        <v>232</v>
      </c>
      <c r="B862" s="83" t="s">
        <v>233</v>
      </c>
      <c r="C862" s="83" t="s">
        <v>234</v>
      </c>
      <c r="D862" s="83" t="s">
        <v>15</v>
      </c>
      <c r="E862" s="84" t="s">
        <v>235</v>
      </c>
      <c r="F862" s="85" t="s">
        <v>17</v>
      </c>
      <c r="G862" s="85" t="s">
        <v>236</v>
      </c>
      <c r="H862" s="85" t="s">
        <v>237</v>
      </c>
      <c r="I862" s="85" t="s">
        <v>238</v>
      </c>
      <c r="J862" s="85" t="s">
        <v>239</v>
      </c>
      <c r="K862" s="86" t="s">
        <v>240</v>
      </c>
      <c r="L862" s="87" t="s">
        <v>241</v>
      </c>
      <c r="M862" s="87" t="s">
        <v>242</v>
      </c>
      <c r="N862" s="88" t="s">
        <v>385</v>
      </c>
      <c r="O862" s="88" t="s">
        <v>235</v>
      </c>
      <c r="P862" s="88" t="s">
        <v>244</v>
      </c>
      <c r="Q862" s="88" t="s">
        <v>245</v>
      </c>
      <c r="R862" s="88" t="s">
        <v>246</v>
      </c>
      <c r="S862" s="88" t="s">
        <v>247</v>
      </c>
      <c r="T862" s="88" t="s">
        <v>248</v>
      </c>
      <c r="U862" s="88" t="s">
        <v>249</v>
      </c>
      <c r="V862" s="88" t="s">
        <v>250</v>
      </c>
      <c r="W862" s="88" t="s">
        <v>251</v>
      </c>
      <c r="X862" s="88" t="s">
        <v>252</v>
      </c>
      <c r="Y862" s="88" t="s">
        <v>253</v>
      </c>
      <c r="Z862" s="88" t="s">
        <v>254</v>
      </c>
      <c r="AA862" s="88" t="s">
        <v>255</v>
      </c>
      <c r="AB862" s="88" t="s">
        <v>256</v>
      </c>
      <c r="AC862" s="88" t="s">
        <v>257</v>
      </c>
      <c r="AD862" s="88" t="s">
        <v>258</v>
      </c>
      <c r="AE862" s="88" t="s">
        <v>259</v>
      </c>
      <c r="AF862" s="88" t="s">
        <v>260</v>
      </c>
      <c r="AG862" s="88" t="s">
        <v>261</v>
      </c>
      <c r="AH862" s="88" t="s">
        <v>262</v>
      </c>
    </row>
    <row r="863" hidden="1">
      <c r="A863" s="90" t="s">
        <v>58</v>
      </c>
      <c r="B863" s="91" t="s">
        <v>309</v>
      </c>
      <c r="C863" s="103">
        <v>1.0</v>
      </c>
      <c r="D863" s="92">
        <v>0.0</v>
      </c>
      <c r="E863" s="93">
        <f t="shared" ref="E863:E873" si="541">SUM(L863*I863)/60</f>
        <v>12.33333333</v>
      </c>
      <c r="F863" s="92">
        <v>0.0</v>
      </c>
      <c r="G863" s="103">
        <v>40.0</v>
      </c>
      <c r="H863" s="92">
        <v>0.0</v>
      </c>
      <c r="I863" s="103">
        <v>37.0</v>
      </c>
      <c r="J863" s="106">
        <f t="shared" ref="J863:J882" si="542">SUM(G863-I863)</f>
        <v>3</v>
      </c>
      <c r="K863" s="94">
        <f t="shared" ref="K863:K882" si="543">SUM(G863/I863)</f>
        <v>1.081081081</v>
      </c>
      <c r="L863" s="103">
        <v>20.0</v>
      </c>
      <c r="M863" s="103">
        <v>51.0</v>
      </c>
      <c r="N863" s="103">
        <v>1.0</v>
      </c>
      <c r="O863" s="95">
        <f t="shared" ref="O863:O873" si="544">(E863*N863)</f>
        <v>12.33333333</v>
      </c>
      <c r="P863" s="103">
        <v>2.0</v>
      </c>
      <c r="Q863" s="103">
        <v>1.0</v>
      </c>
      <c r="R863" s="103">
        <v>5.0</v>
      </c>
      <c r="S863" s="103">
        <v>1.0</v>
      </c>
      <c r="T863" s="103">
        <v>3.0</v>
      </c>
      <c r="U863" s="92">
        <v>0.0</v>
      </c>
      <c r="V863" s="92">
        <v>0.0</v>
      </c>
      <c r="W863" s="92">
        <v>0.0</v>
      </c>
      <c r="X863" s="92">
        <v>0.0</v>
      </c>
      <c r="Y863" s="92">
        <v>0.0</v>
      </c>
      <c r="Z863" s="92">
        <v>0.0</v>
      </c>
      <c r="AA863" s="92">
        <v>0.0</v>
      </c>
      <c r="AB863" s="92">
        <v>0.0</v>
      </c>
      <c r="AC863" s="103">
        <v>2.0</v>
      </c>
      <c r="AD863" s="92">
        <v>0.0</v>
      </c>
      <c r="AE863" s="92">
        <v>0.0</v>
      </c>
      <c r="AF863" s="92">
        <v>0.0</v>
      </c>
      <c r="AG863" s="92">
        <v>0.0</v>
      </c>
      <c r="AH863" s="92">
        <v>0.0</v>
      </c>
    </row>
    <row r="864" hidden="1">
      <c r="A864" s="90" t="s">
        <v>58</v>
      </c>
      <c r="B864" s="91" t="s">
        <v>310</v>
      </c>
      <c r="C864" s="92">
        <v>0.0</v>
      </c>
      <c r="D864" s="92">
        <v>0.0</v>
      </c>
      <c r="E864" s="93">
        <f t="shared" si="541"/>
        <v>0</v>
      </c>
      <c r="F864" s="92">
        <v>0.0</v>
      </c>
      <c r="G864" s="92">
        <v>0.0</v>
      </c>
      <c r="H864" s="92">
        <v>0.0</v>
      </c>
      <c r="I864" s="92">
        <v>0.0</v>
      </c>
      <c r="J864" s="106">
        <f t="shared" si="542"/>
        <v>0</v>
      </c>
      <c r="K864" s="94" t="str">
        <f t="shared" si="543"/>
        <v>#DIV/0!</v>
      </c>
      <c r="L864" s="92">
        <v>0.0</v>
      </c>
      <c r="M864" s="92">
        <v>0.0</v>
      </c>
      <c r="N864" s="103">
        <v>0.0</v>
      </c>
      <c r="O864" s="95">
        <f t="shared" si="544"/>
        <v>0</v>
      </c>
      <c r="P864" s="92">
        <v>0.0</v>
      </c>
      <c r="Q864" s="92">
        <v>0.0</v>
      </c>
      <c r="R864" s="92">
        <v>0.0</v>
      </c>
      <c r="S864" s="92">
        <v>0.0</v>
      </c>
      <c r="T864" s="92">
        <v>0.0</v>
      </c>
      <c r="U864" s="92">
        <v>0.0</v>
      </c>
      <c r="V864" s="92">
        <v>0.0</v>
      </c>
      <c r="W864" s="92">
        <v>0.0</v>
      </c>
      <c r="X864" s="92">
        <v>0.0</v>
      </c>
      <c r="Y864" s="92">
        <v>0.0</v>
      </c>
      <c r="Z864" s="92">
        <v>0.0</v>
      </c>
      <c r="AA864" s="92">
        <v>0.0</v>
      </c>
      <c r="AB864" s="92">
        <v>0.0</v>
      </c>
      <c r="AC864" s="92">
        <v>0.0</v>
      </c>
      <c r="AD864" s="92">
        <v>0.0</v>
      </c>
      <c r="AE864" s="92">
        <v>0.0</v>
      </c>
      <c r="AF864" s="92">
        <v>0.0</v>
      </c>
      <c r="AG864" s="92">
        <v>0.0</v>
      </c>
      <c r="AH864" s="92">
        <v>0.0</v>
      </c>
    </row>
    <row r="865" hidden="1">
      <c r="A865" s="90" t="s">
        <v>58</v>
      </c>
      <c r="B865" s="91" t="s">
        <v>311</v>
      </c>
      <c r="C865" s="103">
        <v>1.0</v>
      </c>
      <c r="D865" s="92">
        <v>0.0</v>
      </c>
      <c r="E865" s="93">
        <f t="shared" si="541"/>
        <v>10.83333333</v>
      </c>
      <c r="F865" s="92">
        <v>0.0</v>
      </c>
      <c r="G865" s="103">
        <v>40.0</v>
      </c>
      <c r="H865" s="92">
        <v>0.0</v>
      </c>
      <c r="I865" s="103">
        <v>65.0</v>
      </c>
      <c r="J865" s="106">
        <f t="shared" si="542"/>
        <v>-25</v>
      </c>
      <c r="K865" s="94">
        <f t="shared" si="543"/>
        <v>0.6153846154</v>
      </c>
      <c r="L865" s="103">
        <v>10.0</v>
      </c>
      <c r="M865" s="103">
        <v>46.0</v>
      </c>
      <c r="N865" s="103">
        <v>1.0</v>
      </c>
      <c r="O865" s="95">
        <f t="shared" si="544"/>
        <v>10.83333333</v>
      </c>
      <c r="P865" s="103">
        <v>1.0</v>
      </c>
      <c r="Q865" s="103">
        <v>3.0</v>
      </c>
      <c r="R865" s="103">
        <v>2.0</v>
      </c>
      <c r="S865" s="92">
        <v>0.0</v>
      </c>
      <c r="T865" s="103">
        <v>5.0</v>
      </c>
      <c r="U865" s="92">
        <v>0.0</v>
      </c>
      <c r="V865" s="92">
        <v>0.0</v>
      </c>
      <c r="W865" s="92">
        <v>0.0</v>
      </c>
      <c r="X865" s="92">
        <v>0.0</v>
      </c>
      <c r="Y865" s="92">
        <v>0.0</v>
      </c>
      <c r="Z865" s="92">
        <v>0.0</v>
      </c>
      <c r="AA865" s="92">
        <v>0.0</v>
      </c>
      <c r="AB865" s="92">
        <v>0.0</v>
      </c>
      <c r="AC865" s="92">
        <v>0.0</v>
      </c>
      <c r="AD865" s="92">
        <v>0.0</v>
      </c>
      <c r="AE865" s="92">
        <v>0.0</v>
      </c>
      <c r="AF865" s="92">
        <v>0.0</v>
      </c>
      <c r="AG865" s="92">
        <v>0.0</v>
      </c>
      <c r="AH865" s="92">
        <v>0.0</v>
      </c>
    </row>
    <row r="866" hidden="1">
      <c r="A866" s="90" t="s">
        <v>58</v>
      </c>
      <c r="B866" s="91" t="s">
        <v>312</v>
      </c>
      <c r="C866" s="92">
        <v>0.0</v>
      </c>
      <c r="D866" s="92">
        <v>0.0</v>
      </c>
      <c r="E866" s="93">
        <f t="shared" si="541"/>
        <v>0</v>
      </c>
      <c r="F866" s="92">
        <v>0.0</v>
      </c>
      <c r="G866" s="92">
        <v>0.0</v>
      </c>
      <c r="H866" s="92">
        <v>0.0</v>
      </c>
      <c r="I866" s="92">
        <v>0.0</v>
      </c>
      <c r="J866" s="106">
        <f t="shared" si="542"/>
        <v>0</v>
      </c>
      <c r="K866" s="94" t="str">
        <f t="shared" si="543"/>
        <v>#DIV/0!</v>
      </c>
      <c r="L866" s="92">
        <v>0.0</v>
      </c>
      <c r="M866" s="92">
        <v>0.0</v>
      </c>
      <c r="N866" s="103">
        <v>0.0</v>
      </c>
      <c r="O866" s="95">
        <f t="shared" si="544"/>
        <v>0</v>
      </c>
      <c r="P866" s="92">
        <v>0.0</v>
      </c>
      <c r="Q866" s="92">
        <v>0.0</v>
      </c>
      <c r="R866" s="92">
        <v>0.0</v>
      </c>
      <c r="S866" s="92">
        <v>0.0</v>
      </c>
      <c r="T866" s="92">
        <v>0.0</v>
      </c>
      <c r="U866" s="92">
        <v>0.0</v>
      </c>
      <c r="V866" s="92">
        <v>0.0</v>
      </c>
      <c r="W866" s="92">
        <v>0.0</v>
      </c>
      <c r="X866" s="92">
        <v>0.0</v>
      </c>
      <c r="Y866" s="92">
        <v>0.0</v>
      </c>
      <c r="Z866" s="92">
        <v>0.0</v>
      </c>
      <c r="AA866" s="92">
        <v>0.0</v>
      </c>
      <c r="AB866" s="92">
        <v>0.0</v>
      </c>
      <c r="AC866" s="92">
        <v>0.0</v>
      </c>
      <c r="AD866" s="92">
        <v>0.0</v>
      </c>
      <c r="AE866" s="92">
        <v>0.0</v>
      </c>
      <c r="AF866" s="92">
        <v>0.0</v>
      </c>
      <c r="AG866" s="92">
        <v>0.0</v>
      </c>
      <c r="AH866" s="92">
        <v>0.0</v>
      </c>
    </row>
    <row r="867" hidden="1">
      <c r="A867" s="96" t="s">
        <v>269</v>
      </c>
      <c r="B867" s="91" t="s">
        <v>315</v>
      </c>
      <c r="C867" s="92">
        <v>0.0</v>
      </c>
      <c r="D867" s="92">
        <v>0.0</v>
      </c>
      <c r="E867" s="93">
        <f t="shared" si="541"/>
        <v>0</v>
      </c>
      <c r="F867" s="92">
        <v>0.0</v>
      </c>
      <c r="G867" s="92">
        <v>0.0</v>
      </c>
      <c r="H867" s="92">
        <v>0.0</v>
      </c>
      <c r="I867" s="92">
        <v>0.0</v>
      </c>
      <c r="J867" s="106">
        <f t="shared" si="542"/>
        <v>0</v>
      </c>
      <c r="K867" s="94" t="str">
        <f t="shared" si="543"/>
        <v>#DIV/0!</v>
      </c>
      <c r="L867" s="92">
        <v>0.0</v>
      </c>
      <c r="M867" s="92">
        <v>0.0</v>
      </c>
      <c r="N867" s="103">
        <v>0.0</v>
      </c>
      <c r="O867" s="95">
        <f t="shared" si="544"/>
        <v>0</v>
      </c>
      <c r="P867" s="92">
        <v>0.0</v>
      </c>
      <c r="Q867" s="92">
        <v>0.0</v>
      </c>
      <c r="R867" s="92">
        <v>0.0</v>
      </c>
      <c r="S867" s="92">
        <v>0.0</v>
      </c>
      <c r="T867" s="92">
        <v>0.0</v>
      </c>
      <c r="U867" s="92">
        <v>0.0</v>
      </c>
      <c r="V867" s="92">
        <v>0.0</v>
      </c>
      <c r="W867" s="92">
        <v>0.0</v>
      </c>
      <c r="X867" s="92">
        <v>0.0</v>
      </c>
      <c r="Y867" s="92">
        <v>0.0</v>
      </c>
      <c r="Z867" s="92">
        <v>0.0</v>
      </c>
      <c r="AA867" s="92">
        <v>0.0</v>
      </c>
      <c r="AB867" s="92">
        <v>0.0</v>
      </c>
      <c r="AC867" s="92">
        <v>0.0</v>
      </c>
      <c r="AD867" s="92">
        <v>0.0</v>
      </c>
      <c r="AE867" s="92">
        <v>0.0</v>
      </c>
      <c r="AF867" s="92">
        <v>0.0</v>
      </c>
      <c r="AG867" s="92">
        <v>0.0</v>
      </c>
      <c r="AH867" s="92">
        <v>0.0</v>
      </c>
    </row>
    <row r="868" hidden="1">
      <c r="A868" s="96" t="s">
        <v>58</v>
      </c>
      <c r="B868" s="97" t="s">
        <v>313</v>
      </c>
      <c r="C868" s="92">
        <v>0.0</v>
      </c>
      <c r="D868" s="92">
        <v>0.0</v>
      </c>
      <c r="E868" s="93">
        <f t="shared" si="541"/>
        <v>0</v>
      </c>
      <c r="F868" s="92">
        <v>0.0</v>
      </c>
      <c r="G868" s="92">
        <v>0.0</v>
      </c>
      <c r="H868" s="92">
        <v>0.0</v>
      </c>
      <c r="I868" s="92">
        <v>0.0</v>
      </c>
      <c r="J868" s="106">
        <f t="shared" si="542"/>
        <v>0</v>
      </c>
      <c r="K868" s="94" t="str">
        <f t="shared" si="543"/>
        <v>#DIV/0!</v>
      </c>
      <c r="L868" s="92">
        <v>0.0</v>
      </c>
      <c r="M868" s="92">
        <v>0.0</v>
      </c>
      <c r="N868" s="103">
        <v>0.0</v>
      </c>
      <c r="O868" s="95">
        <f t="shared" si="544"/>
        <v>0</v>
      </c>
      <c r="P868" s="92">
        <v>0.0</v>
      </c>
      <c r="Q868" s="92">
        <v>0.0</v>
      </c>
      <c r="R868" s="92">
        <v>0.0</v>
      </c>
      <c r="S868" s="92">
        <v>0.0</v>
      </c>
      <c r="T868" s="92">
        <v>0.0</v>
      </c>
      <c r="U868" s="92">
        <v>0.0</v>
      </c>
      <c r="V868" s="92">
        <v>0.0</v>
      </c>
      <c r="W868" s="92">
        <v>0.0</v>
      </c>
      <c r="X868" s="92">
        <v>0.0</v>
      </c>
      <c r="Y868" s="92">
        <v>0.0</v>
      </c>
      <c r="Z868" s="92">
        <v>0.0</v>
      </c>
      <c r="AA868" s="92">
        <v>0.0</v>
      </c>
      <c r="AB868" s="92">
        <v>0.0</v>
      </c>
      <c r="AC868" s="92">
        <v>0.0</v>
      </c>
      <c r="AD868" s="92">
        <v>0.0</v>
      </c>
      <c r="AE868" s="92">
        <v>0.0</v>
      </c>
      <c r="AF868" s="92">
        <v>0.0</v>
      </c>
      <c r="AG868" s="92">
        <v>0.0</v>
      </c>
      <c r="AH868" s="92">
        <v>0.0</v>
      </c>
    </row>
    <row r="869" hidden="1">
      <c r="A869" s="96" t="s">
        <v>58</v>
      </c>
      <c r="B869" s="97" t="s">
        <v>314</v>
      </c>
      <c r="C869" s="92">
        <v>0.0</v>
      </c>
      <c r="D869" s="92">
        <v>0.0</v>
      </c>
      <c r="E869" s="93">
        <f t="shared" si="541"/>
        <v>0</v>
      </c>
      <c r="F869" s="92">
        <v>0.0</v>
      </c>
      <c r="G869" s="92">
        <v>0.0</v>
      </c>
      <c r="H869" s="92">
        <v>0.0</v>
      </c>
      <c r="I869" s="92">
        <v>0.0</v>
      </c>
      <c r="J869" s="106">
        <f t="shared" si="542"/>
        <v>0</v>
      </c>
      <c r="K869" s="94" t="str">
        <f t="shared" si="543"/>
        <v>#DIV/0!</v>
      </c>
      <c r="L869" s="92">
        <v>0.0</v>
      </c>
      <c r="M869" s="92">
        <v>0.0</v>
      </c>
      <c r="N869" s="103">
        <v>0.0</v>
      </c>
      <c r="O869" s="95">
        <f t="shared" si="544"/>
        <v>0</v>
      </c>
      <c r="P869" s="92">
        <v>0.0</v>
      </c>
      <c r="Q869" s="92">
        <v>0.0</v>
      </c>
      <c r="R869" s="92">
        <v>0.0</v>
      </c>
      <c r="S869" s="92">
        <v>0.0</v>
      </c>
      <c r="T869" s="92">
        <v>0.0</v>
      </c>
      <c r="U869" s="92">
        <v>0.0</v>
      </c>
      <c r="V869" s="92">
        <v>0.0</v>
      </c>
      <c r="W869" s="92">
        <v>0.0</v>
      </c>
      <c r="X869" s="92">
        <v>0.0</v>
      </c>
      <c r="Y869" s="92">
        <v>0.0</v>
      </c>
      <c r="Z869" s="92">
        <v>0.0</v>
      </c>
      <c r="AA869" s="92">
        <v>0.0</v>
      </c>
      <c r="AB869" s="92">
        <v>0.0</v>
      </c>
      <c r="AC869" s="92">
        <v>0.0</v>
      </c>
      <c r="AD869" s="92">
        <v>0.0</v>
      </c>
      <c r="AE869" s="92">
        <v>0.0</v>
      </c>
      <c r="AF869" s="92">
        <v>0.0</v>
      </c>
      <c r="AG869" s="92">
        <v>0.0</v>
      </c>
      <c r="AH869" s="92">
        <v>0.0</v>
      </c>
    </row>
    <row r="870" hidden="1">
      <c r="A870" s="90" t="s">
        <v>269</v>
      </c>
      <c r="B870" s="91" t="s">
        <v>316</v>
      </c>
      <c r="C870" s="92">
        <v>0.0</v>
      </c>
      <c r="D870" s="92">
        <v>0.0</v>
      </c>
      <c r="E870" s="93">
        <f t="shared" si="541"/>
        <v>0</v>
      </c>
      <c r="F870" s="92">
        <v>0.0</v>
      </c>
      <c r="G870" s="92">
        <v>0.0</v>
      </c>
      <c r="H870" s="92">
        <v>0.0</v>
      </c>
      <c r="I870" s="92">
        <v>0.0</v>
      </c>
      <c r="J870" s="106">
        <f t="shared" si="542"/>
        <v>0</v>
      </c>
      <c r="K870" s="94" t="str">
        <f t="shared" si="543"/>
        <v>#DIV/0!</v>
      </c>
      <c r="L870" s="92">
        <v>0.0</v>
      </c>
      <c r="M870" s="92">
        <v>0.0</v>
      </c>
      <c r="N870" s="103">
        <v>0.0</v>
      </c>
      <c r="O870" s="95">
        <f t="shared" si="544"/>
        <v>0</v>
      </c>
      <c r="P870" s="92">
        <v>0.0</v>
      </c>
      <c r="Q870" s="92">
        <v>0.0</v>
      </c>
      <c r="R870" s="92">
        <v>0.0</v>
      </c>
      <c r="S870" s="92">
        <v>0.0</v>
      </c>
      <c r="T870" s="92">
        <v>0.0</v>
      </c>
      <c r="U870" s="92">
        <v>0.0</v>
      </c>
      <c r="V870" s="92">
        <v>0.0</v>
      </c>
      <c r="W870" s="92">
        <v>0.0</v>
      </c>
      <c r="X870" s="92">
        <v>0.0</v>
      </c>
      <c r="Y870" s="92">
        <v>0.0</v>
      </c>
      <c r="Z870" s="92">
        <v>0.0</v>
      </c>
      <c r="AA870" s="92">
        <v>0.0</v>
      </c>
      <c r="AB870" s="92">
        <v>0.0</v>
      </c>
      <c r="AC870" s="92">
        <v>0.0</v>
      </c>
      <c r="AD870" s="92">
        <v>0.0</v>
      </c>
      <c r="AE870" s="92">
        <v>0.0</v>
      </c>
      <c r="AF870" s="92">
        <v>0.0</v>
      </c>
      <c r="AG870" s="92">
        <v>0.0</v>
      </c>
      <c r="AH870" s="92">
        <v>0.0</v>
      </c>
    </row>
    <row r="871" hidden="1">
      <c r="A871" s="90" t="s">
        <v>58</v>
      </c>
      <c r="B871" s="91" t="s">
        <v>317</v>
      </c>
      <c r="C871" s="92">
        <v>0.0</v>
      </c>
      <c r="D871" s="92">
        <v>0.0</v>
      </c>
      <c r="E871" s="93">
        <f t="shared" si="541"/>
        <v>0</v>
      </c>
      <c r="F871" s="92">
        <v>0.0</v>
      </c>
      <c r="G871" s="92">
        <v>0.0</v>
      </c>
      <c r="H871" s="92">
        <v>0.0</v>
      </c>
      <c r="I871" s="92">
        <v>0.0</v>
      </c>
      <c r="J871" s="106">
        <f t="shared" si="542"/>
        <v>0</v>
      </c>
      <c r="K871" s="94" t="str">
        <f t="shared" si="543"/>
        <v>#DIV/0!</v>
      </c>
      <c r="L871" s="92">
        <v>0.0</v>
      </c>
      <c r="M871" s="92">
        <v>0.0</v>
      </c>
      <c r="N871" s="103">
        <v>0.0</v>
      </c>
      <c r="O871" s="95">
        <f t="shared" si="544"/>
        <v>0</v>
      </c>
      <c r="P871" s="92">
        <v>0.0</v>
      </c>
      <c r="Q871" s="92">
        <v>0.0</v>
      </c>
      <c r="R871" s="92">
        <v>0.0</v>
      </c>
      <c r="S871" s="92">
        <v>0.0</v>
      </c>
      <c r="T871" s="92">
        <v>0.0</v>
      </c>
      <c r="U871" s="92">
        <v>0.0</v>
      </c>
      <c r="V871" s="92">
        <v>0.0</v>
      </c>
      <c r="W871" s="92">
        <v>0.0</v>
      </c>
      <c r="X871" s="92">
        <v>0.0</v>
      </c>
      <c r="Y871" s="92">
        <v>0.0</v>
      </c>
      <c r="Z871" s="92">
        <v>0.0</v>
      </c>
      <c r="AA871" s="92">
        <v>0.0</v>
      </c>
      <c r="AB871" s="92">
        <v>0.0</v>
      </c>
      <c r="AC871" s="92">
        <v>0.0</v>
      </c>
      <c r="AD871" s="92">
        <v>0.0</v>
      </c>
      <c r="AE871" s="92">
        <v>0.0</v>
      </c>
      <c r="AF871" s="92">
        <v>0.0</v>
      </c>
      <c r="AG871" s="92">
        <v>0.0</v>
      </c>
      <c r="AH871" s="92">
        <v>0.0</v>
      </c>
    </row>
    <row r="872" hidden="1">
      <c r="A872" s="96" t="s">
        <v>269</v>
      </c>
      <c r="B872" s="97" t="s">
        <v>347</v>
      </c>
      <c r="C872" s="103">
        <v>1.0</v>
      </c>
      <c r="D872" s="92">
        <v>0.0</v>
      </c>
      <c r="E872" s="93">
        <f t="shared" si="541"/>
        <v>11.43333333</v>
      </c>
      <c r="F872" s="103">
        <v>1.0</v>
      </c>
      <c r="G872" s="103">
        <v>51.0</v>
      </c>
      <c r="H872" s="92">
        <v>0.0</v>
      </c>
      <c r="I872" s="103">
        <v>49.0</v>
      </c>
      <c r="J872" s="106">
        <f t="shared" si="542"/>
        <v>2</v>
      </c>
      <c r="K872" s="94">
        <f t="shared" si="543"/>
        <v>1.040816327</v>
      </c>
      <c r="L872" s="103">
        <v>14.0</v>
      </c>
      <c r="M872" s="103">
        <v>76.0</v>
      </c>
      <c r="N872" s="103">
        <v>1.0</v>
      </c>
      <c r="O872" s="95">
        <f t="shared" si="544"/>
        <v>11.43333333</v>
      </c>
      <c r="P872" s="103">
        <v>7.0</v>
      </c>
      <c r="Q872" s="103">
        <v>1.0</v>
      </c>
      <c r="R872" s="103">
        <v>4.0</v>
      </c>
      <c r="S872" s="103">
        <v>1.0</v>
      </c>
      <c r="T872" s="103">
        <v>10.0</v>
      </c>
      <c r="U872" s="103">
        <v>1.0</v>
      </c>
      <c r="V872" s="92">
        <v>0.0</v>
      </c>
      <c r="W872" s="92">
        <v>0.0</v>
      </c>
      <c r="X872" s="92">
        <v>0.0</v>
      </c>
      <c r="Y872" s="92">
        <v>0.0</v>
      </c>
      <c r="Z872" s="92">
        <v>0.0</v>
      </c>
      <c r="AA872" s="92">
        <v>0.0</v>
      </c>
      <c r="AB872" s="92">
        <v>0.0</v>
      </c>
      <c r="AC872" s="103">
        <v>2.0</v>
      </c>
      <c r="AD872" s="92">
        <v>0.0</v>
      </c>
      <c r="AE872" s="92">
        <v>0.0</v>
      </c>
      <c r="AF872" s="92">
        <v>0.0</v>
      </c>
      <c r="AG872" s="92">
        <v>0.0</v>
      </c>
      <c r="AH872" s="92">
        <v>0.0</v>
      </c>
    </row>
    <row r="873" hidden="1">
      <c r="A873" s="96" t="s">
        <v>269</v>
      </c>
      <c r="B873" s="97" t="s">
        <v>299</v>
      </c>
      <c r="C873" s="103">
        <v>1.0</v>
      </c>
      <c r="D873" s="92">
        <v>0.0</v>
      </c>
      <c r="E873" s="93">
        <f t="shared" si="541"/>
        <v>11.61666667</v>
      </c>
      <c r="F873" s="92">
        <v>0.0</v>
      </c>
      <c r="G873" s="103">
        <v>44.0</v>
      </c>
      <c r="H873" s="92">
        <v>0.0</v>
      </c>
      <c r="I873" s="103">
        <v>41.0</v>
      </c>
      <c r="J873" s="106">
        <f t="shared" si="542"/>
        <v>3</v>
      </c>
      <c r="K873" s="94">
        <f t="shared" si="543"/>
        <v>1.073170732</v>
      </c>
      <c r="L873" s="103">
        <v>17.0</v>
      </c>
      <c r="M873" s="103">
        <v>54.0</v>
      </c>
      <c r="N873" s="103">
        <v>1.0</v>
      </c>
      <c r="O873" s="95">
        <f t="shared" si="544"/>
        <v>11.61666667</v>
      </c>
      <c r="P873" s="103">
        <v>2.0</v>
      </c>
      <c r="Q873" s="103">
        <v>1.0</v>
      </c>
      <c r="R873" s="103">
        <v>4.0</v>
      </c>
      <c r="S873" s="92">
        <v>0.0</v>
      </c>
      <c r="T873" s="103">
        <v>5.0</v>
      </c>
      <c r="U873" s="92">
        <v>0.0</v>
      </c>
      <c r="V873" s="92">
        <v>0.0</v>
      </c>
      <c r="W873" s="92">
        <v>0.0</v>
      </c>
      <c r="X873" s="92">
        <v>0.0</v>
      </c>
      <c r="Y873" s="92">
        <v>0.0</v>
      </c>
      <c r="Z873" s="92">
        <v>0.0</v>
      </c>
      <c r="AA873" s="92">
        <v>0.0</v>
      </c>
      <c r="AB873" s="92">
        <v>0.0</v>
      </c>
      <c r="AC873" s="103">
        <v>1.0</v>
      </c>
      <c r="AD873" s="92">
        <v>0.0</v>
      </c>
      <c r="AE873" s="92">
        <v>0.0</v>
      </c>
      <c r="AF873" s="92">
        <v>0.0</v>
      </c>
      <c r="AG873" s="92">
        <v>0.0</v>
      </c>
      <c r="AH873" s="92">
        <v>0.0</v>
      </c>
    </row>
    <row r="874" hidden="1">
      <c r="A874" s="98"/>
      <c r="B874" s="99"/>
      <c r="C874" s="99">
        <f t="shared" ref="C874:D874" si="545">SUM(C863:C871)/4</f>
        <v>0.5</v>
      </c>
      <c r="D874" s="99">
        <f t="shared" si="545"/>
        <v>0</v>
      </c>
      <c r="E874" s="100">
        <f>SUM(E863:E871)</f>
        <v>23.16666667</v>
      </c>
      <c r="F874" s="99">
        <f>SUM(F863:F871)/4</f>
        <v>0</v>
      </c>
      <c r="G874" s="99">
        <f>SUM(G863:G871)</f>
        <v>80</v>
      </c>
      <c r="H874" s="99"/>
      <c r="I874" s="99">
        <f>SUM(I863:I871)</f>
        <v>102</v>
      </c>
      <c r="J874" s="99">
        <f t="shared" si="542"/>
        <v>-22</v>
      </c>
      <c r="K874" s="101">
        <f t="shared" si="543"/>
        <v>0.7843137255</v>
      </c>
      <c r="L874" s="99">
        <f t="shared" ref="L874:M874" si="546">SUM(L863:L871)</f>
        <v>30</v>
      </c>
      <c r="M874" s="99">
        <f t="shared" si="546"/>
        <v>97</v>
      </c>
      <c r="N874" s="99"/>
      <c r="O874" s="102"/>
      <c r="P874" s="99">
        <f t="shared" ref="P874:AH874" si="547">SUM(P863:P871)</f>
        <v>3</v>
      </c>
      <c r="Q874" s="99">
        <f t="shared" si="547"/>
        <v>4</v>
      </c>
      <c r="R874" s="99">
        <f t="shared" si="547"/>
        <v>7</v>
      </c>
      <c r="S874" s="99">
        <f t="shared" si="547"/>
        <v>1</v>
      </c>
      <c r="T874" s="99">
        <f t="shared" si="547"/>
        <v>8</v>
      </c>
      <c r="U874" s="99">
        <f t="shared" si="547"/>
        <v>0</v>
      </c>
      <c r="V874" s="99">
        <f t="shared" si="547"/>
        <v>0</v>
      </c>
      <c r="W874" s="99">
        <f t="shared" si="547"/>
        <v>0</v>
      </c>
      <c r="X874" s="99">
        <f t="shared" si="547"/>
        <v>0</v>
      </c>
      <c r="Y874" s="99">
        <f t="shared" si="547"/>
        <v>0</v>
      </c>
      <c r="Z874" s="99">
        <f t="shared" si="547"/>
        <v>0</v>
      </c>
      <c r="AA874" s="99">
        <f t="shared" si="547"/>
        <v>0</v>
      </c>
      <c r="AB874" s="99">
        <f t="shared" si="547"/>
        <v>0</v>
      </c>
      <c r="AC874" s="99">
        <f t="shared" si="547"/>
        <v>2</v>
      </c>
      <c r="AD874" s="99">
        <f t="shared" si="547"/>
        <v>0</v>
      </c>
      <c r="AE874" s="99">
        <f t="shared" si="547"/>
        <v>0</v>
      </c>
      <c r="AF874" s="99">
        <f t="shared" si="547"/>
        <v>0</v>
      </c>
      <c r="AG874" s="99">
        <f t="shared" si="547"/>
        <v>0</v>
      </c>
      <c r="AH874" s="99">
        <f t="shared" si="547"/>
        <v>0</v>
      </c>
    </row>
    <row r="875" hidden="1">
      <c r="A875" s="96" t="s">
        <v>95</v>
      </c>
      <c r="B875" s="97" t="s">
        <v>368</v>
      </c>
      <c r="C875" s="103">
        <v>1.0</v>
      </c>
      <c r="D875" s="103">
        <v>1.0</v>
      </c>
      <c r="E875" s="93">
        <f t="shared" ref="E875:E881" si="548">SUM(L875*I875)/60</f>
        <v>11.71666667</v>
      </c>
      <c r="F875" s="103">
        <v>1.0</v>
      </c>
      <c r="G875" s="103">
        <v>42.0</v>
      </c>
      <c r="H875" s="92">
        <v>0.0</v>
      </c>
      <c r="I875" s="103">
        <v>37.0</v>
      </c>
      <c r="J875" s="106">
        <f t="shared" si="542"/>
        <v>5</v>
      </c>
      <c r="K875" s="94">
        <f t="shared" si="543"/>
        <v>1.135135135</v>
      </c>
      <c r="L875" s="103">
        <v>19.0</v>
      </c>
      <c r="M875" s="103">
        <v>50.0</v>
      </c>
      <c r="N875" s="103">
        <v>1.0</v>
      </c>
      <c r="O875" s="95">
        <f t="shared" ref="O875:O881" si="549">SUM(L875*I875)/60</f>
        <v>11.71666667</v>
      </c>
      <c r="P875" s="103">
        <v>1.0</v>
      </c>
      <c r="Q875" s="103">
        <v>2.0</v>
      </c>
      <c r="R875" s="103">
        <v>2.0</v>
      </c>
      <c r="S875" s="103">
        <v>2.0</v>
      </c>
      <c r="T875" s="103">
        <v>6.0</v>
      </c>
      <c r="U875" s="103">
        <v>2.0</v>
      </c>
      <c r="V875" s="103">
        <v>1.0</v>
      </c>
      <c r="W875" s="92">
        <v>0.0</v>
      </c>
      <c r="X875" s="92">
        <v>0.0</v>
      </c>
      <c r="Y875" s="92">
        <v>0.0</v>
      </c>
      <c r="Z875" s="92">
        <v>0.0</v>
      </c>
      <c r="AA875" s="92">
        <v>0.0</v>
      </c>
      <c r="AB875" s="92">
        <v>0.0</v>
      </c>
      <c r="AC875" s="103">
        <v>1.0</v>
      </c>
      <c r="AD875" s="92">
        <v>0.0</v>
      </c>
      <c r="AE875" s="92">
        <v>0.0</v>
      </c>
      <c r="AF875" s="92">
        <v>0.0</v>
      </c>
      <c r="AG875" s="92">
        <v>0.0</v>
      </c>
      <c r="AH875" s="92">
        <v>0.0</v>
      </c>
    </row>
    <row r="876" hidden="1">
      <c r="A876" s="96" t="s">
        <v>95</v>
      </c>
      <c r="B876" s="97" t="s">
        <v>369</v>
      </c>
      <c r="C876" s="103">
        <v>1.0</v>
      </c>
      <c r="D876" s="103">
        <v>1.0</v>
      </c>
      <c r="E876" s="93">
        <f t="shared" si="548"/>
        <v>11.73333333</v>
      </c>
      <c r="F876" s="103">
        <v>2.0</v>
      </c>
      <c r="G876" s="103">
        <v>41.0</v>
      </c>
      <c r="H876" s="92">
        <v>0.0</v>
      </c>
      <c r="I876" s="103">
        <v>44.0</v>
      </c>
      <c r="J876" s="106">
        <f t="shared" si="542"/>
        <v>-3</v>
      </c>
      <c r="K876" s="94">
        <f t="shared" si="543"/>
        <v>0.9318181818</v>
      </c>
      <c r="L876" s="103">
        <v>16.0</v>
      </c>
      <c r="M876" s="103">
        <v>47.0</v>
      </c>
      <c r="N876" s="103">
        <v>1.0</v>
      </c>
      <c r="O876" s="95">
        <f t="shared" si="549"/>
        <v>11.73333333</v>
      </c>
      <c r="P876" s="103">
        <v>2.0</v>
      </c>
      <c r="Q876" s="103">
        <v>1.0</v>
      </c>
      <c r="R876" s="103">
        <v>1.0</v>
      </c>
      <c r="S876" s="103">
        <v>1.0</v>
      </c>
      <c r="T876" s="103">
        <v>4.0</v>
      </c>
      <c r="U876" s="92">
        <v>0.0</v>
      </c>
      <c r="V876" s="92">
        <v>0.0</v>
      </c>
      <c r="W876" s="92">
        <v>0.0</v>
      </c>
      <c r="X876" s="92">
        <v>0.0</v>
      </c>
      <c r="Y876" s="92">
        <v>0.0</v>
      </c>
      <c r="Z876" s="92">
        <v>0.0</v>
      </c>
      <c r="AA876" s="92">
        <v>0.0</v>
      </c>
      <c r="AB876" s="92">
        <v>0.0</v>
      </c>
      <c r="AC876" s="103">
        <v>1.0</v>
      </c>
      <c r="AD876" s="92">
        <v>0.0</v>
      </c>
      <c r="AE876" s="92">
        <v>0.0</v>
      </c>
      <c r="AF876" s="92">
        <v>0.0</v>
      </c>
      <c r="AG876" s="92">
        <v>0.0</v>
      </c>
      <c r="AH876" s="92">
        <v>0.0</v>
      </c>
    </row>
    <row r="877" hidden="1">
      <c r="A877" s="96" t="s">
        <v>95</v>
      </c>
      <c r="B877" s="97" t="s">
        <v>370</v>
      </c>
      <c r="C877" s="92">
        <v>0.0</v>
      </c>
      <c r="D877" s="92">
        <v>0.0</v>
      </c>
      <c r="E877" s="93">
        <f t="shared" si="548"/>
        <v>0</v>
      </c>
      <c r="F877" s="92">
        <v>0.0</v>
      </c>
      <c r="G877" s="92">
        <v>0.0</v>
      </c>
      <c r="H877" s="92">
        <v>0.0</v>
      </c>
      <c r="I877" s="92">
        <v>0.0</v>
      </c>
      <c r="J877" s="106">
        <f t="shared" si="542"/>
        <v>0</v>
      </c>
      <c r="K877" s="94" t="str">
        <f t="shared" si="543"/>
        <v>#DIV/0!</v>
      </c>
      <c r="L877" s="92">
        <v>0.0</v>
      </c>
      <c r="M877" s="92">
        <v>0.0</v>
      </c>
      <c r="N877" s="103">
        <v>0.0</v>
      </c>
      <c r="O877" s="95">
        <f t="shared" si="549"/>
        <v>0</v>
      </c>
      <c r="P877" s="92">
        <v>0.0</v>
      </c>
      <c r="Q877" s="92">
        <v>0.0</v>
      </c>
      <c r="R877" s="92">
        <v>0.0</v>
      </c>
      <c r="S877" s="92">
        <v>0.0</v>
      </c>
      <c r="T877" s="92">
        <v>0.0</v>
      </c>
      <c r="U877" s="92">
        <v>0.0</v>
      </c>
      <c r="V877" s="92">
        <v>0.0</v>
      </c>
      <c r="W877" s="92">
        <v>0.0</v>
      </c>
      <c r="X877" s="92">
        <v>0.0</v>
      </c>
      <c r="Y877" s="92">
        <v>0.0</v>
      </c>
      <c r="Z877" s="92">
        <v>0.0</v>
      </c>
      <c r="AA877" s="92">
        <v>0.0</v>
      </c>
      <c r="AB877" s="92">
        <v>0.0</v>
      </c>
      <c r="AC877" s="92">
        <v>0.0</v>
      </c>
      <c r="AD877" s="92">
        <v>0.0</v>
      </c>
      <c r="AE877" s="92">
        <v>0.0</v>
      </c>
      <c r="AF877" s="92">
        <v>0.0</v>
      </c>
      <c r="AG877" s="92">
        <v>0.0</v>
      </c>
      <c r="AH877" s="92">
        <v>0.0</v>
      </c>
    </row>
    <row r="878" hidden="1">
      <c r="A878" s="96" t="s">
        <v>95</v>
      </c>
      <c r="B878" s="97" t="s">
        <v>371</v>
      </c>
      <c r="C878" s="103">
        <v>1.0</v>
      </c>
      <c r="D878" s="103">
        <v>1.0</v>
      </c>
      <c r="E878" s="93">
        <f t="shared" si="548"/>
        <v>11.43333333</v>
      </c>
      <c r="F878" s="92">
        <v>0.0</v>
      </c>
      <c r="G878" s="103">
        <v>32.0</v>
      </c>
      <c r="H878" s="92">
        <v>0.0</v>
      </c>
      <c r="I878" s="103">
        <v>49.0</v>
      </c>
      <c r="J878" s="106">
        <f t="shared" si="542"/>
        <v>-17</v>
      </c>
      <c r="K878" s="94">
        <f t="shared" si="543"/>
        <v>0.6530612245</v>
      </c>
      <c r="L878" s="103">
        <v>14.0</v>
      </c>
      <c r="M878" s="103">
        <v>42.0</v>
      </c>
      <c r="N878" s="103">
        <v>1.0</v>
      </c>
      <c r="O878" s="95">
        <f t="shared" si="549"/>
        <v>11.43333333</v>
      </c>
      <c r="P878" s="92">
        <v>0.0</v>
      </c>
      <c r="Q878" s="92">
        <v>0.0</v>
      </c>
      <c r="R878" s="103">
        <v>3.0</v>
      </c>
      <c r="S878" s="103">
        <v>1.0</v>
      </c>
      <c r="T878" s="103">
        <v>5.0</v>
      </c>
      <c r="U878" s="103">
        <v>2.0</v>
      </c>
      <c r="V878" s="92">
        <v>0.0</v>
      </c>
      <c r="W878" s="92">
        <v>0.0</v>
      </c>
      <c r="X878" s="92">
        <v>0.0</v>
      </c>
      <c r="Y878" s="92">
        <v>0.0</v>
      </c>
      <c r="Z878" s="92">
        <v>0.0</v>
      </c>
      <c r="AA878" s="92">
        <v>0.0</v>
      </c>
      <c r="AB878" s="92">
        <v>0.0</v>
      </c>
      <c r="AC878" s="92">
        <v>0.0</v>
      </c>
      <c r="AD878" s="92">
        <v>0.0</v>
      </c>
      <c r="AE878" s="92">
        <v>0.0</v>
      </c>
      <c r="AF878" s="92">
        <v>0.0</v>
      </c>
      <c r="AG878" s="92">
        <v>0.0</v>
      </c>
      <c r="AH878" s="92">
        <v>0.0</v>
      </c>
    </row>
    <row r="879" hidden="1">
      <c r="A879" s="96" t="s">
        <v>95</v>
      </c>
      <c r="B879" s="97" t="s">
        <v>372</v>
      </c>
      <c r="C879" s="92">
        <v>0.0</v>
      </c>
      <c r="D879" s="92">
        <v>0.0</v>
      </c>
      <c r="E879" s="93">
        <f t="shared" si="548"/>
        <v>0</v>
      </c>
      <c r="F879" s="92">
        <v>0.0</v>
      </c>
      <c r="G879" s="92">
        <v>0.0</v>
      </c>
      <c r="H879" s="92">
        <v>0.0</v>
      </c>
      <c r="I879" s="92">
        <v>0.0</v>
      </c>
      <c r="J879" s="106">
        <f t="shared" si="542"/>
        <v>0</v>
      </c>
      <c r="K879" s="94" t="str">
        <f t="shared" si="543"/>
        <v>#DIV/0!</v>
      </c>
      <c r="L879" s="92">
        <v>0.0</v>
      </c>
      <c r="M879" s="92">
        <v>0.0</v>
      </c>
      <c r="N879" s="103">
        <v>0.0</v>
      </c>
      <c r="O879" s="95">
        <f t="shared" si="549"/>
        <v>0</v>
      </c>
      <c r="P879" s="92">
        <v>0.0</v>
      </c>
      <c r="Q879" s="92">
        <v>0.0</v>
      </c>
      <c r="R879" s="92">
        <v>0.0</v>
      </c>
      <c r="S879" s="92">
        <v>0.0</v>
      </c>
      <c r="T879" s="92">
        <v>0.0</v>
      </c>
      <c r="U879" s="92">
        <v>0.0</v>
      </c>
      <c r="V879" s="92">
        <v>0.0</v>
      </c>
      <c r="W879" s="92">
        <v>0.0</v>
      </c>
      <c r="X879" s="92">
        <v>0.0</v>
      </c>
      <c r="Y879" s="92">
        <v>0.0</v>
      </c>
      <c r="Z879" s="92">
        <v>0.0</v>
      </c>
      <c r="AA879" s="92">
        <v>0.0</v>
      </c>
      <c r="AB879" s="92">
        <v>0.0</v>
      </c>
      <c r="AC879" s="92">
        <v>0.0</v>
      </c>
      <c r="AD879" s="92">
        <v>0.0</v>
      </c>
      <c r="AE879" s="92">
        <v>0.0</v>
      </c>
      <c r="AF879" s="92">
        <v>0.0</v>
      </c>
      <c r="AG879" s="92">
        <v>0.0</v>
      </c>
      <c r="AH879" s="92">
        <v>0.0</v>
      </c>
    </row>
    <row r="880" hidden="1">
      <c r="A880" s="96" t="s">
        <v>95</v>
      </c>
      <c r="B880" s="97" t="s">
        <v>373</v>
      </c>
      <c r="C880" s="92">
        <v>0.0</v>
      </c>
      <c r="D880" s="92">
        <v>0.0</v>
      </c>
      <c r="E880" s="93">
        <f t="shared" si="548"/>
        <v>0</v>
      </c>
      <c r="F880" s="92">
        <v>0.0</v>
      </c>
      <c r="G880" s="92">
        <v>0.0</v>
      </c>
      <c r="H880" s="92">
        <v>0.0</v>
      </c>
      <c r="I880" s="92">
        <v>0.0</v>
      </c>
      <c r="J880" s="106">
        <f t="shared" si="542"/>
        <v>0</v>
      </c>
      <c r="K880" s="94" t="str">
        <f t="shared" si="543"/>
        <v>#DIV/0!</v>
      </c>
      <c r="L880" s="92">
        <v>0.0</v>
      </c>
      <c r="M880" s="92">
        <v>0.0</v>
      </c>
      <c r="N880" s="103">
        <v>0.0</v>
      </c>
      <c r="O880" s="95">
        <f t="shared" si="549"/>
        <v>0</v>
      </c>
      <c r="P880" s="92">
        <v>0.0</v>
      </c>
      <c r="Q880" s="92">
        <v>0.0</v>
      </c>
      <c r="R880" s="92">
        <v>0.0</v>
      </c>
      <c r="S880" s="92">
        <v>0.0</v>
      </c>
      <c r="T880" s="92">
        <v>0.0</v>
      </c>
      <c r="U880" s="92">
        <v>0.0</v>
      </c>
      <c r="V880" s="92">
        <v>0.0</v>
      </c>
      <c r="W880" s="92">
        <v>0.0</v>
      </c>
      <c r="X880" s="92">
        <v>0.0</v>
      </c>
      <c r="Y880" s="92">
        <v>0.0</v>
      </c>
      <c r="Z880" s="92">
        <v>0.0</v>
      </c>
      <c r="AA880" s="92">
        <v>0.0</v>
      </c>
      <c r="AB880" s="92">
        <v>0.0</v>
      </c>
      <c r="AC880" s="92">
        <v>0.0</v>
      </c>
      <c r="AD880" s="92">
        <v>0.0</v>
      </c>
      <c r="AE880" s="92">
        <v>0.0</v>
      </c>
      <c r="AF880" s="92">
        <v>0.0</v>
      </c>
      <c r="AG880" s="92">
        <v>0.0</v>
      </c>
      <c r="AH880" s="92">
        <v>0.0</v>
      </c>
    </row>
    <row r="881" hidden="1">
      <c r="A881" s="96" t="s">
        <v>269</v>
      </c>
      <c r="B881" s="97" t="s">
        <v>374</v>
      </c>
      <c r="C881" s="103">
        <v>1.0</v>
      </c>
      <c r="D881" s="103">
        <v>1.0</v>
      </c>
      <c r="E881" s="93">
        <f t="shared" si="548"/>
        <v>9.533333333</v>
      </c>
      <c r="F881" s="103">
        <v>2.0</v>
      </c>
      <c r="G881" s="103">
        <v>41.0</v>
      </c>
      <c r="H881" s="92">
        <v>0.0</v>
      </c>
      <c r="I881" s="103">
        <v>44.0</v>
      </c>
      <c r="J881" s="106">
        <f t="shared" si="542"/>
        <v>-3</v>
      </c>
      <c r="K881" s="94">
        <f t="shared" si="543"/>
        <v>0.9318181818</v>
      </c>
      <c r="L881" s="103">
        <v>13.0</v>
      </c>
      <c r="M881" s="103">
        <v>74.0</v>
      </c>
      <c r="N881" s="103">
        <v>1.0</v>
      </c>
      <c r="O881" s="95">
        <f t="shared" si="549"/>
        <v>9.533333333</v>
      </c>
      <c r="P881" s="103">
        <v>4.0</v>
      </c>
      <c r="Q881" s="103">
        <v>1.0</v>
      </c>
      <c r="R881" s="103">
        <v>1.0</v>
      </c>
      <c r="S881" s="92">
        <v>0.0</v>
      </c>
      <c r="T881" s="103">
        <v>9.0</v>
      </c>
      <c r="U881" s="103">
        <v>2.0</v>
      </c>
      <c r="V881" s="92">
        <v>0.0</v>
      </c>
      <c r="W881" s="92">
        <v>0.0</v>
      </c>
      <c r="X881" s="92">
        <v>0.0</v>
      </c>
      <c r="Y881" s="92">
        <v>0.0</v>
      </c>
      <c r="Z881" s="92">
        <v>0.0</v>
      </c>
      <c r="AA881" s="92">
        <v>0.0</v>
      </c>
      <c r="AB881" s="92">
        <v>0.0</v>
      </c>
      <c r="AC881" s="103">
        <v>1.0</v>
      </c>
      <c r="AD881" s="92">
        <v>0.0</v>
      </c>
      <c r="AE881" s="92">
        <v>0.0</v>
      </c>
      <c r="AF881" s="92">
        <v>0.0</v>
      </c>
      <c r="AG881" s="92">
        <v>0.0</v>
      </c>
      <c r="AH881" s="92">
        <v>0.0</v>
      </c>
    </row>
    <row r="882" hidden="1">
      <c r="A882" s="98" t="s">
        <v>271</v>
      </c>
      <c r="B882" s="99"/>
      <c r="C882" s="99">
        <f>SUM(C875:C880)</f>
        <v>3</v>
      </c>
      <c r="D882" s="99">
        <f t="shared" ref="D882:F882" si="550">SUM(D875:D880)/4</f>
        <v>0.75</v>
      </c>
      <c r="E882" s="100">
        <f t="shared" si="550"/>
        <v>8.720833333</v>
      </c>
      <c r="F882" s="99">
        <f t="shared" si="550"/>
        <v>0.75</v>
      </c>
      <c r="G882" s="99">
        <f>SUM(G875:G880)</f>
        <v>115</v>
      </c>
      <c r="H882" s="99"/>
      <c r="I882" s="99">
        <f>SUM(I875:I880)</f>
        <v>130</v>
      </c>
      <c r="J882" s="99">
        <f t="shared" si="542"/>
        <v>-15</v>
      </c>
      <c r="K882" s="101">
        <f t="shared" si="543"/>
        <v>0.8846153846</v>
      </c>
      <c r="L882" s="99">
        <f t="shared" ref="L882:M882" si="551">SUM(L875:L880)</f>
        <v>49</v>
      </c>
      <c r="M882" s="99">
        <f t="shared" si="551"/>
        <v>139</v>
      </c>
      <c r="N882" s="99"/>
      <c r="O882" s="102"/>
      <c r="P882" s="99">
        <f t="shared" ref="P882:AH882" si="552">SUM(P875:P880)</f>
        <v>3</v>
      </c>
      <c r="Q882" s="99">
        <f t="shared" si="552"/>
        <v>3</v>
      </c>
      <c r="R882" s="99">
        <f t="shared" si="552"/>
        <v>6</v>
      </c>
      <c r="S882" s="99">
        <f t="shared" si="552"/>
        <v>4</v>
      </c>
      <c r="T882" s="99">
        <f t="shared" si="552"/>
        <v>15</v>
      </c>
      <c r="U882" s="99">
        <f t="shared" si="552"/>
        <v>4</v>
      </c>
      <c r="V882" s="99">
        <f t="shared" si="552"/>
        <v>1</v>
      </c>
      <c r="W882" s="99">
        <f t="shared" si="552"/>
        <v>0</v>
      </c>
      <c r="X882" s="99">
        <f t="shared" si="552"/>
        <v>0</v>
      </c>
      <c r="Y882" s="99">
        <f t="shared" si="552"/>
        <v>0</v>
      </c>
      <c r="Z882" s="99">
        <f t="shared" si="552"/>
        <v>0</v>
      </c>
      <c r="AA882" s="99">
        <f t="shared" si="552"/>
        <v>0</v>
      </c>
      <c r="AB882" s="99">
        <f t="shared" si="552"/>
        <v>0</v>
      </c>
      <c r="AC882" s="99">
        <f t="shared" si="552"/>
        <v>2</v>
      </c>
      <c r="AD882" s="99">
        <f t="shared" si="552"/>
        <v>0</v>
      </c>
      <c r="AE882" s="99">
        <f t="shared" si="552"/>
        <v>0</v>
      </c>
      <c r="AF882" s="99">
        <f t="shared" si="552"/>
        <v>0</v>
      </c>
      <c r="AG882" s="99">
        <f t="shared" si="552"/>
        <v>0</v>
      </c>
      <c r="AH882" s="99">
        <f t="shared" si="552"/>
        <v>0</v>
      </c>
    </row>
    <row r="883">
      <c r="A883" s="119" t="s">
        <v>438</v>
      </c>
    </row>
    <row r="885" hidden="1">
      <c r="A885" s="115"/>
      <c r="F885" s="116" t="s">
        <v>382</v>
      </c>
      <c r="L885" s="117" t="s">
        <v>383</v>
      </c>
      <c r="N885" s="118" t="s">
        <v>384</v>
      </c>
    </row>
    <row r="886" hidden="1">
      <c r="A886" s="83" t="s">
        <v>232</v>
      </c>
      <c r="B886" s="83" t="s">
        <v>233</v>
      </c>
      <c r="C886" s="83" t="s">
        <v>234</v>
      </c>
      <c r="D886" s="83" t="s">
        <v>15</v>
      </c>
      <c r="E886" s="84" t="s">
        <v>235</v>
      </c>
      <c r="F886" s="85" t="s">
        <v>17</v>
      </c>
      <c r="G886" s="85" t="s">
        <v>236</v>
      </c>
      <c r="H886" s="85" t="s">
        <v>237</v>
      </c>
      <c r="I886" s="85" t="s">
        <v>238</v>
      </c>
      <c r="J886" s="85" t="s">
        <v>239</v>
      </c>
      <c r="K886" s="86" t="s">
        <v>240</v>
      </c>
      <c r="L886" s="87" t="s">
        <v>241</v>
      </c>
      <c r="M886" s="87" t="s">
        <v>242</v>
      </c>
      <c r="N886" s="88" t="s">
        <v>385</v>
      </c>
      <c r="O886" s="88" t="s">
        <v>235</v>
      </c>
      <c r="P886" s="88" t="s">
        <v>244</v>
      </c>
      <c r="Q886" s="88" t="s">
        <v>245</v>
      </c>
      <c r="R886" s="88" t="s">
        <v>246</v>
      </c>
      <c r="S886" s="88" t="s">
        <v>247</v>
      </c>
      <c r="T886" s="88" t="s">
        <v>248</v>
      </c>
      <c r="U886" s="88" t="s">
        <v>249</v>
      </c>
      <c r="V886" s="88" t="s">
        <v>250</v>
      </c>
      <c r="W886" s="88" t="s">
        <v>251</v>
      </c>
      <c r="X886" s="88" t="s">
        <v>252</v>
      </c>
      <c r="Y886" s="88" t="s">
        <v>253</v>
      </c>
      <c r="Z886" s="88" t="s">
        <v>254</v>
      </c>
      <c r="AA886" s="88" t="s">
        <v>255</v>
      </c>
      <c r="AB886" s="88" t="s">
        <v>256</v>
      </c>
      <c r="AC886" s="88" t="s">
        <v>257</v>
      </c>
      <c r="AD886" s="88" t="s">
        <v>258</v>
      </c>
      <c r="AE886" s="88" t="s">
        <v>259</v>
      </c>
      <c r="AF886" s="88" t="s">
        <v>260</v>
      </c>
      <c r="AG886" s="88" t="s">
        <v>261</v>
      </c>
      <c r="AH886" s="88" t="s">
        <v>262</v>
      </c>
    </row>
    <row r="887" hidden="1">
      <c r="A887" s="96" t="s">
        <v>47</v>
      </c>
      <c r="B887" s="97" t="s">
        <v>263</v>
      </c>
      <c r="C887" s="103">
        <v>1.0</v>
      </c>
      <c r="D887" s="103">
        <v>1.0</v>
      </c>
      <c r="E887" s="93">
        <f t="shared" ref="E887:E892" si="553">SUM(L887*I887)/60</f>
        <v>9.066666667</v>
      </c>
      <c r="F887" s="92">
        <v>0.0</v>
      </c>
      <c r="G887" s="103">
        <v>46.0</v>
      </c>
      <c r="H887" s="92">
        <v>0.0</v>
      </c>
      <c r="I887" s="103">
        <v>34.0</v>
      </c>
      <c r="J887" s="106">
        <f t="shared" ref="J887:J897" si="554">SUM(G887-I887)</f>
        <v>12</v>
      </c>
      <c r="K887" s="94">
        <f t="shared" ref="K887:K903" si="555">SUM(G887/I887)</f>
        <v>1.352941176</v>
      </c>
      <c r="L887" s="103">
        <v>16.0</v>
      </c>
      <c r="M887" s="103">
        <v>68.0</v>
      </c>
      <c r="N887" s="103">
        <v>1.0</v>
      </c>
      <c r="O887" s="95">
        <f t="shared" ref="O887:O892" si="556">(E887*N887)</f>
        <v>9.066666667</v>
      </c>
      <c r="P887" s="103">
        <v>6.0</v>
      </c>
      <c r="Q887" s="92">
        <v>0.0</v>
      </c>
      <c r="R887" s="103">
        <v>9.0</v>
      </c>
      <c r="S887" s="92">
        <v>0.0</v>
      </c>
      <c r="T887" s="103">
        <v>7.0</v>
      </c>
      <c r="U887" s="92">
        <v>0.0</v>
      </c>
      <c r="V887" s="92">
        <v>0.0</v>
      </c>
      <c r="W887" s="92">
        <v>0.0</v>
      </c>
      <c r="X887" s="92">
        <v>0.0</v>
      </c>
      <c r="Y887" s="92">
        <v>0.0</v>
      </c>
      <c r="Z887" s="92">
        <v>0.0</v>
      </c>
      <c r="AA887" s="92">
        <v>0.0</v>
      </c>
      <c r="AB887" s="92">
        <v>0.0</v>
      </c>
      <c r="AC887" s="92">
        <v>0.0</v>
      </c>
      <c r="AD887" s="92">
        <v>0.0</v>
      </c>
      <c r="AE887" s="92">
        <v>0.0</v>
      </c>
      <c r="AF887" s="92">
        <v>0.0</v>
      </c>
      <c r="AG887" s="92">
        <v>0.0</v>
      </c>
      <c r="AH887" s="92">
        <v>0.0</v>
      </c>
    </row>
    <row r="888" hidden="1">
      <c r="A888" s="96" t="s">
        <v>47</v>
      </c>
      <c r="B888" s="97" t="s">
        <v>264</v>
      </c>
      <c r="C888" s="103">
        <v>1.0</v>
      </c>
      <c r="D888" s="103">
        <v>1.0</v>
      </c>
      <c r="E888" s="93">
        <f t="shared" si="553"/>
        <v>9.066666667</v>
      </c>
      <c r="F888" s="103">
        <v>1.0</v>
      </c>
      <c r="G888" s="103">
        <v>52.0</v>
      </c>
      <c r="H888" s="92">
        <v>0.0</v>
      </c>
      <c r="I888" s="103">
        <v>34.0</v>
      </c>
      <c r="J888" s="106">
        <f t="shared" si="554"/>
        <v>18</v>
      </c>
      <c r="K888" s="94">
        <f t="shared" si="555"/>
        <v>1.529411765</v>
      </c>
      <c r="L888" s="103">
        <v>16.0</v>
      </c>
      <c r="M888" s="103">
        <v>74.0</v>
      </c>
      <c r="N888" s="103">
        <v>1.0</v>
      </c>
      <c r="O888" s="95">
        <f t="shared" si="556"/>
        <v>9.066666667</v>
      </c>
      <c r="P888" s="103">
        <v>2.0</v>
      </c>
      <c r="Q888" s="92">
        <v>0.0</v>
      </c>
      <c r="R888" s="103">
        <v>8.0</v>
      </c>
      <c r="S888" s="92">
        <v>0.0</v>
      </c>
      <c r="T888" s="103">
        <v>11.0</v>
      </c>
      <c r="U888" s="92">
        <v>0.0</v>
      </c>
      <c r="V888" s="92">
        <v>0.0</v>
      </c>
      <c r="W888" s="92">
        <v>0.0</v>
      </c>
      <c r="X888" s="92">
        <v>0.0</v>
      </c>
      <c r="Y888" s="92">
        <v>0.0</v>
      </c>
      <c r="Z888" s="92">
        <v>0.0</v>
      </c>
      <c r="AA888" s="92">
        <v>0.0</v>
      </c>
      <c r="AB888" s="92">
        <v>0.0</v>
      </c>
      <c r="AC888" s="92">
        <v>0.0</v>
      </c>
      <c r="AD888" s="92">
        <v>0.0</v>
      </c>
      <c r="AE888" s="92">
        <v>0.0</v>
      </c>
      <c r="AF888" s="92">
        <v>0.0</v>
      </c>
      <c r="AG888" s="92">
        <v>0.0</v>
      </c>
      <c r="AH888" s="92">
        <v>0.0</v>
      </c>
    </row>
    <row r="889" hidden="1">
      <c r="A889" s="96" t="s">
        <v>47</v>
      </c>
      <c r="B889" s="97" t="s">
        <v>265</v>
      </c>
      <c r="C889" s="103">
        <v>1.0</v>
      </c>
      <c r="D889" s="103">
        <v>1.0</v>
      </c>
      <c r="E889" s="93">
        <f t="shared" si="553"/>
        <v>8.883333333</v>
      </c>
      <c r="F889" s="92">
        <v>0.0</v>
      </c>
      <c r="G889" s="103">
        <v>69.0</v>
      </c>
      <c r="H889" s="103">
        <v>1.0</v>
      </c>
      <c r="I889" s="103">
        <v>41.0</v>
      </c>
      <c r="J889" s="106">
        <f t="shared" si="554"/>
        <v>28</v>
      </c>
      <c r="K889" s="94">
        <f t="shared" si="555"/>
        <v>1.682926829</v>
      </c>
      <c r="L889" s="103">
        <v>13.0</v>
      </c>
      <c r="M889" s="103">
        <v>101.0</v>
      </c>
      <c r="N889" s="103">
        <v>1.0</v>
      </c>
      <c r="O889" s="95">
        <f t="shared" si="556"/>
        <v>8.883333333</v>
      </c>
      <c r="P889" s="92">
        <v>0.0</v>
      </c>
      <c r="Q889" s="92">
        <v>0.0</v>
      </c>
      <c r="R889" s="103">
        <v>8.0</v>
      </c>
      <c r="S889" s="92">
        <v>0.0</v>
      </c>
      <c r="T889" s="103">
        <v>13.0</v>
      </c>
      <c r="U889" s="103">
        <v>6.0</v>
      </c>
      <c r="V889" s="92">
        <v>0.0</v>
      </c>
      <c r="W889" s="92">
        <v>0.0</v>
      </c>
      <c r="X889" s="92">
        <v>0.0</v>
      </c>
      <c r="Y889" s="92">
        <v>0.0</v>
      </c>
      <c r="Z889" s="92">
        <v>0.0</v>
      </c>
      <c r="AA889" s="92">
        <v>0.0</v>
      </c>
      <c r="AB889" s="92">
        <v>0.0</v>
      </c>
      <c r="AC889" s="92">
        <v>0.0</v>
      </c>
      <c r="AD889" s="92">
        <v>0.0</v>
      </c>
      <c r="AE889" s="92">
        <v>0.0</v>
      </c>
      <c r="AF889" s="92">
        <v>0.0</v>
      </c>
      <c r="AG889" s="92">
        <v>0.0</v>
      </c>
      <c r="AH889" s="92">
        <v>0.0</v>
      </c>
    </row>
    <row r="890" hidden="1">
      <c r="A890" s="96" t="s">
        <v>47</v>
      </c>
      <c r="B890" s="97" t="s">
        <v>266</v>
      </c>
      <c r="C890" s="103">
        <v>1.0</v>
      </c>
      <c r="D890" s="103">
        <v>1.0</v>
      </c>
      <c r="E890" s="93">
        <f t="shared" si="553"/>
        <v>9.066666667</v>
      </c>
      <c r="F890" s="103">
        <v>4.0</v>
      </c>
      <c r="G890" s="103">
        <v>18.0</v>
      </c>
      <c r="H890" s="92">
        <v>0.0</v>
      </c>
      <c r="I890" s="103">
        <v>34.0</v>
      </c>
      <c r="J890" s="106">
        <f t="shared" si="554"/>
        <v>-16</v>
      </c>
      <c r="K890" s="94">
        <f t="shared" si="555"/>
        <v>0.5294117647</v>
      </c>
      <c r="L890" s="103">
        <v>16.0</v>
      </c>
      <c r="M890" s="103">
        <v>30.0</v>
      </c>
      <c r="N890" s="103">
        <v>1.0</v>
      </c>
      <c r="O890" s="95">
        <f t="shared" si="556"/>
        <v>9.066666667</v>
      </c>
      <c r="P890" s="103">
        <v>5.0</v>
      </c>
      <c r="Q890" s="92">
        <v>0.0</v>
      </c>
      <c r="R890" s="92">
        <v>0.0</v>
      </c>
      <c r="S890" s="92">
        <v>0.0</v>
      </c>
      <c r="T890" s="103">
        <v>2.0</v>
      </c>
      <c r="U890" s="92">
        <v>0.0</v>
      </c>
      <c r="V890" s="92">
        <v>0.0</v>
      </c>
      <c r="W890" s="92">
        <v>0.0</v>
      </c>
      <c r="X890" s="92">
        <v>0.0</v>
      </c>
      <c r="Y890" s="92">
        <v>0.0</v>
      </c>
      <c r="Z890" s="92">
        <v>0.0</v>
      </c>
      <c r="AA890" s="92">
        <v>0.0</v>
      </c>
      <c r="AB890" s="92">
        <v>0.0</v>
      </c>
      <c r="AC890" s="92">
        <v>0.0</v>
      </c>
      <c r="AD890" s="92">
        <v>0.0</v>
      </c>
      <c r="AE890" s="92">
        <v>0.0</v>
      </c>
      <c r="AF890" s="92">
        <v>0.0</v>
      </c>
      <c r="AG890" s="92">
        <v>0.0</v>
      </c>
      <c r="AH890" s="92">
        <v>0.0</v>
      </c>
    </row>
    <row r="891" hidden="1">
      <c r="A891" s="96" t="s">
        <v>47</v>
      </c>
      <c r="B891" s="97" t="s">
        <v>267</v>
      </c>
      <c r="C891" s="92">
        <v>0.0</v>
      </c>
      <c r="D891" s="92">
        <v>0.0</v>
      </c>
      <c r="E891" s="93">
        <f t="shared" si="553"/>
        <v>0</v>
      </c>
      <c r="F891" s="92">
        <v>0.0</v>
      </c>
      <c r="G891" s="92">
        <v>0.0</v>
      </c>
      <c r="H891" s="92">
        <v>0.0</v>
      </c>
      <c r="I891" s="92">
        <v>0.0</v>
      </c>
      <c r="J891" s="106">
        <f t="shared" si="554"/>
        <v>0</v>
      </c>
      <c r="K891" s="94" t="str">
        <f t="shared" si="555"/>
        <v>#DIV/0!</v>
      </c>
      <c r="L891" s="92">
        <v>0.0</v>
      </c>
      <c r="M891" s="92">
        <v>0.0</v>
      </c>
      <c r="N891" s="103">
        <v>0.0</v>
      </c>
      <c r="O891" s="95">
        <f t="shared" si="556"/>
        <v>0</v>
      </c>
      <c r="P891" s="92">
        <v>0.0</v>
      </c>
      <c r="Q891" s="92">
        <v>0.0</v>
      </c>
      <c r="R891" s="92">
        <v>0.0</v>
      </c>
      <c r="S891" s="92">
        <v>0.0</v>
      </c>
      <c r="T891" s="92">
        <v>0.0</v>
      </c>
      <c r="U891" s="92">
        <v>0.0</v>
      </c>
      <c r="V891" s="92">
        <v>0.0</v>
      </c>
      <c r="W891" s="92">
        <v>0.0</v>
      </c>
      <c r="X891" s="92">
        <v>0.0</v>
      </c>
      <c r="Y891" s="92">
        <v>0.0</v>
      </c>
      <c r="Z891" s="92">
        <v>0.0</v>
      </c>
      <c r="AA891" s="92">
        <v>0.0</v>
      </c>
      <c r="AB891" s="92">
        <v>0.0</v>
      </c>
      <c r="AC891" s="92">
        <v>0.0</v>
      </c>
      <c r="AD891" s="92">
        <v>0.0</v>
      </c>
      <c r="AE891" s="92">
        <v>0.0</v>
      </c>
      <c r="AF891" s="92">
        <v>0.0</v>
      </c>
      <c r="AG891" s="92">
        <v>0.0</v>
      </c>
      <c r="AH891" s="92">
        <v>0.0</v>
      </c>
    </row>
    <row r="892" hidden="1">
      <c r="A892" s="96" t="s">
        <v>47</v>
      </c>
      <c r="B892" s="97" t="s">
        <v>268</v>
      </c>
      <c r="C892" s="92">
        <v>0.0</v>
      </c>
      <c r="D892" s="92">
        <v>0.0</v>
      </c>
      <c r="E892" s="93">
        <f t="shared" si="553"/>
        <v>0</v>
      </c>
      <c r="F892" s="92">
        <v>0.0</v>
      </c>
      <c r="G892" s="92">
        <v>0.0</v>
      </c>
      <c r="H892" s="92">
        <v>0.0</v>
      </c>
      <c r="I892" s="92">
        <v>0.0</v>
      </c>
      <c r="J892" s="106">
        <f t="shared" si="554"/>
        <v>0</v>
      </c>
      <c r="K892" s="94" t="str">
        <f t="shared" si="555"/>
        <v>#DIV/0!</v>
      </c>
      <c r="L892" s="92">
        <v>0.0</v>
      </c>
      <c r="M892" s="92">
        <v>0.0</v>
      </c>
      <c r="N892" s="103">
        <v>0.0</v>
      </c>
      <c r="O892" s="95">
        <f t="shared" si="556"/>
        <v>0</v>
      </c>
      <c r="P892" s="92">
        <v>0.0</v>
      </c>
      <c r="Q892" s="92">
        <v>0.0</v>
      </c>
      <c r="R892" s="92">
        <v>0.0</v>
      </c>
      <c r="S892" s="92">
        <v>0.0</v>
      </c>
      <c r="T892" s="92">
        <v>0.0</v>
      </c>
      <c r="U892" s="92">
        <v>0.0</v>
      </c>
      <c r="V892" s="92">
        <v>0.0</v>
      </c>
      <c r="W892" s="92">
        <v>0.0</v>
      </c>
      <c r="X892" s="92">
        <v>0.0</v>
      </c>
      <c r="Y892" s="92">
        <v>0.0</v>
      </c>
      <c r="Z892" s="92">
        <v>0.0</v>
      </c>
      <c r="AA892" s="92">
        <v>0.0</v>
      </c>
      <c r="AB892" s="92">
        <v>0.0</v>
      </c>
      <c r="AC892" s="92">
        <v>0.0</v>
      </c>
      <c r="AD892" s="92">
        <v>0.0</v>
      </c>
      <c r="AE892" s="92">
        <v>0.0</v>
      </c>
      <c r="AF892" s="92">
        <v>0.0</v>
      </c>
      <c r="AG892" s="92">
        <v>0.0</v>
      </c>
      <c r="AH892" s="92">
        <v>0.0</v>
      </c>
    </row>
    <row r="893" hidden="1">
      <c r="A893" s="98"/>
      <c r="B893" s="99"/>
      <c r="C893" s="99">
        <f t="shared" ref="C893:D893" si="557">SUM(C887:C892)/4</f>
        <v>1</v>
      </c>
      <c r="D893" s="99">
        <f t="shared" si="557"/>
        <v>1</v>
      </c>
      <c r="E893" s="100">
        <f>SUM(E887:E892)</f>
        <v>36.08333333</v>
      </c>
      <c r="F893" s="99">
        <f>SUM(F887:F892)/4</f>
        <v>1.25</v>
      </c>
      <c r="G893" s="99">
        <f>SUM(G887:G892)</f>
        <v>185</v>
      </c>
      <c r="H893" s="99"/>
      <c r="I893" s="99">
        <f>SUM(I887:I892)</f>
        <v>143</v>
      </c>
      <c r="J893" s="99">
        <f t="shared" si="554"/>
        <v>42</v>
      </c>
      <c r="K893" s="101">
        <f t="shared" si="555"/>
        <v>1.293706294</v>
      </c>
      <c r="L893" s="99">
        <f t="shared" ref="L893:M893" si="558">SUM(L887:L892)</f>
        <v>61</v>
      </c>
      <c r="M893" s="99">
        <f t="shared" si="558"/>
        <v>273</v>
      </c>
      <c r="N893" s="99"/>
      <c r="O893" s="102"/>
      <c r="P893" s="99">
        <f t="shared" ref="P893:AH893" si="559">SUM(P887:P892)</f>
        <v>13</v>
      </c>
      <c r="Q893" s="99">
        <f t="shared" si="559"/>
        <v>0</v>
      </c>
      <c r="R893" s="99">
        <f t="shared" si="559"/>
        <v>25</v>
      </c>
      <c r="S893" s="99">
        <f t="shared" si="559"/>
        <v>0</v>
      </c>
      <c r="T893" s="99">
        <f t="shared" si="559"/>
        <v>33</v>
      </c>
      <c r="U893" s="99">
        <f t="shared" si="559"/>
        <v>6</v>
      </c>
      <c r="V893" s="99">
        <f t="shared" si="559"/>
        <v>0</v>
      </c>
      <c r="W893" s="99">
        <f t="shared" si="559"/>
        <v>0</v>
      </c>
      <c r="X893" s="99">
        <f t="shared" si="559"/>
        <v>0</v>
      </c>
      <c r="Y893" s="99">
        <f t="shared" si="559"/>
        <v>0</v>
      </c>
      <c r="Z893" s="99">
        <f t="shared" si="559"/>
        <v>0</v>
      </c>
      <c r="AA893" s="99">
        <f t="shared" si="559"/>
        <v>0</v>
      </c>
      <c r="AB893" s="99">
        <f t="shared" si="559"/>
        <v>0</v>
      </c>
      <c r="AC893" s="99">
        <f t="shared" si="559"/>
        <v>0</v>
      </c>
      <c r="AD893" s="99">
        <f t="shared" si="559"/>
        <v>0</v>
      </c>
      <c r="AE893" s="99">
        <f t="shared" si="559"/>
        <v>0</v>
      </c>
      <c r="AF893" s="99">
        <f t="shared" si="559"/>
        <v>0</v>
      </c>
      <c r="AG893" s="99">
        <f t="shared" si="559"/>
        <v>0</v>
      </c>
      <c r="AH893" s="99">
        <f t="shared" si="559"/>
        <v>0</v>
      </c>
    </row>
    <row r="894" hidden="1">
      <c r="A894" s="96" t="s">
        <v>58</v>
      </c>
      <c r="B894" s="97" t="s">
        <v>309</v>
      </c>
      <c r="C894" s="103">
        <v>1.0</v>
      </c>
      <c r="D894" s="92">
        <v>0.0</v>
      </c>
      <c r="E894" s="93">
        <f t="shared" ref="E894:E897" si="560">SUM(L894*I894)/60</f>
        <v>8.333333333</v>
      </c>
      <c r="F894" s="92">
        <v>0.0</v>
      </c>
      <c r="G894" s="103">
        <v>48.0</v>
      </c>
      <c r="H894" s="103">
        <v>1.0</v>
      </c>
      <c r="I894" s="103">
        <v>50.0</v>
      </c>
      <c r="J894" s="106">
        <f t="shared" si="554"/>
        <v>-2</v>
      </c>
      <c r="K894" s="94">
        <f t="shared" si="555"/>
        <v>0.96</v>
      </c>
      <c r="L894" s="103">
        <v>10.0</v>
      </c>
      <c r="M894" s="103">
        <v>65.0</v>
      </c>
      <c r="N894" s="103">
        <v>1.0</v>
      </c>
      <c r="O894" s="95">
        <f t="shared" ref="O894:O902" si="561">SUM(L894*I894)/60</f>
        <v>8.333333333</v>
      </c>
      <c r="P894" s="103">
        <v>3.0</v>
      </c>
      <c r="Q894" s="92">
        <v>0.0</v>
      </c>
      <c r="R894" s="92">
        <v>0.0</v>
      </c>
      <c r="S894" s="103">
        <v>3.0</v>
      </c>
      <c r="T894" s="103">
        <v>9.0</v>
      </c>
      <c r="U894" s="92">
        <v>0.0</v>
      </c>
      <c r="V894" s="92">
        <v>0.0</v>
      </c>
      <c r="W894" s="92">
        <v>0.0</v>
      </c>
      <c r="X894" s="92">
        <v>0.0</v>
      </c>
      <c r="Y894" s="92">
        <v>0.0</v>
      </c>
      <c r="Z894" s="92">
        <v>0.0</v>
      </c>
      <c r="AA894" s="92">
        <v>0.0</v>
      </c>
      <c r="AB894" s="92">
        <v>0.0</v>
      </c>
      <c r="AC894" s="92">
        <v>0.0</v>
      </c>
      <c r="AD894" s="92">
        <v>0.0</v>
      </c>
      <c r="AE894" s="92">
        <v>0.0</v>
      </c>
      <c r="AF894" s="92">
        <v>0.0</v>
      </c>
      <c r="AG894" s="92">
        <v>0.0</v>
      </c>
      <c r="AH894" s="92">
        <v>0.0</v>
      </c>
    </row>
    <row r="895" hidden="1">
      <c r="A895" s="96" t="s">
        <v>58</v>
      </c>
      <c r="B895" s="97" t="s">
        <v>310</v>
      </c>
      <c r="C895" s="103">
        <v>1.0</v>
      </c>
      <c r="D895" s="92">
        <v>0.0</v>
      </c>
      <c r="E895" s="93">
        <f t="shared" si="560"/>
        <v>8.4</v>
      </c>
      <c r="F895" s="92">
        <v>0.0</v>
      </c>
      <c r="G895" s="103">
        <v>32.0</v>
      </c>
      <c r="H895" s="92">
        <v>0.0</v>
      </c>
      <c r="I895" s="103">
        <v>56.0</v>
      </c>
      <c r="J895" s="106">
        <f t="shared" si="554"/>
        <v>-24</v>
      </c>
      <c r="K895" s="94">
        <f t="shared" si="555"/>
        <v>0.5714285714</v>
      </c>
      <c r="L895" s="103">
        <v>9.0</v>
      </c>
      <c r="M895" s="103">
        <v>40.0</v>
      </c>
      <c r="N895" s="103">
        <v>1.0</v>
      </c>
      <c r="O895" s="95">
        <f t="shared" si="561"/>
        <v>8.4</v>
      </c>
      <c r="P895" s="103">
        <v>3.0</v>
      </c>
      <c r="Q895" s="92">
        <v>0.0</v>
      </c>
      <c r="R895" s="103">
        <v>3.0</v>
      </c>
      <c r="S895" s="92">
        <v>0.0</v>
      </c>
      <c r="T895" s="103">
        <v>2.0</v>
      </c>
      <c r="U895" s="92">
        <v>0.0</v>
      </c>
      <c r="V895" s="92">
        <v>0.0</v>
      </c>
      <c r="W895" s="92">
        <v>0.0</v>
      </c>
      <c r="X895" s="92">
        <v>0.0</v>
      </c>
      <c r="Y895" s="92">
        <v>0.0</v>
      </c>
      <c r="Z895" s="92">
        <v>0.0</v>
      </c>
      <c r="AA895" s="92">
        <v>0.0</v>
      </c>
      <c r="AB895" s="92">
        <v>0.0</v>
      </c>
      <c r="AC895" s="92">
        <v>0.0</v>
      </c>
      <c r="AD895" s="92">
        <v>0.0</v>
      </c>
      <c r="AE895" s="92">
        <v>0.0</v>
      </c>
      <c r="AF895" s="92">
        <v>0.0</v>
      </c>
      <c r="AG895" s="92">
        <v>0.0</v>
      </c>
      <c r="AH895" s="92">
        <v>0.0</v>
      </c>
    </row>
    <row r="896" hidden="1">
      <c r="A896" s="96" t="s">
        <v>58</v>
      </c>
      <c r="B896" s="97" t="s">
        <v>311</v>
      </c>
      <c r="C896" s="103">
        <v>1.0</v>
      </c>
      <c r="D896" s="92">
        <v>0.0</v>
      </c>
      <c r="E896" s="93">
        <f t="shared" si="560"/>
        <v>8.433333333</v>
      </c>
      <c r="F896" s="92">
        <v>0.0</v>
      </c>
      <c r="G896" s="103">
        <v>26.0</v>
      </c>
      <c r="H896" s="92">
        <v>0.0</v>
      </c>
      <c r="I896" s="103">
        <v>46.0</v>
      </c>
      <c r="J896" s="106">
        <f t="shared" si="554"/>
        <v>-20</v>
      </c>
      <c r="K896" s="94">
        <f t="shared" si="555"/>
        <v>0.5652173913</v>
      </c>
      <c r="L896" s="103">
        <v>11.0</v>
      </c>
      <c r="M896" s="103">
        <v>29.0</v>
      </c>
      <c r="N896" s="103">
        <v>1.0</v>
      </c>
      <c r="O896" s="95">
        <f t="shared" si="561"/>
        <v>8.433333333</v>
      </c>
      <c r="P896" s="103">
        <v>4.0</v>
      </c>
      <c r="Q896" s="103">
        <v>1.0</v>
      </c>
      <c r="R896" s="92">
        <v>0.0</v>
      </c>
      <c r="S896" s="92">
        <v>0.0</v>
      </c>
      <c r="T896" s="103">
        <v>1.0</v>
      </c>
      <c r="U896" s="92">
        <v>0.0</v>
      </c>
      <c r="V896" s="92">
        <v>0.0</v>
      </c>
      <c r="W896" s="92">
        <v>0.0</v>
      </c>
      <c r="X896" s="92">
        <v>0.0</v>
      </c>
      <c r="Y896" s="92">
        <v>0.0</v>
      </c>
      <c r="Z896" s="92">
        <v>0.0</v>
      </c>
      <c r="AA896" s="92">
        <v>0.0</v>
      </c>
      <c r="AB896" s="92">
        <v>0.0</v>
      </c>
      <c r="AC896" s="92">
        <v>0.0</v>
      </c>
      <c r="AD896" s="92">
        <v>0.0</v>
      </c>
      <c r="AE896" s="92">
        <v>0.0</v>
      </c>
      <c r="AF896" s="92">
        <v>0.0</v>
      </c>
      <c r="AG896" s="92">
        <v>0.0</v>
      </c>
      <c r="AH896" s="92">
        <v>0.0</v>
      </c>
    </row>
    <row r="897" hidden="1">
      <c r="A897" s="96" t="s">
        <v>58</v>
      </c>
      <c r="B897" s="97" t="s">
        <v>312</v>
      </c>
      <c r="C897" s="92">
        <v>0.0</v>
      </c>
      <c r="D897" s="92">
        <v>0.0</v>
      </c>
      <c r="E897" s="93">
        <f t="shared" si="560"/>
        <v>0</v>
      </c>
      <c r="F897" s="92">
        <v>0.0</v>
      </c>
      <c r="G897" s="92">
        <v>0.0</v>
      </c>
      <c r="H897" s="92">
        <v>0.0</v>
      </c>
      <c r="I897" s="92">
        <v>0.0</v>
      </c>
      <c r="J897" s="106">
        <f t="shared" si="554"/>
        <v>0</v>
      </c>
      <c r="K897" s="94" t="str">
        <f t="shared" si="555"/>
        <v>#DIV/0!</v>
      </c>
      <c r="L897" s="92">
        <v>0.0</v>
      </c>
      <c r="M897" s="92">
        <v>0.0</v>
      </c>
      <c r="N897" s="103">
        <v>0.0</v>
      </c>
      <c r="O897" s="95">
        <f t="shared" si="561"/>
        <v>0</v>
      </c>
      <c r="P897" s="92">
        <v>0.0</v>
      </c>
      <c r="Q897" s="92">
        <v>0.0</v>
      </c>
      <c r="R897" s="92">
        <v>0.0</v>
      </c>
      <c r="S897" s="92">
        <v>0.0</v>
      </c>
      <c r="T897" s="92">
        <v>0.0</v>
      </c>
      <c r="U897" s="92">
        <v>0.0</v>
      </c>
      <c r="V897" s="92">
        <v>0.0</v>
      </c>
      <c r="W897" s="92">
        <v>0.0</v>
      </c>
      <c r="X897" s="92">
        <v>0.0</v>
      </c>
      <c r="Y897" s="92">
        <v>0.0</v>
      </c>
      <c r="Z897" s="92">
        <v>0.0</v>
      </c>
      <c r="AA897" s="92">
        <v>0.0</v>
      </c>
      <c r="AB897" s="92">
        <v>0.0</v>
      </c>
      <c r="AC897" s="92">
        <v>0.0</v>
      </c>
      <c r="AD897" s="92">
        <v>0.0</v>
      </c>
      <c r="AE897" s="92">
        <v>0.0</v>
      </c>
      <c r="AF897" s="92">
        <v>0.0</v>
      </c>
      <c r="AG897" s="92">
        <v>0.0</v>
      </c>
      <c r="AH897" s="92">
        <v>0.0</v>
      </c>
    </row>
    <row r="898" hidden="1">
      <c r="A898" s="96" t="s">
        <v>58</v>
      </c>
      <c r="B898" s="97" t="s">
        <v>315</v>
      </c>
      <c r="C898" s="103">
        <v>0.0</v>
      </c>
      <c r="D898" s="103">
        <v>0.0</v>
      </c>
      <c r="E898" s="104">
        <v>0.0</v>
      </c>
      <c r="F898" s="103">
        <v>0.0</v>
      </c>
      <c r="G898" s="103">
        <v>0.0</v>
      </c>
      <c r="H898" s="103">
        <v>0.0</v>
      </c>
      <c r="I898" s="103">
        <v>0.0</v>
      </c>
      <c r="J898" s="103">
        <v>0.0</v>
      </c>
      <c r="K898" s="94" t="str">
        <f t="shared" si="555"/>
        <v>#DIV/0!</v>
      </c>
      <c r="L898" s="92">
        <v>0.0</v>
      </c>
      <c r="M898" s="92">
        <v>0.0</v>
      </c>
      <c r="N898" s="103">
        <v>0.0</v>
      </c>
      <c r="O898" s="95">
        <f t="shared" si="561"/>
        <v>0</v>
      </c>
      <c r="P898" s="92">
        <v>0.0</v>
      </c>
      <c r="Q898" s="92">
        <v>0.0</v>
      </c>
      <c r="R898" s="92">
        <v>0.0</v>
      </c>
      <c r="S898" s="92">
        <v>0.0</v>
      </c>
      <c r="T898" s="92">
        <v>0.0</v>
      </c>
      <c r="U898" s="92">
        <v>0.0</v>
      </c>
      <c r="V898" s="92">
        <v>0.0</v>
      </c>
      <c r="W898" s="92">
        <v>0.0</v>
      </c>
      <c r="X898" s="92">
        <v>0.0</v>
      </c>
      <c r="Y898" s="92">
        <v>0.0</v>
      </c>
      <c r="Z898" s="92">
        <v>0.0</v>
      </c>
      <c r="AA898" s="92">
        <v>0.0</v>
      </c>
      <c r="AB898" s="92">
        <v>0.0</v>
      </c>
      <c r="AC898" s="92">
        <v>0.0</v>
      </c>
      <c r="AD898" s="92">
        <v>0.0</v>
      </c>
      <c r="AE898" s="92">
        <v>0.0</v>
      </c>
      <c r="AF898" s="92">
        <v>0.0</v>
      </c>
      <c r="AG898" s="92">
        <v>0.0</v>
      </c>
      <c r="AH898" s="92">
        <v>0.0</v>
      </c>
    </row>
    <row r="899" hidden="1">
      <c r="A899" s="96" t="s">
        <v>269</v>
      </c>
      <c r="B899" s="97" t="s">
        <v>313</v>
      </c>
      <c r="C899" s="92">
        <v>0.0</v>
      </c>
      <c r="D899" s="92">
        <v>0.0</v>
      </c>
      <c r="E899" s="93">
        <f t="shared" ref="E899:E902" si="562">SUM(L899*I899)/60</f>
        <v>0</v>
      </c>
      <c r="F899" s="92">
        <v>0.0</v>
      </c>
      <c r="G899" s="92">
        <v>0.0</v>
      </c>
      <c r="H899" s="92">
        <v>0.0</v>
      </c>
      <c r="I899" s="92">
        <v>0.0</v>
      </c>
      <c r="J899" s="106">
        <f>SUM(G899-I899)</f>
        <v>0</v>
      </c>
      <c r="K899" s="94" t="str">
        <f t="shared" si="555"/>
        <v>#DIV/0!</v>
      </c>
      <c r="L899" s="92">
        <v>0.0</v>
      </c>
      <c r="M899" s="92">
        <v>0.0</v>
      </c>
      <c r="N899" s="103">
        <v>0.0</v>
      </c>
      <c r="O899" s="95">
        <f t="shared" si="561"/>
        <v>0</v>
      </c>
      <c r="P899" s="92">
        <v>0.0</v>
      </c>
      <c r="Q899" s="92">
        <v>0.0</v>
      </c>
      <c r="R899" s="92">
        <v>0.0</v>
      </c>
      <c r="S899" s="92">
        <v>0.0</v>
      </c>
      <c r="T899" s="92">
        <v>0.0</v>
      </c>
      <c r="U899" s="92">
        <v>0.0</v>
      </c>
      <c r="V899" s="92">
        <v>0.0</v>
      </c>
      <c r="W899" s="92">
        <v>0.0</v>
      </c>
      <c r="X899" s="92">
        <v>0.0</v>
      </c>
      <c r="Y899" s="92">
        <v>0.0</v>
      </c>
      <c r="Z899" s="92">
        <v>0.0</v>
      </c>
      <c r="AA899" s="92">
        <v>0.0</v>
      </c>
      <c r="AB899" s="92">
        <v>0.0</v>
      </c>
      <c r="AC899" s="92">
        <v>0.0</v>
      </c>
      <c r="AD899" s="92">
        <v>0.0</v>
      </c>
      <c r="AE899" s="92">
        <v>0.0</v>
      </c>
      <c r="AF899" s="92">
        <v>0.0</v>
      </c>
      <c r="AG899" s="92">
        <v>0.0</v>
      </c>
      <c r="AH899" s="92">
        <v>0.0</v>
      </c>
    </row>
    <row r="900" hidden="1">
      <c r="A900" s="96" t="s">
        <v>269</v>
      </c>
      <c r="B900" s="97" t="s">
        <v>314</v>
      </c>
      <c r="C900" s="103">
        <v>1.0</v>
      </c>
      <c r="D900" s="103">
        <v>0.0</v>
      </c>
      <c r="E900" s="93">
        <f t="shared" si="562"/>
        <v>8.8</v>
      </c>
      <c r="F900" s="103">
        <v>0.0</v>
      </c>
      <c r="G900" s="103">
        <v>32.0</v>
      </c>
      <c r="H900" s="103">
        <v>1.0</v>
      </c>
      <c r="I900" s="103">
        <v>48.0</v>
      </c>
      <c r="J900" s="103">
        <v>0.0</v>
      </c>
      <c r="K900" s="94">
        <f t="shared" si="555"/>
        <v>0.6666666667</v>
      </c>
      <c r="L900" s="103">
        <v>11.0</v>
      </c>
      <c r="M900" s="103">
        <v>43.0</v>
      </c>
      <c r="N900" s="103">
        <v>1.0</v>
      </c>
      <c r="O900" s="95">
        <f t="shared" si="561"/>
        <v>8.8</v>
      </c>
      <c r="P900" s="103">
        <v>7.0</v>
      </c>
      <c r="Q900" s="92">
        <v>0.0</v>
      </c>
      <c r="R900" s="103">
        <v>1.0</v>
      </c>
      <c r="S900" s="92">
        <v>0.0</v>
      </c>
      <c r="T900" s="103">
        <v>4.0</v>
      </c>
      <c r="U900" s="92">
        <v>0.0</v>
      </c>
      <c r="V900" s="92">
        <v>0.0</v>
      </c>
      <c r="W900" s="92">
        <v>0.0</v>
      </c>
      <c r="X900" s="92">
        <v>0.0</v>
      </c>
      <c r="Y900" s="92">
        <v>0.0</v>
      </c>
      <c r="Z900" s="92">
        <v>0.0</v>
      </c>
      <c r="AA900" s="92">
        <v>0.0</v>
      </c>
      <c r="AB900" s="92">
        <v>0.0</v>
      </c>
      <c r="AC900" s="92">
        <v>0.0</v>
      </c>
      <c r="AD900" s="92">
        <v>0.0</v>
      </c>
      <c r="AE900" s="92">
        <v>0.0</v>
      </c>
      <c r="AF900" s="92">
        <v>0.0</v>
      </c>
      <c r="AG900" s="92">
        <v>0.0</v>
      </c>
      <c r="AH900" s="92">
        <v>0.0</v>
      </c>
    </row>
    <row r="901" hidden="1">
      <c r="A901" s="96" t="s">
        <v>269</v>
      </c>
      <c r="B901" s="97" t="s">
        <v>316</v>
      </c>
      <c r="C901" s="92">
        <v>0.0</v>
      </c>
      <c r="D901" s="92">
        <v>0.0</v>
      </c>
      <c r="E901" s="93">
        <f t="shared" si="562"/>
        <v>0</v>
      </c>
      <c r="F901" s="92">
        <v>0.0</v>
      </c>
      <c r="G901" s="92">
        <v>0.0</v>
      </c>
      <c r="H901" s="92">
        <v>0.0</v>
      </c>
      <c r="I901" s="92">
        <v>0.0</v>
      </c>
      <c r="J901" s="106">
        <f t="shared" ref="J901:J903" si="563">SUM(G901-I901)</f>
        <v>0</v>
      </c>
      <c r="K901" s="94" t="str">
        <f t="shared" si="555"/>
        <v>#DIV/0!</v>
      </c>
      <c r="L901" s="92">
        <v>0.0</v>
      </c>
      <c r="M901" s="92">
        <v>0.0</v>
      </c>
      <c r="N901" s="103">
        <v>0.0</v>
      </c>
      <c r="O901" s="95">
        <f t="shared" si="561"/>
        <v>0</v>
      </c>
      <c r="P901" s="92">
        <v>0.0</v>
      </c>
      <c r="Q901" s="92">
        <v>0.0</v>
      </c>
      <c r="R901" s="92">
        <v>0.0</v>
      </c>
      <c r="S901" s="92">
        <v>0.0</v>
      </c>
      <c r="T901" s="92">
        <v>0.0</v>
      </c>
      <c r="U901" s="92">
        <v>0.0</v>
      </c>
      <c r="V901" s="92">
        <v>0.0</v>
      </c>
      <c r="W901" s="92">
        <v>0.0</v>
      </c>
      <c r="X901" s="92">
        <v>0.0</v>
      </c>
      <c r="Y901" s="92">
        <v>0.0</v>
      </c>
      <c r="Z901" s="92">
        <v>0.0</v>
      </c>
      <c r="AA901" s="92">
        <v>0.0</v>
      </c>
      <c r="AB901" s="92">
        <v>0.0</v>
      </c>
      <c r="AC901" s="92">
        <v>0.0</v>
      </c>
      <c r="AD901" s="92">
        <v>0.0</v>
      </c>
      <c r="AE901" s="92">
        <v>0.0</v>
      </c>
      <c r="AF901" s="92">
        <v>0.0</v>
      </c>
      <c r="AG901" s="92">
        <v>0.0</v>
      </c>
      <c r="AH901" s="92">
        <v>0.0</v>
      </c>
    </row>
    <row r="902" hidden="1">
      <c r="A902" s="96" t="s">
        <v>58</v>
      </c>
      <c r="B902" s="97" t="s">
        <v>317</v>
      </c>
      <c r="C902" s="92">
        <v>0.0</v>
      </c>
      <c r="D902" s="92">
        <v>0.0</v>
      </c>
      <c r="E902" s="93">
        <f t="shared" si="562"/>
        <v>0</v>
      </c>
      <c r="F902" s="92">
        <v>0.0</v>
      </c>
      <c r="G902" s="92">
        <v>0.0</v>
      </c>
      <c r="H902" s="92">
        <v>0.0</v>
      </c>
      <c r="I902" s="92">
        <v>0.0</v>
      </c>
      <c r="J902" s="106">
        <f t="shared" si="563"/>
        <v>0</v>
      </c>
      <c r="K902" s="94" t="str">
        <f t="shared" si="555"/>
        <v>#DIV/0!</v>
      </c>
      <c r="L902" s="92">
        <v>0.0</v>
      </c>
      <c r="M902" s="92">
        <v>0.0</v>
      </c>
      <c r="N902" s="103">
        <v>0.0</v>
      </c>
      <c r="O902" s="95">
        <f t="shared" si="561"/>
        <v>0</v>
      </c>
      <c r="P902" s="92">
        <v>0.0</v>
      </c>
      <c r="Q902" s="92">
        <v>0.0</v>
      </c>
      <c r="R902" s="92">
        <v>0.0</v>
      </c>
      <c r="S902" s="92">
        <v>0.0</v>
      </c>
      <c r="T902" s="92">
        <v>0.0</v>
      </c>
      <c r="U902" s="92">
        <v>0.0</v>
      </c>
      <c r="V902" s="92">
        <v>0.0</v>
      </c>
      <c r="W902" s="92">
        <v>0.0</v>
      </c>
      <c r="X902" s="92">
        <v>0.0</v>
      </c>
      <c r="Y902" s="92">
        <v>0.0</v>
      </c>
      <c r="Z902" s="92">
        <v>0.0</v>
      </c>
      <c r="AA902" s="92">
        <v>0.0</v>
      </c>
      <c r="AB902" s="92">
        <v>0.0</v>
      </c>
      <c r="AC902" s="92">
        <v>0.0</v>
      </c>
      <c r="AD902" s="92">
        <v>0.0</v>
      </c>
      <c r="AE902" s="92">
        <v>0.0</v>
      </c>
      <c r="AF902" s="92">
        <v>0.0</v>
      </c>
      <c r="AG902" s="92">
        <v>0.0</v>
      </c>
      <c r="AH902" s="92">
        <v>0.0</v>
      </c>
    </row>
    <row r="903" hidden="1">
      <c r="A903" s="98" t="s">
        <v>271</v>
      </c>
      <c r="B903" s="99"/>
      <c r="C903" s="99">
        <f>SUM(C894:C901)</f>
        <v>4</v>
      </c>
      <c r="D903" s="99">
        <f t="shared" ref="D903:F903" si="564">SUM(D894:D901)/4</f>
        <v>0</v>
      </c>
      <c r="E903" s="100">
        <f t="shared" si="564"/>
        <v>8.491666667</v>
      </c>
      <c r="F903" s="99">
        <f t="shared" si="564"/>
        <v>0</v>
      </c>
      <c r="G903" s="99">
        <f>SUM(G894:G901)</f>
        <v>138</v>
      </c>
      <c r="H903" s="99"/>
      <c r="I903" s="99">
        <f>SUM(I894:I901)</f>
        <v>200</v>
      </c>
      <c r="J903" s="99">
        <f t="shared" si="563"/>
        <v>-62</v>
      </c>
      <c r="K903" s="101">
        <f t="shared" si="555"/>
        <v>0.69</v>
      </c>
      <c r="L903" s="99">
        <f t="shared" ref="L903:M903" si="565">SUM(L894:L901)</f>
        <v>41</v>
      </c>
      <c r="M903" s="99">
        <f t="shared" si="565"/>
        <v>177</v>
      </c>
      <c r="N903" s="99"/>
      <c r="O903" s="102"/>
      <c r="P903" s="99">
        <f t="shared" ref="P903:AH903" si="566">SUM(P894:P901)</f>
        <v>17</v>
      </c>
      <c r="Q903" s="99">
        <f t="shared" si="566"/>
        <v>1</v>
      </c>
      <c r="R903" s="99">
        <f t="shared" si="566"/>
        <v>4</v>
      </c>
      <c r="S903" s="99">
        <f t="shared" si="566"/>
        <v>3</v>
      </c>
      <c r="T903" s="99">
        <f t="shared" si="566"/>
        <v>16</v>
      </c>
      <c r="U903" s="99">
        <f t="shared" si="566"/>
        <v>0</v>
      </c>
      <c r="V903" s="99">
        <f t="shared" si="566"/>
        <v>0</v>
      </c>
      <c r="W903" s="99">
        <f t="shared" si="566"/>
        <v>0</v>
      </c>
      <c r="X903" s="99">
        <f t="shared" si="566"/>
        <v>0</v>
      </c>
      <c r="Y903" s="99">
        <f t="shared" si="566"/>
        <v>0</v>
      </c>
      <c r="Z903" s="99">
        <f t="shared" si="566"/>
        <v>0</v>
      </c>
      <c r="AA903" s="99">
        <f t="shared" si="566"/>
        <v>0</v>
      </c>
      <c r="AB903" s="99">
        <f t="shared" si="566"/>
        <v>0</v>
      </c>
      <c r="AC903" s="99">
        <f t="shared" si="566"/>
        <v>0</v>
      </c>
      <c r="AD903" s="99">
        <f t="shared" si="566"/>
        <v>0</v>
      </c>
      <c r="AE903" s="99">
        <f t="shared" si="566"/>
        <v>0</v>
      </c>
      <c r="AF903" s="99">
        <f t="shared" si="566"/>
        <v>0</v>
      </c>
      <c r="AG903" s="99">
        <f t="shared" si="566"/>
        <v>0</v>
      </c>
      <c r="AH903" s="99">
        <f t="shared" si="566"/>
        <v>0</v>
      </c>
    </row>
    <row r="904">
      <c r="A904" s="119" t="s">
        <v>439</v>
      </c>
    </row>
    <row r="906" hidden="1">
      <c r="A906" s="115"/>
      <c r="F906" s="116" t="s">
        <v>382</v>
      </c>
      <c r="L906" s="117" t="s">
        <v>383</v>
      </c>
      <c r="N906" s="118" t="s">
        <v>384</v>
      </c>
    </row>
    <row r="907" hidden="1">
      <c r="A907" s="83" t="s">
        <v>232</v>
      </c>
      <c r="B907" s="83" t="s">
        <v>233</v>
      </c>
      <c r="C907" s="83" t="s">
        <v>234</v>
      </c>
      <c r="D907" s="83" t="s">
        <v>15</v>
      </c>
      <c r="E907" s="84" t="s">
        <v>235</v>
      </c>
      <c r="F907" s="85" t="s">
        <v>17</v>
      </c>
      <c r="G907" s="85" t="s">
        <v>236</v>
      </c>
      <c r="H907" s="85" t="s">
        <v>237</v>
      </c>
      <c r="I907" s="85" t="s">
        <v>238</v>
      </c>
      <c r="J907" s="85" t="s">
        <v>239</v>
      </c>
      <c r="K907" s="86" t="s">
        <v>240</v>
      </c>
      <c r="L907" s="87" t="s">
        <v>241</v>
      </c>
      <c r="M907" s="87" t="s">
        <v>242</v>
      </c>
      <c r="N907" s="88" t="s">
        <v>385</v>
      </c>
      <c r="O907" s="88" t="s">
        <v>235</v>
      </c>
      <c r="P907" s="88" t="s">
        <v>244</v>
      </c>
      <c r="Q907" s="88" t="s">
        <v>245</v>
      </c>
      <c r="R907" s="88" t="s">
        <v>246</v>
      </c>
      <c r="S907" s="88" t="s">
        <v>247</v>
      </c>
      <c r="T907" s="88" t="s">
        <v>248</v>
      </c>
      <c r="U907" s="88" t="s">
        <v>249</v>
      </c>
      <c r="V907" s="88" t="s">
        <v>250</v>
      </c>
      <c r="W907" s="88" t="s">
        <v>251</v>
      </c>
      <c r="X907" s="88" t="s">
        <v>252</v>
      </c>
      <c r="Y907" s="88" t="s">
        <v>253</v>
      </c>
      <c r="Z907" s="88" t="s">
        <v>254</v>
      </c>
      <c r="AA907" s="88" t="s">
        <v>255</v>
      </c>
      <c r="AB907" s="88" t="s">
        <v>256</v>
      </c>
      <c r="AC907" s="88" t="s">
        <v>257</v>
      </c>
      <c r="AD907" s="88" t="s">
        <v>258</v>
      </c>
      <c r="AE907" s="88" t="s">
        <v>259</v>
      </c>
      <c r="AF907" s="88" t="s">
        <v>260</v>
      </c>
      <c r="AG907" s="88" t="s">
        <v>261</v>
      </c>
      <c r="AH907" s="88" t="s">
        <v>262</v>
      </c>
    </row>
    <row r="908" hidden="1">
      <c r="A908" s="96" t="s">
        <v>22</v>
      </c>
      <c r="B908" s="97" t="s">
        <v>289</v>
      </c>
      <c r="C908" s="103">
        <v>1.0</v>
      </c>
      <c r="D908" s="103">
        <v>1.0</v>
      </c>
      <c r="E908" s="93">
        <f t="shared" ref="E908:E913" si="567">SUM(L908*I908)/60</f>
        <v>56.66666667</v>
      </c>
      <c r="F908" s="103">
        <v>4.0</v>
      </c>
      <c r="G908" s="103">
        <v>148.0</v>
      </c>
      <c r="H908" s="103">
        <v>2.0</v>
      </c>
      <c r="I908" s="103">
        <v>200.0</v>
      </c>
      <c r="J908" s="106">
        <f t="shared" ref="J908:J921" si="568">SUM(G908-I908)</f>
        <v>-52</v>
      </c>
      <c r="K908" s="94">
        <f t="shared" ref="K908:K921" si="569">SUM(G908/I908)</f>
        <v>0.74</v>
      </c>
      <c r="L908" s="103">
        <v>17.0</v>
      </c>
      <c r="M908" s="103">
        <v>187.0</v>
      </c>
      <c r="N908" s="103">
        <v>1.0</v>
      </c>
      <c r="O908" s="95">
        <f t="shared" ref="O908:O913" si="570">(E908*N908)</f>
        <v>56.66666667</v>
      </c>
      <c r="P908" s="103">
        <v>7.0</v>
      </c>
      <c r="Q908" s="103">
        <v>1.0</v>
      </c>
      <c r="R908" s="103">
        <v>3.0</v>
      </c>
      <c r="S908" s="103">
        <v>8.0</v>
      </c>
      <c r="T908" s="103">
        <v>16.0</v>
      </c>
      <c r="U908" s="103">
        <v>3.0</v>
      </c>
      <c r="V908" s="92">
        <v>0.0</v>
      </c>
      <c r="W908" s="92">
        <v>0.0</v>
      </c>
      <c r="X908" s="92">
        <v>0.0</v>
      </c>
      <c r="Y908" s="92">
        <v>0.0</v>
      </c>
      <c r="Z908" s="92">
        <v>0.0</v>
      </c>
      <c r="AA908" s="92">
        <v>0.0</v>
      </c>
      <c r="AB908" s="92">
        <v>0.0</v>
      </c>
      <c r="AC908" s="103">
        <v>1.0</v>
      </c>
      <c r="AD908" s="92">
        <v>0.0</v>
      </c>
      <c r="AE908" s="92">
        <v>0.0</v>
      </c>
      <c r="AF908" s="92">
        <v>0.0</v>
      </c>
      <c r="AG908" s="92">
        <v>0.0</v>
      </c>
      <c r="AH908" s="92">
        <v>0.0</v>
      </c>
    </row>
    <row r="909" hidden="1">
      <c r="A909" s="96" t="s">
        <v>22</v>
      </c>
      <c r="B909" s="97" t="s">
        <v>290</v>
      </c>
      <c r="C909" s="103">
        <v>1.0</v>
      </c>
      <c r="D909" s="103">
        <v>1.0</v>
      </c>
      <c r="E909" s="93">
        <f t="shared" si="567"/>
        <v>57.25</v>
      </c>
      <c r="F909" s="92">
        <v>0.0</v>
      </c>
      <c r="G909" s="103">
        <v>206.0</v>
      </c>
      <c r="H909" s="103">
        <v>4.0</v>
      </c>
      <c r="I909" s="103">
        <v>229.0</v>
      </c>
      <c r="J909" s="106">
        <f t="shared" si="568"/>
        <v>-23</v>
      </c>
      <c r="K909" s="94">
        <f t="shared" si="569"/>
        <v>0.8995633188</v>
      </c>
      <c r="L909" s="103">
        <v>15.0</v>
      </c>
      <c r="M909" s="103">
        <v>256.0</v>
      </c>
      <c r="N909" s="103">
        <v>1.0</v>
      </c>
      <c r="O909" s="95">
        <f t="shared" si="570"/>
        <v>57.25</v>
      </c>
      <c r="P909" s="103">
        <v>4.0</v>
      </c>
      <c r="Q909" s="103">
        <v>4.0</v>
      </c>
      <c r="R909" s="103">
        <v>14.0</v>
      </c>
      <c r="S909" s="103">
        <v>3.0</v>
      </c>
      <c r="T909" s="103">
        <v>31.0</v>
      </c>
      <c r="U909" s="103">
        <v>3.0</v>
      </c>
      <c r="V909" s="92">
        <v>0.0</v>
      </c>
      <c r="W909" s="92">
        <v>0.0</v>
      </c>
      <c r="X909" s="92">
        <v>0.0</v>
      </c>
      <c r="Y909" s="92">
        <v>0.0</v>
      </c>
      <c r="Z909" s="92">
        <v>0.0</v>
      </c>
      <c r="AA909" s="92">
        <v>0.0</v>
      </c>
      <c r="AB909" s="92">
        <v>0.0</v>
      </c>
      <c r="AC909" s="103">
        <v>4.0</v>
      </c>
      <c r="AD909" s="92">
        <v>0.0</v>
      </c>
      <c r="AE909" s="92">
        <v>0.0</v>
      </c>
      <c r="AF909" s="92">
        <v>0.0</v>
      </c>
      <c r="AG909" s="92">
        <v>0.0</v>
      </c>
      <c r="AH909" s="92">
        <v>0.0</v>
      </c>
    </row>
    <row r="910" hidden="1">
      <c r="A910" s="96" t="s">
        <v>22</v>
      </c>
      <c r="B910" s="97" t="s">
        <v>291</v>
      </c>
      <c r="C910" s="103">
        <v>1.0</v>
      </c>
      <c r="D910" s="103">
        <v>1.0</v>
      </c>
      <c r="E910" s="93">
        <f t="shared" si="567"/>
        <v>55.68333333</v>
      </c>
      <c r="F910" s="92">
        <v>0.0</v>
      </c>
      <c r="G910" s="103">
        <v>213.0</v>
      </c>
      <c r="H910" s="92">
        <v>0.0</v>
      </c>
      <c r="I910" s="103">
        <v>257.0</v>
      </c>
      <c r="J910" s="106">
        <f t="shared" si="568"/>
        <v>-44</v>
      </c>
      <c r="K910" s="94">
        <f t="shared" si="569"/>
        <v>0.8287937743</v>
      </c>
      <c r="L910" s="103">
        <v>13.0</v>
      </c>
      <c r="M910" s="103">
        <v>269.0</v>
      </c>
      <c r="N910" s="103">
        <v>1.0</v>
      </c>
      <c r="O910" s="95">
        <f t="shared" si="570"/>
        <v>55.68333333</v>
      </c>
      <c r="P910" s="103">
        <v>5.0</v>
      </c>
      <c r="Q910" s="103">
        <v>3.0</v>
      </c>
      <c r="R910" s="103">
        <v>10.0</v>
      </c>
      <c r="S910" s="103">
        <v>5.0</v>
      </c>
      <c r="T910" s="103">
        <v>32.0</v>
      </c>
      <c r="U910" s="103">
        <v>5.0</v>
      </c>
      <c r="V910" s="103">
        <v>1.0</v>
      </c>
      <c r="W910" s="103">
        <v>1.0</v>
      </c>
      <c r="X910" s="92">
        <v>0.0</v>
      </c>
      <c r="Y910" s="92">
        <v>0.0</v>
      </c>
      <c r="Z910" s="92">
        <v>0.0</v>
      </c>
      <c r="AA910" s="92">
        <v>0.0</v>
      </c>
      <c r="AB910" s="92">
        <v>0.0</v>
      </c>
      <c r="AC910" s="103">
        <v>4.0</v>
      </c>
      <c r="AD910" s="92">
        <v>0.0</v>
      </c>
      <c r="AE910" s="92">
        <v>0.0</v>
      </c>
      <c r="AF910" s="92">
        <v>0.0</v>
      </c>
      <c r="AG910" s="92">
        <v>0.0</v>
      </c>
      <c r="AH910" s="92">
        <v>0.0</v>
      </c>
    </row>
    <row r="911" hidden="1">
      <c r="A911" s="96" t="s">
        <v>22</v>
      </c>
      <c r="B911" s="97" t="s">
        <v>292</v>
      </c>
      <c r="C911" s="103">
        <v>1.0</v>
      </c>
      <c r="D911" s="103">
        <v>1.0</v>
      </c>
      <c r="E911" s="93">
        <f t="shared" si="567"/>
        <v>56.25</v>
      </c>
      <c r="F911" s="103">
        <v>1.0</v>
      </c>
      <c r="G911" s="103">
        <v>214.0</v>
      </c>
      <c r="H911" s="92">
        <v>0.0</v>
      </c>
      <c r="I911" s="103">
        <v>225.0</v>
      </c>
      <c r="J911" s="106">
        <f t="shared" si="568"/>
        <v>-11</v>
      </c>
      <c r="K911" s="94">
        <f t="shared" si="569"/>
        <v>0.9511111111</v>
      </c>
      <c r="L911" s="103">
        <v>15.0</v>
      </c>
      <c r="M911" s="103">
        <v>260.0</v>
      </c>
      <c r="N911" s="103">
        <v>1.0</v>
      </c>
      <c r="O911" s="95">
        <f t="shared" si="570"/>
        <v>56.25</v>
      </c>
      <c r="P911" s="103">
        <v>1.0</v>
      </c>
      <c r="Q911" s="103">
        <v>2.0</v>
      </c>
      <c r="R911" s="103">
        <v>11.0</v>
      </c>
      <c r="S911" s="103">
        <v>8.0</v>
      </c>
      <c r="T911" s="103">
        <v>26.0</v>
      </c>
      <c r="U911" s="103">
        <v>6.0</v>
      </c>
      <c r="V911" s="92">
        <v>0.0</v>
      </c>
      <c r="W911" s="92">
        <v>0.0</v>
      </c>
      <c r="X911" s="92">
        <v>0.0</v>
      </c>
      <c r="Y911" s="92">
        <v>0.0</v>
      </c>
      <c r="Z911" s="92">
        <v>0.0</v>
      </c>
      <c r="AA911" s="92">
        <v>0.0</v>
      </c>
      <c r="AB911" s="92">
        <v>0.0</v>
      </c>
      <c r="AC911" s="103">
        <v>2.0</v>
      </c>
      <c r="AD911" s="92">
        <v>0.0</v>
      </c>
      <c r="AE911" s="92">
        <v>0.0</v>
      </c>
      <c r="AF911" s="92">
        <v>0.0</v>
      </c>
      <c r="AG911" s="92">
        <v>0.0</v>
      </c>
      <c r="AH911" s="92">
        <v>0.0</v>
      </c>
    </row>
    <row r="912" hidden="1">
      <c r="A912" s="96" t="s">
        <v>22</v>
      </c>
      <c r="B912" s="97" t="s">
        <v>293</v>
      </c>
      <c r="C912" s="92">
        <v>0.0</v>
      </c>
      <c r="D912" s="92">
        <v>0.0</v>
      </c>
      <c r="E912" s="93">
        <f t="shared" si="567"/>
        <v>0</v>
      </c>
      <c r="F912" s="92">
        <v>0.0</v>
      </c>
      <c r="G912" s="92">
        <v>0.0</v>
      </c>
      <c r="H912" s="92">
        <v>0.0</v>
      </c>
      <c r="I912" s="92">
        <v>0.0</v>
      </c>
      <c r="J912" s="106">
        <f t="shared" si="568"/>
        <v>0</v>
      </c>
      <c r="K912" s="94" t="str">
        <f t="shared" si="569"/>
        <v>#DIV/0!</v>
      </c>
      <c r="L912" s="92">
        <v>0.0</v>
      </c>
      <c r="M912" s="92">
        <v>0.0</v>
      </c>
      <c r="N912" s="103">
        <v>0.0</v>
      </c>
      <c r="O912" s="95">
        <f t="shared" si="570"/>
        <v>0</v>
      </c>
      <c r="P912" s="92">
        <v>0.0</v>
      </c>
      <c r="Q912" s="92">
        <v>0.0</v>
      </c>
      <c r="R912" s="92">
        <v>0.0</v>
      </c>
      <c r="S912" s="92">
        <v>0.0</v>
      </c>
      <c r="T912" s="92">
        <v>0.0</v>
      </c>
      <c r="U912" s="92">
        <v>0.0</v>
      </c>
      <c r="V912" s="92">
        <v>0.0</v>
      </c>
      <c r="W912" s="92">
        <v>0.0</v>
      </c>
      <c r="X912" s="92">
        <v>0.0</v>
      </c>
      <c r="Y912" s="92">
        <v>0.0</v>
      </c>
      <c r="Z912" s="92">
        <v>0.0</v>
      </c>
      <c r="AA912" s="92">
        <v>0.0</v>
      </c>
      <c r="AB912" s="92">
        <v>0.0</v>
      </c>
      <c r="AC912" s="92">
        <v>0.0</v>
      </c>
      <c r="AD912" s="92">
        <v>0.0</v>
      </c>
      <c r="AE912" s="92">
        <v>0.0</v>
      </c>
      <c r="AF912" s="92">
        <v>0.0</v>
      </c>
      <c r="AG912" s="92">
        <v>0.0</v>
      </c>
      <c r="AH912" s="92">
        <v>0.0</v>
      </c>
    </row>
    <row r="913" hidden="1">
      <c r="A913" s="96" t="s">
        <v>22</v>
      </c>
      <c r="B913" s="97" t="s">
        <v>294</v>
      </c>
      <c r="C913" s="92">
        <v>0.0</v>
      </c>
      <c r="D913" s="92">
        <v>0.0</v>
      </c>
      <c r="E913" s="93">
        <f t="shared" si="567"/>
        <v>0</v>
      </c>
      <c r="F913" s="92">
        <v>0.0</v>
      </c>
      <c r="G913" s="92">
        <v>0.0</v>
      </c>
      <c r="H913" s="92">
        <v>0.0</v>
      </c>
      <c r="I913" s="92">
        <v>0.0</v>
      </c>
      <c r="J913" s="106">
        <f t="shared" si="568"/>
        <v>0</v>
      </c>
      <c r="K913" s="94" t="str">
        <f t="shared" si="569"/>
        <v>#DIV/0!</v>
      </c>
      <c r="L913" s="92">
        <v>0.0</v>
      </c>
      <c r="M913" s="92">
        <v>0.0</v>
      </c>
      <c r="N913" s="103">
        <v>0.0</v>
      </c>
      <c r="O913" s="95">
        <f t="shared" si="570"/>
        <v>0</v>
      </c>
      <c r="P913" s="92">
        <v>0.0</v>
      </c>
      <c r="Q913" s="92">
        <v>0.0</v>
      </c>
      <c r="R913" s="92">
        <v>0.0</v>
      </c>
      <c r="S913" s="92">
        <v>0.0</v>
      </c>
      <c r="T913" s="92">
        <v>0.0</v>
      </c>
      <c r="U913" s="92">
        <v>0.0</v>
      </c>
      <c r="V913" s="92">
        <v>0.0</v>
      </c>
      <c r="W913" s="92">
        <v>0.0</v>
      </c>
      <c r="X913" s="92">
        <v>0.0</v>
      </c>
      <c r="Y913" s="92">
        <v>0.0</v>
      </c>
      <c r="Z913" s="92">
        <v>0.0</v>
      </c>
      <c r="AA913" s="92">
        <v>0.0</v>
      </c>
      <c r="AB913" s="92">
        <v>0.0</v>
      </c>
      <c r="AC913" s="92">
        <v>0.0</v>
      </c>
      <c r="AD913" s="92">
        <v>0.0</v>
      </c>
      <c r="AE913" s="92">
        <v>0.0</v>
      </c>
      <c r="AF913" s="92">
        <v>0.0</v>
      </c>
      <c r="AG913" s="92">
        <v>0.0</v>
      </c>
      <c r="AH913" s="92">
        <v>0.0</v>
      </c>
    </row>
    <row r="914" hidden="1">
      <c r="A914" s="98"/>
      <c r="B914" s="99"/>
      <c r="C914" s="99">
        <f t="shared" ref="C914:D914" si="571">SUM(C908:C913)/4</f>
        <v>1</v>
      </c>
      <c r="D914" s="99">
        <f t="shared" si="571"/>
        <v>1</v>
      </c>
      <c r="E914" s="100">
        <f>SUM(E908:E913)</f>
        <v>225.85</v>
      </c>
      <c r="F914" s="99">
        <f>SUM(F908:F913)/4</f>
        <v>1.25</v>
      </c>
      <c r="G914" s="99">
        <f>SUM(G908:G913)</f>
        <v>781</v>
      </c>
      <c r="H914" s="99"/>
      <c r="I914" s="99">
        <f>SUM(I908:I913)</f>
        <v>911</v>
      </c>
      <c r="J914" s="99">
        <f t="shared" si="568"/>
        <v>-130</v>
      </c>
      <c r="K914" s="101">
        <f t="shared" si="569"/>
        <v>0.8572996707</v>
      </c>
      <c r="L914" s="99">
        <f t="shared" ref="L914:M914" si="572">SUM(L908:L913)</f>
        <v>60</v>
      </c>
      <c r="M914" s="99">
        <f t="shared" si="572"/>
        <v>972</v>
      </c>
      <c r="N914" s="99"/>
      <c r="O914" s="102"/>
      <c r="P914" s="99">
        <f t="shared" ref="P914:AH914" si="573">SUM(P908:P913)</f>
        <v>17</v>
      </c>
      <c r="Q914" s="99">
        <f t="shared" si="573"/>
        <v>10</v>
      </c>
      <c r="R914" s="99">
        <f t="shared" si="573"/>
        <v>38</v>
      </c>
      <c r="S914" s="99">
        <f t="shared" si="573"/>
        <v>24</v>
      </c>
      <c r="T914" s="99">
        <f t="shared" si="573"/>
        <v>105</v>
      </c>
      <c r="U914" s="99">
        <f t="shared" si="573"/>
        <v>17</v>
      </c>
      <c r="V914" s="99">
        <f t="shared" si="573"/>
        <v>1</v>
      </c>
      <c r="W914" s="99">
        <f t="shared" si="573"/>
        <v>1</v>
      </c>
      <c r="X914" s="99">
        <f t="shared" si="573"/>
        <v>0</v>
      </c>
      <c r="Y914" s="99">
        <f t="shared" si="573"/>
        <v>0</v>
      </c>
      <c r="Z914" s="99">
        <f t="shared" si="573"/>
        <v>0</v>
      </c>
      <c r="AA914" s="99">
        <f t="shared" si="573"/>
        <v>0</v>
      </c>
      <c r="AB914" s="99">
        <f t="shared" si="573"/>
        <v>0</v>
      </c>
      <c r="AC914" s="99">
        <f t="shared" si="573"/>
        <v>11</v>
      </c>
      <c r="AD914" s="99">
        <f t="shared" si="573"/>
        <v>0</v>
      </c>
      <c r="AE914" s="99">
        <f t="shared" si="573"/>
        <v>0</v>
      </c>
      <c r="AF914" s="99">
        <f t="shared" si="573"/>
        <v>0</v>
      </c>
      <c r="AG914" s="99">
        <f t="shared" si="573"/>
        <v>0</v>
      </c>
      <c r="AH914" s="99">
        <f t="shared" si="573"/>
        <v>0</v>
      </c>
    </row>
    <row r="915" hidden="1">
      <c r="A915" s="96" t="s">
        <v>71</v>
      </c>
      <c r="B915" s="97" t="s">
        <v>356</v>
      </c>
      <c r="C915" s="103">
        <v>1.0</v>
      </c>
      <c r="D915" s="92">
        <v>0.0</v>
      </c>
      <c r="E915" s="93">
        <f t="shared" ref="E915:E920" si="574">SUM(L915*I915)/60</f>
        <v>55.5</v>
      </c>
      <c r="F915" s="103">
        <v>1.0</v>
      </c>
      <c r="G915" s="103">
        <v>305.0</v>
      </c>
      <c r="H915" s="103">
        <v>1.0</v>
      </c>
      <c r="I915" s="103">
        <v>222.0</v>
      </c>
      <c r="J915" s="106">
        <f t="shared" si="568"/>
        <v>83</v>
      </c>
      <c r="K915" s="94">
        <f t="shared" si="569"/>
        <v>1.373873874</v>
      </c>
      <c r="L915" s="103">
        <v>15.0</v>
      </c>
      <c r="M915" s="103">
        <v>431.0</v>
      </c>
      <c r="N915" s="103">
        <v>1.0</v>
      </c>
      <c r="O915" s="95">
        <f t="shared" ref="O915:O920" si="575">SUM(L915*I915)/60</f>
        <v>55.5</v>
      </c>
      <c r="P915" s="103">
        <v>14.0</v>
      </c>
      <c r="Q915" s="103">
        <v>3.0</v>
      </c>
      <c r="R915" s="103">
        <v>30.0</v>
      </c>
      <c r="S915" s="103">
        <v>6.0</v>
      </c>
      <c r="T915" s="103">
        <v>58.0</v>
      </c>
      <c r="U915" s="103">
        <v>10.0</v>
      </c>
      <c r="V915" s="103">
        <v>4.0</v>
      </c>
      <c r="W915" s="103">
        <v>1.0</v>
      </c>
      <c r="X915" s="92">
        <v>0.0</v>
      </c>
      <c r="Y915" s="92">
        <v>0.0</v>
      </c>
      <c r="Z915" s="92">
        <v>0.0</v>
      </c>
      <c r="AA915" s="92">
        <v>0.0</v>
      </c>
      <c r="AB915" s="92">
        <v>0.0</v>
      </c>
      <c r="AC915" s="103">
        <v>10.0</v>
      </c>
      <c r="AD915" s="92">
        <v>0.0</v>
      </c>
      <c r="AE915" s="92">
        <v>0.0</v>
      </c>
      <c r="AF915" s="92">
        <v>0.0</v>
      </c>
      <c r="AG915" s="92">
        <v>0.0</v>
      </c>
      <c r="AH915" s="92">
        <v>0.0</v>
      </c>
    </row>
    <row r="916" hidden="1">
      <c r="A916" s="96" t="s">
        <v>71</v>
      </c>
      <c r="B916" s="97" t="s">
        <v>318</v>
      </c>
      <c r="C916" s="103">
        <v>1.0</v>
      </c>
      <c r="D916" s="92">
        <v>0.0</v>
      </c>
      <c r="E916" s="93">
        <f t="shared" si="574"/>
        <v>53.6</v>
      </c>
      <c r="F916" s="92">
        <v>0.0</v>
      </c>
      <c r="G916" s="103">
        <v>291.0</v>
      </c>
      <c r="H916" s="103">
        <v>1.0</v>
      </c>
      <c r="I916" s="103">
        <v>268.0</v>
      </c>
      <c r="J916" s="106">
        <f t="shared" si="568"/>
        <v>23</v>
      </c>
      <c r="K916" s="94">
        <f t="shared" si="569"/>
        <v>1.085820896</v>
      </c>
      <c r="L916" s="103">
        <v>12.0</v>
      </c>
      <c r="M916" s="103">
        <v>403.0</v>
      </c>
      <c r="N916" s="103">
        <v>1.0</v>
      </c>
      <c r="O916" s="95">
        <f t="shared" si="575"/>
        <v>53.6</v>
      </c>
      <c r="P916" s="103">
        <v>8.0</v>
      </c>
      <c r="Q916" s="103">
        <v>1.0</v>
      </c>
      <c r="R916" s="103">
        <v>29.0</v>
      </c>
      <c r="S916" s="103">
        <v>3.0</v>
      </c>
      <c r="T916" s="103">
        <v>51.0</v>
      </c>
      <c r="U916" s="103">
        <v>12.0</v>
      </c>
      <c r="V916" s="103">
        <v>5.0</v>
      </c>
      <c r="W916" s="103">
        <v>1.0</v>
      </c>
      <c r="X916" s="92">
        <v>0.0</v>
      </c>
      <c r="Y916" s="92">
        <v>0.0</v>
      </c>
      <c r="Z916" s="92">
        <v>0.0</v>
      </c>
      <c r="AA916" s="92">
        <v>0.0</v>
      </c>
      <c r="AB916" s="92">
        <v>0.0</v>
      </c>
      <c r="AC916" s="103">
        <v>9.0</v>
      </c>
      <c r="AD916" s="92">
        <v>0.0</v>
      </c>
      <c r="AE916" s="92">
        <v>0.0</v>
      </c>
      <c r="AF916" s="92">
        <v>0.0</v>
      </c>
      <c r="AG916" s="92">
        <v>0.0</v>
      </c>
      <c r="AH916" s="92">
        <v>0.0</v>
      </c>
    </row>
    <row r="917" hidden="1">
      <c r="A917" s="96" t="s">
        <v>71</v>
      </c>
      <c r="B917" s="97" t="s">
        <v>357</v>
      </c>
      <c r="C917" s="103">
        <v>1.0</v>
      </c>
      <c r="D917" s="92">
        <v>0.0</v>
      </c>
      <c r="E917" s="93">
        <f t="shared" si="574"/>
        <v>58.1</v>
      </c>
      <c r="F917" s="92">
        <v>0.0</v>
      </c>
      <c r="G917" s="103">
        <v>161.0</v>
      </c>
      <c r="H917" s="92">
        <v>0.0</v>
      </c>
      <c r="I917" s="103">
        <v>166.0</v>
      </c>
      <c r="J917" s="106">
        <f t="shared" si="568"/>
        <v>-5</v>
      </c>
      <c r="K917" s="94">
        <f t="shared" si="569"/>
        <v>0.9698795181</v>
      </c>
      <c r="L917" s="103">
        <v>21.0</v>
      </c>
      <c r="M917" s="103">
        <v>187.0</v>
      </c>
      <c r="N917" s="103">
        <v>1.0</v>
      </c>
      <c r="O917" s="95">
        <f t="shared" si="575"/>
        <v>58.1</v>
      </c>
      <c r="P917" s="103">
        <v>2.0</v>
      </c>
      <c r="Q917" s="103">
        <v>5.0</v>
      </c>
      <c r="R917" s="103">
        <v>13.0</v>
      </c>
      <c r="S917" s="103">
        <v>1.0</v>
      </c>
      <c r="T917" s="103">
        <v>12.0</v>
      </c>
      <c r="U917" s="92">
        <v>0.0</v>
      </c>
      <c r="V917" s="92">
        <v>0.0</v>
      </c>
      <c r="W917" s="92">
        <v>0.0</v>
      </c>
      <c r="X917" s="92">
        <v>0.0</v>
      </c>
      <c r="Y917" s="92">
        <v>0.0</v>
      </c>
      <c r="Z917" s="92">
        <v>0.0</v>
      </c>
      <c r="AA917" s="92">
        <v>0.0</v>
      </c>
      <c r="AB917" s="92">
        <v>0.0</v>
      </c>
      <c r="AC917" s="92">
        <v>0.0</v>
      </c>
      <c r="AD917" s="92">
        <v>0.0</v>
      </c>
      <c r="AE917" s="92">
        <v>0.0</v>
      </c>
      <c r="AF917" s="92">
        <v>0.0</v>
      </c>
      <c r="AG917" s="92">
        <v>0.0</v>
      </c>
      <c r="AH917" s="92">
        <v>0.0</v>
      </c>
    </row>
    <row r="918" hidden="1">
      <c r="A918" s="96" t="s">
        <v>71</v>
      </c>
      <c r="B918" s="97" t="s">
        <v>358</v>
      </c>
      <c r="C918" s="92">
        <v>0.0</v>
      </c>
      <c r="D918" s="92">
        <v>0.0</v>
      </c>
      <c r="E918" s="93">
        <f t="shared" si="574"/>
        <v>0</v>
      </c>
      <c r="F918" s="92">
        <v>0.0</v>
      </c>
      <c r="G918" s="92">
        <v>0.0</v>
      </c>
      <c r="H918" s="92">
        <v>0.0</v>
      </c>
      <c r="I918" s="92">
        <v>0.0</v>
      </c>
      <c r="J918" s="106">
        <f t="shared" si="568"/>
        <v>0</v>
      </c>
      <c r="K918" s="94" t="str">
        <f t="shared" si="569"/>
        <v>#DIV/0!</v>
      </c>
      <c r="L918" s="92">
        <v>0.0</v>
      </c>
      <c r="M918" s="92">
        <v>0.0</v>
      </c>
      <c r="N918" s="103">
        <v>0.0</v>
      </c>
      <c r="O918" s="95">
        <f t="shared" si="575"/>
        <v>0</v>
      </c>
      <c r="P918" s="92">
        <v>0.0</v>
      </c>
      <c r="Q918" s="92">
        <v>0.0</v>
      </c>
      <c r="R918" s="92">
        <v>0.0</v>
      </c>
      <c r="S918" s="92">
        <v>0.0</v>
      </c>
      <c r="T918" s="92">
        <v>0.0</v>
      </c>
      <c r="U918" s="92">
        <v>0.0</v>
      </c>
      <c r="V918" s="92">
        <v>0.0</v>
      </c>
      <c r="W918" s="92">
        <v>0.0</v>
      </c>
      <c r="X918" s="92">
        <v>0.0</v>
      </c>
      <c r="Y918" s="92">
        <v>0.0</v>
      </c>
      <c r="Z918" s="92">
        <v>0.0</v>
      </c>
      <c r="AA918" s="92">
        <v>0.0</v>
      </c>
      <c r="AB918" s="92">
        <v>0.0</v>
      </c>
      <c r="AC918" s="92">
        <v>0.0</v>
      </c>
      <c r="AD918" s="92">
        <v>0.0</v>
      </c>
      <c r="AE918" s="92">
        <v>0.0</v>
      </c>
      <c r="AF918" s="92">
        <v>0.0</v>
      </c>
      <c r="AG918" s="92">
        <v>0.0</v>
      </c>
      <c r="AH918" s="92">
        <v>0.0</v>
      </c>
    </row>
    <row r="919" hidden="1">
      <c r="A919" s="96" t="s">
        <v>71</v>
      </c>
      <c r="B919" s="97" t="s">
        <v>327</v>
      </c>
      <c r="C919" s="103">
        <v>1.0</v>
      </c>
      <c r="D919" s="92">
        <v>0.0</v>
      </c>
      <c r="E919" s="93">
        <f t="shared" si="574"/>
        <v>60.41666667</v>
      </c>
      <c r="F919" s="103">
        <v>3.0</v>
      </c>
      <c r="G919" s="103">
        <v>140.0</v>
      </c>
      <c r="H919" s="103">
        <v>1.0</v>
      </c>
      <c r="I919" s="103">
        <v>145.0</v>
      </c>
      <c r="J919" s="106">
        <f t="shared" si="568"/>
        <v>-5</v>
      </c>
      <c r="K919" s="94">
        <f t="shared" si="569"/>
        <v>0.9655172414</v>
      </c>
      <c r="L919" s="103">
        <v>25.0</v>
      </c>
      <c r="M919" s="103">
        <v>187.0</v>
      </c>
      <c r="N919" s="103">
        <v>1.0</v>
      </c>
      <c r="O919" s="95">
        <f t="shared" si="575"/>
        <v>60.41666667</v>
      </c>
      <c r="P919" s="103">
        <v>7.0</v>
      </c>
      <c r="Q919" s="103">
        <v>2.0</v>
      </c>
      <c r="R919" s="103">
        <v>8.0</v>
      </c>
      <c r="S919" s="103">
        <v>1.0</v>
      </c>
      <c r="T919" s="103">
        <v>19.0</v>
      </c>
      <c r="U919" s="103">
        <v>6.0</v>
      </c>
      <c r="V919" s="103">
        <v>1.0</v>
      </c>
      <c r="W919" s="92">
        <v>0.0</v>
      </c>
      <c r="X919" s="92">
        <v>0.0</v>
      </c>
      <c r="Y919" s="92">
        <v>0.0</v>
      </c>
      <c r="Z919" s="92">
        <v>0.0</v>
      </c>
      <c r="AA919" s="92">
        <v>0.0</v>
      </c>
      <c r="AB919" s="92">
        <v>0.0</v>
      </c>
      <c r="AC919" s="103">
        <v>2.0</v>
      </c>
      <c r="AD919" s="103">
        <v>1.0</v>
      </c>
      <c r="AE919" s="92">
        <v>0.0</v>
      </c>
      <c r="AF919" s="92">
        <v>0.0</v>
      </c>
      <c r="AG919" s="92">
        <v>0.0</v>
      </c>
      <c r="AH919" s="92">
        <v>0.0</v>
      </c>
    </row>
    <row r="920" hidden="1">
      <c r="A920" s="96" t="s">
        <v>71</v>
      </c>
      <c r="B920" s="97" t="s">
        <v>359</v>
      </c>
      <c r="C920" s="92">
        <v>0.0</v>
      </c>
      <c r="D920" s="92">
        <v>0.0</v>
      </c>
      <c r="E920" s="93">
        <f t="shared" si="574"/>
        <v>0</v>
      </c>
      <c r="F920" s="92">
        <v>0.0</v>
      </c>
      <c r="G920" s="92">
        <v>0.0</v>
      </c>
      <c r="H920" s="92">
        <v>0.0</v>
      </c>
      <c r="I920" s="92">
        <v>0.0</v>
      </c>
      <c r="J920" s="106">
        <f t="shared" si="568"/>
        <v>0</v>
      </c>
      <c r="K920" s="94" t="str">
        <f t="shared" si="569"/>
        <v>#DIV/0!</v>
      </c>
      <c r="L920" s="92">
        <v>0.0</v>
      </c>
      <c r="M920" s="92">
        <v>0.0</v>
      </c>
      <c r="N920" s="103">
        <v>0.0</v>
      </c>
      <c r="O920" s="95">
        <f t="shared" si="575"/>
        <v>0</v>
      </c>
      <c r="P920" s="92">
        <v>0.0</v>
      </c>
      <c r="Q920" s="92">
        <v>0.0</v>
      </c>
      <c r="R920" s="92">
        <v>0.0</v>
      </c>
      <c r="S920" s="92">
        <v>0.0</v>
      </c>
      <c r="T920" s="92">
        <v>0.0</v>
      </c>
      <c r="U920" s="92">
        <v>0.0</v>
      </c>
      <c r="V920" s="92">
        <v>0.0</v>
      </c>
      <c r="W920" s="92">
        <v>0.0</v>
      </c>
      <c r="X920" s="92">
        <v>0.0</v>
      </c>
      <c r="Y920" s="92">
        <v>0.0</v>
      </c>
      <c r="Z920" s="92">
        <v>0.0</v>
      </c>
      <c r="AA920" s="92">
        <v>0.0</v>
      </c>
      <c r="AB920" s="92">
        <v>0.0</v>
      </c>
      <c r="AC920" s="92">
        <v>0.0</v>
      </c>
      <c r="AD920" s="92">
        <v>0.0</v>
      </c>
      <c r="AE920" s="92">
        <v>0.0</v>
      </c>
      <c r="AF920" s="92">
        <v>0.0</v>
      </c>
      <c r="AG920" s="92">
        <v>0.0</v>
      </c>
      <c r="AH920" s="92">
        <v>0.0</v>
      </c>
    </row>
    <row r="921" hidden="1">
      <c r="A921" s="98" t="s">
        <v>271</v>
      </c>
      <c r="B921" s="99"/>
      <c r="C921" s="99">
        <f>SUM(C915:C920)</f>
        <v>4</v>
      </c>
      <c r="D921" s="99">
        <f t="shared" ref="D921:F921" si="576">SUM(D915:D920)/4</f>
        <v>0</v>
      </c>
      <c r="E921" s="100">
        <f t="shared" si="576"/>
        <v>56.90416667</v>
      </c>
      <c r="F921" s="99">
        <f t="shared" si="576"/>
        <v>1</v>
      </c>
      <c r="G921" s="99">
        <f>SUM(G915:G920)</f>
        <v>897</v>
      </c>
      <c r="H921" s="99"/>
      <c r="I921" s="99">
        <f>SUM(I915:I920)</f>
        <v>801</v>
      </c>
      <c r="J921" s="99">
        <f t="shared" si="568"/>
        <v>96</v>
      </c>
      <c r="K921" s="101">
        <f t="shared" si="569"/>
        <v>1.119850187</v>
      </c>
      <c r="L921" s="99">
        <f t="shared" ref="L921:M921" si="577">SUM(L915:L920)</f>
        <v>73</v>
      </c>
      <c r="M921" s="99">
        <f t="shared" si="577"/>
        <v>1208</v>
      </c>
      <c r="N921" s="99"/>
      <c r="O921" s="102"/>
      <c r="P921" s="99">
        <f t="shared" ref="P921:AH921" si="578">SUM(P915:P920)</f>
        <v>31</v>
      </c>
      <c r="Q921" s="99">
        <f t="shared" si="578"/>
        <v>11</v>
      </c>
      <c r="R921" s="99">
        <f t="shared" si="578"/>
        <v>80</v>
      </c>
      <c r="S921" s="99">
        <f t="shared" si="578"/>
        <v>11</v>
      </c>
      <c r="T921" s="99">
        <f t="shared" si="578"/>
        <v>140</v>
      </c>
      <c r="U921" s="99">
        <f t="shared" si="578"/>
        <v>28</v>
      </c>
      <c r="V921" s="99">
        <f t="shared" si="578"/>
        <v>10</v>
      </c>
      <c r="W921" s="99">
        <f t="shared" si="578"/>
        <v>2</v>
      </c>
      <c r="X921" s="99">
        <f t="shared" si="578"/>
        <v>0</v>
      </c>
      <c r="Y921" s="99">
        <f t="shared" si="578"/>
        <v>0</v>
      </c>
      <c r="Z921" s="99">
        <f t="shared" si="578"/>
        <v>0</v>
      </c>
      <c r="AA921" s="99">
        <f t="shared" si="578"/>
        <v>0</v>
      </c>
      <c r="AB921" s="99">
        <f t="shared" si="578"/>
        <v>0</v>
      </c>
      <c r="AC921" s="99">
        <f t="shared" si="578"/>
        <v>21</v>
      </c>
      <c r="AD921" s="99">
        <f t="shared" si="578"/>
        <v>1</v>
      </c>
      <c r="AE921" s="99">
        <f t="shared" si="578"/>
        <v>0</v>
      </c>
      <c r="AF921" s="99">
        <f t="shared" si="578"/>
        <v>0</v>
      </c>
      <c r="AG921" s="99">
        <f t="shared" si="578"/>
        <v>0</v>
      </c>
      <c r="AH921" s="99">
        <f t="shared" si="578"/>
        <v>0</v>
      </c>
    </row>
    <row r="922">
      <c r="A922" s="119" t="s">
        <v>440</v>
      </c>
    </row>
    <row r="924" hidden="1">
      <c r="A924" s="115"/>
      <c r="F924" s="116" t="s">
        <v>382</v>
      </c>
      <c r="L924" s="117" t="s">
        <v>383</v>
      </c>
      <c r="N924" s="118" t="s">
        <v>384</v>
      </c>
    </row>
    <row r="925" hidden="1">
      <c r="A925" s="83" t="s">
        <v>232</v>
      </c>
      <c r="B925" s="83" t="s">
        <v>233</v>
      </c>
      <c r="C925" s="83" t="s">
        <v>234</v>
      </c>
      <c r="D925" s="83" t="s">
        <v>15</v>
      </c>
      <c r="E925" s="84" t="s">
        <v>235</v>
      </c>
      <c r="F925" s="85" t="s">
        <v>17</v>
      </c>
      <c r="G925" s="85" t="s">
        <v>236</v>
      </c>
      <c r="H925" s="85" t="s">
        <v>237</v>
      </c>
      <c r="I925" s="85" t="s">
        <v>238</v>
      </c>
      <c r="J925" s="85" t="s">
        <v>239</v>
      </c>
      <c r="K925" s="86" t="s">
        <v>240</v>
      </c>
      <c r="L925" s="87" t="s">
        <v>241</v>
      </c>
      <c r="M925" s="87" t="s">
        <v>242</v>
      </c>
      <c r="N925" s="88" t="s">
        <v>385</v>
      </c>
      <c r="O925" s="88" t="s">
        <v>235</v>
      </c>
      <c r="P925" s="88" t="s">
        <v>244</v>
      </c>
      <c r="Q925" s="88" t="s">
        <v>245</v>
      </c>
      <c r="R925" s="88" t="s">
        <v>246</v>
      </c>
      <c r="S925" s="88" t="s">
        <v>247</v>
      </c>
      <c r="T925" s="88" t="s">
        <v>248</v>
      </c>
      <c r="U925" s="88" t="s">
        <v>249</v>
      </c>
      <c r="V925" s="88" t="s">
        <v>250</v>
      </c>
      <c r="W925" s="88" t="s">
        <v>251</v>
      </c>
      <c r="X925" s="88" t="s">
        <v>252</v>
      </c>
      <c r="Y925" s="88" t="s">
        <v>253</v>
      </c>
      <c r="Z925" s="88" t="s">
        <v>254</v>
      </c>
      <c r="AA925" s="88" t="s">
        <v>255</v>
      </c>
      <c r="AB925" s="88" t="s">
        <v>256</v>
      </c>
      <c r="AC925" s="88" t="s">
        <v>257</v>
      </c>
      <c r="AD925" s="88" t="s">
        <v>258</v>
      </c>
      <c r="AE925" s="88" t="s">
        <v>259</v>
      </c>
      <c r="AF925" s="88" t="s">
        <v>260</v>
      </c>
      <c r="AG925" s="88" t="s">
        <v>261</v>
      </c>
      <c r="AH925" s="88" t="s">
        <v>262</v>
      </c>
    </row>
    <row r="926" hidden="1">
      <c r="A926" s="96" t="s">
        <v>47</v>
      </c>
      <c r="B926" s="97" t="s">
        <v>263</v>
      </c>
      <c r="C926" s="103">
        <v>1.0</v>
      </c>
      <c r="D926" s="103">
        <v>1.0</v>
      </c>
      <c r="E926" s="93">
        <f t="shared" ref="E926:E931" si="579">SUM(L926*I926)/60</f>
        <v>24.66666667</v>
      </c>
      <c r="F926" s="103">
        <v>1.0</v>
      </c>
      <c r="G926" s="103">
        <v>106.0</v>
      </c>
      <c r="H926" s="92">
        <v>0.0</v>
      </c>
      <c r="I926" s="103">
        <v>74.0</v>
      </c>
      <c r="J926" s="106">
        <f t="shared" ref="J926:J939" si="580">SUM(G926-I926)</f>
        <v>32</v>
      </c>
      <c r="K926" s="94">
        <f t="shared" ref="K926:K939" si="581">SUM(G926/I926)</f>
        <v>1.432432432</v>
      </c>
      <c r="L926" s="103">
        <v>20.0</v>
      </c>
      <c r="M926" s="103">
        <v>141.0</v>
      </c>
      <c r="N926" s="103">
        <v>1.0</v>
      </c>
      <c r="O926" s="95">
        <f t="shared" ref="O926:O931" si="582">(E926*N926)</f>
        <v>24.66666667</v>
      </c>
      <c r="P926" s="92">
        <v>0.0</v>
      </c>
      <c r="Q926" s="92">
        <v>0.0</v>
      </c>
      <c r="R926" s="103">
        <v>9.0</v>
      </c>
      <c r="S926" s="92">
        <v>0.0</v>
      </c>
      <c r="T926" s="103">
        <v>16.0</v>
      </c>
      <c r="U926" s="92">
        <v>0.0</v>
      </c>
      <c r="V926" s="92">
        <v>0.0</v>
      </c>
      <c r="W926" s="92">
        <v>0.0</v>
      </c>
      <c r="X926" s="92">
        <v>0.0</v>
      </c>
      <c r="Y926" s="92">
        <v>0.0</v>
      </c>
      <c r="Z926" s="92">
        <v>0.0</v>
      </c>
      <c r="AA926" s="92">
        <v>0.0</v>
      </c>
      <c r="AB926" s="92">
        <v>0.0</v>
      </c>
      <c r="AC926" s="103">
        <v>6.0</v>
      </c>
      <c r="AD926" s="92">
        <v>0.0</v>
      </c>
      <c r="AE926" s="92">
        <v>0.0</v>
      </c>
      <c r="AF926" s="92">
        <v>0.0</v>
      </c>
      <c r="AG926" s="92">
        <v>0.0</v>
      </c>
      <c r="AH926" s="92">
        <v>0.0</v>
      </c>
    </row>
    <row r="927" hidden="1">
      <c r="A927" s="96" t="s">
        <v>47</v>
      </c>
      <c r="B927" s="97" t="s">
        <v>264</v>
      </c>
      <c r="C927" s="103">
        <v>1.0</v>
      </c>
      <c r="D927" s="103">
        <v>1.0</v>
      </c>
      <c r="E927" s="93">
        <f t="shared" si="579"/>
        <v>23.2</v>
      </c>
      <c r="F927" s="92">
        <v>0.0</v>
      </c>
      <c r="G927" s="103">
        <v>68.0</v>
      </c>
      <c r="H927" s="103">
        <v>1.0</v>
      </c>
      <c r="I927" s="103">
        <v>87.0</v>
      </c>
      <c r="J927" s="106">
        <f t="shared" si="580"/>
        <v>-19</v>
      </c>
      <c r="K927" s="94">
        <f t="shared" si="581"/>
        <v>0.7816091954</v>
      </c>
      <c r="L927" s="103">
        <v>16.0</v>
      </c>
      <c r="M927" s="103">
        <v>85.0</v>
      </c>
      <c r="N927" s="103">
        <v>1.0</v>
      </c>
      <c r="O927" s="95">
        <f t="shared" si="582"/>
        <v>23.2</v>
      </c>
      <c r="P927" s="92">
        <v>0.0</v>
      </c>
      <c r="Q927" s="103">
        <v>2.0</v>
      </c>
      <c r="R927" s="103">
        <v>3.0</v>
      </c>
      <c r="S927" s="92">
        <v>0.0</v>
      </c>
      <c r="T927" s="103">
        <v>11.0</v>
      </c>
      <c r="U927" s="92">
        <v>0.0</v>
      </c>
      <c r="V927" s="92">
        <v>0.0</v>
      </c>
      <c r="W927" s="92">
        <v>0.0</v>
      </c>
      <c r="X927" s="92">
        <v>0.0</v>
      </c>
      <c r="Y927" s="92">
        <v>0.0</v>
      </c>
      <c r="Z927" s="92">
        <v>0.0</v>
      </c>
      <c r="AA927" s="92">
        <v>0.0</v>
      </c>
      <c r="AB927" s="92">
        <v>0.0</v>
      </c>
      <c r="AC927" s="92">
        <v>0.0</v>
      </c>
      <c r="AD927" s="92">
        <v>0.0</v>
      </c>
      <c r="AE927" s="92">
        <v>0.0</v>
      </c>
      <c r="AF927" s="92">
        <v>0.0</v>
      </c>
      <c r="AG927" s="92">
        <v>0.0</v>
      </c>
      <c r="AH927" s="92">
        <v>0.0</v>
      </c>
    </row>
    <row r="928" hidden="1">
      <c r="A928" s="96" t="s">
        <v>47</v>
      </c>
      <c r="B928" s="97" t="s">
        <v>265</v>
      </c>
      <c r="C928" s="103">
        <v>1.0</v>
      </c>
      <c r="D928" s="103">
        <v>1.0</v>
      </c>
      <c r="E928" s="93">
        <f t="shared" si="579"/>
        <v>23.51666667</v>
      </c>
      <c r="F928" s="92">
        <v>0.0</v>
      </c>
      <c r="G928" s="103">
        <v>102.0</v>
      </c>
      <c r="H928" s="103">
        <v>1.0</v>
      </c>
      <c r="I928" s="103">
        <v>83.0</v>
      </c>
      <c r="J928" s="106">
        <f t="shared" si="580"/>
        <v>19</v>
      </c>
      <c r="K928" s="94">
        <f t="shared" si="581"/>
        <v>1.228915663</v>
      </c>
      <c r="L928" s="103">
        <v>17.0</v>
      </c>
      <c r="M928" s="103">
        <v>139.0</v>
      </c>
      <c r="N928" s="103">
        <v>1.0</v>
      </c>
      <c r="O928" s="95">
        <f t="shared" si="582"/>
        <v>23.51666667</v>
      </c>
      <c r="P928" s="92">
        <v>0.0</v>
      </c>
      <c r="Q928" s="92">
        <v>0.0</v>
      </c>
      <c r="R928" s="103">
        <v>11.0</v>
      </c>
      <c r="S928" s="92">
        <v>0.0</v>
      </c>
      <c r="T928" s="103">
        <v>16.0</v>
      </c>
      <c r="U928" s="103">
        <v>6.0</v>
      </c>
      <c r="V928" s="92">
        <v>0.0</v>
      </c>
      <c r="W928" s="92">
        <v>0.0</v>
      </c>
      <c r="X928" s="92">
        <v>0.0</v>
      </c>
      <c r="Y928" s="92">
        <v>0.0</v>
      </c>
      <c r="Z928" s="92">
        <v>0.0</v>
      </c>
      <c r="AA928" s="92">
        <v>0.0</v>
      </c>
      <c r="AB928" s="92">
        <v>0.0</v>
      </c>
      <c r="AC928" s="92">
        <v>0.0</v>
      </c>
      <c r="AD928" s="92">
        <v>0.0</v>
      </c>
      <c r="AE928" s="92">
        <v>0.0</v>
      </c>
      <c r="AF928" s="92">
        <v>0.0</v>
      </c>
      <c r="AG928" s="92">
        <v>0.0</v>
      </c>
      <c r="AH928" s="92">
        <v>0.0</v>
      </c>
    </row>
    <row r="929" hidden="1">
      <c r="A929" s="96" t="s">
        <v>47</v>
      </c>
      <c r="B929" s="97" t="s">
        <v>266</v>
      </c>
      <c r="C929" s="103">
        <v>1.0</v>
      </c>
      <c r="D929" s="103">
        <v>1.0</v>
      </c>
      <c r="E929" s="93">
        <f t="shared" si="579"/>
        <v>24.5</v>
      </c>
      <c r="F929" s="103">
        <v>4.0</v>
      </c>
      <c r="G929" s="103">
        <v>33.0</v>
      </c>
      <c r="H929" s="92">
        <v>0.0</v>
      </c>
      <c r="I929" s="103">
        <v>70.0</v>
      </c>
      <c r="J929" s="106">
        <f t="shared" si="580"/>
        <v>-37</v>
      </c>
      <c r="K929" s="94">
        <f t="shared" si="581"/>
        <v>0.4714285714</v>
      </c>
      <c r="L929" s="103">
        <v>21.0</v>
      </c>
      <c r="M929" s="103">
        <v>45.0</v>
      </c>
      <c r="N929" s="103">
        <v>1.0</v>
      </c>
      <c r="O929" s="95">
        <f t="shared" si="582"/>
        <v>24.5</v>
      </c>
      <c r="P929" s="103">
        <v>5.0</v>
      </c>
      <c r="Q929" s="92">
        <v>0.0</v>
      </c>
      <c r="R929" s="92">
        <v>0.0</v>
      </c>
      <c r="S929" s="92">
        <v>0.0</v>
      </c>
      <c r="T929" s="103">
        <v>2.0</v>
      </c>
      <c r="U929" s="92">
        <v>0.0</v>
      </c>
      <c r="V929" s="92">
        <v>0.0</v>
      </c>
      <c r="W929" s="92">
        <v>0.0</v>
      </c>
      <c r="X929" s="92">
        <v>0.0</v>
      </c>
      <c r="Y929" s="92">
        <v>0.0</v>
      </c>
      <c r="Z929" s="92">
        <v>0.0</v>
      </c>
      <c r="AA929" s="92">
        <v>0.0</v>
      </c>
      <c r="AB929" s="92">
        <v>0.0</v>
      </c>
      <c r="AC929" s="92">
        <v>0.0</v>
      </c>
      <c r="AD929" s="92">
        <v>0.0</v>
      </c>
      <c r="AE929" s="92">
        <v>0.0</v>
      </c>
      <c r="AF929" s="92">
        <v>0.0</v>
      </c>
      <c r="AG929" s="92">
        <v>0.0</v>
      </c>
      <c r="AH929" s="92">
        <v>0.0</v>
      </c>
    </row>
    <row r="930" hidden="1">
      <c r="A930" s="96" t="s">
        <v>47</v>
      </c>
      <c r="B930" s="97" t="s">
        <v>267</v>
      </c>
      <c r="C930" s="92">
        <v>0.0</v>
      </c>
      <c r="D930" s="92">
        <v>0.0</v>
      </c>
      <c r="E930" s="93">
        <f t="shared" si="579"/>
        <v>0</v>
      </c>
      <c r="F930" s="92">
        <v>0.0</v>
      </c>
      <c r="G930" s="92">
        <v>0.0</v>
      </c>
      <c r="H930" s="92">
        <v>0.0</v>
      </c>
      <c r="I930" s="92">
        <v>0.0</v>
      </c>
      <c r="J930" s="106">
        <f t="shared" si="580"/>
        <v>0</v>
      </c>
      <c r="K930" s="94" t="str">
        <f t="shared" si="581"/>
        <v>#DIV/0!</v>
      </c>
      <c r="L930" s="92">
        <v>0.0</v>
      </c>
      <c r="M930" s="92">
        <v>0.0</v>
      </c>
      <c r="N930" s="103">
        <v>0.0</v>
      </c>
      <c r="O930" s="95">
        <f t="shared" si="582"/>
        <v>0</v>
      </c>
      <c r="P930" s="92">
        <v>0.0</v>
      </c>
      <c r="Q930" s="92">
        <v>0.0</v>
      </c>
      <c r="R930" s="92">
        <v>0.0</v>
      </c>
      <c r="S930" s="92">
        <v>0.0</v>
      </c>
      <c r="T930" s="92">
        <v>0.0</v>
      </c>
      <c r="U930" s="92">
        <v>0.0</v>
      </c>
      <c r="V930" s="92">
        <v>0.0</v>
      </c>
      <c r="W930" s="92">
        <v>0.0</v>
      </c>
      <c r="X930" s="92">
        <v>0.0</v>
      </c>
      <c r="Y930" s="92">
        <v>0.0</v>
      </c>
      <c r="Z930" s="92">
        <v>0.0</v>
      </c>
      <c r="AA930" s="92">
        <v>0.0</v>
      </c>
      <c r="AB930" s="92">
        <v>0.0</v>
      </c>
      <c r="AC930" s="92">
        <v>0.0</v>
      </c>
      <c r="AD930" s="92">
        <v>0.0</v>
      </c>
      <c r="AE930" s="92">
        <v>0.0</v>
      </c>
      <c r="AF930" s="92">
        <v>0.0</v>
      </c>
      <c r="AG930" s="92">
        <v>0.0</v>
      </c>
      <c r="AH930" s="92">
        <v>0.0</v>
      </c>
    </row>
    <row r="931" hidden="1">
      <c r="A931" s="96" t="s">
        <v>47</v>
      </c>
      <c r="B931" s="97" t="s">
        <v>268</v>
      </c>
      <c r="C931" s="92">
        <v>0.0</v>
      </c>
      <c r="D931" s="92">
        <v>0.0</v>
      </c>
      <c r="E931" s="93">
        <f t="shared" si="579"/>
        <v>0</v>
      </c>
      <c r="F931" s="92">
        <v>0.0</v>
      </c>
      <c r="G931" s="92">
        <v>0.0</v>
      </c>
      <c r="H931" s="92">
        <v>0.0</v>
      </c>
      <c r="I931" s="92">
        <v>0.0</v>
      </c>
      <c r="J931" s="106">
        <f t="shared" si="580"/>
        <v>0</v>
      </c>
      <c r="K931" s="94" t="str">
        <f t="shared" si="581"/>
        <v>#DIV/0!</v>
      </c>
      <c r="L931" s="92">
        <v>0.0</v>
      </c>
      <c r="M931" s="92">
        <v>0.0</v>
      </c>
      <c r="N931" s="103">
        <v>0.0</v>
      </c>
      <c r="O931" s="95">
        <f t="shared" si="582"/>
        <v>0</v>
      </c>
      <c r="P931" s="92">
        <v>0.0</v>
      </c>
      <c r="Q931" s="92">
        <v>0.0</v>
      </c>
      <c r="R931" s="92">
        <v>0.0</v>
      </c>
      <c r="S931" s="92">
        <v>0.0</v>
      </c>
      <c r="T931" s="92">
        <v>0.0</v>
      </c>
      <c r="U931" s="92">
        <v>0.0</v>
      </c>
      <c r="V931" s="92">
        <v>0.0</v>
      </c>
      <c r="W931" s="92">
        <v>0.0</v>
      </c>
      <c r="X931" s="92">
        <v>0.0</v>
      </c>
      <c r="Y931" s="92">
        <v>0.0</v>
      </c>
      <c r="Z931" s="92">
        <v>0.0</v>
      </c>
      <c r="AA931" s="92">
        <v>0.0</v>
      </c>
      <c r="AB931" s="92">
        <v>0.0</v>
      </c>
      <c r="AC931" s="92">
        <v>0.0</v>
      </c>
      <c r="AD931" s="92">
        <v>0.0</v>
      </c>
      <c r="AE931" s="92">
        <v>0.0</v>
      </c>
      <c r="AF931" s="92">
        <v>0.0</v>
      </c>
      <c r="AG931" s="92">
        <v>0.0</v>
      </c>
      <c r="AH931" s="92">
        <v>0.0</v>
      </c>
    </row>
    <row r="932" hidden="1">
      <c r="A932" s="98"/>
      <c r="B932" s="99"/>
      <c r="C932" s="99">
        <f t="shared" ref="C932:D932" si="583">SUM(C926:C931)/4</f>
        <v>1</v>
      </c>
      <c r="D932" s="99">
        <f t="shared" si="583"/>
        <v>1</v>
      </c>
      <c r="E932" s="100">
        <f>SUM(E926:E931)</f>
        <v>95.88333333</v>
      </c>
      <c r="F932" s="99">
        <f>SUM(F926:F931)/4</f>
        <v>1.25</v>
      </c>
      <c r="G932" s="99">
        <f>SUM(G926:G931)</f>
        <v>309</v>
      </c>
      <c r="H932" s="99"/>
      <c r="I932" s="99">
        <f>SUM(I926:I931)</f>
        <v>314</v>
      </c>
      <c r="J932" s="99">
        <f t="shared" si="580"/>
        <v>-5</v>
      </c>
      <c r="K932" s="101">
        <f t="shared" si="581"/>
        <v>0.9840764331</v>
      </c>
      <c r="L932" s="99">
        <f t="shared" ref="L932:M932" si="584">SUM(L926:L931)</f>
        <v>74</v>
      </c>
      <c r="M932" s="99">
        <f t="shared" si="584"/>
        <v>410</v>
      </c>
      <c r="N932" s="99"/>
      <c r="O932" s="102"/>
      <c r="P932" s="99">
        <f t="shared" ref="P932:AH932" si="585">SUM(P926:P931)</f>
        <v>5</v>
      </c>
      <c r="Q932" s="99">
        <f t="shared" si="585"/>
        <v>2</v>
      </c>
      <c r="R932" s="99">
        <f t="shared" si="585"/>
        <v>23</v>
      </c>
      <c r="S932" s="99">
        <f t="shared" si="585"/>
        <v>0</v>
      </c>
      <c r="T932" s="99">
        <f t="shared" si="585"/>
        <v>45</v>
      </c>
      <c r="U932" s="99">
        <f t="shared" si="585"/>
        <v>6</v>
      </c>
      <c r="V932" s="99">
        <f t="shared" si="585"/>
        <v>0</v>
      </c>
      <c r="W932" s="99">
        <f t="shared" si="585"/>
        <v>0</v>
      </c>
      <c r="X932" s="99">
        <f t="shared" si="585"/>
        <v>0</v>
      </c>
      <c r="Y932" s="99">
        <f t="shared" si="585"/>
        <v>0</v>
      </c>
      <c r="Z932" s="99">
        <f t="shared" si="585"/>
        <v>0</v>
      </c>
      <c r="AA932" s="99">
        <f t="shared" si="585"/>
        <v>0</v>
      </c>
      <c r="AB932" s="99">
        <f t="shared" si="585"/>
        <v>0</v>
      </c>
      <c r="AC932" s="99">
        <f t="shared" si="585"/>
        <v>6</v>
      </c>
      <c r="AD932" s="99">
        <f t="shared" si="585"/>
        <v>0</v>
      </c>
      <c r="AE932" s="99">
        <f t="shared" si="585"/>
        <v>0</v>
      </c>
      <c r="AF932" s="99">
        <f t="shared" si="585"/>
        <v>0</v>
      </c>
      <c r="AG932" s="99">
        <f t="shared" si="585"/>
        <v>0</v>
      </c>
      <c r="AH932" s="99">
        <f t="shared" si="585"/>
        <v>0</v>
      </c>
    </row>
    <row r="933" hidden="1">
      <c r="A933" s="96" t="s">
        <v>32</v>
      </c>
      <c r="B933" s="97" t="s">
        <v>295</v>
      </c>
      <c r="C933" s="103">
        <v>1.0</v>
      </c>
      <c r="D933" s="92">
        <v>0.0</v>
      </c>
      <c r="E933" s="93">
        <f t="shared" ref="E933:E938" si="586">SUM(L933*I933)/60</f>
        <v>24.38333333</v>
      </c>
      <c r="F933" s="92">
        <v>0.0</v>
      </c>
      <c r="G933" s="103">
        <v>79.0</v>
      </c>
      <c r="H933" s="103">
        <v>1.0</v>
      </c>
      <c r="I933" s="103">
        <v>77.0</v>
      </c>
      <c r="J933" s="106">
        <f t="shared" si="580"/>
        <v>2</v>
      </c>
      <c r="K933" s="94">
        <f t="shared" si="581"/>
        <v>1.025974026</v>
      </c>
      <c r="L933" s="103">
        <v>19.0</v>
      </c>
      <c r="M933" s="103">
        <v>98.0</v>
      </c>
      <c r="N933" s="103">
        <v>1.0</v>
      </c>
      <c r="O933" s="95">
        <f t="shared" ref="O933:O938" si="587">SUM(L933*I933)/60</f>
        <v>24.38333333</v>
      </c>
      <c r="P933" s="92">
        <v>0.0</v>
      </c>
      <c r="Q933" s="103">
        <v>3.0</v>
      </c>
      <c r="R933" s="103">
        <v>5.0</v>
      </c>
      <c r="S933" s="92">
        <v>0.0</v>
      </c>
      <c r="T933" s="103">
        <v>11.0</v>
      </c>
      <c r="U933" s="92">
        <v>0.0</v>
      </c>
      <c r="V933" s="92">
        <v>0.0</v>
      </c>
      <c r="W933" s="92">
        <v>0.0</v>
      </c>
      <c r="X933" s="92">
        <v>0.0</v>
      </c>
      <c r="Y933" s="92">
        <v>0.0</v>
      </c>
      <c r="Z933" s="92">
        <v>0.0</v>
      </c>
      <c r="AA933" s="92">
        <v>0.0</v>
      </c>
      <c r="AB933" s="92">
        <v>0.0</v>
      </c>
      <c r="AC933" s="92">
        <v>0.0</v>
      </c>
      <c r="AD933" s="92">
        <v>0.0</v>
      </c>
      <c r="AE933" s="92">
        <v>0.0</v>
      </c>
      <c r="AF933" s="92">
        <v>0.0</v>
      </c>
      <c r="AG933" s="92">
        <v>0.0</v>
      </c>
      <c r="AH933" s="92">
        <v>0.0</v>
      </c>
    </row>
    <row r="934" hidden="1">
      <c r="A934" s="96" t="s">
        <v>32</v>
      </c>
      <c r="B934" s="97" t="s">
        <v>296</v>
      </c>
      <c r="C934" s="103">
        <v>1.0</v>
      </c>
      <c r="D934" s="92">
        <v>0.0</v>
      </c>
      <c r="E934" s="93">
        <f t="shared" si="586"/>
        <v>21.25</v>
      </c>
      <c r="F934" s="103">
        <v>2.0</v>
      </c>
      <c r="G934" s="103">
        <v>78.0</v>
      </c>
      <c r="H934" s="92">
        <v>0.0</v>
      </c>
      <c r="I934" s="103">
        <v>85.0</v>
      </c>
      <c r="J934" s="106">
        <f t="shared" si="580"/>
        <v>-7</v>
      </c>
      <c r="K934" s="94">
        <f t="shared" si="581"/>
        <v>0.9176470588</v>
      </c>
      <c r="L934" s="103">
        <v>15.0</v>
      </c>
      <c r="M934" s="103">
        <v>107.0</v>
      </c>
      <c r="N934" s="103">
        <v>1.0</v>
      </c>
      <c r="O934" s="95">
        <f t="shared" si="587"/>
        <v>21.25</v>
      </c>
      <c r="P934" s="92">
        <v>0.0</v>
      </c>
      <c r="Q934" s="103">
        <v>6.0</v>
      </c>
      <c r="R934" s="103">
        <v>5.0</v>
      </c>
      <c r="S934" s="92">
        <v>0.0</v>
      </c>
      <c r="T934" s="103">
        <v>14.0</v>
      </c>
      <c r="U934" s="92">
        <v>0.0</v>
      </c>
      <c r="V934" s="92">
        <v>0.0</v>
      </c>
      <c r="W934" s="92">
        <v>0.0</v>
      </c>
      <c r="X934" s="92">
        <v>0.0</v>
      </c>
      <c r="Y934" s="92">
        <v>0.0</v>
      </c>
      <c r="Z934" s="92">
        <v>0.0</v>
      </c>
      <c r="AA934" s="92">
        <v>0.0</v>
      </c>
      <c r="AB934" s="92">
        <v>0.0</v>
      </c>
      <c r="AC934" s="92">
        <v>0.0</v>
      </c>
      <c r="AD934" s="92">
        <v>0.0</v>
      </c>
      <c r="AE934" s="92">
        <v>0.0</v>
      </c>
      <c r="AF934" s="92">
        <v>0.0</v>
      </c>
      <c r="AG934" s="92">
        <v>0.0</v>
      </c>
      <c r="AH934" s="92">
        <v>0.0</v>
      </c>
    </row>
    <row r="935" hidden="1">
      <c r="A935" s="96" t="s">
        <v>32</v>
      </c>
      <c r="B935" s="97" t="s">
        <v>297</v>
      </c>
      <c r="C935" s="103">
        <v>1.0</v>
      </c>
      <c r="D935" s="92">
        <v>0.0</v>
      </c>
      <c r="E935" s="93">
        <f t="shared" si="586"/>
        <v>24.5</v>
      </c>
      <c r="F935" s="103">
        <v>1.0</v>
      </c>
      <c r="G935" s="103">
        <v>42.0</v>
      </c>
      <c r="H935" s="92">
        <v>0.0</v>
      </c>
      <c r="I935" s="103">
        <v>70.0</v>
      </c>
      <c r="J935" s="106">
        <f t="shared" si="580"/>
        <v>-28</v>
      </c>
      <c r="K935" s="94">
        <f t="shared" si="581"/>
        <v>0.6</v>
      </c>
      <c r="L935" s="103">
        <v>21.0</v>
      </c>
      <c r="M935" s="103">
        <v>54.0</v>
      </c>
      <c r="N935" s="103">
        <v>1.0</v>
      </c>
      <c r="O935" s="95">
        <f t="shared" si="587"/>
        <v>24.5</v>
      </c>
      <c r="P935" s="103">
        <v>4.0</v>
      </c>
      <c r="Q935" s="103">
        <v>3.0</v>
      </c>
      <c r="R935" s="92">
        <v>0.0</v>
      </c>
      <c r="S935" s="92">
        <v>0.0</v>
      </c>
      <c r="T935" s="103">
        <v>4.0</v>
      </c>
      <c r="U935" s="92">
        <v>0.0</v>
      </c>
      <c r="V935" s="92">
        <v>0.0</v>
      </c>
      <c r="W935" s="92">
        <v>0.0</v>
      </c>
      <c r="X935" s="92">
        <v>0.0</v>
      </c>
      <c r="Y935" s="92">
        <v>0.0</v>
      </c>
      <c r="Z935" s="92">
        <v>0.0</v>
      </c>
      <c r="AA935" s="92">
        <v>0.0</v>
      </c>
      <c r="AB935" s="92">
        <v>0.0</v>
      </c>
      <c r="AC935" s="92">
        <v>0.0</v>
      </c>
      <c r="AD935" s="92">
        <v>0.0</v>
      </c>
      <c r="AE935" s="92">
        <v>0.0</v>
      </c>
      <c r="AF935" s="92">
        <v>0.0</v>
      </c>
      <c r="AG935" s="92">
        <v>0.0</v>
      </c>
      <c r="AH935" s="92">
        <v>0.0</v>
      </c>
    </row>
    <row r="936" hidden="1">
      <c r="A936" s="96" t="s">
        <v>32</v>
      </c>
      <c r="B936" s="97" t="s">
        <v>298</v>
      </c>
      <c r="C936" s="103">
        <v>1.0</v>
      </c>
      <c r="D936" s="92">
        <v>0.0</v>
      </c>
      <c r="E936" s="93">
        <f t="shared" si="586"/>
        <v>24.08333333</v>
      </c>
      <c r="F936" s="92">
        <v>0.0</v>
      </c>
      <c r="G936" s="103">
        <v>99.0</v>
      </c>
      <c r="H936" s="92">
        <v>0.0</v>
      </c>
      <c r="I936" s="103">
        <v>85.0</v>
      </c>
      <c r="J936" s="106">
        <f t="shared" si="580"/>
        <v>14</v>
      </c>
      <c r="K936" s="94">
        <f t="shared" si="581"/>
        <v>1.164705882</v>
      </c>
      <c r="L936" s="103">
        <v>17.0</v>
      </c>
      <c r="M936" s="103">
        <v>117.0</v>
      </c>
      <c r="N936" s="103">
        <v>1.0</v>
      </c>
      <c r="O936" s="95">
        <f t="shared" si="587"/>
        <v>24.08333333</v>
      </c>
      <c r="P936" s="92">
        <v>0.0</v>
      </c>
      <c r="Q936" s="92">
        <v>0.0</v>
      </c>
      <c r="R936" s="103">
        <v>5.0</v>
      </c>
      <c r="S936" s="103">
        <v>3.0</v>
      </c>
      <c r="T936" s="92">
        <v>0.0</v>
      </c>
      <c r="U936" s="92">
        <v>0.0</v>
      </c>
      <c r="V936" s="92">
        <v>0.0</v>
      </c>
      <c r="W936" s="92">
        <v>0.0</v>
      </c>
      <c r="X936" s="92">
        <v>0.0</v>
      </c>
      <c r="Y936" s="92">
        <v>0.0</v>
      </c>
      <c r="Z936" s="92">
        <v>0.0</v>
      </c>
      <c r="AA936" s="92">
        <v>0.0</v>
      </c>
      <c r="AB936" s="92">
        <v>0.0</v>
      </c>
      <c r="AC936" s="92">
        <v>0.0</v>
      </c>
      <c r="AD936" s="92">
        <v>0.0</v>
      </c>
      <c r="AE936" s="92">
        <v>0.0</v>
      </c>
      <c r="AF936" s="92">
        <v>0.0</v>
      </c>
      <c r="AG936" s="92">
        <v>0.0</v>
      </c>
      <c r="AH936" s="92">
        <v>0.0</v>
      </c>
    </row>
    <row r="937" hidden="1">
      <c r="A937" s="96" t="s">
        <v>32</v>
      </c>
      <c r="B937" s="97" t="s">
        <v>299</v>
      </c>
      <c r="C937" s="92">
        <v>0.0</v>
      </c>
      <c r="D937" s="92">
        <v>0.0</v>
      </c>
      <c r="E937" s="93">
        <f t="shared" si="586"/>
        <v>0</v>
      </c>
      <c r="F937" s="92">
        <v>0.0</v>
      </c>
      <c r="G937" s="92">
        <v>0.0</v>
      </c>
      <c r="H937" s="92">
        <v>0.0</v>
      </c>
      <c r="I937" s="92">
        <v>0.0</v>
      </c>
      <c r="J937" s="106">
        <f t="shared" si="580"/>
        <v>0</v>
      </c>
      <c r="K937" s="94" t="str">
        <f t="shared" si="581"/>
        <v>#DIV/0!</v>
      </c>
      <c r="L937" s="92">
        <v>0.0</v>
      </c>
      <c r="M937" s="92">
        <v>0.0</v>
      </c>
      <c r="N937" s="103">
        <v>0.0</v>
      </c>
      <c r="O937" s="95">
        <f t="shared" si="587"/>
        <v>0</v>
      </c>
      <c r="P937" s="92">
        <v>0.0</v>
      </c>
      <c r="Q937" s="92">
        <v>0.0</v>
      </c>
      <c r="R937" s="92">
        <v>0.0</v>
      </c>
      <c r="S937" s="92">
        <v>0.0</v>
      </c>
      <c r="T937" s="92">
        <v>0.0</v>
      </c>
      <c r="U937" s="92">
        <v>0.0</v>
      </c>
      <c r="V937" s="92">
        <v>0.0</v>
      </c>
      <c r="W937" s="92">
        <v>0.0</v>
      </c>
      <c r="X937" s="92">
        <v>0.0</v>
      </c>
      <c r="Y937" s="92">
        <v>0.0</v>
      </c>
      <c r="Z937" s="92">
        <v>0.0</v>
      </c>
      <c r="AA937" s="92">
        <v>0.0</v>
      </c>
      <c r="AB937" s="92">
        <v>0.0</v>
      </c>
      <c r="AC937" s="92">
        <v>0.0</v>
      </c>
      <c r="AD937" s="92">
        <v>0.0</v>
      </c>
      <c r="AE937" s="92">
        <v>0.0</v>
      </c>
      <c r="AF937" s="92">
        <v>0.0</v>
      </c>
      <c r="AG937" s="92">
        <v>0.0</v>
      </c>
      <c r="AH937" s="92">
        <v>0.0</v>
      </c>
    </row>
    <row r="938" hidden="1">
      <c r="A938" s="96" t="s">
        <v>32</v>
      </c>
      <c r="B938" s="91"/>
      <c r="C938" s="92">
        <v>0.0</v>
      </c>
      <c r="D938" s="92">
        <v>0.0</v>
      </c>
      <c r="E938" s="93">
        <f t="shared" si="586"/>
        <v>0</v>
      </c>
      <c r="F938" s="92">
        <v>0.0</v>
      </c>
      <c r="G938" s="92">
        <v>0.0</v>
      </c>
      <c r="H938" s="92">
        <v>0.0</v>
      </c>
      <c r="I938" s="92">
        <v>0.0</v>
      </c>
      <c r="J938" s="106">
        <f t="shared" si="580"/>
        <v>0</v>
      </c>
      <c r="K938" s="94" t="str">
        <f t="shared" si="581"/>
        <v>#DIV/0!</v>
      </c>
      <c r="L938" s="92">
        <v>0.0</v>
      </c>
      <c r="M938" s="92">
        <v>0.0</v>
      </c>
      <c r="N938" s="103">
        <v>0.0</v>
      </c>
      <c r="O938" s="95">
        <f t="shared" si="587"/>
        <v>0</v>
      </c>
      <c r="P938" s="92">
        <v>0.0</v>
      </c>
      <c r="Q938" s="92">
        <v>0.0</v>
      </c>
      <c r="R938" s="92">
        <v>0.0</v>
      </c>
      <c r="S938" s="92">
        <v>0.0</v>
      </c>
      <c r="T938" s="92">
        <v>0.0</v>
      </c>
      <c r="U938" s="92">
        <v>0.0</v>
      </c>
      <c r="V938" s="92">
        <v>0.0</v>
      </c>
      <c r="W938" s="92">
        <v>0.0</v>
      </c>
      <c r="X938" s="92">
        <v>0.0</v>
      </c>
      <c r="Y938" s="92">
        <v>0.0</v>
      </c>
      <c r="Z938" s="92">
        <v>0.0</v>
      </c>
      <c r="AA938" s="92">
        <v>0.0</v>
      </c>
      <c r="AB938" s="92">
        <v>0.0</v>
      </c>
      <c r="AC938" s="92">
        <v>0.0</v>
      </c>
      <c r="AD938" s="92">
        <v>0.0</v>
      </c>
      <c r="AE938" s="92">
        <v>0.0</v>
      </c>
      <c r="AF938" s="92">
        <v>0.0</v>
      </c>
      <c r="AG938" s="92">
        <v>0.0</v>
      </c>
      <c r="AH938" s="92">
        <v>0.0</v>
      </c>
    </row>
    <row r="939" hidden="1">
      <c r="A939" s="98" t="s">
        <v>271</v>
      </c>
      <c r="B939" s="99"/>
      <c r="C939" s="99">
        <f>SUM(C933:C938)</f>
        <v>4</v>
      </c>
      <c r="D939" s="99">
        <f t="shared" ref="D939:F939" si="588">SUM(D933:D938)/4</f>
        <v>0</v>
      </c>
      <c r="E939" s="100">
        <f t="shared" si="588"/>
        <v>23.55416667</v>
      </c>
      <c r="F939" s="99">
        <f t="shared" si="588"/>
        <v>0.75</v>
      </c>
      <c r="G939" s="99">
        <f>SUM(G933:G938)</f>
        <v>298</v>
      </c>
      <c r="H939" s="99"/>
      <c r="I939" s="99">
        <f>SUM(I933:I938)</f>
        <v>317</v>
      </c>
      <c r="J939" s="99">
        <f t="shared" si="580"/>
        <v>-19</v>
      </c>
      <c r="K939" s="101">
        <f t="shared" si="581"/>
        <v>0.9400630915</v>
      </c>
      <c r="L939" s="99">
        <f t="shared" ref="L939:M939" si="589">SUM(L933:L938)</f>
        <v>72</v>
      </c>
      <c r="M939" s="99">
        <f t="shared" si="589"/>
        <v>376</v>
      </c>
      <c r="N939" s="99"/>
      <c r="O939" s="102"/>
      <c r="P939" s="99">
        <f t="shared" ref="P939:AH939" si="590">SUM(P933:P938)</f>
        <v>4</v>
      </c>
      <c r="Q939" s="99">
        <f t="shared" si="590"/>
        <v>12</v>
      </c>
      <c r="R939" s="99">
        <f t="shared" si="590"/>
        <v>15</v>
      </c>
      <c r="S939" s="99">
        <f t="shared" si="590"/>
        <v>3</v>
      </c>
      <c r="T939" s="99">
        <f t="shared" si="590"/>
        <v>29</v>
      </c>
      <c r="U939" s="99">
        <f t="shared" si="590"/>
        <v>0</v>
      </c>
      <c r="V939" s="99">
        <f t="shared" si="590"/>
        <v>0</v>
      </c>
      <c r="W939" s="99">
        <f t="shared" si="590"/>
        <v>0</v>
      </c>
      <c r="X939" s="99">
        <f t="shared" si="590"/>
        <v>0</v>
      </c>
      <c r="Y939" s="99">
        <f t="shared" si="590"/>
        <v>0</v>
      </c>
      <c r="Z939" s="99">
        <f t="shared" si="590"/>
        <v>0</v>
      </c>
      <c r="AA939" s="99">
        <f t="shared" si="590"/>
        <v>0</v>
      </c>
      <c r="AB939" s="99">
        <f t="shared" si="590"/>
        <v>0</v>
      </c>
      <c r="AC939" s="99">
        <f t="shared" si="590"/>
        <v>0</v>
      </c>
      <c r="AD939" s="99">
        <f t="shared" si="590"/>
        <v>0</v>
      </c>
      <c r="AE939" s="99">
        <f t="shared" si="590"/>
        <v>0</v>
      </c>
      <c r="AF939" s="99">
        <f t="shared" si="590"/>
        <v>0</v>
      </c>
      <c r="AG939" s="99">
        <f t="shared" si="590"/>
        <v>0</v>
      </c>
      <c r="AH939" s="99">
        <f t="shared" si="590"/>
        <v>0</v>
      </c>
    </row>
    <row r="940">
      <c r="A940" s="119" t="s">
        <v>441</v>
      </c>
    </row>
    <row r="942" hidden="1">
      <c r="A942" s="115"/>
      <c r="F942" s="116" t="s">
        <v>382</v>
      </c>
      <c r="L942" s="117" t="s">
        <v>383</v>
      </c>
      <c r="N942" s="118" t="s">
        <v>384</v>
      </c>
    </row>
    <row r="943" hidden="1">
      <c r="A943" s="83" t="s">
        <v>232</v>
      </c>
      <c r="B943" s="83" t="s">
        <v>233</v>
      </c>
      <c r="C943" s="83" t="s">
        <v>234</v>
      </c>
      <c r="D943" s="83" t="s">
        <v>15</v>
      </c>
      <c r="E943" s="84" t="s">
        <v>235</v>
      </c>
      <c r="F943" s="85" t="s">
        <v>17</v>
      </c>
      <c r="G943" s="85" t="s">
        <v>236</v>
      </c>
      <c r="H943" s="85" t="s">
        <v>237</v>
      </c>
      <c r="I943" s="85" t="s">
        <v>238</v>
      </c>
      <c r="J943" s="85" t="s">
        <v>239</v>
      </c>
      <c r="K943" s="86" t="s">
        <v>240</v>
      </c>
      <c r="L943" s="87" t="s">
        <v>241</v>
      </c>
      <c r="M943" s="87" t="s">
        <v>242</v>
      </c>
      <c r="N943" s="88" t="s">
        <v>385</v>
      </c>
      <c r="O943" s="88" t="s">
        <v>235</v>
      </c>
      <c r="P943" s="88" t="s">
        <v>244</v>
      </c>
      <c r="Q943" s="88" t="s">
        <v>245</v>
      </c>
      <c r="R943" s="88" t="s">
        <v>246</v>
      </c>
      <c r="S943" s="88" t="s">
        <v>247</v>
      </c>
      <c r="T943" s="88" t="s">
        <v>248</v>
      </c>
      <c r="U943" s="88" t="s">
        <v>249</v>
      </c>
      <c r="V943" s="88" t="s">
        <v>250</v>
      </c>
      <c r="W943" s="88" t="s">
        <v>251</v>
      </c>
      <c r="X943" s="88" t="s">
        <v>252</v>
      </c>
      <c r="Y943" s="88" t="s">
        <v>253</v>
      </c>
      <c r="Z943" s="88" t="s">
        <v>254</v>
      </c>
      <c r="AA943" s="88" t="s">
        <v>255</v>
      </c>
      <c r="AB943" s="88" t="s">
        <v>256</v>
      </c>
      <c r="AC943" s="88" t="s">
        <v>257</v>
      </c>
      <c r="AD943" s="88" t="s">
        <v>258</v>
      </c>
      <c r="AE943" s="88" t="s">
        <v>259</v>
      </c>
      <c r="AF943" s="88" t="s">
        <v>260</v>
      </c>
      <c r="AG943" s="88" t="s">
        <v>261</v>
      </c>
      <c r="AH943" s="88" t="s">
        <v>262</v>
      </c>
    </row>
    <row r="944" hidden="1">
      <c r="A944" s="90" t="s">
        <v>302</v>
      </c>
      <c r="B944" s="91" t="s">
        <v>303</v>
      </c>
      <c r="C944" s="103">
        <v>1.0</v>
      </c>
      <c r="D944" s="103">
        <v>1.0</v>
      </c>
      <c r="E944" s="93">
        <f t="shared" ref="E944:E949" si="591">SUM(L944*I944)/60</f>
        <v>19.2</v>
      </c>
      <c r="F944" s="103">
        <v>3.0</v>
      </c>
      <c r="G944" s="103">
        <v>26.0</v>
      </c>
      <c r="H944" s="103">
        <v>1.0</v>
      </c>
      <c r="I944" s="103">
        <v>36.0</v>
      </c>
      <c r="J944" s="106">
        <f t="shared" ref="J944:J960" si="592">SUM(G944-I944)</f>
        <v>-10</v>
      </c>
      <c r="K944" s="94">
        <f t="shared" ref="K944:K960" si="593">SUM(G944/I944)</f>
        <v>0.7222222222</v>
      </c>
      <c r="L944" s="103">
        <v>32.0</v>
      </c>
      <c r="M944" s="103">
        <v>35.0</v>
      </c>
      <c r="N944" s="103">
        <v>0.0</v>
      </c>
      <c r="O944" s="95">
        <f t="shared" ref="O944:O949" si="594">(E944*N944)</f>
        <v>0</v>
      </c>
      <c r="P944" s="92">
        <v>0.0</v>
      </c>
      <c r="Q944" s="92">
        <v>0.0</v>
      </c>
      <c r="R944" s="92">
        <v>0.0</v>
      </c>
      <c r="S944" s="92">
        <v>0.0</v>
      </c>
      <c r="T944" s="92">
        <v>0.0</v>
      </c>
      <c r="U944" s="92">
        <v>0.0</v>
      </c>
      <c r="V944" s="92">
        <v>0.0</v>
      </c>
      <c r="W944" s="92">
        <v>0.0</v>
      </c>
      <c r="X944" s="92">
        <v>0.0</v>
      </c>
      <c r="Y944" s="92">
        <v>0.0</v>
      </c>
      <c r="Z944" s="92">
        <v>0.0</v>
      </c>
      <c r="AA944" s="92">
        <v>0.0</v>
      </c>
      <c r="AB944" s="92">
        <v>0.0</v>
      </c>
      <c r="AC944" s="92">
        <v>0.0</v>
      </c>
      <c r="AD944" s="92">
        <v>0.0</v>
      </c>
      <c r="AE944" s="92">
        <v>0.0</v>
      </c>
      <c r="AF944" s="92">
        <v>0.0</v>
      </c>
      <c r="AG944" s="92">
        <v>0.0</v>
      </c>
      <c r="AH944" s="92">
        <v>0.0</v>
      </c>
    </row>
    <row r="945" hidden="1">
      <c r="A945" s="90" t="s">
        <v>302</v>
      </c>
      <c r="B945" s="91" t="s">
        <v>304</v>
      </c>
      <c r="C945" s="103">
        <v>1.0</v>
      </c>
      <c r="D945" s="103">
        <v>1.0</v>
      </c>
      <c r="E945" s="93">
        <f t="shared" si="591"/>
        <v>18.2</v>
      </c>
      <c r="F945" s="103">
        <v>1.0</v>
      </c>
      <c r="G945" s="103">
        <v>51.0</v>
      </c>
      <c r="H945" s="103">
        <v>1.0</v>
      </c>
      <c r="I945" s="103">
        <v>42.0</v>
      </c>
      <c r="J945" s="106">
        <f t="shared" si="592"/>
        <v>9</v>
      </c>
      <c r="K945" s="94">
        <f t="shared" si="593"/>
        <v>1.214285714</v>
      </c>
      <c r="L945" s="103">
        <v>26.0</v>
      </c>
      <c r="M945" s="103">
        <v>68.0</v>
      </c>
      <c r="N945" s="103">
        <v>0.0</v>
      </c>
      <c r="O945" s="95">
        <f t="shared" si="594"/>
        <v>0</v>
      </c>
      <c r="P945" s="92">
        <v>0.0</v>
      </c>
      <c r="Q945" s="92">
        <v>0.0</v>
      </c>
      <c r="R945" s="92">
        <v>0.0</v>
      </c>
      <c r="S945" s="92">
        <v>0.0</v>
      </c>
      <c r="T945" s="92">
        <v>0.0</v>
      </c>
      <c r="U945" s="92">
        <v>0.0</v>
      </c>
      <c r="V945" s="92">
        <v>0.0</v>
      </c>
      <c r="W945" s="92">
        <v>0.0</v>
      </c>
      <c r="X945" s="92">
        <v>0.0</v>
      </c>
      <c r="Y945" s="92">
        <v>0.0</v>
      </c>
      <c r="Z945" s="92">
        <v>0.0</v>
      </c>
      <c r="AA945" s="92">
        <v>0.0</v>
      </c>
      <c r="AB945" s="92">
        <v>0.0</v>
      </c>
      <c r="AC945" s="92">
        <v>0.0</v>
      </c>
      <c r="AD945" s="92">
        <v>0.0</v>
      </c>
      <c r="AE945" s="92">
        <v>0.0</v>
      </c>
      <c r="AF945" s="92">
        <v>0.0</v>
      </c>
      <c r="AG945" s="92">
        <v>0.0</v>
      </c>
      <c r="AH945" s="92">
        <v>0.0</v>
      </c>
    </row>
    <row r="946" hidden="1">
      <c r="A946" s="90" t="s">
        <v>302</v>
      </c>
      <c r="B946" s="91" t="s">
        <v>305</v>
      </c>
      <c r="C946" s="103">
        <v>1.0</v>
      </c>
      <c r="D946" s="103">
        <v>1.0</v>
      </c>
      <c r="E946" s="93">
        <f t="shared" si="591"/>
        <v>18.55</v>
      </c>
      <c r="F946" s="103">
        <v>1.0</v>
      </c>
      <c r="G946" s="103">
        <v>60.0</v>
      </c>
      <c r="H946" s="92">
        <v>0.0</v>
      </c>
      <c r="I946" s="103">
        <v>53.0</v>
      </c>
      <c r="J946" s="106">
        <f t="shared" si="592"/>
        <v>7</v>
      </c>
      <c r="K946" s="94">
        <f t="shared" si="593"/>
        <v>1.132075472</v>
      </c>
      <c r="L946" s="103">
        <v>21.0</v>
      </c>
      <c r="M946" s="103">
        <v>79.0</v>
      </c>
      <c r="N946" s="103">
        <v>0.0</v>
      </c>
      <c r="O946" s="95">
        <f t="shared" si="594"/>
        <v>0</v>
      </c>
      <c r="P946" s="92">
        <v>0.0</v>
      </c>
      <c r="Q946" s="92">
        <v>0.0</v>
      </c>
      <c r="R946" s="92">
        <v>0.0</v>
      </c>
      <c r="S946" s="92">
        <v>0.0</v>
      </c>
      <c r="T946" s="92">
        <v>0.0</v>
      </c>
      <c r="U946" s="92">
        <v>0.0</v>
      </c>
      <c r="V946" s="92">
        <v>0.0</v>
      </c>
      <c r="W946" s="92">
        <v>0.0</v>
      </c>
      <c r="X946" s="92">
        <v>0.0</v>
      </c>
      <c r="Y946" s="92">
        <v>0.0</v>
      </c>
      <c r="Z946" s="92">
        <v>0.0</v>
      </c>
      <c r="AA946" s="92">
        <v>0.0</v>
      </c>
      <c r="AB946" s="92">
        <v>0.0</v>
      </c>
      <c r="AC946" s="92">
        <v>0.0</v>
      </c>
      <c r="AD946" s="92">
        <v>0.0</v>
      </c>
      <c r="AE946" s="92">
        <v>0.0</v>
      </c>
      <c r="AF946" s="92">
        <v>0.0</v>
      </c>
      <c r="AG946" s="92">
        <v>0.0</v>
      </c>
      <c r="AH946" s="92">
        <v>0.0</v>
      </c>
    </row>
    <row r="947" hidden="1">
      <c r="A947" s="90" t="s">
        <v>302</v>
      </c>
      <c r="B947" s="91" t="s">
        <v>306</v>
      </c>
      <c r="C947" s="103">
        <v>1.0</v>
      </c>
      <c r="D947" s="103">
        <v>1.0</v>
      </c>
      <c r="E947" s="93">
        <f t="shared" si="591"/>
        <v>18.33333333</v>
      </c>
      <c r="F947" s="92">
        <v>0.0</v>
      </c>
      <c r="G947" s="103">
        <v>63.0</v>
      </c>
      <c r="H947" s="103">
        <v>1.0</v>
      </c>
      <c r="I947" s="103">
        <v>50.0</v>
      </c>
      <c r="J947" s="106">
        <f t="shared" si="592"/>
        <v>13</v>
      </c>
      <c r="K947" s="94">
        <f t="shared" si="593"/>
        <v>1.26</v>
      </c>
      <c r="L947" s="103">
        <v>22.0</v>
      </c>
      <c r="M947" s="103">
        <v>89.0</v>
      </c>
      <c r="N947" s="103">
        <v>0.0</v>
      </c>
      <c r="O947" s="95">
        <f t="shared" si="594"/>
        <v>0</v>
      </c>
      <c r="P947" s="92">
        <v>0.0</v>
      </c>
      <c r="Q947" s="92">
        <v>0.0</v>
      </c>
      <c r="R947" s="92">
        <v>0.0</v>
      </c>
      <c r="S947" s="92">
        <v>0.0</v>
      </c>
      <c r="T947" s="92">
        <v>0.0</v>
      </c>
      <c r="U947" s="92">
        <v>0.0</v>
      </c>
      <c r="V947" s="92">
        <v>0.0</v>
      </c>
      <c r="W947" s="92">
        <v>0.0</v>
      </c>
      <c r="X947" s="92">
        <v>0.0</v>
      </c>
      <c r="Y947" s="92">
        <v>0.0</v>
      </c>
      <c r="Z947" s="92">
        <v>0.0</v>
      </c>
      <c r="AA947" s="92">
        <v>0.0</v>
      </c>
      <c r="AB947" s="92">
        <v>0.0</v>
      </c>
      <c r="AC947" s="92">
        <v>0.0</v>
      </c>
      <c r="AD947" s="92">
        <v>0.0</v>
      </c>
      <c r="AE947" s="92">
        <v>0.0</v>
      </c>
      <c r="AF947" s="92">
        <v>0.0</v>
      </c>
      <c r="AG947" s="92">
        <v>0.0</v>
      </c>
      <c r="AH947" s="92">
        <v>0.0</v>
      </c>
    </row>
    <row r="948" hidden="1">
      <c r="A948" s="90" t="s">
        <v>302</v>
      </c>
      <c r="B948" s="91" t="s">
        <v>307</v>
      </c>
      <c r="C948" s="92">
        <v>0.0</v>
      </c>
      <c r="D948" s="92">
        <v>0.0</v>
      </c>
      <c r="E948" s="93">
        <f t="shared" si="591"/>
        <v>0</v>
      </c>
      <c r="F948" s="92">
        <v>0.0</v>
      </c>
      <c r="G948" s="92">
        <v>0.0</v>
      </c>
      <c r="H948" s="92">
        <v>0.0</v>
      </c>
      <c r="I948" s="92">
        <v>0.0</v>
      </c>
      <c r="J948" s="106">
        <f t="shared" si="592"/>
        <v>0</v>
      </c>
      <c r="K948" s="94" t="str">
        <f t="shared" si="593"/>
        <v>#DIV/0!</v>
      </c>
      <c r="L948" s="92">
        <v>0.0</v>
      </c>
      <c r="M948" s="92">
        <v>0.0</v>
      </c>
      <c r="N948" s="103">
        <v>0.0</v>
      </c>
      <c r="O948" s="95">
        <f t="shared" si="594"/>
        <v>0</v>
      </c>
      <c r="P948" s="92">
        <v>0.0</v>
      </c>
      <c r="Q948" s="92">
        <v>0.0</v>
      </c>
      <c r="R948" s="92">
        <v>0.0</v>
      </c>
      <c r="S948" s="92">
        <v>0.0</v>
      </c>
      <c r="T948" s="92">
        <v>0.0</v>
      </c>
      <c r="U948" s="92">
        <v>0.0</v>
      </c>
      <c r="V948" s="92">
        <v>0.0</v>
      </c>
      <c r="W948" s="92">
        <v>0.0</v>
      </c>
      <c r="X948" s="92">
        <v>0.0</v>
      </c>
      <c r="Y948" s="92">
        <v>0.0</v>
      </c>
      <c r="Z948" s="92">
        <v>0.0</v>
      </c>
      <c r="AA948" s="92">
        <v>0.0</v>
      </c>
      <c r="AB948" s="92">
        <v>0.0</v>
      </c>
      <c r="AC948" s="92">
        <v>0.0</v>
      </c>
      <c r="AD948" s="92">
        <v>0.0</v>
      </c>
      <c r="AE948" s="92">
        <v>0.0</v>
      </c>
      <c r="AF948" s="92">
        <v>0.0</v>
      </c>
      <c r="AG948" s="92">
        <v>0.0</v>
      </c>
      <c r="AH948" s="92">
        <v>0.0</v>
      </c>
    </row>
    <row r="949" hidden="1">
      <c r="A949" s="90" t="s">
        <v>302</v>
      </c>
      <c r="B949" s="91" t="s">
        <v>308</v>
      </c>
      <c r="C949" s="92">
        <v>0.0</v>
      </c>
      <c r="D949" s="92">
        <v>0.0</v>
      </c>
      <c r="E949" s="93">
        <f t="shared" si="591"/>
        <v>0</v>
      </c>
      <c r="F949" s="92">
        <v>0.0</v>
      </c>
      <c r="G949" s="92">
        <v>0.0</v>
      </c>
      <c r="H949" s="92">
        <v>0.0</v>
      </c>
      <c r="I949" s="92">
        <v>0.0</v>
      </c>
      <c r="J949" s="106">
        <f t="shared" si="592"/>
        <v>0</v>
      </c>
      <c r="K949" s="94" t="str">
        <f t="shared" si="593"/>
        <v>#DIV/0!</v>
      </c>
      <c r="L949" s="92">
        <v>0.0</v>
      </c>
      <c r="M949" s="92">
        <v>0.0</v>
      </c>
      <c r="N949" s="103">
        <v>0.0</v>
      </c>
      <c r="O949" s="95">
        <f t="shared" si="594"/>
        <v>0</v>
      </c>
      <c r="P949" s="92">
        <v>0.0</v>
      </c>
      <c r="Q949" s="92">
        <v>0.0</v>
      </c>
      <c r="R949" s="92">
        <v>0.0</v>
      </c>
      <c r="S949" s="92">
        <v>0.0</v>
      </c>
      <c r="T949" s="92">
        <v>0.0</v>
      </c>
      <c r="U949" s="92">
        <v>0.0</v>
      </c>
      <c r="V949" s="92">
        <v>0.0</v>
      </c>
      <c r="W949" s="92">
        <v>0.0</v>
      </c>
      <c r="X949" s="92">
        <v>0.0</v>
      </c>
      <c r="Y949" s="92">
        <v>0.0</v>
      </c>
      <c r="Z949" s="92">
        <v>0.0</v>
      </c>
      <c r="AA949" s="92">
        <v>0.0</v>
      </c>
      <c r="AB949" s="92">
        <v>0.0</v>
      </c>
      <c r="AC949" s="92">
        <v>0.0</v>
      </c>
      <c r="AD949" s="92">
        <v>0.0</v>
      </c>
      <c r="AE949" s="92">
        <v>0.0</v>
      </c>
      <c r="AF949" s="92">
        <v>0.0</v>
      </c>
      <c r="AG949" s="92">
        <v>0.0</v>
      </c>
      <c r="AH949" s="92">
        <v>0.0</v>
      </c>
    </row>
    <row r="950" hidden="1">
      <c r="A950" s="98"/>
      <c r="B950" s="99"/>
      <c r="C950" s="99">
        <f t="shared" ref="C950:D950" si="595">SUM(C944:C949)/4</f>
        <v>1</v>
      </c>
      <c r="D950" s="99">
        <f t="shared" si="595"/>
        <v>1</v>
      </c>
      <c r="E950" s="100">
        <f>SUM(E944:E949)</f>
        <v>74.28333333</v>
      </c>
      <c r="F950" s="99">
        <f>SUM(F944:F949)/4</f>
        <v>1.25</v>
      </c>
      <c r="G950" s="99">
        <f>SUM(G944:G949)</f>
        <v>200</v>
      </c>
      <c r="H950" s="99"/>
      <c r="I950" s="99">
        <f>SUM(I944:I949)</f>
        <v>181</v>
      </c>
      <c r="J950" s="99">
        <f t="shared" si="592"/>
        <v>19</v>
      </c>
      <c r="K950" s="101">
        <f t="shared" si="593"/>
        <v>1.104972376</v>
      </c>
      <c r="L950" s="99">
        <f t="shared" ref="L950:M950" si="596">SUM(L944:L949)</f>
        <v>101</v>
      </c>
      <c r="M950" s="99">
        <f t="shared" si="596"/>
        <v>271</v>
      </c>
      <c r="N950" s="99"/>
      <c r="O950" s="102"/>
      <c r="P950" s="99">
        <f t="shared" ref="P950:AH950" si="597">SUM(P944:P949)</f>
        <v>0</v>
      </c>
      <c r="Q950" s="99">
        <f t="shared" si="597"/>
        <v>0</v>
      </c>
      <c r="R950" s="99">
        <f t="shared" si="597"/>
        <v>0</v>
      </c>
      <c r="S950" s="99">
        <f t="shared" si="597"/>
        <v>0</v>
      </c>
      <c r="T950" s="99">
        <f t="shared" si="597"/>
        <v>0</v>
      </c>
      <c r="U950" s="99">
        <f t="shared" si="597"/>
        <v>0</v>
      </c>
      <c r="V950" s="99">
        <f t="shared" si="597"/>
        <v>0</v>
      </c>
      <c r="W950" s="99">
        <f t="shared" si="597"/>
        <v>0</v>
      </c>
      <c r="X950" s="99">
        <f t="shared" si="597"/>
        <v>0</v>
      </c>
      <c r="Y950" s="99">
        <f t="shared" si="597"/>
        <v>0</v>
      </c>
      <c r="Z950" s="99">
        <f t="shared" si="597"/>
        <v>0</v>
      </c>
      <c r="AA950" s="99">
        <f t="shared" si="597"/>
        <v>0</v>
      </c>
      <c r="AB950" s="99">
        <f t="shared" si="597"/>
        <v>0</v>
      </c>
      <c r="AC950" s="99">
        <f t="shared" si="597"/>
        <v>0</v>
      </c>
      <c r="AD950" s="99">
        <f t="shared" si="597"/>
        <v>0</v>
      </c>
      <c r="AE950" s="99">
        <f t="shared" si="597"/>
        <v>0</v>
      </c>
      <c r="AF950" s="99">
        <f t="shared" si="597"/>
        <v>0</v>
      </c>
      <c r="AG950" s="99">
        <f t="shared" si="597"/>
        <v>0</v>
      </c>
      <c r="AH950" s="99">
        <f t="shared" si="597"/>
        <v>0</v>
      </c>
    </row>
    <row r="951" hidden="1">
      <c r="A951" s="90" t="s">
        <v>58</v>
      </c>
      <c r="B951" s="91" t="s">
        <v>309</v>
      </c>
      <c r="C951" s="103">
        <v>1.0</v>
      </c>
      <c r="D951" s="92">
        <v>0.0</v>
      </c>
      <c r="E951" s="93">
        <f t="shared" ref="E951:E959" si="598">SUM(L951*I951)/60</f>
        <v>18</v>
      </c>
      <c r="F951" s="92">
        <v>0.0</v>
      </c>
      <c r="G951" s="103">
        <v>55.0</v>
      </c>
      <c r="H951" s="103">
        <v>0.0</v>
      </c>
      <c r="I951" s="103">
        <v>60.0</v>
      </c>
      <c r="J951" s="106">
        <f t="shared" si="592"/>
        <v>-5</v>
      </c>
      <c r="K951" s="94">
        <f t="shared" si="593"/>
        <v>0.9166666667</v>
      </c>
      <c r="L951" s="103">
        <v>18.0</v>
      </c>
      <c r="M951" s="103">
        <v>64.0</v>
      </c>
      <c r="N951" s="103">
        <v>0.0</v>
      </c>
      <c r="O951" s="95">
        <f t="shared" ref="O951:O959" si="599">SUM(L951*I951)/60</f>
        <v>18</v>
      </c>
      <c r="P951" s="92">
        <v>0.0</v>
      </c>
      <c r="Q951" s="92">
        <v>0.0</v>
      </c>
      <c r="R951" s="92">
        <v>0.0</v>
      </c>
      <c r="S951" s="92">
        <v>0.0</v>
      </c>
      <c r="T951" s="92">
        <v>0.0</v>
      </c>
      <c r="U951" s="92">
        <v>0.0</v>
      </c>
      <c r="V951" s="92">
        <v>0.0</v>
      </c>
      <c r="W951" s="92">
        <v>0.0</v>
      </c>
      <c r="X951" s="92">
        <v>0.0</v>
      </c>
      <c r="Y951" s="92">
        <v>0.0</v>
      </c>
      <c r="Z951" s="92">
        <v>0.0</v>
      </c>
      <c r="AA951" s="92">
        <v>0.0</v>
      </c>
      <c r="AB951" s="92">
        <v>0.0</v>
      </c>
      <c r="AC951" s="92">
        <v>0.0</v>
      </c>
      <c r="AD951" s="92">
        <v>0.0</v>
      </c>
      <c r="AE951" s="92">
        <v>0.0</v>
      </c>
      <c r="AF951" s="92">
        <v>0.0</v>
      </c>
      <c r="AG951" s="92">
        <v>0.0</v>
      </c>
      <c r="AH951" s="92">
        <v>0.0</v>
      </c>
    </row>
    <row r="952" hidden="1">
      <c r="A952" s="90" t="s">
        <v>58</v>
      </c>
      <c r="B952" s="91" t="s">
        <v>310</v>
      </c>
      <c r="C952" s="92">
        <v>0.0</v>
      </c>
      <c r="D952" s="92">
        <v>0.0</v>
      </c>
      <c r="E952" s="93">
        <f t="shared" si="598"/>
        <v>0</v>
      </c>
      <c r="F952" s="92">
        <v>0.0</v>
      </c>
      <c r="G952" s="92">
        <v>0.0</v>
      </c>
      <c r="H952" s="92">
        <v>0.0</v>
      </c>
      <c r="I952" s="92">
        <v>0.0</v>
      </c>
      <c r="J952" s="106">
        <f t="shared" si="592"/>
        <v>0</v>
      </c>
      <c r="K952" s="94" t="str">
        <f t="shared" si="593"/>
        <v>#DIV/0!</v>
      </c>
      <c r="L952" s="92">
        <v>0.0</v>
      </c>
      <c r="M952" s="92">
        <v>0.0</v>
      </c>
      <c r="N952" s="103">
        <v>0.0</v>
      </c>
      <c r="O952" s="95">
        <f t="shared" si="599"/>
        <v>0</v>
      </c>
      <c r="P952" s="92">
        <v>0.0</v>
      </c>
      <c r="Q952" s="92">
        <v>0.0</v>
      </c>
      <c r="R952" s="92">
        <v>0.0</v>
      </c>
      <c r="S952" s="92">
        <v>0.0</v>
      </c>
      <c r="T952" s="92">
        <v>0.0</v>
      </c>
      <c r="U952" s="92">
        <v>0.0</v>
      </c>
      <c r="V952" s="92">
        <v>0.0</v>
      </c>
      <c r="W952" s="92">
        <v>0.0</v>
      </c>
      <c r="X952" s="92">
        <v>0.0</v>
      </c>
      <c r="Y952" s="92">
        <v>0.0</v>
      </c>
      <c r="Z952" s="92">
        <v>0.0</v>
      </c>
      <c r="AA952" s="92">
        <v>0.0</v>
      </c>
      <c r="AB952" s="92">
        <v>0.0</v>
      </c>
      <c r="AC952" s="92">
        <v>0.0</v>
      </c>
      <c r="AD952" s="92">
        <v>0.0</v>
      </c>
      <c r="AE952" s="92">
        <v>0.0</v>
      </c>
      <c r="AF952" s="92">
        <v>0.0</v>
      </c>
      <c r="AG952" s="92">
        <v>0.0</v>
      </c>
      <c r="AH952" s="92">
        <v>0.0</v>
      </c>
    </row>
    <row r="953" hidden="1">
      <c r="A953" s="90" t="s">
        <v>58</v>
      </c>
      <c r="B953" s="91" t="s">
        <v>311</v>
      </c>
      <c r="C953" s="103">
        <v>1.0</v>
      </c>
      <c r="D953" s="92">
        <v>0.0</v>
      </c>
      <c r="E953" s="93">
        <f t="shared" si="598"/>
        <v>17.85</v>
      </c>
      <c r="F953" s="92">
        <v>0.0</v>
      </c>
      <c r="G953" s="103">
        <v>34.0</v>
      </c>
      <c r="H953" s="92">
        <v>0.0</v>
      </c>
      <c r="I953" s="103">
        <v>51.0</v>
      </c>
      <c r="J953" s="106">
        <f t="shared" si="592"/>
        <v>-17</v>
      </c>
      <c r="K953" s="94">
        <f t="shared" si="593"/>
        <v>0.6666666667</v>
      </c>
      <c r="L953" s="103">
        <v>21.0</v>
      </c>
      <c r="M953" s="103">
        <v>39.0</v>
      </c>
      <c r="N953" s="103">
        <v>0.0</v>
      </c>
      <c r="O953" s="95">
        <f t="shared" si="599"/>
        <v>17.85</v>
      </c>
      <c r="P953" s="92">
        <v>0.0</v>
      </c>
      <c r="Q953" s="92">
        <v>0.0</v>
      </c>
      <c r="R953" s="92">
        <v>0.0</v>
      </c>
      <c r="S953" s="92">
        <v>0.0</v>
      </c>
      <c r="T953" s="92">
        <v>0.0</v>
      </c>
      <c r="U953" s="92">
        <v>0.0</v>
      </c>
      <c r="V953" s="92">
        <v>0.0</v>
      </c>
      <c r="W953" s="92">
        <v>0.0</v>
      </c>
      <c r="X953" s="92">
        <v>0.0</v>
      </c>
      <c r="Y953" s="92">
        <v>0.0</v>
      </c>
      <c r="Z953" s="92">
        <v>0.0</v>
      </c>
      <c r="AA953" s="92">
        <v>0.0</v>
      </c>
      <c r="AB953" s="92">
        <v>0.0</v>
      </c>
      <c r="AC953" s="92">
        <v>0.0</v>
      </c>
      <c r="AD953" s="92">
        <v>0.0</v>
      </c>
      <c r="AE953" s="92">
        <v>0.0</v>
      </c>
      <c r="AF953" s="92">
        <v>0.0</v>
      </c>
      <c r="AG953" s="92">
        <v>0.0</v>
      </c>
      <c r="AH953" s="92">
        <v>0.0</v>
      </c>
    </row>
    <row r="954" hidden="1">
      <c r="A954" s="90" t="s">
        <v>58</v>
      </c>
      <c r="B954" s="91" t="s">
        <v>312</v>
      </c>
      <c r="C954" s="92">
        <v>0.0</v>
      </c>
      <c r="D954" s="92">
        <v>0.0</v>
      </c>
      <c r="E954" s="93">
        <f t="shared" si="598"/>
        <v>0</v>
      </c>
      <c r="F954" s="92">
        <v>0.0</v>
      </c>
      <c r="G954" s="92">
        <v>0.0</v>
      </c>
      <c r="H954" s="92">
        <v>0.0</v>
      </c>
      <c r="I954" s="92">
        <v>0.0</v>
      </c>
      <c r="J954" s="106">
        <f t="shared" si="592"/>
        <v>0</v>
      </c>
      <c r="K954" s="94" t="str">
        <f t="shared" si="593"/>
        <v>#DIV/0!</v>
      </c>
      <c r="L954" s="92">
        <v>0.0</v>
      </c>
      <c r="M954" s="92">
        <v>0.0</v>
      </c>
      <c r="N954" s="103">
        <v>0.0</v>
      </c>
      <c r="O954" s="95">
        <f t="shared" si="599"/>
        <v>0</v>
      </c>
      <c r="P954" s="92">
        <v>0.0</v>
      </c>
      <c r="Q954" s="92">
        <v>0.0</v>
      </c>
      <c r="R954" s="92">
        <v>0.0</v>
      </c>
      <c r="S954" s="92">
        <v>0.0</v>
      </c>
      <c r="T954" s="92">
        <v>0.0</v>
      </c>
      <c r="U954" s="92">
        <v>0.0</v>
      </c>
      <c r="V954" s="92">
        <v>0.0</v>
      </c>
      <c r="W954" s="92">
        <v>0.0</v>
      </c>
      <c r="X954" s="92">
        <v>0.0</v>
      </c>
      <c r="Y954" s="92">
        <v>0.0</v>
      </c>
      <c r="Z954" s="92">
        <v>0.0</v>
      </c>
      <c r="AA954" s="92">
        <v>0.0</v>
      </c>
      <c r="AB954" s="92">
        <v>0.0</v>
      </c>
      <c r="AC954" s="92">
        <v>0.0</v>
      </c>
      <c r="AD954" s="92">
        <v>0.0</v>
      </c>
      <c r="AE954" s="92">
        <v>0.0</v>
      </c>
      <c r="AF954" s="92">
        <v>0.0</v>
      </c>
      <c r="AG954" s="92">
        <v>0.0</v>
      </c>
      <c r="AH954" s="92">
        <v>0.0</v>
      </c>
    </row>
    <row r="955" hidden="1">
      <c r="A955" s="96" t="s">
        <v>269</v>
      </c>
      <c r="B955" s="91" t="s">
        <v>315</v>
      </c>
      <c r="C955" s="103">
        <v>1.0</v>
      </c>
      <c r="D955" s="92">
        <v>0.0</v>
      </c>
      <c r="E955" s="93">
        <f t="shared" si="598"/>
        <v>14.3</v>
      </c>
      <c r="F955" s="103">
        <v>1.0</v>
      </c>
      <c r="G955" s="103">
        <v>26.0</v>
      </c>
      <c r="H955" s="92">
        <v>0.0</v>
      </c>
      <c r="I955" s="103">
        <v>39.0</v>
      </c>
      <c r="J955" s="106">
        <f t="shared" si="592"/>
        <v>-13</v>
      </c>
      <c r="K955" s="94">
        <f t="shared" si="593"/>
        <v>0.6666666667</v>
      </c>
      <c r="L955" s="103">
        <v>22.0</v>
      </c>
      <c r="M955" s="103">
        <v>38.0</v>
      </c>
      <c r="N955" s="103">
        <v>0.0</v>
      </c>
      <c r="O955" s="95">
        <f t="shared" si="599"/>
        <v>14.3</v>
      </c>
      <c r="P955" s="92">
        <v>0.0</v>
      </c>
      <c r="Q955" s="92">
        <v>0.0</v>
      </c>
      <c r="R955" s="92">
        <v>0.0</v>
      </c>
      <c r="S955" s="92">
        <v>0.0</v>
      </c>
      <c r="T955" s="92">
        <v>0.0</v>
      </c>
      <c r="U955" s="92">
        <v>0.0</v>
      </c>
      <c r="V955" s="92">
        <v>0.0</v>
      </c>
      <c r="W955" s="92">
        <v>0.0</v>
      </c>
      <c r="X955" s="92">
        <v>0.0</v>
      </c>
      <c r="Y955" s="92">
        <v>0.0</v>
      </c>
      <c r="Z955" s="92">
        <v>0.0</v>
      </c>
      <c r="AA955" s="92">
        <v>0.0</v>
      </c>
      <c r="AB955" s="92">
        <v>0.0</v>
      </c>
      <c r="AC955" s="92">
        <v>0.0</v>
      </c>
      <c r="AD955" s="92">
        <v>0.0</v>
      </c>
      <c r="AE955" s="92">
        <v>0.0</v>
      </c>
      <c r="AF955" s="92">
        <v>0.0</v>
      </c>
      <c r="AG955" s="92">
        <v>0.0</v>
      </c>
      <c r="AH955" s="92">
        <v>0.0</v>
      </c>
    </row>
    <row r="956" hidden="1">
      <c r="A956" s="96" t="s">
        <v>58</v>
      </c>
      <c r="B956" s="97" t="s">
        <v>313</v>
      </c>
      <c r="C956" s="92">
        <v>0.0</v>
      </c>
      <c r="D956" s="92">
        <v>0.0</v>
      </c>
      <c r="E956" s="93">
        <f t="shared" si="598"/>
        <v>0</v>
      </c>
      <c r="F956" s="92">
        <v>0.0</v>
      </c>
      <c r="G956" s="92">
        <v>0.0</v>
      </c>
      <c r="H956" s="92">
        <v>0.0</v>
      </c>
      <c r="I956" s="92">
        <v>0.0</v>
      </c>
      <c r="J956" s="106">
        <f t="shared" si="592"/>
        <v>0</v>
      </c>
      <c r="K956" s="94" t="str">
        <f t="shared" si="593"/>
        <v>#DIV/0!</v>
      </c>
      <c r="L956" s="92">
        <v>0.0</v>
      </c>
      <c r="M956" s="92">
        <v>0.0</v>
      </c>
      <c r="N956" s="103">
        <v>0.0</v>
      </c>
      <c r="O956" s="95">
        <f t="shared" si="599"/>
        <v>0</v>
      </c>
      <c r="P956" s="92">
        <v>0.0</v>
      </c>
      <c r="Q956" s="92">
        <v>0.0</v>
      </c>
      <c r="R956" s="92">
        <v>0.0</v>
      </c>
      <c r="S956" s="92">
        <v>0.0</v>
      </c>
      <c r="T956" s="92">
        <v>0.0</v>
      </c>
      <c r="U956" s="92">
        <v>0.0</v>
      </c>
      <c r="V956" s="92">
        <v>0.0</v>
      </c>
      <c r="W956" s="92">
        <v>0.0</v>
      </c>
      <c r="X956" s="92">
        <v>0.0</v>
      </c>
      <c r="Y956" s="92">
        <v>0.0</v>
      </c>
      <c r="Z956" s="92">
        <v>0.0</v>
      </c>
      <c r="AA956" s="92">
        <v>0.0</v>
      </c>
      <c r="AB956" s="92">
        <v>0.0</v>
      </c>
      <c r="AC956" s="92">
        <v>0.0</v>
      </c>
      <c r="AD956" s="92">
        <v>0.0</v>
      </c>
      <c r="AE956" s="92">
        <v>0.0</v>
      </c>
      <c r="AF956" s="92">
        <v>0.0</v>
      </c>
      <c r="AG956" s="92">
        <v>0.0</v>
      </c>
      <c r="AH956" s="92">
        <v>0.0</v>
      </c>
    </row>
    <row r="957" hidden="1">
      <c r="A957" s="96" t="s">
        <v>58</v>
      </c>
      <c r="B957" s="97" t="s">
        <v>314</v>
      </c>
      <c r="C957" s="103">
        <v>1.0</v>
      </c>
      <c r="D957" s="92">
        <v>0.0</v>
      </c>
      <c r="E957" s="93">
        <f t="shared" si="598"/>
        <v>17.56666667</v>
      </c>
      <c r="F957" s="92">
        <v>0.0</v>
      </c>
      <c r="G957" s="103">
        <v>58.0</v>
      </c>
      <c r="H957" s="92">
        <v>0.0</v>
      </c>
      <c r="I957" s="103">
        <v>62.0</v>
      </c>
      <c r="J957" s="106">
        <f t="shared" si="592"/>
        <v>-4</v>
      </c>
      <c r="K957" s="94">
        <f t="shared" si="593"/>
        <v>0.935483871</v>
      </c>
      <c r="L957" s="103">
        <v>17.0</v>
      </c>
      <c r="M957" s="103">
        <v>75.0</v>
      </c>
      <c r="N957" s="103">
        <v>0.0</v>
      </c>
      <c r="O957" s="95">
        <f t="shared" si="599"/>
        <v>17.56666667</v>
      </c>
      <c r="P957" s="92">
        <v>0.0</v>
      </c>
      <c r="Q957" s="92">
        <v>0.0</v>
      </c>
      <c r="R957" s="92">
        <v>0.0</v>
      </c>
      <c r="S957" s="92">
        <v>0.0</v>
      </c>
      <c r="T957" s="92">
        <v>0.0</v>
      </c>
      <c r="U957" s="92">
        <v>0.0</v>
      </c>
      <c r="V957" s="92">
        <v>0.0</v>
      </c>
      <c r="W957" s="92">
        <v>0.0</v>
      </c>
      <c r="X957" s="92">
        <v>0.0</v>
      </c>
      <c r="Y957" s="92">
        <v>0.0</v>
      </c>
      <c r="Z957" s="92">
        <v>0.0</v>
      </c>
      <c r="AA957" s="92">
        <v>0.0</v>
      </c>
      <c r="AB957" s="92">
        <v>0.0</v>
      </c>
      <c r="AC957" s="92">
        <v>0.0</v>
      </c>
      <c r="AD957" s="92">
        <v>0.0</v>
      </c>
      <c r="AE957" s="92">
        <v>0.0</v>
      </c>
      <c r="AF957" s="92">
        <v>0.0</v>
      </c>
      <c r="AG957" s="92">
        <v>0.0</v>
      </c>
      <c r="AH957" s="92">
        <v>0.0</v>
      </c>
    </row>
    <row r="958" hidden="1">
      <c r="A958" s="90" t="s">
        <v>269</v>
      </c>
      <c r="B958" s="91" t="s">
        <v>316</v>
      </c>
      <c r="C958" s="92">
        <v>0.0</v>
      </c>
      <c r="D958" s="92">
        <v>0.0</v>
      </c>
      <c r="E958" s="93">
        <f t="shared" si="598"/>
        <v>0</v>
      </c>
      <c r="F958" s="92">
        <v>0.0</v>
      </c>
      <c r="G958" s="92">
        <v>0.0</v>
      </c>
      <c r="H958" s="92">
        <v>0.0</v>
      </c>
      <c r="I958" s="92">
        <v>0.0</v>
      </c>
      <c r="J958" s="106">
        <f t="shared" si="592"/>
        <v>0</v>
      </c>
      <c r="K958" s="94" t="str">
        <f t="shared" si="593"/>
        <v>#DIV/0!</v>
      </c>
      <c r="L958" s="92">
        <v>0.0</v>
      </c>
      <c r="M958" s="92">
        <v>0.0</v>
      </c>
      <c r="N958" s="103">
        <v>0.0</v>
      </c>
      <c r="O958" s="95">
        <f t="shared" si="599"/>
        <v>0</v>
      </c>
      <c r="P958" s="92">
        <v>0.0</v>
      </c>
      <c r="Q958" s="92">
        <v>0.0</v>
      </c>
      <c r="R958" s="92">
        <v>0.0</v>
      </c>
      <c r="S958" s="92">
        <v>0.0</v>
      </c>
      <c r="T958" s="92">
        <v>0.0</v>
      </c>
      <c r="U958" s="92">
        <v>0.0</v>
      </c>
      <c r="V958" s="92">
        <v>0.0</v>
      </c>
      <c r="W958" s="92">
        <v>0.0</v>
      </c>
      <c r="X958" s="92">
        <v>0.0</v>
      </c>
      <c r="Y958" s="92">
        <v>0.0</v>
      </c>
      <c r="Z958" s="92">
        <v>0.0</v>
      </c>
      <c r="AA958" s="92">
        <v>0.0</v>
      </c>
      <c r="AB958" s="92">
        <v>0.0</v>
      </c>
      <c r="AC958" s="92">
        <v>0.0</v>
      </c>
      <c r="AD958" s="92">
        <v>0.0</v>
      </c>
      <c r="AE958" s="92">
        <v>0.0</v>
      </c>
      <c r="AF958" s="92">
        <v>0.0</v>
      </c>
      <c r="AG958" s="92">
        <v>0.0</v>
      </c>
      <c r="AH958" s="92">
        <v>0.0</v>
      </c>
    </row>
    <row r="959" hidden="1">
      <c r="A959" s="90" t="s">
        <v>58</v>
      </c>
      <c r="B959" s="91" t="s">
        <v>317</v>
      </c>
      <c r="C959" s="92">
        <v>0.0</v>
      </c>
      <c r="D959" s="92">
        <v>0.0</v>
      </c>
      <c r="E959" s="93">
        <f t="shared" si="598"/>
        <v>0</v>
      </c>
      <c r="F959" s="92">
        <v>0.0</v>
      </c>
      <c r="G959" s="92">
        <v>0.0</v>
      </c>
      <c r="H959" s="92">
        <v>0.0</v>
      </c>
      <c r="I959" s="92">
        <v>0.0</v>
      </c>
      <c r="J959" s="106">
        <f t="shared" si="592"/>
        <v>0</v>
      </c>
      <c r="K959" s="94" t="str">
        <f t="shared" si="593"/>
        <v>#DIV/0!</v>
      </c>
      <c r="L959" s="92">
        <v>0.0</v>
      </c>
      <c r="M959" s="92">
        <v>0.0</v>
      </c>
      <c r="N959" s="103">
        <v>0.0</v>
      </c>
      <c r="O959" s="95">
        <f t="shared" si="599"/>
        <v>0</v>
      </c>
      <c r="P959" s="92">
        <v>0.0</v>
      </c>
      <c r="Q959" s="92">
        <v>0.0</v>
      </c>
      <c r="R959" s="92">
        <v>0.0</v>
      </c>
      <c r="S959" s="92">
        <v>0.0</v>
      </c>
      <c r="T959" s="92">
        <v>0.0</v>
      </c>
      <c r="U959" s="92">
        <v>0.0</v>
      </c>
      <c r="V959" s="92">
        <v>0.0</v>
      </c>
      <c r="W959" s="92">
        <v>0.0</v>
      </c>
      <c r="X959" s="92">
        <v>0.0</v>
      </c>
      <c r="Y959" s="92">
        <v>0.0</v>
      </c>
      <c r="Z959" s="92">
        <v>0.0</v>
      </c>
      <c r="AA959" s="92">
        <v>0.0</v>
      </c>
      <c r="AB959" s="92">
        <v>0.0</v>
      </c>
      <c r="AC959" s="92">
        <v>0.0</v>
      </c>
      <c r="AD959" s="92">
        <v>0.0</v>
      </c>
      <c r="AE959" s="92">
        <v>0.0</v>
      </c>
      <c r="AF959" s="92">
        <v>0.0</v>
      </c>
      <c r="AG959" s="92">
        <v>0.0</v>
      </c>
      <c r="AH959" s="92">
        <v>0.0</v>
      </c>
    </row>
    <row r="960" hidden="1">
      <c r="A960" s="98" t="s">
        <v>271</v>
      </c>
      <c r="B960" s="99"/>
      <c r="C960" s="99">
        <f>SUM(C951:C959)</f>
        <v>4</v>
      </c>
      <c r="D960" s="99">
        <f t="shared" ref="D960:F960" si="600">SUM(D951:D959)/4</f>
        <v>0</v>
      </c>
      <c r="E960" s="100">
        <f t="shared" si="600"/>
        <v>16.92916667</v>
      </c>
      <c r="F960" s="99">
        <f t="shared" si="600"/>
        <v>0.25</v>
      </c>
      <c r="G960" s="99">
        <f>SUM(G951:G959)</f>
        <v>173</v>
      </c>
      <c r="H960" s="99"/>
      <c r="I960" s="99">
        <f>SUM(I951:I959)</f>
        <v>212</v>
      </c>
      <c r="J960" s="99">
        <f t="shared" si="592"/>
        <v>-39</v>
      </c>
      <c r="K960" s="101">
        <f t="shared" si="593"/>
        <v>0.8160377358</v>
      </c>
      <c r="L960" s="99">
        <f t="shared" ref="L960:M960" si="601">SUM(L951:L959)</f>
        <v>78</v>
      </c>
      <c r="M960" s="99">
        <f t="shared" si="601"/>
        <v>216</v>
      </c>
      <c r="N960" s="99"/>
      <c r="O960" s="102"/>
      <c r="P960" s="99">
        <f t="shared" ref="P960:AH960" si="602">SUM(P951:P959)</f>
        <v>0</v>
      </c>
      <c r="Q960" s="99">
        <f t="shared" si="602"/>
        <v>0</v>
      </c>
      <c r="R960" s="99">
        <f t="shared" si="602"/>
        <v>0</v>
      </c>
      <c r="S960" s="99">
        <f t="shared" si="602"/>
        <v>0</v>
      </c>
      <c r="T960" s="99">
        <f t="shared" si="602"/>
        <v>0</v>
      </c>
      <c r="U960" s="99">
        <f t="shared" si="602"/>
        <v>0</v>
      </c>
      <c r="V960" s="99">
        <f t="shared" si="602"/>
        <v>0</v>
      </c>
      <c r="W960" s="99">
        <f t="shared" si="602"/>
        <v>0</v>
      </c>
      <c r="X960" s="99">
        <f t="shared" si="602"/>
        <v>0</v>
      </c>
      <c r="Y960" s="99">
        <f t="shared" si="602"/>
        <v>0</v>
      </c>
      <c r="Z960" s="99">
        <f t="shared" si="602"/>
        <v>0</v>
      </c>
      <c r="AA960" s="99">
        <f t="shared" si="602"/>
        <v>0</v>
      </c>
      <c r="AB960" s="99">
        <f t="shared" si="602"/>
        <v>0</v>
      </c>
      <c r="AC960" s="99">
        <f t="shared" si="602"/>
        <v>0</v>
      </c>
      <c r="AD960" s="99">
        <f t="shared" si="602"/>
        <v>0</v>
      </c>
      <c r="AE960" s="99">
        <f t="shared" si="602"/>
        <v>0</v>
      </c>
      <c r="AF960" s="99">
        <f t="shared" si="602"/>
        <v>0</v>
      </c>
      <c r="AG960" s="99">
        <f t="shared" si="602"/>
        <v>0</v>
      </c>
      <c r="AH960" s="99">
        <f t="shared" si="602"/>
        <v>0</v>
      </c>
    </row>
    <row r="961">
      <c r="A961" s="119" t="s">
        <v>442</v>
      </c>
    </row>
    <row r="963" hidden="1">
      <c r="A963" s="121" t="s">
        <v>232</v>
      </c>
      <c r="B963" s="121" t="s">
        <v>233</v>
      </c>
      <c r="C963" s="121" t="s">
        <v>234</v>
      </c>
      <c r="D963" s="122" t="s">
        <v>15</v>
      </c>
      <c r="E963" s="123" t="s">
        <v>235</v>
      </c>
      <c r="F963" s="124" t="s">
        <v>17</v>
      </c>
      <c r="G963" s="124" t="s">
        <v>236</v>
      </c>
      <c r="H963" s="124" t="s">
        <v>237</v>
      </c>
      <c r="I963" s="124" t="s">
        <v>238</v>
      </c>
      <c r="J963" s="125" t="s">
        <v>239</v>
      </c>
      <c r="K963" s="126" t="s">
        <v>240</v>
      </c>
      <c r="L963" s="127" t="s">
        <v>241</v>
      </c>
      <c r="M963" s="127" t="s">
        <v>242</v>
      </c>
      <c r="N963" s="128" t="s">
        <v>385</v>
      </c>
      <c r="O963" s="128" t="s">
        <v>235</v>
      </c>
      <c r="P963" s="128" t="s">
        <v>244</v>
      </c>
      <c r="Q963" s="128" t="s">
        <v>245</v>
      </c>
      <c r="R963" s="128" t="s">
        <v>246</v>
      </c>
      <c r="S963" s="128" t="s">
        <v>247</v>
      </c>
      <c r="T963" s="128" t="s">
        <v>248</v>
      </c>
      <c r="U963" s="128" t="s">
        <v>249</v>
      </c>
      <c r="V963" s="128" t="s">
        <v>250</v>
      </c>
      <c r="W963" s="128" t="s">
        <v>251</v>
      </c>
      <c r="X963" s="128" t="s">
        <v>252</v>
      </c>
      <c r="Y963" s="128" t="s">
        <v>253</v>
      </c>
      <c r="Z963" s="128" t="s">
        <v>254</v>
      </c>
      <c r="AA963" s="128" t="s">
        <v>255</v>
      </c>
      <c r="AB963" s="128" t="s">
        <v>256</v>
      </c>
      <c r="AC963" s="128" t="s">
        <v>257</v>
      </c>
      <c r="AD963" s="128" t="s">
        <v>258</v>
      </c>
      <c r="AE963" s="128" t="s">
        <v>259</v>
      </c>
      <c r="AF963" s="128" t="s">
        <v>260</v>
      </c>
      <c r="AG963" s="128" t="s">
        <v>261</v>
      </c>
      <c r="AH963" s="128" t="s">
        <v>262</v>
      </c>
    </row>
    <row r="964" hidden="1">
      <c r="A964" s="139" t="s">
        <v>32</v>
      </c>
      <c r="B964" s="140" t="s">
        <v>295</v>
      </c>
      <c r="C964" s="36">
        <v>1.0</v>
      </c>
      <c r="D964" s="36">
        <v>1.0</v>
      </c>
      <c r="E964" s="131">
        <v>18.0</v>
      </c>
      <c r="F964" s="36">
        <v>0.0</v>
      </c>
      <c r="G964" s="36">
        <v>38.0</v>
      </c>
      <c r="H964" s="36">
        <v>0.0</v>
      </c>
      <c r="I964" s="36">
        <v>45.0</v>
      </c>
      <c r="J964" s="7">
        <f t="shared" ref="J964:J976" si="603">SUM(G964-I964)</f>
        <v>-7</v>
      </c>
      <c r="K964" s="132">
        <f t="shared" ref="K964:K976" si="604">SUM(G964/I964)</f>
        <v>0.8444444444</v>
      </c>
      <c r="L964" s="36">
        <v>20.0</v>
      </c>
      <c r="M964" s="36">
        <v>36.0</v>
      </c>
      <c r="N964" s="36">
        <v>1.0</v>
      </c>
      <c r="O964" s="133">
        <f t="shared" ref="O964:O969" si="605">(E964*N964)</f>
        <v>18</v>
      </c>
      <c r="P964" s="36">
        <v>0.0</v>
      </c>
      <c r="Q964" s="36">
        <v>1.0</v>
      </c>
      <c r="R964" s="36">
        <v>0.0</v>
      </c>
      <c r="S964" s="36">
        <v>1.0</v>
      </c>
      <c r="T964" s="36">
        <v>2.0</v>
      </c>
      <c r="U964" s="36">
        <v>0.0</v>
      </c>
      <c r="V964" s="36">
        <v>0.0</v>
      </c>
      <c r="W964" s="36">
        <v>0.0</v>
      </c>
      <c r="X964" s="36">
        <v>0.0</v>
      </c>
      <c r="Y964" s="36">
        <v>0.0</v>
      </c>
      <c r="Z964" s="36">
        <v>0.0</v>
      </c>
      <c r="AA964" s="36">
        <v>0.0</v>
      </c>
      <c r="AB964" s="36">
        <v>0.0</v>
      </c>
      <c r="AC964" s="36">
        <v>0.0</v>
      </c>
      <c r="AD964" s="36">
        <v>0.0</v>
      </c>
      <c r="AE964" s="36">
        <v>0.0</v>
      </c>
      <c r="AF964" s="36">
        <v>0.0</v>
      </c>
      <c r="AG964" s="36">
        <v>0.0</v>
      </c>
      <c r="AH964" s="36">
        <v>0.0</v>
      </c>
    </row>
    <row r="965" hidden="1">
      <c r="A965" s="139" t="s">
        <v>32</v>
      </c>
      <c r="B965" s="140" t="s">
        <v>296</v>
      </c>
      <c r="C965" s="36">
        <v>1.0</v>
      </c>
      <c r="D965" s="36">
        <v>1.0</v>
      </c>
      <c r="E965" s="131">
        <v>18.0</v>
      </c>
      <c r="F965" s="36">
        <v>0.0</v>
      </c>
      <c r="G965" s="36">
        <v>60.0</v>
      </c>
      <c r="H965" s="36">
        <v>1.0</v>
      </c>
      <c r="I965" s="36">
        <v>53.0</v>
      </c>
      <c r="J965" s="7">
        <f t="shared" si="603"/>
        <v>7</v>
      </c>
      <c r="K965" s="132">
        <f t="shared" si="604"/>
        <v>1.132075472</v>
      </c>
      <c r="L965" s="36">
        <v>16.0</v>
      </c>
      <c r="M965" s="36">
        <v>66.0</v>
      </c>
      <c r="N965" s="36">
        <v>1.0</v>
      </c>
      <c r="O965" s="133">
        <f t="shared" si="605"/>
        <v>18</v>
      </c>
      <c r="P965" s="36">
        <v>0.0</v>
      </c>
      <c r="Q965" s="36">
        <v>0.0</v>
      </c>
      <c r="R965" s="36">
        <v>2.0</v>
      </c>
      <c r="S965" s="36">
        <v>1.0</v>
      </c>
      <c r="T965" s="36">
        <v>10.0</v>
      </c>
      <c r="U965" s="36">
        <v>0.0</v>
      </c>
      <c r="V965" s="36">
        <v>0.0</v>
      </c>
      <c r="W965" s="36">
        <v>0.0</v>
      </c>
      <c r="X965" s="36">
        <v>0.0</v>
      </c>
      <c r="Y965" s="36">
        <v>0.0</v>
      </c>
      <c r="Z965" s="36">
        <v>0.0</v>
      </c>
      <c r="AA965" s="36">
        <v>0.0</v>
      </c>
      <c r="AB965" s="36">
        <v>0.0</v>
      </c>
      <c r="AC965" s="36">
        <v>1.0</v>
      </c>
      <c r="AD965" s="36">
        <v>0.0</v>
      </c>
      <c r="AE965" s="36">
        <v>0.0</v>
      </c>
      <c r="AF965" s="36">
        <v>0.0</v>
      </c>
      <c r="AG965" s="36">
        <v>0.0</v>
      </c>
      <c r="AH965" s="36">
        <v>0.0</v>
      </c>
    </row>
    <row r="966" hidden="1">
      <c r="A966" s="139" t="s">
        <v>32</v>
      </c>
      <c r="B966" s="140" t="s">
        <v>297</v>
      </c>
      <c r="C966" s="36">
        <v>1.0</v>
      </c>
      <c r="D966" s="36">
        <v>1.0</v>
      </c>
      <c r="E966" s="131">
        <v>18.0</v>
      </c>
      <c r="F966" s="36">
        <v>4.0</v>
      </c>
      <c r="G966" s="36">
        <v>43.0</v>
      </c>
      <c r="H966" s="36">
        <v>0.0</v>
      </c>
      <c r="I966" s="36">
        <v>73.0</v>
      </c>
      <c r="J966" s="7">
        <f t="shared" si="603"/>
        <v>-30</v>
      </c>
      <c r="K966" s="132">
        <f t="shared" si="604"/>
        <v>0.5890410959</v>
      </c>
      <c r="L966" s="36">
        <v>11.0</v>
      </c>
      <c r="M966" s="36">
        <v>48.0</v>
      </c>
      <c r="N966" s="36">
        <v>1.0</v>
      </c>
      <c r="O966" s="133">
        <f t="shared" si="605"/>
        <v>18</v>
      </c>
      <c r="P966" s="36">
        <v>0.0</v>
      </c>
      <c r="Q966" s="36">
        <v>0.0</v>
      </c>
      <c r="R966" s="36">
        <v>0.0</v>
      </c>
      <c r="S966" s="36">
        <v>1.0</v>
      </c>
      <c r="T966" s="36">
        <v>0.0</v>
      </c>
      <c r="U966" s="36">
        <v>0.0</v>
      </c>
      <c r="V966" s="36">
        <v>0.0</v>
      </c>
      <c r="W966" s="36">
        <v>0.0</v>
      </c>
      <c r="X966" s="36">
        <v>0.0</v>
      </c>
      <c r="Y966" s="36">
        <v>0.0</v>
      </c>
      <c r="Z966" s="36">
        <v>0.0</v>
      </c>
      <c r="AA966" s="36">
        <v>0.0</v>
      </c>
      <c r="AB966" s="36">
        <v>0.0</v>
      </c>
      <c r="AC966" s="36">
        <v>0.0</v>
      </c>
      <c r="AD966" s="36">
        <v>0.0</v>
      </c>
      <c r="AE966" s="36">
        <v>0.0</v>
      </c>
      <c r="AF966" s="36">
        <v>0.0</v>
      </c>
      <c r="AG966" s="36">
        <v>0.0</v>
      </c>
      <c r="AH966" s="36">
        <v>0.0</v>
      </c>
    </row>
    <row r="967" hidden="1">
      <c r="A967" s="139" t="s">
        <v>32</v>
      </c>
      <c r="B967" s="140" t="s">
        <v>298</v>
      </c>
      <c r="C967" s="36">
        <v>1.0</v>
      </c>
      <c r="D967" s="36">
        <v>1.0</v>
      </c>
      <c r="E967" s="131">
        <v>18.0</v>
      </c>
      <c r="F967" s="36">
        <v>1.0</v>
      </c>
      <c r="G967" s="36">
        <v>48.0</v>
      </c>
      <c r="H967" s="36">
        <v>0.0</v>
      </c>
      <c r="I967" s="36">
        <v>61.0</v>
      </c>
      <c r="J967" s="7">
        <f t="shared" si="603"/>
        <v>-13</v>
      </c>
      <c r="K967" s="132">
        <f t="shared" si="604"/>
        <v>0.7868852459</v>
      </c>
      <c r="L967" s="36">
        <v>14.0</v>
      </c>
      <c r="M967" s="36">
        <v>62.0</v>
      </c>
      <c r="N967" s="36">
        <v>1.0</v>
      </c>
      <c r="O967" s="133">
        <f t="shared" si="605"/>
        <v>18</v>
      </c>
      <c r="P967" s="36">
        <v>3.0</v>
      </c>
      <c r="Q967" s="36">
        <v>0.0</v>
      </c>
      <c r="R967" s="36">
        <v>1.0</v>
      </c>
      <c r="S967" s="36">
        <v>1.0</v>
      </c>
      <c r="T967" s="36">
        <v>7.0</v>
      </c>
      <c r="U967" s="36">
        <v>2.0</v>
      </c>
      <c r="V967" s="36">
        <v>0.0</v>
      </c>
      <c r="W967" s="36">
        <v>0.0</v>
      </c>
      <c r="X967" s="36">
        <v>0.0</v>
      </c>
      <c r="Y967" s="36">
        <v>0.0</v>
      </c>
      <c r="Z967" s="36">
        <v>0.0</v>
      </c>
      <c r="AA967" s="36">
        <v>0.0</v>
      </c>
      <c r="AB967" s="36">
        <v>0.0</v>
      </c>
      <c r="AC967" s="36">
        <v>0.0</v>
      </c>
      <c r="AD967" s="36">
        <v>0.0</v>
      </c>
      <c r="AE967" s="36">
        <v>0.0</v>
      </c>
      <c r="AF967" s="36">
        <v>0.0</v>
      </c>
      <c r="AG967" s="36">
        <v>0.0</v>
      </c>
      <c r="AH967" s="36">
        <v>0.0</v>
      </c>
    </row>
    <row r="968" hidden="1">
      <c r="A968" s="139" t="s">
        <v>32</v>
      </c>
      <c r="B968" s="140" t="s">
        <v>409</v>
      </c>
      <c r="C968" s="36">
        <v>0.0</v>
      </c>
      <c r="D968" s="36">
        <v>0.0</v>
      </c>
      <c r="E968" s="131">
        <f t="shared" ref="E968:E969" si="606">SUM(L968*I968)/60</f>
        <v>0</v>
      </c>
      <c r="F968" s="36">
        <v>0.0</v>
      </c>
      <c r="G968" s="36">
        <v>0.0</v>
      </c>
      <c r="H968" s="36">
        <v>0.0</v>
      </c>
      <c r="I968" s="36">
        <v>0.0</v>
      </c>
      <c r="J968" s="7">
        <f t="shared" si="603"/>
        <v>0</v>
      </c>
      <c r="K968" s="132" t="str">
        <f t="shared" si="604"/>
        <v>#DIV/0!</v>
      </c>
      <c r="L968" s="36">
        <v>0.0</v>
      </c>
      <c r="M968" s="36">
        <v>0.0</v>
      </c>
      <c r="N968" s="36">
        <v>0.0</v>
      </c>
      <c r="O968" s="133">
        <f t="shared" si="605"/>
        <v>0</v>
      </c>
      <c r="P968" s="36">
        <v>0.0</v>
      </c>
      <c r="Q968" s="36">
        <v>0.0</v>
      </c>
      <c r="R968" s="36">
        <v>0.0</v>
      </c>
      <c r="S968" s="36">
        <v>0.0</v>
      </c>
      <c r="T968" s="36">
        <v>0.0</v>
      </c>
      <c r="U968" s="36">
        <v>0.0</v>
      </c>
      <c r="V968" s="36">
        <v>0.0</v>
      </c>
      <c r="W968" s="36">
        <v>0.0</v>
      </c>
      <c r="X968" s="36">
        <v>0.0</v>
      </c>
      <c r="Y968" s="36">
        <v>0.0</v>
      </c>
      <c r="Z968" s="36">
        <v>0.0</v>
      </c>
      <c r="AA968" s="36">
        <v>0.0</v>
      </c>
      <c r="AB968" s="36">
        <v>0.0</v>
      </c>
      <c r="AC968" s="36">
        <v>0.0</v>
      </c>
      <c r="AD968" s="36">
        <v>0.0</v>
      </c>
      <c r="AE968" s="36">
        <v>0.0</v>
      </c>
      <c r="AF968" s="36">
        <v>0.0</v>
      </c>
      <c r="AG968" s="36">
        <v>0.0</v>
      </c>
      <c r="AH968" s="36">
        <v>0.0</v>
      </c>
    </row>
    <row r="969" hidden="1">
      <c r="A969" s="139" t="s">
        <v>32</v>
      </c>
      <c r="B969" s="140"/>
      <c r="C969" s="36">
        <v>0.0</v>
      </c>
      <c r="D969" s="36">
        <v>0.0</v>
      </c>
      <c r="E969" s="131">
        <f t="shared" si="606"/>
        <v>0</v>
      </c>
      <c r="F969" s="36">
        <v>0.0</v>
      </c>
      <c r="G969" s="36">
        <v>0.0</v>
      </c>
      <c r="H969" s="36">
        <v>0.0</v>
      </c>
      <c r="I969" s="36">
        <v>0.0</v>
      </c>
      <c r="J969" s="7">
        <f t="shared" si="603"/>
        <v>0</v>
      </c>
      <c r="K969" s="132" t="str">
        <f t="shared" si="604"/>
        <v>#DIV/0!</v>
      </c>
      <c r="L969" s="36">
        <v>0.0</v>
      </c>
      <c r="M969" s="36">
        <v>0.0</v>
      </c>
      <c r="N969" s="36">
        <v>0.0</v>
      </c>
      <c r="O969" s="133">
        <f t="shared" si="605"/>
        <v>0</v>
      </c>
      <c r="P969" s="36">
        <v>0.0</v>
      </c>
      <c r="Q969" s="36">
        <v>0.0</v>
      </c>
      <c r="R969" s="36">
        <v>0.0</v>
      </c>
      <c r="S969" s="36">
        <v>0.0</v>
      </c>
      <c r="T969" s="36">
        <v>0.0</v>
      </c>
      <c r="U969" s="36">
        <v>0.0</v>
      </c>
      <c r="V969" s="36">
        <v>0.0</v>
      </c>
      <c r="W969" s="36">
        <v>0.0</v>
      </c>
      <c r="X969" s="36">
        <v>0.0</v>
      </c>
      <c r="Y969" s="36">
        <v>0.0</v>
      </c>
      <c r="Z969" s="36">
        <v>0.0</v>
      </c>
      <c r="AA969" s="36">
        <v>0.0</v>
      </c>
      <c r="AB969" s="36">
        <v>0.0</v>
      </c>
      <c r="AC969" s="36">
        <v>0.0</v>
      </c>
      <c r="AD969" s="36">
        <v>0.0</v>
      </c>
      <c r="AE969" s="36">
        <v>0.0</v>
      </c>
      <c r="AF969" s="36">
        <v>0.0</v>
      </c>
      <c r="AG969" s="36">
        <v>0.0</v>
      </c>
      <c r="AH969" s="36">
        <v>0.0</v>
      </c>
    </row>
    <row r="970" hidden="1">
      <c r="A970" s="134"/>
      <c r="B970" s="135"/>
      <c r="C970" s="135">
        <f t="shared" ref="C970:D970" si="607">SUM(C966:C969)/4</f>
        <v>0.5</v>
      </c>
      <c r="D970" s="135">
        <f t="shared" si="607"/>
        <v>0.5</v>
      </c>
      <c r="E970" s="136">
        <f>SUM(E966:E969)</f>
        <v>36</v>
      </c>
      <c r="F970" s="135">
        <f>SUM(F966:F969)/4</f>
        <v>1.25</v>
      </c>
      <c r="G970" s="135">
        <f>SUM(G966:G969)</f>
        <v>91</v>
      </c>
      <c r="H970" s="135"/>
      <c r="I970" s="135">
        <f>SUM(I966:I969)</f>
        <v>134</v>
      </c>
      <c r="J970" s="135">
        <f t="shared" si="603"/>
        <v>-43</v>
      </c>
      <c r="K970" s="137">
        <f t="shared" si="604"/>
        <v>0.6791044776</v>
      </c>
      <c r="L970" s="135">
        <f t="shared" ref="L970:M970" si="608">SUM(L966:L969)</f>
        <v>25</v>
      </c>
      <c r="M970" s="135">
        <f t="shared" si="608"/>
        <v>110</v>
      </c>
      <c r="N970" s="135"/>
      <c r="O970" s="138"/>
      <c r="P970" s="135">
        <f t="shared" ref="P970:AF970" si="609">SUM(P966:P969)</f>
        <v>3</v>
      </c>
      <c r="Q970" s="135">
        <f t="shared" si="609"/>
        <v>0</v>
      </c>
      <c r="R970" s="135">
        <f t="shared" si="609"/>
        <v>1</v>
      </c>
      <c r="S970" s="135">
        <f t="shared" si="609"/>
        <v>2</v>
      </c>
      <c r="T970" s="135">
        <f t="shared" si="609"/>
        <v>7</v>
      </c>
      <c r="U970" s="135">
        <f t="shared" si="609"/>
        <v>2</v>
      </c>
      <c r="V970" s="135">
        <f t="shared" si="609"/>
        <v>0</v>
      </c>
      <c r="W970" s="135">
        <f t="shared" si="609"/>
        <v>0</v>
      </c>
      <c r="X970" s="135">
        <f t="shared" si="609"/>
        <v>0</v>
      </c>
      <c r="Y970" s="135">
        <f t="shared" si="609"/>
        <v>0</v>
      </c>
      <c r="Z970" s="135">
        <f t="shared" si="609"/>
        <v>0</v>
      </c>
      <c r="AA970" s="135">
        <f t="shared" si="609"/>
        <v>0</v>
      </c>
      <c r="AB970" s="135">
        <f t="shared" si="609"/>
        <v>0</v>
      </c>
      <c r="AC970" s="135">
        <f t="shared" si="609"/>
        <v>0</v>
      </c>
      <c r="AD970" s="135">
        <f t="shared" si="609"/>
        <v>0</v>
      </c>
      <c r="AE970" s="135">
        <f t="shared" si="609"/>
        <v>0</v>
      </c>
      <c r="AF970" s="135">
        <f t="shared" si="609"/>
        <v>0</v>
      </c>
      <c r="AG970" s="135"/>
      <c r="AH970" s="135"/>
    </row>
    <row r="971" hidden="1">
      <c r="A971" s="139" t="s">
        <v>302</v>
      </c>
      <c r="B971" s="140" t="s">
        <v>303</v>
      </c>
      <c r="C971" s="36">
        <v>1.0</v>
      </c>
      <c r="D971" s="36">
        <v>0.0</v>
      </c>
      <c r="E971" s="131">
        <v>18.0</v>
      </c>
      <c r="F971" s="36">
        <v>3.0</v>
      </c>
      <c r="G971" s="36">
        <v>12.0</v>
      </c>
      <c r="H971" s="36">
        <v>0.0</v>
      </c>
      <c r="I971" s="36">
        <v>22.0</v>
      </c>
      <c r="J971" s="7">
        <f t="shared" si="603"/>
        <v>-10</v>
      </c>
      <c r="K971" s="132">
        <f t="shared" si="604"/>
        <v>0.5454545455</v>
      </c>
      <c r="L971" s="36">
        <v>44.0</v>
      </c>
      <c r="M971" s="36">
        <v>16.0</v>
      </c>
      <c r="N971" s="36">
        <v>1.0</v>
      </c>
      <c r="O971" s="133">
        <f t="shared" ref="O971:O976" si="610">SUM(L971*I971)/60</f>
        <v>16.13333333</v>
      </c>
      <c r="P971" s="36">
        <v>0.0</v>
      </c>
      <c r="Q971" s="36">
        <v>0.0</v>
      </c>
      <c r="R971" s="36">
        <v>0.0</v>
      </c>
      <c r="S971" s="36">
        <v>0.0</v>
      </c>
      <c r="T971" s="36">
        <v>1.0</v>
      </c>
      <c r="U971" s="36">
        <v>0.0</v>
      </c>
      <c r="V971" s="36">
        <v>0.0</v>
      </c>
      <c r="W971" s="36">
        <v>0.0</v>
      </c>
      <c r="X971" s="36">
        <v>0.0</v>
      </c>
      <c r="Y971" s="36">
        <v>0.0</v>
      </c>
      <c r="Z971" s="36">
        <v>0.0</v>
      </c>
      <c r="AA971" s="36">
        <v>0.0</v>
      </c>
      <c r="AB971" s="36">
        <v>0.0</v>
      </c>
      <c r="AC971" s="36">
        <v>0.0</v>
      </c>
      <c r="AD971" s="36">
        <v>0.0</v>
      </c>
      <c r="AE971" s="36">
        <v>0.0</v>
      </c>
      <c r="AF971" s="36">
        <v>0.0</v>
      </c>
      <c r="AG971" s="36">
        <v>0.0</v>
      </c>
      <c r="AH971" s="36">
        <v>0.0</v>
      </c>
    </row>
    <row r="972" hidden="1">
      <c r="A972" s="139" t="s">
        <v>302</v>
      </c>
      <c r="B972" s="140" t="s">
        <v>304</v>
      </c>
      <c r="C972" s="36">
        <v>1.0</v>
      </c>
      <c r="D972" s="36">
        <v>0.0</v>
      </c>
      <c r="E972" s="131">
        <v>18.0</v>
      </c>
      <c r="F972" s="36">
        <v>0.0</v>
      </c>
      <c r="G972" s="36">
        <v>66.0</v>
      </c>
      <c r="H972" s="36">
        <v>0.0</v>
      </c>
      <c r="I972" s="36">
        <v>59.0</v>
      </c>
      <c r="J972" s="7">
        <f t="shared" si="603"/>
        <v>7</v>
      </c>
      <c r="K972" s="132">
        <f t="shared" si="604"/>
        <v>1.118644068</v>
      </c>
      <c r="L972" s="36">
        <v>15.0</v>
      </c>
      <c r="M972" s="36">
        <v>89.0</v>
      </c>
      <c r="N972" s="36">
        <v>1.0</v>
      </c>
      <c r="O972" s="133">
        <f t="shared" si="610"/>
        <v>14.75</v>
      </c>
      <c r="P972" s="36">
        <v>1.0</v>
      </c>
      <c r="Q972" s="36">
        <v>1.0</v>
      </c>
      <c r="R972" s="36">
        <v>9.0</v>
      </c>
      <c r="S972" s="36">
        <v>1.0</v>
      </c>
      <c r="T972" s="36">
        <v>12.0</v>
      </c>
      <c r="U972" s="36">
        <v>3.0</v>
      </c>
      <c r="V972" s="36">
        <v>0.0</v>
      </c>
      <c r="W972" s="36">
        <v>0.0</v>
      </c>
      <c r="X972" s="36">
        <v>0.0</v>
      </c>
      <c r="Y972" s="36">
        <v>0.0</v>
      </c>
      <c r="Z972" s="36">
        <v>0.0</v>
      </c>
      <c r="AA972" s="36">
        <v>0.0</v>
      </c>
      <c r="AB972" s="36">
        <v>0.0</v>
      </c>
      <c r="AC972" s="36">
        <v>1.0</v>
      </c>
      <c r="AD972" s="36">
        <v>0.0</v>
      </c>
      <c r="AE972" s="36">
        <v>0.0</v>
      </c>
      <c r="AF972" s="36">
        <v>0.0</v>
      </c>
      <c r="AG972" s="36">
        <v>0.0</v>
      </c>
      <c r="AH972" s="36">
        <v>0.0</v>
      </c>
    </row>
    <row r="973" hidden="1">
      <c r="A973" s="139" t="s">
        <v>302</v>
      </c>
      <c r="B973" s="140" t="s">
        <v>305</v>
      </c>
      <c r="C973" s="36">
        <v>1.0</v>
      </c>
      <c r="D973" s="36">
        <v>0.0</v>
      </c>
      <c r="E973" s="131">
        <v>18.0</v>
      </c>
      <c r="F973" s="36">
        <v>0.0</v>
      </c>
      <c r="G973" s="36">
        <v>67.0</v>
      </c>
      <c r="H973" s="36">
        <v>1.0</v>
      </c>
      <c r="I973" s="36">
        <v>50.0</v>
      </c>
      <c r="J973" s="7">
        <f t="shared" si="603"/>
        <v>17</v>
      </c>
      <c r="K973" s="132">
        <f t="shared" si="604"/>
        <v>1.34</v>
      </c>
      <c r="L973" s="36">
        <v>18.0</v>
      </c>
      <c r="M973" s="36">
        <v>85.0</v>
      </c>
      <c r="N973" s="36">
        <v>1.0</v>
      </c>
      <c r="O973" s="133">
        <f t="shared" si="610"/>
        <v>15</v>
      </c>
      <c r="P973" s="36">
        <v>2.0</v>
      </c>
      <c r="Q973" s="36">
        <v>1.0</v>
      </c>
      <c r="R973" s="36">
        <v>8.0</v>
      </c>
      <c r="S973" s="36">
        <v>0.0</v>
      </c>
      <c r="T973" s="36">
        <v>11.0</v>
      </c>
      <c r="U973" s="36">
        <v>0.0</v>
      </c>
      <c r="V973" s="36">
        <v>0.0</v>
      </c>
      <c r="W973" s="36">
        <v>0.0</v>
      </c>
      <c r="X973" s="36">
        <v>0.0</v>
      </c>
      <c r="Y973" s="36">
        <v>0.0</v>
      </c>
      <c r="Z973" s="36">
        <v>0.0</v>
      </c>
      <c r="AA973" s="36">
        <v>0.0</v>
      </c>
      <c r="AB973" s="36">
        <v>0.0</v>
      </c>
      <c r="AC973" s="36">
        <v>1.0</v>
      </c>
      <c r="AD973" s="36">
        <v>0.0</v>
      </c>
      <c r="AE973" s="36">
        <v>0.0</v>
      </c>
      <c r="AF973" s="36">
        <v>0.0</v>
      </c>
      <c r="AG973" s="36">
        <v>0.0</v>
      </c>
      <c r="AH973" s="36">
        <v>0.0</v>
      </c>
    </row>
    <row r="974" hidden="1">
      <c r="A974" s="139" t="s">
        <v>302</v>
      </c>
      <c r="B974" s="140" t="s">
        <v>306</v>
      </c>
      <c r="C974" s="36">
        <v>0.0</v>
      </c>
      <c r="D974" s="36">
        <v>0.0</v>
      </c>
      <c r="E974" s="131">
        <f t="shared" ref="E974:E975" si="611">SUM(L974*I974)/60</f>
        <v>0</v>
      </c>
      <c r="F974" s="36">
        <v>0.0</v>
      </c>
      <c r="G974" s="36">
        <v>0.0</v>
      </c>
      <c r="H974" s="36">
        <v>0.0</v>
      </c>
      <c r="I974" s="36">
        <v>0.0</v>
      </c>
      <c r="J974" s="7">
        <f t="shared" si="603"/>
        <v>0</v>
      </c>
      <c r="K974" s="132" t="str">
        <f t="shared" si="604"/>
        <v>#DIV/0!</v>
      </c>
      <c r="L974" s="36">
        <v>0.0</v>
      </c>
      <c r="M974" s="36">
        <v>0.0</v>
      </c>
      <c r="N974" s="36">
        <v>0.0</v>
      </c>
      <c r="O974" s="133">
        <f t="shared" si="610"/>
        <v>0</v>
      </c>
      <c r="P974" s="36">
        <v>0.0</v>
      </c>
      <c r="Q974" s="36">
        <v>0.0</v>
      </c>
      <c r="R974" s="36">
        <v>0.0</v>
      </c>
      <c r="S974" s="36">
        <v>0.0</v>
      </c>
      <c r="T974" s="36">
        <v>0.0</v>
      </c>
      <c r="U974" s="36">
        <v>0.0</v>
      </c>
      <c r="V974" s="36">
        <v>0.0</v>
      </c>
      <c r="W974" s="36">
        <v>0.0</v>
      </c>
      <c r="X974" s="36">
        <v>0.0</v>
      </c>
      <c r="Y974" s="36">
        <v>0.0</v>
      </c>
      <c r="Z974" s="36">
        <v>0.0</v>
      </c>
      <c r="AA974" s="36">
        <v>0.0</v>
      </c>
      <c r="AB974" s="36">
        <v>0.0</v>
      </c>
      <c r="AC974" s="36">
        <v>0.0</v>
      </c>
      <c r="AD974" s="36">
        <v>0.0</v>
      </c>
      <c r="AE974" s="36">
        <v>0.0</v>
      </c>
      <c r="AF974" s="36">
        <v>0.0</v>
      </c>
      <c r="AG974" s="36">
        <v>0.0</v>
      </c>
      <c r="AH974" s="36">
        <v>0.0</v>
      </c>
    </row>
    <row r="975" hidden="1">
      <c r="A975" s="139" t="s">
        <v>302</v>
      </c>
      <c r="B975" s="140" t="s">
        <v>307</v>
      </c>
      <c r="C975" s="36">
        <v>0.0</v>
      </c>
      <c r="D975" s="36">
        <v>0.0</v>
      </c>
      <c r="E975" s="131">
        <f t="shared" si="611"/>
        <v>0</v>
      </c>
      <c r="F975" s="36">
        <v>0.0</v>
      </c>
      <c r="G975" s="36">
        <v>0.0</v>
      </c>
      <c r="H975" s="36">
        <v>0.0</v>
      </c>
      <c r="I975" s="36">
        <v>0.0</v>
      </c>
      <c r="J975" s="7">
        <f t="shared" si="603"/>
        <v>0</v>
      </c>
      <c r="K975" s="132" t="str">
        <f t="shared" si="604"/>
        <v>#DIV/0!</v>
      </c>
      <c r="L975" s="36">
        <v>0.0</v>
      </c>
      <c r="M975" s="36">
        <v>0.0</v>
      </c>
      <c r="N975" s="36">
        <v>0.0</v>
      </c>
      <c r="O975" s="133">
        <f t="shared" si="610"/>
        <v>0</v>
      </c>
      <c r="P975" s="36">
        <v>0.0</v>
      </c>
      <c r="Q975" s="36">
        <v>0.0</v>
      </c>
      <c r="R975" s="36">
        <v>0.0</v>
      </c>
      <c r="S975" s="36">
        <v>0.0</v>
      </c>
      <c r="T975" s="36">
        <v>0.0</v>
      </c>
      <c r="U975" s="36">
        <v>0.0</v>
      </c>
      <c r="V975" s="36">
        <v>0.0</v>
      </c>
      <c r="W975" s="36">
        <v>0.0</v>
      </c>
      <c r="X975" s="36">
        <v>0.0</v>
      </c>
      <c r="Y975" s="36">
        <v>0.0</v>
      </c>
      <c r="Z975" s="36">
        <v>0.0</v>
      </c>
      <c r="AA975" s="36">
        <v>0.0</v>
      </c>
      <c r="AB975" s="36">
        <v>0.0</v>
      </c>
      <c r="AC975" s="36">
        <v>0.0</v>
      </c>
      <c r="AD975" s="36">
        <v>0.0</v>
      </c>
      <c r="AE975" s="36">
        <v>0.0</v>
      </c>
      <c r="AF975" s="36">
        <v>0.0</v>
      </c>
      <c r="AG975" s="36">
        <v>0.0</v>
      </c>
      <c r="AH975" s="36">
        <v>0.0</v>
      </c>
    </row>
    <row r="976" hidden="1">
      <c r="A976" s="139" t="s">
        <v>302</v>
      </c>
      <c r="B976" s="140" t="s">
        <v>308</v>
      </c>
      <c r="C976" s="36">
        <v>1.0</v>
      </c>
      <c r="D976" s="36">
        <v>0.0</v>
      </c>
      <c r="E976" s="131">
        <v>18.0</v>
      </c>
      <c r="F976" s="36">
        <v>0.0</v>
      </c>
      <c r="G976" s="36">
        <v>80.0</v>
      </c>
      <c r="H976" s="36">
        <v>0.0</v>
      </c>
      <c r="I976" s="36">
        <v>67.0</v>
      </c>
      <c r="J976" s="7">
        <f t="shared" si="603"/>
        <v>13</v>
      </c>
      <c r="K976" s="132">
        <f t="shared" si="604"/>
        <v>1.194029851</v>
      </c>
      <c r="L976" s="36">
        <v>12.0</v>
      </c>
      <c r="M976" s="36">
        <v>110.0</v>
      </c>
      <c r="N976" s="36">
        <v>1.0</v>
      </c>
      <c r="O976" s="133">
        <f t="shared" si="610"/>
        <v>13.4</v>
      </c>
      <c r="P976" s="36">
        <v>0.0</v>
      </c>
      <c r="Q976" s="36">
        <v>1.0</v>
      </c>
      <c r="R976" s="36">
        <v>13.0</v>
      </c>
      <c r="S976" s="36">
        <v>0.0</v>
      </c>
      <c r="T976" s="36">
        <v>12.0</v>
      </c>
      <c r="U976" s="36">
        <v>2.0</v>
      </c>
      <c r="V976" s="36">
        <v>1.0</v>
      </c>
      <c r="W976" s="36">
        <v>1.0</v>
      </c>
      <c r="X976" s="36">
        <v>0.0</v>
      </c>
      <c r="Y976" s="36">
        <v>0.0</v>
      </c>
      <c r="Z976" s="36">
        <v>0.0</v>
      </c>
      <c r="AA976" s="36">
        <v>0.0</v>
      </c>
      <c r="AB976" s="36">
        <v>0.0</v>
      </c>
      <c r="AC976" s="36">
        <v>3.0</v>
      </c>
      <c r="AD976" s="36">
        <v>0.0</v>
      </c>
      <c r="AE976" s="36">
        <v>0.0</v>
      </c>
      <c r="AF976" s="36">
        <v>0.0</v>
      </c>
      <c r="AG976" s="36">
        <v>0.0</v>
      </c>
      <c r="AH976" s="36">
        <v>0.0</v>
      </c>
    </row>
    <row r="977">
      <c r="A977" s="119" t="s">
        <v>443</v>
      </c>
    </row>
    <row r="979" hidden="1">
      <c r="A979" s="115"/>
      <c r="F979" s="116" t="s">
        <v>382</v>
      </c>
      <c r="L979" s="117" t="s">
        <v>383</v>
      </c>
      <c r="N979" s="118" t="s">
        <v>384</v>
      </c>
    </row>
    <row r="980" hidden="1">
      <c r="A980" s="83" t="s">
        <v>232</v>
      </c>
      <c r="B980" s="83" t="s">
        <v>233</v>
      </c>
      <c r="C980" s="83" t="s">
        <v>234</v>
      </c>
      <c r="D980" s="83" t="s">
        <v>15</v>
      </c>
      <c r="E980" s="84" t="s">
        <v>235</v>
      </c>
      <c r="F980" s="85" t="s">
        <v>17</v>
      </c>
      <c r="G980" s="85" t="s">
        <v>236</v>
      </c>
      <c r="H980" s="85" t="s">
        <v>237</v>
      </c>
      <c r="I980" s="85" t="s">
        <v>238</v>
      </c>
      <c r="J980" s="85" t="s">
        <v>239</v>
      </c>
      <c r="K980" s="86" t="s">
        <v>240</v>
      </c>
      <c r="L980" s="87" t="s">
        <v>241</v>
      </c>
      <c r="M980" s="87" t="s">
        <v>242</v>
      </c>
      <c r="N980" s="88" t="s">
        <v>385</v>
      </c>
      <c r="O980" s="88" t="s">
        <v>235</v>
      </c>
      <c r="P980" s="88" t="s">
        <v>244</v>
      </c>
      <c r="Q980" s="88" t="s">
        <v>245</v>
      </c>
      <c r="R980" s="88" t="s">
        <v>246</v>
      </c>
      <c r="S980" s="88" t="s">
        <v>247</v>
      </c>
      <c r="T980" s="88" t="s">
        <v>248</v>
      </c>
      <c r="U980" s="88" t="s">
        <v>249</v>
      </c>
      <c r="V980" s="88" t="s">
        <v>250</v>
      </c>
      <c r="W980" s="88" t="s">
        <v>251</v>
      </c>
      <c r="X980" s="88" t="s">
        <v>252</v>
      </c>
      <c r="Y980" s="88" t="s">
        <v>253</v>
      </c>
      <c r="Z980" s="88" t="s">
        <v>254</v>
      </c>
      <c r="AA980" s="88" t="s">
        <v>255</v>
      </c>
      <c r="AB980" s="88" t="s">
        <v>256</v>
      </c>
      <c r="AC980" s="88" t="s">
        <v>257</v>
      </c>
      <c r="AD980" s="88" t="s">
        <v>258</v>
      </c>
      <c r="AE980" s="88" t="s">
        <v>259</v>
      </c>
      <c r="AF980" s="88" t="s">
        <v>260</v>
      </c>
      <c r="AG980" s="88" t="s">
        <v>261</v>
      </c>
      <c r="AH980" s="88" t="s">
        <v>262</v>
      </c>
    </row>
    <row r="981" hidden="1">
      <c r="A981" s="96" t="s">
        <v>22</v>
      </c>
      <c r="B981" s="97" t="s">
        <v>289</v>
      </c>
      <c r="C981" s="103">
        <v>1.0</v>
      </c>
      <c r="D981" s="103">
        <v>1.0</v>
      </c>
      <c r="E981" s="93">
        <f t="shared" ref="E981:E986" si="612">SUM(L981*I981)/60</f>
        <v>2.4</v>
      </c>
      <c r="F981" s="103">
        <v>2.0</v>
      </c>
      <c r="G981" s="103">
        <v>12.0</v>
      </c>
      <c r="H981" s="92">
        <v>0.0</v>
      </c>
      <c r="I981" s="103">
        <v>12.0</v>
      </c>
      <c r="J981" s="106">
        <f t="shared" ref="J981:J997" si="613">SUM(G981-I981)</f>
        <v>0</v>
      </c>
      <c r="K981" s="94">
        <f t="shared" ref="K981:K997" si="614">SUM(G981/I981)</f>
        <v>1</v>
      </c>
      <c r="L981" s="103">
        <v>12.0</v>
      </c>
      <c r="M981" s="103">
        <v>15.0</v>
      </c>
      <c r="N981" s="103">
        <v>1.0</v>
      </c>
      <c r="O981" s="95">
        <f t="shared" ref="O981:O986" si="615">(E981*N981)</f>
        <v>2.4</v>
      </c>
      <c r="P981" s="103">
        <v>2.0</v>
      </c>
      <c r="Q981" s="92">
        <v>0.0</v>
      </c>
      <c r="R981" s="103">
        <v>1.0</v>
      </c>
      <c r="S981" s="92">
        <v>0.0</v>
      </c>
      <c r="T981" s="103">
        <v>2.0</v>
      </c>
      <c r="U981" s="92">
        <v>0.0</v>
      </c>
      <c r="V981" s="92">
        <v>0.0</v>
      </c>
      <c r="W981" s="92">
        <v>0.0</v>
      </c>
      <c r="X981" s="92">
        <v>0.0</v>
      </c>
      <c r="Y981" s="92">
        <v>0.0</v>
      </c>
      <c r="Z981" s="92">
        <v>0.0</v>
      </c>
      <c r="AA981" s="92">
        <v>0.0</v>
      </c>
      <c r="AB981" s="92">
        <v>0.0</v>
      </c>
      <c r="AC981" s="92">
        <v>0.0</v>
      </c>
      <c r="AD981" s="92">
        <v>0.0</v>
      </c>
      <c r="AE981" s="92">
        <v>0.0</v>
      </c>
      <c r="AF981" s="92">
        <v>0.0</v>
      </c>
      <c r="AG981" s="92">
        <v>0.0</v>
      </c>
      <c r="AH981" s="92">
        <v>0.0</v>
      </c>
    </row>
    <row r="982" hidden="1">
      <c r="A982" s="96" t="s">
        <v>22</v>
      </c>
      <c r="B982" s="97" t="s">
        <v>290</v>
      </c>
      <c r="C982" s="103">
        <v>1.0</v>
      </c>
      <c r="D982" s="103">
        <v>1.0</v>
      </c>
      <c r="E982" s="93">
        <f t="shared" si="612"/>
        <v>2.333333333</v>
      </c>
      <c r="F982" s="92">
        <v>0.0</v>
      </c>
      <c r="G982" s="103">
        <v>19.0</v>
      </c>
      <c r="H982" s="92">
        <v>0.0</v>
      </c>
      <c r="I982" s="103">
        <v>4.0</v>
      </c>
      <c r="J982" s="106">
        <f t="shared" si="613"/>
        <v>15</v>
      </c>
      <c r="K982" s="94">
        <f t="shared" si="614"/>
        <v>4.75</v>
      </c>
      <c r="L982" s="103">
        <v>35.0</v>
      </c>
      <c r="M982" s="103">
        <v>27.0</v>
      </c>
      <c r="N982" s="103">
        <v>1.0</v>
      </c>
      <c r="O982" s="95">
        <f t="shared" si="615"/>
        <v>2.333333333</v>
      </c>
      <c r="P982" s="92">
        <v>0.0</v>
      </c>
      <c r="Q982" s="103">
        <v>1.0</v>
      </c>
      <c r="R982" s="103">
        <v>2.0</v>
      </c>
      <c r="S982" s="92">
        <v>0.0</v>
      </c>
      <c r="T982" s="103">
        <v>4.0</v>
      </c>
      <c r="U982" s="103">
        <v>2.0</v>
      </c>
      <c r="V982" s="103">
        <v>2.0</v>
      </c>
      <c r="W982" s="103">
        <v>1.0</v>
      </c>
      <c r="X982" s="103">
        <v>1.0</v>
      </c>
      <c r="Y982" s="92">
        <v>0.0</v>
      </c>
      <c r="Z982" s="92">
        <v>0.0</v>
      </c>
      <c r="AA982" s="92">
        <v>0.0</v>
      </c>
      <c r="AB982" s="92">
        <v>0.0</v>
      </c>
      <c r="AC982" s="103">
        <v>2.0</v>
      </c>
      <c r="AD982" s="92">
        <v>0.0</v>
      </c>
      <c r="AE982" s="92">
        <v>0.0</v>
      </c>
      <c r="AF982" s="92">
        <v>0.0</v>
      </c>
      <c r="AG982" s="92">
        <v>0.0</v>
      </c>
      <c r="AH982" s="92">
        <v>0.0</v>
      </c>
    </row>
    <row r="983" hidden="1">
      <c r="A983" s="96" t="s">
        <v>22</v>
      </c>
      <c r="B983" s="97" t="s">
        <v>291</v>
      </c>
      <c r="C983" s="103">
        <v>1.0</v>
      </c>
      <c r="D983" s="103">
        <v>1.0</v>
      </c>
      <c r="E983" s="93">
        <f t="shared" si="612"/>
        <v>2.4</v>
      </c>
      <c r="F983" s="92">
        <v>0.0</v>
      </c>
      <c r="G983" s="103">
        <v>9.0</v>
      </c>
      <c r="H983" s="92">
        <v>0.0</v>
      </c>
      <c r="I983" s="103">
        <v>9.0</v>
      </c>
      <c r="J983" s="106">
        <f t="shared" si="613"/>
        <v>0</v>
      </c>
      <c r="K983" s="94">
        <f t="shared" si="614"/>
        <v>1</v>
      </c>
      <c r="L983" s="103">
        <v>16.0</v>
      </c>
      <c r="M983" s="103">
        <v>10.0</v>
      </c>
      <c r="N983" s="103">
        <v>1.0</v>
      </c>
      <c r="O983" s="95">
        <f t="shared" si="615"/>
        <v>2.4</v>
      </c>
      <c r="P983" s="92">
        <v>0.0</v>
      </c>
      <c r="Q983" s="92">
        <v>0.0</v>
      </c>
      <c r="R983" s="92">
        <v>0.0</v>
      </c>
      <c r="S983" s="92">
        <v>0.0</v>
      </c>
      <c r="T983" s="103">
        <v>2.0</v>
      </c>
      <c r="U983" s="92">
        <v>0.0</v>
      </c>
      <c r="V983" s="92">
        <v>0.0</v>
      </c>
      <c r="W983" s="92">
        <v>0.0</v>
      </c>
      <c r="X983" s="92">
        <v>0.0</v>
      </c>
      <c r="Y983" s="92">
        <v>0.0</v>
      </c>
      <c r="Z983" s="92">
        <v>0.0</v>
      </c>
      <c r="AA983" s="92">
        <v>0.0</v>
      </c>
      <c r="AB983" s="92">
        <v>0.0</v>
      </c>
      <c r="AC983" s="92">
        <v>0.0</v>
      </c>
      <c r="AD983" s="92">
        <v>0.0</v>
      </c>
      <c r="AE983" s="92">
        <v>0.0</v>
      </c>
      <c r="AF983" s="92">
        <v>0.0</v>
      </c>
      <c r="AG983" s="92">
        <v>0.0</v>
      </c>
      <c r="AH983" s="92">
        <v>0.0</v>
      </c>
    </row>
    <row r="984" hidden="1">
      <c r="A984" s="96" t="s">
        <v>22</v>
      </c>
      <c r="B984" s="97" t="s">
        <v>292</v>
      </c>
      <c r="C984" s="103">
        <v>1.0</v>
      </c>
      <c r="D984" s="103">
        <v>1.0</v>
      </c>
      <c r="E984" s="93">
        <f t="shared" si="612"/>
        <v>2.383333333</v>
      </c>
      <c r="F984" s="103">
        <v>3.0</v>
      </c>
      <c r="G984" s="103">
        <v>25.0</v>
      </c>
      <c r="H984" s="92">
        <v>0.0</v>
      </c>
      <c r="I984" s="103">
        <v>11.0</v>
      </c>
      <c r="J984" s="106">
        <f t="shared" si="613"/>
        <v>14</v>
      </c>
      <c r="K984" s="94">
        <f t="shared" si="614"/>
        <v>2.272727273</v>
      </c>
      <c r="L984" s="103">
        <v>13.0</v>
      </c>
      <c r="M984" s="103">
        <v>41.0</v>
      </c>
      <c r="N984" s="103">
        <v>1.0</v>
      </c>
      <c r="O984" s="95">
        <f t="shared" si="615"/>
        <v>2.383333333</v>
      </c>
      <c r="P984" s="103">
        <v>2.0</v>
      </c>
      <c r="Q984" s="103">
        <v>1.0</v>
      </c>
      <c r="R984" s="103">
        <v>1.0</v>
      </c>
      <c r="S984" s="92">
        <v>0.0</v>
      </c>
      <c r="T984" s="103">
        <v>8.0</v>
      </c>
      <c r="U984" s="103">
        <v>3.0</v>
      </c>
      <c r="V984" s="92">
        <v>0.0</v>
      </c>
      <c r="W984" s="92">
        <v>0.0</v>
      </c>
      <c r="X984" s="92">
        <v>0.0</v>
      </c>
      <c r="Y984" s="92">
        <v>0.0</v>
      </c>
      <c r="Z984" s="92">
        <v>0.0</v>
      </c>
      <c r="AA984" s="92">
        <v>0.0</v>
      </c>
      <c r="AB984" s="92">
        <v>0.0</v>
      </c>
      <c r="AC984" s="103">
        <v>1.0</v>
      </c>
      <c r="AD984" s="92">
        <v>0.0</v>
      </c>
      <c r="AE984" s="92">
        <v>0.0</v>
      </c>
      <c r="AF984" s="92">
        <v>0.0</v>
      </c>
      <c r="AG984" s="92">
        <v>0.0</v>
      </c>
      <c r="AH984" s="92">
        <v>0.0</v>
      </c>
    </row>
    <row r="985" hidden="1">
      <c r="A985" s="96" t="s">
        <v>22</v>
      </c>
      <c r="B985" s="97" t="s">
        <v>293</v>
      </c>
      <c r="C985" s="92">
        <v>0.0</v>
      </c>
      <c r="D985" s="92">
        <v>0.0</v>
      </c>
      <c r="E985" s="93">
        <f t="shared" si="612"/>
        <v>0</v>
      </c>
      <c r="F985" s="92">
        <v>0.0</v>
      </c>
      <c r="G985" s="92">
        <v>0.0</v>
      </c>
      <c r="H985" s="92">
        <v>0.0</v>
      </c>
      <c r="I985" s="92">
        <v>0.0</v>
      </c>
      <c r="J985" s="106">
        <f t="shared" si="613"/>
        <v>0</v>
      </c>
      <c r="K985" s="94" t="str">
        <f t="shared" si="614"/>
        <v>#DIV/0!</v>
      </c>
      <c r="L985" s="92">
        <v>0.0</v>
      </c>
      <c r="M985" s="92">
        <v>0.0</v>
      </c>
      <c r="N985" s="103">
        <v>0.0</v>
      </c>
      <c r="O985" s="95">
        <f t="shared" si="615"/>
        <v>0</v>
      </c>
      <c r="P985" s="92">
        <v>0.0</v>
      </c>
      <c r="Q985" s="92">
        <v>0.0</v>
      </c>
      <c r="R985" s="92">
        <v>0.0</v>
      </c>
      <c r="S985" s="92">
        <v>0.0</v>
      </c>
      <c r="T985" s="92">
        <v>0.0</v>
      </c>
      <c r="U985" s="92">
        <v>0.0</v>
      </c>
      <c r="V985" s="92">
        <v>0.0</v>
      </c>
      <c r="W985" s="92">
        <v>0.0</v>
      </c>
      <c r="X985" s="92">
        <v>0.0</v>
      </c>
      <c r="Y985" s="92">
        <v>0.0</v>
      </c>
      <c r="Z985" s="92">
        <v>0.0</v>
      </c>
      <c r="AA985" s="92">
        <v>0.0</v>
      </c>
      <c r="AB985" s="92">
        <v>0.0</v>
      </c>
      <c r="AC985" s="92">
        <v>0.0</v>
      </c>
      <c r="AD985" s="92">
        <v>0.0</v>
      </c>
      <c r="AE985" s="92">
        <v>0.0</v>
      </c>
      <c r="AF985" s="92">
        <v>0.0</v>
      </c>
      <c r="AG985" s="92">
        <v>0.0</v>
      </c>
      <c r="AH985" s="92">
        <v>0.0</v>
      </c>
    </row>
    <row r="986" hidden="1">
      <c r="A986" s="96" t="s">
        <v>22</v>
      </c>
      <c r="B986" s="97" t="s">
        <v>294</v>
      </c>
      <c r="C986" s="92">
        <v>0.0</v>
      </c>
      <c r="D986" s="92">
        <v>0.0</v>
      </c>
      <c r="E986" s="93">
        <f t="shared" si="612"/>
        <v>0</v>
      </c>
      <c r="F986" s="92">
        <v>0.0</v>
      </c>
      <c r="G986" s="92">
        <v>0.0</v>
      </c>
      <c r="H986" s="92">
        <v>0.0</v>
      </c>
      <c r="I986" s="92">
        <v>0.0</v>
      </c>
      <c r="J986" s="106">
        <f t="shared" si="613"/>
        <v>0</v>
      </c>
      <c r="K986" s="94" t="str">
        <f t="shared" si="614"/>
        <v>#DIV/0!</v>
      </c>
      <c r="L986" s="92">
        <v>0.0</v>
      </c>
      <c r="M986" s="92">
        <v>0.0</v>
      </c>
      <c r="N986" s="103">
        <v>0.0</v>
      </c>
      <c r="O986" s="95">
        <f t="shared" si="615"/>
        <v>0</v>
      </c>
      <c r="P986" s="92">
        <v>0.0</v>
      </c>
      <c r="Q986" s="92">
        <v>0.0</v>
      </c>
      <c r="R986" s="92">
        <v>0.0</v>
      </c>
      <c r="S986" s="92">
        <v>0.0</v>
      </c>
      <c r="T986" s="92">
        <v>0.0</v>
      </c>
      <c r="U986" s="92">
        <v>0.0</v>
      </c>
      <c r="V986" s="92">
        <v>0.0</v>
      </c>
      <c r="W986" s="92">
        <v>0.0</v>
      </c>
      <c r="X986" s="92">
        <v>0.0</v>
      </c>
      <c r="Y986" s="92">
        <v>0.0</v>
      </c>
      <c r="Z986" s="92">
        <v>0.0</v>
      </c>
      <c r="AA986" s="92">
        <v>0.0</v>
      </c>
      <c r="AB986" s="92">
        <v>0.0</v>
      </c>
      <c r="AC986" s="92">
        <v>0.0</v>
      </c>
      <c r="AD986" s="92">
        <v>0.0</v>
      </c>
      <c r="AE986" s="92">
        <v>0.0</v>
      </c>
      <c r="AF986" s="92">
        <v>0.0</v>
      </c>
      <c r="AG986" s="92">
        <v>0.0</v>
      </c>
      <c r="AH986" s="92">
        <v>0.0</v>
      </c>
    </row>
    <row r="987" hidden="1">
      <c r="A987" s="98"/>
      <c r="B987" s="99"/>
      <c r="C987" s="99">
        <f t="shared" ref="C987:D987" si="616">SUM(C981:C986)/4</f>
        <v>1</v>
      </c>
      <c r="D987" s="99">
        <f t="shared" si="616"/>
        <v>1</v>
      </c>
      <c r="E987" s="100">
        <f>SUM(E981:E986)</f>
        <v>9.516666667</v>
      </c>
      <c r="F987" s="99">
        <f>SUM(F981:F986)/4</f>
        <v>1.25</v>
      </c>
      <c r="G987" s="99">
        <f>SUM(G981:G986)</f>
        <v>65</v>
      </c>
      <c r="H987" s="99"/>
      <c r="I987" s="99">
        <f>SUM(I981:I986)</f>
        <v>36</v>
      </c>
      <c r="J987" s="99">
        <f t="shared" si="613"/>
        <v>29</v>
      </c>
      <c r="K987" s="101">
        <f t="shared" si="614"/>
        <v>1.805555556</v>
      </c>
      <c r="L987" s="99">
        <f t="shared" ref="L987:M987" si="617">SUM(L981:L986)</f>
        <v>76</v>
      </c>
      <c r="M987" s="99">
        <f t="shared" si="617"/>
        <v>93</v>
      </c>
      <c r="N987" s="99"/>
      <c r="O987" s="102"/>
      <c r="P987" s="99">
        <f t="shared" ref="P987:AH987" si="618">SUM(P981:P986)</f>
        <v>4</v>
      </c>
      <c r="Q987" s="99">
        <f t="shared" si="618"/>
        <v>2</v>
      </c>
      <c r="R987" s="99">
        <f t="shared" si="618"/>
        <v>4</v>
      </c>
      <c r="S987" s="99">
        <f t="shared" si="618"/>
        <v>0</v>
      </c>
      <c r="T987" s="99">
        <f t="shared" si="618"/>
        <v>16</v>
      </c>
      <c r="U987" s="99">
        <f t="shared" si="618"/>
        <v>5</v>
      </c>
      <c r="V987" s="99">
        <f t="shared" si="618"/>
        <v>2</v>
      </c>
      <c r="W987" s="99">
        <f t="shared" si="618"/>
        <v>1</v>
      </c>
      <c r="X987" s="99">
        <f t="shared" si="618"/>
        <v>1</v>
      </c>
      <c r="Y987" s="99">
        <f t="shared" si="618"/>
        <v>0</v>
      </c>
      <c r="Z987" s="99">
        <f t="shared" si="618"/>
        <v>0</v>
      </c>
      <c r="AA987" s="99">
        <f t="shared" si="618"/>
        <v>0</v>
      </c>
      <c r="AB987" s="99">
        <f t="shared" si="618"/>
        <v>0</v>
      </c>
      <c r="AC987" s="99">
        <f t="shared" si="618"/>
        <v>3</v>
      </c>
      <c r="AD987" s="99">
        <f t="shared" si="618"/>
        <v>0</v>
      </c>
      <c r="AE987" s="99">
        <f t="shared" si="618"/>
        <v>0</v>
      </c>
      <c r="AF987" s="99">
        <f t="shared" si="618"/>
        <v>0</v>
      </c>
      <c r="AG987" s="99">
        <f t="shared" si="618"/>
        <v>0</v>
      </c>
      <c r="AH987" s="99">
        <f t="shared" si="618"/>
        <v>0</v>
      </c>
    </row>
    <row r="988" hidden="1">
      <c r="A988" s="96" t="s">
        <v>58</v>
      </c>
      <c r="B988" s="97" t="s">
        <v>309</v>
      </c>
      <c r="C988" s="103">
        <v>1.0</v>
      </c>
      <c r="D988" s="92">
        <v>0.0</v>
      </c>
      <c r="E988" s="93">
        <f t="shared" ref="E988:E996" si="619">SUM(L988*I988)/60</f>
        <v>2.216666667</v>
      </c>
      <c r="F988" s="92">
        <v>0.0</v>
      </c>
      <c r="G988" s="103">
        <v>5.0</v>
      </c>
      <c r="H988" s="92">
        <v>0.0</v>
      </c>
      <c r="I988" s="103">
        <v>19.0</v>
      </c>
      <c r="J988" s="106">
        <f t="shared" si="613"/>
        <v>-14</v>
      </c>
      <c r="K988" s="94">
        <f t="shared" si="614"/>
        <v>0.2631578947</v>
      </c>
      <c r="L988" s="103">
        <v>7.0</v>
      </c>
      <c r="M988" s="103">
        <v>6.0</v>
      </c>
      <c r="N988" s="103">
        <v>1.0</v>
      </c>
      <c r="O988" s="95">
        <f t="shared" ref="O988:O996" si="620">SUM(L988*I988)/60</f>
        <v>2.216666667</v>
      </c>
      <c r="P988" s="103">
        <v>1.0</v>
      </c>
      <c r="Q988" s="92">
        <v>0.0</v>
      </c>
      <c r="R988" s="92">
        <v>0.0</v>
      </c>
      <c r="S988" s="92">
        <v>0.0</v>
      </c>
      <c r="T988" s="92">
        <v>0.0</v>
      </c>
      <c r="U988" s="92">
        <v>0.0</v>
      </c>
      <c r="V988" s="92">
        <v>0.0</v>
      </c>
      <c r="W988" s="92">
        <v>0.0</v>
      </c>
      <c r="X988" s="92">
        <v>0.0</v>
      </c>
      <c r="Y988" s="92">
        <v>0.0</v>
      </c>
      <c r="Z988" s="92">
        <v>0.0</v>
      </c>
      <c r="AA988" s="92">
        <v>0.0</v>
      </c>
      <c r="AB988" s="92">
        <v>0.0</v>
      </c>
      <c r="AC988" s="92">
        <v>0.0</v>
      </c>
      <c r="AD988" s="92">
        <v>0.0</v>
      </c>
      <c r="AE988" s="92">
        <v>0.0</v>
      </c>
      <c r="AF988" s="92">
        <v>0.0</v>
      </c>
      <c r="AG988" s="92">
        <v>0.0</v>
      </c>
      <c r="AH988" s="92">
        <v>0.0</v>
      </c>
    </row>
    <row r="989" hidden="1">
      <c r="A989" s="96" t="s">
        <v>58</v>
      </c>
      <c r="B989" s="97" t="s">
        <v>310</v>
      </c>
      <c r="C989" s="103">
        <v>1.0</v>
      </c>
      <c r="D989" s="92">
        <v>0.0</v>
      </c>
      <c r="E989" s="93">
        <f t="shared" si="619"/>
        <v>2.266666667</v>
      </c>
      <c r="F989" s="92">
        <v>0.0</v>
      </c>
      <c r="G989" s="103">
        <v>11.0</v>
      </c>
      <c r="H989" s="92">
        <v>0.0</v>
      </c>
      <c r="I989" s="103">
        <v>17.0</v>
      </c>
      <c r="J989" s="106">
        <f t="shared" si="613"/>
        <v>-6</v>
      </c>
      <c r="K989" s="94">
        <f t="shared" si="614"/>
        <v>0.6470588235</v>
      </c>
      <c r="L989" s="103">
        <v>8.0</v>
      </c>
      <c r="M989" s="103">
        <v>12.0</v>
      </c>
      <c r="N989" s="103">
        <v>1.0</v>
      </c>
      <c r="O989" s="95">
        <f t="shared" si="620"/>
        <v>2.266666667</v>
      </c>
      <c r="P989" s="103">
        <v>2.0</v>
      </c>
      <c r="Q989" s="103">
        <v>1.0</v>
      </c>
      <c r="R989" s="92">
        <v>0.0</v>
      </c>
      <c r="S989" s="92">
        <v>0.0</v>
      </c>
      <c r="T989" s="103">
        <v>1.0</v>
      </c>
      <c r="U989" s="92">
        <v>0.0</v>
      </c>
      <c r="V989" s="92">
        <v>0.0</v>
      </c>
      <c r="W989" s="92">
        <v>0.0</v>
      </c>
      <c r="X989" s="92">
        <v>0.0</v>
      </c>
      <c r="Y989" s="92">
        <v>0.0</v>
      </c>
      <c r="Z989" s="92">
        <v>0.0</v>
      </c>
      <c r="AA989" s="92">
        <v>0.0</v>
      </c>
      <c r="AB989" s="92">
        <v>0.0</v>
      </c>
      <c r="AC989" s="92">
        <v>0.0</v>
      </c>
      <c r="AD989" s="92">
        <v>0.0</v>
      </c>
      <c r="AE989" s="92">
        <v>0.0</v>
      </c>
      <c r="AF989" s="92">
        <v>0.0</v>
      </c>
      <c r="AG989" s="92">
        <v>0.0</v>
      </c>
      <c r="AH989" s="92">
        <v>0.0</v>
      </c>
    </row>
    <row r="990" hidden="1">
      <c r="A990" s="96" t="s">
        <v>58</v>
      </c>
      <c r="B990" s="97" t="s">
        <v>311</v>
      </c>
      <c r="C990" s="103">
        <v>1.0</v>
      </c>
      <c r="D990" s="92">
        <v>0.0</v>
      </c>
      <c r="E990" s="93">
        <f t="shared" si="619"/>
        <v>2.133333333</v>
      </c>
      <c r="F990" s="92">
        <v>0.0</v>
      </c>
      <c r="G990" s="103">
        <v>8.0</v>
      </c>
      <c r="H990" s="92">
        <v>0.0</v>
      </c>
      <c r="I990" s="103">
        <v>16.0</v>
      </c>
      <c r="J990" s="106">
        <f t="shared" si="613"/>
        <v>-8</v>
      </c>
      <c r="K990" s="94">
        <f t="shared" si="614"/>
        <v>0.5</v>
      </c>
      <c r="L990" s="103">
        <v>8.0</v>
      </c>
      <c r="M990" s="103">
        <v>10.0</v>
      </c>
      <c r="N990" s="103">
        <v>1.0</v>
      </c>
      <c r="O990" s="95">
        <f t="shared" si="620"/>
        <v>2.133333333</v>
      </c>
      <c r="P990" s="92">
        <v>0.0</v>
      </c>
      <c r="Q990" s="92">
        <v>0.0</v>
      </c>
      <c r="R990" s="92">
        <v>0.0</v>
      </c>
      <c r="S990" s="92">
        <v>0.0</v>
      </c>
      <c r="T990" s="103">
        <v>2.0</v>
      </c>
      <c r="U990" s="92">
        <v>0.0</v>
      </c>
      <c r="V990" s="92">
        <v>0.0</v>
      </c>
      <c r="W990" s="92">
        <v>0.0</v>
      </c>
      <c r="X990" s="92">
        <v>0.0</v>
      </c>
      <c r="Y990" s="92">
        <v>0.0</v>
      </c>
      <c r="Z990" s="92">
        <v>0.0</v>
      </c>
      <c r="AA990" s="92">
        <v>0.0</v>
      </c>
      <c r="AB990" s="92">
        <v>0.0</v>
      </c>
      <c r="AC990" s="92">
        <v>0.0</v>
      </c>
      <c r="AD990" s="92">
        <v>0.0</v>
      </c>
      <c r="AE990" s="92">
        <v>0.0</v>
      </c>
      <c r="AF990" s="92">
        <v>0.0</v>
      </c>
      <c r="AG990" s="92">
        <v>0.0</v>
      </c>
      <c r="AH990" s="92">
        <v>0.0</v>
      </c>
    </row>
    <row r="991" hidden="1">
      <c r="A991" s="96" t="s">
        <v>58</v>
      </c>
      <c r="B991" s="97" t="s">
        <v>312</v>
      </c>
      <c r="C991" s="92">
        <v>0.0</v>
      </c>
      <c r="D991" s="92">
        <v>0.0</v>
      </c>
      <c r="E991" s="93">
        <f t="shared" si="619"/>
        <v>0</v>
      </c>
      <c r="F991" s="92">
        <v>0.0</v>
      </c>
      <c r="G991" s="92">
        <v>0.0</v>
      </c>
      <c r="H991" s="92">
        <v>0.0</v>
      </c>
      <c r="I991" s="92">
        <v>0.0</v>
      </c>
      <c r="J991" s="106">
        <f t="shared" si="613"/>
        <v>0</v>
      </c>
      <c r="K991" s="94" t="str">
        <f t="shared" si="614"/>
        <v>#DIV/0!</v>
      </c>
      <c r="L991" s="92">
        <v>0.0</v>
      </c>
      <c r="M991" s="92">
        <v>0.0</v>
      </c>
      <c r="N991" s="103">
        <v>0.0</v>
      </c>
      <c r="O991" s="95">
        <f t="shared" si="620"/>
        <v>0</v>
      </c>
      <c r="P991" s="92">
        <v>0.0</v>
      </c>
      <c r="Q991" s="92">
        <v>0.0</v>
      </c>
      <c r="R991" s="92">
        <v>0.0</v>
      </c>
      <c r="S991" s="92">
        <v>0.0</v>
      </c>
      <c r="T991" s="92">
        <v>0.0</v>
      </c>
      <c r="U991" s="92">
        <v>0.0</v>
      </c>
      <c r="V991" s="92">
        <v>0.0</v>
      </c>
      <c r="W991" s="92">
        <v>0.0</v>
      </c>
      <c r="X991" s="92">
        <v>0.0</v>
      </c>
      <c r="Y991" s="92">
        <v>0.0</v>
      </c>
      <c r="Z991" s="92">
        <v>0.0</v>
      </c>
      <c r="AA991" s="92">
        <v>0.0</v>
      </c>
      <c r="AB991" s="92">
        <v>0.0</v>
      </c>
      <c r="AC991" s="92">
        <v>0.0</v>
      </c>
      <c r="AD991" s="92">
        <v>0.0</v>
      </c>
      <c r="AE991" s="92">
        <v>0.0</v>
      </c>
      <c r="AF991" s="92">
        <v>0.0</v>
      </c>
      <c r="AG991" s="92">
        <v>0.0</v>
      </c>
      <c r="AH991" s="92">
        <v>0.0</v>
      </c>
    </row>
    <row r="992" hidden="1">
      <c r="A992" s="96" t="s">
        <v>58</v>
      </c>
      <c r="B992" s="97" t="s">
        <v>315</v>
      </c>
      <c r="C992" s="92">
        <v>0.0</v>
      </c>
      <c r="D992" s="92">
        <v>0.0</v>
      </c>
      <c r="E992" s="93">
        <f t="shared" si="619"/>
        <v>0</v>
      </c>
      <c r="F992" s="92">
        <v>0.0</v>
      </c>
      <c r="G992" s="92">
        <v>0.0</v>
      </c>
      <c r="H992" s="92">
        <v>0.0</v>
      </c>
      <c r="I992" s="92">
        <v>0.0</v>
      </c>
      <c r="J992" s="106">
        <f t="shared" si="613"/>
        <v>0</v>
      </c>
      <c r="K992" s="94" t="str">
        <f t="shared" si="614"/>
        <v>#DIV/0!</v>
      </c>
      <c r="L992" s="92">
        <v>0.0</v>
      </c>
      <c r="M992" s="92">
        <v>0.0</v>
      </c>
      <c r="N992" s="103">
        <v>0.0</v>
      </c>
      <c r="O992" s="95">
        <f t="shared" si="620"/>
        <v>0</v>
      </c>
      <c r="P992" s="92">
        <v>0.0</v>
      </c>
      <c r="Q992" s="92">
        <v>0.0</v>
      </c>
      <c r="R992" s="92">
        <v>0.0</v>
      </c>
      <c r="S992" s="92">
        <v>0.0</v>
      </c>
      <c r="T992" s="92">
        <v>0.0</v>
      </c>
      <c r="U992" s="92">
        <v>0.0</v>
      </c>
      <c r="V992" s="92">
        <v>0.0</v>
      </c>
      <c r="W992" s="92">
        <v>0.0</v>
      </c>
      <c r="X992" s="92">
        <v>0.0</v>
      </c>
      <c r="Y992" s="92">
        <v>0.0</v>
      </c>
      <c r="Z992" s="92">
        <v>0.0</v>
      </c>
      <c r="AA992" s="92">
        <v>0.0</v>
      </c>
      <c r="AB992" s="92">
        <v>0.0</v>
      </c>
      <c r="AC992" s="92">
        <v>0.0</v>
      </c>
      <c r="AD992" s="92">
        <v>0.0</v>
      </c>
      <c r="AE992" s="92">
        <v>0.0</v>
      </c>
      <c r="AF992" s="92">
        <v>0.0</v>
      </c>
      <c r="AG992" s="92">
        <v>0.0</v>
      </c>
      <c r="AH992" s="92">
        <v>0.0</v>
      </c>
    </row>
    <row r="993" hidden="1">
      <c r="A993" s="96" t="s">
        <v>269</v>
      </c>
      <c r="B993" s="97" t="s">
        <v>313</v>
      </c>
      <c r="C993" s="103">
        <v>1.0</v>
      </c>
      <c r="D993" s="92">
        <v>0.0</v>
      </c>
      <c r="E993" s="93">
        <f t="shared" si="619"/>
        <v>2.1</v>
      </c>
      <c r="F993" s="92">
        <v>0.0</v>
      </c>
      <c r="G993" s="103">
        <v>9.0</v>
      </c>
      <c r="H993" s="92">
        <v>0.0</v>
      </c>
      <c r="I993" s="103">
        <v>18.0</v>
      </c>
      <c r="J993" s="106">
        <f t="shared" si="613"/>
        <v>-9</v>
      </c>
      <c r="K993" s="94">
        <f t="shared" si="614"/>
        <v>0.5</v>
      </c>
      <c r="L993" s="103">
        <v>7.0</v>
      </c>
      <c r="M993" s="103">
        <v>14.0</v>
      </c>
      <c r="N993" s="103">
        <v>1.0</v>
      </c>
      <c r="O993" s="95">
        <f t="shared" si="620"/>
        <v>2.1</v>
      </c>
      <c r="P993" s="103">
        <v>2.0</v>
      </c>
      <c r="Q993" s="103">
        <v>1.0</v>
      </c>
      <c r="R993" s="103">
        <v>2.0</v>
      </c>
      <c r="S993" s="92">
        <v>0.0</v>
      </c>
      <c r="T993" s="103">
        <v>1.0</v>
      </c>
      <c r="U993" s="92">
        <v>0.0</v>
      </c>
      <c r="V993" s="92">
        <v>0.0</v>
      </c>
      <c r="W993" s="92">
        <v>0.0</v>
      </c>
      <c r="X993" s="92">
        <v>0.0</v>
      </c>
      <c r="Y993" s="92">
        <v>0.0</v>
      </c>
      <c r="Z993" s="92">
        <v>0.0</v>
      </c>
      <c r="AA993" s="92">
        <v>0.0</v>
      </c>
      <c r="AB993" s="92">
        <v>0.0</v>
      </c>
      <c r="AC993" s="92">
        <v>0.0</v>
      </c>
      <c r="AD993" s="92">
        <v>0.0</v>
      </c>
      <c r="AE993" s="92">
        <v>0.0</v>
      </c>
      <c r="AF993" s="92">
        <v>0.0</v>
      </c>
      <c r="AG993" s="92">
        <v>0.0</v>
      </c>
      <c r="AH993" s="92">
        <v>0.0</v>
      </c>
    </row>
    <row r="994" hidden="1">
      <c r="A994" s="96" t="s">
        <v>269</v>
      </c>
      <c r="B994" s="97" t="s">
        <v>314</v>
      </c>
      <c r="C994" s="92">
        <v>0.0</v>
      </c>
      <c r="D994" s="92">
        <v>0.0</v>
      </c>
      <c r="E994" s="93">
        <f t="shared" si="619"/>
        <v>0</v>
      </c>
      <c r="F994" s="92">
        <v>0.0</v>
      </c>
      <c r="G994" s="92">
        <v>0.0</v>
      </c>
      <c r="H994" s="92">
        <v>0.0</v>
      </c>
      <c r="I994" s="92">
        <v>0.0</v>
      </c>
      <c r="J994" s="106">
        <f t="shared" si="613"/>
        <v>0</v>
      </c>
      <c r="K994" s="94" t="str">
        <f t="shared" si="614"/>
        <v>#DIV/0!</v>
      </c>
      <c r="L994" s="92">
        <v>0.0</v>
      </c>
      <c r="M994" s="92">
        <v>0.0</v>
      </c>
      <c r="N994" s="103">
        <v>0.0</v>
      </c>
      <c r="O994" s="95">
        <f t="shared" si="620"/>
        <v>0</v>
      </c>
      <c r="P994" s="92">
        <v>0.0</v>
      </c>
      <c r="Q994" s="92">
        <v>0.0</v>
      </c>
      <c r="R994" s="92">
        <v>0.0</v>
      </c>
      <c r="S994" s="92">
        <v>0.0</v>
      </c>
      <c r="T994" s="92">
        <v>0.0</v>
      </c>
      <c r="U994" s="92">
        <v>0.0</v>
      </c>
      <c r="V994" s="92">
        <v>0.0</v>
      </c>
      <c r="W994" s="92">
        <v>0.0</v>
      </c>
      <c r="X994" s="92">
        <v>0.0</v>
      </c>
      <c r="Y994" s="92">
        <v>0.0</v>
      </c>
      <c r="Z994" s="92">
        <v>0.0</v>
      </c>
      <c r="AA994" s="92">
        <v>0.0</v>
      </c>
      <c r="AB994" s="92">
        <v>0.0</v>
      </c>
      <c r="AC994" s="92">
        <v>0.0</v>
      </c>
      <c r="AD994" s="92">
        <v>0.0</v>
      </c>
      <c r="AE994" s="92">
        <v>0.0</v>
      </c>
      <c r="AF994" s="92">
        <v>0.0</v>
      </c>
      <c r="AG994" s="92">
        <v>0.0</v>
      </c>
      <c r="AH994" s="92">
        <v>0.0</v>
      </c>
    </row>
    <row r="995" hidden="1">
      <c r="A995" s="96" t="s">
        <v>269</v>
      </c>
      <c r="B995" s="97" t="s">
        <v>316</v>
      </c>
      <c r="C995" s="92">
        <v>0.0</v>
      </c>
      <c r="D995" s="92">
        <v>0.0</v>
      </c>
      <c r="E995" s="93">
        <f t="shared" si="619"/>
        <v>0</v>
      </c>
      <c r="F995" s="92">
        <v>0.0</v>
      </c>
      <c r="G995" s="92">
        <v>0.0</v>
      </c>
      <c r="H995" s="92">
        <v>0.0</v>
      </c>
      <c r="I995" s="92">
        <v>0.0</v>
      </c>
      <c r="J995" s="106">
        <f t="shared" si="613"/>
        <v>0</v>
      </c>
      <c r="K995" s="94" t="str">
        <f t="shared" si="614"/>
        <v>#DIV/0!</v>
      </c>
      <c r="L995" s="92">
        <v>0.0</v>
      </c>
      <c r="M995" s="92">
        <v>0.0</v>
      </c>
      <c r="N995" s="103">
        <v>0.0</v>
      </c>
      <c r="O995" s="95">
        <f t="shared" si="620"/>
        <v>0</v>
      </c>
      <c r="P995" s="92">
        <v>0.0</v>
      </c>
      <c r="Q995" s="92">
        <v>0.0</v>
      </c>
      <c r="R995" s="92">
        <v>0.0</v>
      </c>
      <c r="S995" s="92">
        <v>0.0</v>
      </c>
      <c r="T995" s="92">
        <v>0.0</v>
      </c>
      <c r="U995" s="92">
        <v>0.0</v>
      </c>
      <c r="V995" s="92">
        <v>0.0</v>
      </c>
      <c r="W995" s="92">
        <v>0.0</v>
      </c>
      <c r="X995" s="92">
        <v>0.0</v>
      </c>
      <c r="Y995" s="92">
        <v>0.0</v>
      </c>
      <c r="Z995" s="92">
        <v>0.0</v>
      </c>
      <c r="AA995" s="92">
        <v>0.0</v>
      </c>
      <c r="AB995" s="92">
        <v>0.0</v>
      </c>
      <c r="AC995" s="92">
        <v>0.0</v>
      </c>
      <c r="AD995" s="92">
        <v>0.0</v>
      </c>
      <c r="AE995" s="92">
        <v>0.0</v>
      </c>
      <c r="AF995" s="92">
        <v>0.0</v>
      </c>
      <c r="AG995" s="92">
        <v>0.0</v>
      </c>
      <c r="AH995" s="92">
        <v>0.0</v>
      </c>
    </row>
    <row r="996" hidden="1">
      <c r="A996" s="96" t="s">
        <v>58</v>
      </c>
      <c r="B996" s="97" t="s">
        <v>317</v>
      </c>
      <c r="C996" s="92">
        <v>0.0</v>
      </c>
      <c r="D996" s="92">
        <v>0.0</v>
      </c>
      <c r="E996" s="93">
        <f t="shared" si="619"/>
        <v>0</v>
      </c>
      <c r="F996" s="92">
        <v>0.0</v>
      </c>
      <c r="G996" s="92">
        <v>0.0</v>
      </c>
      <c r="H996" s="92">
        <v>0.0</v>
      </c>
      <c r="I996" s="92">
        <v>0.0</v>
      </c>
      <c r="J996" s="106">
        <f t="shared" si="613"/>
        <v>0</v>
      </c>
      <c r="K996" s="94" t="str">
        <f t="shared" si="614"/>
        <v>#DIV/0!</v>
      </c>
      <c r="L996" s="92">
        <v>0.0</v>
      </c>
      <c r="M996" s="92">
        <v>0.0</v>
      </c>
      <c r="N996" s="103">
        <v>0.0</v>
      </c>
      <c r="O996" s="95">
        <f t="shared" si="620"/>
        <v>0</v>
      </c>
      <c r="P996" s="92">
        <v>0.0</v>
      </c>
      <c r="Q996" s="92">
        <v>0.0</v>
      </c>
      <c r="R996" s="92">
        <v>0.0</v>
      </c>
      <c r="S996" s="92">
        <v>0.0</v>
      </c>
      <c r="T996" s="92">
        <v>0.0</v>
      </c>
      <c r="U996" s="92">
        <v>0.0</v>
      </c>
      <c r="V996" s="92">
        <v>0.0</v>
      </c>
      <c r="W996" s="92">
        <v>0.0</v>
      </c>
      <c r="X996" s="92">
        <v>0.0</v>
      </c>
      <c r="Y996" s="92">
        <v>0.0</v>
      </c>
      <c r="Z996" s="92">
        <v>0.0</v>
      </c>
      <c r="AA996" s="92">
        <v>0.0</v>
      </c>
      <c r="AB996" s="92">
        <v>0.0</v>
      </c>
      <c r="AC996" s="92">
        <v>0.0</v>
      </c>
      <c r="AD996" s="92">
        <v>0.0</v>
      </c>
      <c r="AE996" s="92">
        <v>0.0</v>
      </c>
      <c r="AF996" s="92">
        <v>0.0</v>
      </c>
      <c r="AG996" s="92">
        <v>0.0</v>
      </c>
      <c r="AH996" s="92">
        <v>0.0</v>
      </c>
    </row>
    <row r="997" hidden="1">
      <c r="A997" s="98" t="s">
        <v>271</v>
      </c>
      <c r="B997" s="99"/>
      <c r="C997" s="99">
        <f>SUM(C988:C996)</f>
        <v>4</v>
      </c>
      <c r="D997" s="99">
        <f t="shared" ref="D997:F997" si="621">SUM(D988:D996)/4</f>
        <v>0</v>
      </c>
      <c r="E997" s="100">
        <f t="shared" si="621"/>
        <v>2.179166667</v>
      </c>
      <c r="F997" s="99">
        <f t="shared" si="621"/>
        <v>0</v>
      </c>
      <c r="G997" s="99">
        <f>SUM(G988:G996)</f>
        <v>33</v>
      </c>
      <c r="H997" s="99"/>
      <c r="I997" s="99">
        <f>SUM(I988:I996)</f>
        <v>70</v>
      </c>
      <c r="J997" s="99">
        <f t="shared" si="613"/>
        <v>-37</v>
      </c>
      <c r="K997" s="101">
        <f t="shared" si="614"/>
        <v>0.4714285714</v>
      </c>
      <c r="L997" s="99">
        <f t="shared" ref="L997:M997" si="622">SUM(L988:L996)</f>
        <v>30</v>
      </c>
      <c r="M997" s="99">
        <f t="shared" si="622"/>
        <v>42</v>
      </c>
      <c r="N997" s="99"/>
      <c r="O997" s="102"/>
      <c r="P997" s="99">
        <f t="shared" ref="P997:AH997" si="623">SUM(P988:P996)</f>
        <v>5</v>
      </c>
      <c r="Q997" s="99">
        <f t="shared" si="623"/>
        <v>2</v>
      </c>
      <c r="R997" s="99">
        <f t="shared" si="623"/>
        <v>2</v>
      </c>
      <c r="S997" s="99">
        <f t="shared" si="623"/>
        <v>0</v>
      </c>
      <c r="T997" s="99">
        <f t="shared" si="623"/>
        <v>4</v>
      </c>
      <c r="U997" s="99">
        <f t="shared" si="623"/>
        <v>0</v>
      </c>
      <c r="V997" s="99">
        <f t="shared" si="623"/>
        <v>0</v>
      </c>
      <c r="W997" s="99">
        <f t="shared" si="623"/>
        <v>0</v>
      </c>
      <c r="X997" s="99">
        <f t="shared" si="623"/>
        <v>0</v>
      </c>
      <c r="Y997" s="99">
        <f t="shared" si="623"/>
        <v>0</v>
      </c>
      <c r="Z997" s="99">
        <f t="shared" si="623"/>
        <v>0</v>
      </c>
      <c r="AA997" s="99">
        <f t="shared" si="623"/>
        <v>0</v>
      </c>
      <c r="AB997" s="99">
        <f t="shared" si="623"/>
        <v>0</v>
      </c>
      <c r="AC997" s="99">
        <f t="shared" si="623"/>
        <v>0</v>
      </c>
      <c r="AD997" s="99">
        <f t="shared" si="623"/>
        <v>0</v>
      </c>
      <c r="AE997" s="99">
        <f t="shared" si="623"/>
        <v>0</v>
      </c>
      <c r="AF997" s="99">
        <f t="shared" si="623"/>
        <v>0</v>
      </c>
      <c r="AG997" s="99">
        <f t="shared" si="623"/>
        <v>0</v>
      </c>
      <c r="AH997" s="99">
        <f t="shared" si="623"/>
        <v>0</v>
      </c>
    </row>
    <row r="998">
      <c r="A998" s="119" t="s">
        <v>444</v>
      </c>
    </row>
    <row r="1000" hidden="1">
      <c r="A1000" s="115"/>
      <c r="F1000" s="116" t="s">
        <v>382</v>
      </c>
      <c r="L1000" s="117" t="s">
        <v>383</v>
      </c>
      <c r="N1000" s="118" t="s">
        <v>384</v>
      </c>
    </row>
    <row r="1001" hidden="1">
      <c r="A1001" s="83" t="s">
        <v>232</v>
      </c>
      <c r="B1001" s="83" t="s">
        <v>233</v>
      </c>
      <c r="C1001" s="83" t="s">
        <v>234</v>
      </c>
      <c r="D1001" s="83" t="s">
        <v>15</v>
      </c>
      <c r="E1001" s="84" t="s">
        <v>235</v>
      </c>
      <c r="F1001" s="85" t="s">
        <v>17</v>
      </c>
      <c r="G1001" s="85" t="s">
        <v>236</v>
      </c>
      <c r="H1001" s="85" t="s">
        <v>237</v>
      </c>
      <c r="I1001" s="85" t="s">
        <v>238</v>
      </c>
      <c r="J1001" s="85" t="s">
        <v>239</v>
      </c>
      <c r="K1001" s="86" t="s">
        <v>240</v>
      </c>
      <c r="L1001" s="87" t="s">
        <v>241</v>
      </c>
      <c r="M1001" s="87" t="s">
        <v>242</v>
      </c>
      <c r="N1001" s="88" t="s">
        <v>385</v>
      </c>
      <c r="O1001" s="88" t="s">
        <v>235</v>
      </c>
      <c r="P1001" s="88" t="s">
        <v>244</v>
      </c>
      <c r="Q1001" s="88" t="s">
        <v>245</v>
      </c>
      <c r="R1001" s="88" t="s">
        <v>246</v>
      </c>
      <c r="S1001" s="88" t="s">
        <v>247</v>
      </c>
      <c r="T1001" s="88" t="s">
        <v>248</v>
      </c>
      <c r="U1001" s="88" t="s">
        <v>249</v>
      </c>
      <c r="V1001" s="88" t="s">
        <v>250</v>
      </c>
      <c r="W1001" s="88" t="s">
        <v>251</v>
      </c>
      <c r="X1001" s="88" t="s">
        <v>252</v>
      </c>
      <c r="Y1001" s="88" t="s">
        <v>253</v>
      </c>
      <c r="Z1001" s="88" t="s">
        <v>254</v>
      </c>
      <c r="AA1001" s="88" t="s">
        <v>255</v>
      </c>
      <c r="AB1001" s="88" t="s">
        <v>256</v>
      </c>
      <c r="AC1001" s="88" t="s">
        <v>257</v>
      </c>
      <c r="AD1001" s="88" t="s">
        <v>258</v>
      </c>
      <c r="AE1001" s="88" t="s">
        <v>259</v>
      </c>
      <c r="AF1001" s="88" t="s">
        <v>260</v>
      </c>
      <c r="AG1001" s="88" t="s">
        <v>261</v>
      </c>
      <c r="AH1001" s="88" t="s">
        <v>262</v>
      </c>
    </row>
    <row r="1002" hidden="1">
      <c r="A1002" s="96" t="s">
        <v>22</v>
      </c>
      <c r="B1002" s="97" t="s">
        <v>289</v>
      </c>
      <c r="C1002" s="103">
        <v>1.0</v>
      </c>
      <c r="D1002" s="103">
        <v>1.0</v>
      </c>
      <c r="E1002" s="93">
        <f t="shared" ref="E1002:E1007" si="624">SUM(L1002*I1002)/60</f>
        <v>2.933333333</v>
      </c>
      <c r="F1002" s="103">
        <v>3.0</v>
      </c>
      <c r="G1002" s="103">
        <v>9.0</v>
      </c>
      <c r="H1002" s="92">
        <v>0.0</v>
      </c>
      <c r="I1002" s="103">
        <v>8.0</v>
      </c>
      <c r="J1002" s="106">
        <f t="shared" ref="J1002:J1015" si="625">SUM(G1002-I1002)</f>
        <v>1</v>
      </c>
      <c r="K1002" s="94">
        <f t="shared" ref="K1002:K1015" si="626">SUM(G1002/I1002)</f>
        <v>1.125</v>
      </c>
      <c r="L1002" s="103">
        <v>22.0</v>
      </c>
      <c r="M1002" s="103">
        <v>16.0</v>
      </c>
      <c r="N1002" s="103">
        <v>1.0</v>
      </c>
      <c r="O1002" s="95">
        <f t="shared" ref="O1002:O1007" si="627">(E1002*N1002)</f>
        <v>2.933333333</v>
      </c>
      <c r="P1002" s="92">
        <v>0.0</v>
      </c>
      <c r="Q1002" s="92">
        <v>0.0</v>
      </c>
      <c r="R1002" s="103">
        <v>1.0</v>
      </c>
      <c r="S1002" s="92">
        <v>0.0</v>
      </c>
      <c r="T1002" s="103">
        <v>2.0</v>
      </c>
      <c r="U1002" s="103">
        <v>1.0</v>
      </c>
      <c r="V1002" s="92">
        <v>0.0</v>
      </c>
      <c r="W1002" s="92">
        <v>0.0</v>
      </c>
      <c r="X1002" s="92">
        <v>0.0</v>
      </c>
      <c r="Y1002" s="92">
        <v>0.0</v>
      </c>
      <c r="Z1002" s="92">
        <v>0.0</v>
      </c>
      <c r="AA1002" s="92">
        <v>0.0</v>
      </c>
      <c r="AB1002" s="92">
        <v>0.0</v>
      </c>
      <c r="AC1002" s="103">
        <v>1.0</v>
      </c>
      <c r="AD1002" s="92">
        <v>0.0</v>
      </c>
      <c r="AE1002" s="92">
        <v>0.0</v>
      </c>
      <c r="AF1002" s="92">
        <v>0.0</v>
      </c>
      <c r="AG1002" s="92">
        <v>0.0</v>
      </c>
      <c r="AH1002" s="92">
        <v>0.0</v>
      </c>
    </row>
    <row r="1003" hidden="1">
      <c r="A1003" s="96" t="s">
        <v>22</v>
      </c>
      <c r="B1003" s="97" t="s">
        <v>290</v>
      </c>
      <c r="C1003" s="103">
        <v>1.0</v>
      </c>
      <c r="D1003" s="103">
        <v>1.0</v>
      </c>
      <c r="E1003" s="93">
        <f t="shared" si="624"/>
        <v>2.8</v>
      </c>
      <c r="F1003" s="103">
        <v>1.0</v>
      </c>
      <c r="G1003" s="103">
        <v>17.0</v>
      </c>
      <c r="H1003" s="103">
        <v>1.0</v>
      </c>
      <c r="I1003" s="103">
        <v>7.0</v>
      </c>
      <c r="J1003" s="106">
        <f t="shared" si="625"/>
        <v>10</v>
      </c>
      <c r="K1003" s="94">
        <f t="shared" si="626"/>
        <v>2.428571429</v>
      </c>
      <c r="L1003" s="103">
        <v>24.0</v>
      </c>
      <c r="M1003" s="103">
        <v>24.0</v>
      </c>
      <c r="N1003" s="103">
        <v>1.0</v>
      </c>
      <c r="O1003" s="95">
        <f t="shared" si="627"/>
        <v>2.8</v>
      </c>
      <c r="P1003" s="92">
        <v>0.0</v>
      </c>
      <c r="Q1003" s="92">
        <v>0.0</v>
      </c>
      <c r="R1003" s="92">
        <v>0.0</v>
      </c>
      <c r="S1003" s="92">
        <v>0.0</v>
      </c>
      <c r="T1003" s="103">
        <v>2.0</v>
      </c>
      <c r="U1003" s="103">
        <v>1.0</v>
      </c>
      <c r="V1003" s="103">
        <v>1.0</v>
      </c>
      <c r="W1003" s="92">
        <v>0.0</v>
      </c>
      <c r="X1003" s="92">
        <v>0.0</v>
      </c>
      <c r="Y1003" s="92">
        <v>0.0</v>
      </c>
      <c r="Z1003" s="92">
        <v>0.0</v>
      </c>
      <c r="AA1003" s="92">
        <v>0.0</v>
      </c>
      <c r="AB1003" s="92">
        <v>0.0</v>
      </c>
      <c r="AC1003" s="103">
        <v>1.0</v>
      </c>
      <c r="AD1003" s="92">
        <v>0.0</v>
      </c>
      <c r="AE1003" s="92">
        <v>0.0</v>
      </c>
      <c r="AF1003" s="92">
        <v>0.0</v>
      </c>
      <c r="AG1003" s="92">
        <v>0.0</v>
      </c>
      <c r="AH1003" s="92">
        <v>0.0</v>
      </c>
    </row>
    <row r="1004" hidden="1">
      <c r="A1004" s="96" t="s">
        <v>22</v>
      </c>
      <c r="B1004" s="97" t="s">
        <v>291</v>
      </c>
      <c r="C1004" s="103">
        <v>1.0</v>
      </c>
      <c r="D1004" s="103">
        <v>1.0</v>
      </c>
      <c r="E1004" s="93">
        <f t="shared" si="624"/>
        <v>2.8</v>
      </c>
      <c r="F1004" s="103">
        <v>1.0</v>
      </c>
      <c r="G1004" s="103">
        <v>19.0</v>
      </c>
      <c r="H1004" s="92">
        <v>0.0</v>
      </c>
      <c r="I1004" s="103">
        <v>8.0</v>
      </c>
      <c r="J1004" s="106">
        <f t="shared" si="625"/>
        <v>11</v>
      </c>
      <c r="K1004" s="94">
        <f t="shared" si="626"/>
        <v>2.375</v>
      </c>
      <c r="L1004" s="103">
        <v>21.0</v>
      </c>
      <c r="M1004" s="103">
        <v>30.0</v>
      </c>
      <c r="N1004" s="103">
        <v>1.0</v>
      </c>
      <c r="O1004" s="95">
        <f t="shared" si="627"/>
        <v>2.8</v>
      </c>
      <c r="P1004" s="92">
        <v>0.0</v>
      </c>
      <c r="Q1004" s="92">
        <v>0.0</v>
      </c>
      <c r="R1004" s="103">
        <v>2.0</v>
      </c>
      <c r="S1004" s="92">
        <v>0.0</v>
      </c>
      <c r="T1004" s="103">
        <v>3.0</v>
      </c>
      <c r="U1004" s="103">
        <v>2.0</v>
      </c>
      <c r="V1004" s="103">
        <v>1.0</v>
      </c>
      <c r="W1004" s="103">
        <v>1.0</v>
      </c>
      <c r="X1004" s="103">
        <v>1.0</v>
      </c>
      <c r="Y1004" s="103">
        <v>1.0</v>
      </c>
      <c r="Z1004" s="92">
        <v>0.0</v>
      </c>
      <c r="AA1004" s="92">
        <v>0.0</v>
      </c>
      <c r="AB1004" s="92">
        <v>0.0</v>
      </c>
      <c r="AC1004" s="103">
        <v>1.0</v>
      </c>
      <c r="AD1004" s="92">
        <v>0.0</v>
      </c>
      <c r="AE1004" s="92">
        <v>0.0</v>
      </c>
      <c r="AF1004" s="92">
        <v>0.0</v>
      </c>
      <c r="AG1004" s="103">
        <v>2.0</v>
      </c>
      <c r="AH1004" s="92">
        <v>0.0</v>
      </c>
    </row>
    <row r="1005" hidden="1">
      <c r="A1005" s="96" t="s">
        <v>22</v>
      </c>
      <c r="B1005" s="97" t="s">
        <v>292</v>
      </c>
      <c r="C1005" s="103">
        <v>1.0</v>
      </c>
      <c r="D1005" s="103">
        <v>1.0</v>
      </c>
      <c r="E1005" s="93">
        <f t="shared" si="624"/>
        <v>2.6</v>
      </c>
      <c r="F1005" s="92">
        <v>0.0</v>
      </c>
      <c r="G1005" s="103">
        <v>23.0</v>
      </c>
      <c r="H1005" s="92">
        <v>0.0</v>
      </c>
      <c r="I1005" s="103">
        <v>12.0</v>
      </c>
      <c r="J1005" s="106">
        <f t="shared" si="625"/>
        <v>11</v>
      </c>
      <c r="K1005" s="94">
        <f t="shared" si="626"/>
        <v>1.916666667</v>
      </c>
      <c r="L1005" s="103">
        <v>13.0</v>
      </c>
      <c r="M1005" s="103">
        <v>34.0</v>
      </c>
      <c r="N1005" s="103">
        <v>1.0</v>
      </c>
      <c r="O1005" s="95">
        <f t="shared" si="627"/>
        <v>2.6</v>
      </c>
      <c r="P1005" s="103">
        <v>1.0</v>
      </c>
      <c r="Q1005" s="92">
        <v>0.0</v>
      </c>
      <c r="R1005" s="103">
        <v>1.0</v>
      </c>
      <c r="S1005" s="92">
        <v>0.0</v>
      </c>
      <c r="T1005" s="103">
        <v>4.0</v>
      </c>
      <c r="U1005" s="103">
        <v>3.0</v>
      </c>
      <c r="V1005" s="103">
        <v>1.0</v>
      </c>
      <c r="W1005" s="103">
        <v>1.0</v>
      </c>
      <c r="X1005" s="103">
        <v>1.0</v>
      </c>
      <c r="Y1005" s="103">
        <v>1.0</v>
      </c>
      <c r="Z1005" s="92">
        <v>0.0</v>
      </c>
      <c r="AA1005" s="92">
        <v>0.0</v>
      </c>
      <c r="AB1005" s="92">
        <v>0.0</v>
      </c>
      <c r="AC1005" s="103">
        <v>1.0</v>
      </c>
      <c r="AD1005" s="92">
        <v>0.0</v>
      </c>
      <c r="AE1005" s="92">
        <v>0.0</v>
      </c>
      <c r="AF1005" s="92">
        <v>0.0</v>
      </c>
      <c r="AG1005" s="103">
        <v>1.0</v>
      </c>
      <c r="AH1005" s="92">
        <v>0.0</v>
      </c>
    </row>
    <row r="1006" hidden="1">
      <c r="A1006" s="96" t="s">
        <v>22</v>
      </c>
      <c r="B1006" s="97" t="s">
        <v>293</v>
      </c>
      <c r="C1006" s="92">
        <v>0.0</v>
      </c>
      <c r="D1006" s="92">
        <v>0.0</v>
      </c>
      <c r="E1006" s="93">
        <f t="shared" si="624"/>
        <v>0</v>
      </c>
      <c r="F1006" s="92">
        <v>0.0</v>
      </c>
      <c r="G1006" s="92">
        <v>0.0</v>
      </c>
      <c r="H1006" s="92">
        <v>0.0</v>
      </c>
      <c r="I1006" s="92">
        <v>0.0</v>
      </c>
      <c r="J1006" s="106">
        <f t="shared" si="625"/>
        <v>0</v>
      </c>
      <c r="K1006" s="94" t="str">
        <f t="shared" si="626"/>
        <v>#DIV/0!</v>
      </c>
      <c r="L1006" s="92">
        <v>0.0</v>
      </c>
      <c r="M1006" s="92">
        <v>0.0</v>
      </c>
      <c r="N1006" s="103">
        <v>0.0</v>
      </c>
      <c r="O1006" s="95">
        <f t="shared" si="627"/>
        <v>0</v>
      </c>
      <c r="P1006" s="92">
        <v>0.0</v>
      </c>
      <c r="Q1006" s="92">
        <v>0.0</v>
      </c>
      <c r="R1006" s="92">
        <v>0.0</v>
      </c>
      <c r="S1006" s="92">
        <v>0.0</v>
      </c>
      <c r="T1006" s="92">
        <v>0.0</v>
      </c>
      <c r="U1006" s="92">
        <v>0.0</v>
      </c>
      <c r="V1006" s="92">
        <v>0.0</v>
      </c>
      <c r="W1006" s="92">
        <v>0.0</v>
      </c>
      <c r="X1006" s="92">
        <v>0.0</v>
      </c>
      <c r="Y1006" s="92">
        <v>0.0</v>
      </c>
      <c r="Z1006" s="92">
        <v>0.0</v>
      </c>
      <c r="AA1006" s="92">
        <v>0.0</v>
      </c>
      <c r="AB1006" s="92">
        <v>0.0</v>
      </c>
      <c r="AC1006" s="92">
        <v>0.0</v>
      </c>
      <c r="AD1006" s="92">
        <v>0.0</v>
      </c>
      <c r="AE1006" s="92">
        <v>0.0</v>
      </c>
      <c r="AF1006" s="92">
        <v>0.0</v>
      </c>
      <c r="AG1006" s="92">
        <v>0.0</v>
      </c>
      <c r="AH1006" s="92">
        <v>0.0</v>
      </c>
    </row>
    <row r="1007" hidden="1">
      <c r="A1007" s="96" t="s">
        <v>22</v>
      </c>
      <c r="B1007" s="97" t="s">
        <v>294</v>
      </c>
      <c r="C1007" s="92">
        <v>0.0</v>
      </c>
      <c r="D1007" s="92">
        <v>0.0</v>
      </c>
      <c r="E1007" s="93">
        <f t="shared" si="624"/>
        <v>0</v>
      </c>
      <c r="F1007" s="92">
        <v>0.0</v>
      </c>
      <c r="G1007" s="92">
        <v>0.0</v>
      </c>
      <c r="H1007" s="92">
        <v>0.0</v>
      </c>
      <c r="I1007" s="92">
        <v>0.0</v>
      </c>
      <c r="J1007" s="106">
        <f t="shared" si="625"/>
        <v>0</v>
      </c>
      <c r="K1007" s="94" t="str">
        <f t="shared" si="626"/>
        <v>#DIV/0!</v>
      </c>
      <c r="L1007" s="92">
        <v>0.0</v>
      </c>
      <c r="M1007" s="92">
        <v>0.0</v>
      </c>
      <c r="N1007" s="103">
        <v>0.0</v>
      </c>
      <c r="O1007" s="95">
        <f t="shared" si="627"/>
        <v>0</v>
      </c>
      <c r="P1007" s="92">
        <v>0.0</v>
      </c>
      <c r="Q1007" s="92">
        <v>0.0</v>
      </c>
      <c r="R1007" s="92">
        <v>0.0</v>
      </c>
      <c r="S1007" s="92">
        <v>0.0</v>
      </c>
      <c r="T1007" s="92">
        <v>0.0</v>
      </c>
      <c r="U1007" s="92">
        <v>0.0</v>
      </c>
      <c r="V1007" s="92">
        <v>0.0</v>
      </c>
      <c r="W1007" s="92">
        <v>0.0</v>
      </c>
      <c r="X1007" s="92">
        <v>0.0</v>
      </c>
      <c r="Y1007" s="92">
        <v>0.0</v>
      </c>
      <c r="Z1007" s="92">
        <v>0.0</v>
      </c>
      <c r="AA1007" s="92">
        <v>0.0</v>
      </c>
      <c r="AB1007" s="92">
        <v>0.0</v>
      </c>
      <c r="AC1007" s="92">
        <v>0.0</v>
      </c>
      <c r="AD1007" s="92">
        <v>0.0</v>
      </c>
      <c r="AE1007" s="92">
        <v>0.0</v>
      </c>
      <c r="AF1007" s="92">
        <v>0.0</v>
      </c>
      <c r="AG1007" s="92">
        <v>0.0</v>
      </c>
      <c r="AH1007" s="92">
        <v>0.0</v>
      </c>
    </row>
    <row r="1008" hidden="1">
      <c r="A1008" s="98"/>
      <c r="B1008" s="99"/>
      <c r="C1008" s="99">
        <f t="shared" ref="C1008:D1008" si="628">SUM(C1002:C1007)/4</f>
        <v>1</v>
      </c>
      <c r="D1008" s="99">
        <f t="shared" si="628"/>
        <v>1</v>
      </c>
      <c r="E1008" s="100">
        <f>SUM(E1002:E1007)</f>
        <v>11.13333333</v>
      </c>
      <c r="F1008" s="99">
        <f>SUM(F1002:F1007)/4</f>
        <v>1.25</v>
      </c>
      <c r="G1008" s="99">
        <f>SUM(G1002:G1007)</f>
        <v>68</v>
      </c>
      <c r="H1008" s="99"/>
      <c r="I1008" s="99">
        <f>SUM(I1002:I1007)</f>
        <v>35</v>
      </c>
      <c r="J1008" s="99">
        <f t="shared" si="625"/>
        <v>33</v>
      </c>
      <c r="K1008" s="101">
        <f t="shared" si="626"/>
        <v>1.942857143</v>
      </c>
      <c r="L1008" s="99">
        <f t="shared" ref="L1008:M1008" si="629">SUM(L1002:L1007)</f>
        <v>80</v>
      </c>
      <c r="M1008" s="99">
        <f t="shared" si="629"/>
        <v>104</v>
      </c>
      <c r="N1008" s="99"/>
      <c r="O1008" s="102"/>
      <c r="P1008" s="99">
        <f t="shared" ref="P1008:AH1008" si="630">SUM(P1002:P1007)</f>
        <v>1</v>
      </c>
      <c r="Q1008" s="99">
        <f t="shared" si="630"/>
        <v>0</v>
      </c>
      <c r="R1008" s="99">
        <f t="shared" si="630"/>
        <v>4</v>
      </c>
      <c r="S1008" s="99">
        <f t="shared" si="630"/>
        <v>0</v>
      </c>
      <c r="T1008" s="99">
        <f t="shared" si="630"/>
        <v>11</v>
      </c>
      <c r="U1008" s="99">
        <f t="shared" si="630"/>
        <v>7</v>
      </c>
      <c r="V1008" s="99">
        <f t="shared" si="630"/>
        <v>3</v>
      </c>
      <c r="W1008" s="99">
        <f t="shared" si="630"/>
        <v>2</v>
      </c>
      <c r="X1008" s="99">
        <f t="shared" si="630"/>
        <v>2</v>
      </c>
      <c r="Y1008" s="99">
        <f t="shared" si="630"/>
        <v>2</v>
      </c>
      <c r="Z1008" s="99">
        <f t="shared" si="630"/>
        <v>0</v>
      </c>
      <c r="AA1008" s="99">
        <f t="shared" si="630"/>
        <v>0</v>
      </c>
      <c r="AB1008" s="99">
        <f t="shared" si="630"/>
        <v>0</v>
      </c>
      <c r="AC1008" s="99">
        <f t="shared" si="630"/>
        <v>4</v>
      </c>
      <c r="AD1008" s="99">
        <f t="shared" si="630"/>
        <v>0</v>
      </c>
      <c r="AE1008" s="99">
        <f t="shared" si="630"/>
        <v>0</v>
      </c>
      <c r="AF1008" s="99">
        <f t="shared" si="630"/>
        <v>0</v>
      </c>
      <c r="AG1008" s="99">
        <f t="shared" si="630"/>
        <v>3</v>
      </c>
      <c r="AH1008" s="99">
        <f t="shared" si="630"/>
        <v>0</v>
      </c>
    </row>
    <row r="1009" hidden="1">
      <c r="A1009" s="96" t="s">
        <v>60</v>
      </c>
      <c r="B1009" s="97" t="s">
        <v>285</v>
      </c>
      <c r="C1009" s="103">
        <v>1.0</v>
      </c>
      <c r="D1009" s="92">
        <v>0.0</v>
      </c>
      <c r="E1009" s="93">
        <f t="shared" ref="E1009:E1014" si="631">SUM(L1009*I1009)/60</f>
        <v>2.55</v>
      </c>
      <c r="F1009" s="92">
        <v>0.0</v>
      </c>
      <c r="G1009" s="103">
        <v>10.0</v>
      </c>
      <c r="H1009" s="92">
        <v>0.0</v>
      </c>
      <c r="I1009" s="103">
        <v>17.0</v>
      </c>
      <c r="J1009" s="106">
        <f t="shared" si="625"/>
        <v>-7</v>
      </c>
      <c r="K1009" s="94">
        <f t="shared" si="626"/>
        <v>0.5882352941</v>
      </c>
      <c r="L1009" s="103">
        <v>9.0</v>
      </c>
      <c r="M1009" s="103">
        <v>11.0</v>
      </c>
      <c r="N1009" s="103">
        <v>1.0</v>
      </c>
      <c r="O1009" s="95">
        <f t="shared" ref="O1009:O1014" si="632">SUM(L1009*I1009)/60</f>
        <v>2.55</v>
      </c>
      <c r="P1009" s="103">
        <v>1.0</v>
      </c>
      <c r="Q1009" s="103">
        <v>1.0</v>
      </c>
      <c r="R1009" s="103">
        <v>1.0</v>
      </c>
      <c r="S1009" s="92">
        <v>0.0</v>
      </c>
      <c r="T1009" s="92">
        <v>0.0</v>
      </c>
      <c r="U1009" s="92">
        <v>0.0</v>
      </c>
      <c r="V1009" s="92">
        <v>0.0</v>
      </c>
      <c r="W1009" s="92">
        <v>0.0</v>
      </c>
      <c r="X1009" s="92">
        <v>0.0</v>
      </c>
      <c r="Y1009" s="92">
        <v>0.0</v>
      </c>
      <c r="Z1009" s="92">
        <v>0.0</v>
      </c>
      <c r="AA1009" s="92">
        <v>0.0</v>
      </c>
      <c r="AB1009" s="92">
        <v>0.0</v>
      </c>
      <c r="AC1009" s="92">
        <v>0.0</v>
      </c>
      <c r="AD1009" s="92">
        <v>0.0</v>
      </c>
      <c r="AE1009" s="92">
        <v>0.0</v>
      </c>
      <c r="AF1009" s="92">
        <v>0.0</v>
      </c>
      <c r="AG1009" s="92">
        <v>0.0</v>
      </c>
      <c r="AH1009" s="92">
        <v>0.0</v>
      </c>
    </row>
    <row r="1010" hidden="1">
      <c r="A1010" s="96" t="s">
        <v>60</v>
      </c>
      <c r="B1010" s="97" t="s">
        <v>286</v>
      </c>
      <c r="C1010" s="103">
        <v>1.0</v>
      </c>
      <c r="D1010" s="92">
        <v>0.0</v>
      </c>
      <c r="E1010" s="93">
        <f t="shared" si="631"/>
        <v>2.55</v>
      </c>
      <c r="F1010" s="92">
        <v>0.0</v>
      </c>
      <c r="G1010" s="103">
        <v>6.0</v>
      </c>
      <c r="H1010" s="92">
        <v>0.0</v>
      </c>
      <c r="I1010" s="103">
        <v>17.0</v>
      </c>
      <c r="J1010" s="106">
        <f t="shared" si="625"/>
        <v>-11</v>
      </c>
      <c r="K1010" s="94">
        <f t="shared" si="626"/>
        <v>0.3529411765</v>
      </c>
      <c r="L1010" s="103">
        <v>9.0</v>
      </c>
      <c r="M1010" s="103">
        <v>7.0</v>
      </c>
      <c r="N1010" s="103">
        <v>1.0</v>
      </c>
      <c r="O1010" s="95">
        <f t="shared" si="632"/>
        <v>2.55</v>
      </c>
      <c r="P1010" s="103">
        <v>1.0</v>
      </c>
      <c r="Q1010" s="92">
        <v>0.0</v>
      </c>
      <c r="R1010" s="92">
        <v>0.0</v>
      </c>
      <c r="S1010" s="103">
        <v>1.0</v>
      </c>
      <c r="T1010" s="92">
        <v>0.0</v>
      </c>
      <c r="U1010" s="92">
        <v>0.0</v>
      </c>
      <c r="V1010" s="92">
        <v>0.0</v>
      </c>
      <c r="W1010" s="92">
        <v>0.0</v>
      </c>
      <c r="X1010" s="92">
        <v>0.0</v>
      </c>
      <c r="Y1010" s="92">
        <v>0.0</v>
      </c>
      <c r="Z1010" s="92">
        <v>0.0</v>
      </c>
      <c r="AA1010" s="92">
        <v>0.0</v>
      </c>
      <c r="AB1010" s="92">
        <v>0.0</v>
      </c>
      <c r="AC1010" s="92">
        <v>0.0</v>
      </c>
      <c r="AD1010" s="92">
        <v>0.0</v>
      </c>
      <c r="AE1010" s="92">
        <v>0.0</v>
      </c>
      <c r="AF1010" s="92">
        <v>0.0</v>
      </c>
      <c r="AG1010" s="92">
        <v>0.0</v>
      </c>
      <c r="AH1010" s="92">
        <v>0.0</v>
      </c>
    </row>
    <row r="1011" hidden="1">
      <c r="A1011" s="96" t="s">
        <v>60</v>
      </c>
      <c r="B1011" s="97" t="s">
        <v>287</v>
      </c>
      <c r="C1011" s="103">
        <v>1.0</v>
      </c>
      <c r="D1011" s="92">
        <v>0.0</v>
      </c>
      <c r="E1011" s="93">
        <f t="shared" si="631"/>
        <v>2.45</v>
      </c>
      <c r="F1011" s="92">
        <v>0.0</v>
      </c>
      <c r="G1011" s="103">
        <v>9.0</v>
      </c>
      <c r="H1011" s="92">
        <v>0.0</v>
      </c>
      <c r="I1011" s="103">
        <v>21.0</v>
      </c>
      <c r="J1011" s="106">
        <f t="shared" si="625"/>
        <v>-12</v>
      </c>
      <c r="K1011" s="94">
        <f t="shared" si="626"/>
        <v>0.4285714286</v>
      </c>
      <c r="L1011" s="103">
        <v>7.0</v>
      </c>
      <c r="M1011" s="103">
        <v>10.0</v>
      </c>
      <c r="N1011" s="103">
        <v>1.0</v>
      </c>
      <c r="O1011" s="95">
        <f t="shared" si="632"/>
        <v>2.45</v>
      </c>
      <c r="P1011" s="92">
        <v>0.0</v>
      </c>
      <c r="Q1011" s="92">
        <v>0.0</v>
      </c>
      <c r="R1011" s="92">
        <v>0.0</v>
      </c>
      <c r="S1011" s="103">
        <v>1.0</v>
      </c>
      <c r="T1011" s="103">
        <v>2.0</v>
      </c>
      <c r="U1011" s="92">
        <v>0.0</v>
      </c>
      <c r="V1011" s="92">
        <v>0.0</v>
      </c>
      <c r="W1011" s="92">
        <v>0.0</v>
      </c>
      <c r="X1011" s="92">
        <v>0.0</v>
      </c>
      <c r="Y1011" s="92">
        <v>0.0</v>
      </c>
      <c r="Z1011" s="92">
        <v>0.0</v>
      </c>
      <c r="AA1011" s="92">
        <v>0.0</v>
      </c>
      <c r="AB1011" s="92">
        <v>0.0</v>
      </c>
      <c r="AC1011" s="92">
        <v>0.0</v>
      </c>
      <c r="AD1011" s="92">
        <v>0.0</v>
      </c>
      <c r="AE1011" s="92">
        <v>0.0</v>
      </c>
      <c r="AF1011" s="92">
        <v>0.0</v>
      </c>
      <c r="AG1011" s="92">
        <v>0.0</v>
      </c>
      <c r="AH1011" s="92">
        <v>0.0</v>
      </c>
    </row>
    <row r="1012" hidden="1">
      <c r="A1012" s="96" t="s">
        <v>60</v>
      </c>
      <c r="B1012" s="97" t="s">
        <v>288</v>
      </c>
      <c r="C1012" s="103">
        <v>1.0</v>
      </c>
      <c r="D1012" s="92">
        <v>0.0</v>
      </c>
      <c r="E1012" s="93">
        <f t="shared" si="631"/>
        <v>2.4</v>
      </c>
      <c r="F1012" s="92">
        <v>0.0</v>
      </c>
      <c r="G1012" s="103">
        <v>8.0</v>
      </c>
      <c r="H1012" s="92">
        <v>0.0</v>
      </c>
      <c r="I1012" s="103">
        <v>16.0</v>
      </c>
      <c r="J1012" s="106">
        <f t="shared" si="625"/>
        <v>-8</v>
      </c>
      <c r="K1012" s="94">
        <f t="shared" si="626"/>
        <v>0.5</v>
      </c>
      <c r="L1012" s="103">
        <v>9.0</v>
      </c>
      <c r="M1012" s="103">
        <v>6.0</v>
      </c>
      <c r="N1012" s="103">
        <v>1.0</v>
      </c>
      <c r="O1012" s="95">
        <f t="shared" si="632"/>
        <v>2.4</v>
      </c>
      <c r="P1012" s="92">
        <v>0.0</v>
      </c>
      <c r="Q1012" s="92">
        <v>0.0</v>
      </c>
      <c r="R1012" s="92">
        <v>0.0</v>
      </c>
      <c r="S1012" s="92">
        <v>0.0</v>
      </c>
      <c r="T1012" s="92">
        <v>0.0</v>
      </c>
      <c r="U1012" s="92">
        <v>0.0</v>
      </c>
      <c r="V1012" s="92">
        <v>0.0</v>
      </c>
      <c r="W1012" s="92">
        <v>0.0</v>
      </c>
      <c r="X1012" s="92">
        <v>0.0</v>
      </c>
      <c r="Y1012" s="92">
        <v>0.0</v>
      </c>
      <c r="Z1012" s="92">
        <v>0.0</v>
      </c>
      <c r="AA1012" s="92">
        <v>0.0</v>
      </c>
      <c r="AB1012" s="92">
        <v>0.0</v>
      </c>
      <c r="AC1012" s="92">
        <v>0.0</v>
      </c>
      <c r="AD1012" s="92">
        <v>0.0</v>
      </c>
      <c r="AE1012" s="92">
        <v>0.0</v>
      </c>
      <c r="AF1012" s="92">
        <v>0.0</v>
      </c>
      <c r="AG1012" s="92">
        <v>0.0</v>
      </c>
      <c r="AH1012" s="92">
        <v>0.0</v>
      </c>
    </row>
    <row r="1013" hidden="1">
      <c r="A1013" s="96" t="s">
        <v>60</v>
      </c>
      <c r="B1013" s="91"/>
      <c r="C1013" s="92">
        <v>0.0</v>
      </c>
      <c r="D1013" s="92">
        <v>0.0</v>
      </c>
      <c r="E1013" s="93">
        <f t="shared" si="631"/>
        <v>0</v>
      </c>
      <c r="F1013" s="92">
        <v>0.0</v>
      </c>
      <c r="G1013" s="92">
        <v>0.0</v>
      </c>
      <c r="H1013" s="92">
        <v>0.0</v>
      </c>
      <c r="I1013" s="92">
        <v>0.0</v>
      </c>
      <c r="J1013" s="106">
        <f t="shared" si="625"/>
        <v>0</v>
      </c>
      <c r="K1013" s="94" t="str">
        <f t="shared" si="626"/>
        <v>#DIV/0!</v>
      </c>
      <c r="L1013" s="92">
        <v>0.0</v>
      </c>
      <c r="M1013" s="92">
        <v>0.0</v>
      </c>
      <c r="N1013" s="103">
        <v>0.0</v>
      </c>
      <c r="O1013" s="95">
        <f t="shared" si="632"/>
        <v>0</v>
      </c>
      <c r="P1013" s="92">
        <v>0.0</v>
      </c>
      <c r="Q1013" s="92">
        <v>0.0</v>
      </c>
      <c r="R1013" s="92">
        <v>0.0</v>
      </c>
      <c r="S1013" s="92">
        <v>0.0</v>
      </c>
      <c r="T1013" s="92">
        <v>0.0</v>
      </c>
      <c r="U1013" s="92">
        <v>0.0</v>
      </c>
      <c r="V1013" s="92">
        <v>0.0</v>
      </c>
      <c r="W1013" s="92">
        <v>0.0</v>
      </c>
      <c r="X1013" s="92">
        <v>0.0</v>
      </c>
      <c r="Y1013" s="92">
        <v>0.0</v>
      </c>
      <c r="Z1013" s="92">
        <v>0.0</v>
      </c>
      <c r="AA1013" s="92">
        <v>0.0</v>
      </c>
      <c r="AB1013" s="92">
        <v>0.0</v>
      </c>
      <c r="AC1013" s="92">
        <v>0.0</v>
      </c>
      <c r="AD1013" s="92">
        <v>0.0</v>
      </c>
      <c r="AE1013" s="92">
        <v>0.0</v>
      </c>
      <c r="AF1013" s="92">
        <v>0.0</v>
      </c>
      <c r="AG1013" s="92">
        <v>0.0</v>
      </c>
      <c r="AH1013" s="92">
        <v>0.0</v>
      </c>
    </row>
    <row r="1014" hidden="1">
      <c r="A1014" s="96" t="s">
        <v>60</v>
      </c>
      <c r="B1014" s="91"/>
      <c r="C1014" s="92">
        <v>0.0</v>
      </c>
      <c r="D1014" s="92">
        <v>0.0</v>
      </c>
      <c r="E1014" s="93">
        <f t="shared" si="631"/>
        <v>0</v>
      </c>
      <c r="F1014" s="92">
        <v>0.0</v>
      </c>
      <c r="G1014" s="92">
        <v>0.0</v>
      </c>
      <c r="H1014" s="92">
        <v>0.0</v>
      </c>
      <c r="I1014" s="92">
        <v>0.0</v>
      </c>
      <c r="J1014" s="106">
        <f t="shared" si="625"/>
        <v>0</v>
      </c>
      <c r="K1014" s="94" t="str">
        <f t="shared" si="626"/>
        <v>#DIV/0!</v>
      </c>
      <c r="L1014" s="92">
        <v>0.0</v>
      </c>
      <c r="M1014" s="92">
        <v>0.0</v>
      </c>
      <c r="N1014" s="103">
        <v>0.0</v>
      </c>
      <c r="O1014" s="95">
        <f t="shared" si="632"/>
        <v>0</v>
      </c>
      <c r="P1014" s="92">
        <v>0.0</v>
      </c>
      <c r="Q1014" s="92">
        <v>0.0</v>
      </c>
      <c r="R1014" s="92">
        <v>0.0</v>
      </c>
      <c r="S1014" s="92">
        <v>0.0</v>
      </c>
      <c r="T1014" s="92">
        <v>0.0</v>
      </c>
      <c r="U1014" s="92">
        <v>0.0</v>
      </c>
      <c r="V1014" s="92">
        <v>0.0</v>
      </c>
      <c r="W1014" s="92">
        <v>0.0</v>
      </c>
      <c r="X1014" s="92">
        <v>0.0</v>
      </c>
      <c r="Y1014" s="92">
        <v>0.0</v>
      </c>
      <c r="Z1014" s="92">
        <v>0.0</v>
      </c>
      <c r="AA1014" s="92">
        <v>0.0</v>
      </c>
      <c r="AB1014" s="92">
        <v>0.0</v>
      </c>
      <c r="AC1014" s="92">
        <v>0.0</v>
      </c>
      <c r="AD1014" s="92">
        <v>0.0</v>
      </c>
      <c r="AE1014" s="92">
        <v>0.0</v>
      </c>
      <c r="AF1014" s="92">
        <v>0.0</v>
      </c>
      <c r="AG1014" s="92">
        <v>0.0</v>
      </c>
      <c r="AH1014" s="92">
        <v>0.0</v>
      </c>
    </row>
    <row r="1015" hidden="1">
      <c r="A1015" s="98" t="s">
        <v>271</v>
      </c>
      <c r="B1015" s="99"/>
      <c r="C1015" s="99">
        <f>SUM(C1009:C1014)</f>
        <v>4</v>
      </c>
      <c r="D1015" s="99">
        <f t="shared" ref="D1015:F1015" si="633">SUM(D1009:D1014)/4</f>
        <v>0</v>
      </c>
      <c r="E1015" s="100">
        <f t="shared" si="633"/>
        <v>2.4875</v>
      </c>
      <c r="F1015" s="99">
        <f t="shared" si="633"/>
        <v>0</v>
      </c>
      <c r="G1015" s="99">
        <f>SUM(G1009:G1014)</f>
        <v>33</v>
      </c>
      <c r="H1015" s="99"/>
      <c r="I1015" s="99">
        <f>SUM(I1009:I1014)</f>
        <v>71</v>
      </c>
      <c r="J1015" s="99">
        <f t="shared" si="625"/>
        <v>-38</v>
      </c>
      <c r="K1015" s="101">
        <f t="shared" si="626"/>
        <v>0.4647887324</v>
      </c>
      <c r="L1015" s="99">
        <f t="shared" ref="L1015:M1015" si="634">SUM(L1009:L1014)</f>
        <v>34</v>
      </c>
      <c r="M1015" s="99">
        <f t="shared" si="634"/>
        <v>34</v>
      </c>
      <c r="N1015" s="99"/>
      <c r="O1015" s="102"/>
      <c r="P1015" s="99">
        <f t="shared" ref="P1015:AH1015" si="635">SUM(P1009:P1014)</f>
        <v>2</v>
      </c>
      <c r="Q1015" s="99">
        <f t="shared" si="635"/>
        <v>1</v>
      </c>
      <c r="R1015" s="99">
        <f t="shared" si="635"/>
        <v>1</v>
      </c>
      <c r="S1015" s="99">
        <f t="shared" si="635"/>
        <v>2</v>
      </c>
      <c r="T1015" s="99">
        <f t="shared" si="635"/>
        <v>2</v>
      </c>
      <c r="U1015" s="99">
        <f t="shared" si="635"/>
        <v>0</v>
      </c>
      <c r="V1015" s="99">
        <f t="shared" si="635"/>
        <v>0</v>
      </c>
      <c r="W1015" s="99">
        <f t="shared" si="635"/>
        <v>0</v>
      </c>
      <c r="X1015" s="99">
        <f t="shared" si="635"/>
        <v>0</v>
      </c>
      <c r="Y1015" s="99">
        <f t="shared" si="635"/>
        <v>0</v>
      </c>
      <c r="Z1015" s="99">
        <f t="shared" si="635"/>
        <v>0</v>
      </c>
      <c r="AA1015" s="99">
        <f t="shared" si="635"/>
        <v>0</v>
      </c>
      <c r="AB1015" s="99">
        <f t="shared" si="635"/>
        <v>0</v>
      </c>
      <c r="AC1015" s="99">
        <f t="shared" si="635"/>
        <v>0</v>
      </c>
      <c r="AD1015" s="99">
        <f t="shared" si="635"/>
        <v>0</v>
      </c>
      <c r="AE1015" s="99">
        <f t="shared" si="635"/>
        <v>0</v>
      </c>
      <c r="AF1015" s="99">
        <f t="shared" si="635"/>
        <v>0</v>
      </c>
      <c r="AG1015" s="99">
        <f t="shared" si="635"/>
        <v>0</v>
      </c>
      <c r="AH1015" s="99">
        <f t="shared" si="635"/>
        <v>0</v>
      </c>
    </row>
    <row r="1016">
      <c r="A1016" s="119" t="s">
        <v>445</v>
      </c>
    </row>
    <row r="1018" hidden="1">
      <c r="A1018" s="115"/>
      <c r="F1018" s="116" t="s">
        <v>382</v>
      </c>
      <c r="L1018" s="117" t="s">
        <v>383</v>
      </c>
      <c r="N1018" s="118" t="s">
        <v>384</v>
      </c>
    </row>
    <row r="1019" hidden="1">
      <c r="A1019" s="83" t="s">
        <v>232</v>
      </c>
      <c r="B1019" s="83" t="s">
        <v>233</v>
      </c>
      <c r="C1019" s="83" t="s">
        <v>234</v>
      </c>
      <c r="D1019" s="83" t="s">
        <v>15</v>
      </c>
      <c r="E1019" s="84" t="s">
        <v>235</v>
      </c>
      <c r="F1019" s="85" t="s">
        <v>17</v>
      </c>
      <c r="G1019" s="85" t="s">
        <v>236</v>
      </c>
      <c r="H1019" s="85" t="s">
        <v>237</v>
      </c>
      <c r="I1019" s="85" t="s">
        <v>238</v>
      </c>
      <c r="J1019" s="85" t="s">
        <v>239</v>
      </c>
      <c r="K1019" s="86" t="s">
        <v>240</v>
      </c>
      <c r="L1019" s="87" t="s">
        <v>241</v>
      </c>
      <c r="M1019" s="87" t="s">
        <v>242</v>
      </c>
      <c r="N1019" s="88" t="s">
        <v>385</v>
      </c>
      <c r="O1019" s="88" t="s">
        <v>235</v>
      </c>
      <c r="P1019" s="88" t="s">
        <v>244</v>
      </c>
      <c r="Q1019" s="88" t="s">
        <v>245</v>
      </c>
      <c r="R1019" s="88" t="s">
        <v>246</v>
      </c>
      <c r="S1019" s="88" t="s">
        <v>247</v>
      </c>
      <c r="T1019" s="88" t="s">
        <v>248</v>
      </c>
      <c r="U1019" s="88" t="s">
        <v>249</v>
      </c>
      <c r="V1019" s="88" t="s">
        <v>250</v>
      </c>
      <c r="W1019" s="88" t="s">
        <v>251</v>
      </c>
      <c r="X1019" s="88" t="s">
        <v>252</v>
      </c>
      <c r="Y1019" s="88" t="s">
        <v>253</v>
      </c>
      <c r="Z1019" s="88" t="s">
        <v>254</v>
      </c>
      <c r="AA1019" s="88" t="s">
        <v>255</v>
      </c>
      <c r="AB1019" s="88" t="s">
        <v>256</v>
      </c>
      <c r="AC1019" s="88" t="s">
        <v>257</v>
      </c>
      <c r="AD1019" s="88" t="s">
        <v>258</v>
      </c>
      <c r="AE1019" s="88" t="s">
        <v>259</v>
      </c>
      <c r="AF1019" s="88" t="s">
        <v>260</v>
      </c>
      <c r="AG1019" s="88" t="s">
        <v>261</v>
      </c>
      <c r="AH1019" s="88" t="s">
        <v>262</v>
      </c>
    </row>
    <row r="1020" hidden="1">
      <c r="A1020" s="96" t="s">
        <v>47</v>
      </c>
      <c r="B1020" s="97" t="s">
        <v>263</v>
      </c>
      <c r="C1020" s="103">
        <v>1.0</v>
      </c>
      <c r="D1020" s="103">
        <v>1.0</v>
      </c>
      <c r="E1020" s="93">
        <f t="shared" ref="E1020:E1025" si="636">SUM(L1020*I1020)/60</f>
        <v>6.716666667</v>
      </c>
      <c r="F1020" s="92">
        <v>0.0</v>
      </c>
      <c r="G1020" s="103">
        <v>33.0</v>
      </c>
      <c r="H1020" s="103">
        <v>1.0</v>
      </c>
      <c r="I1020" s="103">
        <v>31.0</v>
      </c>
      <c r="J1020" s="106">
        <f t="shared" ref="J1020:J1033" si="637">SUM(G1020-I1020)</f>
        <v>2</v>
      </c>
      <c r="K1020" s="94">
        <f t="shared" ref="K1020:K1033" si="638">SUM(G1020/I1020)</f>
        <v>1.064516129</v>
      </c>
      <c r="L1020" s="103">
        <v>13.0</v>
      </c>
      <c r="M1020" s="103">
        <v>43.0</v>
      </c>
      <c r="N1020" s="103">
        <v>1.0</v>
      </c>
      <c r="O1020" s="95">
        <f t="shared" ref="O1020:O1025" si="639">(E1020*N1020)</f>
        <v>6.716666667</v>
      </c>
      <c r="P1020" s="92">
        <v>0.0</v>
      </c>
      <c r="Q1020" s="92">
        <v>0.0</v>
      </c>
      <c r="R1020" s="103">
        <v>3.0</v>
      </c>
      <c r="S1020" s="92">
        <v>0.0</v>
      </c>
      <c r="T1020" s="103">
        <v>5.0</v>
      </c>
      <c r="U1020" s="103">
        <v>2.0</v>
      </c>
      <c r="V1020" s="103">
        <v>2.0</v>
      </c>
      <c r="W1020" s="92">
        <v>0.0</v>
      </c>
      <c r="X1020" s="92">
        <v>0.0</v>
      </c>
      <c r="Y1020" s="92">
        <v>0.0</v>
      </c>
      <c r="Z1020" s="92">
        <v>0.0</v>
      </c>
      <c r="AA1020" s="92">
        <v>0.0</v>
      </c>
      <c r="AB1020" s="92">
        <v>0.0</v>
      </c>
      <c r="AC1020" s="92">
        <v>0.0</v>
      </c>
      <c r="AD1020" s="92">
        <v>0.0</v>
      </c>
      <c r="AE1020" s="92">
        <v>0.0</v>
      </c>
      <c r="AF1020" s="92">
        <v>0.0</v>
      </c>
      <c r="AG1020" s="92">
        <v>0.0</v>
      </c>
      <c r="AH1020" s="92">
        <v>0.0</v>
      </c>
    </row>
    <row r="1021" hidden="1">
      <c r="A1021" s="96" t="s">
        <v>47</v>
      </c>
      <c r="B1021" s="97" t="s">
        <v>264</v>
      </c>
      <c r="C1021" s="103">
        <v>1.0</v>
      </c>
      <c r="D1021" s="103">
        <v>1.0</v>
      </c>
      <c r="E1021" s="93">
        <f t="shared" si="636"/>
        <v>6.933333333</v>
      </c>
      <c r="F1021" s="103">
        <v>4.0</v>
      </c>
      <c r="G1021" s="103">
        <v>17.0</v>
      </c>
      <c r="H1021" s="92">
        <v>0.0</v>
      </c>
      <c r="I1021" s="103">
        <v>26.0</v>
      </c>
      <c r="J1021" s="106">
        <f t="shared" si="637"/>
        <v>-9</v>
      </c>
      <c r="K1021" s="94">
        <f t="shared" si="638"/>
        <v>0.6538461538</v>
      </c>
      <c r="L1021" s="103">
        <v>16.0</v>
      </c>
      <c r="M1021" s="103">
        <v>25.0</v>
      </c>
      <c r="N1021" s="103">
        <v>1.0</v>
      </c>
      <c r="O1021" s="95">
        <f t="shared" si="639"/>
        <v>6.933333333</v>
      </c>
      <c r="P1021" s="103">
        <v>3.0</v>
      </c>
      <c r="Q1021" s="103">
        <v>1.0</v>
      </c>
      <c r="R1021" s="92">
        <v>0.0</v>
      </c>
      <c r="S1021" s="92">
        <v>0.0</v>
      </c>
      <c r="T1021" s="92">
        <v>0.0</v>
      </c>
      <c r="U1021" s="92">
        <v>0.0</v>
      </c>
      <c r="V1021" s="92">
        <v>0.0</v>
      </c>
      <c r="W1021" s="92">
        <v>0.0</v>
      </c>
      <c r="X1021" s="92">
        <v>0.0</v>
      </c>
      <c r="Y1021" s="92">
        <v>0.0</v>
      </c>
      <c r="Z1021" s="92">
        <v>0.0</v>
      </c>
      <c r="AA1021" s="92">
        <v>0.0</v>
      </c>
      <c r="AB1021" s="92">
        <v>0.0</v>
      </c>
      <c r="AC1021" s="92">
        <v>0.0</v>
      </c>
      <c r="AD1021" s="92">
        <v>0.0</v>
      </c>
      <c r="AE1021" s="92">
        <v>0.0</v>
      </c>
      <c r="AF1021" s="92">
        <v>0.0</v>
      </c>
      <c r="AG1021" s="92">
        <v>0.0</v>
      </c>
      <c r="AH1021" s="92">
        <v>0.0</v>
      </c>
    </row>
    <row r="1022" hidden="1">
      <c r="A1022" s="96" t="s">
        <v>47</v>
      </c>
      <c r="B1022" s="97" t="s">
        <v>265</v>
      </c>
      <c r="C1022" s="103">
        <v>1.0</v>
      </c>
      <c r="D1022" s="103">
        <v>1.0</v>
      </c>
      <c r="E1022" s="93">
        <f t="shared" si="636"/>
        <v>7.333333333</v>
      </c>
      <c r="F1022" s="103">
        <v>1.0</v>
      </c>
      <c r="G1022" s="103">
        <v>53.0</v>
      </c>
      <c r="H1022" s="92">
        <v>0.0</v>
      </c>
      <c r="I1022" s="103">
        <v>20.0</v>
      </c>
      <c r="J1022" s="106">
        <f t="shared" si="637"/>
        <v>33</v>
      </c>
      <c r="K1022" s="94">
        <f t="shared" si="638"/>
        <v>2.65</v>
      </c>
      <c r="L1022" s="103">
        <v>22.0</v>
      </c>
      <c r="M1022" s="103">
        <v>70.0</v>
      </c>
      <c r="N1022" s="103">
        <v>1.0</v>
      </c>
      <c r="O1022" s="95">
        <f t="shared" si="639"/>
        <v>7.333333333</v>
      </c>
      <c r="P1022" s="92">
        <v>0.0</v>
      </c>
      <c r="Q1022" s="103">
        <v>3.0</v>
      </c>
      <c r="R1022" s="92">
        <v>0.0</v>
      </c>
      <c r="S1022" s="92">
        <v>0.0</v>
      </c>
      <c r="T1022" s="103">
        <v>10.0</v>
      </c>
      <c r="U1022" s="103">
        <v>6.0</v>
      </c>
      <c r="V1022" s="92">
        <v>0.0</v>
      </c>
      <c r="W1022" s="92">
        <v>0.0</v>
      </c>
      <c r="X1022" s="92">
        <v>0.0</v>
      </c>
      <c r="Y1022" s="92">
        <v>0.0</v>
      </c>
      <c r="Z1022" s="92">
        <v>0.0</v>
      </c>
      <c r="AA1022" s="92">
        <v>0.0</v>
      </c>
      <c r="AB1022" s="92">
        <v>0.0</v>
      </c>
      <c r="AC1022" s="92">
        <v>0.0</v>
      </c>
      <c r="AD1022" s="92">
        <v>0.0</v>
      </c>
      <c r="AE1022" s="92">
        <v>0.0</v>
      </c>
      <c r="AF1022" s="92">
        <v>0.0</v>
      </c>
      <c r="AG1022" s="92">
        <v>0.0</v>
      </c>
      <c r="AH1022" s="92">
        <v>0.0</v>
      </c>
    </row>
    <row r="1023" hidden="1">
      <c r="A1023" s="96" t="s">
        <v>47</v>
      </c>
      <c r="B1023" s="97" t="s">
        <v>266</v>
      </c>
      <c r="C1023" s="92">
        <v>0.0</v>
      </c>
      <c r="D1023" s="92">
        <v>0.0</v>
      </c>
      <c r="E1023" s="93">
        <f t="shared" si="636"/>
        <v>0</v>
      </c>
      <c r="F1023" s="92">
        <v>0.0</v>
      </c>
      <c r="G1023" s="92">
        <v>0.0</v>
      </c>
      <c r="H1023" s="92">
        <v>0.0</v>
      </c>
      <c r="I1023" s="92">
        <v>0.0</v>
      </c>
      <c r="J1023" s="106">
        <f t="shared" si="637"/>
        <v>0</v>
      </c>
      <c r="K1023" s="94" t="str">
        <f t="shared" si="638"/>
        <v>#DIV/0!</v>
      </c>
      <c r="L1023" s="92">
        <v>0.0</v>
      </c>
      <c r="M1023" s="92">
        <v>0.0</v>
      </c>
      <c r="N1023" s="103">
        <v>0.0</v>
      </c>
      <c r="O1023" s="95">
        <f t="shared" si="639"/>
        <v>0</v>
      </c>
      <c r="P1023" s="92">
        <v>0.0</v>
      </c>
      <c r="Q1023" s="92">
        <v>0.0</v>
      </c>
      <c r="R1023" s="92">
        <v>0.0</v>
      </c>
      <c r="S1023" s="92">
        <v>0.0</v>
      </c>
      <c r="T1023" s="92">
        <v>0.0</v>
      </c>
      <c r="U1023" s="92">
        <v>0.0</v>
      </c>
      <c r="V1023" s="92">
        <v>0.0</v>
      </c>
      <c r="W1023" s="92">
        <v>0.0</v>
      </c>
      <c r="X1023" s="92">
        <v>0.0</v>
      </c>
      <c r="Y1023" s="92">
        <v>0.0</v>
      </c>
      <c r="Z1023" s="92">
        <v>0.0</v>
      </c>
      <c r="AA1023" s="92">
        <v>0.0</v>
      </c>
      <c r="AB1023" s="92">
        <v>0.0</v>
      </c>
      <c r="AC1023" s="92">
        <v>0.0</v>
      </c>
      <c r="AD1023" s="92">
        <v>0.0</v>
      </c>
      <c r="AE1023" s="92">
        <v>0.0</v>
      </c>
      <c r="AF1023" s="92">
        <v>0.0</v>
      </c>
      <c r="AG1023" s="92">
        <v>0.0</v>
      </c>
      <c r="AH1023" s="92">
        <v>0.0</v>
      </c>
    </row>
    <row r="1024" hidden="1">
      <c r="A1024" s="96" t="s">
        <v>47</v>
      </c>
      <c r="B1024" s="97" t="s">
        <v>267</v>
      </c>
      <c r="C1024" s="92">
        <v>0.0</v>
      </c>
      <c r="D1024" s="92">
        <v>0.0</v>
      </c>
      <c r="E1024" s="93">
        <f t="shared" si="636"/>
        <v>0</v>
      </c>
      <c r="F1024" s="92">
        <v>0.0</v>
      </c>
      <c r="G1024" s="92">
        <v>0.0</v>
      </c>
      <c r="H1024" s="92">
        <v>0.0</v>
      </c>
      <c r="I1024" s="92">
        <v>0.0</v>
      </c>
      <c r="J1024" s="106">
        <f t="shared" si="637"/>
        <v>0</v>
      </c>
      <c r="K1024" s="94" t="str">
        <f t="shared" si="638"/>
        <v>#DIV/0!</v>
      </c>
      <c r="L1024" s="92">
        <v>0.0</v>
      </c>
      <c r="M1024" s="92">
        <v>0.0</v>
      </c>
      <c r="N1024" s="103">
        <v>0.0</v>
      </c>
      <c r="O1024" s="95">
        <f t="shared" si="639"/>
        <v>0</v>
      </c>
      <c r="P1024" s="92">
        <v>0.0</v>
      </c>
      <c r="Q1024" s="92">
        <v>0.0</v>
      </c>
      <c r="R1024" s="92">
        <v>0.0</v>
      </c>
      <c r="S1024" s="92">
        <v>0.0</v>
      </c>
      <c r="T1024" s="92">
        <v>0.0</v>
      </c>
      <c r="U1024" s="92">
        <v>0.0</v>
      </c>
      <c r="V1024" s="92">
        <v>0.0</v>
      </c>
      <c r="W1024" s="92">
        <v>0.0</v>
      </c>
      <c r="X1024" s="92">
        <v>0.0</v>
      </c>
      <c r="Y1024" s="92">
        <v>0.0</v>
      </c>
      <c r="Z1024" s="92">
        <v>0.0</v>
      </c>
      <c r="AA1024" s="92">
        <v>0.0</v>
      </c>
      <c r="AB1024" s="92">
        <v>0.0</v>
      </c>
      <c r="AC1024" s="92">
        <v>0.0</v>
      </c>
      <c r="AD1024" s="92">
        <v>0.0</v>
      </c>
      <c r="AE1024" s="92">
        <v>0.0</v>
      </c>
      <c r="AF1024" s="92">
        <v>0.0</v>
      </c>
      <c r="AG1024" s="92">
        <v>0.0</v>
      </c>
      <c r="AH1024" s="92">
        <v>0.0</v>
      </c>
    </row>
    <row r="1025" hidden="1">
      <c r="A1025" s="96" t="s">
        <v>47</v>
      </c>
      <c r="B1025" s="97" t="s">
        <v>268</v>
      </c>
      <c r="C1025" s="103">
        <v>1.0</v>
      </c>
      <c r="D1025" s="103">
        <v>1.0</v>
      </c>
      <c r="E1025" s="93">
        <f t="shared" si="636"/>
        <v>7.083333333</v>
      </c>
      <c r="F1025" s="92">
        <v>0.0</v>
      </c>
      <c r="G1025" s="103">
        <v>28.0</v>
      </c>
      <c r="H1025" s="103">
        <v>1.0</v>
      </c>
      <c r="I1025" s="103">
        <v>25.0</v>
      </c>
      <c r="J1025" s="106">
        <f t="shared" si="637"/>
        <v>3</v>
      </c>
      <c r="K1025" s="94">
        <f t="shared" si="638"/>
        <v>1.12</v>
      </c>
      <c r="L1025" s="103">
        <v>17.0</v>
      </c>
      <c r="M1025" s="103">
        <v>36.0</v>
      </c>
      <c r="N1025" s="103">
        <v>1.0</v>
      </c>
      <c r="O1025" s="95">
        <f t="shared" si="639"/>
        <v>7.083333333</v>
      </c>
      <c r="P1025" s="103">
        <v>2.0</v>
      </c>
      <c r="Q1025" s="92">
        <v>0.0</v>
      </c>
      <c r="R1025" s="103">
        <v>2.0</v>
      </c>
      <c r="S1025" s="92">
        <v>0.0</v>
      </c>
      <c r="T1025" s="103">
        <v>5.0</v>
      </c>
      <c r="U1025" s="92">
        <v>0.0</v>
      </c>
      <c r="V1025" s="92">
        <v>0.0</v>
      </c>
      <c r="W1025" s="92">
        <v>0.0</v>
      </c>
      <c r="X1025" s="92">
        <v>0.0</v>
      </c>
      <c r="Y1025" s="92">
        <v>0.0</v>
      </c>
      <c r="Z1025" s="92">
        <v>0.0</v>
      </c>
      <c r="AA1025" s="92">
        <v>0.0</v>
      </c>
      <c r="AB1025" s="92">
        <v>0.0</v>
      </c>
      <c r="AC1025" s="92">
        <v>0.0</v>
      </c>
      <c r="AD1025" s="92">
        <v>0.0</v>
      </c>
      <c r="AE1025" s="92">
        <v>0.0</v>
      </c>
      <c r="AF1025" s="92">
        <v>0.0</v>
      </c>
      <c r="AG1025" s="92">
        <v>0.0</v>
      </c>
      <c r="AH1025" s="92">
        <v>0.0</v>
      </c>
    </row>
    <row r="1026" hidden="1">
      <c r="A1026" s="98"/>
      <c r="B1026" s="99"/>
      <c r="C1026" s="99">
        <f t="shared" ref="C1026:D1026" si="640">SUM(C1020:C1025)/4</f>
        <v>1</v>
      </c>
      <c r="D1026" s="99">
        <f t="shared" si="640"/>
        <v>1</v>
      </c>
      <c r="E1026" s="100">
        <f>SUM(E1020:E1025)</f>
        <v>28.06666667</v>
      </c>
      <c r="F1026" s="99">
        <f>SUM(F1020:F1025)/4</f>
        <v>1.25</v>
      </c>
      <c r="G1026" s="99">
        <f>SUM(G1020:G1025)</f>
        <v>131</v>
      </c>
      <c r="H1026" s="99"/>
      <c r="I1026" s="99">
        <f>SUM(I1020:I1025)</f>
        <v>102</v>
      </c>
      <c r="J1026" s="99">
        <f t="shared" si="637"/>
        <v>29</v>
      </c>
      <c r="K1026" s="101">
        <f t="shared" si="638"/>
        <v>1.284313725</v>
      </c>
      <c r="L1026" s="99">
        <f t="shared" ref="L1026:M1026" si="641">SUM(L1020:L1025)</f>
        <v>68</v>
      </c>
      <c r="M1026" s="99">
        <f t="shared" si="641"/>
        <v>174</v>
      </c>
      <c r="N1026" s="99"/>
      <c r="O1026" s="102"/>
      <c r="P1026" s="99">
        <f t="shared" ref="P1026:AH1026" si="642">SUM(P1020:P1025)</f>
        <v>5</v>
      </c>
      <c r="Q1026" s="99">
        <f t="shared" si="642"/>
        <v>4</v>
      </c>
      <c r="R1026" s="99">
        <f t="shared" si="642"/>
        <v>5</v>
      </c>
      <c r="S1026" s="99">
        <f t="shared" si="642"/>
        <v>0</v>
      </c>
      <c r="T1026" s="99">
        <f t="shared" si="642"/>
        <v>20</v>
      </c>
      <c r="U1026" s="99">
        <f t="shared" si="642"/>
        <v>8</v>
      </c>
      <c r="V1026" s="99">
        <f t="shared" si="642"/>
        <v>2</v>
      </c>
      <c r="W1026" s="99">
        <f t="shared" si="642"/>
        <v>0</v>
      </c>
      <c r="X1026" s="99">
        <f t="shared" si="642"/>
        <v>0</v>
      </c>
      <c r="Y1026" s="99">
        <f t="shared" si="642"/>
        <v>0</v>
      </c>
      <c r="Z1026" s="99">
        <f t="shared" si="642"/>
        <v>0</v>
      </c>
      <c r="AA1026" s="99">
        <f t="shared" si="642"/>
        <v>0</v>
      </c>
      <c r="AB1026" s="99">
        <f t="shared" si="642"/>
        <v>0</v>
      </c>
      <c r="AC1026" s="99">
        <f t="shared" si="642"/>
        <v>0</v>
      </c>
      <c r="AD1026" s="99">
        <f t="shared" si="642"/>
        <v>0</v>
      </c>
      <c r="AE1026" s="99">
        <f t="shared" si="642"/>
        <v>0</v>
      </c>
      <c r="AF1026" s="99">
        <f t="shared" si="642"/>
        <v>0</v>
      </c>
      <c r="AG1026" s="99">
        <f t="shared" si="642"/>
        <v>0</v>
      </c>
      <c r="AH1026" s="99">
        <f t="shared" si="642"/>
        <v>0</v>
      </c>
    </row>
    <row r="1027" hidden="1">
      <c r="A1027" s="96" t="s">
        <v>60</v>
      </c>
      <c r="B1027" s="97" t="s">
        <v>285</v>
      </c>
      <c r="C1027" s="103">
        <v>1.0</v>
      </c>
      <c r="D1027" s="92">
        <v>0.0</v>
      </c>
      <c r="E1027" s="93">
        <f t="shared" ref="E1027:E1032" si="643">SUM(L1027*I1027)/60</f>
        <v>6.3</v>
      </c>
      <c r="F1027" s="92">
        <v>0.0</v>
      </c>
      <c r="G1027" s="103">
        <v>29.0</v>
      </c>
      <c r="H1027" s="92">
        <v>0.0</v>
      </c>
      <c r="I1027" s="103">
        <v>42.0</v>
      </c>
      <c r="J1027" s="106">
        <f t="shared" si="637"/>
        <v>-13</v>
      </c>
      <c r="K1027" s="94">
        <f t="shared" si="638"/>
        <v>0.6904761905</v>
      </c>
      <c r="L1027" s="103">
        <v>9.0</v>
      </c>
      <c r="M1027" s="103">
        <v>45.0</v>
      </c>
      <c r="N1027" s="103">
        <v>1.0</v>
      </c>
      <c r="O1027" s="95">
        <f t="shared" ref="O1027:O1032" si="644">SUM(L1027*I1027)/60</f>
        <v>6.3</v>
      </c>
      <c r="P1027" s="103">
        <v>2.0</v>
      </c>
      <c r="Q1027" s="92">
        <v>0.0</v>
      </c>
      <c r="R1027" s="103">
        <v>8.0</v>
      </c>
      <c r="S1027" s="92">
        <v>0.0</v>
      </c>
      <c r="T1027" s="103">
        <v>5.0</v>
      </c>
      <c r="U1027" s="92">
        <v>0.0</v>
      </c>
      <c r="V1027" s="92">
        <v>0.0</v>
      </c>
      <c r="W1027" s="92">
        <v>0.0</v>
      </c>
      <c r="X1027" s="92">
        <v>0.0</v>
      </c>
      <c r="Y1027" s="92">
        <v>0.0</v>
      </c>
      <c r="Z1027" s="92">
        <v>0.0</v>
      </c>
      <c r="AA1027" s="92">
        <v>0.0</v>
      </c>
      <c r="AB1027" s="92">
        <v>0.0</v>
      </c>
      <c r="AC1027" s="92">
        <v>0.0</v>
      </c>
      <c r="AD1027" s="92">
        <v>0.0</v>
      </c>
      <c r="AE1027" s="92">
        <v>0.0</v>
      </c>
      <c r="AF1027" s="92">
        <v>0.0</v>
      </c>
      <c r="AG1027" s="92">
        <v>0.0</v>
      </c>
      <c r="AH1027" s="92">
        <v>0.0</v>
      </c>
    </row>
    <row r="1028" hidden="1">
      <c r="A1028" s="96" t="s">
        <v>60</v>
      </c>
      <c r="B1028" s="97" t="s">
        <v>286</v>
      </c>
      <c r="C1028" s="103">
        <v>1.0</v>
      </c>
      <c r="D1028" s="92">
        <v>0.0</v>
      </c>
      <c r="E1028" s="93">
        <f t="shared" si="643"/>
        <v>6.8</v>
      </c>
      <c r="F1028" s="92">
        <v>0.0</v>
      </c>
      <c r="G1028" s="103">
        <v>29.0</v>
      </c>
      <c r="H1028" s="92">
        <v>0.0</v>
      </c>
      <c r="I1028" s="103">
        <v>34.0</v>
      </c>
      <c r="J1028" s="106">
        <f t="shared" si="637"/>
        <v>-5</v>
      </c>
      <c r="K1028" s="94">
        <f t="shared" si="638"/>
        <v>0.8529411765</v>
      </c>
      <c r="L1028" s="103">
        <v>12.0</v>
      </c>
      <c r="M1028" s="103">
        <v>34.0</v>
      </c>
      <c r="N1028" s="103">
        <v>1.0</v>
      </c>
      <c r="O1028" s="95">
        <f t="shared" si="644"/>
        <v>6.8</v>
      </c>
      <c r="P1028" s="92">
        <v>0.0</v>
      </c>
      <c r="Q1028" s="92">
        <v>0.0</v>
      </c>
      <c r="R1028" s="103">
        <v>3.0</v>
      </c>
      <c r="S1028" s="103">
        <v>3.0</v>
      </c>
      <c r="T1028" s="103">
        <v>3.0</v>
      </c>
      <c r="U1028" s="92">
        <v>0.0</v>
      </c>
      <c r="V1028" s="92">
        <v>0.0</v>
      </c>
      <c r="W1028" s="92">
        <v>0.0</v>
      </c>
      <c r="X1028" s="92">
        <v>0.0</v>
      </c>
      <c r="Y1028" s="92">
        <v>0.0</v>
      </c>
      <c r="Z1028" s="92">
        <v>0.0</v>
      </c>
      <c r="AA1028" s="92">
        <v>0.0</v>
      </c>
      <c r="AB1028" s="92">
        <v>0.0</v>
      </c>
      <c r="AC1028" s="92">
        <v>0.0</v>
      </c>
      <c r="AD1028" s="92">
        <v>0.0</v>
      </c>
      <c r="AE1028" s="92">
        <v>0.0</v>
      </c>
      <c r="AF1028" s="92">
        <v>0.0</v>
      </c>
      <c r="AG1028" s="92">
        <v>0.0</v>
      </c>
      <c r="AH1028" s="92">
        <v>0.0</v>
      </c>
    </row>
    <row r="1029" hidden="1">
      <c r="A1029" s="96" t="s">
        <v>60</v>
      </c>
      <c r="B1029" s="97" t="s">
        <v>287</v>
      </c>
      <c r="C1029" s="103">
        <v>1.0</v>
      </c>
      <c r="D1029" s="92">
        <v>0.0</v>
      </c>
      <c r="E1029" s="93">
        <f t="shared" si="643"/>
        <v>7.2</v>
      </c>
      <c r="F1029" s="92">
        <v>0.0</v>
      </c>
      <c r="G1029" s="103">
        <v>17.0</v>
      </c>
      <c r="H1029" s="103">
        <v>1.0</v>
      </c>
      <c r="I1029" s="103">
        <v>27.0</v>
      </c>
      <c r="J1029" s="106">
        <f t="shared" si="637"/>
        <v>-10</v>
      </c>
      <c r="K1029" s="94">
        <f t="shared" si="638"/>
        <v>0.6296296296</v>
      </c>
      <c r="L1029" s="103">
        <v>16.0</v>
      </c>
      <c r="M1029" s="103">
        <v>19.0</v>
      </c>
      <c r="N1029" s="103">
        <v>1.0</v>
      </c>
      <c r="O1029" s="95">
        <f t="shared" si="644"/>
        <v>7.2</v>
      </c>
      <c r="P1029" s="92">
        <v>0.0</v>
      </c>
      <c r="Q1029" s="103">
        <v>1.0</v>
      </c>
      <c r="R1029" s="103">
        <v>1.0</v>
      </c>
      <c r="S1029" s="92">
        <v>0.0</v>
      </c>
      <c r="T1029" s="103">
        <v>2.0</v>
      </c>
      <c r="U1029" s="92">
        <v>0.0</v>
      </c>
      <c r="V1029" s="92">
        <v>0.0</v>
      </c>
      <c r="W1029" s="92">
        <v>0.0</v>
      </c>
      <c r="X1029" s="92">
        <v>0.0</v>
      </c>
      <c r="Y1029" s="92">
        <v>0.0</v>
      </c>
      <c r="Z1029" s="92">
        <v>0.0</v>
      </c>
      <c r="AA1029" s="92">
        <v>0.0</v>
      </c>
      <c r="AB1029" s="92">
        <v>0.0</v>
      </c>
      <c r="AC1029" s="92">
        <v>0.0</v>
      </c>
      <c r="AD1029" s="92">
        <v>0.0</v>
      </c>
      <c r="AE1029" s="92">
        <v>0.0</v>
      </c>
      <c r="AF1029" s="92">
        <v>0.0</v>
      </c>
      <c r="AG1029" s="92">
        <v>0.0</v>
      </c>
      <c r="AH1029" s="92">
        <v>0.0</v>
      </c>
    </row>
    <row r="1030" hidden="1">
      <c r="A1030" s="96" t="s">
        <v>60</v>
      </c>
      <c r="B1030" s="97" t="s">
        <v>288</v>
      </c>
      <c r="C1030" s="103">
        <v>1.0</v>
      </c>
      <c r="D1030" s="92">
        <v>0.0</v>
      </c>
      <c r="E1030" s="93">
        <f t="shared" si="643"/>
        <v>6.333333333</v>
      </c>
      <c r="F1030" s="92">
        <v>0.0</v>
      </c>
      <c r="G1030" s="103">
        <v>25.0</v>
      </c>
      <c r="H1030" s="92">
        <v>0.0</v>
      </c>
      <c r="I1030" s="103">
        <v>38.0</v>
      </c>
      <c r="J1030" s="106">
        <f t="shared" si="637"/>
        <v>-13</v>
      </c>
      <c r="K1030" s="94">
        <f t="shared" si="638"/>
        <v>0.6578947368</v>
      </c>
      <c r="L1030" s="103">
        <v>10.0</v>
      </c>
      <c r="M1030" s="103">
        <v>28.0</v>
      </c>
      <c r="N1030" s="103">
        <v>1.0</v>
      </c>
      <c r="O1030" s="95">
        <f t="shared" si="644"/>
        <v>6.333333333</v>
      </c>
      <c r="P1030" s="103">
        <v>1.0</v>
      </c>
      <c r="Q1030" s="92">
        <v>0.0</v>
      </c>
      <c r="R1030" s="103">
        <v>1.0</v>
      </c>
      <c r="S1030" s="92">
        <v>0.0</v>
      </c>
      <c r="T1030" s="103">
        <v>1.0</v>
      </c>
      <c r="U1030" s="92">
        <v>0.0</v>
      </c>
      <c r="V1030" s="92">
        <v>0.0</v>
      </c>
      <c r="W1030" s="92">
        <v>0.0</v>
      </c>
      <c r="X1030" s="92">
        <v>0.0</v>
      </c>
      <c r="Y1030" s="92">
        <v>0.0</v>
      </c>
      <c r="Z1030" s="92">
        <v>0.0</v>
      </c>
      <c r="AA1030" s="92">
        <v>0.0</v>
      </c>
      <c r="AB1030" s="92">
        <v>0.0</v>
      </c>
      <c r="AC1030" s="92">
        <v>0.0</v>
      </c>
      <c r="AD1030" s="92">
        <v>0.0</v>
      </c>
      <c r="AE1030" s="92">
        <v>0.0</v>
      </c>
      <c r="AF1030" s="92">
        <v>0.0</v>
      </c>
      <c r="AG1030" s="92">
        <v>0.0</v>
      </c>
      <c r="AH1030" s="92">
        <v>0.0</v>
      </c>
    </row>
    <row r="1031" hidden="1">
      <c r="A1031" s="96" t="s">
        <v>60</v>
      </c>
      <c r="B1031" s="91"/>
      <c r="C1031" s="92">
        <v>0.0</v>
      </c>
      <c r="D1031" s="92">
        <v>0.0</v>
      </c>
      <c r="E1031" s="93">
        <f t="shared" si="643"/>
        <v>0</v>
      </c>
      <c r="F1031" s="92">
        <v>0.0</v>
      </c>
      <c r="G1031" s="92">
        <v>0.0</v>
      </c>
      <c r="H1031" s="92">
        <v>0.0</v>
      </c>
      <c r="I1031" s="92">
        <v>0.0</v>
      </c>
      <c r="J1031" s="106">
        <f t="shared" si="637"/>
        <v>0</v>
      </c>
      <c r="K1031" s="94" t="str">
        <f t="shared" si="638"/>
        <v>#DIV/0!</v>
      </c>
      <c r="L1031" s="92">
        <v>0.0</v>
      </c>
      <c r="M1031" s="92">
        <v>0.0</v>
      </c>
      <c r="N1031" s="103">
        <v>0.0</v>
      </c>
      <c r="O1031" s="95">
        <f t="shared" si="644"/>
        <v>0</v>
      </c>
      <c r="P1031" s="92">
        <v>0.0</v>
      </c>
      <c r="Q1031" s="92">
        <v>0.0</v>
      </c>
      <c r="R1031" s="92">
        <v>0.0</v>
      </c>
      <c r="S1031" s="92">
        <v>0.0</v>
      </c>
      <c r="T1031" s="92">
        <v>0.0</v>
      </c>
      <c r="U1031" s="92">
        <v>0.0</v>
      </c>
      <c r="V1031" s="92">
        <v>0.0</v>
      </c>
      <c r="W1031" s="92">
        <v>0.0</v>
      </c>
      <c r="X1031" s="92">
        <v>0.0</v>
      </c>
      <c r="Y1031" s="92">
        <v>0.0</v>
      </c>
      <c r="Z1031" s="92">
        <v>0.0</v>
      </c>
      <c r="AA1031" s="92">
        <v>0.0</v>
      </c>
      <c r="AB1031" s="92">
        <v>0.0</v>
      </c>
      <c r="AC1031" s="92">
        <v>0.0</v>
      </c>
      <c r="AD1031" s="92">
        <v>0.0</v>
      </c>
      <c r="AE1031" s="92">
        <v>0.0</v>
      </c>
      <c r="AF1031" s="92">
        <v>0.0</v>
      </c>
      <c r="AG1031" s="92">
        <v>0.0</v>
      </c>
      <c r="AH1031" s="92">
        <v>0.0</v>
      </c>
    </row>
    <row r="1032" hidden="1">
      <c r="A1032" s="96" t="s">
        <v>60</v>
      </c>
      <c r="B1032" s="91"/>
      <c r="C1032" s="92">
        <v>0.0</v>
      </c>
      <c r="D1032" s="92">
        <v>0.0</v>
      </c>
      <c r="E1032" s="93">
        <f t="shared" si="643"/>
        <v>0</v>
      </c>
      <c r="F1032" s="92">
        <v>0.0</v>
      </c>
      <c r="G1032" s="92">
        <v>0.0</v>
      </c>
      <c r="H1032" s="92">
        <v>0.0</v>
      </c>
      <c r="I1032" s="92">
        <v>0.0</v>
      </c>
      <c r="J1032" s="106">
        <f t="shared" si="637"/>
        <v>0</v>
      </c>
      <c r="K1032" s="94" t="str">
        <f t="shared" si="638"/>
        <v>#DIV/0!</v>
      </c>
      <c r="L1032" s="92">
        <v>0.0</v>
      </c>
      <c r="M1032" s="92">
        <v>0.0</v>
      </c>
      <c r="N1032" s="103">
        <v>0.0</v>
      </c>
      <c r="O1032" s="95">
        <f t="shared" si="644"/>
        <v>0</v>
      </c>
      <c r="P1032" s="92">
        <v>0.0</v>
      </c>
      <c r="Q1032" s="92">
        <v>0.0</v>
      </c>
      <c r="R1032" s="92">
        <v>0.0</v>
      </c>
      <c r="S1032" s="92">
        <v>0.0</v>
      </c>
      <c r="T1032" s="92">
        <v>0.0</v>
      </c>
      <c r="U1032" s="92">
        <v>0.0</v>
      </c>
      <c r="V1032" s="92">
        <v>0.0</v>
      </c>
      <c r="W1032" s="92">
        <v>0.0</v>
      </c>
      <c r="X1032" s="92">
        <v>0.0</v>
      </c>
      <c r="Y1032" s="92">
        <v>0.0</v>
      </c>
      <c r="Z1032" s="92">
        <v>0.0</v>
      </c>
      <c r="AA1032" s="92">
        <v>0.0</v>
      </c>
      <c r="AB1032" s="92">
        <v>0.0</v>
      </c>
      <c r="AC1032" s="92">
        <v>0.0</v>
      </c>
      <c r="AD1032" s="92">
        <v>0.0</v>
      </c>
      <c r="AE1032" s="92">
        <v>0.0</v>
      </c>
      <c r="AF1032" s="92">
        <v>0.0</v>
      </c>
      <c r="AG1032" s="92">
        <v>0.0</v>
      </c>
      <c r="AH1032" s="92">
        <v>0.0</v>
      </c>
    </row>
    <row r="1033" hidden="1">
      <c r="A1033" s="98" t="s">
        <v>271</v>
      </c>
      <c r="B1033" s="99"/>
      <c r="C1033" s="99">
        <f>SUM(C1027:C1032)</f>
        <v>4</v>
      </c>
      <c r="D1033" s="99">
        <f t="shared" ref="D1033:F1033" si="645">SUM(D1027:D1032)/4</f>
        <v>0</v>
      </c>
      <c r="E1033" s="100">
        <f t="shared" si="645"/>
        <v>6.658333333</v>
      </c>
      <c r="F1033" s="99">
        <f t="shared" si="645"/>
        <v>0</v>
      </c>
      <c r="G1033" s="99">
        <f>SUM(G1027:G1032)</f>
        <v>100</v>
      </c>
      <c r="H1033" s="99"/>
      <c r="I1033" s="99">
        <f>SUM(I1027:I1032)</f>
        <v>141</v>
      </c>
      <c r="J1033" s="99">
        <f t="shared" si="637"/>
        <v>-41</v>
      </c>
      <c r="K1033" s="101">
        <f t="shared" si="638"/>
        <v>0.7092198582</v>
      </c>
      <c r="L1033" s="99">
        <f t="shared" ref="L1033:M1033" si="646">SUM(L1027:L1032)</f>
        <v>47</v>
      </c>
      <c r="M1033" s="99">
        <f t="shared" si="646"/>
        <v>126</v>
      </c>
      <c r="N1033" s="99"/>
      <c r="O1033" s="102"/>
      <c r="P1033" s="99">
        <f t="shared" ref="P1033:AH1033" si="647">SUM(P1027:P1032)</f>
        <v>3</v>
      </c>
      <c r="Q1033" s="99">
        <f t="shared" si="647"/>
        <v>1</v>
      </c>
      <c r="R1033" s="99">
        <f t="shared" si="647"/>
        <v>13</v>
      </c>
      <c r="S1033" s="99">
        <f t="shared" si="647"/>
        <v>3</v>
      </c>
      <c r="T1033" s="99">
        <f t="shared" si="647"/>
        <v>11</v>
      </c>
      <c r="U1033" s="99">
        <f t="shared" si="647"/>
        <v>0</v>
      </c>
      <c r="V1033" s="99">
        <f t="shared" si="647"/>
        <v>0</v>
      </c>
      <c r="W1033" s="99">
        <f t="shared" si="647"/>
        <v>0</v>
      </c>
      <c r="X1033" s="99">
        <f t="shared" si="647"/>
        <v>0</v>
      </c>
      <c r="Y1033" s="99">
        <f t="shared" si="647"/>
        <v>0</v>
      </c>
      <c r="Z1033" s="99">
        <f t="shared" si="647"/>
        <v>0</v>
      </c>
      <c r="AA1033" s="99">
        <f t="shared" si="647"/>
        <v>0</v>
      </c>
      <c r="AB1033" s="99">
        <f t="shared" si="647"/>
        <v>0</v>
      </c>
      <c r="AC1033" s="99">
        <f t="shared" si="647"/>
        <v>0</v>
      </c>
      <c r="AD1033" s="99">
        <f t="shared" si="647"/>
        <v>0</v>
      </c>
      <c r="AE1033" s="99">
        <f t="shared" si="647"/>
        <v>0</v>
      </c>
      <c r="AF1033" s="99">
        <f t="shared" si="647"/>
        <v>0</v>
      </c>
      <c r="AG1033" s="99">
        <f t="shared" si="647"/>
        <v>0</v>
      </c>
      <c r="AH1033" s="99">
        <f t="shared" si="647"/>
        <v>0</v>
      </c>
    </row>
    <row r="1034">
      <c r="A1034" s="119" t="s">
        <v>446</v>
      </c>
    </row>
    <row r="1036" hidden="1">
      <c r="A1036" s="115"/>
      <c r="F1036" s="116" t="s">
        <v>382</v>
      </c>
      <c r="L1036" s="117" t="s">
        <v>383</v>
      </c>
      <c r="N1036" s="118" t="s">
        <v>384</v>
      </c>
    </row>
    <row r="1037" hidden="1">
      <c r="A1037" s="83" t="s">
        <v>232</v>
      </c>
      <c r="B1037" s="83" t="s">
        <v>233</v>
      </c>
      <c r="C1037" s="83" t="s">
        <v>234</v>
      </c>
      <c r="D1037" s="83" t="s">
        <v>15</v>
      </c>
      <c r="E1037" s="84" t="s">
        <v>235</v>
      </c>
      <c r="F1037" s="85" t="s">
        <v>17</v>
      </c>
      <c r="G1037" s="85" t="s">
        <v>236</v>
      </c>
      <c r="H1037" s="85" t="s">
        <v>237</v>
      </c>
      <c r="I1037" s="85" t="s">
        <v>238</v>
      </c>
      <c r="J1037" s="85" t="s">
        <v>239</v>
      </c>
      <c r="K1037" s="86" t="s">
        <v>240</v>
      </c>
      <c r="L1037" s="87" t="s">
        <v>241</v>
      </c>
      <c r="M1037" s="87" t="s">
        <v>242</v>
      </c>
      <c r="N1037" s="88" t="s">
        <v>385</v>
      </c>
      <c r="O1037" s="88" t="s">
        <v>235</v>
      </c>
      <c r="P1037" s="88" t="s">
        <v>244</v>
      </c>
      <c r="Q1037" s="88" t="s">
        <v>245</v>
      </c>
      <c r="R1037" s="88" t="s">
        <v>246</v>
      </c>
      <c r="S1037" s="88" t="s">
        <v>247</v>
      </c>
      <c r="T1037" s="88" t="s">
        <v>248</v>
      </c>
      <c r="U1037" s="88" t="s">
        <v>249</v>
      </c>
      <c r="V1037" s="88" t="s">
        <v>250</v>
      </c>
      <c r="W1037" s="88" t="s">
        <v>251</v>
      </c>
      <c r="X1037" s="88" t="s">
        <v>252</v>
      </c>
      <c r="Y1037" s="88" t="s">
        <v>253</v>
      </c>
      <c r="Z1037" s="88" t="s">
        <v>254</v>
      </c>
      <c r="AA1037" s="88" t="s">
        <v>255</v>
      </c>
      <c r="AB1037" s="88" t="s">
        <v>256</v>
      </c>
      <c r="AC1037" s="88" t="s">
        <v>257</v>
      </c>
      <c r="AD1037" s="88" t="s">
        <v>258</v>
      </c>
      <c r="AE1037" s="88" t="s">
        <v>259</v>
      </c>
      <c r="AF1037" s="88" t="s">
        <v>260</v>
      </c>
      <c r="AG1037" s="88" t="s">
        <v>261</v>
      </c>
      <c r="AH1037" s="88" t="s">
        <v>262</v>
      </c>
    </row>
    <row r="1038" hidden="1">
      <c r="A1038" s="90" t="s">
        <v>22</v>
      </c>
      <c r="B1038" s="91" t="s">
        <v>289</v>
      </c>
      <c r="C1038" s="103">
        <v>1.0</v>
      </c>
      <c r="D1038" s="103">
        <v>1.0</v>
      </c>
      <c r="E1038" s="93">
        <f t="shared" ref="E1038:E1043" si="648">SUM(L1038*I1038)/60</f>
        <v>0</v>
      </c>
      <c r="F1038" s="103">
        <v>2.0</v>
      </c>
      <c r="G1038" s="103">
        <v>18.0</v>
      </c>
      <c r="H1038" s="103">
        <v>1.0</v>
      </c>
      <c r="I1038" s="103">
        <v>19.0</v>
      </c>
      <c r="J1038" s="106">
        <f t="shared" ref="J1038:J1051" si="649">SUM(G1038-I1038)</f>
        <v>-1</v>
      </c>
      <c r="K1038" s="94">
        <f t="shared" ref="K1038:K1051" si="650">SUM(G1038/I1038)</f>
        <v>0.9473684211</v>
      </c>
      <c r="L1038" s="92">
        <v>0.0</v>
      </c>
      <c r="M1038" s="92">
        <v>0.0</v>
      </c>
      <c r="N1038" s="103">
        <v>1.0</v>
      </c>
      <c r="O1038" s="95">
        <f t="shared" ref="O1038:O1043" si="651">(E1038*N1038)</f>
        <v>0</v>
      </c>
      <c r="P1038" s="103">
        <v>3.0</v>
      </c>
      <c r="Q1038" s="103">
        <v>2.0</v>
      </c>
      <c r="R1038" s="92">
        <v>0.0</v>
      </c>
      <c r="S1038" s="92">
        <v>0.0</v>
      </c>
      <c r="T1038" s="103">
        <v>5.0</v>
      </c>
      <c r="U1038" s="103">
        <v>1.0</v>
      </c>
      <c r="V1038" s="92">
        <v>0.0</v>
      </c>
      <c r="W1038" s="92">
        <v>0.0</v>
      </c>
      <c r="X1038" s="92">
        <v>0.0</v>
      </c>
      <c r="Y1038" s="92">
        <v>0.0</v>
      </c>
      <c r="Z1038" s="92">
        <v>0.0</v>
      </c>
      <c r="AA1038" s="92">
        <v>0.0</v>
      </c>
      <c r="AB1038" s="92">
        <v>0.0</v>
      </c>
      <c r="AC1038" s="92">
        <v>0.0</v>
      </c>
      <c r="AD1038" s="92">
        <v>0.0</v>
      </c>
      <c r="AE1038" s="92">
        <v>0.0</v>
      </c>
      <c r="AF1038" s="92">
        <v>0.0</v>
      </c>
      <c r="AG1038" s="92">
        <v>0.0</v>
      </c>
      <c r="AH1038" s="92">
        <v>0.0</v>
      </c>
    </row>
    <row r="1039" hidden="1">
      <c r="A1039" s="90" t="s">
        <v>22</v>
      </c>
      <c r="B1039" s="91" t="s">
        <v>290</v>
      </c>
      <c r="C1039" s="103">
        <v>1.0</v>
      </c>
      <c r="D1039" s="103">
        <v>1.0</v>
      </c>
      <c r="E1039" s="93">
        <f t="shared" si="648"/>
        <v>0</v>
      </c>
      <c r="F1039" s="103">
        <v>2.0</v>
      </c>
      <c r="G1039" s="103">
        <v>27.0</v>
      </c>
      <c r="H1039" s="92">
        <v>0.0</v>
      </c>
      <c r="I1039" s="103">
        <v>12.0</v>
      </c>
      <c r="J1039" s="106">
        <f t="shared" si="649"/>
        <v>15</v>
      </c>
      <c r="K1039" s="94">
        <f t="shared" si="650"/>
        <v>2.25</v>
      </c>
      <c r="L1039" s="92">
        <v>0.0</v>
      </c>
      <c r="M1039" s="92">
        <v>0.0</v>
      </c>
      <c r="N1039" s="103">
        <v>1.0</v>
      </c>
      <c r="O1039" s="95">
        <f t="shared" si="651"/>
        <v>0</v>
      </c>
      <c r="P1039" s="103">
        <v>1.0</v>
      </c>
      <c r="Q1039" s="92">
        <v>0.0</v>
      </c>
      <c r="R1039" s="103">
        <v>2.0</v>
      </c>
      <c r="S1039" s="103">
        <v>1.0</v>
      </c>
      <c r="T1039" s="103">
        <v>4.0</v>
      </c>
      <c r="U1039" s="92">
        <v>0.0</v>
      </c>
      <c r="V1039" s="92">
        <v>0.0</v>
      </c>
      <c r="W1039" s="92">
        <v>0.0</v>
      </c>
      <c r="X1039" s="92">
        <v>0.0</v>
      </c>
      <c r="Y1039" s="92">
        <v>0.0</v>
      </c>
      <c r="Z1039" s="92">
        <v>0.0</v>
      </c>
      <c r="AA1039" s="92">
        <v>0.0</v>
      </c>
      <c r="AB1039" s="92">
        <v>0.0</v>
      </c>
      <c r="AC1039" s="103">
        <v>2.0</v>
      </c>
      <c r="AD1039" s="92">
        <v>0.0</v>
      </c>
      <c r="AE1039" s="92">
        <v>0.0</v>
      </c>
      <c r="AF1039" s="92">
        <v>0.0</v>
      </c>
      <c r="AG1039" s="92">
        <v>0.0</v>
      </c>
      <c r="AH1039" s="92">
        <v>0.0</v>
      </c>
    </row>
    <row r="1040" hidden="1">
      <c r="A1040" s="90" t="s">
        <v>22</v>
      </c>
      <c r="B1040" s="91" t="s">
        <v>291</v>
      </c>
      <c r="C1040" s="103">
        <v>1.0</v>
      </c>
      <c r="D1040" s="103">
        <v>1.0</v>
      </c>
      <c r="E1040" s="93">
        <f t="shared" si="648"/>
        <v>0</v>
      </c>
      <c r="F1040" s="92">
        <v>0.0</v>
      </c>
      <c r="G1040" s="103">
        <v>22.0</v>
      </c>
      <c r="H1040" s="92">
        <v>0.0</v>
      </c>
      <c r="I1040" s="103">
        <v>18.0</v>
      </c>
      <c r="J1040" s="106">
        <f t="shared" si="649"/>
        <v>4</v>
      </c>
      <c r="K1040" s="94">
        <f t="shared" si="650"/>
        <v>1.222222222</v>
      </c>
      <c r="L1040" s="92">
        <v>0.0</v>
      </c>
      <c r="M1040" s="92">
        <v>0.0</v>
      </c>
      <c r="N1040" s="103">
        <v>1.0</v>
      </c>
      <c r="O1040" s="95">
        <f t="shared" si="651"/>
        <v>0</v>
      </c>
      <c r="P1040" s="103">
        <v>3.0</v>
      </c>
      <c r="Q1040" s="103">
        <v>3.0</v>
      </c>
      <c r="R1040" s="103">
        <v>5.0</v>
      </c>
      <c r="S1040" s="92">
        <v>0.0</v>
      </c>
      <c r="T1040" s="103">
        <v>3.0</v>
      </c>
      <c r="U1040" s="92">
        <v>0.0</v>
      </c>
      <c r="V1040" s="92">
        <v>0.0</v>
      </c>
      <c r="W1040" s="92">
        <v>0.0</v>
      </c>
      <c r="X1040" s="92">
        <v>0.0</v>
      </c>
      <c r="Y1040" s="92">
        <v>0.0</v>
      </c>
      <c r="Z1040" s="92">
        <v>0.0</v>
      </c>
      <c r="AA1040" s="92">
        <v>0.0</v>
      </c>
      <c r="AB1040" s="92">
        <v>0.0</v>
      </c>
      <c r="AC1040" s="103">
        <v>1.0</v>
      </c>
      <c r="AD1040" s="103">
        <v>0.0</v>
      </c>
      <c r="AE1040" s="92">
        <v>0.0</v>
      </c>
      <c r="AF1040" s="92">
        <v>0.0</v>
      </c>
      <c r="AG1040" s="92">
        <v>0.0</v>
      </c>
      <c r="AH1040" s="92">
        <v>0.0</v>
      </c>
    </row>
    <row r="1041" hidden="1">
      <c r="A1041" s="90" t="s">
        <v>22</v>
      </c>
      <c r="B1041" s="91" t="s">
        <v>292</v>
      </c>
      <c r="C1041" s="103">
        <v>1.0</v>
      </c>
      <c r="D1041" s="103">
        <v>1.0</v>
      </c>
      <c r="E1041" s="93">
        <f t="shared" si="648"/>
        <v>0</v>
      </c>
      <c r="F1041" s="103">
        <v>1.0</v>
      </c>
      <c r="G1041" s="103">
        <v>24.0</v>
      </c>
      <c r="H1041" s="92">
        <v>0.0</v>
      </c>
      <c r="I1041" s="103">
        <v>20.0</v>
      </c>
      <c r="J1041" s="106">
        <f t="shared" si="649"/>
        <v>4</v>
      </c>
      <c r="K1041" s="94">
        <f t="shared" si="650"/>
        <v>1.2</v>
      </c>
      <c r="L1041" s="92">
        <v>0.0</v>
      </c>
      <c r="M1041" s="92">
        <v>0.0</v>
      </c>
      <c r="N1041" s="103">
        <v>1.0</v>
      </c>
      <c r="O1041" s="95">
        <f t="shared" si="651"/>
        <v>0</v>
      </c>
      <c r="P1041" s="103">
        <v>2.0</v>
      </c>
      <c r="Q1041" s="92">
        <v>0.0</v>
      </c>
      <c r="R1041" s="103">
        <v>2.0</v>
      </c>
      <c r="S1041" s="92">
        <v>0.0</v>
      </c>
      <c r="T1041" s="103">
        <v>5.0</v>
      </c>
      <c r="U1041" s="103">
        <v>1.0</v>
      </c>
      <c r="V1041" s="92">
        <v>0.0</v>
      </c>
      <c r="W1041" s="92">
        <v>0.0</v>
      </c>
      <c r="X1041" s="92">
        <v>0.0</v>
      </c>
      <c r="Y1041" s="92">
        <v>0.0</v>
      </c>
      <c r="Z1041" s="92">
        <v>0.0</v>
      </c>
      <c r="AA1041" s="92">
        <v>0.0</v>
      </c>
      <c r="AB1041" s="92">
        <v>0.0</v>
      </c>
      <c r="AC1041" s="103">
        <v>1.0</v>
      </c>
      <c r="AD1041" s="92">
        <v>0.0</v>
      </c>
      <c r="AE1041" s="92">
        <v>0.0</v>
      </c>
      <c r="AF1041" s="92">
        <v>0.0</v>
      </c>
      <c r="AG1041" s="92">
        <v>0.0</v>
      </c>
      <c r="AH1041" s="92">
        <v>0.0</v>
      </c>
    </row>
    <row r="1042" hidden="1">
      <c r="A1042" s="90" t="s">
        <v>22</v>
      </c>
      <c r="B1042" s="91" t="s">
        <v>293</v>
      </c>
      <c r="C1042" s="92">
        <v>0.0</v>
      </c>
      <c r="D1042" s="92">
        <v>0.0</v>
      </c>
      <c r="E1042" s="93">
        <f t="shared" si="648"/>
        <v>0</v>
      </c>
      <c r="F1042" s="92">
        <v>0.0</v>
      </c>
      <c r="G1042" s="92">
        <v>0.0</v>
      </c>
      <c r="H1042" s="92">
        <v>0.0</v>
      </c>
      <c r="I1042" s="92">
        <v>0.0</v>
      </c>
      <c r="J1042" s="106">
        <f t="shared" si="649"/>
        <v>0</v>
      </c>
      <c r="K1042" s="94" t="str">
        <f t="shared" si="650"/>
        <v>#DIV/0!</v>
      </c>
      <c r="L1042" s="92">
        <v>0.0</v>
      </c>
      <c r="M1042" s="92">
        <v>0.0</v>
      </c>
      <c r="N1042" s="103">
        <v>0.0</v>
      </c>
      <c r="O1042" s="95">
        <f t="shared" si="651"/>
        <v>0</v>
      </c>
      <c r="P1042" s="92">
        <v>0.0</v>
      </c>
      <c r="Q1042" s="92">
        <v>0.0</v>
      </c>
      <c r="R1042" s="92">
        <v>0.0</v>
      </c>
      <c r="S1042" s="92">
        <v>0.0</v>
      </c>
      <c r="T1042" s="92">
        <v>0.0</v>
      </c>
      <c r="U1042" s="92">
        <v>0.0</v>
      </c>
      <c r="V1042" s="92">
        <v>0.0</v>
      </c>
      <c r="W1042" s="92">
        <v>0.0</v>
      </c>
      <c r="X1042" s="92">
        <v>0.0</v>
      </c>
      <c r="Y1042" s="92">
        <v>0.0</v>
      </c>
      <c r="Z1042" s="92">
        <v>0.0</v>
      </c>
      <c r="AA1042" s="92">
        <v>0.0</v>
      </c>
      <c r="AB1042" s="92">
        <v>0.0</v>
      </c>
      <c r="AC1042" s="92">
        <v>0.0</v>
      </c>
      <c r="AD1042" s="92">
        <v>0.0</v>
      </c>
      <c r="AE1042" s="92">
        <v>0.0</v>
      </c>
      <c r="AF1042" s="92">
        <v>0.0</v>
      </c>
      <c r="AG1042" s="92">
        <v>0.0</v>
      </c>
      <c r="AH1042" s="92">
        <v>0.0</v>
      </c>
    </row>
    <row r="1043" hidden="1">
      <c r="A1043" s="90" t="s">
        <v>22</v>
      </c>
      <c r="B1043" s="91" t="s">
        <v>294</v>
      </c>
      <c r="C1043" s="92">
        <v>0.0</v>
      </c>
      <c r="D1043" s="92">
        <v>0.0</v>
      </c>
      <c r="E1043" s="93">
        <f t="shared" si="648"/>
        <v>0</v>
      </c>
      <c r="F1043" s="92">
        <v>0.0</v>
      </c>
      <c r="G1043" s="92">
        <v>0.0</v>
      </c>
      <c r="H1043" s="92">
        <v>0.0</v>
      </c>
      <c r="I1043" s="92">
        <v>0.0</v>
      </c>
      <c r="J1043" s="106">
        <f t="shared" si="649"/>
        <v>0</v>
      </c>
      <c r="K1043" s="94" t="str">
        <f t="shared" si="650"/>
        <v>#DIV/0!</v>
      </c>
      <c r="L1043" s="92">
        <v>0.0</v>
      </c>
      <c r="M1043" s="92">
        <v>0.0</v>
      </c>
      <c r="N1043" s="103">
        <v>0.0</v>
      </c>
      <c r="O1043" s="95">
        <f t="shared" si="651"/>
        <v>0</v>
      </c>
      <c r="P1043" s="92">
        <v>0.0</v>
      </c>
      <c r="Q1043" s="92">
        <v>0.0</v>
      </c>
      <c r="R1043" s="92">
        <v>0.0</v>
      </c>
      <c r="S1043" s="92">
        <v>0.0</v>
      </c>
      <c r="T1043" s="92">
        <v>0.0</v>
      </c>
      <c r="U1043" s="92">
        <v>0.0</v>
      </c>
      <c r="V1043" s="92">
        <v>0.0</v>
      </c>
      <c r="W1043" s="92">
        <v>0.0</v>
      </c>
      <c r="X1043" s="92">
        <v>0.0</v>
      </c>
      <c r="Y1043" s="92">
        <v>0.0</v>
      </c>
      <c r="Z1043" s="92">
        <v>0.0</v>
      </c>
      <c r="AA1043" s="92">
        <v>0.0</v>
      </c>
      <c r="AB1043" s="92">
        <v>0.0</v>
      </c>
      <c r="AC1043" s="92">
        <v>0.0</v>
      </c>
      <c r="AD1043" s="92">
        <v>0.0</v>
      </c>
      <c r="AE1043" s="92">
        <v>0.0</v>
      </c>
      <c r="AF1043" s="92">
        <v>0.0</v>
      </c>
      <c r="AG1043" s="92">
        <v>0.0</v>
      </c>
      <c r="AH1043" s="92">
        <v>0.0</v>
      </c>
    </row>
    <row r="1044" hidden="1">
      <c r="A1044" s="98"/>
      <c r="B1044" s="99"/>
      <c r="C1044" s="99">
        <f t="shared" ref="C1044:D1044" si="652">SUM(C1038:C1043)/4</f>
        <v>1</v>
      </c>
      <c r="D1044" s="99">
        <f t="shared" si="652"/>
        <v>1</v>
      </c>
      <c r="E1044" s="100">
        <f>SUM(E1038:E1043)</f>
        <v>0</v>
      </c>
      <c r="F1044" s="99">
        <f>SUM(F1038:F1043)/4</f>
        <v>1.25</v>
      </c>
      <c r="G1044" s="99">
        <f>SUM(G1038:G1043)</f>
        <v>91</v>
      </c>
      <c r="H1044" s="99"/>
      <c r="I1044" s="99">
        <f>SUM(I1038:I1043)</f>
        <v>69</v>
      </c>
      <c r="J1044" s="99">
        <f t="shared" si="649"/>
        <v>22</v>
      </c>
      <c r="K1044" s="101">
        <f t="shared" si="650"/>
        <v>1.31884058</v>
      </c>
      <c r="L1044" s="99">
        <f t="shared" ref="L1044:M1044" si="653">SUM(L1038:L1043)</f>
        <v>0</v>
      </c>
      <c r="M1044" s="99">
        <f t="shared" si="653"/>
        <v>0</v>
      </c>
      <c r="N1044" s="99"/>
      <c r="O1044" s="102"/>
      <c r="P1044" s="99">
        <f t="shared" ref="P1044:AH1044" si="654">SUM(P1038:P1043)</f>
        <v>9</v>
      </c>
      <c r="Q1044" s="99">
        <f t="shared" si="654"/>
        <v>5</v>
      </c>
      <c r="R1044" s="99">
        <f t="shared" si="654"/>
        <v>9</v>
      </c>
      <c r="S1044" s="99">
        <f t="shared" si="654"/>
        <v>1</v>
      </c>
      <c r="T1044" s="99">
        <f t="shared" si="654"/>
        <v>17</v>
      </c>
      <c r="U1044" s="99">
        <f t="shared" si="654"/>
        <v>2</v>
      </c>
      <c r="V1044" s="99">
        <f t="shared" si="654"/>
        <v>0</v>
      </c>
      <c r="W1044" s="99">
        <f t="shared" si="654"/>
        <v>0</v>
      </c>
      <c r="X1044" s="99">
        <f t="shared" si="654"/>
        <v>0</v>
      </c>
      <c r="Y1044" s="99">
        <f t="shared" si="654"/>
        <v>0</v>
      </c>
      <c r="Z1044" s="99">
        <f t="shared" si="654"/>
        <v>0</v>
      </c>
      <c r="AA1044" s="99">
        <f t="shared" si="654"/>
        <v>0</v>
      </c>
      <c r="AB1044" s="99">
        <f t="shared" si="654"/>
        <v>0</v>
      </c>
      <c r="AC1044" s="99">
        <f t="shared" si="654"/>
        <v>4</v>
      </c>
      <c r="AD1044" s="99">
        <f t="shared" si="654"/>
        <v>0</v>
      </c>
      <c r="AE1044" s="99">
        <f t="shared" si="654"/>
        <v>0</v>
      </c>
      <c r="AF1044" s="99">
        <f t="shared" si="654"/>
        <v>0</v>
      </c>
      <c r="AG1044" s="99">
        <f t="shared" si="654"/>
        <v>0</v>
      </c>
      <c r="AH1044" s="99">
        <f t="shared" si="654"/>
        <v>0</v>
      </c>
    </row>
    <row r="1045" hidden="1">
      <c r="A1045" s="90" t="s">
        <v>51</v>
      </c>
      <c r="B1045" s="91" t="s">
        <v>272</v>
      </c>
      <c r="C1045" s="92">
        <v>0.0</v>
      </c>
      <c r="D1045" s="92">
        <v>0.0</v>
      </c>
      <c r="E1045" s="93">
        <f t="shared" ref="E1045:E1050" si="655">SUM(L1045*I1045)/60</f>
        <v>0</v>
      </c>
      <c r="F1045" s="92">
        <v>0.0</v>
      </c>
      <c r="G1045" s="92">
        <v>0.0</v>
      </c>
      <c r="H1045" s="92">
        <v>0.0</v>
      </c>
      <c r="I1045" s="92">
        <v>0.0</v>
      </c>
      <c r="J1045" s="106">
        <f t="shared" si="649"/>
        <v>0</v>
      </c>
      <c r="K1045" s="94" t="str">
        <f t="shared" si="650"/>
        <v>#DIV/0!</v>
      </c>
      <c r="L1045" s="92">
        <v>0.0</v>
      </c>
      <c r="M1045" s="92">
        <v>0.0</v>
      </c>
      <c r="N1045" s="103">
        <v>0.0</v>
      </c>
      <c r="O1045" s="95">
        <f t="shared" ref="O1045:O1050" si="656">SUM(L1045*I1045)/60</f>
        <v>0</v>
      </c>
      <c r="P1045" s="92">
        <v>0.0</v>
      </c>
      <c r="Q1045" s="92">
        <v>0.0</v>
      </c>
      <c r="R1045" s="92">
        <v>0.0</v>
      </c>
      <c r="S1045" s="92">
        <v>0.0</v>
      </c>
      <c r="T1045" s="92">
        <v>0.0</v>
      </c>
      <c r="U1045" s="92">
        <v>0.0</v>
      </c>
      <c r="V1045" s="92">
        <v>0.0</v>
      </c>
      <c r="W1045" s="92">
        <v>0.0</v>
      </c>
      <c r="X1045" s="92">
        <v>0.0</v>
      </c>
      <c r="Y1045" s="92">
        <v>0.0</v>
      </c>
      <c r="Z1045" s="92">
        <v>0.0</v>
      </c>
      <c r="AA1045" s="92">
        <v>0.0</v>
      </c>
      <c r="AB1045" s="92">
        <v>0.0</v>
      </c>
      <c r="AC1045" s="92">
        <v>0.0</v>
      </c>
      <c r="AD1045" s="92">
        <v>0.0</v>
      </c>
      <c r="AE1045" s="92">
        <v>0.0</v>
      </c>
      <c r="AF1045" s="92">
        <v>0.0</v>
      </c>
      <c r="AG1045" s="92">
        <v>0.0</v>
      </c>
      <c r="AH1045" s="92">
        <v>0.0</v>
      </c>
    </row>
    <row r="1046" hidden="1">
      <c r="A1046" s="90" t="s">
        <v>51</v>
      </c>
      <c r="B1046" s="91" t="s">
        <v>273</v>
      </c>
      <c r="C1046" s="103">
        <v>1.0</v>
      </c>
      <c r="D1046" s="92">
        <v>0.0</v>
      </c>
      <c r="E1046" s="93">
        <f t="shared" si="655"/>
        <v>0</v>
      </c>
      <c r="F1046" s="103">
        <v>0.0</v>
      </c>
      <c r="G1046" s="103">
        <v>15.0</v>
      </c>
      <c r="H1046" s="103">
        <v>0.0</v>
      </c>
      <c r="I1046" s="103">
        <v>29.0</v>
      </c>
      <c r="J1046" s="106">
        <f t="shared" si="649"/>
        <v>-14</v>
      </c>
      <c r="K1046" s="94">
        <f t="shared" si="650"/>
        <v>0.5172413793</v>
      </c>
      <c r="L1046" s="92">
        <v>0.0</v>
      </c>
      <c r="M1046" s="92">
        <v>0.0</v>
      </c>
      <c r="N1046" s="103">
        <v>1.0</v>
      </c>
      <c r="O1046" s="95">
        <f t="shared" si="656"/>
        <v>0</v>
      </c>
      <c r="P1046" s="103">
        <v>1.0</v>
      </c>
      <c r="Q1046" s="92">
        <v>0.0</v>
      </c>
      <c r="R1046" s="103">
        <v>1.0</v>
      </c>
      <c r="S1046" s="103">
        <v>1.0</v>
      </c>
      <c r="T1046" s="92">
        <v>0.0</v>
      </c>
      <c r="U1046" s="92">
        <v>0.0</v>
      </c>
      <c r="V1046" s="92">
        <v>0.0</v>
      </c>
      <c r="W1046" s="92">
        <v>0.0</v>
      </c>
      <c r="X1046" s="92">
        <v>0.0</v>
      </c>
      <c r="Y1046" s="92">
        <v>0.0</v>
      </c>
      <c r="Z1046" s="92">
        <v>0.0</v>
      </c>
      <c r="AA1046" s="92">
        <v>0.0</v>
      </c>
      <c r="AB1046" s="92">
        <v>0.0</v>
      </c>
      <c r="AC1046" s="92">
        <v>0.0</v>
      </c>
      <c r="AD1046" s="92">
        <v>0.0</v>
      </c>
      <c r="AE1046" s="92">
        <v>0.0</v>
      </c>
      <c r="AF1046" s="92">
        <v>0.0</v>
      </c>
      <c r="AG1046" s="92">
        <v>0.0</v>
      </c>
      <c r="AH1046" s="92">
        <v>0.0</v>
      </c>
    </row>
    <row r="1047" hidden="1">
      <c r="A1047" s="90" t="s">
        <v>51</v>
      </c>
      <c r="B1047" s="91" t="s">
        <v>274</v>
      </c>
      <c r="C1047" s="92">
        <v>0.0</v>
      </c>
      <c r="D1047" s="92">
        <v>0.0</v>
      </c>
      <c r="E1047" s="93">
        <f t="shared" si="655"/>
        <v>0</v>
      </c>
      <c r="F1047" s="92">
        <v>0.0</v>
      </c>
      <c r="G1047" s="92">
        <v>0.0</v>
      </c>
      <c r="H1047" s="92">
        <v>0.0</v>
      </c>
      <c r="I1047" s="92">
        <v>0.0</v>
      </c>
      <c r="J1047" s="106">
        <f t="shared" si="649"/>
        <v>0</v>
      </c>
      <c r="K1047" s="94" t="str">
        <f t="shared" si="650"/>
        <v>#DIV/0!</v>
      </c>
      <c r="L1047" s="92">
        <v>0.0</v>
      </c>
      <c r="M1047" s="92">
        <v>0.0</v>
      </c>
      <c r="N1047" s="103">
        <v>0.0</v>
      </c>
      <c r="O1047" s="95">
        <f t="shared" si="656"/>
        <v>0</v>
      </c>
      <c r="P1047" s="92">
        <v>0.0</v>
      </c>
      <c r="Q1047" s="92">
        <v>0.0</v>
      </c>
      <c r="R1047" s="92">
        <v>0.0</v>
      </c>
      <c r="S1047" s="92">
        <v>0.0</v>
      </c>
      <c r="T1047" s="92">
        <v>0.0</v>
      </c>
      <c r="U1047" s="92">
        <v>0.0</v>
      </c>
      <c r="V1047" s="92">
        <v>0.0</v>
      </c>
      <c r="W1047" s="92">
        <v>0.0</v>
      </c>
      <c r="X1047" s="92">
        <v>0.0</v>
      </c>
      <c r="Y1047" s="92">
        <v>0.0</v>
      </c>
      <c r="Z1047" s="92">
        <v>0.0</v>
      </c>
      <c r="AA1047" s="92">
        <v>0.0</v>
      </c>
      <c r="AB1047" s="92">
        <v>0.0</v>
      </c>
      <c r="AC1047" s="92">
        <v>0.0</v>
      </c>
      <c r="AD1047" s="92">
        <v>0.0</v>
      </c>
      <c r="AE1047" s="92">
        <v>0.0</v>
      </c>
      <c r="AF1047" s="92">
        <v>0.0</v>
      </c>
      <c r="AG1047" s="92">
        <v>0.0</v>
      </c>
      <c r="AH1047" s="92">
        <v>0.0</v>
      </c>
    </row>
    <row r="1048" hidden="1">
      <c r="A1048" s="90" t="s">
        <v>51</v>
      </c>
      <c r="B1048" s="91" t="s">
        <v>275</v>
      </c>
      <c r="C1048" s="103">
        <v>1.0</v>
      </c>
      <c r="D1048" s="92">
        <v>0.0</v>
      </c>
      <c r="E1048" s="93">
        <f t="shared" si="655"/>
        <v>0</v>
      </c>
      <c r="F1048" s="92">
        <v>0.0</v>
      </c>
      <c r="G1048" s="103">
        <v>10.0</v>
      </c>
      <c r="H1048" s="92">
        <v>0.0</v>
      </c>
      <c r="I1048" s="103">
        <v>22.0</v>
      </c>
      <c r="J1048" s="106">
        <f t="shared" si="649"/>
        <v>-12</v>
      </c>
      <c r="K1048" s="94">
        <f t="shared" si="650"/>
        <v>0.4545454545</v>
      </c>
      <c r="L1048" s="92">
        <v>0.0</v>
      </c>
      <c r="M1048" s="92">
        <v>0.0</v>
      </c>
      <c r="N1048" s="103">
        <v>1.0</v>
      </c>
      <c r="O1048" s="95">
        <f t="shared" si="656"/>
        <v>0</v>
      </c>
      <c r="P1048" s="103">
        <v>3.0</v>
      </c>
      <c r="Q1048" s="103">
        <v>1.0</v>
      </c>
      <c r="R1048" s="103">
        <v>1.0</v>
      </c>
      <c r="S1048" s="103">
        <v>1.0</v>
      </c>
      <c r="T1048" s="92">
        <v>0.0</v>
      </c>
      <c r="U1048" s="92">
        <v>0.0</v>
      </c>
      <c r="V1048" s="92">
        <v>0.0</v>
      </c>
      <c r="W1048" s="92">
        <v>0.0</v>
      </c>
      <c r="X1048" s="92">
        <v>0.0</v>
      </c>
      <c r="Y1048" s="92">
        <v>0.0</v>
      </c>
      <c r="Z1048" s="92">
        <v>0.0</v>
      </c>
      <c r="AA1048" s="92">
        <v>0.0</v>
      </c>
      <c r="AB1048" s="92">
        <v>0.0</v>
      </c>
      <c r="AC1048" s="92">
        <v>0.0</v>
      </c>
      <c r="AD1048" s="92">
        <v>0.0</v>
      </c>
      <c r="AE1048" s="92">
        <v>0.0</v>
      </c>
      <c r="AF1048" s="92">
        <v>0.0</v>
      </c>
      <c r="AG1048" s="92">
        <v>0.0</v>
      </c>
      <c r="AH1048" s="92">
        <v>0.0</v>
      </c>
    </row>
    <row r="1049" hidden="1">
      <c r="A1049" s="90" t="s">
        <v>51</v>
      </c>
      <c r="B1049" s="91" t="s">
        <v>276</v>
      </c>
      <c r="C1049" s="103">
        <v>1.0</v>
      </c>
      <c r="D1049" s="92">
        <v>0.0</v>
      </c>
      <c r="E1049" s="93">
        <f t="shared" si="655"/>
        <v>0</v>
      </c>
      <c r="F1049" s="92">
        <v>0.0</v>
      </c>
      <c r="G1049" s="103">
        <v>31.0</v>
      </c>
      <c r="H1049" s="103">
        <v>1.0</v>
      </c>
      <c r="I1049" s="103">
        <v>25.0</v>
      </c>
      <c r="J1049" s="106">
        <f t="shared" si="649"/>
        <v>6</v>
      </c>
      <c r="K1049" s="94">
        <f t="shared" si="650"/>
        <v>1.24</v>
      </c>
      <c r="L1049" s="92">
        <v>0.0</v>
      </c>
      <c r="M1049" s="92">
        <v>0.0</v>
      </c>
      <c r="N1049" s="103">
        <v>1.0</v>
      </c>
      <c r="O1049" s="95">
        <f t="shared" si="656"/>
        <v>0</v>
      </c>
      <c r="P1049" s="103">
        <v>2.0</v>
      </c>
      <c r="Q1049" s="92">
        <v>0.0</v>
      </c>
      <c r="R1049" s="103">
        <v>3.0</v>
      </c>
      <c r="S1049" s="92">
        <v>0.0</v>
      </c>
      <c r="T1049" s="103">
        <v>6.0</v>
      </c>
      <c r="U1049" s="103">
        <v>1.0</v>
      </c>
      <c r="V1049" s="92">
        <v>0.0</v>
      </c>
      <c r="W1049" s="92">
        <v>0.0</v>
      </c>
      <c r="X1049" s="92">
        <v>0.0</v>
      </c>
      <c r="Y1049" s="92">
        <v>0.0</v>
      </c>
      <c r="Z1049" s="92">
        <v>0.0</v>
      </c>
      <c r="AA1049" s="92">
        <v>0.0</v>
      </c>
      <c r="AB1049" s="92">
        <v>0.0</v>
      </c>
      <c r="AC1049" s="103">
        <v>1.0</v>
      </c>
      <c r="AD1049" s="92">
        <v>0.0</v>
      </c>
      <c r="AE1049" s="92">
        <v>0.0</v>
      </c>
      <c r="AF1049" s="92">
        <v>0.0</v>
      </c>
      <c r="AG1049" s="92">
        <v>0.0</v>
      </c>
      <c r="AH1049" s="92">
        <v>0.0</v>
      </c>
    </row>
    <row r="1050" hidden="1">
      <c r="A1050" s="90" t="s">
        <v>51</v>
      </c>
      <c r="B1050" s="97" t="s">
        <v>277</v>
      </c>
      <c r="C1050" s="103">
        <v>1.0</v>
      </c>
      <c r="D1050" s="92">
        <v>0.0</v>
      </c>
      <c r="E1050" s="93">
        <f t="shared" si="655"/>
        <v>0</v>
      </c>
      <c r="F1050" s="92">
        <v>0.0</v>
      </c>
      <c r="G1050" s="103">
        <v>9.0</v>
      </c>
      <c r="H1050" s="103">
        <v>1.0</v>
      </c>
      <c r="I1050" s="103">
        <v>27.0</v>
      </c>
      <c r="J1050" s="106">
        <f t="shared" si="649"/>
        <v>-18</v>
      </c>
      <c r="K1050" s="94">
        <f t="shared" si="650"/>
        <v>0.3333333333</v>
      </c>
      <c r="L1050" s="92">
        <v>0.0</v>
      </c>
      <c r="M1050" s="92">
        <v>0.0</v>
      </c>
      <c r="N1050" s="103">
        <v>1.0</v>
      </c>
      <c r="O1050" s="95">
        <f t="shared" si="656"/>
        <v>0</v>
      </c>
      <c r="P1050" s="103">
        <v>1.0</v>
      </c>
      <c r="Q1050" s="103">
        <v>1.0</v>
      </c>
      <c r="R1050" s="92">
        <v>0.0</v>
      </c>
      <c r="S1050" s="103">
        <v>2.0</v>
      </c>
      <c r="T1050" s="103">
        <v>1.0</v>
      </c>
      <c r="U1050" s="92">
        <v>0.0</v>
      </c>
      <c r="V1050" s="92">
        <v>0.0</v>
      </c>
      <c r="W1050" s="92">
        <v>0.0</v>
      </c>
      <c r="X1050" s="92">
        <v>0.0</v>
      </c>
      <c r="Y1050" s="92">
        <v>0.0</v>
      </c>
      <c r="Z1050" s="92">
        <v>0.0</v>
      </c>
      <c r="AA1050" s="92">
        <v>0.0</v>
      </c>
      <c r="AB1050" s="92">
        <v>0.0</v>
      </c>
      <c r="AC1050" s="92">
        <v>0.0</v>
      </c>
      <c r="AD1050" s="92">
        <v>0.0</v>
      </c>
      <c r="AE1050" s="92">
        <v>0.0</v>
      </c>
      <c r="AF1050" s="92">
        <v>0.0</v>
      </c>
      <c r="AG1050" s="92">
        <v>0.0</v>
      </c>
      <c r="AH1050" s="92">
        <v>0.0</v>
      </c>
    </row>
    <row r="1051" hidden="1">
      <c r="A1051" s="98" t="s">
        <v>271</v>
      </c>
      <c r="B1051" s="99"/>
      <c r="C1051" s="99">
        <f>SUM(C1045:C1050)</f>
        <v>4</v>
      </c>
      <c r="D1051" s="99">
        <f t="shared" ref="D1051:F1051" si="657">SUM(D1045:D1050)/4</f>
        <v>0</v>
      </c>
      <c r="E1051" s="100">
        <f t="shared" si="657"/>
        <v>0</v>
      </c>
      <c r="F1051" s="99">
        <f t="shared" si="657"/>
        <v>0</v>
      </c>
      <c r="G1051" s="99">
        <f>SUM(G1045:G1050)</f>
        <v>65</v>
      </c>
      <c r="H1051" s="99"/>
      <c r="I1051" s="99">
        <f>SUM(I1045:I1050)</f>
        <v>103</v>
      </c>
      <c r="J1051" s="99">
        <f t="shared" si="649"/>
        <v>-38</v>
      </c>
      <c r="K1051" s="101">
        <f t="shared" si="650"/>
        <v>0.6310679612</v>
      </c>
      <c r="L1051" s="99">
        <f t="shared" ref="L1051:M1051" si="658">SUM(L1045:L1050)</f>
        <v>0</v>
      </c>
      <c r="M1051" s="99">
        <f t="shared" si="658"/>
        <v>0</v>
      </c>
      <c r="N1051" s="99"/>
      <c r="O1051" s="102"/>
      <c r="P1051" s="99">
        <f t="shared" ref="P1051:AH1051" si="659">SUM(P1045:P1050)</f>
        <v>7</v>
      </c>
      <c r="Q1051" s="99">
        <f t="shared" si="659"/>
        <v>2</v>
      </c>
      <c r="R1051" s="99">
        <f t="shared" si="659"/>
        <v>5</v>
      </c>
      <c r="S1051" s="99">
        <f t="shared" si="659"/>
        <v>4</v>
      </c>
      <c r="T1051" s="99">
        <f t="shared" si="659"/>
        <v>7</v>
      </c>
      <c r="U1051" s="99">
        <f t="shared" si="659"/>
        <v>1</v>
      </c>
      <c r="V1051" s="99">
        <f t="shared" si="659"/>
        <v>0</v>
      </c>
      <c r="W1051" s="99">
        <f t="shared" si="659"/>
        <v>0</v>
      </c>
      <c r="X1051" s="99">
        <f t="shared" si="659"/>
        <v>0</v>
      </c>
      <c r="Y1051" s="99">
        <f t="shared" si="659"/>
        <v>0</v>
      </c>
      <c r="Z1051" s="99">
        <f t="shared" si="659"/>
        <v>0</v>
      </c>
      <c r="AA1051" s="99">
        <f t="shared" si="659"/>
        <v>0</v>
      </c>
      <c r="AB1051" s="99">
        <f t="shared" si="659"/>
        <v>0</v>
      </c>
      <c r="AC1051" s="99">
        <f t="shared" si="659"/>
        <v>1</v>
      </c>
      <c r="AD1051" s="99">
        <f t="shared" si="659"/>
        <v>0</v>
      </c>
      <c r="AE1051" s="99">
        <f t="shared" si="659"/>
        <v>0</v>
      </c>
      <c r="AF1051" s="99">
        <f t="shared" si="659"/>
        <v>0</v>
      </c>
      <c r="AG1051" s="99">
        <f t="shared" si="659"/>
        <v>0</v>
      </c>
      <c r="AH1051" s="99">
        <f t="shared" si="659"/>
        <v>0</v>
      </c>
    </row>
    <row r="1052">
      <c r="A1052" s="119" t="s">
        <v>447</v>
      </c>
    </row>
    <row r="1054" hidden="1">
      <c r="A1054" s="115"/>
      <c r="F1054" s="116" t="s">
        <v>382</v>
      </c>
      <c r="L1054" s="117" t="s">
        <v>383</v>
      </c>
      <c r="N1054" s="118" t="s">
        <v>384</v>
      </c>
    </row>
    <row r="1055" hidden="1">
      <c r="A1055" s="83" t="s">
        <v>232</v>
      </c>
      <c r="B1055" s="83" t="s">
        <v>233</v>
      </c>
      <c r="C1055" s="83" t="s">
        <v>234</v>
      </c>
      <c r="D1055" s="83" t="s">
        <v>15</v>
      </c>
      <c r="E1055" s="84" t="s">
        <v>235</v>
      </c>
      <c r="F1055" s="85" t="s">
        <v>17</v>
      </c>
      <c r="G1055" s="85" t="s">
        <v>236</v>
      </c>
      <c r="H1055" s="85" t="s">
        <v>237</v>
      </c>
      <c r="I1055" s="85" t="s">
        <v>238</v>
      </c>
      <c r="J1055" s="85" t="s">
        <v>239</v>
      </c>
      <c r="K1055" s="86" t="s">
        <v>240</v>
      </c>
      <c r="L1055" s="87" t="s">
        <v>241</v>
      </c>
      <c r="M1055" s="87" t="s">
        <v>242</v>
      </c>
      <c r="N1055" s="88" t="s">
        <v>385</v>
      </c>
      <c r="O1055" s="88" t="s">
        <v>235</v>
      </c>
      <c r="P1055" s="88" t="s">
        <v>244</v>
      </c>
      <c r="Q1055" s="88" t="s">
        <v>245</v>
      </c>
      <c r="R1055" s="88" t="s">
        <v>246</v>
      </c>
      <c r="S1055" s="88" t="s">
        <v>247</v>
      </c>
      <c r="T1055" s="88" t="s">
        <v>248</v>
      </c>
      <c r="U1055" s="88" t="s">
        <v>249</v>
      </c>
      <c r="V1055" s="88" t="s">
        <v>250</v>
      </c>
      <c r="W1055" s="88" t="s">
        <v>251</v>
      </c>
      <c r="X1055" s="88" t="s">
        <v>252</v>
      </c>
      <c r="Y1055" s="88" t="s">
        <v>253</v>
      </c>
      <c r="Z1055" s="88" t="s">
        <v>254</v>
      </c>
      <c r="AA1055" s="88" t="s">
        <v>255</v>
      </c>
      <c r="AB1055" s="88" t="s">
        <v>256</v>
      </c>
      <c r="AC1055" s="88" t="s">
        <v>257</v>
      </c>
      <c r="AD1055" s="88" t="s">
        <v>258</v>
      </c>
      <c r="AE1055" s="88" t="s">
        <v>259</v>
      </c>
      <c r="AF1055" s="88" t="s">
        <v>260</v>
      </c>
      <c r="AG1055" s="88" t="s">
        <v>261</v>
      </c>
      <c r="AH1055" s="88" t="s">
        <v>262</v>
      </c>
    </row>
    <row r="1056" hidden="1">
      <c r="A1056" s="96" t="s">
        <v>32</v>
      </c>
      <c r="B1056" s="97" t="s">
        <v>295</v>
      </c>
      <c r="C1056" s="92">
        <v>0.0</v>
      </c>
      <c r="D1056" s="92">
        <v>0.0</v>
      </c>
      <c r="E1056" s="93">
        <f t="shared" ref="E1056:E1061" si="660">SUM(L1056*I1056)/60</f>
        <v>0</v>
      </c>
      <c r="F1056" s="92">
        <v>0.0</v>
      </c>
      <c r="G1056" s="92">
        <v>0.0</v>
      </c>
      <c r="H1056" s="92">
        <v>0.0</v>
      </c>
      <c r="I1056" s="92">
        <v>0.0</v>
      </c>
      <c r="J1056" s="106">
        <f t="shared" ref="J1056:J1072" si="661">SUM(G1056-I1056)</f>
        <v>0</v>
      </c>
      <c r="K1056" s="94" t="str">
        <f t="shared" ref="K1056:K1072" si="662">SUM(G1056/I1056)</f>
        <v>#DIV/0!</v>
      </c>
      <c r="L1056" s="92">
        <v>0.0</v>
      </c>
      <c r="M1056" s="92">
        <v>0.0</v>
      </c>
      <c r="N1056" s="103">
        <v>0.0</v>
      </c>
      <c r="O1056" s="95">
        <f t="shared" ref="O1056:O1061" si="663">(E1056*N1056)</f>
        <v>0</v>
      </c>
      <c r="P1056" s="92">
        <v>0.0</v>
      </c>
      <c r="Q1056" s="92">
        <v>0.0</v>
      </c>
      <c r="R1056" s="92">
        <v>0.0</v>
      </c>
      <c r="S1056" s="92">
        <v>0.0</v>
      </c>
      <c r="T1056" s="92">
        <v>0.0</v>
      </c>
      <c r="U1056" s="92">
        <v>0.0</v>
      </c>
      <c r="V1056" s="92">
        <v>0.0</v>
      </c>
      <c r="W1056" s="92">
        <v>0.0</v>
      </c>
      <c r="X1056" s="92">
        <v>0.0</v>
      </c>
      <c r="Y1056" s="92">
        <v>0.0</v>
      </c>
      <c r="Z1056" s="92">
        <v>0.0</v>
      </c>
      <c r="AA1056" s="92">
        <v>0.0</v>
      </c>
      <c r="AB1056" s="92">
        <v>0.0</v>
      </c>
      <c r="AC1056" s="92">
        <v>0.0</v>
      </c>
      <c r="AD1056" s="92">
        <v>0.0</v>
      </c>
      <c r="AE1056" s="92">
        <v>0.0</v>
      </c>
      <c r="AF1056" s="92">
        <v>0.0</v>
      </c>
      <c r="AG1056" s="92">
        <v>0.0</v>
      </c>
      <c r="AH1056" s="92">
        <v>0.0</v>
      </c>
    </row>
    <row r="1057" hidden="1">
      <c r="A1057" s="96" t="s">
        <v>32</v>
      </c>
      <c r="B1057" s="97" t="s">
        <v>296</v>
      </c>
      <c r="C1057" s="103">
        <v>1.0</v>
      </c>
      <c r="D1057" s="103">
        <v>1.0</v>
      </c>
      <c r="E1057" s="93">
        <f t="shared" si="660"/>
        <v>4.216666667</v>
      </c>
      <c r="F1057" s="92">
        <v>0.0</v>
      </c>
      <c r="G1057" s="103">
        <v>33.0</v>
      </c>
      <c r="H1057" s="92">
        <v>0.0</v>
      </c>
      <c r="I1057" s="103">
        <v>11.0</v>
      </c>
      <c r="J1057" s="106">
        <f t="shared" si="661"/>
        <v>22</v>
      </c>
      <c r="K1057" s="94">
        <f t="shared" si="662"/>
        <v>3</v>
      </c>
      <c r="L1057" s="103">
        <v>23.0</v>
      </c>
      <c r="M1057" s="103">
        <v>47.0</v>
      </c>
      <c r="N1057" s="103">
        <v>1.0</v>
      </c>
      <c r="O1057" s="95">
        <f t="shared" si="663"/>
        <v>4.216666667</v>
      </c>
      <c r="P1057" s="103">
        <v>2.0</v>
      </c>
      <c r="Q1057" s="92">
        <v>0.0</v>
      </c>
      <c r="R1057" s="103">
        <v>5.0</v>
      </c>
      <c r="S1057" s="92">
        <v>0.0</v>
      </c>
      <c r="T1057" s="103">
        <v>6.0</v>
      </c>
      <c r="U1057" s="103">
        <v>5.0</v>
      </c>
      <c r="V1057" s="103">
        <v>1.0</v>
      </c>
      <c r="W1057" s="92">
        <v>0.0</v>
      </c>
      <c r="X1057" s="92">
        <v>0.0</v>
      </c>
      <c r="Y1057" s="92">
        <v>0.0</v>
      </c>
      <c r="Z1057" s="92">
        <v>0.0</v>
      </c>
      <c r="AA1057" s="92">
        <v>0.0</v>
      </c>
      <c r="AB1057" s="92">
        <v>0.0</v>
      </c>
      <c r="AC1057" s="103">
        <v>2.0</v>
      </c>
      <c r="AD1057" s="92">
        <v>0.0</v>
      </c>
      <c r="AE1057" s="92">
        <v>0.0</v>
      </c>
      <c r="AF1057" s="92">
        <v>0.0</v>
      </c>
      <c r="AG1057" s="92">
        <v>0.0</v>
      </c>
      <c r="AH1057" s="92">
        <v>0.0</v>
      </c>
    </row>
    <row r="1058" hidden="1">
      <c r="A1058" s="96" t="s">
        <v>32</v>
      </c>
      <c r="B1058" s="97" t="s">
        <v>297</v>
      </c>
      <c r="C1058" s="103">
        <v>1.0</v>
      </c>
      <c r="D1058" s="103">
        <v>1.0</v>
      </c>
      <c r="E1058" s="93">
        <f t="shared" si="660"/>
        <v>4.25</v>
      </c>
      <c r="F1058" s="103">
        <v>3.0</v>
      </c>
      <c r="G1058" s="103">
        <v>8.0</v>
      </c>
      <c r="H1058" s="92">
        <v>0.0</v>
      </c>
      <c r="I1058" s="103">
        <v>15.0</v>
      </c>
      <c r="J1058" s="106">
        <f t="shared" si="661"/>
        <v>-7</v>
      </c>
      <c r="K1058" s="94">
        <f t="shared" si="662"/>
        <v>0.5333333333</v>
      </c>
      <c r="L1058" s="103">
        <v>17.0</v>
      </c>
      <c r="M1058" s="103">
        <v>12.0</v>
      </c>
      <c r="N1058" s="103">
        <v>1.0</v>
      </c>
      <c r="O1058" s="95">
        <f t="shared" si="663"/>
        <v>4.25</v>
      </c>
      <c r="P1058" s="103">
        <v>1.0</v>
      </c>
      <c r="Q1058" s="92">
        <v>0.0</v>
      </c>
      <c r="R1058" s="92">
        <v>0.0</v>
      </c>
      <c r="S1058" s="92">
        <v>0.0</v>
      </c>
      <c r="T1058" s="92">
        <v>0.0</v>
      </c>
      <c r="U1058" s="92">
        <v>0.0</v>
      </c>
      <c r="V1058" s="92">
        <v>0.0</v>
      </c>
      <c r="W1058" s="92">
        <v>0.0</v>
      </c>
      <c r="X1058" s="92">
        <v>0.0</v>
      </c>
      <c r="Y1058" s="92">
        <v>0.0</v>
      </c>
      <c r="Z1058" s="92">
        <v>0.0</v>
      </c>
      <c r="AA1058" s="92">
        <v>0.0</v>
      </c>
      <c r="AB1058" s="92">
        <v>0.0</v>
      </c>
      <c r="AC1058" s="92">
        <v>0.0</v>
      </c>
      <c r="AD1058" s="92">
        <v>0.0</v>
      </c>
      <c r="AE1058" s="92">
        <v>0.0</v>
      </c>
      <c r="AF1058" s="92">
        <v>0.0</v>
      </c>
      <c r="AG1058" s="92">
        <v>0.0</v>
      </c>
      <c r="AH1058" s="92">
        <v>0.0</v>
      </c>
    </row>
    <row r="1059" hidden="1">
      <c r="A1059" s="96" t="s">
        <v>32</v>
      </c>
      <c r="B1059" s="97" t="s">
        <v>298</v>
      </c>
      <c r="C1059" s="103">
        <v>1.0</v>
      </c>
      <c r="D1059" s="103">
        <v>1.0</v>
      </c>
      <c r="E1059" s="93">
        <f t="shared" si="660"/>
        <v>4.116666667</v>
      </c>
      <c r="F1059" s="103">
        <v>1.0</v>
      </c>
      <c r="G1059" s="103">
        <v>21.0</v>
      </c>
      <c r="H1059" s="92">
        <v>0.0</v>
      </c>
      <c r="I1059" s="103">
        <v>19.0</v>
      </c>
      <c r="J1059" s="106">
        <f t="shared" si="661"/>
        <v>2</v>
      </c>
      <c r="K1059" s="94">
        <f t="shared" si="662"/>
        <v>1.105263158</v>
      </c>
      <c r="L1059" s="103">
        <v>13.0</v>
      </c>
      <c r="M1059" s="103">
        <v>22.0</v>
      </c>
      <c r="N1059" s="103">
        <v>1.0</v>
      </c>
      <c r="O1059" s="95">
        <f t="shared" si="663"/>
        <v>4.116666667</v>
      </c>
      <c r="P1059" s="103">
        <v>1.0</v>
      </c>
      <c r="Q1059" s="92">
        <v>0.0</v>
      </c>
      <c r="R1059" s="103">
        <v>1.0</v>
      </c>
      <c r="S1059" s="92">
        <v>0.0</v>
      </c>
      <c r="T1059" s="103">
        <v>4.0</v>
      </c>
      <c r="U1059" s="103">
        <v>1.0</v>
      </c>
      <c r="V1059" s="92">
        <v>0.0</v>
      </c>
      <c r="W1059" s="92">
        <v>0.0</v>
      </c>
      <c r="X1059" s="92">
        <v>0.0</v>
      </c>
      <c r="Y1059" s="92">
        <v>0.0</v>
      </c>
      <c r="Z1059" s="92">
        <v>0.0</v>
      </c>
      <c r="AA1059" s="92">
        <v>0.0</v>
      </c>
      <c r="AB1059" s="92">
        <v>0.0</v>
      </c>
      <c r="AC1059" s="92">
        <v>0.0</v>
      </c>
      <c r="AD1059" s="92">
        <v>0.0</v>
      </c>
      <c r="AE1059" s="92">
        <v>0.0</v>
      </c>
      <c r="AF1059" s="92">
        <v>0.0</v>
      </c>
      <c r="AG1059" s="92">
        <v>0.0</v>
      </c>
      <c r="AH1059" s="92">
        <v>0.0</v>
      </c>
    </row>
    <row r="1060" hidden="1">
      <c r="A1060" s="96" t="s">
        <v>32</v>
      </c>
      <c r="B1060" s="97" t="s">
        <v>299</v>
      </c>
      <c r="C1060" s="92">
        <v>0.0</v>
      </c>
      <c r="D1060" s="92">
        <v>0.0</v>
      </c>
      <c r="E1060" s="93">
        <f t="shared" si="660"/>
        <v>0</v>
      </c>
      <c r="F1060" s="92">
        <v>0.0</v>
      </c>
      <c r="G1060" s="92">
        <v>0.0</v>
      </c>
      <c r="H1060" s="92">
        <v>0.0</v>
      </c>
      <c r="I1060" s="92">
        <v>0.0</v>
      </c>
      <c r="J1060" s="106">
        <f t="shared" si="661"/>
        <v>0</v>
      </c>
      <c r="K1060" s="94" t="str">
        <f t="shared" si="662"/>
        <v>#DIV/0!</v>
      </c>
      <c r="L1060" s="92">
        <v>0.0</v>
      </c>
      <c r="M1060" s="92">
        <v>0.0</v>
      </c>
      <c r="N1060" s="103">
        <v>0.0</v>
      </c>
      <c r="O1060" s="95">
        <f t="shared" si="663"/>
        <v>0</v>
      </c>
      <c r="P1060" s="92">
        <v>0.0</v>
      </c>
      <c r="Q1060" s="92">
        <v>0.0</v>
      </c>
      <c r="R1060" s="92">
        <v>0.0</v>
      </c>
      <c r="S1060" s="92">
        <v>0.0</v>
      </c>
      <c r="T1060" s="92">
        <v>0.0</v>
      </c>
      <c r="U1060" s="92">
        <v>0.0</v>
      </c>
      <c r="V1060" s="92">
        <v>0.0</v>
      </c>
      <c r="W1060" s="92">
        <v>0.0</v>
      </c>
      <c r="X1060" s="92">
        <v>0.0</v>
      </c>
      <c r="Y1060" s="92">
        <v>0.0</v>
      </c>
      <c r="Z1060" s="92">
        <v>0.0</v>
      </c>
      <c r="AA1060" s="92">
        <v>0.0</v>
      </c>
      <c r="AB1060" s="92">
        <v>0.0</v>
      </c>
      <c r="AC1060" s="92">
        <v>0.0</v>
      </c>
      <c r="AD1060" s="92">
        <v>0.0</v>
      </c>
      <c r="AE1060" s="92">
        <v>0.0</v>
      </c>
      <c r="AF1060" s="92">
        <v>0.0</v>
      </c>
      <c r="AG1060" s="92">
        <v>0.0</v>
      </c>
      <c r="AH1060" s="92">
        <v>0.0</v>
      </c>
    </row>
    <row r="1061" hidden="1">
      <c r="A1061" s="96" t="s">
        <v>32</v>
      </c>
      <c r="B1061" s="97" t="s">
        <v>300</v>
      </c>
      <c r="C1061" s="103">
        <v>1.0</v>
      </c>
      <c r="D1061" s="103">
        <v>1.0</v>
      </c>
      <c r="E1061" s="93">
        <f t="shared" si="660"/>
        <v>3.966666667</v>
      </c>
      <c r="F1061" s="103">
        <v>1.0</v>
      </c>
      <c r="G1061" s="103">
        <v>19.0</v>
      </c>
      <c r="H1061" s="92">
        <v>0.0</v>
      </c>
      <c r="I1061" s="103">
        <v>17.0</v>
      </c>
      <c r="J1061" s="106">
        <f t="shared" si="661"/>
        <v>2</v>
      </c>
      <c r="K1061" s="94">
        <f t="shared" si="662"/>
        <v>1.117647059</v>
      </c>
      <c r="L1061" s="103">
        <v>14.0</v>
      </c>
      <c r="M1061" s="103">
        <v>22.0</v>
      </c>
      <c r="N1061" s="103">
        <v>1.0</v>
      </c>
      <c r="O1061" s="95">
        <f t="shared" si="663"/>
        <v>3.966666667</v>
      </c>
      <c r="P1061" s="103">
        <v>1.0</v>
      </c>
      <c r="Q1061" s="92">
        <v>0.0</v>
      </c>
      <c r="R1061" s="103">
        <v>1.0</v>
      </c>
      <c r="S1061" s="92">
        <v>0.0</v>
      </c>
      <c r="T1061" s="103">
        <v>3.0</v>
      </c>
      <c r="U1061" s="92">
        <v>0.0</v>
      </c>
      <c r="V1061" s="92">
        <v>0.0</v>
      </c>
      <c r="W1061" s="92">
        <v>0.0</v>
      </c>
      <c r="X1061" s="92">
        <v>0.0</v>
      </c>
      <c r="Y1061" s="92">
        <v>0.0</v>
      </c>
      <c r="Z1061" s="92">
        <v>0.0</v>
      </c>
      <c r="AA1061" s="92">
        <v>0.0</v>
      </c>
      <c r="AB1061" s="92">
        <v>0.0</v>
      </c>
      <c r="AC1061" s="92">
        <v>0.0</v>
      </c>
      <c r="AD1061" s="92">
        <v>0.0</v>
      </c>
      <c r="AE1061" s="92">
        <v>0.0</v>
      </c>
      <c r="AF1061" s="92">
        <v>0.0</v>
      </c>
      <c r="AG1061" s="92">
        <v>0.0</v>
      </c>
      <c r="AH1061" s="92">
        <v>0.0</v>
      </c>
    </row>
    <row r="1062" hidden="1">
      <c r="A1062" s="98"/>
      <c r="B1062" s="99"/>
      <c r="C1062" s="99">
        <f t="shared" ref="C1062:D1062" si="664">SUM(C1056:C1061)/4</f>
        <v>1</v>
      </c>
      <c r="D1062" s="99">
        <f t="shared" si="664"/>
        <v>1</v>
      </c>
      <c r="E1062" s="100">
        <f>SUM(E1056:E1061)</f>
        <v>16.55</v>
      </c>
      <c r="F1062" s="99">
        <f>SUM(F1056:F1061)/4</f>
        <v>1.25</v>
      </c>
      <c r="G1062" s="99">
        <f>SUM(G1056:G1061)</f>
        <v>81</v>
      </c>
      <c r="H1062" s="99"/>
      <c r="I1062" s="99">
        <f>SUM(I1056:I1061)</f>
        <v>62</v>
      </c>
      <c r="J1062" s="99">
        <f t="shared" si="661"/>
        <v>19</v>
      </c>
      <c r="K1062" s="101">
        <f t="shared" si="662"/>
        <v>1.306451613</v>
      </c>
      <c r="L1062" s="99">
        <f t="shared" ref="L1062:M1062" si="665">SUM(L1056:L1061)</f>
        <v>67</v>
      </c>
      <c r="M1062" s="99">
        <f t="shared" si="665"/>
        <v>103</v>
      </c>
      <c r="N1062" s="99"/>
      <c r="O1062" s="102"/>
      <c r="P1062" s="99">
        <f t="shared" ref="P1062:AH1062" si="666">SUM(P1056:P1061)</f>
        <v>5</v>
      </c>
      <c r="Q1062" s="99">
        <f t="shared" si="666"/>
        <v>0</v>
      </c>
      <c r="R1062" s="99">
        <f t="shared" si="666"/>
        <v>7</v>
      </c>
      <c r="S1062" s="99">
        <f t="shared" si="666"/>
        <v>0</v>
      </c>
      <c r="T1062" s="99">
        <f t="shared" si="666"/>
        <v>13</v>
      </c>
      <c r="U1062" s="99">
        <f t="shared" si="666"/>
        <v>6</v>
      </c>
      <c r="V1062" s="99">
        <f t="shared" si="666"/>
        <v>1</v>
      </c>
      <c r="W1062" s="99">
        <f t="shared" si="666"/>
        <v>0</v>
      </c>
      <c r="X1062" s="99">
        <f t="shared" si="666"/>
        <v>0</v>
      </c>
      <c r="Y1062" s="99">
        <f t="shared" si="666"/>
        <v>0</v>
      </c>
      <c r="Z1062" s="99">
        <f t="shared" si="666"/>
        <v>0</v>
      </c>
      <c r="AA1062" s="99">
        <f t="shared" si="666"/>
        <v>0</v>
      </c>
      <c r="AB1062" s="99">
        <f t="shared" si="666"/>
        <v>0</v>
      </c>
      <c r="AC1062" s="99">
        <f t="shared" si="666"/>
        <v>2</v>
      </c>
      <c r="AD1062" s="99">
        <f t="shared" si="666"/>
        <v>0</v>
      </c>
      <c r="AE1062" s="99">
        <f t="shared" si="666"/>
        <v>0</v>
      </c>
      <c r="AF1062" s="99">
        <f t="shared" si="666"/>
        <v>0</v>
      </c>
      <c r="AG1062" s="99">
        <f t="shared" si="666"/>
        <v>0</v>
      </c>
      <c r="AH1062" s="99">
        <f t="shared" si="666"/>
        <v>0</v>
      </c>
    </row>
    <row r="1063" hidden="1">
      <c r="A1063" s="96" t="s">
        <v>58</v>
      </c>
      <c r="B1063" s="97" t="s">
        <v>309</v>
      </c>
      <c r="C1063" s="103">
        <v>1.0</v>
      </c>
      <c r="D1063" s="92">
        <v>0.0</v>
      </c>
      <c r="E1063" s="93">
        <f t="shared" ref="E1063:E1071" si="667">SUM(L1063*I1063)/60</f>
        <v>4</v>
      </c>
      <c r="F1063" s="92">
        <v>0.0</v>
      </c>
      <c r="G1063" s="103">
        <v>15.0</v>
      </c>
      <c r="H1063" s="92">
        <v>0.0</v>
      </c>
      <c r="I1063" s="103">
        <v>20.0</v>
      </c>
      <c r="J1063" s="106">
        <f t="shared" si="661"/>
        <v>-5</v>
      </c>
      <c r="K1063" s="94">
        <f t="shared" si="662"/>
        <v>0.75</v>
      </c>
      <c r="L1063" s="103">
        <v>12.0</v>
      </c>
      <c r="M1063" s="103">
        <v>16.0</v>
      </c>
      <c r="N1063" s="103">
        <v>1.0</v>
      </c>
      <c r="O1063" s="95">
        <f t="shared" ref="O1063:O1071" si="668">SUM(L1063*I1063)/60</f>
        <v>4</v>
      </c>
      <c r="P1063" s="103">
        <v>1.0</v>
      </c>
      <c r="Q1063" s="103">
        <v>1.0</v>
      </c>
      <c r="R1063" s="92">
        <v>0.0</v>
      </c>
      <c r="S1063" s="92">
        <v>0.0</v>
      </c>
      <c r="T1063" s="103">
        <v>2.0</v>
      </c>
      <c r="U1063" s="92">
        <v>0.0</v>
      </c>
      <c r="V1063" s="92">
        <v>0.0</v>
      </c>
      <c r="W1063" s="92">
        <v>0.0</v>
      </c>
      <c r="X1063" s="92">
        <v>0.0</v>
      </c>
      <c r="Y1063" s="92">
        <v>0.0</v>
      </c>
      <c r="Z1063" s="92">
        <v>0.0</v>
      </c>
      <c r="AA1063" s="92">
        <v>0.0</v>
      </c>
      <c r="AB1063" s="92">
        <v>0.0</v>
      </c>
      <c r="AC1063" s="92">
        <v>0.0</v>
      </c>
      <c r="AD1063" s="92">
        <v>0.0</v>
      </c>
      <c r="AE1063" s="92">
        <v>0.0</v>
      </c>
      <c r="AF1063" s="92">
        <v>0.0</v>
      </c>
      <c r="AG1063" s="92">
        <v>0.0</v>
      </c>
      <c r="AH1063" s="92">
        <v>0.0</v>
      </c>
    </row>
    <row r="1064" hidden="1">
      <c r="A1064" s="96" t="s">
        <v>58</v>
      </c>
      <c r="B1064" s="97" t="s">
        <v>310</v>
      </c>
      <c r="C1064" s="92">
        <v>0.0</v>
      </c>
      <c r="D1064" s="92">
        <v>0.0</v>
      </c>
      <c r="E1064" s="93">
        <f t="shared" si="667"/>
        <v>0</v>
      </c>
      <c r="F1064" s="92">
        <v>0.0</v>
      </c>
      <c r="G1064" s="92">
        <v>0.0</v>
      </c>
      <c r="H1064" s="92">
        <v>0.0</v>
      </c>
      <c r="I1064" s="92">
        <v>0.0</v>
      </c>
      <c r="J1064" s="106">
        <f t="shared" si="661"/>
        <v>0</v>
      </c>
      <c r="K1064" s="94" t="str">
        <f t="shared" si="662"/>
        <v>#DIV/0!</v>
      </c>
      <c r="L1064" s="92">
        <v>0.0</v>
      </c>
      <c r="M1064" s="92">
        <v>0.0</v>
      </c>
      <c r="N1064" s="103">
        <v>0.0</v>
      </c>
      <c r="O1064" s="95">
        <f t="shared" si="668"/>
        <v>0</v>
      </c>
      <c r="P1064" s="92">
        <v>0.0</v>
      </c>
      <c r="Q1064" s="92">
        <v>0.0</v>
      </c>
      <c r="R1064" s="92">
        <v>0.0</v>
      </c>
      <c r="S1064" s="92">
        <v>0.0</v>
      </c>
      <c r="T1064" s="92">
        <v>0.0</v>
      </c>
      <c r="U1064" s="92">
        <v>0.0</v>
      </c>
      <c r="V1064" s="92">
        <v>0.0</v>
      </c>
      <c r="W1064" s="92">
        <v>0.0</v>
      </c>
      <c r="X1064" s="92">
        <v>0.0</v>
      </c>
      <c r="Y1064" s="92">
        <v>0.0</v>
      </c>
      <c r="Z1064" s="92">
        <v>0.0</v>
      </c>
      <c r="AA1064" s="92">
        <v>0.0</v>
      </c>
      <c r="AB1064" s="92">
        <v>0.0</v>
      </c>
      <c r="AC1064" s="92">
        <v>0.0</v>
      </c>
      <c r="AD1064" s="92">
        <v>0.0</v>
      </c>
      <c r="AE1064" s="92">
        <v>0.0</v>
      </c>
      <c r="AF1064" s="92">
        <v>0.0</v>
      </c>
      <c r="AG1064" s="92">
        <v>0.0</v>
      </c>
      <c r="AH1064" s="92">
        <v>0.0</v>
      </c>
    </row>
    <row r="1065" hidden="1">
      <c r="A1065" s="96" t="s">
        <v>58</v>
      </c>
      <c r="B1065" s="97" t="s">
        <v>311</v>
      </c>
      <c r="C1065" s="92">
        <v>0.0</v>
      </c>
      <c r="D1065" s="92">
        <v>0.0</v>
      </c>
      <c r="E1065" s="93">
        <f t="shared" si="667"/>
        <v>0</v>
      </c>
      <c r="F1065" s="92">
        <v>0.0</v>
      </c>
      <c r="G1065" s="92">
        <v>0.0</v>
      </c>
      <c r="H1065" s="92">
        <v>0.0</v>
      </c>
      <c r="I1065" s="92">
        <v>0.0</v>
      </c>
      <c r="J1065" s="106">
        <f t="shared" si="661"/>
        <v>0</v>
      </c>
      <c r="K1065" s="94" t="str">
        <f t="shared" si="662"/>
        <v>#DIV/0!</v>
      </c>
      <c r="L1065" s="92">
        <v>0.0</v>
      </c>
      <c r="M1065" s="92">
        <v>0.0</v>
      </c>
      <c r="N1065" s="103">
        <v>0.0</v>
      </c>
      <c r="O1065" s="95">
        <f t="shared" si="668"/>
        <v>0</v>
      </c>
      <c r="P1065" s="92">
        <v>0.0</v>
      </c>
      <c r="Q1065" s="92">
        <v>0.0</v>
      </c>
      <c r="R1065" s="92">
        <v>0.0</v>
      </c>
      <c r="S1065" s="92">
        <v>0.0</v>
      </c>
      <c r="T1065" s="92">
        <v>0.0</v>
      </c>
      <c r="U1065" s="92">
        <v>0.0</v>
      </c>
      <c r="V1065" s="92">
        <v>0.0</v>
      </c>
      <c r="W1065" s="92">
        <v>0.0</v>
      </c>
      <c r="X1065" s="92">
        <v>0.0</v>
      </c>
      <c r="Y1065" s="92">
        <v>0.0</v>
      </c>
      <c r="Z1065" s="92">
        <v>0.0</v>
      </c>
      <c r="AA1065" s="92">
        <v>0.0</v>
      </c>
      <c r="AB1065" s="92">
        <v>0.0</v>
      </c>
      <c r="AC1065" s="92">
        <v>0.0</v>
      </c>
      <c r="AD1065" s="92">
        <v>0.0</v>
      </c>
      <c r="AE1065" s="92">
        <v>0.0</v>
      </c>
      <c r="AF1065" s="92">
        <v>0.0</v>
      </c>
      <c r="AG1065" s="92">
        <v>0.0</v>
      </c>
      <c r="AH1065" s="92">
        <v>0.0</v>
      </c>
    </row>
    <row r="1066" hidden="1">
      <c r="A1066" s="96" t="s">
        <v>58</v>
      </c>
      <c r="B1066" s="97" t="s">
        <v>312</v>
      </c>
      <c r="C1066" s="92">
        <v>0.0</v>
      </c>
      <c r="D1066" s="92">
        <v>0.0</v>
      </c>
      <c r="E1066" s="93">
        <f t="shared" si="667"/>
        <v>0</v>
      </c>
      <c r="F1066" s="92">
        <v>0.0</v>
      </c>
      <c r="G1066" s="92">
        <v>0.0</v>
      </c>
      <c r="H1066" s="92">
        <v>0.0</v>
      </c>
      <c r="I1066" s="92">
        <v>0.0</v>
      </c>
      <c r="J1066" s="106">
        <f t="shared" si="661"/>
        <v>0</v>
      </c>
      <c r="K1066" s="94" t="str">
        <f t="shared" si="662"/>
        <v>#DIV/0!</v>
      </c>
      <c r="L1066" s="92">
        <v>0.0</v>
      </c>
      <c r="M1066" s="92">
        <v>0.0</v>
      </c>
      <c r="N1066" s="103">
        <v>0.0</v>
      </c>
      <c r="O1066" s="95">
        <f t="shared" si="668"/>
        <v>0</v>
      </c>
      <c r="P1066" s="92">
        <v>0.0</v>
      </c>
      <c r="Q1066" s="92">
        <v>0.0</v>
      </c>
      <c r="R1066" s="92">
        <v>0.0</v>
      </c>
      <c r="S1066" s="92">
        <v>0.0</v>
      </c>
      <c r="T1066" s="92">
        <v>0.0</v>
      </c>
      <c r="U1066" s="92">
        <v>0.0</v>
      </c>
      <c r="V1066" s="92">
        <v>0.0</v>
      </c>
      <c r="W1066" s="92">
        <v>0.0</v>
      </c>
      <c r="X1066" s="92">
        <v>0.0</v>
      </c>
      <c r="Y1066" s="92">
        <v>0.0</v>
      </c>
      <c r="Z1066" s="92">
        <v>0.0</v>
      </c>
      <c r="AA1066" s="92">
        <v>0.0</v>
      </c>
      <c r="AB1066" s="92">
        <v>0.0</v>
      </c>
      <c r="AC1066" s="92">
        <v>0.0</v>
      </c>
      <c r="AD1066" s="92">
        <v>0.0</v>
      </c>
      <c r="AE1066" s="92">
        <v>0.0</v>
      </c>
      <c r="AF1066" s="92">
        <v>0.0</v>
      </c>
      <c r="AG1066" s="92">
        <v>0.0</v>
      </c>
      <c r="AH1066" s="92">
        <v>0.0</v>
      </c>
    </row>
    <row r="1067" hidden="1">
      <c r="A1067" s="96" t="s">
        <v>58</v>
      </c>
      <c r="B1067" s="97" t="s">
        <v>315</v>
      </c>
      <c r="C1067" s="103">
        <v>1.0</v>
      </c>
      <c r="D1067" s="92">
        <v>0.0</v>
      </c>
      <c r="E1067" s="93">
        <f t="shared" si="667"/>
        <v>4.2</v>
      </c>
      <c r="F1067" s="103">
        <v>1.0</v>
      </c>
      <c r="G1067" s="103">
        <v>11.0</v>
      </c>
      <c r="H1067" s="92">
        <v>0.0</v>
      </c>
      <c r="I1067" s="103">
        <v>21.0</v>
      </c>
      <c r="J1067" s="106">
        <f t="shared" si="661"/>
        <v>-10</v>
      </c>
      <c r="K1067" s="94">
        <f t="shared" si="662"/>
        <v>0.5238095238</v>
      </c>
      <c r="L1067" s="103">
        <v>12.0</v>
      </c>
      <c r="M1067" s="103">
        <v>12.0</v>
      </c>
      <c r="N1067" s="103">
        <v>1.0</v>
      </c>
      <c r="O1067" s="95">
        <f t="shared" si="668"/>
        <v>4.2</v>
      </c>
      <c r="P1067" s="103">
        <v>1.0</v>
      </c>
      <c r="Q1067" s="103">
        <v>1.0</v>
      </c>
      <c r="R1067" s="92">
        <v>0.0</v>
      </c>
      <c r="S1067" s="92">
        <v>0.0</v>
      </c>
      <c r="T1067" s="103">
        <v>1.0</v>
      </c>
      <c r="U1067" s="92">
        <v>0.0</v>
      </c>
      <c r="V1067" s="92">
        <v>0.0</v>
      </c>
      <c r="W1067" s="92">
        <v>0.0</v>
      </c>
      <c r="X1067" s="92">
        <v>0.0</v>
      </c>
      <c r="Y1067" s="92">
        <v>0.0</v>
      </c>
      <c r="Z1067" s="92">
        <v>0.0</v>
      </c>
      <c r="AA1067" s="92">
        <v>0.0</v>
      </c>
      <c r="AB1067" s="92">
        <v>0.0</v>
      </c>
      <c r="AC1067" s="92">
        <v>0.0</v>
      </c>
      <c r="AD1067" s="92">
        <v>0.0</v>
      </c>
      <c r="AE1067" s="92">
        <v>0.0</v>
      </c>
      <c r="AF1067" s="92">
        <v>0.0</v>
      </c>
      <c r="AG1067" s="92">
        <v>0.0</v>
      </c>
      <c r="AH1067" s="92">
        <v>0.0</v>
      </c>
    </row>
    <row r="1068" hidden="1">
      <c r="A1068" s="96" t="s">
        <v>269</v>
      </c>
      <c r="B1068" s="97" t="s">
        <v>313</v>
      </c>
      <c r="C1068" s="92">
        <v>0.0</v>
      </c>
      <c r="D1068" s="92">
        <v>0.0</v>
      </c>
      <c r="E1068" s="93">
        <f t="shared" si="667"/>
        <v>0</v>
      </c>
      <c r="F1068" s="92">
        <v>0.0</v>
      </c>
      <c r="G1068" s="92">
        <v>0.0</v>
      </c>
      <c r="H1068" s="92">
        <v>0.0</v>
      </c>
      <c r="I1068" s="92">
        <v>0.0</v>
      </c>
      <c r="J1068" s="106">
        <f t="shared" si="661"/>
        <v>0</v>
      </c>
      <c r="K1068" s="94" t="str">
        <f t="shared" si="662"/>
        <v>#DIV/0!</v>
      </c>
      <c r="L1068" s="92">
        <v>0.0</v>
      </c>
      <c r="M1068" s="92">
        <v>0.0</v>
      </c>
      <c r="N1068" s="103">
        <v>0.0</v>
      </c>
      <c r="O1068" s="95">
        <f t="shared" si="668"/>
        <v>0</v>
      </c>
      <c r="P1068" s="92">
        <v>0.0</v>
      </c>
      <c r="Q1068" s="92">
        <v>0.0</v>
      </c>
      <c r="R1068" s="92">
        <v>0.0</v>
      </c>
      <c r="S1068" s="92">
        <v>0.0</v>
      </c>
      <c r="T1068" s="92">
        <v>0.0</v>
      </c>
      <c r="U1068" s="92">
        <v>0.0</v>
      </c>
      <c r="V1068" s="92">
        <v>0.0</v>
      </c>
      <c r="W1068" s="92">
        <v>0.0</v>
      </c>
      <c r="X1068" s="92">
        <v>0.0</v>
      </c>
      <c r="Y1068" s="92">
        <v>0.0</v>
      </c>
      <c r="Z1068" s="92">
        <v>0.0</v>
      </c>
      <c r="AA1068" s="92">
        <v>0.0</v>
      </c>
      <c r="AB1068" s="92">
        <v>0.0</v>
      </c>
      <c r="AC1068" s="92">
        <v>0.0</v>
      </c>
      <c r="AD1068" s="92">
        <v>0.0</v>
      </c>
      <c r="AE1068" s="92">
        <v>0.0</v>
      </c>
      <c r="AF1068" s="92">
        <v>0.0</v>
      </c>
      <c r="AG1068" s="92">
        <v>0.0</v>
      </c>
      <c r="AH1068" s="92">
        <v>0.0</v>
      </c>
    </row>
    <row r="1069" hidden="1">
      <c r="A1069" s="96" t="s">
        <v>269</v>
      </c>
      <c r="B1069" s="97" t="s">
        <v>314</v>
      </c>
      <c r="C1069" s="103">
        <v>1.0</v>
      </c>
      <c r="D1069" s="92">
        <v>0.0</v>
      </c>
      <c r="E1069" s="93">
        <f t="shared" si="667"/>
        <v>3.9</v>
      </c>
      <c r="F1069" s="92">
        <v>0.0</v>
      </c>
      <c r="G1069" s="103">
        <v>9.0</v>
      </c>
      <c r="H1069" s="103">
        <v>1.0</v>
      </c>
      <c r="I1069" s="103">
        <v>26.0</v>
      </c>
      <c r="J1069" s="106">
        <f t="shared" si="661"/>
        <v>-17</v>
      </c>
      <c r="K1069" s="94">
        <f t="shared" si="662"/>
        <v>0.3461538462</v>
      </c>
      <c r="L1069" s="103">
        <v>9.0</v>
      </c>
      <c r="M1069" s="103">
        <v>13.0</v>
      </c>
      <c r="N1069" s="103">
        <v>1.0</v>
      </c>
      <c r="O1069" s="95">
        <f t="shared" si="668"/>
        <v>3.9</v>
      </c>
      <c r="P1069" s="103">
        <v>3.0</v>
      </c>
      <c r="Q1069" s="103">
        <v>1.0</v>
      </c>
      <c r="R1069" s="103">
        <v>1.0</v>
      </c>
      <c r="S1069" s="92">
        <v>0.0</v>
      </c>
      <c r="T1069" s="103">
        <v>1.0</v>
      </c>
      <c r="U1069" s="92">
        <v>0.0</v>
      </c>
      <c r="V1069" s="92">
        <v>0.0</v>
      </c>
      <c r="W1069" s="92">
        <v>0.0</v>
      </c>
      <c r="X1069" s="92">
        <v>0.0</v>
      </c>
      <c r="Y1069" s="92">
        <v>0.0</v>
      </c>
      <c r="Z1069" s="92">
        <v>0.0</v>
      </c>
      <c r="AA1069" s="92">
        <v>0.0</v>
      </c>
      <c r="AB1069" s="92">
        <v>0.0</v>
      </c>
      <c r="AC1069" s="92">
        <v>0.0</v>
      </c>
      <c r="AD1069" s="92">
        <v>0.0</v>
      </c>
      <c r="AE1069" s="92">
        <v>0.0</v>
      </c>
      <c r="AF1069" s="92">
        <v>0.0</v>
      </c>
      <c r="AG1069" s="92">
        <v>0.0</v>
      </c>
      <c r="AH1069" s="92">
        <v>0.0</v>
      </c>
    </row>
    <row r="1070" hidden="1">
      <c r="A1070" s="96" t="s">
        <v>269</v>
      </c>
      <c r="B1070" s="97" t="s">
        <v>320</v>
      </c>
      <c r="C1070" s="103">
        <v>1.0</v>
      </c>
      <c r="D1070" s="92">
        <v>0.0</v>
      </c>
      <c r="E1070" s="93">
        <f t="shared" si="667"/>
        <v>4.2</v>
      </c>
      <c r="F1070" s="92">
        <v>0.0</v>
      </c>
      <c r="G1070" s="103">
        <v>23.0</v>
      </c>
      <c r="H1070" s="92">
        <v>0.0</v>
      </c>
      <c r="I1070" s="103">
        <v>21.0</v>
      </c>
      <c r="J1070" s="106">
        <f t="shared" si="661"/>
        <v>2</v>
      </c>
      <c r="K1070" s="94">
        <f t="shared" si="662"/>
        <v>1.095238095</v>
      </c>
      <c r="L1070" s="103">
        <v>12.0</v>
      </c>
      <c r="M1070" s="103">
        <v>28.0</v>
      </c>
      <c r="N1070" s="103">
        <v>1.0</v>
      </c>
      <c r="O1070" s="95">
        <f t="shared" si="668"/>
        <v>4.2</v>
      </c>
      <c r="P1070" s="103">
        <v>1.0</v>
      </c>
      <c r="Q1070" s="103">
        <v>1.0</v>
      </c>
      <c r="R1070" s="103">
        <v>1.0</v>
      </c>
      <c r="S1070" s="103">
        <v>1.0</v>
      </c>
      <c r="T1070" s="103">
        <v>3.0</v>
      </c>
      <c r="U1070" s="92">
        <v>0.0</v>
      </c>
      <c r="V1070" s="92">
        <v>0.0</v>
      </c>
      <c r="W1070" s="92">
        <v>0.0</v>
      </c>
      <c r="X1070" s="92">
        <v>0.0</v>
      </c>
      <c r="Y1070" s="92">
        <v>0.0</v>
      </c>
      <c r="Z1070" s="92">
        <v>0.0</v>
      </c>
      <c r="AA1070" s="92">
        <v>0.0</v>
      </c>
      <c r="AB1070" s="92">
        <v>0.0</v>
      </c>
      <c r="AC1070" s="92">
        <v>0.0</v>
      </c>
      <c r="AD1070" s="92">
        <v>0.0</v>
      </c>
      <c r="AE1070" s="92">
        <v>0.0</v>
      </c>
      <c r="AF1070" s="92">
        <v>0.0</v>
      </c>
      <c r="AG1070" s="92">
        <v>0.0</v>
      </c>
      <c r="AH1070" s="92">
        <v>0.0</v>
      </c>
    </row>
    <row r="1071" hidden="1">
      <c r="A1071" s="96" t="s">
        <v>58</v>
      </c>
      <c r="B1071" s="97" t="s">
        <v>317</v>
      </c>
      <c r="C1071" s="92">
        <v>0.0</v>
      </c>
      <c r="D1071" s="92">
        <v>0.0</v>
      </c>
      <c r="E1071" s="93">
        <f t="shared" si="667"/>
        <v>0</v>
      </c>
      <c r="F1071" s="92">
        <v>0.0</v>
      </c>
      <c r="G1071" s="92">
        <v>0.0</v>
      </c>
      <c r="H1071" s="92">
        <v>0.0</v>
      </c>
      <c r="I1071" s="92">
        <v>0.0</v>
      </c>
      <c r="J1071" s="106">
        <f t="shared" si="661"/>
        <v>0</v>
      </c>
      <c r="K1071" s="94" t="str">
        <f t="shared" si="662"/>
        <v>#DIV/0!</v>
      </c>
      <c r="L1071" s="92">
        <v>0.0</v>
      </c>
      <c r="M1071" s="92">
        <v>0.0</v>
      </c>
      <c r="N1071" s="103">
        <v>0.0</v>
      </c>
      <c r="O1071" s="95">
        <f t="shared" si="668"/>
        <v>0</v>
      </c>
      <c r="P1071" s="92">
        <v>0.0</v>
      </c>
      <c r="Q1071" s="92">
        <v>0.0</v>
      </c>
      <c r="R1071" s="92">
        <v>0.0</v>
      </c>
      <c r="S1071" s="92">
        <v>0.0</v>
      </c>
      <c r="T1071" s="92">
        <v>0.0</v>
      </c>
      <c r="U1071" s="92">
        <v>0.0</v>
      </c>
      <c r="V1071" s="92">
        <v>0.0</v>
      </c>
      <c r="W1071" s="92">
        <v>0.0</v>
      </c>
      <c r="X1071" s="92">
        <v>0.0</v>
      </c>
      <c r="Y1071" s="92">
        <v>0.0</v>
      </c>
      <c r="Z1071" s="92">
        <v>0.0</v>
      </c>
      <c r="AA1071" s="92">
        <v>0.0</v>
      </c>
      <c r="AB1071" s="92">
        <v>0.0</v>
      </c>
      <c r="AC1071" s="92">
        <v>0.0</v>
      </c>
      <c r="AD1071" s="92">
        <v>0.0</v>
      </c>
      <c r="AE1071" s="92">
        <v>0.0</v>
      </c>
      <c r="AF1071" s="92">
        <v>0.0</v>
      </c>
      <c r="AG1071" s="92">
        <v>0.0</v>
      </c>
      <c r="AH1071" s="92">
        <v>0.0</v>
      </c>
    </row>
    <row r="1072" hidden="1">
      <c r="A1072" s="98" t="s">
        <v>271</v>
      </c>
      <c r="B1072" s="99"/>
      <c r="C1072" s="99">
        <f>SUM(C1063:C1071)</f>
        <v>4</v>
      </c>
      <c r="D1072" s="99">
        <f t="shared" ref="D1072:F1072" si="669">SUM(D1063:D1071)/4</f>
        <v>0</v>
      </c>
      <c r="E1072" s="100">
        <f t="shared" si="669"/>
        <v>4.075</v>
      </c>
      <c r="F1072" s="99">
        <f t="shared" si="669"/>
        <v>0.25</v>
      </c>
      <c r="G1072" s="99">
        <f>SUM(G1063:G1071)</f>
        <v>58</v>
      </c>
      <c r="H1072" s="99"/>
      <c r="I1072" s="99">
        <f>SUM(I1063:I1071)</f>
        <v>88</v>
      </c>
      <c r="J1072" s="99">
        <f t="shared" si="661"/>
        <v>-30</v>
      </c>
      <c r="K1072" s="101">
        <f t="shared" si="662"/>
        <v>0.6590909091</v>
      </c>
      <c r="L1072" s="99">
        <f t="shared" ref="L1072:M1072" si="670">SUM(L1063:L1071)</f>
        <v>45</v>
      </c>
      <c r="M1072" s="99">
        <f t="shared" si="670"/>
        <v>69</v>
      </c>
      <c r="N1072" s="99"/>
      <c r="O1072" s="102"/>
      <c r="P1072" s="99">
        <f t="shared" ref="P1072:AH1072" si="671">SUM(P1063:P1071)</f>
        <v>6</v>
      </c>
      <c r="Q1072" s="99">
        <f t="shared" si="671"/>
        <v>4</v>
      </c>
      <c r="R1072" s="99">
        <f t="shared" si="671"/>
        <v>2</v>
      </c>
      <c r="S1072" s="99">
        <f t="shared" si="671"/>
        <v>1</v>
      </c>
      <c r="T1072" s="99">
        <f t="shared" si="671"/>
        <v>7</v>
      </c>
      <c r="U1072" s="99">
        <f t="shared" si="671"/>
        <v>0</v>
      </c>
      <c r="V1072" s="99">
        <f t="shared" si="671"/>
        <v>0</v>
      </c>
      <c r="W1072" s="99">
        <f t="shared" si="671"/>
        <v>0</v>
      </c>
      <c r="X1072" s="99">
        <f t="shared" si="671"/>
        <v>0</v>
      </c>
      <c r="Y1072" s="99">
        <f t="shared" si="671"/>
        <v>0</v>
      </c>
      <c r="Z1072" s="99">
        <f t="shared" si="671"/>
        <v>0</v>
      </c>
      <c r="AA1072" s="99">
        <f t="shared" si="671"/>
        <v>0</v>
      </c>
      <c r="AB1072" s="99">
        <f t="shared" si="671"/>
        <v>0</v>
      </c>
      <c r="AC1072" s="99">
        <f t="shared" si="671"/>
        <v>0</v>
      </c>
      <c r="AD1072" s="99">
        <f t="shared" si="671"/>
        <v>0</v>
      </c>
      <c r="AE1072" s="99">
        <f t="shared" si="671"/>
        <v>0</v>
      </c>
      <c r="AF1072" s="99">
        <f t="shared" si="671"/>
        <v>0</v>
      </c>
      <c r="AG1072" s="99">
        <f t="shared" si="671"/>
        <v>0</v>
      </c>
      <c r="AH1072" s="99">
        <f t="shared" si="671"/>
        <v>0</v>
      </c>
    </row>
    <row r="1073">
      <c r="A1073" s="119" t="s">
        <v>448</v>
      </c>
    </row>
    <row r="1075" hidden="1">
      <c r="A1075" s="115"/>
      <c r="F1075" s="116" t="s">
        <v>382</v>
      </c>
      <c r="L1075" s="117" t="s">
        <v>383</v>
      </c>
      <c r="N1075" s="118" t="s">
        <v>384</v>
      </c>
    </row>
    <row r="1076" hidden="1">
      <c r="A1076" s="83" t="s">
        <v>232</v>
      </c>
      <c r="B1076" s="83" t="s">
        <v>233</v>
      </c>
      <c r="C1076" s="83" t="s">
        <v>234</v>
      </c>
      <c r="D1076" s="83" t="s">
        <v>15</v>
      </c>
      <c r="E1076" s="84" t="s">
        <v>235</v>
      </c>
      <c r="F1076" s="85" t="s">
        <v>17</v>
      </c>
      <c r="G1076" s="85" t="s">
        <v>236</v>
      </c>
      <c r="H1076" s="85" t="s">
        <v>237</v>
      </c>
      <c r="I1076" s="85" t="s">
        <v>238</v>
      </c>
      <c r="J1076" s="85" t="s">
        <v>239</v>
      </c>
      <c r="K1076" s="86" t="s">
        <v>240</v>
      </c>
      <c r="L1076" s="87" t="s">
        <v>241</v>
      </c>
      <c r="M1076" s="87" t="s">
        <v>242</v>
      </c>
      <c r="N1076" s="88" t="s">
        <v>385</v>
      </c>
      <c r="O1076" s="88" t="s">
        <v>235</v>
      </c>
      <c r="P1076" s="88" t="s">
        <v>244</v>
      </c>
      <c r="Q1076" s="88" t="s">
        <v>245</v>
      </c>
      <c r="R1076" s="88" t="s">
        <v>246</v>
      </c>
      <c r="S1076" s="88" t="s">
        <v>247</v>
      </c>
      <c r="T1076" s="88" t="s">
        <v>248</v>
      </c>
      <c r="U1076" s="88" t="s">
        <v>249</v>
      </c>
      <c r="V1076" s="88" t="s">
        <v>250</v>
      </c>
      <c r="W1076" s="88" t="s">
        <v>251</v>
      </c>
      <c r="X1076" s="88" t="s">
        <v>252</v>
      </c>
      <c r="Y1076" s="88" t="s">
        <v>253</v>
      </c>
      <c r="Z1076" s="88" t="s">
        <v>254</v>
      </c>
      <c r="AA1076" s="88" t="s">
        <v>255</v>
      </c>
      <c r="AB1076" s="88" t="s">
        <v>256</v>
      </c>
      <c r="AC1076" s="88" t="s">
        <v>257</v>
      </c>
      <c r="AD1076" s="88" t="s">
        <v>258</v>
      </c>
      <c r="AE1076" s="88" t="s">
        <v>259</v>
      </c>
      <c r="AF1076" s="88" t="s">
        <v>260</v>
      </c>
      <c r="AG1076" s="88" t="s">
        <v>261</v>
      </c>
      <c r="AH1076" s="88" t="s">
        <v>262</v>
      </c>
    </row>
    <row r="1077" hidden="1">
      <c r="A1077" s="96" t="s">
        <v>51</v>
      </c>
      <c r="B1077" s="97" t="s">
        <v>272</v>
      </c>
      <c r="C1077" s="103">
        <v>1.0</v>
      </c>
      <c r="D1077" s="92">
        <v>0.0</v>
      </c>
      <c r="E1077" s="93">
        <f t="shared" ref="E1077:E1082" si="672">SUM(L1077*I1077)/60</f>
        <v>25.78333333</v>
      </c>
      <c r="F1077" s="92">
        <v>0.0</v>
      </c>
      <c r="G1077" s="103">
        <v>75.0</v>
      </c>
      <c r="H1077" s="103">
        <v>2.0</v>
      </c>
      <c r="I1077" s="103">
        <v>119.0</v>
      </c>
      <c r="J1077" s="106">
        <f t="shared" ref="J1077:J1090" si="673">SUM(G1077-I1077)</f>
        <v>-44</v>
      </c>
      <c r="K1077" s="94">
        <f t="shared" ref="K1077:K1090" si="674">SUM(G1077/I1077)</f>
        <v>0.6302521008</v>
      </c>
      <c r="L1077" s="103">
        <v>13.0</v>
      </c>
      <c r="M1077" s="92">
        <v>0.0</v>
      </c>
      <c r="N1077" s="103">
        <v>0.0</v>
      </c>
      <c r="O1077" s="95">
        <f t="shared" ref="O1077:O1082" si="675">(E1077*N1077)</f>
        <v>0</v>
      </c>
      <c r="P1077" s="92">
        <v>0.0</v>
      </c>
      <c r="Q1077" s="92">
        <v>0.0</v>
      </c>
      <c r="R1077" s="92">
        <v>0.0</v>
      </c>
      <c r="S1077" s="92">
        <v>0.0</v>
      </c>
      <c r="T1077" s="92">
        <v>0.0</v>
      </c>
      <c r="U1077" s="92">
        <v>0.0</v>
      </c>
      <c r="V1077" s="92">
        <v>0.0</v>
      </c>
      <c r="W1077" s="92">
        <v>0.0</v>
      </c>
      <c r="X1077" s="92">
        <v>0.0</v>
      </c>
      <c r="Y1077" s="92">
        <v>0.0</v>
      </c>
      <c r="Z1077" s="92">
        <v>0.0</v>
      </c>
      <c r="AA1077" s="92">
        <v>0.0</v>
      </c>
      <c r="AB1077" s="92">
        <v>0.0</v>
      </c>
      <c r="AC1077" s="92">
        <v>0.0</v>
      </c>
      <c r="AD1077" s="92">
        <v>0.0</v>
      </c>
      <c r="AE1077" s="92">
        <v>0.0</v>
      </c>
      <c r="AF1077" s="92">
        <v>0.0</v>
      </c>
      <c r="AG1077" s="92">
        <v>0.0</v>
      </c>
      <c r="AH1077" s="92">
        <v>0.0</v>
      </c>
    </row>
    <row r="1078" hidden="1">
      <c r="A1078" s="96" t="s">
        <v>51</v>
      </c>
      <c r="B1078" s="97" t="s">
        <v>273</v>
      </c>
      <c r="C1078" s="103">
        <v>1.0</v>
      </c>
      <c r="D1078" s="92">
        <v>0.0</v>
      </c>
      <c r="E1078" s="93">
        <f t="shared" si="672"/>
        <v>25.8</v>
      </c>
      <c r="F1078" s="92">
        <v>0.0</v>
      </c>
      <c r="G1078" s="103">
        <v>103.0</v>
      </c>
      <c r="H1078" s="103">
        <v>1.0</v>
      </c>
      <c r="I1078" s="103">
        <v>129.0</v>
      </c>
      <c r="J1078" s="106">
        <f t="shared" si="673"/>
        <v>-26</v>
      </c>
      <c r="K1078" s="94">
        <f t="shared" si="674"/>
        <v>0.7984496124</v>
      </c>
      <c r="L1078" s="103">
        <v>12.0</v>
      </c>
      <c r="M1078" s="92">
        <v>0.0</v>
      </c>
      <c r="N1078" s="103">
        <v>0.0</v>
      </c>
      <c r="O1078" s="95">
        <f t="shared" si="675"/>
        <v>0</v>
      </c>
      <c r="P1078" s="92">
        <v>0.0</v>
      </c>
      <c r="Q1078" s="92">
        <v>0.0</v>
      </c>
      <c r="R1078" s="92">
        <v>0.0</v>
      </c>
      <c r="S1078" s="92">
        <v>0.0</v>
      </c>
      <c r="T1078" s="92">
        <v>0.0</v>
      </c>
      <c r="U1078" s="92">
        <v>0.0</v>
      </c>
      <c r="V1078" s="92">
        <v>0.0</v>
      </c>
      <c r="W1078" s="92">
        <v>0.0</v>
      </c>
      <c r="X1078" s="92">
        <v>0.0</v>
      </c>
      <c r="Y1078" s="92">
        <v>0.0</v>
      </c>
      <c r="Z1078" s="92">
        <v>0.0</v>
      </c>
      <c r="AA1078" s="92">
        <v>0.0</v>
      </c>
      <c r="AB1078" s="92">
        <v>0.0</v>
      </c>
      <c r="AC1078" s="92">
        <v>0.0</v>
      </c>
      <c r="AD1078" s="92">
        <v>0.0</v>
      </c>
      <c r="AE1078" s="92">
        <v>0.0</v>
      </c>
      <c r="AF1078" s="92">
        <v>0.0</v>
      </c>
      <c r="AG1078" s="92">
        <v>0.0</v>
      </c>
      <c r="AH1078" s="92">
        <v>0.0</v>
      </c>
    </row>
    <row r="1079" hidden="1">
      <c r="A1079" s="96" t="s">
        <v>51</v>
      </c>
      <c r="B1079" s="97" t="s">
        <v>274</v>
      </c>
      <c r="C1079" s="92">
        <v>0.0</v>
      </c>
      <c r="D1079" s="92">
        <v>0.0</v>
      </c>
      <c r="E1079" s="93">
        <f t="shared" si="672"/>
        <v>0</v>
      </c>
      <c r="F1079" s="92">
        <v>0.0</v>
      </c>
      <c r="G1079" s="92">
        <v>0.0</v>
      </c>
      <c r="H1079" s="92">
        <v>0.0</v>
      </c>
      <c r="I1079" s="92">
        <v>0.0</v>
      </c>
      <c r="J1079" s="106">
        <f t="shared" si="673"/>
        <v>0</v>
      </c>
      <c r="K1079" s="94" t="str">
        <f t="shared" si="674"/>
        <v>#DIV/0!</v>
      </c>
      <c r="L1079" s="92">
        <v>0.0</v>
      </c>
      <c r="M1079" s="92">
        <v>0.0</v>
      </c>
      <c r="N1079" s="103">
        <v>0.0</v>
      </c>
      <c r="O1079" s="95">
        <f t="shared" si="675"/>
        <v>0</v>
      </c>
      <c r="P1079" s="92">
        <v>0.0</v>
      </c>
      <c r="Q1079" s="92">
        <v>0.0</v>
      </c>
      <c r="R1079" s="92">
        <v>0.0</v>
      </c>
      <c r="S1079" s="92">
        <v>0.0</v>
      </c>
      <c r="T1079" s="92">
        <v>0.0</v>
      </c>
      <c r="U1079" s="92">
        <v>0.0</v>
      </c>
      <c r="V1079" s="92">
        <v>0.0</v>
      </c>
      <c r="W1079" s="92">
        <v>0.0</v>
      </c>
      <c r="X1079" s="92">
        <v>0.0</v>
      </c>
      <c r="Y1079" s="92">
        <v>0.0</v>
      </c>
      <c r="Z1079" s="92">
        <v>0.0</v>
      </c>
      <c r="AA1079" s="92">
        <v>0.0</v>
      </c>
      <c r="AB1079" s="92">
        <v>0.0</v>
      </c>
      <c r="AC1079" s="92">
        <v>0.0</v>
      </c>
      <c r="AD1079" s="92">
        <v>0.0</v>
      </c>
      <c r="AE1079" s="92">
        <v>0.0</v>
      </c>
      <c r="AF1079" s="92">
        <v>0.0</v>
      </c>
      <c r="AG1079" s="92">
        <v>0.0</v>
      </c>
      <c r="AH1079" s="92">
        <v>0.0</v>
      </c>
    </row>
    <row r="1080" hidden="1">
      <c r="A1080" s="96" t="s">
        <v>51</v>
      </c>
      <c r="B1080" s="97" t="s">
        <v>275</v>
      </c>
      <c r="C1080" s="103">
        <v>1.0</v>
      </c>
      <c r="D1080" s="92">
        <v>0.0</v>
      </c>
      <c r="E1080" s="93">
        <f t="shared" si="672"/>
        <v>21.25</v>
      </c>
      <c r="F1080" s="103">
        <v>1.0</v>
      </c>
      <c r="G1080" s="103">
        <v>57.0</v>
      </c>
      <c r="H1080" s="103">
        <v>1.0</v>
      </c>
      <c r="I1080" s="103">
        <v>75.0</v>
      </c>
      <c r="J1080" s="106">
        <f t="shared" si="673"/>
        <v>-18</v>
      </c>
      <c r="K1080" s="94">
        <f t="shared" si="674"/>
        <v>0.76</v>
      </c>
      <c r="L1080" s="103">
        <v>17.0</v>
      </c>
      <c r="M1080" s="92">
        <v>0.0</v>
      </c>
      <c r="N1080" s="103">
        <v>0.0</v>
      </c>
      <c r="O1080" s="95">
        <f t="shared" si="675"/>
        <v>0</v>
      </c>
      <c r="P1080" s="92">
        <v>0.0</v>
      </c>
      <c r="Q1080" s="92">
        <v>0.0</v>
      </c>
      <c r="R1080" s="92">
        <v>0.0</v>
      </c>
      <c r="S1080" s="92">
        <v>0.0</v>
      </c>
      <c r="T1080" s="92">
        <v>0.0</v>
      </c>
      <c r="U1080" s="92">
        <v>0.0</v>
      </c>
      <c r="V1080" s="92">
        <v>0.0</v>
      </c>
      <c r="W1080" s="92">
        <v>0.0</v>
      </c>
      <c r="X1080" s="92">
        <v>0.0</v>
      </c>
      <c r="Y1080" s="92">
        <v>0.0</v>
      </c>
      <c r="Z1080" s="92">
        <v>0.0</v>
      </c>
      <c r="AA1080" s="92">
        <v>0.0</v>
      </c>
      <c r="AB1080" s="92">
        <v>0.0</v>
      </c>
      <c r="AC1080" s="92">
        <v>0.0</v>
      </c>
      <c r="AD1080" s="92">
        <v>0.0</v>
      </c>
      <c r="AE1080" s="92">
        <v>0.0</v>
      </c>
      <c r="AF1080" s="92">
        <v>0.0</v>
      </c>
      <c r="AG1080" s="92">
        <v>0.0</v>
      </c>
      <c r="AH1080" s="92">
        <v>0.0</v>
      </c>
    </row>
    <row r="1081" hidden="1">
      <c r="A1081" s="96" t="s">
        <v>51</v>
      </c>
      <c r="B1081" s="97" t="s">
        <v>276</v>
      </c>
      <c r="C1081" s="103">
        <v>1.0</v>
      </c>
      <c r="D1081" s="92">
        <v>0.0</v>
      </c>
      <c r="E1081" s="93">
        <f t="shared" si="672"/>
        <v>25.8</v>
      </c>
      <c r="F1081" s="103">
        <v>1.0</v>
      </c>
      <c r="G1081" s="103">
        <v>113.0</v>
      </c>
      <c r="H1081" s="103">
        <v>1.0</v>
      </c>
      <c r="I1081" s="103">
        <v>129.0</v>
      </c>
      <c r="J1081" s="106">
        <f t="shared" si="673"/>
        <v>-16</v>
      </c>
      <c r="K1081" s="94">
        <f t="shared" si="674"/>
        <v>0.8759689922</v>
      </c>
      <c r="L1081" s="103">
        <v>12.0</v>
      </c>
      <c r="M1081" s="92">
        <v>0.0</v>
      </c>
      <c r="N1081" s="103">
        <v>0.0</v>
      </c>
      <c r="O1081" s="95">
        <f t="shared" si="675"/>
        <v>0</v>
      </c>
      <c r="P1081" s="92">
        <v>0.0</v>
      </c>
      <c r="Q1081" s="92">
        <v>0.0</v>
      </c>
      <c r="R1081" s="92">
        <v>0.0</v>
      </c>
      <c r="S1081" s="92">
        <v>0.0</v>
      </c>
      <c r="T1081" s="92">
        <v>0.0</v>
      </c>
      <c r="U1081" s="92">
        <v>0.0</v>
      </c>
      <c r="V1081" s="92">
        <v>0.0</v>
      </c>
      <c r="W1081" s="92">
        <v>0.0</v>
      </c>
      <c r="X1081" s="92">
        <v>0.0</v>
      </c>
      <c r="Y1081" s="92">
        <v>0.0</v>
      </c>
      <c r="Z1081" s="92">
        <v>0.0</v>
      </c>
      <c r="AA1081" s="92">
        <v>0.0</v>
      </c>
      <c r="AB1081" s="92">
        <v>0.0</v>
      </c>
      <c r="AC1081" s="92">
        <v>0.0</v>
      </c>
      <c r="AD1081" s="92">
        <v>0.0</v>
      </c>
      <c r="AE1081" s="92">
        <v>0.0</v>
      </c>
      <c r="AF1081" s="92">
        <v>0.0</v>
      </c>
      <c r="AG1081" s="92">
        <v>0.0</v>
      </c>
      <c r="AH1081" s="92">
        <v>0.0</v>
      </c>
    </row>
    <row r="1082" hidden="1">
      <c r="A1082" s="96" t="s">
        <v>51</v>
      </c>
      <c r="B1082" s="97" t="s">
        <v>277</v>
      </c>
      <c r="C1082" s="92">
        <v>0.0</v>
      </c>
      <c r="D1082" s="92">
        <v>0.0</v>
      </c>
      <c r="E1082" s="93">
        <f t="shared" si="672"/>
        <v>0</v>
      </c>
      <c r="F1082" s="92">
        <v>0.0</v>
      </c>
      <c r="G1082" s="92">
        <v>0.0</v>
      </c>
      <c r="H1082" s="92">
        <v>0.0</v>
      </c>
      <c r="I1082" s="92">
        <v>0.0</v>
      </c>
      <c r="J1082" s="106">
        <f t="shared" si="673"/>
        <v>0</v>
      </c>
      <c r="K1082" s="94" t="str">
        <f t="shared" si="674"/>
        <v>#DIV/0!</v>
      </c>
      <c r="L1082" s="92">
        <v>0.0</v>
      </c>
      <c r="M1082" s="92">
        <v>0.0</v>
      </c>
      <c r="N1082" s="103">
        <v>0.0</v>
      </c>
      <c r="O1082" s="95">
        <f t="shared" si="675"/>
        <v>0</v>
      </c>
      <c r="P1082" s="92">
        <v>0.0</v>
      </c>
      <c r="Q1082" s="92">
        <v>0.0</v>
      </c>
      <c r="R1082" s="92">
        <v>0.0</v>
      </c>
      <c r="S1082" s="92">
        <v>0.0</v>
      </c>
      <c r="T1082" s="92">
        <v>0.0</v>
      </c>
      <c r="U1082" s="92">
        <v>0.0</v>
      </c>
      <c r="V1082" s="92">
        <v>0.0</v>
      </c>
      <c r="W1082" s="92">
        <v>0.0</v>
      </c>
      <c r="X1082" s="92">
        <v>0.0</v>
      </c>
      <c r="Y1082" s="92">
        <v>0.0</v>
      </c>
      <c r="Z1082" s="92">
        <v>0.0</v>
      </c>
      <c r="AA1082" s="92">
        <v>0.0</v>
      </c>
      <c r="AB1082" s="92">
        <v>0.0</v>
      </c>
      <c r="AC1082" s="92">
        <v>0.0</v>
      </c>
      <c r="AD1082" s="92">
        <v>0.0</v>
      </c>
      <c r="AE1082" s="92">
        <v>0.0</v>
      </c>
      <c r="AF1082" s="92">
        <v>0.0</v>
      </c>
      <c r="AG1082" s="92">
        <v>0.0</v>
      </c>
      <c r="AH1082" s="92">
        <v>0.0</v>
      </c>
    </row>
    <row r="1083" hidden="1">
      <c r="A1083" s="98"/>
      <c r="B1083" s="99"/>
      <c r="C1083" s="99">
        <f t="shared" ref="C1083:D1083" si="676">SUM(C1077:C1082)/4</f>
        <v>1</v>
      </c>
      <c r="D1083" s="99">
        <f t="shared" si="676"/>
        <v>0</v>
      </c>
      <c r="E1083" s="100">
        <f>SUM(E1077:E1082)</f>
        <v>98.63333333</v>
      </c>
      <c r="F1083" s="99">
        <f>SUM(F1077:F1082)/4</f>
        <v>0.5</v>
      </c>
      <c r="G1083" s="99">
        <f>SUM(G1077:G1082)</f>
        <v>348</v>
      </c>
      <c r="H1083" s="99"/>
      <c r="I1083" s="99">
        <f>SUM(I1077:I1082)</f>
        <v>452</v>
      </c>
      <c r="J1083" s="99">
        <f t="shared" si="673"/>
        <v>-104</v>
      </c>
      <c r="K1083" s="101">
        <f t="shared" si="674"/>
        <v>0.7699115044</v>
      </c>
      <c r="L1083" s="99">
        <f t="shared" ref="L1083:M1083" si="677">SUM(L1077:L1082)</f>
        <v>54</v>
      </c>
      <c r="M1083" s="99">
        <f t="shared" si="677"/>
        <v>0</v>
      </c>
      <c r="N1083" s="99"/>
      <c r="O1083" s="102"/>
      <c r="P1083" s="99">
        <f t="shared" ref="P1083:AH1083" si="678">SUM(P1077:P1082)</f>
        <v>0</v>
      </c>
      <c r="Q1083" s="99">
        <f t="shared" si="678"/>
        <v>0</v>
      </c>
      <c r="R1083" s="99">
        <f t="shared" si="678"/>
        <v>0</v>
      </c>
      <c r="S1083" s="99">
        <f t="shared" si="678"/>
        <v>0</v>
      </c>
      <c r="T1083" s="99">
        <f t="shared" si="678"/>
        <v>0</v>
      </c>
      <c r="U1083" s="99">
        <f t="shared" si="678"/>
        <v>0</v>
      </c>
      <c r="V1083" s="99">
        <f t="shared" si="678"/>
        <v>0</v>
      </c>
      <c r="W1083" s="99">
        <f t="shared" si="678"/>
        <v>0</v>
      </c>
      <c r="X1083" s="99">
        <f t="shared" si="678"/>
        <v>0</v>
      </c>
      <c r="Y1083" s="99">
        <f t="shared" si="678"/>
        <v>0</v>
      </c>
      <c r="Z1083" s="99">
        <f t="shared" si="678"/>
        <v>0</v>
      </c>
      <c r="AA1083" s="99">
        <f t="shared" si="678"/>
        <v>0</v>
      </c>
      <c r="AB1083" s="99">
        <f t="shared" si="678"/>
        <v>0</v>
      </c>
      <c r="AC1083" s="99">
        <f t="shared" si="678"/>
        <v>0</v>
      </c>
      <c r="AD1083" s="99">
        <f t="shared" si="678"/>
        <v>0</v>
      </c>
      <c r="AE1083" s="99">
        <f t="shared" si="678"/>
        <v>0</v>
      </c>
      <c r="AF1083" s="99">
        <f t="shared" si="678"/>
        <v>0</v>
      </c>
      <c r="AG1083" s="99">
        <f t="shared" si="678"/>
        <v>0</v>
      </c>
      <c r="AH1083" s="99">
        <f t="shared" si="678"/>
        <v>0</v>
      </c>
    </row>
    <row r="1084" hidden="1">
      <c r="A1084" s="96" t="s">
        <v>32</v>
      </c>
      <c r="B1084" s="97" t="s">
        <v>295</v>
      </c>
      <c r="C1084" s="103">
        <v>1.0</v>
      </c>
      <c r="D1084" s="103">
        <v>1.0</v>
      </c>
      <c r="E1084" s="93">
        <f t="shared" ref="E1084:E1089" si="679">SUM(L1084*I1084)/60</f>
        <v>23.46666667</v>
      </c>
      <c r="F1084" s="103">
        <v>1.0</v>
      </c>
      <c r="G1084" s="103">
        <v>146.0</v>
      </c>
      <c r="H1084" s="103">
        <v>2.0</v>
      </c>
      <c r="I1084" s="103">
        <v>88.0</v>
      </c>
      <c r="J1084" s="106">
        <f t="shared" si="673"/>
        <v>58</v>
      </c>
      <c r="K1084" s="94">
        <f t="shared" si="674"/>
        <v>1.659090909</v>
      </c>
      <c r="L1084" s="103">
        <v>16.0</v>
      </c>
      <c r="M1084" s="103">
        <v>72.0</v>
      </c>
      <c r="N1084" s="103">
        <v>1.0</v>
      </c>
      <c r="O1084" s="95">
        <f t="shared" ref="O1084:O1089" si="680">SUM(L1084*I1084)/60</f>
        <v>23.46666667</v>
      </c>
      <c r="P1084" s="92">
        <v>0.0</v>
      </c>
      <c r="Q1084" s="92">
        <v>0.0</v>
      </c>
      <c r="R1084" s="103">
        <v>7.0</v>
      </c>
      <c r="S1084" s="92">
        <v>0.0</v>
      </c>
      <c r="T1084" s="103">
        <v>8.0</v>
      </c>
      <c r="U1084" s="103">
        <v>2.0</v>
      </c>
      <c r="V1084" s="92">
        <v>0.0</v>
      </c>
      <c r="W1084" s="92">
        <v>0.0</v>
      </c>
      <c r="X1084" s="92">
        <v>0.0</v>
      </c>
      <c r="Y1084" s="92">
        <v>0.0</v>
      </c>
      <c r="Z1084" s="92">
        <v>0.0</v>
      </c>
      <c r="AA1084" s="92">
        <v>0.0</v>
      </c>
      <c r="AB1084" s="92">
        <v>0.0</v>
      </c>
      <c r="AC1084" s="103">
        <v>1.0</v>
      </c>
      <c r="AD1084" s="92">
        <v>0.0</v>
      </c>
      <c r="AE1084" s="92">
        <v>0.0</v>
      </c>
      <c r="AF1084" s="92">
        <v>0.0</v>
      </c>
      <c r="AG1084" s="92">
        <v>0.0</v>
      </c>
      <c r="AH1084" s="92">
        <v>0.0</v>
      </c>
    </row>
    <row r="1085" hidden="1">
      <c r="A1085" s="96" t="s">
        <v>32</v>
      </c>
      <c r="B1085" s="97" t="s">
        <v>296</v>
      </c>
      <c r="C1085" s="103">
        <v>1.0</v>
      </c>
      <c r="D1085" s="103">
        <v>1.0</v>
      </c>
      <c r="E1085" s="93">
        <f t="shared" si="679"/>
        <v>22.1</v>
      </c>
      <c r="F1085" s="92">
        <v>0.0</v>
      </c>
      <c r="G1085" s="103">
        <v>130.0</v>
      </c>
      <c r="H1085" s="92">
        <v>0.0</v>
      </c>
      <c r="I1085" s="103">
        <v>78.0</v>
      </c>
      <c r="J1085" s="106">
        <f t="shared" si="673"/>
        <v>52</v>
      </c>
      <c r="K1085" s="94">
        <f t="shared" si="674"/>
        <v>1.666666667</v>
      </c>
      <c r="L1085" s="103">
        <v>17.0</v>
      </c>
      <c r="M1085" s="103">
        <v>86.0</v>
      </c>
      <c r="N1085" s="103">
        <v>1.0</v>
      </c>
      <c r="O1085" s="95">
        <f t="shared" si="680"/>
        <v>22.1</v>
      </c>
      <c r="P1085" s="103">
        <v>1.0</v>
      </c>
      <c r="Q1085" s="103">
        <v>1.0</v>
      </c>
      <c r="R1085" s="103">
        <v>9.0</v>
      </c>
      <c r="S1085" s="92">
        <v>0.0</v>
      </c>
      <c r="T1085" s="103">
        <v>13.0</v>
      </c>
      <c r="U1085" s="103">
        <v>3.0</v>
      </c>
      <c r="V1085" s="103">
        <v>1.0</v>
      </c>
      <c r="W1085" s="103">
        <v>1.0</v>
      </c>
      <c r="X1085" s="92">
        <v>0.0</v>
      </c>
      <c r="Y1085" s="92">
        <v>0.0</v>
      </c>
      <c r="Z1085" s="92">
        <v>0.0</v>
      </c>
      <c r="AA1085" s="92">
        <v>0.0</v>
      </c>
      <c r="AB1085" s="92">
        <v>0.0</v>
      </c>
      <c r="AC1085" s="103">
        <v>3.0</v>
      </c>
      <c r="AD1085" s="92">
        <v>0.0</v>
      </c>
      <c r="AE1085" s="92">
        <v>0.0</v>
      </c>
      <c r="AF1085" s="92">
        <v>0.0</v>
      </c>
      <c r="AG1085" s="103">
        <v>1.0</v>
      </c>
      <c r="AH1085" s="92">
        <v>0.0</v>
      </c>
    </row>
    <row r="1086" hidden="1">
      <c r="A1086" s="96" t="s">
        <v>32</v>
      </c>
      <c r="B1086" s="97" t="s">
        <v>297</v>
      </c>
      <c r="C1086" s="103">
        <v>1.0</v>
      </c>
      <c r="D1086" s="103">
        <v>1.0</v>
      </c>
      <c r="E1086" s="93">
        <f t="shared" si="679"/>
        <v>21</v>
      </c>
      <c r="F1086" s="103">
        <v>4.0</v>
      </c>
      <c r="G1086" s="103">
        <v>73.0</v>
      </c>
      <c r="H1086" s="103">
        <v>2.0</v>
      </c>
      <c r="I1086" s="103">
        <v>70.0</v>
      </c>
      <c r="J1086" s="106">
        <f t="shared" si="673"/>
        <v>3</v>
      </c>
      <c r="K1086" s="94">
        <f t="shared" si="674"/>
        <v>1.042857143</v>
      </c>
      <c r="L1086" s="103">
        <v>18.0</v>
      </c>
      <c r="M1086" s="103">
        <v>95.0</v>
      </c>
      <c r="N1086" s="103">
        <v>1.0</v>
      </c>
      <c r="O1086" s="95">
        <f t="shared" si="680"/>
        <v>21</v>
      </c>
      <c r="P1086" s="103">
        <v>5.0</v>
      </c>
      <c r="Q1086" s="103">
        <v>3.0</v>
      </c>
      <c r="R1086" s="103">
        <v>1.0</v>
      </c>
      <c r="S1086" s="103">
        <v>2.0</v>
      </c>
      <c r="T1086" s="103">
        <v>7.0</v>
      </c>
      <c r="U1086" s="92">
        <v>0.0</v>
      </c>
      <c r="V1086" s="92">
        <v>0.0</v>
      </c>
      <c r="W1086" s="92">
        <v>0.0</v>
      </c>
      <c r="X1086" s="92">
        <v>0.0</v>
      </c>
      <c r="Y1086" s="92">
        <v>0.0</v>
      </c>
      <c r="Z1086" s="92">
        <v>0.0</v>
      </c>
      <c r="AA1086" s="92">
        <v>0.0</v>
      </c>
      <c r="AB1086" s="92">
        <v>0.0</v>
      </c>
      <c r="AC1086" s="103">
        <v>2.0</v>
      </c>
      <c r="AD1086" s="92">
        <v>0.0</v>
      </c>
      <c r="AE1086" s="92">
        <v>0.0</v>
      </c>
      <c r="AF1086" s="92">
        <v>0.0</v>
      </c>
      <c r="AG1086" s="92">
        <v>0.0</v>
      </c>
      <c r="AH1086" s="103">
        <v>1.0</v>
      </c>
    </row>
    <row r="1087" hidden="1">
      <c r="A1087" s="96" t="s">
        <v>32</v>
      </c>
      <c r="B1087" s="97" t="s">
        <v>298</v>
      </c>
      <c r="C1087" s="92">
        <v>0.0</v>
      </c>
      <c r="D1087" s="92">
        <v>0.0</v>
      </c>
      <c r="E1087" s="93">
        <f t="shared" si="679"/>
        <v>0</v>
      </c>
      <c r="F1087" s="92">
        <v>0.0</v>
      </c>
      <c r="G1087" s="92">
        <v>0.0</v>
      </c>
      <c r="H1087" s="92">
        <v>0.0</v>
      </c>
      <c r="I1087" s="92">
        <v>0.0</v>
      </c>
      <c r="J1087" s="106">
        <f t="shared" si="673"/>
        <v>0</v>
      </c>
      <c r="K1087" s="94" t="str">
        <f t="shared" si="674"/>
        <v>#DIV/0!</v>
      </c>
      <c r="L1087" s="92">
        <v>0.0</v>
      </c>
      <c r="M1087" s="92">
        <v>0.0</v>
      </c>
      <c r="N1087" s="103">
        <v>0.0</v>
      </c>
      <c r="O1087" s="95">
        <f t="shared" si="680"/>
        <v>0</v>
      </c>
      <c r="P1087" s="92">
        <v>0.0</v>
      </c>
      <c r="Q1087" s="92">
        <v>0.0</v>
      </c>
      <c r="R1087" s="92">
        <v>0.0</v>
      </c>
      <c r="S1087" s="92">
        <v>0.0</v>
      </c>
      <c r="T1087" s="92">
        <v>0.0</v>
      </c>
      <c r="U1087" s="92">
        <v>0.0</v>
      </c>
      <c r="V1087" s="92">
        <v>0.0</v>
      </c>
      <c r="W1087" s="92">
        <v>0.0</v>
      </c>
      <c r="X1087" s="92">
        <v>0.0</v>
      </c>
      <c r="Y1087" s="92">
        <v>0.0</v>
      </c>
      <c r="Z1087" s="92">
        <v>0.0</v>
      </c>
      <c r="AA1087" s="92">
        <v>0.0</v>
      </c>
      <c r="AB1087" s="92">
        <v>0.0</v>
      </c>
      <c r="AC1087" s="92">
        <v>0.0</v>
      </c>
      <c r="AD1087" s="92">
        <v>0.0</v>
      </c>
      <c r="AE1087" s="92">
        <v>0.0</v>
      </c>
      <c r="AF1087" s="92">
        <v>0.0</v>
      </c>
      <c r="AG1087" s="92">
        <v>0.0</v>
      </c>
      <c r="AH1087" s="92">
        <v>0.0</v>
      </c>
    </row>
    <row r="1088" hidden="1">
      <c r="A1088" s="96" t="s">
        <v>32</v>
      </c>
      <c r="B1088" s="97" t="s">
        <v>299</v>
      </c>
      <c r="C1088" s="103">
        <v>1.0</v>
      </c>
      <c r="D1088" s="103">
        <v>1.0</v>
      </c>
      <c r="E1088" s="93">
        <f t="shared" si="679"/>
        <v>25.78333333</v>
      </c>
      <c r="F1088" s="92">
        <v>0.0</v>
      </c>
      <c r="G1088" s="103">
        <v>92.0</v>
      </c>
      <c r="H1088" s="92">
        <v>0.0</v>
      </c>
      <c r="I1088" s="103">
        <v>119.0</v>
      </c>
      <c r="J1088" s="106">
        <f t="shared" si="673"/>
        <v>-27</v>
      </c>
      <c r="K1088" s="94">
        <f t="shared" si="674"/>
        <v>0.7731092437</v>
      </c>
      <c r="L1088" s="103">
        <v>13.0</v>
      </c>
      <c r="M1088" s="103">
        <v>67.0</v>
      </c>
      <c r="N1088" s="103">
        <v>1.0</v>
      </c>
      <c r="O1088" s="95">
        <f t="shared" si="680"/>
        <v>25.78333333</v>
      </c>
      <c r="P1088" s="103">
        <v>4.0</v>
      </c>
      <c r="Q1088" s="92">
        <v>0.0</v>
      </c>
      <c r="R1088" s="103">
        <v>1.0</v>
      </c>
      <c r="S1088" s="103">
        <v>1.0</v>
      </c>
      <c r="T1088" s="103">
        <v>5.0</v>
      </c>
      <c r="U1088" s="103">
        <v>1.0</v>
      </c>
      <c r="V1088" s="92">
        <v>0.0</v>
      </c>
      <c r="W1088" s="92">
        <v>0.0</v>
      </c>
      <c r="X1088" s="92">
        <v>0.0</v>
      </c>
      <c r="Y1088" s="92">
        <v>0.0</v>
      </c>
      <c r="Z1088" s="92">
        <v>0.0</v>
      </c>
      <c r="AA1088" s="92">
        <v>0.0</v>
      </c>
      <c r="AB1088" s="92">
        <v>0.0</v>
      </c>
      <c r="AC1088" s="92">
        <v>0.0</v>
      </c>
      <c r="AD1088" s="92">
        <v>0.0</v>
      </c>
      <c r="AE1088" s="92">
        <v>0.0</v>
      </c>
      <c r="AF1088" s="92">
        <v>0.0</v>
      </c>
      <c r="AG1088" s="92">
        <v>0.0</v>
      </c>
      <c r="AH1088" s="92">
        <v>0.0</v>
      </c>
    </row>
    <row r="1089" hidden="1">
      <c r="A1089" s="96" t="s">
        <v>32</v>
      </c>
      <c r="B1089" s="91"/>
      <c r="C1089" s="92">
        <v>0.0</v>
      </c>
      <c r="D1089" s="92">
        <v>0.0</v>
      </c>
      <c r="E1089" s="93">
        <f t="shared" si="679"/>
        <v>0</v>
      </c>
      <c r="F1089" s="92">
        <v>0.0</v>
      </c>
      <c r="G1089" s="92">
        <v>0.0</v>
      </c>
      <c r="H1089" s="92">
        <v>0.0</v>
      </c>
      <c r="I1089" s="92">
        <v>0.0</v>
      </c>
      <c r="J1089" s="106">
        <f t="shared" si="673"/>
        <v>0</v>
      </c>
      <c r="K1089" s="94" t="str">
        <f t="shared" si="674"/>
        <v>#DIV/0!</v>
      </c>
      <c r="L1089" s="92">
        <v>0.0</v>
      </c>
      <c r="M1089" s="92">
        <v>0.0</v>
      </c>
      <c r="N1089" s="103">
        <v>0.0</v>
      </c>
      <c r="O1089" s="95">
        <f t="shared" si="680"/>
        <v>0</v>
      </c>
      <c r="P1089" s="92">
        <v>0.0</v>
      </c>
      <c r="Q1089" s="92">
        <v>0.0</v>
      </c>
      <c r="R1089" s="92">
        <v>0.0</v>
      </c>
      <c r="S1089" s="92">
        <v>0.0</v>
      </c>
      <c r="T1089" s="92">
        <v>0.0</v>
      </c>
      <c r="U1089" s="92">
        <v>0.0</v>
      </c>
      <c r="V1089" s="92">
        <v>0.0</v>
      </c>
      <c r="W1089" s="92">
        <v>0.0</v>
      </c>
      <c r="X1089" s="92">
        <v>0.0</v>
      </c>
      <c r="Y1089" s="92">
        <v>0.0</v>
      </c>
      <c r="Z1089" s="92">
        <v>0.0</v>
      </c>
      <c r="AA1089" s="92">
        <v>0.0</v>
      </c>
      <c r="AB1089" s="92">
        <v>0.0</v>
      </c>
      <c r="AC1089" s="92">
        <v>0.0</v>
      </c>
      <c r="AD1089" s="92">
        <v>0.0</v>
      </c>
      <c r="AE1089" s="92">
        <v>0.0</v>
      </c>
      <c r="AF1089" s="92">
        <v>0.0</v>
      </c>
      <c r="AG1089" s="92">
        <v>0.0</v>
      </c>
      <c r="AH1089" s="92">
        <v>0.0</v>
      </c>
    </row>
    <row r="1090" hidden="1">
      <c r="A1090" s="98" t="s">
        <v>271</v>
      </c>
      <c r="B1090" s="99"/>
      <c r="C1090" s="99">
        <f>SUM(C1084:C1089)</f>
        <v>4</v>
      </c>
      <c r="D1090" s="99">
        <f t="shared" ref="D1090:F1090" si="681">SUM(D1084:D1089)/4</f>
        <v>1</v>
      </c>
      <c r="E1090" s="100">
        <f t="shared" si="681"/>
        <v>23.0875</v>
      </c>
      <c r="F1090" s="99">
        <f t="shared" si="681"/>
        <v>1.25</v>
      </c>
      <c r="G1090" s="99">
        <f>SUM(G1084:G1089)</f>
        <v>441</v>
      </c>
      <c r="H1090" s="99"/>
      <c r="I1090" s="99">
        <f>SUM(I1084:I1089)</f>
        <v>355</v>
      </c>
      <c r="J1090" s="99">
        <f t="shared" si="673"/>
        <v>86</v>
      </c>
      <c r="K1090" s="101">
        <f t="shared" si="674"/>
        <v>1.242253521</v>
      </c>
      <c r="L1090" s="99">
        <f t="shared" ref="L1090:M1090" si="682">SUM(L1084:L1089)</f>
        <v>64</v>
      </c>
      <c r="M1090" s="99">
        <f t="shared" si="682"/>
        <v>320</v>
      </c>
      <c r="N1090" s="99"/>
      <c r="O1090" s="102"/>
      <c r="P1090" s="99">
        <f t="shared" ref="P1090:AH1090" si="683">SUM(P1084:P1089)</f>
        <v>10</v>
      </c>
      <c r="Q1090" s="99">
        <f t="shared" si="683"/>
        <v>4</v>
      </c>
      <c r="R1090" s="99">
        <f t="shared" si="683"/>
        <v>18</v>
      </c>
      <c r="S1090" s="99">
        <f t="shared" si="683"/>
        <v>3</v>
      </c>
      <c r="T1090" s="99">
        <f t="shared" si="683"/>
        <v>33</v>
      </c>
      <c r="U1090" s="99">
        <f t="shared" si="683"/>
        <v>6</v>
      </c>
      <c r="V1090" s="99">
        <f t="shared" si="683"/>
        <v>1</v>
      </c>
      <c r="W1090" s="99">
        <f t="shared" si="683"/>
        <v>1</v>
      </c>
      <c r="X1090" s="99">
        <f t="shared" si="683"/>
        <v>0</v>
      </c>
      <c r="Y1090" s="99">
        <f t="shared" si="683"/>
        <v>0</v>
      </c>
      <c r="Z1090" s="99">
        <f t="shared" si="683"/>
        <v>0</v>
      </c>
      <c r="AA1090" s="99">
        <f t="shared" si="683"/>
        <v>0</v>
      </c>
      <c r="AB1090" s="99">
        <f t="shared" si="683"/>
        <v>0</v>
      </c>
      <c r="AC1090" s="99">
        <f t="shared" si="683"/>
        <v>6</v>
      </c>
      <c r="AD1090" s="99">
        <f t="shared" si="683"/>
        <v>0</v>
      </c>
      <c r="AE1090" s="99">
        <f t="shared" si="683"/>
        <v>0</v>
      </c>
      <c r="AF1090" s="99">
        <f t="shared" si="683"/>
        <v>0</v>
      </c>
      <c r="AG1090" s="99">
        <f t="shared" si="683"/>
        <v>1</v>
      </c>
      <c r="AH1090" s="99">
        <f t="shared" si="683"/>
        <v>1</v>
      </c>
    </row>
    <row r="1091">
      <c r="A1091" s="119" t="s">
        <v>449</v>
      </c>
    </row>
    <row r="1093" hidden="1">
      <c r="A1093" s="115"/>
      <c r="F1093" s="116" t="s">
        <v>382</v>
      </c>
      <c r="L1093" s="117" t="s">
        <v>383</v>
      </c>
      <c r="N1093" s="118" t="s">
        <v>384</v>
      </c>
    </row>
    <row r="1094" hidden="1">
      <c r="A1094" s="83" t="s">
        <v>232</v>
      </c>
      <c r="B1094" s="83" t="s">
        <v>233</v>
      </c>
      <c r="C1094" s="83" t="s">
        <v>234</v>
      </c>
      <c r="D1094" s="83" t="s">
        <v>15</v>
      </c>
      <c r="E1094" s="84" t="s">
        <v>235</v>
      </c>
      <c r="F1094" s="85" t="s">
        <v>17</v>
      </c>
      <c r="G1094" s="85" t="s">
        <v>236</v>
      </c>
      <c r="H1094" s="85" t="s">
        <v>237</v>
      </c>
      <c r="I1094" s="85" t="s">
        <v>238</v>
      </c>
      <c r="J1094" s="85" t="s">
        <v>239</v>
      </c>
      <c r="K1094" s="86" t="s">
        <v>240</v>
      </c>
      <c r="L1094" s="87" t="s">
        <v>241</v>
      </c>
      <c r="M1094" s="87" t="s">
        <v>242</v>
      </c>
      <c r="N1094" s="88" t="s">
        <v>385</v>
      </c>
      <c r="O1094" s="88" t="s">
        <v>235</v>
      </c>
      <c r="P1094" s="88" t="s">
        <v>244</v>
      </c>
      <c r="Q1094" s="88" t="s">
        <v>245</v>
      </c>
      <c r="R1094" s="88" t="s">
        <v>246</v>
      </c>
      <c r="S1094" s="88" t="s">
        <v>247</v>
      </c>
      <c r="T1094" s="88" t="s">
        <v>248</v>
      </c>
      <c r="U1094" s="88" t="s">
        <v>249</v>
      </c>
      <c r="V1094" s="88" t="s">
        <v>250</v>
      </c>
      <c r="W1094" s="88" t="s">
        <v>251</v>
      </c>
      <c r="X1094" s="88" t="s">
        <v>252</v>
      </c>
      <c r="Y1094" s="88" t="s">
        <v>253</v>
      </c>
      <c r="Z1094" s="88" t="s">
        <v>254</v>
      </c>
      <c r="AA1094" s="88" t="s">
        <v>255</v>
      </c>
      <c r="AB1094" s="88" t="s">
        <v>256</v>
      </c>
      <c r="AC1094" s="88" t="s">
        <v>257</v>
      </c>
      <c r="AD1094" s="88" t="s">
        <v>258</v>
      </c>
      <c r="AE1094" s="88" t="s">
        <v>259</v>
      </c>
      <c r="AF1094" s="88" t="s">
        <v>260</v>
      </c>
      <c r="AG1094" s="88" t="s">
        <v>261</v>
      </c>
      <c r="AH1094" s="88" t="s">
        <v>262</v>
      </c>
    </row>
    <row r="1095" hidden="1">
      <c r="A1095" s="96" t="s">
        <v>60</v>
      </c>
      <c r="B1095" s="97" t="s">
        <v>285</v>
      </c>
      <c r="C1095" s="92">
        <v>0.0</v>
      </c>
      <c r="D1095" s="92">
        <v>0.0</v>
      </c>
      <c r="E1095" s="93">
        <f t="shared" ref="E1095:E1100" si="684">SUM(L1095*I1095)/60</f>
        <v>0</v>
      </c>
      <c r="F1095" s="92">
        <v>0.0</v>
      </c>
      <c r="G1095" s="92">
        <v>0.0</v>
      </c>
      <c r="H1095" s="92">
        <v>0.0</v>
      </c>
      <c r="I1095" s="92">
        <v>0.0</v>
      </c>
      <c r="J1095" s="106">
        <f t="shared" ref="J1095:J1111" si="685">SUM(G1095-I1095)</f>
        <v>0</v>
      </c>
      <c r="K1095" s="94" t="str">
        <f t="shared" ref="K1095:K1111" si="686">SUM(G1095/I1095)</f>
        <v>#DIV/0!</v>
      </c>
      <c r="L1095" s="92">
        <v>0.0</v>
      </c>
      <c r="M1095" s="92">
        <v>0.0</v>
      </c>
      <c r="N1095" s="92" t="s">
        <v>386</v>
      </c>
      <c r="O1095" s="95" t="str">
        <f t="shared" ref="O1095:O1100" si="687">(E1095*N1095)</f>
        <v>#VALUE!</v>
      </c>
      <c r="P1095" s="92">
        <v>0.0</v>
      </c>
      <c r="Q1095" s="92">
        <v>0.0</v>
      </c>
      <c r="R1095" s="92">
        <v>0.0</v>
      </c>
      <c r="S1095" s="92">
        <v>0.0</v>
      </c>
      <c r="T1095" s="92">
        <v>0.0</v>
      </c>
      <c r="U1095" s="92">
        <v>0.0</v>
      </c>
      <c r="V1095" s="92">
        <v>0.0</v>
      </c>
      <c r="W1095" s="92">
        <v>0.0</v>
      </c>
      <c r="X1095" s="92">
        <v>0.0</v>
      </c>
      <c r="Y1095" s="92">
        <v>0.0</v>
      </c>
      <c r="Z1095" s="92">
        <v>0.0</v>
      </c>
      <c r="AA1095" s="92">
        <v>0.0</v>
      </c>
      <c r="AB1095" s="92">
        <v>0.0</v>
      </c>
      <c r="AC1095" s="92">
        <v>0.0</v>
      </c>
      <c r="AD1095" s="92">
        <v>0.0</v>
      </c>
      <c r="AE1095" s="92">
        <v>0.0</v>
      </c>
      <c r="AF1095" s="92">
        <v>0.0</v>
      </c>
      <c r="AG1095" s="92">
        <v>0.0</v>
      </c>
      <c r="AH1095" s="92">
        <v>0.0</v>
      </c>
    </row>
    <row r="1096" hidden="1">
      <c r="A1096" s="96" t="s">
        <v>60</v>
      </c>
      <c r="B1096" s="97" t="s">
        <v>286</v>
      </c>
      <c r="C1096" s="92">
        <v>0.0</v>
      </c>
      <c r="D1096" s="92">
        <v>0.0</v>
      </c>
      <c r="E1096" s="93">
        <f t="shared" si="684"/>
        <v>0</v>
      </c>
      <c r="F1096" s="92">
        <v>0.0</v>
      </c>
      <c r="G1096" s="92">
        <v>0.0</v>
      </c>
      <c r="H1096" s="92">
        <v>0.0</v>
      </c>
      <c r="I1096" s="92">
        <v>0.0</v>
      </c>
      <c r="J1096" s="106">
        <f t="shared" si="685"/>
        <v>0</v>
      </c>
      <c r="K1096" s="94" t="str">
        <f t="shared" si="686"/>
        <v>#DIV/0!</v>
      </c>
      <c r="L1096" s="92">
        <v>0.0</v>
      </c>
      <c r="M1096" s="92">
        <v>0.0</v>
      </c>
      <c r="N1096" s="92" t="s">
        <v>386</v>
      </c>
      <c r="O1096" s="95" t="str">
        <f t="shared" si="687"/>
        <v>#VALUE!</v>
      </c>
      <c r="P1096" s="92">
        <v>0.0</v>
      </c>
      <c r="Q1096" s="92">
        <v>0.0</v>
      </c>
      <c r="R1096" s="92">
        <v>0.0</v>
      </c>
      <c r="S1096" s="92">
        <v>0.0</v>
      </c>
      <c r="T1096" s="92">
        <v>0.0</v>
      </c>
      <c r="U1096" s="92">
        <v>0.0</v>
      </c>
      <c r="V1096" s="92">
        <v>0.0</v>
      </c>
      <c r="W1096" s="92">
        <v>0.0</v>
      </c>
      <c r="X1096" s="92">
        <v>0.0</v>
      </c>
      <c r="Y1096" s="92">
        <v>0.0</v>
      </c>
      <c r="Z1096" s="92">
        <v>0.0</v>
      </c>
      <c r="AA1096" s="92">
        <v>0.0</v>
      </c>
      <c r="AB1096" s="92">
        <v>0.0</v>
      </c>
      <c r="AC1096" s="92">
        <v>0.0</v>
      </c>
      <c r="AD1096" s="92">
        <v>0.0</v>
      </c>
      <c r="AE1096" s="92">
        <v>0.0</v>
      </c>
      <c r="AF1096" s="92">
        <v>0.0</v>
      </c>
      <c r="AG1096" s="92">
        <v>0.0</v>
      </c>
      <c r="AH1096" s="92">
        <v>0.0</v>
      </c>
    </row>
    <row r="1097" hidden="1">
      <c r="A1097" s="96" t="s">
        <v>60</v>
      </c>
      <c r="B1097" s="97" t="s">
        <v>287</v>
      </c>
      <c r="C1097" s="92">
        <v>0.0</v>
      </c>
      <c r="D1097" s="92">
        <v>0.0</v>
      </c>
      <c r="E1097" s="93">
        <f t="shared" si="684"/>
        <v>0</v>
      </c>
      <c r="F1097" s="92">
        <v>0.0</v>
      </c>
      <c r="G1097" s="92">
        <v>0.0</v>
      </c>
      <c r="H1097" s="92">
        <v>0.0</v>
      </c>
      <c r="I1097" s="92">
        <v>0.0</v>
      </c>
      <c r="J1097" s="106">
        <f t="shared" si="685"/>
        <v>0</v>
      </c>
      <c r="K1097" s="94" t="str">
        <f t="shared" si="686"/>
        <v>#DIV/0!</v>
      </c>
      <c r="L1097" s="92">
        <v>0.0</v>
      </c>
      <c r="M1097" s="92">
        <v>0.0</v>
      </c>
      <c r="N1097" s="92" t="s">
        <v>386</v>
      </c>
      <c r="O1097" s="95" t="str">
        <f t="shared" si="687"/>
        <v>#VALUE!</v>
      </c>
      <c r="P1097" s="92">
        <v>0.0</v>
      </c>
      <c r="Q1097" s="92">
        <v>0.0</v>
      </c>
      <c r="R1097" s="92">
        <v>0.0</v>
      </c>
      <c r="S1097" s="92">
        <v>0.0</v>
      </c>
      <c r="T1097" s="92">
        <v>0.0</v>
      </c>
      <c r="U1097" s="92">
        <v>0.0</v>
      </c>
      <c r="V1097" s="92">
        <v>0.0</v>
      </c>
      <c r="W1097" s="92">
        <v>0.0</v>
      </c>
      <c r="X1097" s="92">
        <v>0.0</v>
      </c>
      <c r="Y1097" s="92">
        <v>0.0</v>
      </c>
      <c r="Z1097" s="92">
        <v>0.0</v>
      </c>
      <c r="AA1097" s="92">
        <v>0.0</v>
      </c>
      <c r="AB1097" s="92">
        <v>0.0</v>
      </c>
      <c r="AC1097" s="92">
        <v>0.0</v>
      </c>
      <c r="AD1097" s="92">
        <v>0.0</v>
      </c>
      <c r="AE1097" s="92">
        <v>0.0</v>
      </c>
      <c r="AF1097" s="92">
        <v>0.0</v>
      </c>
      <c r="AG1097" s="92">
        <v>0.0</v>
      </c>
      <c r="AH1097" s="92">
        <v>0.0</v>
      </c>
    </row>
    <row r="1098" hidden="1">
      <c r="A1098" s="96" t="s">
        <v>60</v>
      </c>
      <c r="B1098" s="97" t="s">
        <v>288</v>
      </c>
      <c r="C1098" s="92">
        <v>0.0</v>
      </c>
      <c r="D1098" s="92">
        <v>0.0</v>
      </c>
      <c r="E1098" s="93">
        <f t="shared" si="684"/>
        <v>0</v>
      </c>
      <c r="F1098" s="92">
        <v>0.0</v>
      </c>
      <c r="G1098" s="92">
        <v>0.0</v>
      </c>
      <c r="H1098" s="92">
        <v>0.0</v>
      </c>
      <c r="I1098" s="92">
        <v>0.0</v>
      </c>
      <c r="J1098" s="106">
        <f t="shared" si="685"/>
        <v>0</v>
      </c>
      <c r="K1098" s="94" t="str">
        <f t="shared" si="686"/>
        <v>#DIV/0!</v>
      </c>
      <c r="L1098" s="92">
        <v>0.0</v>
      </c>
      <c r="M1098" s="92">
        <v>0.0</v>
      </c>
      <c r="N1098" s="92" t="s">
        <v>386</v>
      </c>
      <c r="O1098" s="95" t="str">
        <f t="shared" si="687"/>
        <v>#VALUE!</v>
      </c>
      <c r="P1098" s="92">
        <v>0.0</v>
      </c>
      <c r="Q1098" s="92">
        <v>0.0</v>
      </c>
      <c r="R1098" s="92">
        <v>0.0</v>
      </c>
      <c r="S1098" s="92">
        <v>0.0</v>
      </c>
      <c r="T1098" s="92">
        <v>0.0</v>
      </c>
      <c r="U1098" s="92">
        <v>0.0</v>
      </c>
      <c r="V1098" s="92">
        <v>0.0</v>
      </c>
      <c r="W1098" s="92">
        <v>0.0</v>
      </c>
      <c r="X1098" s="92">
        <v>0.0</v>
      </c>
      <c r="Y1098" s="92">
        <v>0.0</v>
      </c>
      <c r="Z1098" s="92">
        <v>0.0</v>
      </c>
      <c r="AA1098" s="92">
        <v>0.0</v>
      </c>
      <c r="AB1098" s="92">
        <v>0.0</v>
      </c>
      <c r="AC1098" s="92">
        <v>0.0</v>
      </c>
      <c r="AD1098" s="92">
        <v>0.0</v>
      </c>
      <c r="AE1098" s="92">
        <v>0.0</v>
      </c>
      <c r="AF1098" s="92">
        <v>0.0</v>
      </c>
      <c r="AG1098" s="92">
        <v>0.0</v>
      </c>
      <c r="AH1098" s="92">
        <v>0.0</v>
      </c>
    </row>
    <row r="1099" hidden="1">
      <c r="A1099" s="96" t="s">
        <v>60</v>
      </c>
      <c r="B1099" s="91"/>
      <c r="C1099" s="92">
        <v>0.0</v>
      </c>
      <c r="D1099" s="92">
        <v>0.0</v>
      </c>
      <c r="E1099" s="93">
        <f t="shared" si="684"/>
        <v>0</v>
      </c>
      <c r="F1099" s="92">
        <v>0.0</v>
      </c>
      <c r="G1099" s="92">
        <v>0.0</v>
      </c>
      <c r="H1099" s="92">
        <v>0.0</v>
      </c>
      <c r="I1099" s="92">
        <v>0.0</v>
      </c>
      <c r="J1099" s="106">
        <f t="shared" si="685"/>
        <v>0</v>
      </c>
      <c r="K1099" s="94" t="str">
        <f t="shared" si="686"/>
        <v>#DIV/0!</v>
      </c>
      <c r="L1099" s="92">
        <v>0.0</v>
      </c>
      <c r="M1099" s="92">
        <v>0.0</v>
      </c>
      <c r="N1099" s="92" t="s">
        <v>386</v>
      </c>
      <c r="O1099" s="95" t="str">
        <f t="shared" si="687"/>
        <v>#VALUE!</v>
      </c>
      <c r="P1099" s="92">
        <v>0.0</v>
      </c>
      <c r="Q1099" s="92">
        <v>0.0</v>
      </c>
      <c r="R1099" s="92">
        <v>0.0</v>
      </c>
      <c r="S1099" s="92">
        <v>0.0</v>
      </c>
      <c r="T1099" s="92">
        <v>0.0</v>
      </c>
      <c r="U1099" s="92">
        <v>0.0</v>
      </c>
      <c r="V1099" s="92">
        <v>0.0</v>
      </c>
      <c r="W1099" s="92">
        <v>0.0</v>
      </c>
      <c r="X1099" s="92">
        <v>0.0</v>
      </c>
      <c r="Y1099" s="92">
        <v>0.0</v>
      </c>
      <c r="Z1099" s="92">
        <v>0.0</v>
      </c>
      <c r="AA1099" s="92">
        <v>0.0</v>
      </c>
      <c r="AB1099" s="92">
        <v>0.0</v>
      </c>
      <c r="AC1099" s="92">
        <v>0.0</v>
      </c>
      <c r="AD1099" s="92">
        <v>0.0</v>
      </c>
      <c r="AE1099" s="92">
        <v>0.0</v>
      </c>
      <c r="AF1099" s="92">
        <v>0.0</v>
      </c>
      <c r="AG1099" s="92">
        <v>0.0</v>
      </c>
      <c r="AH1099" s="92">
        <v>0.0</v>
      </c>
    </row>
    <row r="1100" hidden="1">
      <c r="A1100" s="96" t="s">
        <v>60</v>
      </c>
      <c r="B1100" s="91"/>
      <c r="C1100" s="92">
        <v>0.0</v>
      </c>
      <c r="D1100" s="92">
        <v>0.0</v>
      </c>
      <c r="E1100" s="93">
        <f t="shared" si="684"/>
        <v>0</v>
      </c>
      <c r="F1100" s="92">
        <v>0.0</v>
      </c>
      <c r="G1100" s="92">
        <v>0.0</v>
      </c>
      <c r="H1100" s="92">
        <v>0.0</v>
      </c>
      <c r="I1100" s="92">
        <v>0.0</v>
      </c>
      <c r="J1100" s="106">
        <f t="shared" si="685"/>
        <v>0</v>
      </c>
      <c r="K1100" s="94" t="str">
        <f t="shared" si="686"/>
        <v>#DIV/0!</v>
      </c>
      <c r="L1100" s="92">
        <v>0.0</v>
      </c>
      <c r="M1100" s="92">
        <v>0.0</v>
      </c>
      <c r="N1100" s="92" t="s">
        <v>386</v>
      </c>
      <c r="O1100" s="95" t="str">
        <f t="shared" si="687"/>
        <v>#VALUE!</v>
      </c>
      <c r="P1100" s="92">
        <v>0.0</v>
      </c>
      <c r="Q1100" s="92">
        <v>0.0</v>
      </c>
      <c r="R1100" s="92">
        <v>0.0</v>
      </c>
      <c r="S1100" s="92">
        <v>0.0</v>
      </c>
      <c r="T1100" s="92">
        <v>0.0</v>
      </c>
      <c r="U1100" s="92">
        <v>0.0</v>
      </c>
      <c r="V1100" s="92">
        <v>0.0</v>
      </c>
      <c r="W1100" s="92">
        <v>0.0</v>
      </c>
      <c r="X1100" s="92">
        <v>0.0</v>
      </c>
      <c r="Y1100" s="92">
        <v>0.0</v>
      </c>
      <c r="Z1100" s="92">
        <v>0.0</v>
      </c>
      <c r="AA1100" s="92">
        <v>0.0</v>
      </c>
      <c r="AB1100" s="92">
        <v>0.0</v>
      </c>
      <c r="AC1100" s="92">
        <v>0.0</v>
      </c>
      <c r="AD1100" s="92">
        <v>0.0</v>
      </c>
      <c r="AE1100" s="92">
        <v>0.0</v>
      </c>
      <c r="AF1100" s="92">
        <v>0.0</v>
      </c>
      <c r="AG1100" s="92">
        <v>0.0</v>
      </c>
      <c r="AH1100" s="92">
        <v>0.0</v>
      </c>
    </row>
    <row r="1101" hidden="1">
      <c r="A1101" s="98"/>
      <c r="B1101" s="99"/>
      <c r="C1101" s="99">
        <f t="shared" ref="C1101:D1101" si="688">SUM(C1095:C1100)/4</f>
        <v>0</v>
      </c>
      <c r="D1101" s="99">
        <f t="shared" si="688"/>
        <v>0</v>
      </c>
      <c r="E1101" s="100">
        <f>SUM(E1095:E1100)</f>
        <v>0</v>
      </c>
      <c r="F1101" s="99">
        <f>SUM(F1095:F1100)/4</f>
        <v>0</v>
      </c>
      <c r="G1101" s="99">
        <f>SUM(G1095:G1100)</f>
        <v>0</v>
      </c>
      <c r="H1101" s="99"/>
      <c r="I1101" s="99">
        <f>SUM(I1095:I1100)</f>
        <v>0</v>
      </c>
      <c r="J1101" s="99">
        <f t="shared" si="685"/>
        <v>0</v>
      </c>
      <c r="K1101" s="101" t="str">
        <f t="shared" si="686"/>
        <v>#DIV/0!</v>
      </c>
      <c r="L1101" s="99">
        <f t="shared" ref="L1101:M1101" si="689">SUM(L1095:L1100)</f>
        <v>0</v>
      </c>
      <c r="M1101" s="99">
        <f t="shared" si="689"/>
        <v>0</v>
      </c>
      <c r="N1101" s="99"/>
      <c r="O1101" s="102"/>
      <c r="P1101" s="99">
        <f t="shared" ref="P1101:AH1101" si="690">SUM(P1095:P1100)</f>
        <v>0</v>
      </c>
      <c r="Q1101" s="99">
        <f t="shared" si="690"/>
        <v>0</v>
      </c>
      <c r="R1101" s="99">
        <f t="shared" si="690"/>
        <v>0</v>
      </c>
      <c r="S1101" s="99">
        <f t="shared" si="690"/>
        <v>0</v>
      </c>
      <c r="T1101" s="99">
        <f t="shared" si="690"/>
        <v>0</v>
      </c>
      <c r="U1101" s="99">
        <f t="shared" si="690"/>
        <v>0</v>
      </c>
      <c r="V1101" s="99">
        <f t="shared" si="690"/>
        <v>0</v>
      </c>
      <c r="W1101" s="99">
        <f t="shared" si="690"/>
        <v>0</v>
      </c>
      <c r="X1101" s="99">
        <f t="shared" si="690"/>
        <v>0</v>
      </c>
      <c r="Y1101" s="99">
        <f t="shared" si="690"/>
        <v>0</v>
      </c>
      <c r="Z1101" s="99">
        <f t="shared" si="690"/>
        <v>0</v>
      </c>
      <c r="AA1101" s="99">
        <f t="shared" si="690"/>
        <v>0</v>
      </c>
      <c r="AB1101" s="99">
        <f t="shared" si="690"/>
        <v>0</v>
      </c>
      <c r="AC1101" s="99">
        <f t="shared" si="690"/>
        <v>0</v>
      </c>
      <c r="AD1101" s="99">
        <f t="shared" si="690"/>
        <v>0</v>
      </c>
      <c r="AE1101" s="99">
        <f t="shared" si="690"/>
        <v>0</v>
      </c>
      <c r="AF1101" s="99">
        <f t="shared" si="690"/>
        <v>0</v>
      </c>
      <c r="AG1101" s="99">
        <f t="shared" si="690"/>
        <v>0</v>
      </c>
      <c r="AH1101" s="99">
        <f t="shared" si="690"/>
        <v>0</v>
      </c>
    </row>
    <row r="1102" hidden="1">
      <c r="A1102" s="96" t="s">
        <v>58</v>
      </c>
      <c r="B1102" s="97" t="s">
        <v>309</v>
      </c>
      <c r="C1102" s="92">
        <v>0.0</v>
      </c>
      <c r="D1102" s="92">
        <v>0.0</v>
      </c>
      <c r="E1102" s="93">
        <f t="shared" ref="E1102:E1110" si="691">SUM(L1102*I1102)/60</f>
        <v>0</v>
      </c>
      <c r="F1102" s="92">
        <v>0.0</v>
      </c>
      <c r="G1102" s="92">
        <v>0.0</v>
      </c>
      <c r="H1102" s="92">
        <v>0.0</v>
      </c>
      <c r="I1102" s="92">
        <v>0.0</v>
      </c>
      <c r="J1102" s="106">
        <f t="shared" si="685"/>
        <v>0</v>
      </c>
      <c r="K1102" s="94" t="str">
        <f t="shared" si="686"/>
        <v>#DIV/0!</v>
      </c>
      <c r="L1102" s="92">
        <v>0.0</v>
      </c>
      <c r="M1102" s="92">
        <v>0.0</v>
      </c>
      <c r="N1102" s="92" t="s">
        <v>386</v>
      </c>
      <c r="O1102" s="95">
        <f t="shared" ref="O1102:O1110" si="692">SUM(L1102*I1102)/60</f>
        <v>0</v>
      </c>
      <c r="P1102" s="92">
        <v>0.0</v>
      </c>
      <c r="Q1102" s="92">
        <v>0.0</v>
      </c>
      <c r="R1102" s="92">
        <v>0.0</v>
      </c>
      <c r="S1102" s="92">
        <v>0.0</v>
      </c>
      <c r="T1102" s="92">
        <v>0.0</v>
      </c>
      <c r="U1102" s="92">
        <v>0.0</v>
      </c>
      <c r="V1102" s="92">
        <v>0.0</v>
      </c>
      <c r="W1102" s="92">
        <v>0.0</v>
      </c>
      <c r="X1102" s="92">
        <v>0.0</v>
      </c>
      <c r="Y1102" s="92">
        <v>0.0</v>
      </c>
      <c r="Z1102" s="92">
        <v>0.0</v>
      </c>
      <c r="AA1102" s="92">
        <v>0.0</v>
      </c>
      <c r="AB1102" s="92">
        <v>0.0</v>
      </c>
      <c r="AC1102" s="92">
        <v>0.0</v>
      </c>
      <c r="AD1102" s="92">
        <v>0.0</v>
      </c>
      <c r="AE1102" s="92">
        <v>0.0</v>
      </c>
      <c r="AF1102" s="92">
        <v>0.0</v>
      </c>
      <c r="AG1102" s="92">
        <v>0.0</v>
      </c>
      <c r="AH1102" s="92">
        <v>0.0</v>
      </c>
    </row>
    <row r="1103" hidden="1">
      <c r="A1103" s="96" t="s">
        <v>58</v>
      </c>
      <c r="B1103" s="97" t="s">
        <v>310</v>
      </c>
      <c r="C1103" s="92">
        <v>0.0</v>
      </c>
      <c r="D1103" s="92">
        <v>0.0</v>
      </c>
      <c r="E1103" s="93">
        <f t="shared" si="691"/>
        <v>0</v>
      </c>
      <c r="F1103" s="92">
        <v>0.0</v>
      </c>
      <c r="G1103" s="92">
        <v>0.0</v>
      </c>
      <c r="H1103" s="92">
        <v>0.0</v>
      </c>
      <c r="I1103" s="92">
        <v>0.0</v>
      </c>
      <c r="J1103" s="106">
        <f t="shared" si="685"/>
        <v>0</v>
      </c>
      <c r="K1103" s="94" t="str">
        <f t="shared" si="686"/>
        <v>#DIV/0!</v>
      </c>
      <c r="L1103" s="92">
        <v>0.0</v>
      </c>
      <c r="M1103" s="92">
        <v>0.0</v>
      </c>
      <c r="N1103" s="92" t="s">
        <v>386</v>
      </c>
      <c r="O1103" s="95">
        <f t="shared" si="692"/>
        <v>0</v>
      </c>
      <c r="P1103" s="92">
        <v>0.0</v>
      </c>
      <c r="Q1103" s="92">
        <v>0.0</v>
      </c>
      <c r="R1103" s="92">
        <v>0.0</v>
      </c>
      <c r="S1103" s="92">
        <v>0.0</v>
      </c>
      <c r="T1103" s="92">
        <v>0.0</v>
      </c>
      <c r="U1103" s="92">
        <v>0.0</v>
      </c>
      <c r="V1103" s="92">
        <v>0.0</v>
      </c>
      <c r="W1103" s="92">
        <v>0.0</v>
      </c>
      <c r="X1103" s="92">
        <v>0.0</v>
      </c>
      <c r="Y1103" s="92">
        <v>0.0</v>
      </c>
      <c r="Z1103" s="92">
        <v>0.0</v>
      </c>
      <c r="AA1103" s="92">
        <v>0.0</v>
      </c>
      <c r="AB1103" s="92">
        <v>0.0</v>
      </c>
      <c r="AC1103" s="92">
        <v>0.0</v>
      </c>
      <c r="AD1103" s="92">
        <v>0.0</v>
      </c>
      <c r="AE1103" s="92">
        <v>0.0</v>
      </c>
      <c r="AF1103" s="92">
        <v>0.0</v>
      </c>
      <c r="AG1103" s="92">
        <v>0.0</v>
      </c>
      <c r="AH1103" s="92">
        <v>0.0</v>
      </c>
    </row>
    <row r="1104" hidden="1">
      <c r="A1104" s="96" t="s">
        <v>58</v>
      </c>
      <c r="B1104" s="97" t="s">
        <v>311</v>
      </c>
      <c r="C1104" s="92">
        <v>0.0</v>
      </c>
      <c r="D1104" s="92">
        <v>0.0</v>
      </c>
      <c r="E1104" s="93">
        <f t="shared" si="691"/>
        <v>0</v>
      </c>
      <c r="F1104" s="92">
        <v>0.0</v>
      </c>
      <c r="G1104" s="92">
        <v>0.0</v>
      </c>
      <c r="H1104" s="92">
        <v>0.0</v>
      </c>
      <c r="I1104" s="92">
        <v>0.0</v>
      </c>
      <c r="J1104" s="106">
        <f t="shared" si="685"/>
        <v>0</v>
      </c>
      <c r="K1104" s="94" t="str">
        <f t="shared" si="686"/>
        <v>#DIV/0!</v>
      </c>
      <c r="L1104" s="92">
        <v>0.0</v>
      </c>
      <c r="M1104" s="92">
        <v>0.0</v>
      </c>
      <c r="N1104" s="92" t="s">
        <v>386</v>
      </c>
      <c r="O1104" s="95">
        <f t="shared" si="692"/>
        <v>0</v>
      </c>
      <c r="P1104" s="92">
        <v>0.0</v>
      </c>
      <c r="Q1104" s="92">
        <v>0.0</v>
      </c>
      <c r="R1104" s="92">
        <v>0.0</v>
      </c>
      <c r="S1104" s="92">
        <v>0.0</v>
      </c>
      <c r="T1104" s="92">
        <v>0.0</v>
      </c>
      <c r="U1104" s="92">
        <v>0.0</v>
      </c>
      <c r="V1104" s="92">
        <v>0.0</v>
      </c>
      <c r="W1104" s="92">
        <v>0.0</v>
      </c>
      <c r="X1104" s="92">
        <v>0.0</v>
      </c>
      <c r="Y1104" s="92">
        <v>0.0</v>
      </c>
      <c r="Z1104" s="92">
        <v>0.0</v>
      </c>
      <c r="AA1104" s="92">
        <v>0.0</v>
      </c>
      <c r="AB1104" s="92">
        <v>0.0</v>
      </c>
      <c r="AC1104" s="92">
        <v>0.0</v>
      </c>
      <c r="AD1104" s="92">
        <v>0.0</v>
      </c>
      <c r="AE1104" s="92">
        <v>0.0</v>
      </c>
      <c r="AF1104" s="92">
        <v>0.0</v>
      </c>
      <c r="AG1104" s="92">
        <v>0.0</v>
      </c>
      <c r="AH1104" s="92">
        <v>0.0</v>
      </c>
    </row>
    <row r="1105" hidden="1">
      <c r="A1105" s="96" t="s">
        <v>58</v>
      </c>
      <c r="B1105" s="97" t="s">
        <v>312</v>
      </c>
      <c r="C1105" s="92">
        <v>0.0</v>
      </c>
      <c r="D1105" s="92">
        <v>0.0</v>
      </c>
      <c r="E1105" s="93">
        <f t="shared" si="691"/>
        <v>0</v>
      </c>
      <c r="F1105" s="92">
        <v>0.0</v>
      </c>
      <c r="G1105" s="92">
        <v>0.0</v>
      </c>
      <c r="H1105" s="92">
        <v>0.0</v>
      </c>
      <c r="I1105" s="92">
        <v>0.0</v>
      </c>
      <c r="J1105" s="106">
        <f t="shared" si="685"/>
        <v>0</v>
      </c>
      <c r="K1105" s="94" t="str">
        <f t="shared" si="686"/>
        <v>#DIV/0!</v>
      </c>
      <c r="L1105" s="92">
        <v>0.0</v>
      </c>
      <c r="M1105" s="92">
        <v>0.0</v>
      </c>
      <c r="N1105" s="92" t="s">
        <v>386</v>
      </c>
      <c r="O1105" s="95">
        <f t="shared" si="692"/>
        <v>0</v>
      </c>
      <c r="P1105" s="92">
        <v>0.0</v>
      </c>
      <c r="Q1105" s="92">
        <v>0.0</v>
      </c>
      <c r="R1105" s="92">
        <v>0.0</v>
      </c>
      <c r="S1105" s="92">
        <v>0.0</v>
      </c>
      <c r="T1105" s="92">
        <v>0.0</v>
      </c>
      <c r="U1105" s="92">
        <v>0.0</v>
      </c>
      <c r="V1105" s="92">
        <v>0.0</v>
      </c>
      <c r="W1105" s="92">
        <v>0.0</v>
      </c>
      <c r="X1105" s="92">
        <v>0.0</v>
      </c>
      <c r="Y1105" s="92">
        <v>0.0</v>
      </c>
      <c r="Z1105" s="92">
        <v>0.0</v>
      </c>
      <c r="AA1105" s="92">
        <v>0.0</v>
      </c>
      <c r="AB1105" s="92">
        <v>0.0</v>
      </c>
      <c r="AC1105" s="92">
        <v>0.0</v>
      </c>
      <c r="AD1105" s="92">
        <v>0.0</v>
      </c>
      <c r="AE1105" s="92">
        <v>0.0</v>
      </c>
      <c r="AF1105" s="92">
        <v>0.0</v>
      </c>
      <c r="AG1105" s="92">
        <v>0.0</v>
      </c>
      <c r="AH1105" s="92">
        <v>0.0</v>
      </c>
    </row>
    <row r="1106" hidden="1">
      <c r="A1106" s="96" t="s">
        <v>58</v>
      </c>
      <c r="B1106" s="97" t="s">
        <v>315</v>
      </c>
      <c r="C1106" s="92">
        <v>0.0</v>
      </c>
      <c r="D1106" s="92">
        <v>0.0</v>
      </c>
      <c r="E1106" s="93">
        <f t="shared" si="691"/>
        <v>0</v>
      </c>
      <c r="F1106" s="92">
        <v>0.0</v>
      </c>
      <c r="G1106" s="92">
        <v>0.0</v>
      </c>
      <c r="H1106" s="92">
        <v>0.0</v>
      </c>
      <c r="I1106" s="92">
        <v>0.0</v>
      </c>
      <c r="J1106" s="106">
        <f t="shared" si="685"/>
        <v>0</v>
      </c>
      <c r="K1106" s="94" t="str">
        <f t="shared" si="686"/>
        <v>#DIV/0!</v>
      </c>
      <c r="L1106" s="92">
        <v>0.0</v>
      </c>
      <c r="M1106" s="92">
        <v>0.0</v>
      </c>
      <c r="N1106" s="92" t="s">
        <v>386</v>
      </c>
      <c r="O1106" s="95">
        <f t="shared" si="692"/>
        <v>0</v>
      </c>
      <c r="P1106" s="92">
        <v>0.0</v>
      </c>
      <c r="Q1106" s="92">
        <v>0.0</v>
      </c>
      <c r="R1106" s="92">
        <v>0.0</v>
      </c>
      <c r="S1106" s="92">
        <v>0.0</v>
      </c>
      <c r="T1106" s="92">
        <v>0.0</v>
      </c>
      <c r="U1106" s="92">
        <v>0.0</v>
      </c>
      <c r="V1106" s="92">
        <v>0.0</v>
      </c>
      <c r="W1106" s="92">
        <v>0.0</v>
      </c>
      <c r="X1106" s="92">
        <v>0.0</v>
      </c>
      <c r="Y1106" s="92">
        <v>0.0</v>
      </c>
      <c r="Z1106" s="92">
        <v>0.0</v>
      </c>
      <c r="AA1106" s="92">
        <v>0.0</v>
      </c>
      <c r="AB1106" s="92">
        <v>0.0</v>
      </c>
      <c r="AC1106" s="92">
        <v>0.0</v>
      </c>
      <c r="AD1106" s="92">
        <v>0.0</v>
      </c>
      <c r="AE1106" s="92">
        <v>0.0</v>
      </c>
      <c r="AF1106" s="92">
        <v>0.0</v>
      </c>
      <c r="AG1106" s="92">
        <v>0.0</v>
      </c>
      <c r="AH1106" s="92">
        <v>0.0</v>
      </c>
    </row>
    <row r="1107" hidden="1">
      <c r="A1107" s="96" t="s">
        <v>269</v>
      </c>
      <c r="B1107" s="97" t="s">
        <v>313</v>
      </c>
      <c r="C1107" s="92">
        <v>0.0</v>
      </c>
      <c r="D1107" s="92">
        <v>0.0</v>
      </c>
      <c r="E1107" s="93">
        <f t="shared" si="691"/>
        <v>0</v>
      </c>
      <c r="F1107" s="92">
        <v>0.0</v>
      </c>
      <c r="G1107" s="92">
        <v>0.0</v>
      </c>
      <c r="H1107" s="92">
        <v>0.0</v>
      </c>
      <c r="I1107" s="92">
        <v>0.0</v>
      </c>
      <c r="J1107" s="106">
        <f t="shared" si="685"/>
        <v>0</v>
      </c>
      <c r="K1107" s="94" t="str">
        <f t="shared" si="686"/>
        <v>#DIV/0!</v>
      </c>
      <c r="L1107" s="92">
        <v>0.0</v>
      </c>
      <c r="M1107" s="92">
        <v>0.0</v>
      </c>
      <c r="N1107" s="92" t="s">
        <v>386</v>
      </c>
      <c r="O1107" s="95">
        <f t="shared" si="692"/>
        <v>0</v>
      </c>
      <c r="P1107" s="92">
        <v>0.0</v>
      </c>
      <c r="Q1107" s="92">
        <v>0.0</v>
      </c>
      <c r="R1107" s="92">
        <v>0.0</v>
      </c>
      <c r="S1107" s="92">
        <v>0.0</v>
      </c>
      <c r="T1107" s="92">
        <v>0.0</v>
      </c>
      <c r="U1107" s="92">
        <v>0.0</v>
      </c>
      <c r="V1107" s="92">
        <v>0.0</v>
      </c>
      <c r="W1107" s="92">
        <v>0.0</v>
      </c>
      <c r="X1107" s="92">
        <v>0.0</v>
      </c>
      <c r="Y1107" s="92">
        <v>0.0</v>
      </c>
      <c r="Z1107" s="92">
        <v>0.0</v>
      </c>
      <c r="AA1107" s="92">
        <v>0.0</v>
      </c>
      <c r="AB1107" s="92">
        <v>0.0</v>
      </c>
      <c r="AC1107" s="92">
        <v>0.0</v>
      </c>
      <c r="AD1107" s="92">
        <v>0.0</v>
      </c>
      <c r="AE1107" s="92">
        <v>0.0</v>
      </c>
      <c r="AF1107" s="92">
        <v>0.0</v>
      </c>
      <c r="AG1107" s="92">
        <v>0.0</v>
      </c>
      <c r="AH1107" s="92">
        <v>0.0</v>
      </c>
    </row>
    <row r="1108" hidden="1">
      <c r="A1108" s="96" t="s">
        <v>269</v>
      </c>
      <c r="B1108" s="97" t="s">
        <v>314</v>
      </c>
      <c r="C1108" s="92">
        <v>0.0</v>
      </c>
      <c r="D1108" s="92">
        <v>0.0</v>
      </c>
      <c r="E1108" s="93">
        <f t="shared" si="691"/>
        <v>0</v>
      </c>
      <c r="F1108" s="92">
        <v>0.0</v>
      </c>
      <c r="G1108" s="92">
        <v>0.0</v>
      </c>
      <c r="H1108" s="92">
        <v>0.0</v>
      </c>
      <c r="I1108" s="92">
        <v>0.0</v>
      </c>
      <c r="J1108" s="106">
        <f t="shared" si="685"/>
        <v>0</v>
      </c>
      <c r="K1108" s="94" t="str">
        <f t="shared" si="686"/>
        <v>#DIV/0!</v>
      </c>
      <c r="L1108" s="92">
        <v>0.0</v>
      </c>
      <c r="M1108" s="92">
        <v>0.0</v>
      </c>
      <c r="N1108" s="92" t="s">
        <v>386</v>
      </c>
      <c r="O1108" s="95">
        <f t="shared" si="692"/>
        <v>0</v>
      </c>
      <c r="P1108" s="92">
        <v>0.0</v>
      </c>
      <c r="Q1108" s="92">
        <v>0.0</v>
      </c>
      <c r="R1108" s="92">
        <v>0.0</v>
      </c>
      <c r="S1108" s="92">
        <v>0.0</v>
      </c>
      <c r="T1108" s="92">
        <v>0.0</v>
      </c>
      <c r="U1108" s="92">
        <v>0.0</v>
      </c>
      <c r="V1108" s="92">
        <v>0.0</v>
      </c>
      <c r="W1108" s="92">
        <v>0.0</v>
      </c>
      <c r="X1108" s="92">
        <v>0.0</v>
      </c>
      <c r="Y1108" s="92">
        <v>0.0</v>
      </c>
      <c r="Z1108" s="92">
        <v>0.0</v>
      </c>
      <c r="AA1108" s="92">
        <v>0.0</v>
      </c>
      <c r="AB1108" s="92">
        <v>0.0</v>
      </c>
      <c r="AC1108" s="92">
        <v>0.0</v>
      </c>
      <c r="AD1108" s="92">
        <v>0.0</v>
      </c>
      <c r="AE1108" s="92">
        <v>0.0</v>
      </c>
      <c r="AF1108" s="92">
        <v>0.0</v>
      </c>
      <c r="AG1108" s="92">
        <v>0.0</v>
      </c>
      <c r="AH1108" s="92">
        <v>0.0</v>
      </c>
    </row>
    <row r="1109" hidden="1">
      <c r="A1109" s="96" t="s">
        <v>269</v>
      </c>
      <c r="B1109" s="97" t="s">
        <v>316</v>
      </c>
      <c r="C1109" s="92">
        <v>0.0</v>
      </c>
      <c r="D1109" s="92">
        <v>0.0</v>
      </c>
      <c r="E1109" s="93">
        <f t="shared" si="691"/>
        <v>0</v>
      </c>
      <c r="F1109" s="92">
        <v>0.0</v>
      </c>
      <c r="G1109" s="92">
        <v>0.0</v>
      </c>
      <c r="H1109" s="92">
        <v>0.0</v>
      </c>
      <c r="I1109" s="92">
        <v>0.0</v>
      </c>
      <c r="J1109" s="106">
        <f t="shared" si="685"/>
        <v>0</v>
      </c>
      <c r="K1109" s="94" t="str">
        <f t="shared" si="686"/>
        <v>#DIV/0!</v>
      </c>
      <c r="L1109" s="92">
        <v>0.0</v>
      </c>
      <c r="M1109" s="92">
        <v>0.0</v>
      </c>
      <c r="N1109" s="92" t="s">
        <v>386</v>
      </c>
      <c r="O1109" s="95">
        <f t="shared" si="692"/>
        <v>0</v>
      </c>
      <c r="P1109" s="92">
        <v>0.0</v>
      </c>
      <c r="Q1109" s="92">
        <v>0.0</v>
      </c>
      <c r="R1109" s="92">
        <v>0.0</v>
      </c>
      <c r="S1109" s="92">
        <v>0.0</v>
      </c>
      <c r="T1109" s="92">
        <v>0.0</v>
      </c>
      <c r="U1109" s="92">
        <v>0.0</v>
      </c>
      <c r="V1109" s="92">
        <v>0.0</v>
      </c>
      <c r="W1109" s="92">
        <v>0.0</v>
      </c>
      <c r="X1109" s="92">
        <v>0.0</v>
      </c>
      <c r="Y1109" s="92">
        <v>0.0</v>
      </c>
      <c r="Z1109" s="92">
        <v>0.0</v>
      </c>
      <c r="AA1109" s="92">
        <v>0.0</v>
      </c>
      <c r="AB1109" s="92">
        <v>0.0</v>
      </c>
      <c r="AC1109" s="92">
        <v>0.0</v>
      </c>
      <c r="AD1109" s="92">
        <v>0.0</v>
      </c>
      <c r="AE1109" s="92">
        <v>0.0</v>
      </c>
      <c r="AF1109" s="92">
        <v>0.0</v>
      </c>
      <c r="AG1109" s="92">
        <v>0.0</v>
      </c>
      <c r="AH1109" s="92">
        <v>0.0</v>
      </c>
    </row>
    <row r="1110" hidden="1">
      <c r="A1110" s="96" t="s">
        <v>58</v>
      </c>
      <c r="B1110" s="97" t="s">
        <v>317</v>
      </c>
      <c r="C1110" s="92">
        <v>0.0</v>
      </c>
      <c r="D1110" s="92">
        <v>0.0</v>
      </c>
      <c r="E1110" s="93">
        <f t="shared" si="691"/>
        <v>0</v>
      </c>
      <c r="F1110" s="92">
        <v>0.0</v>
      </c>
      <c r="G1110" s="92">
        <v>0.0</v>
      </c>
      <c r="H1110" s="92">
        <v>0.0</v>
      </c>
      <c r="I1110" s="92">
        <v>0.0</v>
      </c>
      <c r="J1110" s="106">
        <f t="shared" si="685"/>
        <v>0</v>
      </c>
      <c r="K1110" s="94" t="str">
        <f t="shared" si="686"/>
        <v>#DIV/0!</v>
      </c>
      <c r="L1110" s="92">
        <v>0.0</v>
      </c>
      <c r="M1110" s="92">
        <v>0.0</v>
      </c>
      <c r="N1110" s="92" t="s">
        <v>386</v>
      </c>
      <c r="O1110" s="95">
        <f t="shared" si="692"/>
        <v>0</v>
      </c>
      <c r="P1110" s="92">
        <v>0.0</v>
      </c>
      <c r="Q1110" s="92">
        <v>0.0</v>
      </c>
      <c r="R1110" s="92">
        <v>0.0</v>
      </c>
      <c r="S1110" s="92">
        <v>0.0</v>
      </c>
      <c r="T1110" s="92">
        <v>0.0</v>
      </c>
      <c r="U1110" s="92">
        <v>0.0</v>
      </c>
      <c r="V1110" s="92">
        <v>0.0</v>
      </c>
      <c r="W1110" s="92">
        <v>0.0</v>
      </c>
      <c r="X1110" s="92">
        <v>0.0</v>
      </c>
      <c r="Y1110" s="92">
        <v>0.0</v>
      </c>
      <c r="Z1110" s="92">
        <v>0.0</v>
      </c>
      <c r="AA1110" s="92">
        <v>0.0</v>
      </c>
      <c r="AB1110" s="92">
        <v>0.0</v>
      </c>
      <c r="AC1110" s="92">
        <v>0.0</v>
      </c>
      <c r="AD1110" s="92">
        <v>0.0</v>
      </c>
      <c r="AE1110" s="92">
        <v>0.0</v>
      </c>
      <c r="AF1110" s="92">
        <v>0.0</v>
      </c>
      <c r="AG1110" s="92">
        <v>0.0</v>
      </c>
      <c r="AH1110" s="92">
        <v>0.0</v>
      </c>
    </row>
    <row r="1111" hidden="1">
      <c r="A1111" s="98" t="s">
        <v>271</v>
      </c>
      <c r="B1111" s="99"/>
      <c r="C1111" s="99">
        <f>SUM(C1102:C1110)</f>
        <v>0</v>
      </c>
      <c r="D1111" s="99">
        <f t="shared" ref="D1111:F1111" si="693">SUM(D1102:D1110)/4</f>
        <v>0</v>
      </c>
      <c r="E1111" s="100">
        <f t="shared" si="693"/>
        <v>0</v>
      </c>
      <c r="F1111" s="99">
        <f t="shared" si="693"/>
        <v>0</v>
      </c>
      <c r="G1111" s="99">
        <f>SUM(G1102:G1110)</f>
        <v>0</v>
      </c>
      <c r="H1111" s="99"/>
      <c r="I1111" s="99">
        <f>SUM(I1102:I1110)</f>
        <v>0</v>
      </c>
      <c r="J1111" s="99">
        <f t="shared" si="685"/>
        <v>0</v>
      </c>
      <c r="K1111" s="101" t="str">
        <f t="shared" si="686"/>
        <v>#DIV/0!</v>
      </c>
      <c r="L1111" s="99">
        <f t="shared" ref="L1111:M1111" si="694">SUM(L1102:L1110)</f>
        <v>0</v>
      </c>
      <c r="M1111" s="99">
        <f t="shared" si="694"/>
        <v>0</v>
      </c>
      <c r="N1111" s="99"/>
      <c r="O1111" s="102"/>
      <c r="P1111" s="99">
        <f t="shared" ref="P1111:AH1111" si="695">SUM(P1102:P1110)</f>
        <v>0</v>
      </c>
      <c r="Q1111" s="99">
        <f t="shared" si="695"/>
        <v>0</v>
      </c>
      <c r="R1111" s="99">
        <f t="shared" si="695"/>
        <v>0</v>
      </c>
      <c r="S1111" s="99">
        <f t="shared" si="695"/>
        <v>0</v>
      </c>
      <c r="T1111" s="99">
        <f t="shared" si="695"/>
        <v>0</v>
      </c>
      <c r="U1111" s="99">
        <f t="shared" si="695"/>
        <v>0</v>
      </c>
      <c r="V1111" s="99">
        <f t="shared" si="695"/>
        <v>0</v>
      </c>
      <c r="W1111" s="99">
        <f t="shared" si="695"/>
        <v>0</v>
      </c>
      <c r="X1111" s="99">
        <f t="shared" si="695"/>
        <v>0</v>
      </c>
      <c r="Y1111" s="99">
        <f t="shared" si="695"/>
        <v>0</v>
      </c>
      <c r="Z1111" s="99">
        <f t="shared" si="695"/>
        <v>0</v>
      </c>
      <c r="AA1111" s="99">
        <f t="shared" si="695"/>
        <v>0</v>
      </c>
      <c r="AB1111" s="99">
        <f t="shared" si="695"/>
        <v>0</v>
      </c>
      <c r="AC1111" s="99">
        <f t="shared" si="695"/>
        <v>0</v>
      </c>
      <c r="AD1111" s="99">
        <f t="shared" si="695"/>
        <v>0</v>
      </c>
      <c r="AE1111" s="99">
        <f t="shared" si="695"/>
        <v>0</v>
      </c>
      <c r="AF1111" s="99">
        <f t="shared" si="695"/>
        <v>0</v>
      </c>
      <c r="AG1111" s="99">
        <f t="shared" si="695"/>
        <v>0</v>
      </c>
      <c r="AH1111" s="99">
        <f t="shared" si="695"/>
        <v>0</v>
      </c>
    </row>
    <row r="1112">
      <c r="A1112" s="119" t="s">
        <v>450</v>
      </c>
    </row>
    <row r="1114" hidden="1">
      <c r="A1114" s="115"/>
      <c r="F1114" s="116" t="s">
        <v>382</v>
      </c>
      <c r="L1114" s="117" t="s">
        <v>383</v>
      </c>
      <c r="N1114" s="118" t="s">
        <v>384</v>
      </c>
    </row>
    <row r="1115" hidden="1">
      <c r="A1115" s="83" t="s">
        <v>232</v>
      </c>
      <c r="B1115" s="83" t="s">
        <v>233</v>
      </c>
      <c r="C1115" s="83" t="s">
        <v>234</v>
      </c>
      <c r="D1115" s="83" t="s">
        <v>15</v>
      </c>
      <c r="E1115" s="84" t="s">
        <v>235</v>
      </c>
      <c r="F1115" s="85" t="s">
        <v>17</v>
      </c>
      <c r="G1115" s="85" t="s">
        <v>236</v>
      </c>
      <c r="H1115" s="85" t="s">
        <v>237</v>
      </c>
      <c r="I1115" s="85" t="s">
        <v>238</v>
      </c>
      <c r="J1115" s="85" t="s">
        <v>239</v>
      </c>
      <c r="K1115" s="86" t="s">
        <v>240</v>
      </c>
      <c r="L1115" s="87" t="s">
        <v>241</v>
      </c>
      <c r="M1115" s="87" t="s">
        <v>242</v>
      </c>
      <c r="N1115" s="88" t="s">
        <v>385</v>
      </c>
      <c r="O1115" s="88" t="s">
        <v>235</v>
      </c>
      <c r="P1115" s="88" t="s">
        <v>244</v>
      </c>
      <c r="Q1115" s="88" t="s">
        <v>245</v>
      </c>
      <c r="R1115" s="88" t="s">
        <v>246</v>
      </c>
      <c r="S1115" s="88" t="s">
        <v>247</v>
      </c>
      <c r="T1115" s="88" t="s">
        <v>248</v>
      </c>
      <c r="U1115" s="88" t="s">
        <v>249</v>
      </c>
      <c r="V1115" s="88" t="s">
        <v>250</v>
      </c>
      <c r="W1115" s="88" t="s">
        <v>251</v>
      </c>
      <c r="X1115" s="88" t="s">
        <v>252</v>
      </c>
      <c r="Y1115" s="88" t="s">
        <v>253</v>
      </c>
      <c r="Z1115" s="88" t="s">
        <v>254</v>
      </c>
      <c r="AA1115" s="88" t="s">
        <v>255</v>
      </c>
      <c r="AB1115" s="88" t="s">
        <v>256</v>
      </c>
      <c r="AC1115" s="88" t="s">
        <v>257</v>
      </c>
      <c r="AD1115" s="88" t="s">
        <v>258</v>
      </c>
      <c r="AE1115" s="88" t="s">
        <v>259</v>
      </c>
      <c r="AF1115" s="88" t="s">
        <v>260</v>
      </c>
      <c r="AG1115" s="88" t="s">
        <v>261</v>
      </c>
      <c r="AH1115" s="88" t="s">
        <v>262</v>
      </c>
    </row>
    <row r="1116" hidden="1">
      <c r="A1116" s="96" t="s">
        <v>51</v>
      </c>
      <c r="B1116" s="97" t="s">
        <v>272</v>
      </c>
      <c r="C1116" s="92">
        <v>0.0</v>
      </c>
      <c r="D1116" s="92">
        <v>0.0</v>
      </c>
      <c r="E1116" s="93">
        <f t="shared" ref="E1116:E1121" si="696">SUM(L1116*I1116)/60</f>
        <v>0</v>
      </c>
      <c r="F1116" s="92">
        <v>0.0</v>
      </c>
      <c r="G1116" s="92">
        <v>0.0</v>
      </c>
      <c r="H1116" s="92">
        <v>0.0</v>
      </c>
      <c r="I1116" s="92">
        <v>0.0</v>
      </c>
      <c r="J1116" s="106">
        <f t="shared" ref="J1116:J1129" si="697">SUM(G1116-I1116)</f>
        <v>0</v>
      </c>
      <c r="K1116" s="94" t="str">
        <f t="shared" ref="K1116:K1129" si="698">SUM(G1116/I1116)</f>
        <v>#DIV/0!</v>
      </c>
      <c r="L1116" s="92">
        <v>0.0</v>
      </c>
      <c r="M1116" s="92">
        <v>0.0</v>
      </c>
      <c r="N1116" s="92" t="s">
        <v>386</v>
      </c>
      <c r="O1116" s="95" t="str">
        <f t="shared" ref="O1116:O1121" si="699">(E1116*N1116)</f>
        <v>#VALUE!</v>
      </c>
      <c r="P1116" s="92">
        <v>0.0</v>
      </c>
      <c r="Q1116" s="92">
        <v>0.0</v>
      </c>
      <c r="R1116" s="92">
        <v>0.0</v>
      </c>
      <c r="S1116" s="92">
        <v>0.0</v>
      </c>
      <c r="T1116" s="92">
        <v>0.0</v>
      </c>
      <c r="U1116" s="92">
        <v>0.0</v>
      </c>
      <c r="V1116" s="92">
        <v>0.0</v>
      </c>
      <c r="W1116" s="92">
        <v>0.0</v>
      </c>
      <c r="X1116" s="92">
        <v>0.0</v>
      </c>
      <c r="Y1116" s="92">
        <v>0.0</v>
      </c>
      <c r="Z1116" s="92">
        <v>0.0</v>
      </c>
      <c r="AA1116" s="92">
        <v>0.0</v>
      </c>
      <c r="AB1116" s="92">
        <v>0.0</v>
      </c>
      <c r="AC1116" s="92">
        <v>0.0</v>
      </c>
      <c r="AD1116" s="92">
        <v>0.0</v>
      </c>
      <c r="AE1116" s="92">
        <v>0.0</v>
      </c>
      <c r="AF1116" s="92">
        <v>0.0</v>
      </c>
      <c r="AG1116" s="92">
        <v>0.0</v>
      </c>
      <c r="AH1116" s="92">
        <v>0.0</v>
      </c>
    </row>
    <row r="1117" hidden="1">
      <c r="A1117" s="96" t="s">
        <v>51</v>
      </c>
      <c r="B1117" s="97" t="s">
        <v>273</v>
      </c>
      <c r="C1117" s="92">
        <v>0.0</v>
      </c>
      <c r="D1117" s="92">
        <v>0.0</v>
      </c>
      <c r="E1117" s="93">
        <f t="shared" si="696"/>
        <v>0</v>
      </c>
      <c r="F1117" s="92">
        <v>0.0</v>
      </c>
      <c r="G1117" s="92">
        <v>0.0</v>
      </c>
      <c r="H1117" s="92">
        <v>0.0</v>
      </c>
      <c r="I1117" s="92">
        <v>0.0</v>
      </c>
      <c r="J1117" s="106">
        <f t="shared" si="697"/>
        <v>0</v>
      </c>
      <c r="K1117" s="94" t="str">
        <f t="shared" si="698"/>
        <v>#DIV/0!</v>
      </c>
      <c r="L1117" s="92">
        <v>0.0</v>
      </c>
      <c r="M1117" s="92">
        <v>0.0</v>
      </c>
      <c r="N1117" s="92" t="s">
        <v>386</v>
      </c>
      <c r="O1117" s="95" t="str">
        <f t="shared" si="699"/>
        <v>#VALUE!</v>
      </c>
      <c r="P1117" s="92">
        <v>0.0</v>
      </c>
      <c r="Q1117" s="92">
        <v>0.0</v>
      </c>
      <c r="R1117" s="92">
        <v>0.0</v>
      </c>
      <c r="S1117" s="92">
        <v>0.0</v>
      </c>
      <c r="T1117" s="92">
        <v>0.0</v>
      </c>
      <c r="U1117" s="92">
        <v>0.0</v>
      </c>
      <c r="V1117" s="92">
        <v>0.0</v>
      </c>
      <c r="W1117" s="92">
        <v>0.0</v>
      </c>
      <c r="X1117" s="92">
        <v>0.0</v>
      </c>
      <c r="Y1117" s="92">
        <v>0.0</v>
      </c>
      <c r="Z1117" s="92">
        <v>0.0</v>
      </c>
      <c r="AA1117" s="92">
        <v>0.0</v>
      </c>
      <c r="AB1117" s="92">
        <v>0.0</v>
      </c>
      <c r="AC1117" s="92">
        <v>0.0</v>
      </c>
      <c r="AD1117" s="92">
        <v>0.0</v>
      </c>
      <c r="AE1117" s="92">
        <v>0.0</v>
      </c>
      <c r="AF1117" s="92">
        <v>0.0</v>
      </c>
      <c r="AG1117" s="92">
        <v>0.0</v>
      </c>
      <c r="AH1117" s="92">
        <v>0.0</v>
      </c>
    </row>
    <row r="1118" hidden="1">
      <c r="A1118" s="96" t="s">
        <v>51</v>
      </c>
      <c r="B1118" s="97" t="s">
        <v>274</v>
      </c>
      <c r="C1118" s="92">
        <v>0.0</v>
      </c>
      <c r="D1118" s="92">
        <v>0.0</v>
      </c>
      <c r="E1118" s="93">
        <f t="shared" si="696"/>
        <v>0</v>
      </c>
      <c r="F1118" s="92">
        <v>0.0</v>
      </c>
      <c r="G1118" s="92">
        <v>0.0</v>
      </c>
      <c r="H1118" s="92">
        <v>0.0</v>
      </c>
      <c r="I1118" s="92">
        <v>0.0</v>
      </c>
      <c r="J1118" s="106">
        <f t="shared" si="697"/>
        <v>0</v>
      </c>
      <c r="K1118" s="94" t="str">
        <f t="shared" si="698"/>
        <v>#DIV/0!</v>
      </c>
      <c r="L1118" s="92">
        <v>0.0</v>
      </c>
      <c r="M1118" s="92">
        <v>0.0</v>
      </c>
      <c r="N1118" s="92" t="s">
        <v>386</v>
      </c>
      <c r="O1118" s="95" t="str">
        <f t="shared" si="699"/>
        <v>#VALUE!</v>
      </c>
      <c r="P1118" s="92">
        <v>0.0</v>
      </c>
      <c r="Q1118" s="92">
        <v>0.0</v>
      </c>
      <c r="R1118" s="92">
        <v>0.0</v>
      </c>
      <c r="S1118" s="92">
        <v>0.0</v>
      </c>
      <c r="T1118" s="92">
        <v>0.0</v>
      </c>
      <c r="U1118" s="92">
        <v>0.0</v>
      </c>
      <c r="V1118" s="92">
        <v>0.0</v>
      </c>
      <c r="W1118" s="92">
        <v>0.0</v>
      </c>
      <c r="X1118" s="92">
        <v>0.0</v>
      </c>
      <c r="Y1118" s="92">
        <v>0.0</v>
      </c>
      <c r="Z1118" s="92">
        <v>0.0</v>
      </c>
      <c r="AA1118" s="92">
        <v>0.0</v>
      </c>
      <c r="AB1118" s="92">
        <v>0.0</v>
      </c>
      <c r="AC1118" s="92">
        <v>0.0</v>
      </c>
      <c r="AD1118" s="92">
        <v>0.0</v>
      </c>
      <c r="AE1118" s="92">
        <v>0.0</v>
      </c>
      <c r="AF1118" s="92">
        <v>0.0</v>
      </c>
      <c r="AG1118" s="92">
        <v>0.0</v>
      </c>
      <c r="AH1118" s="92">
        <v>0.0</v>
      </c>
    </row>
    <row r="1119" hidden="1">
      <c r="A1119" s="96" t="s">
        <v>51</v>
      </c>
      <c r="B1119" s="97" t="s">
        <v>275</v>
      </c>
      <c r="C1119" s="92">
        <v>0.0</v>
      </c>
      <c r="D1119" s="92">
        <v>0.0</v>
      </c>
      <c r="E1119" s="93">
        <f t="shared" si="696"/>
        <v>0</v>
      </c>
      <c r="F1119" s="92">
        <v>0.0</v>
      </c>
      <c r="G1119" s="92">
        <v>0.0</v>
      </c>
      <c r="H1119" s="92">
        <v>0.0</v>
      </c>
      <c r="I1119" s="92">
        <v>0.0</v>
      </c>
      <c r="J1119" s="106">
        <f t="shared" si="697"/>
        <v>0</v>
      </c>
      <c r="K1119" s="94" t="str">
        <f t="shared" si="698"/>
        <v>#DIV/0!</v>
      </c>
      <c r="L1119" s="92">
        <v>0.0</v>
      </c>
      <c r="M1119" s="92">
        <v>0.0</v>
      </c>
      <c r="N1119" s="92" t="s">
        <v>386</v>
      </c>
      <c r="O1119" s="95" t="str">
        <f t="shared" si="699"/>
        <v>#VALUE!</v>
      </c>
      <c r="P1119" s="92">
        <v>0.0</v>
      </c>
      <c r="Q1119" s="92">
        <v>0.0</v>
      </c>
      <c r="R1119" s="92">
        <v>0.0</v>
      </c>
      <c r="S1119" s="92">
        <v>0.0</v>
      </c>
      <c r="T1119" s="92">
        <v>0.0</v>
      </c>
      <c r="U1119" s="92">
        <v>0.0</v>
      </c>
      <c r="V1119" s="92">
        <v>0.0</v>
      </c>
      <c r="W1119" s="92">
        <v>0.0</v>
      </c>
      <c r="X1119" s="92">
        <v>0.0</v>
      </c>
      <c r="Y1119" s="92">
        <v>0.0</v>
      </c>
      <c r="Z1119" s="92">
        <v>0.0</v>
      </c>
      <c r="AA1119" s="92">
        <v>0.0</v>
      </c>
      <c r="AB1119" s="92">
        <v>0.0</v>
      </c>
      <c r="AC1119" s="92">
        <v>0.0</v>
      </c>
      <c r="AD1119" s="92">
        <v>0.0</v>
      </c>
      <c r="AE1119" s="92">
        <v>0.0</v>
      </c>
      <c r="AF1119" s="92">
        <v>0.0</v>
      </c>
      <c r="AG1119" s="92">
        <v>0.0</v>
      </c>
      <c r="AH1119" s="92">
        <v>0.0</v>
      </c>
    </row>
    <row r="1120" hidden="1">
      <c r="A1120" s="96" t="s">
        <v>51</v>
      </c>
      <c r="B1120" s="97" t="s">
        <v>276</v>
      </c>
      <c r="C1120" s="92">
        <v>0.0</v>
      </c>
      <c r="D1120" s="92">
        <v>0.0</v>
      </c>
      <c r="E1120" s="93">
        <f t="shared" si="696"/>
        <v>0</v>
      </c>
      <c r="F1120" s="92">
        <v>0.0</v>
      </c>
      <c r="G1120" s="92">
        <v>0.0</v>
      </c>
      <c r="H1120" s="92">
        <v>0.0</v>
      </c>
      <c r="I1120" s="92">
        <v>0.0</v>
      </c>
      <c r="J1120" s="106">
        <f t="shared" si="697"/>
        <v>0</v>
      </c>
      <c r="K1120" s="94" t="str">
        <f t="shared" si="698"/>
        <v>#DIV/0!</v>
      </c>
      <c r="L1120" s="92">
        <v>0.0</v>
      </c>
      <c r="M1120" s="92">
        <v>0.0</v>
      </c>
      <c r="N1120" s="92" t="s">
        <v>386</v>
      </c>
      <c r="O1120" s="95" t="str">
        <f t="shared" si="699"/>
        <v>#VALUE!</v>
      </c>
      <c r="P1120" s="92">
        <v>0.0</v>
      </c>
      <c r="Q1120" s="92">
        <v>0.0</v>
      </c>
      <c r="R1120" s="92">
        <v>0.0</v>
      </c>
      <c r="S1120" s="92">
        <v>0.0</v>
      </c>
      <c r="T1120" s="92">
        <v>0.0</v>
      </c>
      <c r="U1120" s="92">
        <v>0.0</v>
      </c>
      <c r="V1120" s="92">
        <v>0.0</v>
      </c>
      <c r="W1120" s="92">
        <v>0.0</v>
      </c>
      <c r="X1120" s="92">
        <v>0.0</v>
      </c>
      <c r="Y1120" s="92">
        <v>0.0</v>
      </c>
      <c r="Z1120" s="92">
        <v>0.0</v>
      </c>
      <c r="AA1120" s="92">
        <v>0.0</v>
      </c>
      <c r="AB1120" s="92">
        <v>0.0</v>
      </c>
      <c r="AC1120" s="92">
        <v>0.0</v>
      </c>
      <c r="AD1120" s="92">
        <v>0.0</v>
      </c>
      <c r="AE1120" s="92">
        <v>0.0</v>
      </c>
      <c r="AF1120" s="92">
        <v>0.0</v>
      </c>
      <c r="AG1120" s="92">
        <v>0.0</v>
      </c>
      <c r="AH1120" s="92">
        <v>0.0</v>
      </c>
    </row>
    <row r="1121" hidden="1">
      <c r="A1121" s="96" t="s">
        <v>51</v>
      </c>
      <c r="B1121" s="97" t="s">
        <v>277</v>
      </c>
      <c r="C1121" s="92">
        <v>0.0</v>
      </c>
      <c r="D1121" s="92">
        <v>0.0</v>
      </c>
      <c r="E1121" s="93">
        <f t="shared" si="696"/>
        <v>0</v>
      </c>
      <c r="F1121" s="92">
        <v>0.0</v>
      </c>
      <c r="G1121" s="92">
        <v>0.0</v>
      </c>
      <c r="H1121" s="92">
        <v>0.0</v>
      </c>
      <c r="I1121" s="92">
        <v>0.0</v>
      </c>
      <c r="J1121" s="106">
        <f t="shared" si="697"/>
        <v>0</v>
      </c>
      <c r="K1121" s="94" t="str">
        <f t="shared" si="698"/>
        <v>#DIV/0!</v>
      </c>
      <c r="L1121" s="92">
        <v>0.0</v>
      </c>
      <c r="M1121" s="92">
        <v>0.0</v>
      </c>
      <c r="N1121" s="92" t="s">
        <v>386</v>
      </c>
      <c r="O1121" s="95" t="str">
        <f t="shared" si="699"/>
        <v>#VALUE!</v>
      </c>
      <c r="P1121" s="92">
        <v>0.0</v>
      </c>
      <c r="Q1121" s="92">
        <v>0.0</v>
      </c>
      <c r="R1121" s="92">
        <v>0.0</v>
      </c>
      <c r="S1121" s="92">
        <v>0.0</v>
      </c>
      <c r="T1121" s="92">
        <v>0.0</v>
      </c>
      <c r="U1121" s="92">
        <v>0.0</v>
      </c>
      <c r="V1121" s="92">
        <v>0.0</v>
      </c>
      <c r="W1121" s="92">
        <v>0.0</v>
      </c>
      <c r="X1121" s="92">
        <v>0.0</v>
      </c>
      <c r="Y1121" s="92">
        <v>0.0</v>
      </c>
      <c r="Z1121" s="92">
        <v>0.0</v>
      </c>
      <c r="AA1121" s="92">
        <v>0.0</v>
      </c>
      <c r="AB1121" s="92">
        <v>0.0</v>
      </c>
      <c r="AC1121" s="92">
        <v>0.0</v>
      </c>
      <c r="AD1121" s="92">
        <v>0.0</v>
      </c>
      <c r="AE1121" s="92">
        <v>0.0</v>
      </c>
      <c r="AF1121" s="92">
        <v>0.0</v>
      </c>
      <c r="AG1121" s="92">
        <v>0.0</v>
      </c>
      <c r="AH1121" s="92">
        <v>0.0</v>
      </c>
    </row>
    <row r="1122" hidden="1">
      <c r="A1122" s="98"/>
      <c r="B1122" s="99"/>
      <c r="C1122" s="99">
        <f t="shared" ref="C1122:D1122" si="700">SUM(C1116:C1121)/4</f>
        <v>0</v>
      </c>
      <c r="D1122" s="99">
        <f t="shared" si="700"/>
        <v>0</v>
      </c>
      <c r="E1122" s="100">
        <f>SUM(E1116:E1121)</f>
        <v>0</v>
      </c>
      <c r="F1122" s="99">
        <f>SUM(F1116:F1121)/4</f>
        <v>0</v>
      </c>
      <c r="G1122" s="99">
        <f>SUM(G1116:G1121)</f>
        <v>0</v>
      </c>
      <c r="H1122" s="99"/>
      <c r="I1122" s="99">
        <f>SUM(I1116:I1121)</f>
        <v>0</v>
      </c>
      <c r="J1122" s="99">
        <f t="shared" si="697"/>
        <v>0</v>
      </c>
      <c r="K1122" s="101" t="str">
        <f t="shared" si="698"/>
        <v>#DIV/0!</v>
      </c>
      <c r="L1122" s="99">
        <f t="shared" ref="L1122:M1122" si="701">SUM(L1116:L1121)</f>
        <v>0</v>
      </c>
      <c r="M1122" s="99">
        <f t="shared" si="701"/>
        <v>0</v>
      </c>
      <c r="N1122" s="99"/>
      <c r="O1122" s="102"/>
      <c r="P1122" s="99">
        <f t="shared" ref="P1122:AH1122" si="702">SUM(P1116:P1121)</f>
        <v>0</v>
      </c>
      <c r="Q1122" s="99">
        <f t="shared" si="702"/>
        <v>0</v>
      </c>
      <c r="R1122" s="99">
        <f t="shared" si="702"/>
        <v>0</v>
      </c>
      <c r="S1122" s="99">
        <f t="shared" si="702"/>
        <v>0</v>
      </c>
      <c r="T1122" s="99">
        <f t="shared" si="702"/>
        <v>0</v>
      </c>
      <c r="U1122" s="99">
        <f t="shared" si="702"/>
        <v>0</v>
      </c>
      <c r="V1122" s="99">
        <f t="shared" si="702"/>
        <v>0</v>
      </c>
      <c r="W1122" s="99">
        <f t="shared" si="702"/>
        <v>0</v>
      </c>
      <c r="X1122" s="99">
        <f t="shared" si="702"/>
        <v>0</v>
      </c>
      <c r="Y1122" s="99">
        <f t="shared" si="702"/>
        <v>0</v>
      </c>
      <c r="Z1122" s="99">
        <f t="shared" si="702"/>
        <v>0</v>
      </c>
      <c r="AA1122" s="99">
        <f t="shared" si="702"/>
        <v>0</v>
      </c>
      <c r="AB1122" s="99">
        <f t="shared" si="702"/>
        <v>0</v>
      </c>
      <c r="AC1122" s="99">
        <f t="shared" si="702"/>
        <v>0</v>
      </c>
      <c r="AD1122" s="99">
        <f t="shared" si="702"/>
        <v>0</v>
      </c>
      <c r="AE1122" s="99">
        <f t="shared" si="702"/>
        <v>0</v>
      </c>
      <c r="AF1122" s="99">
        <f t="shared" si="702"/>
        <v>0</v>
      </c>
      <c r="AG1122" s="99">
        <f t="shared" si="702"/>
        <v>0</v>
      </c>
      <c r="AH1122" s="99">
        <f t="shared" si="702"/>
        <v>0</v>
      </c>
    </row>
    <row r="1123" hidden="1">
      <c r="A1123" s="96" t="s">
        <v>60</v>
      </c>
      <c r="B1123" s="97" t="s">
        <v>285</v>
      </c>
      <c r="C1123" s="92">
        <v>0.0</v>
      </c>
      <c r="D1123" s="92">
        <v>0.0</v>
      </c>
      <c r="E1123" s="93">
        <f t="shared" ref="E1123:E1128" si="703">SUM(L1123*I1123)/60</f>
        <v>0</v>
      </c>
      <c r="F1123" s="92">
        <v>0.0</v>
      </c>
      <c r="G1123" s="92">
        <v>0.0</v>
      </c>
      <c r="H1123" s="92">
        <v>0.0</v>
      </c>
      <c r="I1123" s="92">
        <v>0.0</v>
      </c>
      <c r="J1123" s="106">
        <f t="shared" si="697"/>
        <v>0</v>
      </c>
      <c r="K1123" s="94" t="str">
        <f t="shared" si="698"/>
        <v>#DIV/0!</v>
      </c>
      <c r="L1123" s="92">
        <v>0.0</v>
      </c>
      <c r="M1123" s="92">
        <v>0.0</v>
      </c>
      <c r="N1123" s="92" t="s">
        <v>386</v>
      </c>
      <c r="O1123" s="95">
        <f t="shared" ref="O1123:O1128" si="704">SUM(L1123*I1123)/60</f>
        <v>0</v>
      </c>
      <c r="P1123" s="92">
        <v>0.0</v>
      </c>
      <c r="Q1123" s="92">
        <v>0.0</v>
      </c>
      <c r="R1123" s="92">
        <v>0.0</v>
      </c>
      <c r="S1123" s="92">
        <v>0.0</v>
      </c>
      <c r="T1123" s="92">
        <v>0.0</v>
      </c>
      <c r="U1123" s="92">
        <v>0.0</v>
      </c>
      <c r="V1123" s="92">
        <v>0.0</v>
      </c>
      <c r="W1123" s="92">
        <v>0.0</v>
      </c>
      <c r="X1123" s="92">
        <v>0.0</v>
      </c>
      <c r="Y1123" s="92">
        <v>0.0</v>
      </c>
      <c r="Z1123" s="92">
        <v>0.0</v>
      </c>
      <c r="AA1123" s="92">
        <v>0.0</v>
      </c>
      <c r="AB1123" s="92">
        <v>0.0</v>
      </c>
      <c r="AC1123" s="92">
        <v>0.0</v>
      </c>
      <c r="AD1123" s="92">
        <v>0.0</v>
      </c>
      <c r="AE1123" s="92">
        <v>0.0</v>
      </c>
      <c r="AF1123" s="92">
        <v>0.0</v>
      </c>
      <c r="AG1123" s="92">
        <v>0.0</v>
      </c>
      <c r="AH1123" s="92">
        <v>0.0</v>
      </c>
    </row>
    <row r="1124" hidden="1">
      <c r="A1124" s="96" t="s">
        <v>60</v>
      </c>
      <c r="B1124" s="97" t="s">
        <v>286</v>
      </c>
      <c r="C1124" s="92">
        <v>0.0</v>
      </c>
      <c r="D1124" s="92">
        <v>0.0</v>
      </c>
      <c r="E1124" s="93">
        <f t="shared" si="703"/>
        <v>0</v>
      </c>
      <c r="F1124" s="92">
        <v>0.0</v>
      </c>
      <c r="G1124" s="92">
        <v>0.0</v>
      </c>
      <c r="H1124" s="92">
        <v>0.0</v>
      </c>
      <c r="I1124" s="92">
        <v>0.0</v>
      </c>
      <c r="J1124" s="106">
        <f t="shared" si="697"/>
        <v>0</v>
      </c>
      <c r="K1124" s="94" t="str">
        <f t="shared" si="698"/>
        <v>#DIV/0!</v>
      </c>
      <c r="L1124" s="92">
        <v>0.0</v>
      </c>
      <c r="M1124" s="92">
        <v>0.0</v>
      </c>
      <c r="N1124" s="92" t="s">
        <v>386</v>
      </c>
      <c r="O1124" s="95">
        <f t="shared" si="704"/>
        <v>0</v>
      </c>
      <c r="P1124" s="92">
        <v>0.0</v>
      </c>
      <c r="Q1124" s="92">
        <v>0.0</v>
      </c>
      <c r="R1124" s="92">
        <v>0.0</v>
      </c>
      <c r="S1124" s="92">
        <v>0.0</v>
      </c>
      <c r="T1124" s="92">
        <v>0.0</v>
      </c>
      <c r="U1124" s="92">
        <v>0.0</v>
      </c>
      <c r="V1124" s="92">
        <v>0.0</v>
      </c>
      <c r="W1124" s="92">
        <v>0.0</v>
      </c>
      <c r="X1124" s="92">
        <v>0.0</v>
      </c>
      <c r="Y1124" s="92">
        <v>0.0</v>
      </c>
      <c r="Z1124" s="92">
        <v>0.0</v>
      </c>
      <c r="AA1124" s="92">
        <v>0.0</v>
      </c>
      <c r="AB1124" s="92">
        <v>0.0</v>
      </c>
      <c r="AC1124" s="92">
        <v>0.0</v>
      </c>
      <c r="AD1124" s="92">
        <v>0.0</v>
      </c>
      <c r="AE1124" s="92">
        <v>0.0</v>
      </c>
      <c r="AF1124" s="92">
        <v>0.0</v>
      </c>
      <c r="AG1124" s="92">
        <v>0.0</v>
      </c>
      <c r="AH1124" s="92">
        <v>0.0</v>
      </c>
    </row>
    <row r="1125" hidden="1">
      <c r="A1125" s="96" t="s">
        <v>60</v>
      </c>
      <c r="B1125" s="97" t="s">
        <v>287</v>
      </c>
      <c r="C1125" s="92">
        <v>0.0</v>
      </c>
      <c r="D1125" s="92">
        <v>0.0</v>
      </c>
      <c r="E1125" s="93">
        <f t="shared" si="703"/>
        <v>0</v>
      </c>
      <c r="F1125" s="92">
        <v>0.0</v>
      </c>
      <c r="G1125" s="92">
        <v>0.0</v>
      </c>
      <c r="H1125" s="92">
        <v>0.0</v>
      </c>
      <c r="I1125" s="92">
        <v>0.0</v>
      </c>
      <c r="J1125" s="106">
        <f t="shared" si="697"/>
        <v>0</v>
      </c>
      <c r="K1125" s="94" t="str">
        <f t="shared" si="698"/>
        <v>#DIV/0!</v>
      </c>
      <c r="L1125" s="92">
        <v>0.0</v>
      </c>
      <c r="M1125" s="92">
        <v>0.0</v>
      </c>
      <c r="N1125" s="92" t="s">
        <v>386</v>
      </c>
      <c r="O1125" s="95">
        <f t="shared" si="704"/>
        <v>0</v>
      </c>
      <c r="P1125" s="92">
        <v>0.0</v>
      </c>
      <c r="Q1125" s="92">
        <v>0.0</v>
      </c>
      <c r="R1125" s="92">
        <v>0.0</v>
      </c>
      <c r="S1125" s="92">
        <v>0.0</v>
      </c>
      <c r="T1125" s="92">
        <v>0.0</v>
      </c>
      <c r="U1125" s="92">
        <v>0.0</v>
      </c>
      <c r="V1125" s="92">
        <v>0.0</v>
      </c>
      <c r="W1125" s="92">
        <v>0.0</v>
      </c>
      <c r="X1125" s="92">
        <v>0.0</v>
      </c>
      <c r="Y1125" s="92">
        <v>0.0</v>
      </c>
      <c r="Z1125" s="92">
        <v>0.0</v>
      </c>
      <c r="AA1125" s="92">
        <v>0.0</v>
      </c>
      <c r="AB1125" s="92">
        <v>0.0</v>
      </c>
      <c r="AC1125" s="92">
        <v>0.0</v>
      </c>
      <c r="AD1125" s="92">
        <v>0.0</v>
      </c>
      <c r="AE1125" s="92">
        <v>0.0</v>
      </c>
      <c r="AF1125" s="92">
        <v>0.0</v>
      </c>
      <c r="AG1125" s="92">
        <v>0.0</v>
      </c>
      <c r="AH1125" s="92">
        <v>0.0</v>
      </c>
    </row>
    <row r="1126" hidden="1">
      <c r="A1126" s="96" t="s">
        <v>60</v>
      </c>
      <c r="B1126" s="97" t="s">
        <v>288</v>
      </c>
      <c r="C1126" s="92">
        <v>0.0</v>
      </c>
      <c r="D1126" s="92">
        <v>0.0</v>
      </c>
      <c r="E1126" s="93">
        <f t="shared" si="703"/>
        <v>0</v>
      </c>
      <c r="F1126" s="92">
        <v>0.0</v>
      </c>
      <c r="G1126" s="92">
        <v>0.0</v>
      </c>
      <c r="H1126" s="92">
        <v>0.0</v>
      </c>
      <c r="I1126" s="92">
        <v>0.0</v>
      </c>
      <c r="J1126" s="106">
        <f t="shared" si="697"/>
        <v>0</v>
      </c>
      <c r="K1126" s="94" t="str">
        <f t="shared" si="698"/>
        <v>#DIV/0!</v>
      </c>
      <c r="L1126" s="92">
        <v>0.0</v>
      </c>
      <c r="M1126" s="92">
        <v>0.0</v>
      </c>
      <c r="N1126" s="92" t="s">
        <v>386</v>
      </c>
      <c r="O1126" s="95">
        <f t="shared" si="704"/>
        <v>0</v>
      </c>
      <c r="P1126" s="92">
        <v>0.0</v>
      </c>
      <c r="Q1126" s="92">
        <v>0.0</v>
      </c>
      <c r="R1126" s="92">
        <v>0.0</v>
      </c>
      <c r="S1126" s="92">
        <v>0.0</v>
      </c>
      <c r="T1126" s="92">
        <v>0.0</v>
      </c>
      <c r="U1126" s="92">
        <v>0.0</v>
      </c>
      <c r="V1126" s="92">
        <v>0.0</v>
      </c>
      <c r="W1126" s="92">
        <v>0.0</v>
      </c>
      <c r="X1126" s="92">
        <v>0.0</v>
      </c>
      <c r="Y1126" s="92">
        <v>0.0</v>
      </c>
      <c r="Z1126" s="92">
        <v>0.0</v>
      </c>
      <c r="AA1126" s="92">
        <v>0.0</v>
      </c>
      <c r="AB1126" s="92">
        <v>0.0</v>
      </c>
      <c r="AC1126" s="92">
        <v>0.0</v>
      </c>
      <c r="AD1126" s="92">
        <v>0.0</v>
      </c>
      <c r="AE1126" s="92">
        <v>0.0</v>
      </c>
      <c r="AF1126" s="92">
        <v>0.0</v>
      </c>
      <c r="AG1126" s="92">
        <v>0.0</v>
      </c>
      <c r="AH1126" s="92">
        <v>0.0</v>
      </c>
    </row>
    <row r="1127" hidden="1">
      <c r="A1127" s="96" t="s">
        <v>60</v>
      </c>
      <c r="B1127" s="91"/>
      <c r="C1127" s="92">
        <v>0.0</v>
      </c>
      <c r="D1127" s="92">
        <v>0.0</v>
      </c>
      <c r="E1127" s="93">
        <f t="shared" si="703"/>
        <v>0</v>
      </c>
      <c r="F1127" s="92">
        <v>0.0</v>
      </c>
      <c r="G1127" s="92">
        <v>0.0</v>
      </c>
      <c r="H1127" s="92">
        <v>0.0</v>
      </c>
      <c r="I1127" s="92">
        <v>0.0</v>
      </c>
      <c r="J1127" s="106">
        <f t="shared" si="697"/>
        <v>0</v>
      </c>
      <c r="K1127" s="94" t="str">
        <f t="shared" si="698"/>
        <v>#DIV/0!</v>
      </c>
      <c r="L1127" s="92">
        <v>0.0</v>
      </c>
      <c r="M1127" s="92">
        <v>0.0</v>
      </c>
      <c r="N1127" s="92" t="s">
        <v>386</v>
      </c>
      <c r="O1127" s="95">
        <f t="shared" si="704"/>
        <v>0</v>
      </c>
      <c r="P1127" s="92">
        <v>0.0</v>
      </c>
      <c r="Q1127" s="92">
        <v>0.0</v>
      </c>
      <c r="R1127" s="92">
        <v>0.0</v>
      </c>
      <c r="S1127" s="92">
        <v>0.0</v>
      </c>
      <c r="T1127" s="92">
        <v>0.0</v>
      </c>
      <c r="U1127" s="92">
        <v>0.0</v>
      </c>
      <c r="V1127" s="92">
        <v>0.0</v>
      </c>
      <c r="W1127" s="92">
        <v>0.0</v>
      </c>
      <c r="X1127" s="92">
        <v>0.0</v>
      </c>
      <c r="Y1127" s="92">
        <v>0.0</v>
      </c>
      <c r="Z1127" s="92">
        <v>0.0</v>
      </c>
      <c r="AA1127" s="92">
        <v>0.0</v>
      </c>
      <c r="AB1127" s="92">
        <v>0.0</v>
      </c>
      <c r="AC1127" s="92">
        <v>0.0</v>
      </c>
      <c r="AD1127" s="92">
        <v>0.0</v>
      </c>
      <c r="AE1127" s="92">
        <v>0.0</v>
      </c>
      <c r="AF1127" s="92">
        <v>0.0</v>
      </c>
      <c r="AG1127" s="92">
        <v>0.0</v>
      </c>
      <c r="AH1127" s="92">
        <v>0.0</v>
      </c>
    </row>
    <row r="1128" hidden="1">
      <c r="A1128" s="96" t="s">
        <v>60</v>
      </c>
      <c r="B1128" s="91"/>
      <c r="C1128" s="92">
        <v>0.0</v>
      </c>
      <c r="D1128" s="92">
        <v>0.0</v>
      </c>
      <c r="E1128" s="93">
        <f t="shared" si="703"/>
        <v>0</v>
      </c>
      <c r="F1128" s="92">
        <v>0.0</v>
      </c>
      <c r="G1128" s="92">
        <v>0.0</v>
      </c>
      <c r="H1128" s="92">
        <v>0.0</v>
      </c>
      <c r="I1128" s="92">
        <v>0.0</v>
      </c>
      <c r="J1128" s="106">
        <f t="shared" si="697"/>
        <v>0</v>
      </c>
      <c r="K1128" s="94" t="str">
        <f t="shared" si="698"/>
        <v>#DIV/0!</v>
      </c>
      <c r="L1128" s="92">
        <v>0.0</v>
      </c>
      <c r="M1128" s="92">
        <v>0.0</v>
      </c>
      <c r="N1128" s="92" t="s">
        <v>386</v>
      </c>
      <c r="O1128" s="95">
        <f t="shared" si="704"/>
        <v>0</v>
      </c>
      <c r="P1128" s="92">
        <v>0.0</v>
      </c>
      <c r="Q1128" s="92">
        <v>0.0</v>
      </c>
      <c r="R1128" s="92">
        <v>0.0</v>
      </c>
      <c r="S1128" s="92">
        <v>0.0</v>
      </c>
      <c r="T1128" s="92">
        <v>0.0</v>
      </c>
      <c r="U1128" s="92">
        <v>0.0</v>
      </c>
      <c r="V1128" s="92">
        <v>0.0</v>
      </c>
      <c r="W1128" s="92">
        <v>0.0</v>
      </c>
      <c r="X1128" s="92">
        <v>0.0</v>
      </c>
      <c r="Y1128" s="92">
        <v>0.0</v>
      </c>
      <c r="Z1128" s="92">
        <v>0.0</v>
      </c>
      <c r="AA1128" s="92">
        <v>0.0</v>
      </c>
      <c r="AB1128" s="92">
        <v>0.0</v>
      </c>
      <c r="AC1128" s="92">
        <v>0.0</v>
      </c>
      <c r="AD1128" s="92">
        <v>0.0</v>
      </c>
      <c r="AE1128" s="92">
        <v>0.0</v>
      </c>
      <c r="AF1128" s="92">
        <v>0.0</v>
      </c>
      <c r="AG1128" s="92">
        <v>0.0</v>
      </c>
      <c r="AH1128" s="92">
        <v>0.0</v>
      </c>
    </row>
    <row r="1129" hidden="1">
      <c r="A1129" s="98" t="s">
        <v>271</v>
      </c>
      <c r="B1129" s="99"/>
      <c r="C1129" s="99">
        <f>SUM(C1123:C1128)</f>
        <v>0</v>
      </c>
      <c r="D1129" s="99">
        <f t="shared" ref="D1129:F1129" si="705">SUM(D1123:D1128)/4</f>
        <v>0</v>
      </c>
      <c r="E1129" s="100">
        <f t="shared" si="705"/>
        <v>0</v>
      </c>
      <c r="F1129" s="99">
        <f t="shared" si="705"/>
        <v>0</v>
      </c>
      <c r="G1129" s="99">
        <f>SUM(G1123:G1128)</f>
        <v>0</v>
      </c>
      <c r="H1129" s="99"/>
      <c r="I1129" s="99">
        <f>SUM(I1123:I1128)</f>
        <v>0</v>
      </c>
      <c r="J1129" s="99">
        <f t="shared" si="697"/>
        <v>0</v>
      </c>
      <c r="K1129" s="101" t="str">
        <f t="shared" si="698"/>
        <v>#DIV/0!</v>
      </c>
      <c r="L1129" s="99">
        <f t="shared" ref="L1129:M1129" si="706">SUM(L1123:L1128)</f>
        <v>0</v>
      </c>
      <c r="M1129" s="99">
        <f t="shared" si="706"/>
        <v>0</v>
      </c>
      <c r="N1129" s="99"/>
      <c r="O1129" s="102"/>
      <c r="P1129" s="99">
        <f t="shared" ref="P1129:AH1129" si="707">SUM(P1123:P1128)</f>
        <v>0</v>
      </c>
      <c r="Q1129" s="99">
        <f t="shared" si="707"/>
        <v>0</v>
      </c>
      <c r="R1129" s="99">
        <f t="shared" si="707"/>
        <v>0</v>
      </c>
      <c r="S1129" s="99">
        <f t="shared" si="707"/>
        <v>0</v>
      </c>
      <c r="T1129" s="99">
        <f t="shared" si="707"/>
        <v>0</v>
      </c>
      <c r="U1129" s="99">
        <f t="shared" si="707"/>
        <v>0</v>
      </c>
      <c r="V1129" s="99">
        <f t="shared" si="707"/>
        <v>0</v>
      </c>
      <c r="W1129" s="99">
        <f t="shared" si="707"/>
        <v>0</v>
      </c>
      <c r="X1129" s="99">
        <f t="shared" si="707"/>
        <v>0</v>
      </c>
      <c r="Y1129" s="99">
        <f t="shared" si="707"/>
        <v>0</v>
      </c>
      <c r="Z1129" s="99">
        <f t="shared" si="707"/>
        <v>0</v>
      </c>
      <c r="AA1129" s="99">
        <f t="shared" si="707"/>
        <v>0</v>
      </c>
      <c r="AB1129" s="99">
        <f t="shared" si="707"/>
        <v>0</v>
      </c>
      <c r="AC1129" s="99">
        <f t="shared" si="707"/>
        <v>0</v>
      </c>
      <c r="AD1129" s="99">
        <f t="shared" si="707"/>
        <v>0</v>
      </c>
      <c r="AE1129" s="99">
        <f t="shared" si="707"/>
        <v>0</v>
      </c>
      <c r="AF1129" s="99">
        <f t="shared" si="707"/>
        <v>0</v>
      </c>
      <c r="AG1129" s="99">
        <f t="shared" si="707"/>
        <v>0</v>
      </c>
      <c r="AH1129" s="99">
        <f t="shared" si="707"/>
        <v>0</v>
      </c>
    </row>
    <row r="1130">
      <c r="A1130" s="119" t="s">
        <v>451</v>
      </c>
    </row>
    <row r="1132" hidden="1">
      <c r="A1132" s="115"/>
      <c r="F1132" s="116" t="s">
        <v>382</v>
      </c>
      <c r="L1132" s="117" t="s">
        <v>383</v>
      </c>
      <c r="N1132" s="118" t="s">
        <v>384</v>
      </c>
    </row>
    <row r="1133" hidden="1">
      <c r="A1133" s="83" t="s">
        <v>232</v>
      </c>
      <c r="B1133" s="83" t="s">
        <v>233</v>
      </c>
      <c r="C1133" s="83" t="s">
        <v>234</v>
      </c>
      <c r="D1133" s="83" t="s">
        <v>15</v>
      </c>
      <c r="E1133" s="84" t="s">
        <v>235</v>
      </c>
      <c r="F1133" s="85" t="s">
        <v>17</v>
      </c>
      <c r="G1133" s="85" t="s">
        <v>236</v>
      </c>
      <c r="H1133" s="85" t="s">
        <v>237</v>
      </c>
      <c r="I1133" s="85" t="s">
        <v>238</v>
      </c>
      <c r="J1133" s="85" t="s">
        <v>239</v>
      </c>
      <c r="K1133" s="86" t="s">
        <v>240</v>
      </c>
      <c r="L1133" s="87" t="s">
        <v>241</v>
      </c>
      <c r="M1133" s="87" t="s">
        <v>242</v>
      </c>
      <c r="N1133" s="88" t="s">
        <v>385</v>
      </c>
      <c r="O1133" s="88" t="s">
        <v>235</v>
      </c>
      <c r="P1133" s="88" t="s">
        <v>244</v>
      </c>
      <c r="Q1133" s="88" t="s">
        <v>245</v>
      </c>
      <c r="R1133" s="88" t="s">
        <v>246</v>
      </c>
      <c r="S1133" s="88" t="s">
        <v>247</v>
      </c>
      <c r="T1133" s="88" t="s">
        <v>248</v>
      </c>
      <c r="U1133" s="88" t="s">
        <v>249</v>
      </c>
      <c r="V1133" s="88" t="s">
        <v>250</v>
      </c>
      <c r="W1133" s="88" t="s">
        <v>251</v>
      </c>
      <c r="X1133" s="88" t="s">
        <v>252</v>
      </c>
      <c r="Y1133" s="88" t="s">
        <v>253</v>
      </c>
      <c r="Z1133" s="88" t="s">
        <v>254</v>
      </c>
      <c r="AA1133" s="88" t="s">
        <v>255</v>
      </c>
      <c r="AB1133" s="88" t="s">
        <v>256</v>
      </c>
      <c r="AC1133" s="88" t="s">
        <v>257</v>
      </c>
      <c r="AD1133" s="88" t="s">
        <v>258</v>
      </c>
      <c r="AE1133" s="88" t="s">
        <v>259</v>
      </c>
      <c r="AF1133" s="88" t="s">
        <v>260</v>
      </c>
      <c r="AG1133" s="88" t="s">
        <v>261</v>
      </c>
      <c r="AH1133" s="88" t="s">
        <v>262</v>
      </c>
    </row>
    <row r="1134" hidden="1">
      <c r="A1134" s="90" t="s">
        <v>100</v>
      </c>
      <c r="B1134" s="91" t="s">
        <v>321</v>
      </c>
      <c r="C1134" s="103">
        <v>1.0</v>
      </c>
      <c r="D1134" s="103">
        <v>1.0</v>
      </c>
      <c r="E1134" s="104">
        <v>4.0</v>
      </c>
      <c r="F1134" s="103">
        <v>1.0</v>
      </c>
      <c r="G1134" s="103">
        <v>74.0</v>
      </c>
      <c r="H1134" s="92">
        <v>0.0</v>
      </c>
      <c r="I1134" s="103">
        <v>45.0</v>
      </c>
      <c r="J1134" s="106">
        <f t="shared" ref="J1134:J1147" si="708">SUM(G1134-I1134)</f>
        <v>29</v>
      </c>
      <c r="K1134" s="94">
        <f t="shared" ref="K1134:K1147" si="709">SUM(G1134/I1134)</f>
        <v>1.644444444</v>
      </c>
      <c r="L1134" s="103">
        <v>18.0</v>
      </c>
      <c r="M1134" s="103">
        <v>111.0</v>
      </c>
      <c r="N1134" s="103">
        <v>1.0</v>
      </c>
      <c r="O1134" s="95">
        <f t="shared" ref="O1134:O1139" si="710">(E1134*N1134)</f>
        <v>4</v>
      </c>
      <c r="P1134" s="103">
        <v>4.0</v>
      </c>
      <c r="Q1134" s="103">
        <v>2.0</v>
      </c>
      <c r="R1134" s="103">
        <v>9.0</v>
      </c>
      <c r="S1134" s="103">
        <v>2.0</v>
      </c>
      <c r="T1134" s="103">
        <v>9.0</v>
      </c>
      <c r="U1134" s="103">
        <v>6.0</v>
      </c>
      <c r="V1134" s="103">
        <v>2.0</v>
      </c>
      <c r="W1134" s="103">
        <v>1.0</v>
      </c>
      <c r="X1134" s="103">
        <v>1.0</v>
      </c>
      <c r="Y1134" s="92">
        <v>0.0</v>
      </c>
      <c r="Z1134" s="92">
        <v>0.0</v>
      </c>
      <c r="AA1134" s="92">
        <v>0.0</v>
      </c>
      <c r="AB1134" s="92">
        <v>0.0</v>
      </c>
      <c r="AC1134" s="103">
        <v>3.0</v>
      </c>
      <c r="AD1134" s="92">
        <v>0.0</v>
      </c>
      <c r="AE1134" s="92">
        <v>0.0</v>
      </c>
      <c r="AF1134" s="92">
        <v>0.0</v>
      </c>
      <c r="AG1134" s="92">
        <v>0.0</v>
      </c>
      <c r="AH1134" s="92">
        <v>0.0</v>
      </c>
    </row>
    <row r="1135" hidden="1">
      <c r="A1135" s="90" t="s">
        <v>100</v>
      </c>
      <c r="B1135" s="91" t="s">
        <v>322</v>
      </c>
      <c r="C1135" s="92">
        <v>0.0</v>
      </c>
      <c r="D1135" s="92">
        <v>0.0</v>
      </c>
      <c r="E1135" s="93">
        <f t="shared" ref="E1135:E1136" si="711">SUM(L1135*I1135)/60</f>
        <v>0</v>
      </c>
      <c r="F1135" s="92">
        <v>0.0</v>
      </c>
      <c r="G1135" s="92">
        <v>0.0</v>
      </c>
      <c r="H1135" s="92">
        <v>0.0</v>
      </c>
      <c r="I1135" s="92">
        <v>0.0</v>
      </c>
      <c r="J1135" s="106">
        <f t="shared" si="708"/>
        <v>0</v>
      </c>
      <c r="K1135" s="94" t="str">
        <f t="shared" si="709"/>
        <v>#DIV/0!</v>
      </c>
      <c r="L1135" s="92">
        <v>0.0</v>
      </c>
      <c r="M1135" s="92">
        <v>0.0</v>
      </c>
      <c r="N1135" s="103">
        <v>0.0</v>
      </c>
      <c r="O1135" s="95">
        <f t="shared" si="710"/>
        <v>0</v>
      </c>
      <c r="P1135" s="92">
        <v>0.0</v>
      </c>
      <c r="Q1135" s="92">
        <v>0.0</v>
      </c>
      <c r="R1135" s="92">
        <v>0.0</v>
      </c>
      <c r="S1135" s="92">
        <v>0.0</v>
      </c>
      <c r="T1135" s="92">
        <v>0.0</v>
      </c>
      <c r="U1135" s="92">
        <v>0.0</v>
      </c>
      <c r="V1135" s="92">
        <v>0.0</v>
      </c>
      <c r="W1135" s="92">
        <v>0.0</v>
      </c>
      <c r="X1135" s="92">
        <v>0.0</v>
      </c>
      <c r="Y1135" s="92">
        <v>0.0</v>
      </c>
      <c r="Z1135" s="92">
        <v>0.0</v>
      </c>
      <c r="AA1135" s="92">
        <v>0.0</v>
      </c>
      <c r="AB1135" s="92">
        <v>0.0</v>
      </c>
      <c r="AC1135" s="92">
        <v>0.0</v>
      </c>
      <c r="AD1135" s="92">
        <v>0.0</v>
      </c>
      <c r="AE1135" s="92">
        <v>0.0</v>
      </c>
      <c r="AF1135" s="92">
        <v>0.0</v>
      </c>
      <c r="AG1135" s="92">
        <v>0.0</v>
      </c>
      <c r="AH1135" s="92">
        <v>0.0</v>
      </c>
    </row>
    <row r="1136" hidden="1">
      <c r="A1136" s="90" t="s">
        <v>100</v>
      </c>
      <c r="B1136" s="91" t="s">
        <v>323</v>
      </c>
      <c r="C1136" s="92">
        <v>0.0</v>
      </c>
      <c r="D1136" s="92">
        <v>0.0</v>
      </c>
      <c r="E1136" s="93">
        <f t="shared" si="711"/>
        <v>0</v>
      </c>
      <c r="F1136" s="92">
        <v>0.0</v>
      </c>
      <c r="G1136" s="92">
        <v>0.0</v>
      </c>
      <c r="H1136" s="92">
        <v>0.0</v>
      </c>
      <c r="I1136" s="92">
        <v>0.0</v>
      </c>
      <c r="J1136" s="106">
        <f t="shared" si="708"/>
        <v>0</v>
      </c>
      <c r="K1136" s="94" t="str">
        <f t="shared" si="709"/>
        <v>#DIV/0!</v>
      </c>
      <c r="L1136" s="92">
        <v>0.0</v>
      </c>
      <c r="M1136" s="92">
        <v>0.0</v>
      </c>
      <c r="N1136" s="103">
        <v>0.0</v>
      </c>
      <c r="O1136" s="95">
        <f t="shared" si="710"/>
        <v>0</v>
      </c>
      <c r="P1136" s="92">
        <v>0.0</v>
      </c>
      <c r="Q1136" s="92">
        <v>0.0</v>
      </c>
      <c r="R1136" s="92">
        <v>0.0</v>
      </c>
      <c r="S1136" s="92">
        <v>0.0</v>
      </c>
      <c r="T1136" s="92">
        <v>0.0</v>
      </c>
      <c r="U1136" s="92">
        <v>0.0</v>
      </c>
      <c r="V1136" s="92">
        <v>0.0</v>
      </c>
      <c r="W1136" s="92">
        <v>0.0</v>
      </c>
      <c r="X1136" s="92">
        <v>0.0</v>
      </c>
      <c r="Y1136" s="92">
        <v>0.0</v>
      </c>
      <c r="Z1136" s="92">
        <v>0.0</v>
      </c>
      <c r="AA1136" s="92">
        <v>0.0</v>
      </c>
      <c r="AB1136" s="92">
        <v>0.0</v>
      </c>
      <c r="AC1136" s="92">
        <v>0.0</v>
      </c>
      <c r="AD1136" s="92">
        <v>0.0</v>
      </c>
      <c r="AE1136" s="92">
        <v>0.0</v>
      </c>
      <c r="AF1136" s="92">
        <v>0.0</v>
      </c>
      <c r="AG1136" s="92">
        <v>0.0</v>
      </c>
      <c r="AH1136" s="92">
        <v>0.0</v>
      </c>
    </row>
    <row r="1137" hidden="1">
      <c r="A1137" s="90" t="s">
        <v>100</v>
      </c>
      <c r="B1137" s="91" t="s">
        <v>324</v>
      </c>
      <c r="C1137" s="103">
        <v>1.0</v>
      </c>
      <c r="D1137" s="103">
        <v>1.0</v>
      </c>
      <c r="E1137" s="104">
        <v>4.0</v>
      </c>
      <c r="F1137" s="103">
        <v>3.0</v>
      </c>
      <c r="G1137" s="103">
        <v>39.0</v>
      </c>
      <c r="H1137" s="92">
        <v>0.0</v>
      </c>
      <c r="I1137" s="103">
        <v>48.0</v>
      </c>
      <c r="J1137" s="106">
        <f t="shared" si="708"/>
        <v>-9</v>
      </c>
      <c r="K1137" s="94">
        <f t="shared" si="709"/>
        <v>0.8125</v>
      </c>
      <c r="L1137" s="103">
        <v>17.0</v>
      </c>
      <c r="M1137" s="103">
        <v>55.0</v>
      </c>
      <c r="N1137" s="103">
        <v>1.0</v>
      </c>
      <c r="O1137" s="95">
        <f t="shared" si="710"/>
        <v>4</v>
      </c>
      <c r="P1137" s="103">
        <v>6.0</v>
      </c>
      <c r="Q1137" s="103">
        <v>2.0</v>
      </c>
      <c r="R1137" s="92">
        <v>0.0</v>
      </c>
      <c r="S1137" s="92">
        <v>0.0</v>
      </c>
      <c r="T1137" s="103">
        <v>7.0</v>
      </c>
      <c r="U1137" s="103">
        <v>1.0</v>
      </c>
      <c r="V1137" s="92">
        <v>0.0</v>
      </c>
      <c r="W1137" s="92">
        <v>0.0</v>
      </c>
      <c r="X1137" s="92">
        <v>0.0</v>
      </c>
      <c r="Y1137" s="92">
        <v>0.0</v>
      </c>
      <c r="Z1137" s="92">
        <v>0.0</v>
      </c>
      <c r="AA1137" s="92">
        <v>0.0</v>
      </c>
      <c r="AB1137" s="92">
        <v>0.0</v>
      </c>
      <c r="AC1137" s="92">
        <v>0.0</v>
      </c>
      <c r="AD1137" s="92">
        <v>0.0</v>
      </c>
      <c r="AE1137" s="92">
        <v>0.0</v>
      </c>
      <c r="AF1137" s="92">
        <v>0.0</v>
      </c>
      <c r="AG1137" s="92">
        <v>0.0</v>
      </c>
      <c r="AH1137" s="92">
        <v>0.0</v>
      </c>
    </row>
    <row r="1138" hidden="1">
      <c r="A1138" s="90" t="s">
        <v>100</v>
      </c>
      <c r="B1138" s="91" t="s">
        <v>325</v>
      </c>
      <c r="C1138" s="103">
        <v>1.0</v>
      </c>
      <c r="D1138" s="103">
        <v>1.0</v>
      </c>
      <c r="E1138" s="104">
        <v>4.0</v>
      </c>
      <c r="F1138" s="103">
        <v>1.0</v>
      </c>
      <c r="G1138" s="103">
        <v>73.0</v>
      </c>
      <c r="H1138" s="92">
        <v>0.0</v>
      </c>
      <c r="I1138" s="103">
        <v>48.0</v>
      </c>
      <c r="J1138" s="106">
        <f t="shared" si="708"/>
        <v>25</v>
      </c>
      <c r="K1138" s="94">
        <f t="shared" si="709"/>
        <v>1.520833333</v>
      </c>
      <c r="L1138" s="103">
        <v>17.0</v>
      </c>
      <c r="M1138" s="103">
        <v>106.0</v>
      </c>
      <c r="N1138" s="103">
        <v>1.0</v>
      </c>
      <c r="O1138" s="95">
        <f t="shared" si="710"/>
        <v>4</v>
      </c>
      <c r="P1138" s="103">
        <v>4.0</v>
      </c>
      <c r="Q1138" s="103">
        <v>3.0</v>
      </c>
      <c r="R1138" s="103">
        <v>4.0</v>
      </c>
      <c r="S1138" s="103">
        <v>1.0</v>
      </c>
      <c r="T1138" s="103">
        <v>14.0</v>
      </c>
      <c r="U1138" s="103">
        <v>7.0</v>
      </c>
      <c r="V1138" s="103">
        <v>2.0</v>
      </c>
      <c r="W1138" s="103">
        <v>1.0</v>
      </c>
      <c r="X1138" s="92">
        <v>0.0</v>
      </c>
      <c r="Y1138" s="92">
        <v>0.0</v>
      </c>
      <c r="Z1138" s="92">
        <v>0.0</v>
      </c>
      <c r="AA1138" s="92">
        <v>0.0</v>
      </c>
      <c r="AB1138" s="92">
        <v>0.0</v>
      </c>
      <c r="AC1138" s="103">
        <v>4.0</v>
      </c>
      <c r="AD1138" s="92">
        <v>0.0</v>
      </c>
      <c r="AE1138" s="92">
        <v>0.0</v>
      </c>
      <c r="AF1138" s="92">
        <v>0.0</v>
      </c>
      <c r="AG1138" s="92">
        <v>0.0</v>
      </c>
      <c r="AH1138" s="92">
        <v>0.0</v>
      </c>
    </row>
    <row r="1139" hidden="1">
      <c r="A1139" s="90" t="s">
        <v>100</v>
      </c>
      <c r="B1139" s="91" t="s">
        <v>326</v>
      </c>
      <c r="C1139" s="103">
        <v>1.0</v>
      </c>
      <c r="D1139" s="103">
        <v>1.0</v>
      </c>
      <c r="E1139" s="104">
        <v>4.0</v>
      </c>
      <c r="F1139" s="92">
        <v>0.0</v>
      </c>
      <c r="G1139" s="103">
        <v>46.0</v>
      </c>
      <c r="H1139" s="92">
        <v>0.0</v>
      </c>
      <c r="I1139" s="103">
        <v>49.0</v>
      </c>
      <c r="J1139" s="106">
        <f t="shared" si="708"/>
        <v>-3</v>
      </c>
      <c r="K1139" s="94">
        <f t="shared" si="709"/>
        <v>0.9387755102</v>
      </c>
      <c r="L1139" s="103">
        <v>17.0</v>
      </c>
      <c r="M1139" s="103">
        <v>51.0</v>
      </c>
      <c r="N1139" s="103">
        <v>1.0</v>
      </c>
      <c r="O1139" s="95">
        <f t="shared" si="710"/>
        <v>4</v>
      </c>
      <c r="P1139" s="103">
        <v>1.0</v>
      </c>
      <c r="Q1139" s="92">
        <v>0.0</v>
      </c>
      <c r="R1139" s="103">
        <v>2.0</v>
      </c>
      <c r="S1139" s="92">
        <v>0.0</v>
      </c>
      <c r="T1139" s="103">
        <v>6.0</v>
      </c>
      <c r="U1139" s="103">
        <v>2.0</v>
      </c>
      <c r="V1139" s="103">
        <v>1.0</v>
      </c>
      <c r="W1139" s="92">
        <v>0.0</v>
      </c>
      <c r="X1139" s="92">
        <v>0.0</v>
      </c>
      <c r="Y1139" s="92">
        <v>0.0</v>
      </c>
      <c r="Z1139" s="92">
        <v>0.0</v>
      </c>
      <c r="AA1139" s="92">
        <v>0.0</v>
      </c>
      <c r="AB1139" s="92">
        <v>0.0</v>
      </c>
      <c r="AC1139" s="92">
        <v>0.0</v>
      </c>
      <c r="AD1139" s="92">
        <v>0.0</v>
      </c>
      <c r="AE1139" s="92">
        <v>0.0</v>
      </c>
      <c r="AF1139" s="92">
        <v>0.0</v>
      </c>
      <c r="AG1139" s="92">
        <v>0.0</v>
      </c>
      <c r="AH1139" s="92">
        <v>0.0</v>
      </c>
    </row>
    <row r="1140" hidden="1">
      <c r="A1140" s="98"/>
      <c r="B1140" s="99"/>
      <c r="C1140" s="99">
        <f t="shared" ref="C1140:D1140" si="712">SUM(C1134:C1139)/4</f>
        <v>1</v>
      </c>
      <c r="D1140" s="99">
        <f t="shared" si="712"/>
        <v>1</v>
      </c>
      <c r="E1140" s="100">
        <f>SUM(E1134:E1139)</f>
        <v>16</v>
      </c>
      <c r="F1140" s="99">
        <f>SUM(F1134:F1139)/4</f>
        <v>1.25</v>
      </c>
      <c r="G1140" s="99">
        <f>SUM(G1134:G1139)</f>
        <v>232</v>
      </c>
      <c r="H1140" s="99"/>
      <c r="I1140" s="99">
        <f>SUM(I1134:I1139)</f>
        <v>190</v>
      </c>
      <c r="J1140" s="99">
        <f t="shared" si="708"/>
        <v>42</v>
      </c>
      <c r="K1140" s="101">
        <f t="shared" si="709"/>
        <v>1.221052632</v>
      </c>
      <c r="L1140" s="99">
        <f t="shared" ref="L1140:M1140" si="713">SUM(L1134:L1139)</f>
        <v>69</v>
      </c>
      <c r="M1140" s="99">
        <f t="shared" si="713"/>
        <v>323</v>
      </c>
      <c r="N1140" s="99"/>
      <c r="O1140" s="102"/>
      <c r="P1140" s="99">
        <f t="shared" ref="P1140:AH1140" si="714">SUM(P1134:P1139)</f>
        <v>15</v>
      </c>
      <c r="Q1140" s="99">
        <f t="shared" si="714"/>
        <v>7</v>
      </c>
      <c r="R1140" s="99">
        <f t="shared" si="714"/>
        <v>15</v>
      </c>
      <c r="S1140" s="99">
        <f t="shared" si="714"/>
        <v>3</v>
      </c>
      <c r="T1140" s="99">
        <f t="shared" si="714"/>
        <v>36</v>
      </c>
      <c r="U1140" s="99">
        <f t="shared" si="714"/>
        <v>16</v>
      </c>
      <c r="V1140" s="99">
        <f t="shared" si="714"/>
        <v>5</v>
      </c>
      <c r="W1140" s="99">
        <f t="shared" si="714"/>
        <v>2</v>
      </c>
      <c r="X1140" s="99">
        <f t="shared" si="714"/>
        <v>1</v>
      </c>
      <c r="Y1140" s="99">
        <f t="shared" si="714"/>
        <v>0</v>
      </c>
      <c r="Z1140" s="99">
        <f t="shared" si="714"/>
        <v>0</v>
      </c>
      <c r="AA1140" s="99">
        <f t="shared" si="714"/>
        <v>0</v>
      </c>
      <c r="AB1140" s="99">
        <f t="shared" si="714"/>
        <v>0</v>
      </c>
      <c r="AC1140" s="99">
        <f t="shared" si="714"/>
        <v>7</v>
      </c>
      <c r="AD1140" s="99">
        <f t="shared" si="714"/>
        <v>0</v>
      </c>
      <c r="AE1140" s="99">
        <f t="shared" si="714"/>
        <v>0</v>
      </c>
      <c r="AF1140" s="99">
        <f t="shared" si="714"/>
        <v>0</v>
      </c>
      <c r="AG1140" s="99">
        <f t="shared" si="714"/>
        <v>0</v>
      </c>
      <c r="AH1140" s="99">
        <f t="shared" si="714"/>
        <v>0</v>
      </c>
    </row>
    <row r="1141" hidden="1">
      <c r="A1141" s="90" t="s">
        <v>103</v>
      </c>
      <c r="B1141" s="91" t="s">
        <v>335</v>
      </c>
      <c r="C1141" s="103">
        <v>1.0</v>
      </c>
      <c r="D1141" s="92">
        <v>0.0</v>
      </c>
      <c r="E1141" s="93">
        <f t="shared" ref="E1141:E1146" si="715">SUM(L1141*I1141)/60</f>
        <v>0</v>
      </c>
      <c r="F1141" s="92">
        <v>0.0</v>
      </c>
      <c r="G1141" s="103">
        <v>52.0</v>
      </c>
      <c r="H1141" s="103">
        <v>1.0</v>
      </c>
      <c r="I1141" s="92">
        <v>0.0</v>
      </c>
      <c r="J1141" s="106">
        <f t="shared" si="708"/>
        <v>52</v>
      </c>
      <c r="K1141" s="94" t="str">
        <f t="shared" si="709"/>
        <v>#DIV/0!</v>
      </c>
      <c r="L1141" s="92">
        <v>0.0</v>
      </c>
      <c r="M1141" s="103">
        <v>63.0</v>
      </c>
      <c r="N1141" s="103">
        <v>1.0</v>
      </c>
      <c r="O1141" s="95">
        <f t="shared" ref="O1141:O1146" si="716">SUM(L1141*I1141)/60</f>
        <v>0</v>
      </c>
      <c r="P1141" s="103">
        <v>3.0</v>
      </c>
      <c r="Q1141" s="103">
        <v>4.0</v>
      </c>
      <c r="R1141" s="103">
        <v>5.0</v>
      </c>
      <c r="S1141" s="92">
        <v>0.0</v>
      </c>
      <c r="T1141" s="103">
        <v>4.0</v>
      </c>
      <c r="U1141" s="92">
        <v>0.0</v>
      </c>
      <c r="V1141" s="92">
        <v>0.0</v>
      </c>
      <c r="W1141" s="92">
        <v>0.0</v>
      </c>
      <c r="X1141" s="92">
        <v>0.0</v>
      </c>
      <c r="Y1141" s="92">
        <v>0.0</v>
      </c>
      <c r="Z1141" s="92">
        <v>0.0</v>
      </c>
      <c r="AA1141" s="92">
        <v>0.0</v>
      </c>
      <c r="AB1141" s="92">
        <v>0.0</v>
      </c>
      <c r="AC1141" s="92">
        <v>0.0</v>
      </c>
      <c r="AD1141" s="92">
        <v>0.0</v>
      </c>
      <c r="AE1141" s="92">
        <v>0.0</v>
      </c>
      <c r="AF1141" s="92">
        <v>0.0</v>
      </c>
      <c r="AG1141" s="92">
        <v>0.0</v>
      </c>
      <c r="AH1141" s="92">
        <v>0.0</v>
      </c>
    </row>
    <row r="1142" hidden="1">
      <c r="A1142" s="90" t="s">
        <v>103</v>
      </c>
      <c r="B1142" s="91" t="s">
        <v>336</v>
      </c>
      <c r="C1142" s="92">
        <v>0.0</v>
      </c>
      <c r="D1142" s="92">
        <v>0.0</v>
      </c>
      <c r="E1142" s="93">
        <f t="shared" si="715"/>
        <v>0</v>
      </c>
      <c r="F1142" s="92">
        <v>0.0</v>
      </c>
      <c r="G1142" s="92">
        <v>0.0</v>
      </c>
      <c r="H1142" s="92">
        <v>0.0</v>
      </c>
      <c r="I1142" s="92">
        <v>0.0</v>
      </c>
      <c r="J1142" s="106">
        <f t="shared" si="708"/>
        <v>0</v>
      </c>
      <c r="K1142" s="94" t="str">
        <f t="shared" si="709"/>
        <v>#DIV/0!</v>
      </c>
      <c r="L1142" s="92">
        <v>0.0</v>
      </c>
      <c r="M1142" s="92">
        <v>0.0</v>
      </c>
      <c r="N1142" s="103">
        <v>0.0</v>
      </c>
      <c r="O1142" s="95">
        <f t="shared" si="716"/>
        <v>0</v>
      </c>
      <c r="P1142" s="92">
        <v>0.0</v>
      </c>
      <c r="Q1142" s="92">
        <v>0.0</v>
      </c>
      <c r="R1142" s="92">
        <v>0.0</v>
      </c>
      <c r="S1142" s="92">
        <v>0.0</v>
      </c>
      <c r="T1142" s="92">
        <v>0.0</v>
      </c>
      <c r="U1142" s="92">
        <v>0.0</v>
      </c>
      <c r="V1142" s="92">
        <v>0.0</v>
      </c>
      <c r="W1142" s="92">
        <v>0.0</v>
      </c>
      <c r="X1142" s="92">
        <v>0.0</v>
      </c>
      <c r="Y1142" s="92">
        <v>0.0</v>
      </c>
      <c r="Z1142" s="92">
        <v>0.0</v>
      </c>
      <c r="AA1142" s="92">
        <v>0.0</v>
      </c>
      <c r="AB1142" s="92">
        <v>0.0</v>
      </c>
      <c r="AC1142" s="92">
        <v>0.0</v>
      </c>
      <c r="AD1142" s="92">
        <v>0.0</v>
      </c>
      <c r="AE1142" s="92">
        <v>0.0</v>
      </c>
      <c r="AF1142" s="92">
        <v>0.0</v>
      </c>
      <c r="AG1142" s="92">
        <v>0.0</v>
      </c>
      <c r="AH1142" s="92">
        <v>0.0</v>
      </c>
    </row>
    <row r="1143" hidden="1">
      <c r="A1143" s="90" t="s">
        <v>103</v>
      </c>
      <c r="B1143" s="91" t="s">
        <v>337</v>
      </c>
      <c r="C1143" s="92">
        <v>0.0</v>
      </c>
      <c r="D1143" s="92">
        <v>0.0</v>
      </c>
      <c r="E1143" s="93">
        <f t="shared" si="715"/>
        <v>0</v>
      </c>
      <c r="F1143" s="92">
        <v>0.0</v>
      </c>
      <c r="G1143" s="92">
        <v>0.0</v>
      </c>
      <c r="H1143" s="92">
        <v>0.0</v>
      </c>
      <c r="I1143" s="92">
        <v>0.0</v>
      </c>
      <c r="J1143" s="106">
        <f t="shared" si="708"/>
        <v>0</v>
      </c>
      <c r="K1143" s="94" t="str">
        <f t="shared" si="709"/>
        <v>#DIV/0!</v>
      </c>
      <c r="L1143" s="92">
        <v>0.0</v>
      </c>
      <c r="M1143" s="92">
        <v>0.0</v>
      </c>
      <c r="N1143" s="103">
        <v>0.0</v>
      </c>
      <c r="O1143" s="95">
        <f t="shared" si="716"/>
        <v>0</v>
      </c>
      <c r="P1143" s="92">
        <v>0.0</v>
      </c>
      <c r="Q1143" s="92">
        <v>0.0</v>
      </c>
      <c r="R1143" s="92">
        <v>0.0</v>
      </c>
      <c r="S1143" s="92">
        <v>0.0</v>
      </c>
      <c r="T1143" s="92">
        <v>0.0</v>
      </c>
      <c r="U1143" s="92">
        <v>0.0</v>
      </c>
      <c r="V1143" s="92">
        <v>0.0</v>
      </c>
      <c r="W1143" s="92">
        <v>0.0</v>
      </c>
      <c r="X1143" s="92">
        <v>0.0</v>
      </c>
      <c r="Y1143" s="92">
        <v>0.0</v>
      </c>
      <c r="Z1143" s="92">
        <v>0.0</v>
      </c>
      <c r="AA1143" s="92">
        <v>0.0</v>
      </c>
      <c r="AB1143" s="92">
        <v>0.0</v>
      </c>
      <c r="AC1143" s="92">
        <v>0.0</v>
      </c>
      <c r="AD1143" s="92">
        <v>0.0</v>
      </c>
      <c r="AE1143" s="92">
        <v>0.0</v>
      </c>
      <c r="AF1143" s="92">
        <v>0.0</v>
      </c>
      <c r="AG1143" s="92">
        <v>0.0</v>
      </c>
      <c r="AH1143" s="92">
        <v>0.0</v>
      </c>
    </row>
    <row r="1144" hidden="1">
      <c r="A1144" s="90" t="s">
        <v>103</v>
      </c>
      <c r="B1144" s="91" t="s">
        <v>338</v>
      </c>
      <c r="C1144" s="103">
        <v>1.0</v>
      </c>
      <c r="D1144" s="92">
        <v>0.0</v>
      </c>
      <c r="E1144" s="93">
        <f t="shared" si="715"/>
        <v>0</v>
      </c>
      <c r="F1144" s="103">
        <v>1.0</v>
      </c>
      <c r="G1144" s="103">
        <v>14.0</v>
      </c>
      <c r="H1144" s="92">
        <v>0.0</v>
      </c>
      <c r="I1144" s="92">
        <v>0.0</v>
      </c>
      <c r="J1144" s="106">
        <f t="shared" si="708"/>
        <v>14</v>
      </c>
      <c r="K1144" s="94" t="str">
        <f t="shared" si="709"/>
        <v>#DIV/0!</v>
      </c>
      <c r="L1144" s="92">
        <v>0.0</v>
      </c>
      <c r="M1144" s="103">
        <v>17.0</v>
      </c>
      <c r="N1144" s="103">
        <v>1.0</v>
      </c>
      <c r="O1144" s="95">
        <f t="shared" si="716"/>
        <v>0</v>
      </c>
      <c r="P1144" s="103">
        <v>1.0</v>
      </c>
      <c r="Q1144" s="92">
        <v>0.0</v>
      </c>
      <c r="R1144" s="103">
        <v>1.0</v>
      </c>
      <c r="S1144" s="92">
        <v>0.0</v>
      </c>
      <c r="T1144" s="92">
        <v>0.0</v>
      </c>
      <c r="U1144" s="92">
        <v>0.0</v>
      </c>
      <c r="V1144" s="92">
        <v>0.0</v>
      </c>
      <c r="W1144" s="92">
        <v>0.0</v>
      </c>
      <c r="X1144" s="92">
        <v>0.0</v>
      </c>
      <c r="Y1144" s="92">
        <v>0.0</v>
      </c>
      <c r="Z1144" s="92">
        <v>0.0</v>
      </c>
      <c r="AA1144" s="92">
        <v>0.0</v>
      </c>
      <c r="AB1144" s="92">
        <v>0.0</v>
      </c>
      <c r="AC1144" s="92">
        <v>0.0</v>
      </c>
      <c r="AD1144" s="92">
        <v>0.0</v>
      </c>
      <c r="AE1144" s="92">
        <v>0.0</v>
      </c>
      <c r="AF1144" s="92">
        <v>0.0</v>
      </c>
      <c r="AG1144" s="92">
        <v>0.0</v>
      </c>
      <c r="AH1144" s="92">
        <v>0.0</v>
      </c>
    </row>
    <row r="1145" hidden="1">
      <c r="A1145" s="90" t="s">
        <v>103</v>
      </c>
      <c r="B1145" s="91" t="s">
        <v>339</v>
      </c>
      <c r="C1145" s="103">
        <v>1.0</v>
      </c>
      <c r="D1145" s="92">
        <v>0.0</v>
      </c>
      <c r="E1145" s="93">
        <f t="shared" si="715"/>
        <v>0</v>
      </c>
      <c r="F1145" s="92">
        <v>0.0</v>
      </c>
      <c r="G1145" s="103">
        <v>50.0</v>
      </c>
      <c r="H1145" s="92">
        <v>0.0</v>
      </c>
      <c r="I1145" s="92">
        <v>0.0</v>
      </c>
      <c r="J1145" s="106">
        <f t="shared" si="708"/>
        <v>50</v>
      </c>
      <c r="K1145" s="94" t="str">
        <f t="shared" si="709"/>
        <v>#DIV/0!</v>
      </c>
      <c r="L1145" s="92">
        <v>0.0</v>
      </c>
      <c r="M1145" s="103">
        <v>66.0</v>
      </c>
      <c r="N1145" s="103">
        <v>1.0</v>
      </c>
      <c r="O1145" s="95">
        <f t="shared" si="716"/>
        <v>0</v>
      </c>
      <c r="P1145" s="103">
        <v>3.0</v>
      </c>
      <c r="Q1145" s="103">
        <v>2.0</v>
      </c>
      <c r="R1145" s="103">
        <v>2.0</v>
      </c>
      <c r="S1145" s="103">
        <v>5.0</v>
      </c>
      <c r="T1145" s="103">
        <v>3.0</v>
      </c>
      <c r="U1145" s="103">
        <v>1.0</v>
      </c>
      <c r="V1145" s="103">
        <v>1.0</v>
      </c>
      <c r="W1145" s="92">
        <v>0.0</v>
      </c>
      <c r="X1145" s="92">
        <v>0.0</v>
      </c>
      <c r="Y1145" s="92">
        <v>0.0</v>
      </c>
      <c r="Z1145" s="92">
        <v>0.0</v>
      </c>
      <c r="AA1145" s="92">
        <v>0.0</v>
      </c>
      <c r="AB1145" s="92">
        <v>0.0</v>
      </c>
      <c r="AC1145" s="103">
        <v>2.0</v>
      </c>
      <c r="AD1145" s="92">
        <v>0.0</v>
      </c>
      <c r="AE1145" s="92">
        <v>0.0</v>
      </c>
      <c r="AF1145" s="92">
        <v>0.0</v>
      </c>
      <c r="AG1145" s="92">
        <v>0.0</v>
      </c>
      <c r="AH1145" s="92">
        <v>0.0</v>
      </c>
    </row>
    <row r="1146" hidden="1">
      <c r="A1146" s="90" t="s">
        <v>103</v>
      </c>
      <c r="B1146" s="91" t="s">
        <v>340</v>
      </c>
      <c r="C1146" s="103">
        <v>1.0</v>
      </c>
      <c r="D1146" s="92">
        <v>0.0</v>
      </c>
      <c r="E1146" s="93">
        <f t="shared" si="715"/>
        <v>0</v>
      </c>
      <c r="F1146" s="92">
        <v>0.0</v>
      </c>
      <c r="G1146" s="103">
        <v>68.0</v>
      </c>
      <c r="H1146" s="92">
        <v>0.0</v>
      </c>
      <c r="I1146" s="92">
        <v>0.0</v>
      </c>
      <c r="J1146" s="106">
        <f t="shared" si="708"/>
        <v>68</v>
      </c>
      <c r="K1146" s="94" t="str">
        <f t="shared" si="709"/>
        <v>#DIV/0!</v>
      </c>
      <c r="L1146" s="92">
        <v>0.0</v>
      </c>
      <c r="M1146" s="103">
        <v>93.0</v>
      </c>
      <c r="N1146" s="103">
        <v>1.0</v>
      </c>
      <c r="O1146" s="95">
        <f t="shared" si="716"/>
        <v>0</v>
      </c>
      <c r="P1146" s="103">
        <v>7.0</v>
      </c>
      <c r="Q1146" s="103">
        <v>5.0</v>
      </c>
      <c r="R1146" s="103">
        <v>5.0</v>
      </c>
      <c r="S1146" s="103">
        <v>1.0</v>
      </c>
      <c r="T1146" s="103">
        <v>11.0</v>
      </c>
      <c r="U1146" s="103">
        <v>2.0</v>
      </c>
      <c r="V1146" s="92">
        <v>0.0</v>
      </c>
      <c r="W1146" s="92">
        <v>0.0</v>
      </c>
      <c r="X1146" s="92">
        <v>0.0</v>
      </c>
      <c r="Y1146" s="92">
        <v>0.0</v>
      </c>
      <c r="Z1146" s="92">
        <v>0.0</v>
      </c>
      <c r="AA1146" s="92">
        <v>0.0</v>
      </c>
      <c r="AB1146" s="92">
        <v>0.0</v>
      </c>
      <c r="AC1146" s="103">
        <v>2.0</v>
      </c>
      <c r="AD1146" s="92">
        <v>0.0</v>
      </c>
      <c r="AE1146" s="92">
        <v>0.0</v>
      </c>
      <c r="AF1146" s="92">
        <v>0.0</v>
      </c>
      <c r="AG1146" s="92">
        <v>0.0</v>
      </c>
      <c r="AH1146" s="92">
        <v>0.0</v>
      </c>
    </row>
    <row r="1147" hidden="1">
      <c r="A1147" s="98" t="s">
        <v>271</v>
      </c>
      <c r="B1147" s="99"/>
      <c r="C1147" s="99">
        <f>SUM(C1141:C1146)</f>
        <v>4</v>
      </c>
      <c r="D1147" s="99">
        <f t="shared" ref="D1147:F1147" si="717">SUM(D1141:D1146)/4</f>
        <v>0</v>
      </c>
      <c r="E1147" s="100">
        <f t="shared" si="717"/>
        <v>0</v>
      </c>
      <c r="F1147" s="99">
        <f t="shared" si="717"/>
        <v>0.25</v>
      </c>
      <c r="G1147" s="99">
        <f>SUM(G1141:G1146)</f>
        <v>184</v>
      </c>
      <c r="H1147" s="99"/>
      <c r="I1147" s="99">
        <f>SUM(I1141:I1146)</f>
        <v>0</v>
      </c>
      <c r="J1147" s="99">
        <f t="shared" si="708"/>
        <v>184</v>
      </c>
      <c r="K1147" s="101" t="str">
        <f t="shared" si="709"/>
        <v>#DIV/0!</v>
      </c>
      <c r="L1147" s="99">
        <f t="shared" ref="L1147:M1147" si="718">SUM(L1141:L1146)</f>
        <v>0</v>
      </c>
      <c r="M1147" s="99">
        <f t="shared" si="718"/>
        <v>239</v>
      </c>
      <c r="N1147" s="99"/>
      <c r="O1147" s="102"/>
      <c r="P1147" s="99">
        <f t="shared" ref="P1147:AH1147" si="719">SUM(P1141:P1146)</f>
        <v>14</v>
      </c>
      <c r="Q1147" s="99">
        <f t="shared" si="719"/>
        <v>11</v>
      </c>
      <c r="R1147" s="99">
        <f t="shared" si="719"/>
        <v>13</v>
      </c>
      <c r="S1147" s="99">
        <f t="shared" si="719"/>
        <v>6</v>
      </c>
      <c r="T1147" s="99">
        <f t="shared" si="719"/>
        <v>18</v>
      </c>
      <c r="U1147" s="99">
        <f t="shared" si="719"/>
        <v>3</v>
      </c>
      <c r="V1147" s="99">
        <f t="shared" si="719"/>
        <v>1</v>
      </c>
      <c r="W1147" s="99">
        <f t="shared" si="719"/>
        <v>0</v>
      </c>
      <c r="X1147" s="99">
        <f t="shared" si="719"/>
        <v>0</v>
      </c>
      <c r="Y1147" s="99">
        <f t="shared" si="719"/>
        <v>0</v>
      </c>
      <c r="Z1147" s="99">
        <f t="shared" si="719"/>
        <v>0</v>
      </c>
      <c r="AA1147" s="99">
        <f t="shared" si="719"/>
        <v>0</v>
      </c>
      <c r="AB1147" s="99">
        <f t="shared" si="719"/>
        <v>0</v>
      </c>
      <c r="AC1147" s="99">
        <f t="shared" si="719"/>
        <v>4</v>
      </c>
      <c r="AD1147" s="99">
        <f t="shared" si="719"/>
        <v>0</v>
      </c>
      <c r="AE1147" s="99">
        <f t="shared" si="719"/>
        <v>0</v>
      </c>
      <c r="AF1147" s="99">
        <f t="shared" si="719"/>
        <v>0</v>
      </c>
      <c r="AG1147" s="99">
        <f t="shared" si="719"/>
        <v>0</v>
      </c>
      <c r="AH1147" s="99">
        <f t="shared" si="719"/>
        <v>0</v>
      </c>
    </row>
    <row r="1148">
      <c r="A1148" s="119" t="s">
        <v>452</v>
      </c>
    </row>
    <row r="1150" hidden="1">
      <c r="A1150" s="115"/>
      <c r="F1150" s="116" t="s">
        <v>382</v>
      </c>
      <c r="L1150" s="117" t="s">
        <v>383</v>
      </c>
      <c r="N1150" s="118" t="s">
        <v>384</v>
      </c>
    </row>
    <row r="1151" hidden="1">
      <c r="A1151" s="83" t="s">
        <v>232</v>
      </c>
      <c r="B1151" s="83" t="s">
        <v>233</v>
      </c>
      <c r="C1151" s="83" t="s">
        <v>234</v>
      </c>
      <c r="D1151" s="83" t="s">
        <v>15</v>
      </c>
      <c r="E1151" s="84" t="s">
        <v>235</v>
      </c>
      <c r="F1151" s="85" t="s">
        <v>17</v>
      </c>
      <c r="G1151" s="85" t="s">
        <v>236</v>
      </c>
      <c r="H1151" s="85" t="s">
        <v>237</v>
      </c>
      <c r="I1151" s="85" t="s">
        <v>238</v>
      </c>
      <c r="J1151" s="85" t="s">
        <v>239</v>
      </c>
      <c r="K1151" s="86" t="s">
        <v>240</v>
      </c>
      <c r="L1151" s="87" t="s">
        <v>241</v>
      </c>
      <c r="M1151" s="87" t="s">
        <v>242</v>
      </c>
      <c r="N1151" s="88" t="s">
        <v>385</v>
      </c>
      <c r="O1151" s="88" t="s">
        <v>235</v>
      </c>
      <c r="P1151" s="88" t="s">
        <v>244</v>
      </c>
      <c r="Q1151" s="88" t="s">
        <v>245</v>
      </c>
      <c r="R1151" s="88" t="s">
        <v>246</v>
      </c>
      <c r="S1151" s="88" t="s">
        <v>247</v>
      </c>
      <c r="T1151" s="88" t="s">
        <v>248</v>
      </c>
      <c r="U1151" s="88" t="s">
        <v>249</v>
      </c>
      <c r="V1151" s="88" t="s">
        <v>250</v>
      </c>
      <c r="W1151" s="88" t="s">
        <v>251</v>
      </c>
      <c r="X1151" s="88" t="s">
        <v>252</v>
      </c>
      <c r="Y1151" s="88" t="s">
        <v>253</v>
      </c>
      <c r="Z1151" s="88" t="s">
        <v>254</v>
      </c>
      <c r="AA1151" s="88" t="s">
        <v>255</v>
      </c>
      <c r="AB1151" s="88" t="s">
        <v>256</v>
      </c>
      <c r="AC1151" s="88" t="s">
        <v>257</v>
      </c>
      <c r="AD1151" s="88" t="s">
        <v>258</v>
      </c>
      <c r="AE1151" s="88" t="s">
        <v>259</v>
      </c>
      <c r="AF1151" s="88" t="s">
        <v>260</v>
      </c>
      <c r="AG1151" s="88" t="s">
        <v>261</v>
      </c>
      <c r="AH1151" s="88" t="s">
        <v>262</v>
      </c>
    </row>
    <row r="1152" hidden="1">
      <c r="A1152" s="90" t="s">
        <v>95</v>
      </c>
      <c r="B1152" s="91" t="s">
        <v>368</v>
      </c>
      <c r="C1152" s="103">
        <v>1.0</v>
      </c>
      <c r="D1152" s="92">
        <v>0.0</v>
      </c>
      <c r="E1152" s="93">
        <f t="shared" ref="E1152:E1157" si="720">SUM(L1152*I1152)/60</f>
        <v>4.216666667</v>
      </c>
      <c r="F1152" s="92">
        <v>0.0</v>
      </c>
      <c r="G1152" s="103">
        <v>18.0</v>
      </c>
      <c r="H1152" s="103">
        <v>1.0</v>
      </c>
      <c r="I1152" s="103">
        <v>23.0</v>
      </c>
      <c r="J1152" s="106">
        <f t="shared" ref="J1152:J1165" si="721">SUM(G1152-I1152)</f>
        <v>-5</v>
      </c>
      <c r="K1152" s="94">
        <f t="shared" ref="K1152:K1165" si="722">SUM(G1152/I1152)</f>
        <v>0.7826086957</v>
      </c>
      <c r="L1152" s="103">
        <v>11.0</v>
      </c>
      <c r="M1152" s="103">
        <v>20.0</v>
      </c>
      <c r="N1152" s="103">
        <v>1.0</v>
      </c>
      <c r="O1152" s="95">
        <f t="shared" ref="O1152:O1157" si="723">(E1152*N1152)</f>
        <v>4.216666667</v>
      </c>
      <c r="P1152" s="103">
        <v>1.0</v>
      </c>
      <c r="Q1152" s="103">
        <v>1.0</v>
      </c>
      <c r="R1152" s="92">
        <v>0.0</v>
      </c>
      <c r="S1152" s="92">
        <v>0.0</v>
      </c>
      <c r="T1152" s="103">
        <v>3.0</v>
      </c>
      <c r="U1152" s="92">
        <v>0.0</v>
      </c>
      <c r="V1152" s="92">
        <v>0.0</v>
      </c>
      <c r="W1152" s="92">
        <v>0.0</v>
      </c>
      <c r="X1152" s="92">
        <v>0.0</v>
      </c>
      <c r="Y1152" s="92">
        <v>0.0</v>
      </c>
      <c r="Z1152" s="92">
        <v>0.0</v>
      </c>
      <c r="AA1152" s="92">
        <v>0.0</v>
      </c>
      <c r="AB1152" s="92">
        <v>0.0</v>
      </c>
      <c r="AC1152" s="92">
        <v>0.0</v>
      </c>
      <c r="AD1152" s="92">
        <v>0.0</v>
      </c>
      <c r="AE1152" s="92">
        <v>0.0</v>
      </c>
      <c r="AF1152" s="92">
        <v>0.0</v>
      </c>
      <c r="AG1152" s="92">
        <v>0.0</v>
      </c>
      <c r="AH1152" s="92">
        <v>0.0</v>
      </c>
    </row>
    <row r="1153" hidden="1">
      <c r="A1153" s="90" t="s">
        <v>95</v>
      </c>
      <c r="B1153" s="91" t="s">
        <v>369</v>
      </c>
      <c r="C1153" s="103">
        <v>1.0</v>
      </c>
      <c r="D1153" s="92">
        <v>0.0</v>
      </c>
      <c r="E1153" s="93">
        <f t="shared" si="720"/>
        <v>4.166666667</v>
      </c>
      <c r="F1153" s="92">
        <v>0.0</v>
      </c>
      <c r="G1153" s="103">
        <v>17.0</v>
      </c>
      <c r="H1153" s="92">
        <v>0.0</v>
      </c>
      <c r="I1153" s="103">
        <v>25.0</v>
      </c>
      <c r="J1153" s="106">
        <f t="shared" si="721"/>
        <v>-8</v>
      </c>
      <c r="K1153" s="94">
        <f t="shared" si="722"/>
        <v>0.68</v>
      </c>
      <c r="L1153" s="103">
        <v>10.0</v>
      </c>
      <c r="M1153" s="103">
        <v>19.0</v>
      </c>
      <c r="N1153" s="103">
        <v>1.0</v>
      </c>
      <c r="O1153" s="95">
        <f t="shared" si="723"/>
        <v>4.166666667</v>
      </c>
      <c r="P1153" s="103">
        <v>2.0</v>
      </c>
      <c r="Q1153" s="103">
        <v>2.0</v>
      </c>
      <c r="R1153" s="103">
        <v>1.0</v>
      </c>
      <c r="S1153" s="92">
        <v>0.0</v>
      </c>
      <c r="T1153" s="103">
        <v>2.0</v>
      </c>
      <c r="U1153" s="92">
        <v>0.0</v>
      </c>
      <c r="V1153" s="92">
        <v>0.0</v>
      </c>
      <c r="W1153" s="92">
        <v>0.0</v>
      </c>
      <c r="X1153" s="92">
        <v>0.0</v>
      </c>
      <c r="Y1153" s="92">
        <v>0.0</v>
      </c>
      <c r="Z1153" s="92">
        <v>0.0</v>
      </c>
      <c r="AA1153" s="92">
        <v>0.0</v>
      </c>
      <c r="AB1153" s="92">
        <v>0.0</v>
      </c>
      <c r="AC1153" s="92">
        <v>0.0</v>
      </c>
      <c r="AD1153" s="92">
        <v>0.0</v>
      </c>
      <c r="AE1153" s="92">
        <v>0.0</v>
      </c>
      <c r="AF1153" s="92">
        <v>0.0</v>
      </c>
      <c r="AG1153" s="92">
        <v>0.0</v>
      </c>
      <c r="AH1153" s="92">
        <v>0.0</v>
      </c>
    </row>
    <row r="1154" hidden="1">
      <c r="A1154" s="90" t="s">
        <v>95</v>
      </c>
      <c r="B1154" s="91" t="s">
        <v>370</v>
      </c>
      <c r="C1154" s="103">
        <v>1.0</v>
      </c>
      <c r="D1154" s="92">
        <v>0.0</v>
      </c>
      <c r="E1154" s="93">
        <f t="shared" si="720"/>
        <v>4.2</v>
      </c>
      <c r="F1154" s="92">
        <v>0.0</v>
      </c>
      <c r="G1154" s="103">
        <v>14.0</v>
      </c>
      <c r="H1154" s="92">
        <v>0.0</v>
      </c>
      <c r="I1154" s="103">
        <v>21.0</v>
      </c>
      <c r="J1154" s="106">
        <f t="shared" si="721"/>
        <v>-7</v>
      </c>
      <c r="K1154" s="94">
        <f t="shared" si="722"/>
        <v>0.6666666667</v>
      </c>
      <c r="L1154" s="103">
        <v>12.0</v>
      </c>
      <c r="M1154" s="103">
        <v>16.0</v>
      </c>
      <c r="N1154" s="103">
        <v>1.0</v>
      </c>
      <c r="O1154" s="95">
        <f t="shared" si="723"/>
        <v>4.2</v>
      </c>
      <c r="P1154" s="103">
        <v>2.0</v>
      </c>
      <c r="Q1154" s="103">
        <v>1.0</v>
      </c>
      <c r="R1154" s="103">
        <v>1.0</v>
      </c>
      <c r="S1154" s="103">
        <v>1.0</v>
      </c>
      <c r="T1154" s="103">
        <v>1.0</v>
      </c>
      <c r="U1154" s="92">
        <v>0.0</v>
      </c>
      <c r="V1154" s="92">
        <v>0.0</v>
      </c>
      <c r="W1154" s="92">
        <v>0.0</v>
      </c>
      <c r="X1154" s="92">
        <v>0.0</v>
      </c>
      <c r="Y1154" s="92">
        <v>0.0</v>
      </c>
      <c r="Z1154" s="92">
        <v>0.0</v>
      </c>
      <c r="AA1154" s="92">
        <v>0.0</v>
      </c>
      <c r="AB1154" s="92">
        <v>0.0</v>
      </c>
      <c r="AC1154" s="92">
        <v>0.0</v>
      </c>
      <c r="AD1154" s="92">
        <v>0.0</v>
      </c>
      <c r="AE1154" s="92">
        <v>0.0</v>
      </c>
      <c r="AF1154" s="92">
        <v>0.0</v>
      </c>
      <c r="AG1154" s="92">
        <v>0.0</v>
      </c>
      <c r="AH1154" s="92">
        <v>0.0</v>
      </c>
    </row>
    <row r="1155" hidden="1">
      <c r="A1155" s="90" t="s">
        <v>95</v>
      </c>
      <c r="B1155" s="91" t="s">
        <v>371</v>
      </c>
      <c r="C1155" s="103">
        <v>1.0</v>
      </c>
      <c r="D1155" s="92">
        <v>0.0</v>
      </c>
      <c r="E1155" s="93">
        <f t="shared" si="720"/>
        <v>3.85</v>
      </c>
      <c r="F1155" s="92">
        <v>0.0</v>
      </c>
      <c r="G1155" s="103">
        <v>8.0</v>
      </c>
      <c r="H1155" s="92">
        <v>0.0</v>
      </c>
      <c r="I1155" s="103">
        <v>33.0</v>
      </c>
      <c r="J1155" s="106">
        <f t="shared" si="721"/>
        <v>-25</v>
      </c>
      <c r="K1155" s="94">
        <f t="shared" si="722"/>
        <v>0.2424242424</v>
      </c>
      <c r="L1155" s="103">
        <v>7.0</v>
      </c>
      <c r="M1155" s="103">
        <v>9.0</v>
      </c>
      <c r="N1155" s="103">
        <v>1.0</v>
      </c>
      <c r="O1155" s="95">
        <f t="shared" si="723"/>
        <v>3.85</v>
      </c>
      <c r="P1155" s="103">
        <v>1.0</v>
      </c>
      <c r="Q1155" s="92">
        <v>0.0</v>
      </c>
      <c r="R1155" s="92">
        <v>0.0</v>
      </c>
      <c r="S1155" s="92">
        <v>0.0</v>
      </c>
      <c r="T1155" s="92">
        <v>0.0</v>
      </c>
      <c r="U1155" s="92">
        <v>0.0</v>
      </c>
      <c r="V1155" s="92">
        <v>0.0</v>
      </c>
      <c r="W1155" s="92">
        <v>0.0</v>
      </c>
      <c r="X1155" s="92">
        <v>0.0</v>
      </c>
      <c r="Y1155" s="92">
        <v>0.0</v>
      </c>
      <c r="Z1155" s="92">
        <v>0.0</v>
      </c>
      <c r="AA1155" s="92">
        <v>0.0</v>
      </c>
      <c r="AB1155" s="92">
        <v>0.0</v>
      </c>
      <c r="AC1155" s="92">
        <v>0.0</v>
      </c>
      <c r="AD1155" s="92">
        <v>0.0</v>
      </c>
      <c r="AE1155" s="92">
        <v>0.0</v>
      </c>
      <c r="AF1155" s="92">
        <v>0.0</v>
      </c>
      <c r="AG1155" s="92">
        <v>0.0</v>
      </c>
      <c r="AH1155" s="92">
        <v>0.0</v>
      </c>
    </row>
    <row r="1156" hidden="1">
      <c r="A1156" s="90" t="s">
        <v>95</v>
      </c>
      <c r="B1156" s="97" t="s">
        <v>372</v>
      </c>
      <c r="C1156" s="92">
        <v>0.0</v>
      </c>
      <c r="D1156" s="92">
        <v>0.0</v>
      </c>
      <c r="E1156" s="93">
        <f t="shared" si="720"/>
        <v>0</v>
      </c>
      <c r="F1156" s="92">
        <v>0.0</v>
      </c>
      <c r="G1156" s="92">
        <v>0.0</v>
      </c>
      <c r="H1156" s="92">
        <v>0.0</v>
      </c>
      <c r="I1156" s="92">
        <v>0.0</v>
      </c>
      <c r="J1156" s="106">
        <f t="shared" si="721"/>
        <v>0</v>
      </c>
      <c r="K1156" s="94" t="str">
        <f t="shared" si="722"/>
        <v>#DIV/0!</v>
      </c>
      <c r="L1156" s="92">
        <v>0.0</v>
      </c>
      <c r="M1156" s="92">
        <v>0.0</v>
      </c>
      <c r="N1156" s="103">
        <v>0.0</v>
      </c>
      <c r="O1156" s="95">
        <f t="shared" si="723"/>
        <v>0</v>
      </c>
      <c r="P1156" s="92">
        <v>0.0</v>
      </c>
      <c r="Q1156" s="92">
        <v>0.0</v>
      </c>
      <c r="R1156" s="92">
        <v>0.0</v>
      </c>
      <c r="S1156" s="92">
        <v>0.0</v>
      </c>
      <c r="T1156" s="92">
        <v>0.0</v>
      </c>
      <c r="U1156" s="92">
        <v>0.0</v>
      </c>
      <c r="V1156" s="92">
        <v>0.0</v>
      </c>
      <c r="W1156" s="92">
        <v>0.0</v>
      </c>
      <c r="X1156" s="92">
        <v>0.0</v>
      </c>
      <c r="Y1156" s="92">
        <v>0.0</v>
      </c>
      <c r="Z1156" s="92">
        <v>0.0</v>
      </c>
      <c r="AA1156" s="92">
        <v>0.0</v>
      </c>
      <c r="AB1156" s="92">
        <v>0.0</v>
      </c>
      <c r="AC1156" s="92">
        <v>0.0</v>
      </c>
      <c r="AD1156" s="92">
        <v>0.0</v>
      </c>
      <c r="AE1156" s="92">
        <v>0.0</v>
      </c>
      <c r="AF1156" s="92">
        <v>0.0</v>
      </c>
      <c r="AG1156" s="92">
        <v>0.0</v>
      </c>
      <c r="AH1156" s="92">
        <v>0.0</v>
      </c>
    </row>
    <row r="1157" hidden="1">
      <c r="A1157" s="90" t="s">
        <v>95</v>
      </c>
      <c r="B1157" s="91" t="s">
        <v>373</v>
      </c>
      <c r="C1157" s="92">
        <v>0.0</v>
      </c>
      <c r="D1157" s="92">
        <v>0.0</v>
      </c>
      <c r="E1157" s="93">
        <f t="shared" si="720"/>
        <v>0</v>
      </c>
      <c r="F1157" s="92">
        <v>0.0</v>
      </c>
      <c r="G1157" s="92">
        <v>0.0</v>
      </c>
      <c r="H1157" s="92">
        <v>0.0</v>
      </c>
      <c r="I1157" s="92">
        <v>0.0</v>
      </c>
      <c r="J1157" s="106">
        <f t="shared" si="721"/>
        <v>0</v>
      </c>
      <c r="K1157" s="94" t="str">
        <f t="shared" si="722"/>
        <v>#DIV/0!</v>
      </c>
      <c r="L1157" s="92">
        <v>0.0</v>
      </c>
      <c r="M1157" s="92">
        <v>0.0</v>
      </c>
      <c r="N1157" s="103">
        <v>0.0</v>
      </c>
      <c r="O1157" s="95">
        <f t="shared" si="723"/>
        <v>0</v>
      </c>
      <c r="P1157" s="92">
        <v>0.0</v>
      </c>
      <c r="Q1157" s="92">
        <v>0.0</v>
      </c>
      <c r="R1157" s="92">
        <v>0.0</v>
      </c>
      <c r="S1157" s="92">
        <v>0.0</v>
      </c>
      <c r="T1157" s="92">
        <v>0.0</v>
      </c>
      <c r="U1157" s="92">
        <v>0.0</v>
      </c>
      <c r="V1157" s="92">
        <v>0.0</v>
      </c>
      <c r="W1157" s="92">
        <v>0.0</v>
      </c>
      <c r="X1157" s="92">
        <v>0.0</v>
      </c>
      <c r="Y1157" s="92">
        <v>0.0</v>
      </c>
      <c r="Z1157" s="92">
        <v>0.0</v>
      </c>
      <c r="AA1157" s="92">
        <v>0.0</v>
      </c>
      <c r="AB1157" s="92">
        <v>0.0</v>
      </c>
      <c r="AC1157" s="92">
        <v>0.0</v>
      </c>
      <c r="AD1157" s="92">
        <v>0.0</v>
      </c>
      <c r="AE1157" s="92">
        <v>0.0</v>
      </c>
      <c r="AF1157" s="92">
        <v>0.0</v>
      </c>
      <c r="AG1157" s="92">
        <v>0.0</v>
      </c>
      <c r="AH1157" s="92">
        <v>0.0</v>
      </c>
    </row>
    <row r="1158" hidden="1">
      <c r="A1158" s="98"/>
      <c r="B1158" s="99"/>
      <c r="C1158" s="99">
        <f t="shared" ref="C1158:D1158" si="724">SUM(C1152:C1157)/4</f>
        <v>1</v>
      </c>
      <c r="D1158" s="99">
        <f t="shared" si="724"/>
        <v>0</v>
      </c>
      <c r="E1158" s="100">
        <f>SUM(E1152:E1157)</f>
        <v>16.43333333</v>
      </c>
      <c r="F1158" s="99">
        <f>SUM(F1152:F1157)/4</f>
        <v>0</v>
      </c>
      <c r="G1158" s="99">
        <f>SUM(G1152:G1157)</f>
        <v>57</v>
      </c>
      <c r="H1158" s="99"/>
      <c r="I1158" s="99">
        <f>SUM(I1152:I1157)</f>
        <v>102</v>
      </c>
      <c r="J1158" s="99">
        <f t="shared" si="721"/>
        <v>-45</v>
      </c>
      <c r="K1158" s="101">
        <f t="shared" si="722"/>
        <v>0.5588235294</v>
      </c>
      <c r="L1158" s="99">
        <f t="shared" ref="L1158:M1158" si="725">SUM(L1152:L1157)</f>
        <v>40</v>
      </c>
      <c r="M1158" s="99">
        <f t="shared" si="725"/>
        <v>64</v>
      </c>
      <c r="N1158" s="99"/>
      <c r="O1158" s="102"/>
      <c r="P1158" s="99">
        <f t="shared" ref="P1158:AH1158" si="726">SUM(P1152:P1157)</f>
        <v>6</v>
      </c>
      <c r="Q1158" s="99">
        <f t="shared" si="726"/>
        <v>4</v>
      </c>
      <c r="R1158" s="99">
        <f t="shared" si="726"/>
        <v>2</v>
      </c>
      <c r="S1158" s="99">
        <f t="shared" si="726"/>
        <v>1</v>
      </c>
      <c r="T1158" s="99">
        <f t="shared" si="726"/>
        <v>6</v>
      </c>
      <c r="U1158" s="99">
        <f t="shared" si="726"/>
        <v>0</v>
      </c>
      <c r="V1158" s="99">
        <f t="shared" si="726"/>
        <v>0</v>
      </c>
      <c r="W1158" s="99">
        <f t="shared" si="726"/>
        <v>0</v>
      </c>
      <c r="X1158" s="99">
        <f t="shared" si="726"/>
        <v>0</v>
      </c>
      <c r="Y1158" s="99">
        <f t="shared" si="726"/>
        <v>0</v>
      </c>
      <c r="Z1158" s="99">
        <f t="shared" si="726"/>
        <v>0</v>
      </c>
      <c r="AA1158" s="99">
        <f t="shared" si="726"/>
        <v>0</v>
      </c>
      <c r="AB1158" s="99">
        <f t="shared" si="726"/>
        <v>0</v>
      </c>
      <c r="AC1158" s="99">
        <f t="shared" si="726"/>
        <v>0</v>
      </c>
      <c r="AD1158" s="99">
        <f t="shared" si="726"/>
        <v>0</v>
      </c>
      <c r="AE1158" s="99">
        <f t="shared" si="726"/>
        <v>0</v>
      </c>
      <c r="AF1158" s="99">
        <f t="shared" si="726"/>
        <v>0</v>
      </c>
      <c r="AG1158" s="99">
        <f t="shared" si="726"/>
        <v>0</v>
      </c>
      <c r="AH1158" s="99">
        <f t="shared" si="726"/>
        <v>0</v>
      </c>
    </row>
    <row r="1159" hidden="1">
      <c r="A1159" s="90" t="s">
        <v>22</v>
      </c>
      <c r="B1159" s="91" t="s">
        <v>289</v>
      </c>
      <c r="C1159" s="103">
        <v>1.0</v>
      </c>
      <c r="D1159" s="103">
        <v>1.0</v>
      </c>
      <c r="E1159" s="93">
        <f t="shared" ref="E1159:E1164" si="727">SUM(L1159*I1159)/60</f>
        <v>4.5</v>
      </c>
      <c r="F1159" s="103">
        <v>3.0</v>
      </c>
      <c r="G1159" s="103">
        <v>16.0</v>
      </c>
      <c r="H1159" s="92">
        <v>0.0</v>
      </c>
      <c r="I1159" s="103">
        <v>15.0</v>
      </c>
      <c r="J1159" s="106">
        <f t="shared" si="721"/>
        <v>1</v>
      </c>
      <c r="K1159" s="94">
        <f t="shared" si="722"/>
        <v>1.066666667</v>
      </c>
      <c r="L1159" s="103">
        <v>18.0</v>
      </c>
      <c r="M1159" s="103">
        <v>21.0</v>
      </c>
      <c r="N1159" s="103">
        <v>1.0</v>
      </c>
      <c r="O1159" s="95">
        <f t="shared" ref="O1159:O1164" si="728">SUM(L1159*I1159)/60</f>
        <v>4.5</v>
      </c>
      <c r="P1159" s="103">
        <v>2.0</v>
      </c>
      <c r="Q1159" s="92">
        <v>0.0</v>
      </c>
      <c r="R1159" s="103">
        <v>1.0</v>
      </c>
      <c r="S1159" s="92">
        <v>0.0</v>
      </c>
      <c r="T1159" s="103">
        <v>2.0</v>
      </c>
      <c r="U1159" s="92">
        <v>0.0</v>
      </c>
      <c r="V1159" s="92">
        <v>0.0</v>
      </c>
      <c r="W1159" s="92">
        <v>0.0</v>
      </c>
      <c r="X1159" s="92">
        <v>0.0</v>
      </c>
      <c r="Y1159" s="92">
        <v>0.0</v>
      </c>
      <c r="Z1159" s="92">
        <v>0.0</v>
      </c>
      <c r="AA1159" s="92">
        <v>0.0</v>
      </c>
      <c r="AB1159" s="92">
        <v>0.0</v>
      </c>
      <c r="AC1159" s="92">
        <v>0.0</v>
      </c>
      <c r="AD1159" s="92">
        <v>0.0</v>
      </c>
      <c r="AE1159" s="92">
        <v>0.0</v>
      </c>
      <c r="AF1159" s="92">
        <v>0.0</v>
      </c>
      <c r="AG1159" s="92">
        <v>0.0</v>
      </c>
      <c r="AH1159" s="92">
        <v>0.0</v>
      </c>
    </row>
    <row r="1160" hidden="1">
      <c r="A1160" s="90" t="s">
        <v>22</v>
      </c>
      <c r="B1160" s="91" t="s">
        <v>290</v>
      </c>
      <c r="C1160" s="103">
        <v>1.0</v>
      </c>
      <c r="D1160" s="103">
        <v>1.0</v>
      </c>
      <c r="E1160" s="93">
        <f t="shared" si="727"/>
        <v>4.55</v>
      </c>
      <c r="F1160" s="103">
        <v>1.0</v>
      </c>
      <c r="G1160" s="103">
        <v>25.0</v>
      </c>
      <c r="H1160" s="92">
        <v>0.0</v>
      </c>
      <c r="I1160" s="103">
        <v>13.0</v>
      </c>
      <c r="J1160" s="106">
        <f t="shared" si="721"/>
        <v>12</v>
      </c>
      <c r="K1160" s="94">
        <f t="shared" si="722"/>
        <v>1.923076923</v>
      </c>
      <c r="L1160" s="103">
        <v>21.0</v>
      </c>
      <c r="M1160" s="103">
        <v>35.0</v>
      </c>
      <c r="N1160" s="103">
        <v>1.0</v>
      </c>
      <c r="O1160" s="95">
        <f t="shared" si="728"/>
        <v>4.55</v>
      </c>
      <c r="P1160" s="103">
        <v>1.0</v>
      </c>
      <c r="Q1160" s="103">
        <v>1.0</v>
      </c>
      <c r="R1160" s="92">
        <v>0.0</v>
      </c>
      <c r="S1160" s="92">
        <v>0.0</v>
      </c>
      <c r="T1160" s="103">
        <v>3.0</v>
      </c>
      <c r="U1160" s="103">
        <v>2.0</v>
      </c>
      <c r="V1160" s="103">
        <v>1.0</v>
      </c>
      <c r="W1160" s="103">
        <v>1.0</v>
      </c>
      <c r="X1160" s="92">
        <v>0.0</v>
      </c>
      <c r="Y1160" s="92">
        <v>0.0</v>
      </c>
      <c r="Z1160" s="92">
        <v>0.0</v>
      </c>
      <c r="AA1160" s="92">
        <v>0.0</v>
      </c>
      <c r="AB1160" s="92">
        <v>0.0</v>
      </c>
      <c r="AC1160" s="103">
        <v>1.0</v>
      </c>
      <c r="AD1160" s="92">
        <v>0.0</v>
      </c>
      <c r="AE1160" s="92">
        <v>0.0</v>
      </c>
      <c r="AF1160" s="92">
        <v>0.0</v>
      </c>
      <c r="AG1160" s="103">
        <v>1.0</v>
      </c>
      <c r="AH1160" s="92">
        <v>0.0</v>
      </c>
    </row>
    <row r="1161" hidden="1">
      <c r="A1161" s="90" t="s">
        <v>22</v>
      </c>
      <c r="B1161" s="91" t="s">
        <v>291</v>
      </c>
      <c r="C1161" s="92">
        <v>0.0</v>
      </c>
      <c r="D1161" s="92">
        <v>0.0</v>
      </c>
      <c r="E1161" s="93">
        <f t="shared" si="727"/>
        <v>0</v>
      </c>
      <c r="F1161" s="92">
        <v>0.0</v>
      </c>
      <c r="G1161" s="92">
        <v>0.0</v>
      </c>
      <c r="H1161" s="92">
        <v>0.0</v>
      </c>
      <c r="I1161" s="92">
        <v>0.0</v>
      </c>
      <c r="J1161" s="106">
        <f t="shared" si="721"/>
        <v>0</v>
      </c>
      <c r="K1161" s="94" t="str">
        <f t="shared" si="722"/>
        <v>#DIV/0!</v>
      </c>
      <c r="L1161" s="92">
        <v>0.0</v>
      </c>
      <c r="M1161" s="92">
        <v>0.0</v>
      </c>
      <c r="N1161" s="103">
        <v>0.0</v>
      </c>
      <c r="O1161" s="95">
        <f t="shared" si="728"/>
        <v>0</v>
      </c>
      <c r="P1161" s="92">
        <v>0.0</v>
      </c>
      <c r="Q1161" s="92">
        <v>0.0</v>
      </c>
      <c r="R1161" s="92">
        <v>0.0</v>
      </c>
      <c r="S1161" s="92">
        <v>0.0</v>
      </c>
      <c r="T1161" s="92">
        <v>0.0</v>
      </c>
      <c r="U1161" s="92">
        <v>0.0</v>
      </c>
      <c r="V1161" s="92">
        <v>0.0</v>
      </c>
      <c r="W1161" s="92">
        <v>0.0</v>
      </c>
      <c r="X1161" s="92">
        <v>0.0</v>
      </c>
      <c r="Y1161" s="92">
        <v>0.0</v>
      </c>
      <c r="Z1161" s="92">
        <v>0.0</v>
      </c>
      <c r="AA1161" s="92">
        <v>0.0</v>
      </c>
      <c r="AB1161" s="92">
        <v>0.0</v>
      </c>
      <c r="AC1161" s="92">
        <v>0.0</v>
      </c>
      <c r="AD1161" s="92">
        <v>0.0</v>
      </c>
      <c r="AE1161" s="92">
        <v>0.0</v>
      </c>
      <c r="AF1161" s="92">
        <v>0.0</v>
      </c>
      <c r="AG1161" s="92">
        <v>0.0</v>
      </c>
      <c r="AH1161" s="92">
        <v>0.0</v>
      </c>
    </row>
    <row r="1162" hidden="1">
      <c r="A1162" s="90" t="s">
        <v>22</v>
      </c>
      <c r="B1162" s="91" t="s">
        <v>292</v>
      </c>
      <c r="C1162" s="103">
        <v>1.0</v>
      </c>
      <c r="D1162" s="103">
        <v>1.0</v>
      </c>
      <c r="E1162" s="93">
        <f t="shared" si="727"/>
        <v>4.433333333</v>
      </c>
      <c r="F1162" s="92">
        <v>0.0</v>
      </c>
      <c r="G1162" s="103">
        <v>28.0</v>
      </c>
      <c r="H1162" s="103">
        <v>1.0</v>
      </c>
      <c r="I1162" s="103">
        <v>19.0</v>
      </c>
      <c r="J1162" s="106">
        <f t="shared" si="721"/>
        <v>9</v>
      </c>
      <c r="K1162" s="94">
        <f t="shared" si="722"/>
        <v>1.473684211</v>
      </c>
      <c r="L1162" s="103">
        <v>14.0</v>
      </c>
      <c r="M1162" s="103">
        <v>32.0</v>
      </c>
      <c r="N1162" s="103">
        <v>1.0</v>
      </c>
      <c r="O1162" s="95">
        <f t="shared" si="728"/>
        <v>4.433333333</v>
      </c>
      <c r="P1162" s="92">
        <v>0.0</v>
      </c>
      <c r="Q1162" s="103">
        <v>2.0</v>
      </c>
      <c r="R1162" s="103">
        <v>1.0</v>
      </c>
      <c r="S1162" s="92">
        <v>0.0</v>
      </c>
      <c r="T1162" s="103">
        <v>6.0</v>
      </c>
      <c r="U1162" s="103">
        <v>1.0</v>
      </c>
      <c r="V1162" s="92">
        <v>0.0</v>
      </c>
      <c r="W1162" s="92">
        <v>0.0</v>
      </c>
      <c r="X1162" s="92">
        <v>0.0</v>
      </c>
      <c r="Y1162" s="92">
        <v>0.0</v>
      </c>
      <c r="Z1162" s="92">
        <v>0.0</v>
      </c>
      <c r="AA1162" s="92">
        <v>0.0</v>
      </c>
      <c r="AB1162" s="92">
        <v>0.0</v>
      </c>
      <c r="AC1162" s="92">
        <v>0.0</v>
      </c>
      <c r="AD1162" s="92">
        <v>0.0</v>
      </c>
      <c r="AE1162" s="92">
        <v>0.0</v>
      </c>
      <c r="AF1162" s="92">
        <v>0.0</v>
      </c>
      <c r="AG1162" s="92">
        <v>0.0</v>
      </c>
      <c r="AH1162" s="92">
        <v>0.0</v>
      </c>
    </row>
    <row r="1163" hidden="1">
      <c r="A1163" s="90" t="s">
        <v>22</v>
      </c>
      <c r="B1163" s="91" t="s">
        <v>293</v>
      </c>
      <c r="C1163" s="92">
        <v>0.0</v>
      </c>
      <c r="D1163" s="92">
        <v>0.0</v>
      </c>
      <c r="E1163" s="93">
        <f t="shared" si="727"/>
        <v>0</v>
      </c>
      <c r="F1163" s="92">
        <v>0.0</v>
      </c>
      <c r="G1163" s="92">
        <v>0.0</v>
      </c>
      <c r="H1163" s="92">
        <v>0.0</v>
      </c>
      <c r="I1163" s="92">
        <v>0.0</v>
      </c>
      <c r="J1163" s="106">
        <f t="shared" si="721"/>
        <v>0</v>
      </c>
      <c r="K1163" s="94" t="str">
        <f t="shared" si="722"/>
        <v>#DIV/0!</v>
      </c>
      <c r="L1163" s="92">
        <v>0.0</v>
      </c>
      <c r="M1163" s="92">
        <v>0.0</v>
      </c>
      <c r="N1163" s="103">
        <v>0.0</v>
      </c>
      <c r="O1163" s="95">
        <f t="shared" si="728"/>
        <v>0</v>
      </c>
      <c r="P1163" s="92">
        <v>0.0</v>
      </c>
      <c r="Q1163" s="92">
        <v>0.0</v>
      </c>
      <c r="R1163" s="92">
        <v>0.0</v>
      </c>
      <c r="S1163" s="92">
        <v>0.0</v>
      </c>
      <c r="T1163" s="92">
        <v>0.0</v>
      </c>
      <c r="U1163" s="92">
        <v>0.0</v>
      </c>
      <c r="V1163" s="92">
        <v>0.0</v>
      </c>
      <c r="W1163" s="92">
        <v>0.0</v>
      </c>
      <c r="X1163" s="92">
        <v>0.0</v>
      </c>
      <c r="Y1163" s="92">
        <v>0.0</v>
      </c>
      <c r="Z1163" s="92">
        <v>0.0</v>
      </c>
      <c r="AA1163" s="92">
        <v>0.0</v>
      </c>
      <c r="AB1163" s="92">
        <v>0.0</v>
      </c>
      <c r="AC1163" s="92">
        <v>0.0</v>
      </c>
      <c r="AD1163" s="92">
        <v>0.0</v>
      </c>
      <c r="AE1163" s="92">
        <v>0.0</v>
      </c>
      <c r="AF1163" s="92">
        <v>0.0</v>
      </c>
      <c r="AG1163" s="92">
        <v>0.0</v>
      </c>
      <c r="AH1163" s="92">
        <v>0.0</v>
      </c>
    </row>
    <row r="1164" hidden="1">
      <c r="A1164" s="90" t="s">
        <v>22</v>
      </c>
      <c r="B1164" s="91" t="s">
        <v>294</v>
      </c>
      <c r="C1164" s="103">
        <v>1.0</v>
      </c>
      <c r="D1164" s="103">
        <v>1.0</v>
      </c>
      <c r="E1164" s="93">
        <f t="shared" si="727"/>
        <v>4.583333333</v>
      </c>
      <c r="F1164" s="103">
        <v>1.0</v>
      </c>
      <c r="G1164" s="103">
        <v>27.0</v>
      </c>
      <c r="H1164" s="92">
        <v>0.0</v>
      </c>
      <c r="I1164" s="103">
        <v>11.0</v>
      </c>
      <c r="J1164" s="106">
        <f t="shared" si="721"/>
        <v>16</v>
      </c>
      <c r="K1164" s="94">
        <f t="shared" si="722"/>
        <v>2.454545455</v>
      </c>
      <c r="L1164" s="103">
        <v>25.0</v>
      </c>
      <c r="M1164" s="103">
        <v>35.0</v>
      </c>
      <c r="N1164" s="103">
        <v>1.0</v>
      </c>
      <c r="O1164" s="95">
        <f t="shared" si="728"/>
        <v>4.583333333</v>
      </c>
      <c r="P1164" s="103">
        <v>2.0</v>
      </c>
      <c r="Q1164" s="92">
        <v>0.0</v>
      </c>
      <c r="R1164" s="103">
        <v>1.0</v>
      </c>
      <c r="S1164" s="92">
        <v>0.0</v>
      </c>
      <c r="T1164" s="103">
        <v>5.0</v>
      </c>
      <c r="U1164" s="103">
        <v>3.0</v>
      </c>
      <c r="V1164" s="92">
        <v>0.0</v>
      </c>
      <c r="W1164" s="92">
        <v>0.0</v>
      </c>
      <c r="X1164" s="92">
        <v>0.0</v>
      </c>
      <c r="Y1164" s="92">
        <v>0.0</v>
      </c>
      <c r="Z1164" s="92">
        <v>0.0</v>
      </c>
      <c r="AA1164" s="92">
        <v>0.0</v>
      </c>
      <c r="AB1164" s="92">
        <v>0.0</v>
      </c>
      <c r="AC1164" s="103">
        <v>1.0</v>
      </c>
      <c r="AD1164" s="92">
        <v>0.0</v>
      </c>
      <c r="AE1164" s="92">
        <v>0.0</v>
      </c>
      <c r="AF1164" s="92">
        <v>0.0</v>
      </c>
      <c r="AG1164" s="92">
        <v>0.0</v>
      </c>
      <c r="AH1164" s="92">
        <v>0.0</v>
      </c>
    </row>
    <row r="1165" hidden="1">
      <c r="A1165" s="98" t="s">
        <v>271</v>
      </c>
      <c r="B1165" s="99"/>
      <c r="C1165" s="99">
        <f>SUM(C1159:C1164)</f>
        <v>4</v>
      </c>
      <c r="D1165" s="99">
        <f t="shared" ref="D1165:F1165" si="729">SUM(D1159:D1164)/4</f>
        <v>1</v>
      </c>
      <c r="E1165" s="100">
        <f t="shared" si="729"/>
        <v>4.516666667</v>
      </c>
      <c r="F1165" s="99">
        <f t="shared" si="729"/>
        <v>1.25</v>
      </c>
      <c r="G1165" s="99">
        <f>SUM(G1159:G1164)</f>
        <v>96</v>
      </c>
      <c r="H1165" s="99"/>
      <c r="I1165" s="99">
        <f>SUM(I1159:I1164)</f>
        <v>58</v>
      </c>
      <c r="J1165" s="99">
        <f t="shared" si="721"/>
        <v>38</v>
      </c>
      <c r="K1165" s="101">
        <f t="shared" si="722"/>
        <v>1.655172414</v>
      </c>
      <c r="L1165" s="99">
        <f t="shared" ref="L1165:M1165" si="730">SUM(L1159:L1164)</f>
        <v>78</v>
      </c>
      <c r="M1165" s="99">
        <f t="shared" si="730"/>
        <v>123</v>
      </c>
      <c r="N1165" s="99"/>
      <c r="O1165" s="102"/>
      <c r="P1165" s="99">
        <f t="shared" ref="P1165:AH1165" si="731">SUM(P1159:P1164)</f>
        <v>5</v>
      </c>
      <c r="Q1165" s="99">
        <f t="shared" si="731"/>
        <v>3</v>
      </c>
      <c r="R1165" s="99">
        <f t="shared" si="731"/>
        <v>3</v>
      </c>
      <c r="S1165" s="99">
        <f t="shared" si="731"/>
        <v>0</v>
      </c>
      <c r="T1165" s="99">
        <f t="shared" si="731"/>
        <v>16</v>
      </c>
      <c r="U1165" s="99">
        <f t="shared" si="731"/>
        <v>6</v>
      </c>
      <c r="V1165" s="99">
        <f t="shared" si="731"/>
        <v>1</v>
      </c>
      <c r="W1165" s="99">
        <f t="shared" si="731"/>
        <v>1</v>
      </c>
      <c r="X1165" s="99">
        <f t="shared" si="731"/>
        <v>0</v>
      </c>
      <c r="Y1165" s="99">
        <f t="shared" si="731"/>
        <v>0</v>
      </c>
      <c r="Z1165" s="99">
        <f t="shared" si="731"/>
        <v>0</v>
      </c>
      <c r="AA1165" s="99">
        <f t="shared" si="731"/>
        <v>0</v>
      </c>
      <c r="AB1165" s="99">
        <f t="shared" si="731"/>
        <v>0</v>
      </c>
      <c r="AC1165" s="99">
        <f t="shared" si="731"/>
        <v>2</v>
      </c>
      <c r="AD1165" s="99">
        <f t="shared" si="731"/>
        <v>0</v>
      </c>
      <c r="AE1165" s="99">
        <f t="shared" si="731"/>
        <v>0</v>
      </c>
      <c r="AF1165" s="99">
        <f t="shared" si="731"/>
        <v>0</v>
      </c>
      <c r="AG1165" s="99">
        <f t="shared" si="731"/>
        <v>1</v>
      </c>
      <c r="AH1165" s="99">
        <f t="shared" si="731"/>
        <v>0</v>
      </c>
    </row>
    <row r="1166">
      <c r="A1166" s="119" t="s">
        <v>453</v>
      </c>
    </row>
    <row r="1168" hidden="1">
      <c r="A1168" s="115"/>
      <c r="F1168" s="116" t="s">
        <v>382</v>
      </c>
      <c r="L1168" s="117" t="s">
        <v>383</v>
      </c>
      <c r="N1168" s="118" t="s">
        <v>384</v>
      </c>
    </row>
    <row r="1169" hidden="1">
      <c r="A1169" s="83" t="s">
        <v>232</v>
      </c>
      <c r="B1169" s="83" t="s">
        <v>233</v>
      </c>
      <c r="C1169" s="83" t="s">
        <v>234</v>
      </c>
      <c r="D1169" s="83" t="s">
        <v>15</v>
      </c>
      <c r="E1169" s="84" t="s">
        <v>235</v>
      </c>
      <c r="F1169" s="85" t="s">
        <v>17</v>
      </c>
      <c r="G1169" s="85" t="s">
        <v>236</v>
      </c>
      <c r="H1169" s="85" t="s">
        <v>237</v>
      </c>
      <c r="I1169" s="85" t="s">
        <v>238</v>
      </c>
      <c r="J1169" s="85" t="s">
        <v>239</v>
      </c>
      <c r="K1169" s="86" t="s">
        <v>240</v>
      </c>
      <c r="L1169" s="87" t="s">
        <v>241</v>
      </c>
      <c r="M1169" s="87" t="s">
        <v>242</v>
      </c>
      <c r="N1169" s="88" t="s">
        <v>385</v>
      </c>
      <c r="O1169" s="88" t="s">
        <v>235</v>
      </c>
      <c r="P1169" s="88" t="s">
        <v>244</v>
      </c>
      <c r="Q1169" s="88" t="s">
        <v>245</v>
      </c>
      <c r="R1169" s="88" t="s">
        <v>246</v>
      </c>
      <c r="S1169" s="88" t="s">
        <v>247</v>
      </c>
      <c r="T1169" s="88" t="s">
        <v>248</v>
      </c>
      <c r="U1169" s="88" t="s">
        <v>249</v>
      </c>
      <c r="V1169" s="88" t="s">
        <v>250</v>
      </c>
      <c r="W1169" s="88" t="s">
        <v>251</v>
      </c>
      <c r="X1169" s="88" t="s">
        <v>252</v>
      </c>
      <c r="Y1169" s="88" t="s">
        <v>253</v>
      </c>
      <c r="Z1169" s="88" t="s">
        <v>254</v>
      </c>
      <c r="AA1169" s="88" t="s">
        <v>255</v>
      </c>
      <c r="AB1169" s="88" t="s">
        <v>256</v>
      </c>
      <c r="AC1169" s="88" t="s">
        <v>257</v>
      </c>
      <c r="AD1169" s="88" t="s">
        <v>258</v>
      </c>
      <c r="AE1169" s="88" t="s">
        <v>259</v>
      </c>
      <c r="AF1169" s="88" t="s">
        <v>260</v>
      </c>
      <c r="AG1169" s="88" t="s">
        <v>261</v>
      </c>
      <c r="AH1169" s="88" t="s">
        <v>262</v>
      </c>
    </row>
    <row r="1170" hidden="1">
      <c r="A1170" s="90" t="s">
        <v>22</v>
      </c>
      <c r="B1170" s="91" t="s">
        <v>289</v>
      </c>
      <c r="C1170" s="103">
        <v>1.0</v>
      </c>
      <c r="D1170" s="103">
        <v>1.0</v>
      </c>
      <c r="E1170" s="93">
        <f t="shared" ref="E1170:E1175" si="732">SUM(L1170*I1170)/60</f>
        <v>5.333333333</v>
      </c>
      <c r="F1170" s="103">
        <v>4.0</v>
      </c>
      <c r="G1170" s="103">
        <v>18.0</v>
      </c>
      <c r="H1170" s="92">
        <v>0.0</v>
      </c>
      <c r="I1170" s="103">
        <v>20.0</v>
      </c>
      <c r="J1170" s="106">
        <f t="shared" ref="J1170:J1183" si="733">SUM(G1170-I1170)</f>
        <v>-2</v>
      </c>
      <c r="K1170" s="94">
        <f t="shared" ref="K1170:K1183" si="734">SUM(G1170/I1170)</f>
        <v>0.9</v>
      </c>
      <c r="L1170" s="103">
        <v>16.0</v>
      </c>
      <c r="M1170" s="103">
        <v>32.0</v>
      </c>
      <c r="N1170" s="103">
        <v>1.0</v>
      </c>
      <c r="O1170" s="95">
        <f t="shared" ref="O1170:O1175" si="735">(E1170*N1170)</f>
        <v>5.333333333</v>
      </c>
      <c r="P1170" s="103">
        <v>4.0</v>
      </c>
      <c r="Q1170" s="92">
        <v>0.0</v>
      </c>
      <c r="R1170" s="92">
        <v>0.0</v>
      </c>
      <c r="S1170" s="103">
        <v>1.0</v>
      </c>
      <c r="T1170" s="103">
        <v>3.0</v>
      </c>
      <c r="U1170" s="103">
        <v>2.0</v>
      </c>
      <c r="V1170" s="92">
        <v>0.0</v>
      </c>
      <c r="W1170" s="92">
        <v>0.0</v>
      </c>
      <c r="X1170" s="92">
        <v>0.0</v>
      </c>
      <c r="Y1170" s="92">
        <v>0.0</v>
      </c>
      <c r="Z1170" s="92">
        <v>0.0</v>
      </c>
      <c r="AA1170" s="92">
        <v>0.0</v>
      </c>
      <c r="AB1170" s="92">
        <v>0.0</v>
      </c>
      <c r="AC1170" s="103">
        <v>1.0</v>
      </c>
      <c r="AD1170" s="92">
        <v>0.0</v>
      </c>
      <c r="AE1170" s="92">
        <v>0.0</v>
      </c>
      <c r="AF1170" s="92">
        <v>0.0</v>
      </c>
      <c r="AG1170" s="92">
        <v>0.0</v>
      </c>
      <c r="AH1170" s="92">
        <v>0.0</v>
      </c>
    </row>
    <row r="1171" hidden="1">
      <c r="A1171" s="90" t="s">
        <v>22</v>
      </c>
      <c r="B1171" s="91" t="s">
        <v>290</v>
      </c>
      <c r="C1171" s="103">
        <v>1.0</v>
      </c>
      <c r="D1171" s="103">
        <v>1.0</v>
      </c>
      <c r="E1171" s="93">
        <f t="shared" si="732"/>
        <v>5.25</v>
      </c>
      <c r="F1171" s="92">
        <v>0.0</v>
      </c>
      <c r="G1171" s="103">
        <v>19.0</v>
      </c>
      <c r="H1171" s="92">
        <v>0.0</v>
      </c>
      <c r="I1171" s="103">
        <v>15.0</v>
      </c>
      <c r="J1171" s="106">
        <f t="shared" si="733"/>
        <v>4</v>
      </c>
      <c r="K1171" s="94">
        <f t="shared" si="734"/>
        <v>1.266666667</v>
      </c>
      <c r="L1171" s="103">
        <v>21.0</v>
      </c>
      <c r="M1171" s="103">
        <v>28.0</v>
      </c>
      <c r="N1171" s="103">
        <v>1.0</v>
      </c>
      <c r="O1171" s="95">
        <f t="shared" si="735"/>
        <v>5.25</v>
      </c>
      <c r="P1171" s="103">
        <v>1.0</v>
      </c>
      <c r="Q1171" s="103">
        <v>2.0</v>
      </c>
      <c r="R1171" s="103">
        <v>1.0</v>
      </c>
      <c r="S1171" s="92">
        <v>0.0</v>
      </c>
      <c r="T1171" s="103">
        <v>5.0</v>
      </c>
      <c r="U1171" s="103">
        <v>2.0</v>
      </c>
      <c r="V1171" s="92">
        <v>0.0</v>
      </c>
      <c r="W1171" s="92">
        <v>0.0</v>
      </c>
      <c r="X1171" s="92">
        <v>0.0</v>
      </c>
      <c r="Y1171" s="92">
        <v>0.0</v>
      </c>
      <c r="Z1171" s="92">
        <v>0.0</v>
      </c>
      <c r="AA1171" s="92">
        <v>0.0</v>
      </c>
      <c r="AB1171" s="92">
        <v>0.0</v>
      </c>
      <c r="AC1171" s="103">
        <v>1.0</v>
      </c>
      <c r="AD1171" s="92">
        <v>0.0</v>
      </c>
      <c r="AE1171" s="92">
        <v>0.0</v>
      </c>
      <c r="AF1171" s="92">
        <v>0.0</v>
      </c>
      <c r="AG1171" s="92">
        <v>0.0</v>
      </c>
      <c r="AH1171" s="103">
        <v>1.0</v>
      </c>
    </row>
    <row r="1172" hidden="1">
      <c r="A1172" s="90" t="s">
        <v>22</v>
      </c>
      <c r="B1172" s="91" t="s">
        <v>291</v>
      </c>
      <c r="C1172" s="92">
        <v>0.0</v>
      </c>
      <c r="D1172" s="92">
        <v>0.0</v>
      </c>
      <c r="E1172" s="93">
        <f t="shared" si="732"/>
        <v>0</v>
      </c>
      <c r="F1172" s="92">
        <v>0.0</v>
      </c>
      <c r="G1172" s="92">
        <v>0.0</v>
      </c>
      <c r="H1172" s="92">
        <v>0.0</v>
      </c>
      <c r="I1172" s="92">
        <v>0.0</v>
      </c>
      <c r="J1172" s="106">
        <f t="shared" si="733"/>
        <v>0</v>
      </c>
      <c r="K1172" s="94" t="str">
        <f t="shared" si="734"/>
        <v>#DIV/0!</v>
      </c>
      <c r="L1172" s="92">
        <v>0.0</v>
      </c>
      <c r="M1172" s="92">
        <v>0.0</v>
      </c>
      <c r="N1172" s="103">
        <v>0.0</v>
      </c>
      <c r="O1172" s="95">
        <f t="shared" si="735"/>
        <v>0</v>
      </c>
      <c r="P1172" s="92">
        <v>0.0</v>
      </c>
      <c r="Q1172" s="92">
        <v>0.0</v>
      </c>
      <c r="R1172" s="92">
        <v>0.0</v>
      </c>
      <c r="S1172" s="92">
        <v>0.0</v>
      </c>
      <c r="T1172" s="92">
        <v>0.0</v>
      </c>
      <c r="U1172" s="92">
        <v>0.0</v>
      </c>
      <c r="V1172" s="92">
        <v>0.0</v>
      </c>
      <c r="W1172" s="92">
        <v>0.0</v>
      </c>
      <c r="X1172" s="92">
        <v>0.0</v>
      </c>
      <c r="Y1172" s="92">
        <v>0.0</v>
      </c>
      <c r="Z1172" s="92">
        <v>0.0</v>
      </c>
      <c r="AA1172" s="92">
        <v>0.0</v>
      </c>
      <c r="AB1172" s="92">
        <v>0.0</v>
      </c>
      <c r="AC1172" s="92">
        <v>0.0</v>
      </c>
      <c r="AD1172" s="92">
        <v>0.0</v>
      </c>
      <c r="AE1172" s="92">
        <v>0.0</v>
      </c>
      <c r="AF1172" s="92">
        <v>0.0</v>
      </c>
      <c r="AG1172" s="92">
        <v>0.0</v>
      </c>
      <c r="AH1172" s="92">
        <v>0.0</v>
      </c>
    </row>
    <row r="1173" hidden="1">
      <c r="A1173" s="90" t="s">
        <v>22</v>
      </c>
      <c r="B1173" s="91" t="s">
        <v>292</v>
      </c>
      <c r="C1173" s="103">
        <v>1.0</v>
      </c>
      <c r="D1173" s="103">
        <v>1.0</v>
      </c>
      <c r="E1173" s="93">
        <f t="shared" si="732"/>
        <v>5.4</v>
      </c>
      <c r="F1173" s="92">
        <v>0.0</v>
      </c>
      <c r="G1173" s="103">
        <v>26.0</v>
      </c>
      <c r="H1173" s="103">
        <v>1.0</v>
      </c>
      <c r="I1173" s="103">
        <v>18.0</v>
      </c>
      <c r="J1173" s="106">
        <f t="shared" si="733"/>
        <v>8</v>
      </c>
      <c r="K1173" s="94">
        <f t="shared" si="734"/>
        <v>1.444444444</v>
      </c>
      <c r="L1173" s="103">
        <v>18.0</v>
      </c>
      <c r="M1173" s="103">
        <v>36.0</v>
      </c>
      <c r="N1173" s="103">
        <v>1.0</v>
      </c>
      <c r="O1173" s="95">
        <f t="shared" si="735"/>
        <v>5.4</v>
      </c>
      <c r="P1173" s="103">
        <v>1.0</v>
      </c>
      <c r="Q1173" s="92">
        <v>0.0</v>
      </c>
      <c r="R1173" s="103">
        <v>1.0</v>
      </c>
      <c r="S1173" s="103">
        <v>1.0</v>
      </c>
      <c r="T1173" s="103">
        <v>4.0</v>
      </c>
      <c r="U1173" s="103">
        <v>1.0</v>
      </c>
      <c r="V1173" s="103">
        <v>1.0</v>
      </c>
      <c r="W1173" s="92">
        <v>0.0</v>
      </c>
      <c r="X1173" s="92">
        <v>0.0</v>
      </c>
      <c r="Y1173" s="92">
        <v>0.0</v>
      </c>
      <c r="Z1173" s="92">
        <v>0.0</v>
      </c>
      <c r="AA1173" s="92">
        <v>0.0</v>
      </c>
      <c r="AB1173" s="92">
        <v>0.0</v>
      </c>
      <c r="AC1173" s="103">
        <v>1.0</v>
      </c>
      <c r="AD1173" s="92">
        <v>0.0</v>
      </c>
      <c r="AE1173" s="92">
        <v>0.0</v>
      </c>
      <c r="AF1173" s="92">
        <v>0.0</v>
      </c>
      <c r="AG1173" s="92">
        <v>0.0</v>
      </c>
      <c r="AH1173" s="92">
        <v>0.0</v>
      </c>
    </row>
    <row r="1174" hidden="1">
      <c r="A1174" s="90" t="s">
        <v>22</v>
      </c>
      <c r="B1174" s="91" t="s">
        <v>293</v>
      </c>
      <c r="C1174" s="92">
        <v>0.0</v>
      </c>
      <c r="D1174" s="92">
        <v>0.0</v>
      </c>
      <c r="E1174" s="93">
        <f t="shared" si="732"/>
        <v>0</v>
      </c>
      <c r="F1174" s="92">
        <v>0.0</v>
      </c>
      <c r="G1174" s="92">
        <v>0.0</v>
      </c>
      <c r="H1174" s="92">
        <v>0.0</v>
      </c>
      <c r="I1174" s="92">
        <v>0.0</v>
      </c>
      <c r="J1174" s="106">
        <f t="shared" si="733"/>
        <v>0</v>
      </c>
      <c r="K1174" s="94" t="str">
        <f t="shared" si="734"/>
        <v>#DIV/0!</v>
      </c>
      <c r="L1174" s="92">
        <v>0.0</v>
      </c>
      <c r="M1174" s="92">
        <v>0.0</v>
      </c>
      <c r="N1174" s="103">
        <v>0.0</v>
      </c>
      <c r="O1174" s="95">
        <f t="shared" si="735"/>
        <v>0</v>
      </c>
      <c r="P1174" s="92">
        <v>0.0</v>
      </c>
      <c r="Q1174" s="92">
        <v>0.0</v>
      </c>
      <c r="R1174" s="92">
        <v>0.0</v>
      </c>
      <c r="S1174" s="92">
        <v>0.0</v>
      </c>
      <c r="T1174" s="92">
        <v>0.0</v>
      </c>
      <c r="U1174" s="92">
        <v>0.0</v>
      </c>
      <c r="V1174" s="92">
        <v>0.0</v>
      </c>
      <c r="W1174" s="92">
        <v>0.0</v>
      </c>
      <c r="X1174" s="92">
        <v>0.0</v>
      </c>
      <c r="Y1174" s="92">
        <v>0.0</v>
      </c>
      <c r="Z1174" s="92">
        <v>0.0</v>
      </c>
      <c r="AA1174" s="92">
        <v>0.0</v>
      </c>
      <c r="AB1174" s="92">
        <v>0.0</v>
      </c>
      <c r="AC1174" s="92">
        <v>0.0</v>
      </c>
      <c r="AD1174" s="92">
        <v>0.0</v>
      </c>
      <c r="AE1174" s="92">
        <v>0.0</v>
      </c>
      <c r="AF1174" s="92">
        <v>0.0</v>
      </c>
      <c r="AG1174" s="92">
        <v>0.0</v>
      </c>
      <c r="AH1174" s="92">
        <v>0.0</v>
      </c>
    </row>
    <row r="1175" hidden="1">
      <c r="A1175" s="90" t="s">
        <v>22</v>
      </c>
      <c r="B1175" s="91" t="s">
        <v>294</v>
      </c>
      <c r="C1175" s="103">
        <v>1.0</v>
      </c>
      <c r="D1175" s="103">
        <v>1.0</v>
      </c>
      <c r="E1175" s="93">
        <f t="shared" si="732"/>
        <v>5.416666667</v>
      </c>
      <c r="F1175" s="103">
        <v>1.0</v>
      </c>
      <c r="G1175" s="103">
        <v>25.0</v>
      </c>
      <c r="H1175" s="92">
        <v>0.0</v>
      </c>
      <c r="I1175" s="103">
        <v>13.0</v>
      </c>
      <c r="J1175" s="106">
        <f t="shared" si="733"/>
        <v>12</v>
      </c>
      <c r="K1175" s="94">
        <f t="shared" si="734"/>
        <v>1.923076923</v>
      </c>
      <c r="L1175" s="103">
        <v>25.0</v>
      </c>
      <c r="M1175" s="103">
        <v>32.0</v>
      </c>
      <c r="N1175" s="103">
        <v>1.0</v>
      </c>
      <c r="O1175" s="95">
        <f t="shared" si="735"/>
        <v>5.416666667</v>
      </c>
      <c r="P1175" s="103">
        <v>2.0</v>
      </c>
      <c r="Q1175" s="92">
        <v>0.0</v>
      </c>
      <c r="R1175" s="103">
        <v>1.0</v>
      </c>
      <c r="S1175" s="92">
        <v>0.0</v>
      </c>
      <c r="T1175" s="103">
        <v>3.0</v>
      </c>
      <c r="U1175" s="92">
        <v>0.0</v>
      </c>
      <c r="V1175" s="92">
        <v>0.0</v>
      </c>
      <c r="W1175" s="92">
        <v>0.0</v>
      </c>
      <c r="X1175" s="92">
        <v>0.0</v>
      </c>
      <c r="Y1175" s="92">
        <v>0.0</v>
      </c>
      <c r="Z1175" s="92">
        <v>0.0</v>
      </c>
      <c r="AA1175" s="92">
        <v>0.0</v>
      </c>
      <c r="AB1175" s="92">
        <v>0.0</v>
      </c>
      <c r="AC1175" s="103">
        <v>1.0</v>
      </c>
      <c r="AD1175" s="92">
        <v>0.0</v>
      </c>
      <c r="AE1175" s="92">
        <v>0.0</v>
      </c>
      <c r="AF1175" s="92">
        <v>0.0</v>
      </c>
      <c r="AG1175" s="92">
        <v>0.0</v>
      </c>
      <c r="AH1175" s="92">
        <v>0.0</v>
      </c>
    </row>
    <row r="1176" hidden="1">
      <c r="A1176" s="98"/>
      <c r="B1176" s="99"/>
      <c r="C1176" s="99">
        <f t="shared" ref="C1176:D1176" si="736">SUM(C1170:C1175)/4</f>
        <v>1</v>
      </c>
      <c r="D1176" s="99">
        <f t="shared" si="736"/>
        <v>1</v>
      </c>
      <c r="E1176" s="100">
        <f>SUM(E1170:E1175)</f>
        <v>21.4</v>
      </c>
      <c r="F1176" s="99">
        <f>SUM(F1170:F1175)/4</f>
        <v>1.25</v>
      </c>
      <c r="G1176" s="99">
        <f>SUM(G1170:G1175)</f>
        <v>88</v>
      </c>
      <c r="H1176" s="99"/>
      <c r="I1176" s="99">
        <f>SUM(I1170:I1175)</f>
        <v>66</v>
      </c>
      <c r="J1176" s="99">
        <f t="shared" si="733"/>
        <v>22</v>
      </c>
      <c r="K1176" s="101">
        <f t="shared" si="734"/>
        <v>1.333333333</v>
      </c>
      <c r="L1176" s="99">
        <f t="shared" ref="L1176:M1176" si="737">SUM(L1170:L1175)</f>
        <v>80</v>
      </c>
      <c r="M1176" s="99">
        <f t="shared" si="737"/>
        <v>128</v>
      </c>
      <c r="N1176" s="99"/>
      <c r="O1176" s="102"/>
      <c r="P1176" s="99">
        <f t="shared" ref="P1176:AH1176" si="738">SUM(P1170:P1175)</f>
        <v>8</v>
      </c>
      <c r="Q1176" s="99">
        <f t="shared" si="738"/>
        <v>2</v>
      </c>
      <c r="R1176" s="99">
        <f t="shared" si="738"/>
        <v>3</v>
      </c>
      <c r="S1176" s="99">
        <f t="shared" si="738"/>
        <v>2</v>
      </c>
      <c r="T1176" s="99">
        <f t="shared" si="738"/>
        <v>15</v>
      </c>
      <c r="U1176" s="99">
        <f t="shared" si="738"/>
        <v>5</v>
      </c>
      <c r="V1176" s="99">
        <f t="shared" si="738"/>
        <v>1</v>
      </c>
      <c r="W1176" s="99">
        <f t="shared" si="738"/>
        <v>0</v>
      </c>
      <c r="X1176" s="99">
        <f t="shared" si="738"/>
        <v>0</v>
      </c>
      <c r="Y1176" s="99">
        <f t="shared" si="738"/>
        <v>0</v>
      </c>
      <c r="Z1176" s="99">
        <f t="shared" si="738"/>
        <v>0</v>
      </c>
      <c r="AA1176" s="99">
        <f t="shared" si="738"/>
        <v>0</v>
      </c>
      <c r="AB1176" s="99">
        <f t="shared" si="738"/>
        <v>0</v>
      </c>
      <c r="AC1176" s="99">
        <f t="shared" si="738"/>
        <v>4</v>
      </c>
      <c r="AD1176" s="99">
        <f t="shared" si="738"/>
        <v>0</v>
      </c>
      <c r="AE1176" s="99">
        <f t="shared" si="738"/>
        <v>0</v>
      </c>
      <c r="AF1176" s="99">
        <f t="shared" si="738"/>
        <v>0</v>
      </c>
      <c r="AG1176" s="99">
        <f t="shared" si="738"/>
        <v>0</v>
      </c>
      <c r="AH1176" s="99">
        <f t="shared" si="738"/>
        <v>1</v>
      </c>
    </row>
    <row r="1177" hidden="1">
      <c r="A1177" s="90" t="s">
        <v>100</v>
      </c>
      <c r="B1177" s="91" t="s">
        <v>321</v>
      </c>
      <c r="C1177" s="103">
        <v>1.0</v>
      </c>
      <c r="D1177" s="92">
        <v>0.0</v>
      </c>
      <c r="E1177" s="93">
        <f t="shared" ref="E1177:E1182" si="739">SUM(L1177*I1177)/60</f>
        <v>4.95</v>
      </c>
      <c r="F1177" s="103">
        <v>0.0</v>
      </c>
      <c r="G1177" s="103">
        <v>15.0</v>
      </c>
      <c r="H1177" s="103">
        <v>0.0</v>
      </c>
      <c r="I1177" s="103">
        <v>27.0</v>
      </c>
      <c r="J1177" s="106">
        <f t="shared" si="733"/>
        <v>-12</v>
      </c>
      <c r="K1177" s="94">
        <f t="shared" si="734"/>
        <v>0.5555555556</v>
      </c>
      <c r="L1177" s="103">
        <v>11.0</v>
      </c>
      <c r="M1177" s="103">
        <v>17.0</v>
      </c>
      <c r="N1177" s="103">
        <v>1.0</v>
      </c>
      <c r="O1177" s="95">
        <f t="shared" ref="O1177:O1182" si="740">SUM(L1177*I1177)/60</f>
        <v>4.95</v>
      </c>
      <c r="P1177" s="92">
        <v>0.0</v>
      </c>
      <c r="Q1177" s="92">
        <v>0.0</v>
      </c>
      <c r="R1177" s="92">
        <v>0.0</v>
      </c>
      <c r="S1177" s="92">
        <v>0.0</v>
      </c>
      <c r="T1177" s="92">
        <v>0.0</v>
      </c>
      <c r="U1177" s="92">
        <v>0.0</v>
      </c>
      <c r="V1177" s="92">
        <v>0.0</v>
      </c>
      <c r="W1177" s="92">
        <v>0.0</v>
      </c>
      <c r="X1177" s="92">
        <v>0.0</v>
      </c>
      <c r="Y1177" s="92">
        <v>0.0</v>
      </c>
      <c r="Z1177" s="92">
        <v>0.0</v>
      </c>
      <c r="AA1177" s="92">
        <v>0.0</v>
      </c>
      <c r="AB1177" s="92">
        <v>0.0</v>
      </c>
      <c r="AC1177" s="92">
        <v>0.0</v>
      </c>
      <c r="AD1177" s="92">
        <v>0.0</v>
      </c>
      <c r="AE1177" s="92">
        <v>0.0</v>
      </c>
      <c r="AF1177" s="92">
        <v>0.0</v>
      </c>
      <c r="AG1177" s="92">
        <v>0.0</v>
      </c>
      <c r="AH1177" s="92">
        <v>0.0</v>
      </c>
    </row>
    <row r="1178" hidden="1">
      <c r="A1178" s="90" t="s">
        <v>100</v>
      </c>
      <c r="B1178" s="91" t="s">
        <v>322</v>
      </c>
      <c r="C1178" s="103">
        <v>1.0</v>
      </c>
      <c r="D1178" s="92">
        <v>0.0</v>
      </c>
      <c r="E1178" s="93">
        <f t="shared" si="739"/>
        <v>5.25</v>
      </c>
      <c r="F1178" s="103">
        <v>0.0</v>
      </c>
      <c r="G1178" s="103">
        <v>9.0</v>
      </c>
      <c r="H1178" s="103">
        <v>0.0</v>
      </c>
      <c r="I1178" s="103">
        <v>21.0</v>
      </c>
      <c r="J1178" s="106">
        <f t="shared" si="733"/>
        <v>-12</v>
      </c>
      <c r="K1178" s="94">
        <f t="shared" si="734"/>
        <v>0.4285714286</v>
      </c>
      <c r="L1178" s="103">
        <v>15.0</v>
      </c>
      <c r="M1178" s="103">
        <v>9.0</v>
      </c>
      <c r="N1178" s="103">
        <v>1.0</v>
      </c>
      <c r="O1178" s="95">
        <f t="shared" si="740"/>
        <v>5.25</v>
      </c>
      <c r="P1178" s="92">
        <v>0.0</v>
      </c>
      <c r="Q1178" s="92">
        <v>0.0</v>
      </c>
      <c r="R1178" s="92">
        <v>0.0</v>
      </c>
      <c r="S1178" s="92">
        <v>0.0</v>
      </c>
      <c r="T1178" s="92">
        <v>0.0</v>
      </c>
      <c r="U1178" s="92">
        <v>0.0</v>
      </c>
      <c r="V1178" s="92">
        <v>0.0</v>
      </c>
      <c r="W1178" s="92">
        <v>0.0</v>
      </c>
      <c r="X1178" s="92">
        <v>0.0</v>
      </c>
      <c r="Y1178" s="92">
        <v>0.0</v>
      </c>
      <c r="Z1178" s="92">
        <v>0.0</v>
      </c>
      <c r="AA1178" s="92">
        <v>0.0</v>
      </c>
      <c r="AB1178" s="92">
        <v>0.0</v>
      </c>
      <c r="AC1178" s="92">
        <v>0.0</v>
      </c>
      <c r="AD1178" s="92">
        <v>0.0</v>
      </c>
      <c r="AE1178" s="92">
        <v>0.0</v>
      </c>
      <c r="AF1178" s="92">
        <v>0.0</v>
      </c>
      <c r="AG1178" s="92">
        <v>0.0</v>
      </c>
      <c r="AH1178" s="92">
        <v>0.0</v>
      </c>
    </row>
    <row r="1179" hidden="1">
      <c r="A1179" s="90" t="s">
        <v>100</v>
      </c>
      <c r="B1179" s="91" t="s">
        <v>323</v>
      </c>
      <c r="C1179" s="103">
        <v>1.0</v>
      </c>
      <c r="D1179" s="92">
        <v>0.0</v>
      </c>
      <c r="E1179" s="93">
        <f t="shared" si="739"/>
        <v>5.333333333</v>
      </c>
      <c r="F1179" s="103">
        <v>0.0</v>
      </c>
      <c r="G1179" s="103">
        <v>14.0</v>
      </c>
      <c r="H1179" s="103">
        <v>0.0</v>
      </c>
      <c r="I1179" s="103">
        <v>20.0</v>
      </c>
      <c r="J1179" s="106">
        <f t="shared" si="733"/>
        <v>-6</v>
      </c>
      <c r="K1179" s="94">
        <f t="shared" si="734"/>
        <v>0.7</v>
      </c>
      <c r="L1179" s="103">
        <v>16.0</v>
      </c>
      <c r="M1179" s="103">
        <v>21.0</v>
      </c>
      <c r="N1179" s="103">
        <v>1.0</v>
      </c>
      <c r="O1179" s="95">
        <f t="shared" si="740"/>
        <v>5.333333333</v>
      </c>
      <c r="P1179" s="103">
        <v>2.0</v>
      </c>
      <c r="Q1179" s="92">
        <v>0.0</v>
      </c>
      <c r="R1179" s="103">
        <v>2.0</v>
      </c>
      <c r="S1179" s="103">
        <v>1.0</v>
      </c>
      <c r="T1179" s="103">
        <v>1.0</v>
      </c>
      <c r="U1179" s="92">
        <v>0.0</v>
      </c>
      <c r="V1179" s="92">
        <v>0.0</v>
      </c>
      <c r="W1179" s="92">
        <v>0.0</v>
      </c>
      <c r="X1179" s="92">
        <v>0.0</v>
      </c>
      <c r="Y1179" s="92">
        <v>0.0</v>
      </c>
      <c r="Z1179" s="92">
        <v>0.0</v>
      </c>
      <c r="AA1179" s="92">
        <v>0.0</v>
      </c>
      <c r="AB1179" s="92">
        <v>0.0</v>
      </c>
      <c r="AC1179" s="92">
        <v>0.0</v>
      </c>
      <c r="AD1179" s="92">
        <v>0.0</v>
      </c>
      <c r="AE1179" s="92">
        <v>0.0</v>
      </c>
      <c r="AF1179" s="92">
        <v>0.0</v>
      </c>
      <c r="AG1179" s="92">
        <v>0.0</v>
      </c>
      <c r="AH1179" s="92">
        <v>0.0</v>
      </c>
    </row>
    <row r="1180" hidden="1">
      <c r="A1180" s="90" t="s">
        <v>100</v>
      </c>
      <c r="B1180" s="91" t="s">
        <v>324</v>
      </c>
      <c r="C1180" s="92">
        <v>0.0</v>
      </c>
      <c r="D1180" s="92">
        <v>0.0</v>
      </c>
      <c r="E1180" s="93">
        <f t="shared" si="739"/>
        <v>0</v>
      </c>
      <c r="F1180" s="92">
        <v>0.0</v>
      </c>
      <c r="G1180" s="92">
        <v>0.0</v>
      </c>
      <c r="H1180" s="92">
        <v>0.0</v>
      </c>
      <c r="I1180" s="92">
        <v>0.0</v>
      </c>
      <c r="J1180" s="106">
        <f t="shared" si="733"/>
        <v>0</v>
      </c>
      <c r="K1180" s="94" t="str">
        <f t="shared" si="734"/>
        <v>#DIV/0!</v>
      </c>
      <c r="L1180" s="92">
        <v>0.0</v>
      </c>
      <c r="M1180" s="92">
        <v>0.0</v>
      </c>
      <c r="N1180" s="103">
        <v>0.0</v>
      </c>
      <c r="O1180" s="95">
        <f t="shared" si="740"/>
        <v>0</v>
      </c>
      <c r="P1180" s="92">
        <v>0.0</v>
      </c>
      <c r="Q1180" s="92">
        <v>0.0</v>
      </c>
      <c r="R1180" s="92">
        <v>0.0</v>
      </c>
      <c r="S1180" s="92">
        <v>0.0</v>
      </c>
      <c r="T1180" s="92">
        <v>0.0</v>
      </c>
      <c r="U1180" s="92">
        <v>0.0</v>
      </c>
      <c r="V1180" s="92">
        <v>0.0</v>
      </c>
      <c r="W1180" s="92">
        <v>0.0</v>
      </c>
      <c r="X1180" s="92">
        <v>0.0</v>
      </c>
      <c r="Y1180" s="92">
        <v>0.0</v>
      </c>
      <c r="Z1180" s="92">
        <v>0.0</v>
      </c>
      <c r="AA1180" s="92">
        <v>0.0</v>
      </c>
      <c r="AB1180" s="92">
        <v>0.0</v>
      </c>
      <c r="AC1180" s="92">
        <v>0.0</v>
      </c>
      <c r="AD1180" s="92">
        <v>0.0</v>
      </c>
      <c r="AE1180" s="92">
        <v>0.0</v>
      </c>
      <c r="AF1180" s="92">
        <v>0.0</v>
      </c>
      <c r="AG1180" s="92">
        <v>0.0</v>
      </c>
      <c r="AH1180" s="92">
        <v>0.0</v>
      </c>
    </row>
    <row r="1181" hidden="1">
      <c r="A1181" s="90" t="s">
        <v>100</v>
      </c>
      <c r="B1181" s="91" t="s">
        <v>325</v>
      </c>
      <c r="C1181" s="92">
        <v>0.0</v>
      </c>
      <c r="D1181" s="92">
        <v>0.0</v>
      </c>
      <c r="E1181" s="93">
        <f t="shared" si="739"/>
        <v>0</v>
      </c>
      <c r="F1181" s="92">
        <v>0.0</v>
      </c>
      <c r="G1181" s="92">
        <v>0.0</v>
      </c>
      <c r="H1181" s="92">
        <v>0.0</v>
      </c>
      <c r="I1181" s="92">
        <v>0.0</v>
      </c>
      <c r="J1181" s="106">
        <f t="shared" si="733"/>
        <v>0</v>
      </c>
      <c r="K1181" s="94" t="str">
        <f t="shared" si="734"/>
        <v>#DIV/0!</v>
      </c>
      <c r="L1181" s="92">
        <v>0.0</v>
      </c>
      <c r="M1181" s="92">
        <v>0.0</v>
      </c>
      <c r="N1181" s="103">
        <v>0.0</v>
      </c>
      <c r="O1181" s="95">
        <f t="shared" si="740"/>
        <v>0</v>
      </c>
      <c r="P1181" s="92">
        <v>0.0</v>
      </c>
      <c r="Q1181" s="92">
        <v>0.0</v>
      </c>
      <c r="R1181" s="92">
        <v>0.0</v>
      </c>
      <c r="S1181" s="92">
        <v>0.0</v>
      </c>
      <c r="T1181" s="92">
        <v>0.0</v>
      </c>
      <c r="U1181" s="92">
        <v>0.0</v>
      </c>
      <c r="V1181" s="92">
        <v>0.0</v>
      </c>
      <c r="W1181" s="92">
        <v>0.0</v>
      </c>
      <c r="X1181" s="92">
        <v>0.0</v>
      </c>
      <c r="Y1181" s="92">
        <v>0.0</v>
      </c>
      <c r="Z1181" s="92">
        <v>0.0</v>
      </c>
      <c r="AA1181" s="92">
        <v>0.0</v>
      </c>
      <c r="AB1181" s="92">
        <v>0.0</v>
      </c>
      <c r="AC1181" s="92">
        <v>0.0</v>
      </c>
      <c r="AD1181" s="92">
        <v>0.0</v>
      </c>
      <c r="AE1181" s="92">
        <v>0.0</v>
      </c>
      <c r="AF1181" s="92">
        <v>0.0</v>
      </c>
      <c r="AG1181" s="92">
        <v>0.0</v>
      </c>
      <c r="AH1181" s="92">
        <v>0.0</v>
      </c>
    </row>
    <row r="1182" hidden="1">
      <c r="A1182" s="90" t="s">
        <v>100</v>
      </c>
      <c r="B1182" s="91" t="s">
        <v>326</v>
      </c>
      <c r="C1182" s="103">
        <v>1.0</v>
      </c>
      <c r="D1182" s="92">
        <v>0.0</v>
      </c>
      <c r="E1182" s="93">
        <f t="shared" si="739"/>
        <v>5.2</v>
      </c>
      <c r="F1182" s="103">
        <v>0.0</v>
      </c>
      <c r="G1182" s="103">
        <v>27.0</v>
      </c>
      <c r="H1182" s="103">
        <v>0.0</v>
      </c>
      <c r="I1182" s="103">
        <v>24.0</v>
      </c>
      <c r="J1182" s="106">
        <f t="shared" si="733"/>
        <v>3</v>
      </c>
      <c r="K1182" s="94">
        <f t="shared" si="734"/>
        <v>1.125</v>
      </c>
      <c r="L1182" s="103">
        <v>13.0</v>
      </c>
      <c r="M1182" s="103">
        <v>35.0</v>
      </c>
      <c r="N1182" s="103">
        <v>1.0</v>
      </c>
      <c r="O1182" s="95">
        <f t="shared" si="740"/>
        <v>5.2</v>
      </c>
      <c r="P1182" s="103">
        <v>3.0</v>
      </c>
      <c r="Q1182" s="92">
        <v>0.0</v>
      </c>
      <c r="R1182" s="103">
        <v>2.0</v>
      </c>
      <c r="S1182" s="103">
        <v>2.0</v>
      </c>
      <c r="T1182" s="103">
        <v>5.0</v>
      </c>
      <c r="U1182" s="103">
        <v>1.0</v>
      </c>
      <c r="V1182" s="92">
        <v>0.0</v>
      </c>
      <c r="W1182" s="92">
        <v>0.0</v>
      </c>
      <c r="X1182" s="92">
        <v>0.0</v>
      </c>
      <c r="Y1182" s="92">
        <v>0.0</v>
      </c>
      <c r="Z1182" s="92">
        <v>0.0</v>
      </c>
      <c r="AA1182" s="92">
        <v>0.0</v>
      </c>
      <c r="AB1182" s="103">
        <v>0.0</v>
      </c>
      <c r="AC1182" s="103">
        <v>1.0</v>
      </c>
      <c r="AD1182" s="92">
        <v>0.0</v>
      </c>
      <c r="AE1182" s="92">
        <v>0.0</v>
      </c>
      <c r="AF1182" s="92">
        <v>0.0</v>
      </c>
      <c r="AG1182" s="92">
        <v>0.0</v>
      </c>
      <c r="AH1182" s="92">
        <v>0.0</v>
      </c>
    </row>
    <row r="1183" hidden="1">
      <c r="A1183" s="98" t="s">
        <v>271</v>
      </c>
      <c r="B1183" s="99"/>
      <c r="C1183" s="99">
        <f>SUM(C1177:C1182)</f>
        <v>4</v>
      </c>
      <c r="D1183" s="99">
        <f t="shared" ref="D1183:F1183" si="741">SUM(D1177:D1182)/4</f>
        <v>0</v>
      </c>
      <c r="E1183" s="100">
        <f t="shared" si="741"/>
        <v>5.183333333</v>
      </c>
      <c r="F1183" s="99">
        <f t="shared" si="741"/>
        <v>0</v>
      </c>
      <c r="G1183" s="99">
        <f>SUM(G1177:G1182)</f>
        <v>65</v>
      </c>
      <c r="H1183" s="99"/>
      <c r="I1183" s="99">
        <f>SUM(I1177:I1182)</f>
        <v>92</v>
      </c>
      <c r="J1183" s="99">
        <f t="shared" si="733"/>
        <v>-27</v>
      </c>
      <c r="K1183" s="101">
        <f t="shared" si="734"/>
        <v>0.7065217391</v>
      </c>
      <c r="L1183" s="99">
        <f t="shared" ref="L1183:M1183" si="742">SUM(L1177:L1182)</f>
        <v>55</v>
      </c>
      <c r="M1183" s="99">
        <f t="shared" si="742"/>
        <v>82</v>
      </c>
      <c r="N1183" s="99"/>
      <c r="O1183" s="102"/>
      <c r="P1183" s="99">
        <f t="shared" ref="P1183:AH1183" si="743">SUM(P1177:P1182)</f>
        <v>5</v>
      </c>
      <c r="Q1183" s="99">
        <f t="shared" si="743"/>
        <v>0</v>
      </c>
      <c r="R1183" s="99">
        <f t="shared" si="743"/>
        <v>4</v>
      </c>
      <c r="S1183" s="99">
        <f t="shared" si="743"/>
        <v>3</v>
      </c>
      <c r="T1183" s="99">
        <f t="shared" si="743"/>
        <v>6</v>
      </c>
      <c r="U1183" s="99">
        <f t="shared" si="743"/>
        <v>1</v>
      </c>
      <c r="V1183" s="99">
        <f t="shared" si="743"/>
        <v>0</v>
      </c>
      <c r="W1183" s="99">
        <f t="shared" si="743"/>
        <v>0</v>
      </c>
      <c r="X1183" s="99">
        <f t="shared" si="743"/>
        <v>0</v>
      </c>
      <c r="Y1183" s="99">
        <f t="shared" si="743"/>
        <v>0</v>
      </c>
      <c r="Z1183" s="99">
        <f t="shared" si="743"/>
        <v>0</v>
      </c>
      <c r="AA1183" s="99">
        <f t="shared" si="743"/>
        <v>0</v>
      </c>
      <c r="AB1183" s="99">
        <f t="shared" si="743"/>
        <v>0</v>
      </c>
      <c r="AC1183" s="99">
        <f t="shared" si="743"/>
        <v>1</v>
      </c>
      <c r="AD1183" s="99">
        <f t="shared" si="743"/>
        <v>0</v>
      </c>
      <c r="AE1183" s="99">
        <f t="shared" si="743"/>
        <v>0</v>
      </c>
      <c r="AF1183" s="99">
        <f t="shared" si="743"/>
        <v>0</v>
      </c>
      <c r="AG1183" s="99">
        <f t="shared" si="743"/>
        <v>0</v>
      </c>
      <c r="AH1183" s="99">
        <f t="shared" si="743"/>
        <v>0</v>
      </c>
    </row>
    <row r="1184">
      <c r="A1184" s="119" t="s">
        <v>454</v>
      </c>
    </row>
    <row r="1186" hidden="1">
      <c r="A1186" s="115"/>
      <c r="F1186" s="116" t="s">
        <v>382</v>
      </c>
      <c r="L1186" s="117" t="s">
        <v>383</v>
      </c>
      <c r="N1186" s="118" t="s">
        <v>384</v>
      </c>
    </row>
    <row r="1187" hidden="1">
      <c r="A1187" s="83" t="s">
        <v>232</v>
      </c>
      <c r="B1187" s="83" t="s">
        <v>233</v>
      </c>
      <c r="C1187" s="83" t="s">
        <v>234</v>
      </c>
      <c r="D1187" s="83" t="s">
        <v>15</v>
      </c>
      <c r="E1187" s="84" t="s">
        <v>235</v>
      </c>
      <c r="F1187" s="85" t="s">
        <v>17</v>
      </c>
      <c r="G1187" s="85" t="s">
        <v>236</v>
      </c>
      <c r="H1187" s="85" t="s">
        <v>237</v>
      </c>
      <c r="I1187" s="85" t="s">
        <v>238</v>
      </c>
      <c r="J1187" s="85" t="s">
        <v>239</v>
      </c>
      <c r="K1187" s="86" t="s">
        <v>240</v>
      </c>
      <c r="L1187" s="87" t="s">
        <v>241</v>
      </c>
      <c r="M1187" s="87" t="s">
        <v>242</v>
      </c>
      <c r="N1187" s="88" t="s">
        <v>385</v>
      </c>
      <c r="O1187" s="88" t="s">
        <v>235</v>
      </c>
      <c r="P1187" s="88" t="s">
        <v>244</v>
      </c>
      <c r="Q1187" s="88" t="s">
        <v>245</v>
      </c>
      <c r="R1187" s="88" t="s">
        <v>246</v>
      </c>
      <c r="S1187" s="88" t="s">
        <v>247</v>
      </c>
      <c r="T1187" s="88" t="s">
        <v>248</v>
      </c>
      <c r="U1187" s="88" t="s">
        <v>249</v>
      </c>
      <c r="V1187" s="88" t="s">
        <v>250</v>
      </c>
      <c r="W1187" s="88" t="s">
        <v>251</v>
      </c>
      <c r="X1187" s="88" t="s">
        <v>252</v>
      </c>
      <c r="Y1187" s="88" t="s">
        <v>253</v>
      </c>
      <c r="Z1187" s="88" t="s">
        <v>254</v>
      </c>
      <c r="AA1187" s="88" t="s">
        <v>255</v>
      </c>
      <c r="AB1187" s="88" t="s">
        <v>256</v>
      </c>
      <c r="AC1187" s="88" t="s">
        <v>257</v>
      </c>
      <c r="AD1187" s="88" t="s">
        <v>258</v>
      </c>
      <c r="AE1187" s="88" t="s">
        <v>259</v>
      </c>
      <c r="AF1187" s="88" t="s">
        <v>260</v>
      </c>
      <c r="AG1187" s="88" t="s">
        <v>261</v>
      </c>
      <c r="AH1187" s="88" t="s">
        <v>262</v>
      </c>
    </row>
    <row r="1188" hidden="1">
      <c r="A1188" s="90"/>
      <c r="B1188" s="91"/>
      <c r="C1188" s="92">
        <v>0.0</v>
      </c>
      <c r="D1188" s="92">
        <v>0.0</v>
      </c>
      <c r="E1188" s="93">
        <f t="shared" ref="E1188:E1193" si="744">SUM(L1188*I1188)/60</f>
        <v>0</v>
      </c>
      <c r="F1188" s="92">
        <v>0.0</v>
      </c>
      <c r="G1188" s="92">
        <v>0.0</v>
      </c>
      <c r="H1188" s="92">
        <v>0.0</v>
      </c>
      <c r="I1188" s="92">
        <v>0.0</v>
      </c>
      <c r="J1188" s="106">
        <f t="shared" ref="J1188:J1201" si="745">SUM(G1188-I1188)</f>
        <v>0</v>
      </c>
      <c r="K1188" s="94" t="str">
        <f t="shared" ref="K1188:K1201" si="746">SUM(G1188/I1188)</f>
        <v>#DIV/0!</v>
      </c>
      <c r="L1188" s="92">
        <v>0.0</v>
      </c>
      <c r="M1188" s="92">
        <v>0.0</v>
      </c>
      <c r="N1188" s="92" t="s">
        <v>386</v>
      </c>
      <c r="O1188" s="95" t="str">
        <f t="shared" ref="O1188:O1193" si="747">(E1188*N1188)</f>
        <v>#VALUE!</v>
      </c>
      <c r="P1188" s="92">
        <v>0.0</v>
      </c>
      <c r="Q1188" s="92">
        <v>0.0</v>
      </c>
      <c r="R1188" s="92">
        <v>0.0</v>
      </c>
      <c r="S1188" s="92">
        <v>0.0</v>
      </c>
      <c r="T1188" s="92">
        <v>0.0</v>
      </c>
      <c r="U1188" s="92">
        <v>0.0</v>
      </c>
      <c r="V1188" s="92">
        <v>0.0</v>
      </c>
      <c r="W1188" s="92">
        <v>0.0</v>
      </c>
      <c r="X1188" s="92">
        <v>0.0</v>
      </c>
      <c r="Y1188" s="92">
        <v>0.0</v>
      </c>
      <c r="Z1188" s="92">
        <v>0.0</v>
      </c>
      <c r="AA1188" s="92">
        <v>0.0</v>
      </c>
      <c r="AB1188" s="92">
        <v>0.0</v>
      </c>
      <c r="AC1188" s="92">
        <v>0.0</v>
      </c>
      <c r="AD1188" s="92">
        <v>0.0</v>
      </c>
      <c r="AE1188" s="92">
        <v>0.0</v>
      </c>
      <c r="AF1188" s="92">
        <v>0.0</v>
      </c>
      <c r="AG1188" s="92">
        <v>0.0</v>
      </c>
      <c r="AH1188" s="92">
        <v>0.0</v>
      </c>
    </row>
    <row r="1189" hidden="1">
      <c r="A1189" s="90"/>
      <c r="B1189" s="91"/>
      <c r="C1189" s="92">
        <v>0.0</v>
      </c>
      <c r="D1189" s="92">
        <v>0.0</v>
      </c>
      <c r="E1189" s="93">
        <f t="shared" si="744"/>
        <v>0</v>
      </c>
      <c r="F1189" s="92">
        <v>0.0</v>
      </c>
      <c r="G1189" s="92">
        <v>0.0</v>
      </c>
      <c r="H1189" s="92">
        <v>0.0</v>
      </c>
      <c r="I1189" s="92">
        <v>0.0</v>
      </c>
      <c r="J1189" s="106">
        <f t="shared" si="745"/>
        <v>0</v>
      </c>
      <c r="K1189" s="94" t="str">
        <f t="shared" si="746"/>
        <v>#DIV/0!</v>
      </c>
      <c r="L1189" s="92">
        <v>0.0</v>
      </c>
      <c r="M1189" s="92">
        <v>0.0</v>
      </c>
      <c r="N1189" s="92" t="s">
        <v>386</v>
      </c>
      <c r="O1189" s="95" t="str">
        <f t="shared" si="747"/>
        <v>#VALUE!</v>
      </c>
      <c r="P1189" s="92">
        <v>0.0</v>
      </c>
      <c r="Q1189" s="92">
        <v>0.0</v>
      </c>
      <c r="R1189" s="92">
        <v>0.0</v>
      </c>
      <c r="S1189" s="92">
        <v>0.0</v>
      </c>
      <c r="T1189" s="92">
        <v>0.0</v>
      </c>
      <c r="U1189" s="92">
        <v>0.0</v>
      </c>
      <c r="V1189" s="92">
        <v>0.0</v>
      </c>
      <c r="W1189" s="92">
        <v>0.0</v>
      </c>
      <c r="X1189" s="92">
        <v>0.0</v>
      </c>
      <c r="Y1189" s="92">
        <v>0.0</v>
      </c>
      <c r="Z1189" s="92">
        <v>0.0</v>
      </c>
      <c r="AA1189" s="92">
        <v>0.0</v>
      </c>
      <c r="AB1189" s="92">
        <v>0.0</v>
      </c>
      <c r="AC1189" s="92">
        <v>0.0</v>
      </c>
      <c r="AD1189" s="92">
        <v>0.0</v>
      </c>
      <c r="AE1189" s="92">
        <v>0.0</v>
      </c>
      <c r="AF1189" s="92">
        <v>0.0</v>
      </c>
      <c r="AG1189" s="92">
        <v>0.0</v>
      </c>
      <c r="AH1189" s="92">
        <v>0.0</v>
      </c>
    </row>
    <row r="1190" hidden="1">
      <c r="A1190" s="90"/>
      <c r="B1190" s="91"/>
      <c r="C1190" s="92">
        <v>0.0</v>
      </c>
      <c r="D1190" s="92">
        <v>0.0</v>
      </c>
      <c r="E1190" s="93">
        <f t="shared" si="744"/>
        <v>0</v>
      </c>
      <c r="F1190" s="92">
        <v>0.0</v>
      </c>
      <c r="G1190" s="92">
        <v>0.0</v>
      </c>
      <c r="H1190" s="92">
        <v>0.0</v>
      </c>
      <c r="I1190" s="92">
        <v>0.0</v>
      </c>
      <c r="J1190" s="106">
        <f t="shared" si="745"/>
        <v>0</v>
      </c>
      <c r="K1190" s="94" t="str">
        <f t="shared" si="746"/>
        <v>#DIV/0!</v>
      </c>
      <c r="L1190" s="92">
        <v>0.0</v>
      </c>
      <c r="M1190" s="92">
        <v>0.0</v>
      </c>
      <c r="N1190" s="92" t="s">
        <v>386</v>
      </c>
      <c r="O1190" s="95" t="str">
        <f t="shared" si="747"/>
        <v>#VALUE!</v>
      </c>
      <c r="P1190" s="92">
        <v>0.0</v>
      </c>
      <c r="Q1190" s="92">
        <v>0.0</v>
      </c>
      <c r="R1190" s="92">
        <v>0.0</v>
      </c>
      <c r="S1190" s="92">
        <v>0.0</v>
      </c>
      <c r="T1190" s="92">
        <v>0.0</v>
      </c>
      <c r="U1190" s="92">
        <v>0.0</v>
      </c>
      <c r="V1190" s="92">
        <v>0.0</v>
      </c>
      <c r="W1190" s="92">
        <v>0.0</v>
      </c>
      <c r="X1190" s="92">
        <v>0.0</v>
      </c>
      <c r="Y1190" s="92">
        <v>0.0</v>
      </c>
      <c r="Z1190" s="92">
        <v>0.0</v>
      </c>
      <c r="AA1190" s="92">
        <v>0.0</v>
      </c>
      <c r="AB1190" s="92">
        <v>0.0</v>
      </c>
      <c r="AC1190" s="92">
        <v>0.0</v>
      </c>
      <c r="AD1190" s="92">
        <v>0.0</v>
      </c>
      <c r="AE1190" s="92">
        <v>0.0</v>
      </c>
      <c r="AF1190" s="92">
        <v>0.0</v>
      </c>
      <c r="AG1190" s="92">
        <v>0.0</v>
      </c>
      <c r="AH1190" s="92">
        <v>0.0</v>
      </c>
    </row>
    <row r="1191" hidden="1">
      <c r="A1191" s="90"/>
      <c r="B1191" s="91"/>
      <c r="C1191" s="92">
        <v>0.0</v>
      </c>
      <c r="D1191" s="92">
        <v>0.0</v>
      </c>
      <c r="E1191" s="93">
        <f t="shared" si="744"/>
        <v>0</v>
      </c>
      <c r="F1191" s="92">
        <v>0.0</v>
      </c>
      <c r="G1191" s="92">
        <v>0.0</v>
      </c>
      <c r="H1191" s="92">
        <v>0.0</v>
      </c>
      <c r="I1191" s="92">
        <v>0.0</v>
      </c>
      <c r="J1191" s="106">
        <f t="shared" si="745"/>
        <v>0</v>
      </c>
      <c r="K1191" s="94" t="str">
        <f t="shared" si="746"/>
        <v>#DIV/0!</v>
      </c>
      <c r="L1191" s="92">
        <v>0.0</v>
      </c>
      <c r="M1191" s="92">
        <v>0.0</v>
      </c>
      <c r="N1191" s="92" t="s">
        <v>386</v>
      </c>
      <c r="O1191" s="95" t="str">
        <f t="shared" si="747"/>
        <v>#VALUE!</v>
      </c>
      <c r="P1191" s="92">
        <v>0.0</v>
      </c>
      <c r="Q1191" s="92">
        <v>0.0</v>
      </c>
      <c r="R1191" s="92">
        <v>0.0</v>
      </c>
      <c r="S1191" s="92">
        <v>0.0</v>
      </c>
      <c r="T1191" s="92">
        <v>0.0</v>
      </c>
      <c r="U1191" s="92">
        <v>0.0</v>
      </c>
      <c r="V1191" s="92">
        <v>0.0</v>
      </c>
      <c r="W1191" s="92">
        <v>0.0</v>
      </c>
      <c r="X1191" s="92">
        <v>0.0</v>
      </c>
      <c r="Y1191" s="92">
        <v>0.0</v>
      </c>
      <c r="Z1191" s="92">
        <v>0.0</v>
      </c>
      <c r="AA1191" s="92">
        <v>0.0</v>
      </c>
      <c r="AB1191" s="92">
        <v>0.0</v>
      </c>
      <c r="AC1191" s="92">
        <v>0.0</v>
      </c>
      <c r="AD1191" s="92">
        <v>0.0</v>
      </c>
      <c r="AE1191" s="92">
        <v>0.0</v>
      </c>
      <c r="AF1191" s="92">
        <v>0.0</v>
      </c>
      <c r="AG1191" s="92">
        <v>0.0</v>
      </c>
      <c r="AH1191" s="92">
        <v>0.0</v>
      </c>
    </row>
    <row r="1192" hidden="1">
      <c r="A1192" s="90"/>
      <c r="B1192" s="91"/>
      <c r="C1192" s="92">
        <v>0.0</v>
      </c>
      <c r="D1192" s="92">
        <v>0.0</v>
      </c>
      <c r="E1192" s="93">
        <f t="shared" si="744"/>
        <v>0</v>
      </c>
      <c r="F1192" s="92">
        <v>0.0</v>
      </c>
      <c r="G1192" s="92">
        <v>0.0</v>
      </c>
      <c r="H1192" s="92">
        <v>0.0</v>
      </c>
      <c r="I1192" s="92">
        <v>0.0</v>
      </c>
      <c r="J1192" s="106">
        <f t="shared" si="745"/>
        <v>0</v>
      </c>
      <c r="K1192" s="94" t="str">
        <f t="shared" si="746"/>
        <v>#DIV/0!</v>
      </c>
      <c r="L1192" s="92">
        <v>0.0</v>
      </c>
      <c r="M1192" s="92">
        <v>0.0</v>
      </c>
      <c r="N1192" s="92" t="s">
        <v>386</v>
      </c>
      <c r="O1192" s="95" t="str">
        <f t="shared" si="747"/>
        <v>#VALUE!</v>
      </c>
      <c r="P1192" s="92">
        <v>0.0</v>
      </c>
      <c r="Q1192" s="92">
        <v>0.0</v>
      </c>
      <c r="R1192" s="92">
        <v>0.0</v>
      </c>
      <c r="S1192" s="92">
        <v>0.0</v>
      </c>
      <c r="T1192" s="92">
        <v>0.0</v>
      </c>
      <c r="U1192" s="92">
        <v>0.0</v>
      </c>
      <c r="V1192" s="92">
        <v>0.0</v>
      </c>
      <c r="W1192" s="92">
        <v>0.0</v>
      </c>
      <c r="X1192" s="92">
        <v>0.0</v>
      </c>
      <c r="Y1192" s="92">
        <v>0.0</v>
      </c>
      <c r="Z1192" s="92">
        <v>0.0</v>
      </c>
      <c r="AA1192" s="92">
        <v>0.0</v>
      </c>
      <c r="AB1192" s="92">
        <v>0.0</v>
      </c>
      <c r="AC1192" s="92">
        <v>0.0</v>
      </c>
      <c r="AD1192" s="92">
        <v>0.0</v>
      </c>
      <c r="AE1192" s="92">
        <v>0.0</v>
      </c>
      <c r="AF1192" s="92">
        <v>0.0</v>
      </c>
      <c r="AG1192" s="92">
        <v>0.0</v>
      </c>
      <c r="AH1192" s="92">
        <v>0.0</v>
      </c>
    </row>
    <row r="1193" hidden="1">
      <c r="A1193" s="90"/>
      <c r="B1193" s="91"/>
      <c r="C1193" s="92">
        <v>0.0</v>
      </c>
      <c r="D1193" s="92">
        <v>0.0</v>
      </c>
      <c r="E1193" s="93">
        <f t="shared" si="744"/>
        <v>0</v>
      </c>
      <c r="F1193" s="92">
        <v>0.0</v>
      </c>
      <c r="G1193" s="92">
        <v>0.0</v>
      </c>
      <c r="H1193" s="92">
        <v>0.0</v>
      </c>
      <c r="I1193" s="92">
        <v>0.0</v>
      </c>
      <c r="J1193" s="106">
        <f t="shared" si="745"/>
        <v>0</v>
      </c>
      <c r="K1193" s="94" t="str">
        <f t="shared" si="746"/>
        <v>#DIV/0!</v>
      </c>
      <c r="L1193" s="92">
        <v>0.0</v>
      </c>
      <c r="M1193" s="92">
        <v>0.0</v>
      </c>
      <c r="N1193" s="92" t="s">
        <v>386</v>
      </c>
      <c r="O1193" s="95" t="str">
        <f t="shared" si="747"/>
        <v>#VALUE!</v>
      </c>
      <c r="P1193" s="92">
        <v>0.0</v>
      </c>
      <c r="Q1193" s="92">
        <v>0.0</v>
      </c>
      <c r="R1193" s="92">
        <v>0.0</v>
      </c>
      <c r="S1193" s="92">
        <v>0.0</v>
      </c>
      <c r="T1193" s="92">
        <v>0.0</v>
      </c>
      <c r="U1193" s="92">
        <v>0.0</v>
      </c>
      <c r="V1193" s="92">
        <v>0.0</v>
      </c>
      <c r="W1193" s="92">
        <v>0.0</v>
      </c>
      <c r="X1193" s="92">
        <v>0.0</v>
      </c>
      <c r="Y1193" s="92">
        <v>0.0</v>
      </c>
      <c r="Z1193" s="92">
        <v>0.0</v>
      </c>
      <c r="AA1193" s="92">
        <v>0.0</v>
      </c>
      <c r="AB1193" s="92">
        <v>0.0</v>
      </c>
      <c r="AC1193" s="92">
        <v>0.0</v>
      </c>
      <c r="AD1193" s="92">
        <v>0.0</v>
      </c>
      <c r="AE1193" s="92">
        <v>0.0</v>
      </c>
      <c r="AF1193" s="92">
        <v>0.0</v>
      </c>
      <c r="AG1193" s="92">
        <v>0.0</v>
      </c>
      <c r="AH1193" s="92">
        <v>0.0</v>
      </c>
    </row>
    <row r="1194" hidden="1">
      <c r="A1194" s="98"/>
      <c r="B1194" s="99"/>
      <c r="C1194" s="99">
        <f t="shared" ref="C1194:D1194" si="748">SUM(C1188:C1193)/4</f>
        <v>0</v>
      </c>
      <c r="D1194" s="99">
        <f t="shared" si="748"/>
        <v>0</v>
      </c>
      <c r="E1194" s="100">
        <f>SUM(E1188:E1193)</f>
        <v>0</v>
      </c>
      <c r="F1194" s="99">
        <f>SUM(F1188:F1193)/4</f>
        <v>0</v>
      </c>
      <c r="G1194" s="99">
        <f>SUM(G1188:G1193)</f>
        <v>0</v>
      </c>
      <c r="H1194" s="99"/>
      <c r="I1194" s="99">
        <f>SUM(I1188:I1193)</f>
        <v>0</v>
      </c>
      <c r="J1194" s="99">
        <f t="shared" si="745"/>
        <v>0</v>
      </c>
      <c r="K1194" s="101" t="str">
        <f t="shared" si="746"/>
        <v>#DIV/0!</v>
      </c>
      <c r="L1194" s="99">
        <f t="shared" ref="L1194:M1194" si="749">SUM(L1188:L1193)</f>
        <v>0</v>
      </c>
      <c r="M1194" s="99">
        <f t="shared" si="749"/>
        <v>0</v>
      </c>
      <c r="N1194" s="99"/>
      <c r="O1194" s="102"/>
      <c r="P1194" s="99">
        <f t="shared" ref="P1194:AH1194" si="750">SUM(P1188:P1193)</f>
        <v>0</v>
      </c>
      <c r="Q1194" s="99">
        <f t="shared" si="750"/>
        <v>0</v>
      </c>
      <c r="R1194" s="99">
        <f t="shared" si="750"/>
        <v>0</v>
      </c>
      <c r="S1194" s="99">
        <f t="shared" si="750"/>
        <v>0</v>
      </c>
      <c r="T1194" s="99">
        <f t="shared" si="750"/>
        <v>0</v>
      </c>
      <c r="U1194" s="99">
        <f t="shared" si="750"/>
        <v>0</v>
      </c>
      <c r="V1194" s="99">
        <f t="shared" si="750"/>
        <v>0</v>
      </c>
      <c r="W1194" s="99">
        <f t="shared" si="750"/>
        <v>0</v>
      </c>
      <c r="X1194" s="99">
        <f t="shared" si="750"/>
        <v>0</v>
      </c>
      <c r="Y1194" s="99">
        <f t="shared" si="750"/>
        <v>0</v>
      </c>
      <c r="Z1194" s="99">
        <f t="shared" si="750"/>
        <v>0</v>
      </c>
      <c r="AA1194" s="99">
        <f t="shared" si="750"/>
        <v>0</v>
      </c>
      <c r="AB1194" s="99">
        <f t="shared" si="750"/>
        <v>0</v>
      </c>
      <c r="AC1194" s="99">
        <f t="shared" si="750"/>
        <v>0</v>
      </c>
      <c r="AD1194" s="99">
        <f t="shared" si="750"/>
        <v>0</v>
      </c>
      <c r="AE1194" s="99">
        <f t="shared" si="750"/>
        <v>0</v>
      </c>
      <c r="AF1194" s="99">
        <f t="shared" si="750"/>
        <v>0</v>
      </c>
      <c r="AG1194" s="99">
        <f t="shared" si="750"/>
        <v>0</v>
      </c>
      <c r="AH1194" s="99">
        <f t="shared" si="750"/>
        <v>0</v>
      </c>
    </row>
    <row r="1195" hidden="1">
      <c r="A1195" s="90"/>
      <c r="B1195" s="91"/>
      <c r="C1195" s="92">
        <v>0.0</v>
      </c>
      <c r="D1195" s="92">
        <v>0.0</v>
      </c>
      <c r="E1195" s="93">
        <f t="shared" ref="E1195:E1200" si="751">SUM(L1195*I1195)/60</f>
        <v>0</v>
      </c>
      <c r="F1195" s="92">
        <v>0.0</v>
      </c>
      <c r="G1195" s="92">
        <v>0.0</v>
      </c>
      <c r="H1195" s="92">
        <v>0.0</v>
      </c>
      <c r="I1195" s="92">
        <v>0.0</v>
      </c>
      <c r="J1195" s="106">
        <f t="shared" si="745"/>
        <v>0</v>
      </c>
      <c r="K1195" s="94" t="str">
        <f t="shared" si="746"/>
        <v>#DIV/0!</v>
      </c>
      <c r="L1195" s="92">
        <v>0.0</v>
      </c>
      <c r="M1195" s="92">
        <v>0.0</v>
      </c>
      <c r="N1195" s="92" t="s">
        <v>386</v>
      </c>
      <c r="O1195" s="95">
        <f t="shared" ref="O1195:O1200" si="752">SUM(L1195*I1195)/60</f>
        <v>0</v>
      </c>
      <c r="P1195" s="92">
        <v>0.0</v>
      </c>
      <c r="Q1195" s="92">
        <v>0.0</v>
      </c>
      <c r="R1195" s="92">
        <v>0.0</v>
      </c>
      <c r="S1195" s="92">
        <v>0.0</v>
      </c>
      <c r="T1195" s="92">
        <v>0.0</v>
      </c>
      <c r="U1195" s="92">
        <v>0.0</v>
      </c>
      <c r="V1195" s="92">
        <v>0.0</v>
      </c>
      <c r="W1195" s="92">
        <v>0.0</v>
      </c>
      <c r="X1195" s="92">
        <v>0.0</v>
      </c>
      <c r="Y1195" s="92">
        <v>0.0</v>
      </c>
      <c r="Z1195" s="92">
        <v>0.0</v>
      </c>
      <c r="AA1195" s="92">
        <v>0.0</v>
      </c>
      <c r="AB1195" s="92">
        <v>0.0</v>
      </c>
      <c r="AC1195" s="92">
        <v>0.0</v>
      </c>
      <c r="AD1195" s="92">
        <v>0.0</v>
      </c>
      <c r="AE1195" s="92">
        <v>0.0</v>
      </c>
      <c r="AF1195" s="92">
        <v>0.0</v>
      </c>
      <c r="AG1195" s="92">
        <v>0.0</v>
      </c>
      <c r="AH1195" s="92">
        <v>0.0</v>
      </c>
    </row>
    <row r="1196" hidden="1">
      <c r="A1196" s="90"/>
      <c r="B1196" s="91"/>
      <c r="C1196" s="92">
        <v>0.0</v>
      </c>
      <c r="D1196" s="92">
        <v>0.0</v>
      </c>
      <c r="E1196" s="93">
        <f t="shared" si="751"/>
        <v>0</v>
      </c>
      <c r="F1196" s="92">
        <v>0.0</v>
      </c>
      <c r="G1196" s="92">
        <v>0.0</v>
      </c>
      <c r="H1196" s="92">
        <v>0.0</v>
      </c>
      <c r="I1196" s="92">
        <v>0.0</v>
      </c>
      <c r="J1196" s="106">
        <f t="shared" si="745"/>
        <v>0</v>
      </c>
      <c r="K1196" s="94" t="str">
        <f t="shared" si="746"/>
        <v>#DIV/0!</v>
      </c>
      <c r="L1196" s="92">
        <v>0.0</v>
      </c>
      <c r="M1196" s="92">
        <v>0.0</v>
      </c>
      <c r="N1196" s="92" t="s">
        <v>386</v>
      </c>
      <c r="O1196" s="95">
        <f t="shared" si="752"/>
        <v>0</v>
      </c>
      <c r="P1196" s="92">
        <v>0.0</v>
      </c>
      <c r="Q1196" s="92">
        <v>0.0</v>
      </c>
      <c r="R1196" s="92">
        <v>0.0</v>
      </c>
      <c r="S1196" s="92">
        <v>0.0</v>
      </c>
      <c r="T1196" s="92">
        <v>0.0</v>
      </c>
      <c r="U1196" s="92">
        <v>0.0</v>
      </c>
      <c r="V1196" s="92">
        <v>0.0</v>
      </c>
      <c r="W1196" s="92">
        <v>0.0</v>
      </c>
      <c r="X1196" s="92">
        <v>0.0</v>
      </c>
      <c r="Y1196" s="92">
        <v>0.0</v>
      </c>
      <c r="Z1196" s="92">
        <v>0.0</v>
      </c>
      <c r="AA1196" s="92">
        <v>0.0</v>
      </c>
      <c r="AB1196" s="92">
        <v>0.0</v>
      </c>
      <c r="AC1196" s="92">
        <v>0.0</v>
      </c>
      <c r="AD1196" s="92">
        <v>0.0</v>
      </c>
      <c r="AE1196" s="92">
        <v>0.0</v>
      </c>
      <c r="AF1196" s="92">
        <v>0.0</v>
      </c>
      <c r="AG1196" s="92">
        <v>0.0</v>
      </c>
      <c r="AH1196" s="92">
        <v>0.0</v>
      </c>
    </row>
    <row r="1197" hidden="1">
      <c r="A1197" s="90"/>
      <c r="B1197" s="91"/>
      <c r="C1197" s="92">
        <v>0.0</v>
      </c>
      <c r="D1197" s="92">
        <v>0.0</v>
      </c>
      <c r="E1197" s="93">
        <f t="shared" si="751"/>
        <v>0</v>
      </c>
      <c r="F1197" s="92">
        <v>0.0</v>
      </c>
      <c r="G1197" s="92">
        <v>0.0</v>
      </c>
      <c r="H1197" s="92">
        <v>0.0</v>
      </c>
      <c r="I1197" s="92">
        <v>0.0</v>
      </c>
      <c r="J1197" s="106">
        <f t="shared" si="745"/>
        <v>0</v>
      </c>
      <c r="K1197" s="94" t="str">
        <f t="shared" si="746"/>
        <v>#DIV/0!</v>
      </c>
      <c r="L1197" s="92">
        <v>0.0</v>
      </c>
      <c r="M1197" s="92">
        <v>0.0</v>
      </c>
      <c r="N1197" s="92" t="s">
        <v>386</v>
      </c>
      <c r="O1197" s="95">
        <f t="shared" si="752"/>
        <v>0</v>
      </c>
      <c r="P1197" s="92">
        <v>0.0</v>
      </c>
      <c r="Q1197" s="92">
        <v>0.0</v>
      </c>
      <c r="R1197" s="92">
        <v>0.0</v>
      </c>
      <c r="S1197" s="92">
        <v>0.0</v>
      </c>
      <c r="T1197" s="92">
        <v>0.0</v>
      </c>
      <c r="U1197" s="92">
        <v>0.0</v>
      </c>
      <c r="V1197" s="92">
        <v>0.0</v>
      </c>
      <c r="W1197" s="92">
        <v>0.0</v>
      </c>
      <c r="X1197" s="92">
        <v>0.0</v>
      </c>
      <c r="Y1197" s="92">
        <v>0.0</v>
      </c>
      <c r="Z1197" s="92">
        <v>0.0</v>
      </c>
      <c r="AA1197" s="92">
        <v>0.0</v>
      </c>
      <c r="AB1197" s="92">
        <v>0.0</v>
      </c>
      <c r="AC1197" s="92">
        <v>0.0</v>
      </c>
      <c r="AD1197" s="92">
        <v>0.0</v>
      </c>
      <c r="AE1197" s="92">
        <v>0.0</v>
      </c>
      <c r="AF1197" s="92">
        <v>0.0</v>
      </c>
      <c r="AG1197" s="92">
        <v>0.0</v>
      </c>
      <c r="AH1197" s="92">
        <v>0.0</v>
      </c>
    </row>
    <row r="1198" hidden="1">
      <c r="A1198" s="90"/>
      <c r="B1198" s="91"/>
      <c r="C1198" s="92">
        <v>0.0</v>
      </c>
      <c r="D1198" s="92">
        <v>0.0</v>
      </c>
      <c r="E1198" s="93">
        <f t="shared" si="751"/>
        <v>0</v>
      </c>
      <c r="F1198" s="92">
        <v>0.0</v>
      </c>
      <c r="G1198" s="92">
        <v>0.0</v>
      </c>
      <c r="H1198" s="92">
        <v>0.0</v>
      </c>
      <c r="I1198" s="92">
        <v>0.0</v>
      </c>
      <c r="J1198" s="106">
        <f t="shared" si="745"/>
        <v>0</v>
      </c>
      <c r="K1198" s="94" t="str">
        <f t="shared" si="746"/>
        <v>#DIV/0!</v>
      </c>
      <c r="L1198" s="92">
        <v>0.0</v>
      </c>
      <c r="M1198" s="92">
        <v>0.0</v>
      </c>
      <c r="N1198" s="92" t="s">
        <v>386</v>
      </c>
      <c r="O1198" s="95">
        <f t="shared" si="752"/>
        <v>0</v>
      </c>
      <c r="P1198" s="92">
        <v>0.0</v>
      </c>
      <c r="Q1198" s="92">
        <v>0.0</v>
      </c>
      <c r="R1198" s="92">
        <v>0.0</v>
      </c>
      <c r="S1198" s="92">
        <v>0.0</v>
      </c>
      <c r="T1198" s="92">
        <v>0.0</v>
      </c>
      <c r="U1198" s="92">
        <v>0.0</v>
      </c>
      <c r="V1198" s="92">
        <v>0.0</v>
      </c>
      <c r="W1198" s="92">
        <v>0.0</v>
      </c>
      <c r="X1198" s="92">
        <v>0.0</v>
      </c>
      <c r="Y1198" s="92">
        <v>0.0</v>
      </c>
      <c r="Z1198" s="92">
        <v>0.0</v>
      </c>
      <c r="AA1198" s="92">
        <v>0.0</v>
      </c>
      <c r="AB1198" s="92">
        <v>0.0</v>
      </c>
      <c r="AC1198" s="92">
        <v>0.0</v>
      </c>
      <c r="AD1198" s="92">
        <v>0.0</v>
      </c>
      <c r="AE1198" s="92">
        <v>0.0</v>
      </c>
      <c r="AF1198" s="92">
        <v>0.0</v>
      </c>
      <c r="AG1198" s="92">
        <v>0.0</v>
      </c>
      <c r="AH1198" s="92">
        <v>0.0</v>
      </c>
    </row>
    <row r="1199" hidden="1">
      <c r="A1199" s="90"/>
      <c r="B1199" s="91"/>
      <c r="C1199" s="92">
        <v>0.0</v>
      </c>
      <c r="D1199" s="92">
        <v>0.0</v>
      </c>
      <c r="E1199" s="93">
        <f t="shared" si="751"/>
        <v>0</v>
      </c>
      <c r="F1199" s="92">
        <v>0.0</v>
      </c>
      <c r="G1199" s="92">
        <v>0.0</v>
      </c>
      <c r="H1199" s="92">
        <v>0.0</v>
      </c>
      <c r="I1199" s="92">
        <v>0.0</v>
      </c>
      <c r="J1199" s="106">
        <f t="shared" si="745"/>
        <v>0</v>
      </c>
      <c r="K1199" s="94" t="str">
        <f t="shared" si="746"/>
        <v>#DIV/0!</v>
      </c>
      <c r="L1199" s="92">
        <v>0.0</v>
      </c>
      <c r="M1199" s="92">
        <v>0.0</v>
      </c>
      <c r="N1199" s="92" t="s">
        <v>386</v>
      </c>
      <c r="O1199" s="95">
        <f t="shared" si="752"/>
        <v>0</v>
      </c>
      <c r="P1199" s="92">
        <v>0.0</v>
      </c>
      <c r="Q1199" s="92">
        <v>0.0</v>
      </c>
      <c r="R1199" s="92">
        <v>0.0</v>
      </c>
      <c r="S1199" s="92">
        <v>0.0</v>
      </c>
      <c r="T1199" s="92">
        <v>0.0</v>
      </c>
      <c r="U1199" s="92">
        <v>0.0</v>
      </c>
      <c r="V1199" s="92">
        <v>0.0</v>
      </c>
      <c r="W1199" s="92">
        <v>0.0</v>
      </c>
      <c r="X1199" s="92">
        <v>0.0</v>
      </c>
      <c r="Y1199" s="92">
        <v>0.0</v>
      </c>
      <c r="Z1199" s="92">
        <v>0.0</v>
      </c>
      <c r="AA1199" s="92">
        <v>0.0</v>
      </c>
      <c r="AB1199" s="92">
        <v>0.0</v>
      </c>
      <c r="AC1199" s="92">
        <v>0.0</v>
      </c>
      <c r="AD1199" s="92">
        <v>0.0</v>
      </c>
      <c r="AE1199" s="92">
        <v>0.0</v>
      </c>
      <c r="AF1199" s="92">
        <v>0.0</v>
      </c>
      <c r="AG1199" s="92">
        <v>0.0</v>
      </c>
      <c r="AH1199" s="92">
        <v>0.0</v>
      </c>
    </row>
    <row r="1200" hidden="1">
      <c r="A1200" s="90"/>
      <c r="B1200" s="91"/>
      <c r="C1200" s="92">
        <v>0.0</v>
      </c>
      <c r="D1200" s="92">
        <v>0.0</v>
      </c>
      <c r="E1200" s="93">
        <f t="shared" si="751"/>
        <v>0</v>
      </c>
      <c r="F1200" s="92">
        <v>0.0</v>
      </c>
      <c r="G1200" s="92">
        <v>0.0</v>
      </c>
      <c r="H1200" s="92">
        <v>0.0</v>
      </c>
      <c r="I1200" s="92">
        <v>0.0</v>
      </c>
      <c r="J1200" s="106">
        <f t="shared" si="745"/>
        <v>0</v>
      </c>
      <c r="K1200" s="94" t="str">
        <f t="shared" si="746"/>
        <v>#DIV/0!</v>
      </c>
      <c r="L1200" s="92">
        <v>0.0</v>
      </c>
      <c r="M1200" s="92">
        <v>0.0</v>
      </c>
      <c r="N1200" s="92" t="s">
        <v>386</v>
      </c>
      <c r="O1200" s="95">
        <f t="shared" si="752"/>
        <v>0</v>
      </c>
      <c r="P1200" s="92">
        <v>0.0</v>
      </c>
      <c r="Q1200" s="92">
        <v>0.0</v>
      </c>
      <c r="R1200" s="92">
        <v>0.0</v>
      </c>
      <c r="S1200" s="92">
        <v>0.0</v>
      </c>
      <c r="T1200" s="92">
        <v>0.0</v>
      </c>
      <c r="U1200" s="92">
        <v>0.0</v>
      </c>
      <c r="V1200" s="92">
        <v>0.0</v>
      </c>
      <c r="W1200" s="92">
        <v>0.0</v>
      </c>
      <c r="X1200" s="92">
        <v>0.0</v>
      </c>
      <c r="Y1200" s="92">
        <v>0.0</v>
      </c>
      <c r="Z1200" s="92">
        <v>0.0</v>
      </c>
      <c r="AA1200" s="92">
        <v>0.0</v>
      </c>
      <c r="AB1200" s="92">
        <v>0.0</v>
      </c>
      <c r="AC1200" s="92">
        <v>0.0</v>
      </c>
      <c r="AD1200" s="92">
        <v>0.0</v>
      </c>
      <c r="AE1200" s="92">
        <v>0.0</v>
      </c>
      <c r="AF1200" s="92">
        <v>0.0</v>
      </c>
      <c r="AG1200" s="92">
        <v>0.0</v>
      </c>
      <c r="AH1200" s="92">
        <v>0.0</v>
      </c>
    </row>
    <row r="1201" hidden="1">
      <c r="A1201" s="98" t="s">
        <v>271</v>
      </c>
      <c r="B1201" s="99"/>
      <c r="C1201" s="99">
        <f>SUM(C1195:C1200)</f>
        <v>0</v>
      </c>
      <c r="D1201" s="99">
        <f t="shared" ref="D1201:F1201" si="753">SUM(D1195:D1200)/4</f>
        <v>0</v>
      </c>
      <c r="E1201" s="100">
        <f t="shared" si="753"/>
        <v>0</v>
      </c>
      <c r="F1201" s="99">
        <f t="shared" si="753"/>
        <v>0</v>
      </c>
      <c r="G1201" s="99">
        <f>SUM(G1195:G1200)</f>
        <v>0</v>
      </c>
      <c r="H1201" s="99"/>
      <c r="I1201" s="99">
        <f>SUM(I1195:I1200)</f>
        <v>0</v>
      </c>
      <c r="J1201" s="99">
        <f t="shared" si="745"/>
        <v>0</v>
      </c>
      <c r="K1201" s="101" t="str">
        <f t="shared" si="746"/>
        <v>#DIV/0!</v>
      </c>
      <c r="L1201" s="99">
        <f t="shared" ref="L1201:M1201" si="754">SUM(L1195:L1200)</f>
        <v>0</v>
      </c>
      <c r="M1201" s="99">
        <f t="shared" si="754"/>
        <v>0</v>
      </c>
      <c r="N1201" s="99"/>
      <c r="O1201" s="102"/>
      <c r="P1201" s="99">
        <f t="shared" ref="P1201:AH1201" si="755">SUM(P1195:P1200)</f>
        <v>0</v>
      </c>
      <c r="Q1201" s="99">
        <f t="shared" si="755"/>
        <v>0</v>
      </c>
      <c r="R1201" s="99">
        <f t="shared" si="755"/>
        <v>0</v>
      </c>
      <c r="S1201" s="99">
        <f t="shared" si="755"/>
        <v>0</v>
      </c>
      <c r="T1201" s="99">
        <f t="shared" si="755"/>
        <v>0</v>
      </c>
      <c r="U1201" s="99">
        <f t="shared" si="755"/>
        <v>0</v>
      </c>
      <c r="V1201" s="99">
        <f t="shared" si="755"/>
        <v>0</v>
      </c>
      <c r="W1201" s="99">
        <f t="shared" si="755"/>
        <v>0</v>
      </c>
      <c r="X1201" s="99">
        <f t="shared" si="755"/>
        <v>0</v>
      </c>
      <c r="Y1201" s="99">
        <f t="shared" si="755"/>
        <v>0</v>
      </c>
      <c r="Z1201" s="99">
        <f t="shared" si="755"/>
        <v>0</v>
      </c>
      <c r="AA1201" s="99">
        <f t="shared" si="755"/>
        <v>0</v>
      </c>
      <c r="AB1201" s="99">
        <f t="shared" si="755"/>
        <v>0</v>
      </c>
      <c r="AC1201" s="99">
        <f t="shared" si="755"/>
        <v>0</v>
      </c>
      <c r="AD1201" s="99">
        <f t="shared" si="755"/>
        <v>0</v>
      </c>
      <c r="AE1201" s="99">
        <f t="shared" si="755"/>
        <v>0</v>
      </c>
      <c r="AF1201" s="99">
        <f t="shared" si="755"/>
        <v>0</v>
      </c>
      <c r="AG1201" s="99">
        <f t="shared" si="755"/>
        <v>0</v>
      </c>
      <c r="AH1201" s="99">
        <f t="shared" si="755"/>
        <v>0</v>
      </c>
    </row>
    <row r="1202">
      <c r="A1202" s="119" t="s">
        <v>455</v>
      </c>
    </row>
    <row r="1204" hidden="1">
      <c r="A1204" s="115"/>
      <c r="F1204" s="116" t="s">
        <v>382</v>
      </c>
      <c r="L1204" s="117" t="s">
        <v>383</v>
      </c>
      <c r="N1204" s="118" t="s">
        <v>384</v>
      </c>
    </row>
    <row r="1205" hidden="1">
      <c r="A1205" s="83" t="s">
        <v>232</v>
      </c>
      <c r="B1205" s="83" t="s">
        <v>233</v>
      </c>
      <c r="C1205" s="83" t="s">
        <v>234</v>
      </c>
      <c r="D1205" s="83" t="s">
        <v>15</v>
      </c>
      <c r="E1205" s="84" t="s">
        <v>235</v>
      </c>
      <c r="F1205" s="85" t="s">
        <v>17</v>
      </c>
      <c r="G1205" s="85" t="s">
        <v>236</v>
      </c>
      <c r="H1205" s="85" t="s">
        <v>237</v>
      </c>
      <c r="I1205" s="85" t="s">
        <v>238</v>
      </c>
      <c r="J1205" s="85" t="s">
        <v>239</v>
      </c>
      <c r="K1205" s="86" t="s">
        <v>240</v>
      </c>
      <c r="L1205" s="87" t="s">
        <v>241</v>
      </c>
      <c r="M1205" s="87" t="s">
        <v>242</v>
      </c>
      <c r="N1205" s="88" t="s">
        <v>385</v>
      </c>
      <c r="O1205" s="88" t="s">
        <v>235</v>
      </c>
      <c r="P1205" s="88" t="s">
        <v>244</v>
      </c>
      <c r="Q1205" s="88" t="s">
        <v>245</v>
      </c>
      <c r="R1205" s="88" t="s">
        <v>246</v>
      </c>
      <c r="S1205" s="88" t="s">
        <v>247</v>
      </c>
      <c r="T1205" s="88" t="s">
        <v>248</v>
      </c>
      <c r="U1205" s="88" t="s">
        <v>249</v>
      </c>
      <c r="V1205" s="88" t="s">
        <v>250</v>
      </c>
      <c r="W1205" s="88" t="s">
        <v>251</v>
      </c>
      <c r="X1205" s="88" t="s">
        <v>252</v>
      </c>
      <c r="Y1205" s="88" t="s">
        <v>253</v>
      </c>
      <c r="Z1205" s="88" t="s">
        <v>254</v>
      </c>
      <c r="AA1205" s="88" t="s">
        <v>255</v>
      </c>
      <c r="AB1205" s="88" t="s">
        <v>256</v>
      </c>
      <c r="AC1205" s="88" t="s">
        <v>257</v>
      </c>
      <c r="AD1205" s="88" t="s">
        <v>258</v>
      </c>
      <c r="AE1205" s="88" t="s">
        <v>259</v>
      </c>
      <c r="AF1205" s="88" t="s">
        <v>260</v>
      </c>
      <c r="AG1205" s="88" t="s">
        <v>261</v>
      </c>
      <c r="AH1205" s="88" t="s">
        <v>262</v>
      </c>
    </row>
    <row r="1206" hidden="1">
      <c r="A1206" s="90" t="s">
        <v>328</v>
      </c>
      <c r="B1206" s="91" t="s">
        <v>329</v>
      </c>
      <c r="C1206" s="103">
        <v>1.0</v>
      </c>
      <c r="D1206" s="103">
        <v>1.0</v>
      </c>
      <c r="E1206" s="93">
        <f t="shared" ref="E1206:E1211" si="756">SUM(L1206*I1206)/60</f>
        <v>14.8</v>
      </c>
      <c r="F1206" s="92">
        <v>0.0</v>
      </c>
      <c r="G1206" s="103">
        <v>103.0</v>
      </c>
      <c r="H1206" s="92">
        <v>0.0</v>
      </c>
      <c r="I1206" s="103">
        <v>74.0</v>
      </c>
      <c r="J1206" s="106">
        <f t="shared" ref="J1206:J1219" si="757">SUM(G1206-I1206)</f>
        <v>29</v>
      </c>
      <c r="K1206" s="94">
        <f t="shared" ref="K1206:K1219" si="758">SUM(G1206/I1206)</f>
        <v>1.391891892</v>
      </c>
      <c r="L1206" s="103">
        <v>12.0</v>
      </c>
      <c r="M1206" s="103">
        <v>138.0</v>
      </c>
      <c r="N1206" s="103">
        <v>1.0</v>
      </c>
      <c r="O1206" s="95">
        <f t="shared" ref="O1206:O1211" si="759">(E1206*N1206)</f>
        <v>14.8</v>
      </c>
      <c r="P1206" s="103">
        <v>7.0</v>
      </c>
      <c r="Q1206" s="103">
        <v>3.0</v>
      </c>
      <c r="R1206" s="103">
        <v>7.0</v>
      </c>
      <c r="S1206" s="103">
        <v>1.0</v>
      </c>
      <c r="T1206" s="103">
        <v>19.0</v>
      </c>
      <c r="U1206" s="103">
        <v>3.0</v>
      </c>
      <c r="V1206" s="103">
        <v>1.0</v>
      </c>
      <c r="W1206" s="92">
        <v>0.0</v>
      </c>
      <c r="X1206" s="92">
        <v>0.0</v>
      </c>
      <c r="Y1206" s="92">
        <v>0.0</v>
      </c>
      <c r="Z1206" s="92">
        <v>0.0</v>
      </c>
      <c r="AA1206" s="92">
        <v>0.0</v>
      </c>
      <c r="AB1206" s="92">
        <v>0.0</v>
      </c>
      <c r="AC1206" s="103">
        <v>4.0</v>
      </c>
      <c r="AD1206" s="92">
        <v>0.0</v>
      </c>
      <c r="AE1206" s="92">
        <v>0.0</v>
      </c>
      <c r="AF1206" s="92">
        <v>0.0</v>
      </c>
      <c r="AG1206" s="92">
        <v>0.0</v>
      </c>
      <c r="AH1206" s="92">
        <v>0.0</v>
      </c>
    </row>
    <row r="1207" hidden="1">
      <c r="A1207" s="90" t="s">
        <v>328</v>
      </c>
      <c r="B1207" s="91" t="s">
        <v>330</v>
      </c>
      <c r="C1207" s="103">
        <v>1.0</v>
      </c>
      <c r="D1207" s="103">
        <v>1.0</v>
      </c>
      <c r="E1207" s="93">
        <f t="shared" si="756"/>
        <v>14.6</v>
      </c>
      <c r="F1207" s="103">
        <v>1.0</v>
      </c>
      <c r="G1207" s="103">
        <v>68.0</v>
      </c>
      <c r="H1207" s="92">
        <v>0.0</v>
      </c>
      <c r="I1207" s="103">
        <v>73.0</v>
      </c>
      <c r="J1207" s="106">
        <f t="shared" si="757"/>
        <v>-5</v>
      </c>
      <c r="K1207" s="94">
        <f t="shared" si="758"/>
        <v>0.9315068493</v>
      </c>
      <c r="L1207" s="103">
        <v>12.0</v>
      </c>
      <c r="M1207" s="103">
        <v>103.0</v>
      </c>
      <c r="N1207" s="103">
        <v>1.0</v>
      </c>
      <c r="O1207" s="95">
        <f t="shared" si="759"/>
        <v>14.6</v>
      </c>
      <c r="P1207" s="103">
        <v>3.0</v>
      </c>
      <c r="Q1207" s="103">
        <v>4.0</v>
      </c>
      <c r="R1207" s="103">
        <v>9.0</v>
      </c>
      <c r="S1207" s="103">
        <v>1.0</v>
      </c>
      <c r="T1207" s="103">
        <v>14.0</v>
      </c>
      <c r="U1207" s="103">
        <v>6.0</v>
      </c>
      <c r="V1207" s="103">
        <v>2.0</v>
      </c>
      <c r="W1207" s="92">
        <v>0.0</v>
      </c>
      <c r="X1207" s="92">
        <v>0.0</v>
      </c>
      <c r="Y1207" s="92">
        <v>0.0</v>
      </c>
      <c r="Z1207" s="92">
        <v>0.0</v>
      </c>
      <c r="AA1207" s="92">
        <v>0.0</v>
      </c>
      <c r="AB1207" s="92">
        <v>0.0</v>
      </c>
      <c r="AC1207" s="103">
        <v>1.0</v>
      </c>
      <c r="AD1207" s="92">
        <v>0.0</v>
      </c>
      <c r="AE1207" s="92">
        <v>0.0</v>
      </c>
      <c r="AF1207" s="92">
        <v>0.0</v>
      </c>
      <c r="AG1207" s="92">
        <v>0.0</v>
      </c>
      <c r="AH1207" s="92">
        <v>0.0</v>
      </c>
    </row>
    <row r="1208" hidden="1">
      <c r="A1208" s="90" t="s">
        <v>328</v>
      </c>
      <c r="B1208" s="91" t="s">
        <v>331</v>
      </c>
      <c r="C1208" s="103">
        <v>1.0</v>
      </c>
      <c r="D1208" s="103">
        <v>1.0</v>
      </c>
      <c r="E1208" s="93">
        <f t="shared" si="756"/>
        <v>13.66666667</v>
      </c>
      <c r="F1208" s="92">
        <v>0.0</v>
      </c>
      <c r="G1208" s="103">
        <v>38.0</v>
      </c>
      <c r="H1208" s="103">
        <v>1.0</v>
      </c>
      <c r="I1208" s="103">
        <v>82.0</v>
      </c>
      <c r="J1208" s="106">
        <f t="shared" si="757"/>
        <v>-44</v>
      </c>
      <c r="K1208" s="94">
        <f t="shared" si="758"/>
        <v>0.4634146341</v>
      </c>
      <c r="L1208" s="103">
        <v>10.0</v>
      </c>
      <c r="M1208" s="103">
        <v>48.0</v>
      </c>
      <c r="N1208" s="103">
        <v>1.0</v>
      </c>
      <c r="O1208" s="95">
        <f t="shared" si="759"/>
        <v>13.66666667</v>
      </c>
      <c r="P1208" s="103">
        <v>4.0</v>
      </c>
      <c r="Q1208" s="92">
        <v>0.0</v>
      </c>
      <c r="R1208" s="103">
        <v>1.0</v>
      </c>
      <c r="S1208" s="103">
        <v>3.0</v>
      </c>
      <c r="T1208" s="103">
        <v>3.0</v>
      </c>
      <c r="U1208" s="92">
        <v>0.0</v>
      </c>
      <c r="V1208" s="92">
        <v>0.0</v>
      </c>
      <c r="W1208" s="92">
        <v>0.0</v>
      </c>
      <c r="X1208" s="92">
        <v>0.0</v>
      </c>
      <c r="Y1208" s="92">
        <v>0.0</v>
      </c>
      <c r="Z1208" s="92">
        <v>0.0</v>
      </c>
      <c r="AA1208" s="92">
        <v>0.0</v>
      </c>
      <c r="AB1208" s="92">
        <v>0.0</v>
      </c>
      <c r="AC1208" s="92">
        <v>0.0</v>
      </c>
      <c r="AD1208" s="92">
        <v>0.0</v>
      </c>
      <c r="AE1208" s="92">
        <v>0.0</v>
      </c>
      <c r="AF1208" s="92">
        <v>0.0</v>
      </c>
      <c r="AG1208" s="92">
        <v>0.0</v>
      </c>
      <c r="AH1208" s="92">
        <v>0.0</v>
      </c>
    </row>
    <row r="1209" hidden="1">
      <c r="A1209" s="90" t="s">
        <v>328</v>
      </c>
      <c r="B1209" s="91" t="s">
        <v>332</v>
      </c>
      <c r="C1209" s="92">
        <v>0.0</v>
      </c>
      <c r="D1209" s="92">
        <v>0.0</v>
      </c>
      <c r="E1209" s="93">
        <f t="shared" si="756"/>
        <v>0</v>
      </c>
      <c r="F1209" s="92">
        <v>0.0</v>
      </c>
      <c r="G1209" s="92">
        <v>0.0</v>
      </c>
      <c r="H1209" s="92">
        <v>0.0</v>
      </c>
      <c r="I1209" s="92">
        <v>0.0</v>
      </c>
      <c r="J1209" s="106">
        <f t="shared" si="757"/>
        <v>0</v>
      </c>
      <c r="K1209" s="94" t="str">
        <f t="shared" si="758"/>
        <v>#DIV/0!</v>
      </c>
      <c r="L1209" s="92">
        <v>0.0</v>
      </c>
      <c r="M1209" s="92">
        <v>0.0</v>
      </c>
      <c r="N1209" s="103">
        <v>0.0</v>
      </c>
      <c r="O1209" s="95">
        <f t="shared" si="759"/>
        <v>0</v>
      </c>
      <c r="P1209" s="92">
        <v>0.0</v>
      </c>
      <c r="Q1209" s="92">
        <v>0.0</v>
      </c>
      <c r="R1209" s="92">
        <v>0.0</v>
      </c>
      <c r="S1209" s="92">
        <v>0.0</v>
      </c>
      <c r="T1209" s="92">
        <v>0.0</v>
      </c>
      <c r="U1209" s="92">
        <v>0.0</v>
      </c>
      <c r="V1209" s="92">
        <v>0.0</v>
      </c>
      <c r="W1209" s="92">
        <v>0.0</v>
      </c>
      <c r="X1209" s="92">
        <v>0.0</v>
      </c>
      <c r="Y1209" s="92">
        <v>0.0</v>
      </c>
      <c r="Z1209" s="92">
        <v>0.0</v>
      </c>
      <c r="AA1209" s="92">
        <v>0.0</v>
      </c>
      <c r="AB1209" s="92">
        <v>0.0</v>
      </c>
      <c r="AC1209" s="92">
        <v>0.0</v>
      </c>
      <c r="AD1209" s="92">
        <v>0.0</v>
      </c>
      <c r="AE1209" s="92">
        <v>0.0</v>
      </c>
      <c r="AF1209" s="92">
        <v>0.0</v>
      </c>
      <c r="AG1209" s="92">
        <v>0.0</v>
      </c>
      <c r="AH1209" s="92">
        <v>0.0</v>
      </c>
    </row>
    <row r="1210" hidden="1">
      <c r="A1210" s="90" t="s">
        <v>328</v>
      </c>
      <c r="B1210" s="91" t="s">
        <v>333</v>
      </c>
      <c r="C1210" s="92">
        <v>0.0</v>
      </c>
      <c r="D1210" s="92">
        <v>0.0</v>
      </c>
      <c r="E1210" s="93">
        <f t="shared" si="756"/>
        <v>0</v>
      </c>
      <c r="F1210" s="92">
        <v>0.0</v>
      </c>
      <c r="G1210" s="92">
        <v>0.0</v>
      </c>
      <c r="H1210" s="92">
        <v>0.0</v>
      </c>
      <c r="I1210" s="92">
        <v>0.0</v>
      </c>
      <c r="J1210" s="106">
        <f t="shared" si="757"/>
        <v>0</v>
      </c>
      <c r="K1210" s="94" t="str">
        <f t="shared" si="758"/>
        <v>#DIV/0!</v>
      </c>
      <c r="L1210" s="92">
        <v>0.0</v>
      </c>
      <c r="M1210" s="92">
        <v>0.0</v>
      </c>
      <c r="N1210" s="103">
        <v>0.0</v>
      </c>
      <c r="O1210" s="95">
        <f t="shared" si="759"/>
        <v>0</v>
      </c>
      <c r="P1210" s="92">
        <v>0.0</v>
      </c>
      <c r="Q1210" s="92">
        <v>0.0</v>
      </c>
      <c r="R1210" s="92">
        <v>0.0</v>
      </c>
      <c r="S1210" s="92">
        <v>0.0</v>
      </c>
      <c r="T1210" s="92">
        <v>0.0</v>
      </c>
      <c r="U1210" s="92">
        <v>0.0</v>
      </c>
      <c r="V1210" s="92">
        <v>0.0</v>
      </c>
      <c r="W1210" s="92">
        <v>0.0</v>
      </c>
      <c r="X1210" s="92">
        <v>0.0</v>
      </c>
      <c r="Y1210" s="92">
        <v>0.0</v>
      </c>
      <c r="Z1210" s="92">
        <v>0.0</v>
      </c>
      <c r="AA1210" s="92">
        <v>0.0</v>
      </c>
      <c r="AB1210" s="92">
        <v>0.0</v>
      </c>
      <c r="AC1210" s="92">
        <v>0.0</v>
      </c>
      <c r="AD1210" s="92">
        <v>0.0</v>
      </c>
      <c r="AE1210" s="92">
        <v>0.0</v>
      </c>
      <c r="AF1210" s="92">
        <v>0.0</v>
      </c>
      <c r="AG1210" s="92">
        <v>0.0</v>
      </c>
      <c r="AH1210" s="92">
        <v>0.0</v>
      </c>
    </row>
    <row r="1211" hidden="1">
      <c r="A1211" s="90" t="s">
        <v>328</v>
      </c>
      <c r="B1211" s="97" t="s">
        <v>334</v>
      </c>
      <c r="C1211" s="103">
        <v>1.0</v>
      </c>
      <c r="D1211" s="103">
        <v>1.0</v>
      </c>
      <c r="E1211" s="93">
        <f t="shared" si="756"/>
        <v>16.2</v>
      </c>
      <c r="F1211" s="103">
        <v>4.0</v>
      </c>
      <c r="G1211" s="103">
        <v>43.0</v>
      </c>
      <c r="H1211" s="92">
        <v>0.0</v>
      </c>
      <c r="I1211" s="103">
        <v>54.0</v>
      </c>
      <c r="J1211" s="106">
        <f t="shared" si="757"/>
        <v>-11</v>
      </c>
      <c r="K1211" s="94">
        <f t="shared" si="758"/>
        <v>0.7962962963</v>
      </c>
      <c r="L1211" s="103">
        <v>18.0</v>
      </c>
      <c r="M1211" s="103">
        <v>60.0</v>
      </c>
      <c r="N1211" s="103">
        <v>1.0</v>
      </c>
      <c r="O1211" s="95">
        <f t="shared" si="759"/>
        <v>16.2</v>
      </c>
      <c r="P1211" s="103">
        <v>4.0</v>
      </c>
      <c r="Q1211" s="103">
        <v>3.0</v>
      </c>
      <c r="R1211" s="103">
        <v>5.0</v>
      </c>
      <c r="S1211" s="103">
        <v>1.0</v>
      </c>
      <c r="T1211" s="103">
        <v>4.0</v>
      </c>
      <c r="U1211" s="103">
        <v>1.0</v>
      </c>
      <c r="V1211" s="92">
        <v>0.0</v>
      </c>
      <c r="W1211" s="92">
        <v>0.0</v>
      </c>
      <c r="X1211" s="92">
        <v>0.0</v>
      </c>
      <c r="Y1211" s="92">
        <v>0.0</v>
      </c>
      <c r="Z1211" s="92">
        <v>0.0</v>
      </c>
      <c r="AA1211" s="92">
        <v>0.0</v>
      </c>
      <c r="AB1211" s="92">
        <v>0.0</v>
      </c>
      <c r="AC1211" s="103">
        <v>1.0</v>
      </c>
      <c r="AD1211" s="92">
        <v>0.0</v>
      </c>
      <c r="AE1211" s="92">
        <v>0.0</v>
      </c>
      <c r="AF1211" s="92">
        <v>0.0</v>
      </c>
      <c r="AG1211" s="92">
        <v>0.0</v>
      </c>
      <c r="AH1211" s="92">
        <v>0.0</v>
      </c>
    </row>
    <row r="1212" hidden="1">
      <c r="A1212" s="98"/>
      <c r="B1212" s="99"/>
      <c r="C1212" s="99">
        <f t="shared" ref="C1212:D1212" si="760">SUM(C1206:C1211)/4</f>
        <v>1</v>
      </c>
      <c r="D1212" s="99">
        <f t="shared" si="760"/>
        <v>1</v>
      </c>
      <c r="E1212" s="100">
        <f>SUM(E1206:E1211)</f>
        <v>59.26666667</v>
      </c>
      <c r="F1212" s="99">
        <f>SUM(F1206:F1211)/4</f>
        <v>1.25</v>
      </c>
      <c r="G1212" s="99">
        <f>SUM(G1206:G1211)</f>
        <v>252</v>
      </c>
      <c r="H1212" s="99"/>
      <c r="I1212" s="99">
        <f>SUM(I1206:I1211)</f>
        <v>283</v>
      </c>
      <c r="J1212" s="99">
        <f t="shared" si="757"/>
        <v>-31</v>
      </c>
      <c r="K1212" s="101">
        <f t="shared" si="758"/>
        <v>0.890459364</v>
      </c>
      <c r="L1212" s="99">
        <f t="shared" ref="L1212:M1212" si="761">SUM(L1206:L1211)</f>
        <v>52</v>
      </c>
      <c r="M1212" s="99">
        <f t="shared" si="761"/>
        <v>349</v>
      </c>
      <c r="N1212" s="99"/>
      <c r="O1212" s="102"/>
      <c r="P1212" s="99">
        <f t="shared" ref="P1212:AH1212" si="762">SUM(P1206:P1211)</f>
        <v>18</v>
      </c>
      <c r="Q1212" s="99">
        <f t="shared" si="762"/>
        <v>10</v>
      </c>
      <c r="R1212" s="99">
        <f t="shared" si="762"/>
        <v>22</v>
      </c>
      <c r="S1212" s="99">
        <f t="shared" si="762"/>
        <v>6</v>
      </c>
      <c r="T1212" s="99">
        <f t="shared" si="762"/>
        <v>40</v>
      </c>
      <c r="U1212" s="99">
        <f t="shared" si="762"/>
        <v>10</v>
      </c>
      <c r="V1212" s="99">
        <f t="shared" si="762"/>
        <v>3</v>
      </c>
      <c r="W1212" s="99">
        <f t="shared" si="762"/>
        <v>0</v>
      </c>
      <c r="X1212" s="99">
        <f t="shared" si="762"/>
        <v>0</v>
      </c>
      <c r="Y1212" s="99">
        <f t="shared" si="762"/>
        <v>0</v>
      </c>
      <c r="Z1212" s="99">
        <f t="shared" si="762"/>
        <v>0</v>
      </c>
      <c r="AA1212" s="99">
        <f t="shared" si="762"/>
        <v>0</v>
      </c>
      <c r="AB1212" s="99">
        <f t="shared" si="762"/>
        <v>0</v>
      </c>
      <c r="AC1212" s="99">
        <f t="shared" si="762"/>
        <v>6</v>
      </c>
      <c r="AD1212" s="99">
        <f t="shared" si="762"/>
        <v>0</v>
      </c>
      <c r="AE1212" s="99">
        <f t="shared" si="762"/>
        <v>0</v>
      </c>
      <c r="AF1212" s="99">
        <f t="shared" si="762"/>
        <v>0</v>
      </c>
      <c r="AG1212" s="99">
        <f t="shared" si="762"/>
        <v>0</v>
      </c>
      <c r="AH1212" s="99">
        <f t="shared" si="762"/>
        <v>0</v>
      </c>
    </row>
    <row r="1213" hidden="1">
      <c r="A1213" s="90" t="s">
        <v>103</v>
      </c>
      <c r="B1213" s="91" t="s">
        <v>335</v>
      </c>
      <c r="C1213" s="103">
        <v>1.0</v>
      </c>
      <c r="D1213" s="92">
        <v>0.0</v>
      </c>
      <c r="E1213" s="93">
        <f t="shared" ref="E1213:E1218" si="763">SUM(L1213*I1213)/60</f>
        <v>15.4</v>
      </c>
      <c r="F1213" s="103">
        <v>1.0</v>
      </c>
      <c r="G1213" s="103">
        <v>58.0</v>
      </c>
      <c r="H1213" s="103">
        <v>1.0</v>
      </c>
      <c r="I1213" s="103">
        <v>66.0</v>
      </c>
      <c r="J1213" s="106">
        <f t="shared" si="757"/>
        <v>-8</v>
      </c>
      <c r="K1213" s="94">
        <f t="shared" si="758"/>
        <v>0.8787878788</v>
      </c>
      <c r="L1213" s="103">
        <v>14.0</v>
      </c>
      <c r="M1213" s="103">
        <v>71.0</v>
      </c>
      <c r="N1213" s="103">
        <v>1.0</v>
      </c>
      <c r="O1213" s="95">
        <f t="shared" ref="O1213:O1218" si="764">SUM(L1213*I1213)/60</f>
        <v>15.4</v>
      </c>
      <c r="P1213" s="103">
        <v>4.0</v>
      </c>
      <c r="Q1213" s="92">
        <v>0.0</v>
      </c>
      <c r="R1213" s="103">
        <v>3.0</v>
      </c>
      <c r="S1213" s="103">
        <v>1.0</v>
      </c>
      <c r="T1213" s="103">
        <v>6.0</v>
      </c>
      <c r="U1213" s="92">
        <v>0.0</v>
      </c>
      <c r="V1213" s="92">
        <v>0.0</v>
      </c>
      <c r="W1213" s="92">
        <v>0.0</v>
      </c>
      <c r="X1213" s="92">
        <v>0.0</v>
      </c>
      <c r="Y1213" s="92">
        <v>0.0</v>
      </c>
      <c r="Z1213" s="92">
        <v>0.0</v>
      </c>
      <c r="AA1213" s="92">
        <v>0.0</v>
      </c>
      <c r="AB1213" s="92">
        <v>0.0</v>
      </c>
      <c r="AC1213" s="103">
        <v>1.0</v>
      </c>
      <c r="AD1213" s="92">
        <v>0.0</v>
      </c>
      <c r="AE1213" s="92">
        <v>0.0</v>
      </c>
      <c r="AF1213" s="92">
        <v>0.0</v>
      </c>
      <c r="AG1213" s="92">
        <v>0.0</v>
      </c>
      <c r="AH1213" s="92">
        <v>0.0</v>
      </c>
    </row>
    <row r="1214" hidden="1">
      <c r="A1214" s="90" t="s">
        <v>103</v>
      </c>
      <c r="B1214" s="91" t="s">
        <v>336</v>
      </c>
      <c r="C1214" s="103">
        <v>1.0</v>
      </c>
      <c r="D1214" s="92">
        <v>0.0</v>
      </c>
      <c r="E1214" s="93">
        <f t="shared" si="763"/>
        <v>16.15</v>
      </c>
      <c r="F1214" s="92">
        <v>0.0</v>
      </c>
      <c r="G1214" s="103">
        <v>52.0</v>
      </c>
      <c r="H1214" s="103">
        <v>1.0</v>
      </c>
      <c r="I1214" s="103">
        <v>57.0</v>
      </c>
      <c r="J1214" s="106">
        <f t="shared" si="757"/>
        <v>-5</v>
      </c>
      <c r="K1214" s="94">
        <f t="shared" si="758"/>
        <v>0.9122807018</v>
      </c>
      <c r="L1214" s="103">
        <v>17.0</v>
      </c>
      <c r="M1214" s="103">
        <v>61.0</v>
      </c>
      <c r="N1214" s="103">
        <v>1.0</v>
      </c>
      <c r="O1214" s="95">
        <f t="shared" si="764"/>
        <v>16.15</v>
      </c>
      <c r="P1214" s="103">
        <v>2.0</v>
      </c>
      <c r="Q1214" s="103">
        <v>1.0</v>
      </c>
      <c r="R1214" s="103">
        <v>4.0</v>
      </c>
      <c r="S1214" s="92">
        <v>0.0</v>
      </c>
      <c r="T1214" s="103">
        <v>5.0</v>
      </c>
      <c r="U1214" s="92">
        <v>0.0</v>
      </c>
      <c r="V1214" s="92">
        <v>0.0</v>
      </c>
      <c r="W1214" s="92">
        <v>0.0</v>
      </c>
      <c r="X1214" s="92">
        <v>0.0</v>
      </c>
      <c r="Y1214" s="92">
        <v>0.0</v>
      </c>
      <c r="Z1214" s="92">
        <v>0.0</v>
      </c>
      <c r="AA1214" s="92">
        <v>0.0</v>
      </c>
      <c r="AB1214" s="92">
        <v>0.0</v>
      </c>
      <c r="AC1214" s="92">
        <v>0.0</v>
      </c>
      <c r="AD1214" s="92">
        <v>0.0</v>
      </c>
      <c r="AE1214" s="92">
        <v>0.0</v>
      </c>
      <c r="AF1214" s="92">
        <v>0.0</v>
      </c>
      <c r="AG1214" s="92">
        <v>0.0</v>
      </c>
      <c r="AH1214" s="92">
        <v>0.0</v>
      </c>
    </row>
    <row r="1215" hidden="1">
      <c r="A1215" s="90" t="s">
        <v>103</v>
      </c>
      <c r="B1215" s="91" t="s">
        <v>337</v>
      </c>
      <c r="C1215" s="92">
        <v>0.0</v>
      </c>
      <c r="D1215" s="92">
        <v>0.0</v>
      </c>
      <c r="E1215" s="93">
        <f t="shared" si="763"/>
        <v>0</v>
      </c>
      <c r="F1215" s="92">
        <v>0.0</v>
      </c>
      <c r="G1215" s="92">
        <v>0.0</v>
      </c>
      <c r="H1215" s="92">
        <v>0.0</v>
      </c>
      <c r="I1215" s="92">
        <v>0.0</v>
      </c>
      <c r="J1215" s="106">
        <f t="shared" si="757"/>
        <v>0</v>
      </c>
      <c r="K1215" s="94" t="str">
        <f t="shared" si="758"/>
        <v>#DIV/0!</v>
      </c>
      <c r="L1215" s="92">
        <v>0.0</v>
      </c>
      <c r="M1215" s="92">
        <v>0.0</v>
      </c>
      <c r="N1215" s="103">
        <v>0.0</v>
      </c>
      <c r="O1215" s="95">
        <f t="shared" si="764"/>
        <v>0</v>
      </c>
      <c r="P1215" s="92">
        <v>0.0</v>
      </c>
      <c r="Q1215" s="92">
        <v>0.0</v>
      </c>
      <c r="R1215" s="92">
        <v>0.0</v>
      </c>
      <c r="S1215" s="92">
        <v>0.0</v>
      </c>
      <c r="T1215" s="92">
        <v>0.0</v>
      </c>
      <c r="U1215" s="92">
        <v>0.0</v>
      </c>
      <c r="V1215" s="92">
        <v>0.0</v>
      </c>
      <c r="W1215" s="92">
        <v>0.0</v>
      </c>
      <c r="X1215" s="92">
        <v>0.0</v>
      </c>
      <c r="Y1215" s="92">
        <v>0.0</v>
      </c>
      <c r="Z1215" s="92">
        <v>0.0</v>
      </c>
      <c r="AA1215" s="92">
        <v>0.0</v>
      </c>
      <c r="AB1215" s="92">
        <v>0.0</v>
      </c>
      <c r="AC1215" s="92">
        <v>0.0</v>
      </c>
      <c r="AD1215" s="92">
        <v>0.0</v>
      </c>
      <c r="AE1215" s="92">
        <v>0.0</v>
      </c>
      <c r="AF1215" s="92">
        <v>0.0</v>
      </c>
      <c r="AG1215" s="92">
        <v>0.0</v>
      </c>
      <c r="AH1215" s="92">
        <v>0.0</v>
      </c>
    </row>
    <row r="1216" hidden="1">
      <c r="A1216" s="90" t="s">
        <v>103</v>
      </c>
      <c r="B1216" s="91" t="s">
        <v>338</v>
      </c>
      <c r="C1216" s="92">
        <v>0.0</v>
      </c>
      <c r="D1216" s="92">
        <v>0.0</v>
      </c>
      <c r="E1216" s="93">
        <f t="shared" si="763"/>
        <v>0</v>
      </c>
      <c r="F1216" s="92">
        <v>0.0</v>
      </c>
      <c r="G1216" s="92">
        <v>0.0</v>
      </c>
      <c r="H1216" s="92">
        <v>0.0</v>
      </c>
      <c r="I1216" s="92">
        <v>0.0</v>
      </c>
      <c r="J1216" s="106">
        <f t="shared" si="757"/>
        <v>0</v>
      </c>
      <c r="K1216" s="94" t="str">
        <f t="shared" si="758"/>
        <v>#DIV/0!</v>
      </c>
      <c r="L1216" s="92">
        <v>0.0</v>
      </c>
      <c r="M1216" s="92">
        <v>0.0</v>
      </c>
      <c r="N1216" s="103">
        <v>0.0</v>
      </c>
      <c r="O1216" s="95">
        <f t="shared" si="764"/>
        <v>0</v>
      </c>
      <c r="P1216" s="92">
        <v>0.0</v>
      </c>
      <c r="Q1216" s="92">
        <v>0.0</v>
      </c>
      <c r="R1216" s="92">
        <v>0.0</v>
      </c>
      <c r="S1216" s="92">
        <v>0.0</v>
      </c>
      <c r="T1216" s="92">
        <v>0.0</v>
      </c>
      <c r="U1216" s="92">
        <v>0.0</v>
      </c>
      <c r="V1216" s="92">
        <v>0.0</v>
      </c>
      <c r="W1216" s="92">
        <v>0.0</v>
      </c>
      <c r="X1216" s="92">
        <v>0.0</v>
      </c>
      <c r="Y1216" s="92">
        <v>0.0</v>
      </c>
      <c r="Z1216" s="92">
        <v>0.0</v>
      </c>
      <c r="AA1216" s="92">
        <v>0.0</v>
      </c>
      <c r="AB1216" s="92">
        <v>0.0</v>
      </c>
      <c r="AC1216" s="92">
        <v>0.0</v>
      </c>
      <c r="AD1216" s="92">
        <v>0.0</v>
      </c>
      <c r="AE1216" s="92">
        <v>0.0</v>
      </c>
      <c r="AF1216" s="92">
        <v>0.0</v>
      </c>
      <c r="AG1216" s="92">
        <v>0.0</v>
      </c>
      <c r="AH1216" s="92">
        <v>0.0</v>
      </c>
    </row>
    <row r="1217" hidden="1">
      <c r="A1217" s="90" t="s">
        <v>103</v>
      </c>
      <c r="B1217" s="91" t="s">
        <v>339</v>
      </c>
      <c r="C1217" s="103">
        <v>1.0</v>
      </c>
      <c r="D1217" s="92">
        <v>0.0</v>
      </c>
      <c r="E1217" s="93">
        <f t="shared" si="763"/>
        <v>14.95</v>
      </c>
      <c r="F1217" s="103">
        <v>1.0</v>
      </c>
      <c r="G1217" s="103">
        <v>89.0</v>
      </c>
      <c r="H1217" s="92">
        <v>0.0</v>
      </c>
      <c r="I1217" s="103">
        <v>69.0</v>
      </c>
      <c r="J1217" s="106">
        <f t="shared" si="757"/>
        <v>20</v>
      </c>
      <c r="K1217" s="94">
        <f t="shared" si="758"/>
        <v>1.289855072</v>
      </c>
      <c r="L1217" s="103">
        <v>13.0</v>
      </c>
      <c r="M1217" s="103">
        <v>110.0</v>
      </c>
      <c r="N1217" s="103">
        <v>1.0</v>
      </c>
      <c r="O1217" s="95">
        <f t="shared" si="764"/>
        <v>14.95</v>
      </c>
      <c r="P1217" s="103">
        <v>3.0</v>
      </c>
      <c r="Q1217" s="103">
        <v>1.0</v>
      </c>
      <c r="R1217" s="103">
        <v>5.0</v>
      </c>
      <c r="S1217" s="103">
        <v>4.0</v>
      </c>
      <c r="T1217" s="103">
        <v>11.0</v>
      </c>
      <c r="U1217" s="103">
        <v>2.0</v>
      </c>
      <c r="V1217" s="103">
        <v>1.0</v>
      </c>
      <c r="W1217" s="92">
        <v>0.0</v>
      </c>
      <c r="X1217" s="92">
        <v>0.0</v>
      </c>
      <c r="Y1217" s="92">
        <v>0.0</v>
      </c>
      <c r="Z1217" s="92">
        <v>0.0</v>
      </c>
      <c r="AA1217" s="92">
        <v>0.0</v>
      </c>
      <c r="AB1217" s="92">
        <v>0.0</v>
      </c>
      <c r="AC1217" s="103">
        <v>4.0</v>
      </c>
      <c r="AD1217" s="92">
        <v>0.0</v>
      </c>
      <c r="AE1217" s="92">
        <v>0.0</v>
      </c>
      <c r="AF1217" s="92">
        <v>0.0</v>
      </c>
      <c r="AG1217" s="92">
        <v>0.0</v>
      </c>
      <c r="AH1217" s="92">
        <v>0.0</v>
      </c>
    </row>
    <row r="1218" hidden="1">
      <c r="A1218" s="90" t="s">
        <v>103</v>
      </c>
      <c r="B1218" s="91" t="s">
        <v>340</v>
      </c>
      <c r="C1218" s="103">
        <v>1.0</v>
      </c>
      <c r="D1218" s="92">
        <v>0.0</v>
      </c>
      <c r="E1218" s="93">
        <f t="shared" si="763"/>
        <v>14.8</v>
      </c>
      <c r="F1218" s="92">
        <v>0.0</v>
      </c>
      <c r="G1218" s="103">
        <v>77.0</v>
      </c>
      <c r="H1218" s="103">
        <v>0.0</v>
      </c>
      <c r="I1218" s="103">
        <v>74.0</v>
      </c>
      <c r="J1218" s="106">
        <f t="shared" si="757"/>
        <v>3</v>
      </c>
      <c r="K1218" s="94">
        <f t="shared" si="758"/>
        <v>1.040540541</v>
      </c>
      <c r="L1218" s="103">
        <v>12.0</v>
      </c>
      <c r="M1218" s="103">
        <v>102.0</v>
      </c>
      <c r="N1218" s="103">
        <v>1.0</v>
      </c>
      <c r="O1218" s="95">
        <f t="shared" si="764"/>
        <v>14.8</v>
      </c>
      <c r="P1218" s="103">
        <v>6.0</v>
      </c>
      <c r="Q1218" s="103">
        <v>1.0</v>
      </c>
      <c r="R1218" s="103">
        <v>5.0</v>
      </c>
      <c r="S1218" s="92">
        <v>0.0</v>
      </c>
      <c r="T1218" s="103">
        <v>13.0</v>
      </c>
      <c r="U1218" s="103">
        <v>1.0</v>
      </c>
      <c r="V1218" s="92">
        <v>0.0</v>
      </c>
      <c r="W1218" s="92">
        <v>0.0</v>
      </c>
      <c r="X1218" s="92">
        <v>0.0</v>
      </c>
      <c r="Y1218" s="92">
        <v>0.0</v>
      </c>
      <c r="Z1218" s="92">
        <v>0.0</v>
      </c>
      <c r="AA1218" s="92">
        <v>0.0</v>
      </c>
      <c r="AB1218" s="92">
        <v>0.0</v>
      </c>
      <c r="AC1218" s="103">
        <v>2.0</v>
      </c>
      <c r="AD1218" s="92">
        <v>0.0</v>
      </c>
      <c r="AE1218" s="92">
        <v>0.0</v>
      </c>
      <c r="AF1218" s="92">
        <v>0.0</v>
      </c>
      <c r="AG1218" s="92">
        <v>0.0</v>
      </c>
      <c r="AH1218" s="92">
        <v>0.0</v>
      </c>
    </row>
    <row r="1219" hidden="1">
      <c r="A1219" s="98" t="s">
        <v>271</v>
      </c>
      <c r="B1219" s="99"/>
      <c r="C1219" s="99">
        <f>SUM(C1213:C1218)</f>
        <v>4</v>
      </c>
      <c r="D1219" s="99">
        <f t="shared" ref="D1219:F1219" si="765">SUM(D1213:D1218)/4</f>
        <v>0</v>
      </c>
      <c r="E1219" s="100">
        <f t="shared" si="765"/>
        <v>15.325</v>
      </c>
      <c r="F1219" s="99">
        <f t="shared" si="765"/>
        <v>0.5</v>
      </c>
      <c r="G1219" s="99">
        <f>SUM(G1213:G1218)</f>
        <v>276</v>
      </c>
      <c r="H1219" s="99"/>
      <c r="I1219" s="99">
        <f>SUM(I1213:I1218)</f>
        <v>266</v>
      </c>
      <c r="J1219" s="99">
        <f t="shared" si="757"/>
        <v>10</v>
      </c>
      <c r="K1219" s="101">
        <f t="shared" si="758"/>
        <v>1.037593985</v>
      </c>
      <c r="L1219" s="99">
        <f t="shared" ref="L1219:M1219" si="766">SUM(L1213:L1218)</f>
        <v>56</v>
      </c>
      <c r="M1219" s="99">
        <f t="shared" si="766"/>
        <v>344</v>
      </c>
      <c r="N1219" s="99"/>
      <c r="O1219" s="102"/>
      <c r="P1219" s="99">
        <f t="shared" ref="P1219:AH1219" si="767">SUM(P1213:P1218)</f>
        <v>15</v>
      </c>
      <c r="Q1219" s="99">
        <f t="shared" si="767"/>
        <v>3</v>
      </c>
      <c r="R1219" s="99">
        <f t="shared" si="767"/>
        <v>17</v>
      </c>
      <c r="S1219" s="99">
        <f t="shared" si="767"/>
        <v>5</v>
      </c>
      <c r="T1219" s="99">
        <f t="shared" si="767"/>
        <v>35</v>
      </c>
      <c r="U1219" s="99">
        <f t="shared" si="767"/>
        <v>3</v>
      </c>
      <c r="V1219" s="99">
        <f t="shared" si="767"/>
        <v>1</v>
      </c>
      <c r="W1219" s="99">
        <f t="shared" si="767"/>
        <v>0</v>
      </c>
      <c r="X1219" s="99">
        <f t="shared" si="767"/>
        <v>0</v>
      </c>
      <c r="Y1219" s="99">
        <f t="shared" si="767"/>
        <v>0</v>
      </c>
      <c r="Z1219" s="99">
        <f t="shared" si="767"/>
        <v>0</v>
      </c>
      <c r="AA1219" s="99">
        <f t="shared" si="767"/>
        <v>0</v>
      </c>
      <c r="AB1219" s="99">
        <f t="shared" si="767"/>
        <v>0</v>
      </c>
      <c r="AC1219" s="99">
        <f t="shared" si="767"/>
        <v>7</v>
      </c>
      <c r="AD1219" s="99">
        <f t="shared" si="767"/>
        <v>0</v>
      </c>
      <c r="AE1219" s="99">
        <f t="shared" si="767"/>
        <v>0</v>
      </c>
      <c r="AF1219" s="99">
        <f t="shared" si="767"/>
        <v>0</v>
      </c>
      <c r="AG1219" s="99">
        <f t="shared" si="767"/>
        <v>0</v>
      </c>
      <c r="AH1219" s="99">
        <f t="shared" si="767"/>
        <v>0</v>
      </c>
    </row>
    <row r="1220">
      <c r="A1220" s="119" t="s">
        <v>456</v>
      </c>
    </row>
    <row r="1222" hidden="1">
      <c r="A1222" s="115"/>
      <c r="F1222" s="116" t="s">
        <v>382</v>
      </c>
      <c r="L1222" s="117" t="s">
        <v>383</v>
      </c>
      <c r="N1222" s="118" t="s">
        <v>384</v>
      </c>
    </row>
    <row r="1223" hidden="1">
      <c r="A1223" s="83" t="s">
        <v>232</v>
      </c>
      <c r="B1223" s="83" t="s">
        <v>233</v>
      </c>
      <c r="C1223" s="83" t="s">
        <v>234</v>
      </c>
      <c r="D1223" s="83" t="s">
        <v>15</v>
      </c>
      <c r="E1223" s="84" t="s">
        <v>235</v>
      </c>
      <c r="F1223" s="85" t="s">
        <v>17</v>
      </c>
      <c r="G1223" s="85" t="s">
        <v>236</v>
      </c>
      <c r="H1223" s="85" t="s">
        <v>237</v>
      </c>
      <c r="I1223" s="85" t="s">
        <v>238</v>
      </c>
      <c r="J1223" s="85" t="s">
        <v>239</v>
      </c>
      <c r="K1223" s="86" t="s">
        <v>240</v>
      </c>
      <c r="L1223" s="87" t="s">
        <v>241</v>
      </c>
      <c r="M1223" s="87" t="s">
        <v>242</v>
      </c>
      <c r="N1223" s="88" t="s">
        <v>385</v>
      </c>
      <c r="O1223" s="88" t="s">
        <v>235</v>
      </c>
      <c r="P1223" s="88" t="s">
        <v>244</v>
      </c>
      <c r="Q1223" s="88" t="s">
        <v>245</v>
      </c>
      <c r="R1223" s="88" t="s">
        <v>246</v>
      </c>
      <c r="S1223" s="88" t="s">
        <v>247</v>
      </c>
      <c r="T1223" s="88" t="s">
        <v>248</v>
      </c>
      <c r="U1223" s="88" t="s">
        <v>249</v>
      </c>
      <c r="V1223" s="88" t="s">
        <v>250</v>
      </c>
      <c r="W1223" s="88" t="s">
        <v>251</v>
      </c>
      <c r="X1223" s="88" t="s">
        <v>252</v>
      </c>
      <c r="Y1223" s="88" t="s">
        <v>253</v>
      </c>
      <c r="Z1223" s="88" t="s">
        <v>254</v>
      </c>
      <c r="AA1223" s="88" t="s">
        <v>255</v>
      </c>
      <c r="AB1223" s="88" t="s">
        <v>256</v>
      </c>
      <c r="AC1223" s="88" t="s">
        <v>257</v>
      </c>
      <c r="AD1223" s="88" t="s">
        <v>258</v>
      </c>
      <c r="AE1223" s="88" t="s">
        <v>259</v>
      </c>
      <c r="AF1223" s="88" t="s">
        <v>260</v>
      </c>
      <c r="AG1223" s="88" t="s">
        <v>261</v>
      </c>
      <c r="AH1223" s="88" t="s">
        <v>262</v>
      </c>
    </row>
    <row r="1224" hidden="1">
      <c r="A1224" s="90" t="s">
        <v>105</v>
      </c>
      <c r="B1224" s="91" t="s">
        <v>341</v>
      </c>
      <c r="C1224" s="103">
        <v>1.0</v>
      </c>
      <c r="D1224" s="92">
        <v>0.0</v>
      </c>
      <c r="E1224" s="93">
        <f t="shared" ref="E1224:E1232" si="768">SUM(L1224*I1224)/60</f>
        <v>7.466666667</v>
      </c>
      <c r="F1224" s="92">
        <v>0.0</v>
      </c>
      <c r="G1224" s="103">
        <v>17.0</v>
      </c>
      <c r="H1224" s="92">
        <v>0.0</v>
      </c>
      <c r="I1224" s="103">
        <v>28.0</v>
      </c>
      <c r="J1224" s="106">
        <f t="shared" ref="J1224:J1241" si="769">SUM(G1224-I1224)</f>
        <v>-11</v>
      </c>
      <c r="K1224" s="94">
        <f t="shared" ref="K1224:K1241" si="770">SUM(G1224/I1224)</f>
        <v>0.6071428571</v>
      </c>
      <c r="L1224" s="103">
        <v>16.0</v>
      </c>
      <c r="M1224" s="103">
        <v>24.0</v>
      </c>
      <c r="N1224" s="103">
        <v>1.0</v>
      </c>
      <c r="O1224" s="95">
        <f t="shared" ref="O1224:O1232" si="771">(E1224*N1224)</f>
        <v>7.466666667</v>
      </c>
      <c r="P1224" s="103">
        <v>2.0</v>
      </c>
      <c r="Q1224" s="92">
        <v>0.0</v>
      </c>
      <c r="R1224" s="103">
        <v>2.0</v>
      </c>
      <c r="S1224" s="92">
        <v>0.0</v>
      </c>
      <c r="T1224" s="103">
        <v>2.0</v>
      </c>
      <c r="U1224" s="92">
        <v>0.0</v>
      </c>
      <c r="V1224" s="92">
        <v>0.0</v>
      </c>
      <c r="W1224" s="92">
        <v>0.0</v>
      </c>
      <c r="X1224" s="92">
        <v>0.0</v>
      </c>
      <c r="Y1224" s="92">
        <v>0.0</v>
      </c>
      <c r="Z1224" s="92">
        <v>0.0</v>
      </c>
      <c r="AA1224" s="92">
        <v>0.0</v>
      </c>
      <c r="AB1224" s="92">
        <v>0.0</v>
      </c>
      <c r="AC1224" s="103">
        <v>1.0</v>
      </c>
      <c r="AD1224" s="92">
        <v>0.0</v>
      </c>
      <c r="AE1224" s="92">
        <v>0.0</v>
      </c>
      <c r="AF1224" s="92">
        <v>0.0</v>
      </c>
      <c r="AG1224" s="92">
        <v>0.0</v>
      </c>
      <c r="AH1224" s="92">
        <v>0.0</v>
      </c>
    </row>
    <row r="1225" hidden="1">
      <c r="A1225" s="90" t="s">
        <v>105</v>
      </c>
      <c r="B1225" s="91" t="s">
        <v>342</v>
      </c>
      <c r="C1225" s="103">
        <v>1.0</v>
      </c>
      <c r="D1225" s="92">
        <v>0.0</v>
      </c>
      <c r="E1225" s="93">
        <f t="shared" si="768"/>
        <v>6.45</v>
      </c>
      <c r="F1225" s="92">
        <v>0.0</v>
      </c>
      <c r="G1225" s="103">
        <v>21.0</v>
      </c>
      <c r="H1225" s="103">
        <v>0.0</v>
      </c>
      <c r="I1225" s="103">
        <v>43.0</v>
      </c>
      <c r="J1225" s="106">
        <f t="shared" si="769"/>
        <v>-22</v>
      </c>
      <c r="K1225" s="94">
        <f t="shared" si="770"/>
        <v>0.488372093</v>
      </c>
      <c r="L1225" s="103">
        <v>9.0</v>
      </c>
      <c r="M1225" s="103">
        <v>27.0</v>
      </c>
      <c r="N1225" s="103">
        <v>1.0</v>
      </c>
      <c r="O1225" s="95">
        <f t="shared" si="771"/>
        <v>6.45</v>
      </c>
      <c r="P1225" s="103">
        <v>3.0</v>
      </c>
      <c r="Q1225" s="92">
        <v>0.0</v>
      </c>
      <c r="R1225" s="103">
        <v>1.0</v>
      </c>
      <c r="S1225" s="103">
        <v>1.0</v>
      </c>
      <c r="T1225" s="103">
        <v>1.0</v>
      </c>
      <c r="U1225" s="103">
        <v>1.0</v>
      </c>
      <c r="V1225" s="103">
        <v>1.0</v>
      </c>
      <c r="W1225" s="103">
        <v>1.0</v>
      </c>
      <c r="X1225" s="92">
        <v>0.0</v>
      </c>
      <c r="Y1225" s="92">
        <v>0.0</v>
      </c>
      <c r="Z1225" s="92">
        <v>0.0</v>
      </c>
      <c r="AA1225" s="92">
        <v>0.0</v>
      </c>
      <c r="AB1225" s="92">
        <v>0.0</v>
      </c>
      <c r="AC1225" s="103">
        <v>1.0</v>
      </c>
      <c r="AD1225" s="92">
        <v>0.0</v>
      </c>
      <c r="AE1225" s="92">
        <v>0.0</v>
      </c>
      <c r="AF1225" s="92">
        <v>0.0</v>
      </c>
      <c r="AG1225" s="92">
        <v>0.0</v>
      </c>
      <c r="AH1225" s="92">
        <v>0.0</v>
      </c>
    </row>
    <row r="1226" hidden="1">
      <c r="A1226" s="90" t="s">
        <v>105</v>
      </c>
      <c r="B1226" s="91" t="s">
        <v>343</v>
      </c>
      <c r="C1226" s="103">
        <v>1.0</v>
      </c>
      <c r="D1226" s="92">
        <v>0.0</v>
      </c>
      <c r="E1226" s="93">
        <f t="shared" si="768"/>
        <v>7</v>
      </c>
      <c r="F1226" s="92">
        <v>0.0</v>
      </c>
      <c r="G1226" s="103">
        <v>27.0</v>
      </c>
      <c r="H1226" s="103">
        <v>0.0</v>
      </c>
      <c r="I1226" s="103">
        <v>42.0</v>
      </c>
      <c r="J1226" s="106">
        <f t="shared" si="769"/>
        <v>-15</v>
      </c>
      <c r="K1226" s="94">
        <f t="shared" si="770"/>
        <v>0.6428571429</v>
      </c>
      <c r="L1226" s="103">
        <v>10.0</v>
      </c>
      <c r="M1226" s="103">
        <v>39.0</v>
      </c>
      <c r="N1226" s="103">
        <v>1.0</v>
      </c>
      <c r="O1226" s="95">
        <f t="shared" si="771"/>
        <v>7</v>
      </c>
      <c r="P1226" s="103">
        <v>2.0</v>
      </c>
      <c r="Q1226" s="103">
        <v>1.0</v>
      </c>
      <c r="R1226" s="103">
        <v>1.0</v>
      </c>
      <c r="S1226" s="103">
        <v>3.0</v>
      </c>
      <c r="T1226" s="103">
        <v>6.0</v>
      </c>
      <c r="U1226" s="103">
        <v>1.0</v>
      </c>
      <c r="V1226" s="92">
        <v>0.0</v>
      </c>
      <c r="W1226" s="92">
        <v>0.0</v>
      </c>
      <c r="X1226" s="92">
        <v>0.0</v>
      </c>
      <c r="Y1226" s="92">
        <v>0.0</v>
      </c>
      <c r="Z1226" s="92">
        <v>0.0</v>
      </c>
      <c r="AA1226" s="92">
        <v>0.0</v>
      </c>
      <c r="AB1226" s="92">
        <v>0.0</v>
      </c>
      <c r="AC1226" s="92">
        <v>0.0</v>
      </c>
      <c r="AD1226" s="92">
        <v>0.0</v>
      </c>
      <c r="AE1226" s="92">
        <v>0.0</v>
      </c>
      <c r="AF1226" s="92">
        <v>0.0</v>
      </c>
      <c r="AG1226" s="92">
        <v>0.0</v>
      </c>
      <c r="AH1226" s="92">
        <v>0.0</v>
      </c>
    </row>
    <row r="1227" hidden="1">
      <c r="A1227" s="90" t="s">
        <v>105</v>
      </c>
      <c r="B1227" s="91" t="s">
        <v>344</v>
      </c>
      <c r="C1227" s="92">
        <v>0.0</v>
      </c>
      <c r="D1227" s="92">
        <v>0.0</v>
      </c>
      <c r="E1227" s="93">
        <f t="shared" si="768"/>
        <v>0</v>
      </c>
      <c r="F1227" s="92">
        <v>0.0</v>
      </c>
      <c r="G1227" s="92">
        <v>0.0</v>
      </c>
      <c r="H1227" s="92">
        <v>0.0</v>
      </c>
      <c r="I1227" s="92">
        <v>0.0</v>
      </c>
      <c r="J1227" s="106">
        <f t="shared" si="769"/>
        <v>0</v>
      </c>
      <c r="K1227" s="94" t="str">
        <f t="shared" si="770"/>
        <v>#DIV/0!</v>
      </c>
      <c r="L1227" s="92">
        <v>0.0</v>
      </c>
      <c r="M1227" s="92">
        <v>0.0</v>
      </c>
      <c r="N1227" s="103">
        <v>0.0</v>
      </c>
      <c r="O1227" s="95">
        <f t="shared" si="771"/>
        <v>0</v>
      </c>
      <c r="P1227" s="92">
        <v>0.0</v>
      </c>
      <c r="Q1227" s="92">
        <v>0.0</v>
      </c>
      <c r="R1227" s="92">
        <v>0.0</v>
      </c>
      <c r="S1227" s="92">
        <v>0.0</v>
      </c>
      <c r="T1227" s="92">
        <v>0.0</v>
      </c>
      <c r="U1227" s="92">
        <v>0.0</v>
      </c>
      <c r="V1227" s="92">
        <v>0.0</v>
      </c>
      <c r="W1227" s="92">
        <v>0.0</v>
      </c>
      <c r="X1227" s="92">
        <v>0.0</v>
      </c>
      <c r="Y1227" s="92">
        <v>0.0</v>
      </c>
      <c r="Z1227" s="92">
        <v>0.0</v>
      </c>
      <c r="AA1227" s="92">
        <v>0.0</v>
      </c>
      <c r="AB1227" s="92">
        <v>0.0</v>
      </c>
      <c r="AC1227" s="92">
        <v>0.0</v>
      </c>
      <c r="AD1227" s="92">
        <v>0.0</v>
      </c>
      <c r="AE1227" s="92">
        <v>0.0</v>
      </c>
      <c r="AF1227" s="92">
        <v>0.0</v>
      </c>
      <c r="AG1227" s="92">
        <v>0.0</v>
      </c>
      <c r="AH1227" s="92">
        <v>0.0</v>
      </c>
    </row>
    <row r="1228" hidden="1">
      <c r="A1228" s="90" t="s">
        <v>105</v>
      </c>
      <c r="B1228" s="91" t="s">
        <v>345</v>
      </c>
      <c r="C1228" s="92">
        <v>0.0</v>
      </c>
      <c r="D1228" s="92">
        <v>0.0</v>
      </c>
      <c r="E1228" s="93">
        <f t="shared" si="768"/>
        <v>0</v>
      </c>
      <c r="F1228" s="92">
        <v>0.0</v>
      </c>
      <c r="G1228" s="92">
        <v>0.0</v>
      </c>
      <c r="H1228" s="92">
        <v>0.0</v>
      </c>
      <c r="I1228" s="92">
        <v>0.0</v>
      </c>
      <c r="J1228" s="106">
        <f t="shared" si="769"/>
        <v>0</v>
      </c>
      <c r="K1228" s="94" t="str">
        <f t="shared" si="770"/>
        <v>#DIV/0!</v>
      </c>
      <c r="L1228" s="92">
        <v>0.0</v>
      </c>
      <c r="M1228" s="92">
        <v>0.0</v>
      </c>
      <c r="N1228" s="103">
        <v>0.0</v>
      </c>
      <c r="O1228" s="95">
        <f t="shared" si="771"/>
        <v>0</v>
      </c>
      <c r="P1228" s="92">
        <v>0.0</v>
      </c>
      <c r="Q1228" s="92">
        <v>0.0</v>
      </c>
      <c r="R1228" s="92">
        <v>0.0</v>
      </c>
      <c r="S1228" s="92">
        <v>0.0</v>
      </c>
      <c r="T1228" s="92">
        <v>0.0</v>
      </c>
      <c r="U1228" s="92">
        <v>0.0</v>
      </c>
      <c r="V1228" s="92">
        <v>0.0</v>
      </c>
      <c r="W1228" s="92">
        <v>0.0</v>
      </c>
      <c r="X1228" s="92">
        <v>0.0</v>
      </c>
      <c r="Y1228" s="92">
        <v>0.0</v>
      </c>
      <c r="Z1228" s="92">
        <v>0.0</v>
      </c>
      <c r="AA1228" s="92">
        <v>0.0</v>
      </c>
      <c r="AB1228" s="92">
        <v>0.0</v>
      </c>
      <c r="AC1228" s="92">
        <v>0.0</v>
      </c>
      <c r="AD1228" s="92">
        <v>0.0</v>
      </c>
      <c r="AE1228" s="92">
        <v>0.0</v>
      </c>
      <c r="AF1228" s="92">
        <v>0.0</v>
      </c>
      <c r="AG1228" s="92">
        <v>0.0</v>
      </c>
      <c r="AH1228" s="92">
        <v>0.0</v>
      </c>
    </row>
    <row r="1229" hidden="1">
      <c r="A1229" s="96" t="s">
        <v>269</v>
      </c>
      <c r="B1229" s="97" t="s">
        <v>327</v>
      </c>
      <c r="C1229" s="92">
        <v>0.0</v>
      </c>
      <c r="D1229" s="92">
        <v>0.0</v>
      </c>
      <c r="E1229" s="93">
        <f t="shared" si="768"/>
        <v>0</v>
      </c>
      <c r="F1229" s="92">
        <v>0.0</v>
      </c>
      <c r="G1229" s="92">
        <v>0.0</v>
      </c>
      <c r="H1229" s="92">
        <v>0.0</v>
      </c>
      <c r="I1229" s="92">
        <v>0.0</v>
      </c>
      <c r="J1229" s="106">
        <f t="shared" si="769"/>
        <v>0</v>
      </c>
      <c r="K1229" s="94" t="str">
        <f t="shared" si="770"/>
        <v>#DIV/0!</v>
      </c>
      <c r="L1229" s="92">
        <v>0.0</v>
      </c>
      <c r="M1229" s="92">
        <v>0.0</v>
      </c>
      <c r="N1229" s="103">
        <v>0.0</v>
      </c>
      <c r="O1229" s="95">
        <f t="shared" si="771"/>
        <v>0</v>
      </c>
      <c r="P1229" s="92">
        <v>0.0</v>
      </c>
      <c r="Q1229" s="92">
        <v>0.0</v>
      </c>
      <c r="R1229" s="92">
        <v>0.0</v>
      </c>
      <c r="S1229" s="92">
        <v>0.0</v>
      </c>
      <c r="T1229" s="92">
        <v>0.0</v>
      </c>
      <c r="U1229" s="92">
        <v>0.0</v>
      </c>
      <c r="V1229" s="92">
        <v>0.0</v>
      </c>
      <c r="W1229" s="92">
        <v>0.0</v>
      </c>
      <c r="X1229" s="92">
        <v>0.0</v>
      </c>
      <c r="Y1229" s="92">
        <v>0.0</v>
      </c>
      <c r="Z1229" s="92">
        <v>0.0</v>
      </c>
      <c r="AA1229" s="92">
        <v>0.0</v>
      </c>
      <c r="AB1229" s="92">
        <v>0.0</v>
      </c>
      <c r="AC1229" s="92">
        <v>0.0</v>
      </c>
      <c r="AD1229" s="92">
        <v>0.0</v>
      </c>
      <c r="AE1229" s="92">
        <v>0.0</v>
      </c>
      <c r="AF1229" s="92">
        <v>0.0</v>
      </c>
      <c r="AG1229" s="92">
        <v>0.0</v>
      </c>
      <c r="AH1229" s="92">
        <v>0.0</v>
      </c>
    </row>
    <row r="1230" hidden="1">
      <c r="A1230" s="96" t="s">
        <v>269</v>
      </c>
      <c r="B1230" s="97" t="s">
        <v>346</v>
      </c>
      <c r="C1230" s="92">
        <v>0.0</v>
      </c>
      <c r="D1230" s="92">
        <v>0.0</v>
      </c>
      <c r="E1230" s="93">
        <f t="shared" si="768"/>
        <v>0</v>
      </c>
      <c r="F1230" s="92">
        <v>0.0</v>
      </c>
      <c r="G1230" s="92">
        <v>0.0</v>
      </c>
      <c r="H1230" s="92">
        <v>0.0</v>
      </c>
      <c r="I1230" s="92">
        <v>0.0</v>
      </c>
      <c r="J1230" s="106">
        <f t="shared" si="769"/>
        <v>0</v>
      </c>
      <c r="K1230" s="94" t="str">
        <f t="shared" si="770"/>
        <v>#DIV/0!</v>
      </c>
      <c r="L1230" s="92">
        <v>0.0</v>
      </c>
      <c r="M1230" s="92">
        <v>0.0</v>
      </c>
      <c r="N1230" s="103">
        <v>0.0</v>
      </c>
      <c r="O1230" s="95">
        <f t="shared" si="771"/>
        <v>0</v>
      </c>
      <c r="P1230" s="92">
        <v>0.0</v>
      </c>
      <c r="Q1230" s="92">
        <v>0.0</v>
      </c>
      <c r="R1230" s="92">
        <v>0.0</v>
      </c>
      <c r="S1230" s="92">
        <v>0.0</v>
      </c>
      <c r="T1230" s="92">
        <v>0.0</v>
      </c>
      <c r="U1230" s="92">
        <v>0.0</v>
      </c>
      <c r="V1230" s="92">
        <v>0.0</v>
      </c>
      <c r="W1230" s="92">
        <v>0.0</v>
      </c>
      <c r="X1230" s="92">
        <v>0.0</v>
      </c>
      <c r="Y1230" s="92">
        <v>0.0</v>
      </c>
      <c r="Z1230" s="92">
        <v>0.0</v>
      </c>
      <c r="AA1230" s="92">
        <v>0.0</v>
      </c>
      <c r="AB1230" s="92">
        <v>0.0</v>
      </c>
      <c r="AC1230" s="92">
        <v>0.0</v>
      </c>
      <c r="AD1230" s="92">
        <v>0.0</v>
      </c>
      <c r="AE1230" s="92">
        <v>0.0</v>
      </c>
      <c r="AF1230" s="92">
        <v>0.0</v>
      </c>
      <c r="AG1230" s="92">
        <v>0.0</v>
      </c>
      <c r="AH1230" s="92">
        <v>0.0</v>
      </c>
    </row>
    <row r="1231" hidden="1">
      <c r="A1231" s="96" t="s">
        <v>269</v>
      </c>
      <c r="B1231" s="97" t="s">
        <v>314</v>
      </c>
      <c r="C1231" s="103">
        <v>0.0</v>
      </c>
      <c r="D1231" s="92">
        <v>0.0</v>
      </c>
      <c r="E1231" s="93">
        <f t="shared" si="768"/>
        <v>0</v>
      </c>
      <c r="F1231" s="92">
        <v>0.0</v>
      </c>
      <c r="G1231" s="92">
        <v>0.0</v>
      </c>
      <c r="H1231" s="92">
        <v>0.0</v>
      </c>
      <c r="I1231" s="92">
        <v>0.0</v>
      </c>
      <c r="J1231" s="106">
        <f t="shared" si="769"/>
        <v>0</v>
      </c>
      <c r="K1231" s="94" t="str">
        <f t="shared" si="770"/>
        <v>#DIV/0!</v>
      </c>
      <c r="L1231" s="92">
        <v>0.0</v>
      </c>
      <c r="M1231" s="92">
        <v>0.0</v>
      </c>
      <c r="N1231" s="103">
        <v>0.0</v>
      </c>
      <c r="O1231" s="95">
        <f t="shared" si="771"/>
        <v>0</v>
      </c>
      <c r="P1231" s="92">
        <v>0.0</v>
      </c>
      <c r="Q1231" s="92">
        <v>0.0</v>
      </c>
      <c r="R1231" s="92">
        <v>0.0</v>
      </c>
      <c r="S1231" s="92">
        <v>0.0</v>
      </c>
      <c r="T1231" s="92">
        <v>0.0</v>
      </c>
      <c r="U1231" s="92">
        <v>0.0</v>
      </c>
      <c r="V1231" s="92">
        <v>0.0</v>
      </c>
      <c r="W1231" s="92">
        <v>0.0</v>
      </c>
      <c r="X1231" s="92">
        <v>0.0</v>
      </c>
      <c r="Y1231" s="92">
        <v>0.0</v>
      </c>
      <c r="Z1231" s="92">
        <v>0.0</v>
      </c>
      <c r="AA1231" s="92">
        <v>0.0</v>
      </c>
      <c r="AB1231" s="92">
        <v>0.0</v>
      </c>
      <c r="AC1231" s="92">
        <v>0.0</v>
      </c>
      <c r="AD1231" s="92">
        <v>0.0</v>
      </c>
      <c r="AE1231" s="92">
        <v>0.0</v>
      </c>
      <c r="AF1231" s="92">
        <v>0.0</v>
      </c>
      <c r="AG1231" s="92">
        <v>0.0</v>
      </c>
      <c r="AH1231" s="92">
        <v>0.0</v>
      </c>
    </row>
    <row r="1232" hidden="1">
      <c r="A1232" s="96" t="s">
        <v>269</v>
      </c>
      <c r="B1232" s="97" t="s">
        <v>347</v>
      </c>
      <c r="C1232" s="103">
        <v>1.0</v>
      </c>
      <c r="D1232" s="92">
        <v>0.0</v>
      </c>
      <c r="E1232" s="93">
        <f t="shared" si="768"/>
        <v>6.5</v>
      </c>
      <c r="F1232" s="92">
        <v>0.0</v>
      </c>
      <c r="G1232" s="103">
        <v>38.0</v>
      </c>
      <c r="H1232" s="92">
        <v>0.0</v>
      </c>
      <c r="I1232" s="103">
        <v>39.0</v>
      </c>
      <c r="J1232" s="106">
        <f t="shared" si="769"/>
        <v>-1</v>
      </c>
      <c r="K1232" s="94">
        <f t="shared" si="770"/>
        <v>0.9743589744</v>
      </c>
      <c r="L1232" s="103">
        <v>10.0</v>
      </c>
      <c r="M1232" s="103">
        <v>54.0</v>
      </c>
      <c r="N1232" s="103">
        <v>1.0</v>
      </c>
      <c r="O1232" s="95">
        <f t="shared" si="771"/>
        <v>6.5</v>
      </c>
      <c r="P1232" s="103">
        <v>5.0</v>
      </c>
      <c r="Q1232" s="103">
        <v>3.0</v>
      </c>
      <c r="R1232" s="103">
        <v>3.0</v>
      </c>
      <c r="S1232" s="103">
        <v>1.0</v>
      </c>
      <c r="T1232" s="103">
        <v>5.0</v>
      </c>
      <c r="U1232" s="103">
        <v>2.0</v>
      </c>
      <c r="V1232" s="103">
        <v>1.0</v>
      </c>
      <c r="W1232" s="92">
        <v>0.0</v>
      </c>
      <c r="X1232" s="92">
        <v>0.0</v>
      </c>
      <c r="Y1232" s="92">
        <v>0.0</v>
      </c>
      <c r="Z1232" s="92">
        <v>0.0</v>
      </c>
      <c r="AA1232" s="92">
        <v>0.0</v>
      </c>
      <c r="AB1232" s="92">
        <v>0.0</v>
      </c>
      <c r="AC1232" s="103">
        <v>1.0</v>
      </c>
      <c r="AD1232" s="92">
        <v>0.0</v>
      </c>
      <c r="AE1232" s="92">
        <v>0.0</v>
      </c>
      <c r="AF1232" s="92">
        <v>0.0</v>
      </c>
      <c r="AG1232" s="92">
        <v>0.0</v>
      </c>
      <c r="AH1232" s="92">
        <v>0.0</v>
      </c>
    </row>
    <row r="1233" hidden="1">
      <c r="A1233" s="98"/>
      <c r="B1233" s="99"/>
      <c r="C1233" s="99">
        <f t="shared" ref="C1233:D1233" si="772">SUM(C1224:C1231)/4</f>
        <v>0.75</v>
      </c>
      <c r="D1233" s="99">
        <f t="shared" si="772"/>
        <v>0</v>
      </c>
      <c r="E1233" s="100">
        <f>SUM(E1224:E1231)</f>
        <v>20.91666667</v>
      </c>
      <c r="F1233" s="99">
        <f>SUM(F1224:F1231)/4</f>
        <v>0</v>
      </c>
      <c r="G1233" s="99">
        <f>SUM(G1224:G1231)</f>
        <v>65</v>
      </c>
      <c r="H1233" s="99"/>
      <c r="I1233" s="99">
        <f>SUM(I1224:I1231)</f>
        <v>113</v>
      </c>
      <c r="J1233" s="99">
        <f t="shared" si="769"/>
        <v>-48</v>
      </c>
      <c r="K1233" s="101">
        <f t="shared" si="770"/>
        <v>0.5752212389</v>
      </c>
      <c r="L1233" s="99">
        <f t="shared" ref="L1233:M1233" si="773">SUM(L1224:L1231)</f>
        <v>35</v>
      </c>
      <c r="M1233" s="99">
        <f t="shared" si="773"/>
        <v>90</v>
      </c>
      <c r="N1233" s="99"/>
      <c r="O1233" s="102"/>
      <c r="P1233" s="99">
        <f t="shared" ref="P1233:AH1233" si="774">SUM(P1224:P1231)</f>
        <v>7</v>
      </c>
      <c r="Q1233" s="99">
        <f t="shared" si="774"/>
        <v>1</v>
      </c>
      <c r="R1233" s="99">
        <f t="shared" si="774"/>
        <v>4</v>
      </c>
      <c r="S1233" s="99">
        <f t="shared" si="774"/>
        <v>4</v>
      </c>
      <c r="T1233" s="99">
        <f t="shared" si="774"/>
        <v>9</v>
      </c>
      <c r="U1233" s="99">
        <f t="shared" si="774"/>
        <v>2</v>
      </c>
      <c r="V1233" s="99">
        <f t="shared" si="774"/>
        <v>1</v>
      </c>
      <c r="W1233" s="99">
        <f t="shared" si="774"/>
        <v>1</v>
      </c>
      <c r="X1233" s="99">
        <f t="shared" si="774"/>
        <v>0</v>
      </c>
      <c r="Y1233" s="99">
        <f t="shared" si="774"/>
        <v>0</v>
      </c>
      <c r="Z1233" s="99">
        <f t="shared" si="774"/>
        <v>0</v>
      </c>
      <c r="AA1233" s="99">
        <f t="shared" si="774"/>
        <v>0</v>
      </c>
      <c r="AB1233" s="99">
        <f t="shared" si="774"/>
        <v>0</v>
      </c>
      <c r="AC1233" s="99">
        <f t="shared" si="774"/>
        <v>2</v>
      </c>
      <c r="AD1233" s="99">
        <f t="shared" si="774"/>
        <v>0</v>
      </c>
      <c r="AE1233" s="99">
        <f t="shared" si="774"/>
        <v>0</v>
      </c>
      <c r="AF1233" s="99">
        <f t="shared" si="774"/>
        <v>0</v>
      </c>
      <c r="AG1233" s="99">
        <f t="shared" si="774"/>
        <v>0</v>
      </c>
      <c r="AH1233" s="99">
        <f t="shared" si="774"/>
        <v>0</v>
      </c>
    </row>
    <row r="1234" hidden="1">
      <c r="A1234" s="90" t="s">
        <v>83</v>
      </c>
      <c r="B1234" s="91" t="s">
        <v>360</v>
      </c>
      <c r="C1234" s="103">
        <v>1.0</v>
      </c>
      <c r="D1234" s="103">
        <v>1.0</v>
      </c>
      <c r="E1234" s="93">
        <f t="shared" ref="E1234:E1240" si="775">SUM(L1234*I1234)/60</f>
        <v>7.6</v>
      </c>
      <c r="F1234" s="103">
        <v>1.0</v>
      </c>
      <c r="G1234" s="103">
        <v>42.0</v>
      </c>
      <c r="H1234" s="92">
        <v>0.0</v>
      </c>
      <c r="I1234" s="103">
        <v>24.0</v>
      </c>
      <c r="J1234" s="106">
        <f t="shared" si="769"/>
        <v>18</v>
      </c>
      <c r="K1234" s="94">
        <f t="shared" si="770"/>
        <v>1.75</v>
      </c>
      <c r="L1234" s="103">
        <v>19.0</v>
      </c>
      <c r="M1234" s="103">
        <v>57.0</v>
      </c>
      <c r="N1234" s="103">
        <v>1.0</v>
      </c>
      <c r="O1234" s="95">
        <f t="shared" ref="O1234:O1240" si="776">SUM(L1234*I1234)/60</f>
        <v>7.6</v>
      </c>
      <c r="P1234" s="103">
        <v>6.0</v>
      </c>
      <c r="Q1234" s="103">
        <v>1.0</v>
      </c>
      <c r="R1234" s="103">
        <v>3.0</v>
      </c>
      <c r="S1234" s="103">
        <v>2.0</v>
      </c>
      <c r="T1234" s="103">
        <v>6.0</v>
      </c>
      <c r="U1234" s="103">
        <v>2.0</v>
      </c>
      <c r="V1234" s="92">
        <v>0.0</v>
      </c>
      <c r="W1234" s="92">
        <v>0.0</v>
      </c>
      <c r="X1234" s="92">
        <v>0.0</v>
      </c>
      <c r="Y1234" s="92">
        <v>0.0</v>
      </c>
      <c r="Z1234" s="92">
        <v>0.0</v>
      </c>
      <c r="AA1234" s="92">
        <v>0.0</v>
      </c>
      <c r="AB1234" s="92">
        <v>0.0</v>
      </c>
      <c r="AC1234" s="103">
        <v>1.0</v>
      </c>
      <c r="AD1234" s="92">
        <v>0.0</v>
      </c>
      <c r="AE1234" s="92">
        <v>0.0</v>
      </c>
      <c r="AF1234" s="92">
        <v>0.0</v>
      </c>
      <c r="AG1234" s="92">
        <v>0.0</v>
      </c>
      <c r="AH1234" s="92">
        <v>0.0</v>
      </c>
    </row>
    <row r="1235" hidden="1">
      <c r="A1235" s="90" t="s">
        <v>83</v>
      </c>
      <c r="B1235" s="91" t="s">
        <v>361</v>
      </c>
      <c r="C1235" s="103">
        <v>1.0</v>
      </c>
      <c r="D1235" s="103">
        <v>1.0</v>
      </c>
      <c r="E1235" s="93">
        <f t="shared" si="775"/>
        <v>7.466666667</v>
      </c>
      <c r="F1235" s="103">
        <v>2.0</v>
      </c>
      <c r="G1235" s="103">
        <v>14.0</v>
      </c>
      <c r="H1235" s="103">
        <v>1.0</v>
      </c>
      <c r="I1235" s="103">
        <v>28.0</v>
      </c>
      <c r="J1235" s="106">
        <f t="shared" si="769"/>
        <v>-14</v>
      </c>
      <c r="K1235" s="94">
        <f t="shared" si="770"/>
        <v>0.5</v>
      </c>
      <c r="L1235" s="103">
        <v>16.0</v>
      </c>
      <c r="M1235" s="103">
        <v>19.0</v>
      </c>
      <c r="N1235" s="103">
        <v>1.0</v>
      </c>
      <c r="O1235" s="95">
        <f t="shared" si="776"/>
        <v>7.466666667</v>
      </c>
      <c r="P1235" s="103">
        <v>2.0</v>
      </c>
      <c r="Q1235" s="103">
        <v>1.0</v>
      </c>
      <c r="R1235" s="92">
        <v>0.0</v>
      </c>
      <c r="S1235" s="92">
        <v>0.0</v>
      </c>
      <c r="T1235" s="103">
        <v>1.0</v>
      </c>
      <c r="U1235" s="92">
        <v>0.0</v>
      </c>
      <c r="V1235" s="92">
        <v>0.0</v>
      </c>
      <c r="W1235" s="92">
        <v>0.0</v>
      </c>
      <c r="X1235" s="92">
        <v>0.0</v>
      </c>
      <c r="Y1235" s="92">
        <v>0.0</v>
      </c>
      <c r="Z1235" s="92">
        <v>0.0</v>
      </c>
      <c r="AA1235" s="92">
        <v>0.0</v>
      </c>
      <c r="AB1235" s="92">
        <v>0.0</v>
      </c>
      <c r="AC1235" s="92">
        <v>0.0</v>
      </c>
      <c r="AD1235" s="92">
        <v>0.0</v>
      </c>
      <c r="AE1235" s="92">
        <v>0.0</v>
      </c>
      <c r="AF1235" s="92">
        <v>0.0</v>
      </c>
      <c r="AG1235" s="92">
        <v>0.0</v>
      </c>
      <c r="AH1235" s="92">
        <v>0.0</v>
      </c>
    </row>
    <row r="1236" hidden="1">
      <c r="A1236" s="90" t="s">
        <v>83</v>
      </c>
      <c r="B1236" s="91" t="s">
        <v>362</v>
      </c>
      <c r="C1236" s="92">
        <v>0.0</v>
      </c>
      <c r="D1236" s="92">
        <v>0.0</v>
      </c>
      <c r="E1236" s="93">
        <f t="shared" si="775"/>
        <v>0</v>
      </c>
      <c r="F1236" s="92">
        <v>0.0</v>
      </c>
      <c r="G1236" s="92">
        <v>0.0</v>
      </c>
      <c r="H1236" s="92">
        <v>0.0</v>
      </c>
      <c r="I1236" s="92">
        <v>0.0</v>
      </c>
      <c r="J1236" s="106">
        <f t="shared" si="769"/>
        <v>0</v>
      </c>
      <c r="K1236" s="94" t="str">
        <f t="shared" si="770"/>
        <v>#DIV/0!</v>
      </c>
      <c r="L1236" s="92">
        <v>0.0</v>
      </c>
      <c r="M1236" s="92">
        <v>0.0</v>
      </c>
      <c r="N1236" s="103">
        <v>0.0</v>
      </c>
      <c r="O1236" s="95">
        <f t="shared" si="776"/>
        <v>0</v>
      </c>
      <c r="P1236" s="92">
        <v>0.0</v>
      </c>
      <c r="Q1236" s="92">
        <v>0.0</v>
      </c>
      <c r="R1236" s="92">
        <v>0.0</v>
      </c>
      <c r="S1236" s="92">
        <v>0.0</v>
      </c>
      <c r="T1236" s="92">
        <v>0.0</v>
      </c>
      <c r="U1236" s="92">
        <v>0.0</v>
      </c>
      <c r="V1236" s="92">
        <v>0.0</v>
      </c>
      <c r="W1236" s="92">
        <v>0.0</v>
      </c>
      <c r="X1236" s="92">
        <v>0.0</v>
      </c>
      <c r="Y1236" s="92">
        <v>0.0</v>
      </c>
      <c r="Z1236" s="92">
        <v>0.0</v>
      </c>
      <c r="AA1236" s="92">
        <v>0.0</v>
      </c>
      <c r="AB1236" s="92">
        <v>0.0</v>
      </c>
      <c r="AC1236" s="92">
        <v>0.0</v>
      </c>
      <c r="AD1236" s="92">
        <v>0.0</v>
      </c>
      <c r="AE1236" s="92">
        <v>0.0</v>
      </c>
      <c r="AF1236" s="92">
        <v>0.0</v>
      </c>
      <c r="AG1236" s="92">
        <v>0.0</v>
      </c>
      <c r="AH1236" s="92">
        <v>0.0</v>
      </c>
    </row>
    <row r="1237" hidden="1">
      <c r="A1237" s="90" t="s">
        <v>83</v>
      </c>
      <c r="B1237" s="91" t="s">
        <v>363</v>
      </c>
      <c r="C1237" s="103">
        <v>1.0</v>
      </c>
      <c r="D1237" s="103">
        <v>1.0</v>
      </c>
      <c r="E1237" s="93">
        <f t="shared" si="775"/>
        <v>7.2</v>
      </c>
      <c r="F1237" s="103">
        <v>2.0</v>
      </c>
      <c r="G1237" s="103">
        <v>43.0</v>
      </c>
      <c r="H1237" s="92">
        <v>0.0</v>
      </c>
      <c r="I1237" s="103">
        <v>27.0</v>
      </c>
      <c r="J1237" s="106">
        <f t="shared" si="769"/>
        <v>16</v>
      </c>
      <c r="K1237" s="94">
        <f t="shared" si="770"/>
        <v>1.592592593</v>
      </c>
      <c r="L1237" s="103">
        <v>16.0</v>
      </c>
      <c r="M1237" s="103">
        <v>64.0</v>
      </c>
      <c r="N1237" s="103">
        <v>1.0</v>
      </c>
      <c r="O1237" s="95">
        <f t="shared" si="776"/>
        <v>7.2</v>
      </c>
      <c r="P1237" s="103">
        <v>1.0</v>
      </c>
      <c r="Q1237" s="103">
        <v>2.0</v>
      </c>
      <c r="R1237" s="103">
        <v>4.0</v>
      </c>
      <c r="S1237" s="92">
        <v>0.0</v>
      </c>
      <c r="T1237" s="103">
        <v>8.0</v>
      </c>
      <c r="U1237" s="103">
        <v>3.0</v>
      </c>
      <c r="V1237" s="103">
        <v>2.0</v>
      </c>
      <c r="W1237" s="103">
        <v>1.0</v>
      </c>
      <c r="X1237" s="92">
        <v>0.0</v>
      </c>
      <c r="Y1237" s="92">
        <v>0.0</v>
      </c>
      <c r="Z1237" s="92">
        <v>0.0</v>
      </c>
      <c r="AA1237" s="92">
        <v>0.0</v>
      </c>
      <c r="AB1237" s="92">
        <v>0.0</v>
      </c>
      <c r="AC1237" s="103">
        <v>2.0</v>
      </c>
      <c r="AD1237" s="92">
        <v>0.0</v>
      </c>
      <c r="AE1237" s="92">
        <v>0.0</v>
      </c>
      <c r="AF1237" s="92">
        <v>0.0</v>
      </c>
      <c r="AG1237" s="92">
        <v>0.0</v>
      </c>
      <c r="AH1237" s="92">
        <v>0.0</v>
      </c>
    </row>
    <row r="1238" hidden="1">
      <c r="A1238" s="90" t="s">
        <v>83</v>
      </c>
      <c r="B1238" s="91" t="s">
        <v>334</v>
      </c>
      <c r="C1238" s="92">
        <v>0.0</v>
      </c>
      <c r="D1238" s="92">
        <v>0.0</v>
      </c>
      <c r="E1238" s="93">
        <f t="shared" si="775"/>
        <v>0</v>
      </c>
      <c r="F1238" s="92">
        <v>0.0</v>
      </c>
      <c r="G1238" s="92">
        <v>0.0</v>
      </c>
      <c r="H1238" s="92">
        <v>0.0</v>
      </c>
      <c r="I1238" s="92">
        <v>0.0</v>
      </c>
      <c r="J1238" s="106">
        <f t="shared" si="769"/>
        <v>0</v>
      </c>
      <c r="K1238" s="94" t="str">
        <f t="shared" si="770"/>
        <v>#DIV/0!</v>
      </c>
      <c r="L1238" s="92">
        <v>0.0</v>
      </c>
      <c r="M1238" s="92">
        <v>0.0</v>
      </c>
      <c r="N1238" s="103">
        <v>0.0</v>
      </c>
      <c r="O1238" s="95">
        <f t="shared" si="776"/>
        <v>0</v>
      </c>
      <c r="P1238" s="92">
        <v>0.0</v>
      </c>
      <c r="Q1238" s="92">
        <v>0.0</v>
      </c>
      <c r="R1238" s="92">
        <v>0.0</v>
      </c>
      <c r="S1238" s="92">
        <v>0.0</v>
      </c>
      <c r="T1238" s="92">
        <v>0.0</v>
      </c>
      <c r="U1238" s="92">
        <v>0.0</v>
      </c>
      <c r="V1238" s="92">
        <v>0.0</v>
      </c>
      <c r="W1238" s="92">
        <v>0.0</v>
      </c>
      <c r="X1238" s="92">
        <v>0.0</v>
      </c>
      <c r="Y1238" s="92">
        <v>0.0</v>
      </c>
      <c r="Z1238" s="92">
        <v>0.0</v>
      </c>
      <c r="AA1238" s="92">
        <v>0.0</v>
      </c>
      <c r="AB1238" s="92">
        <v>0.0</v>
      </c>
      <c r="AC1238" s="92">
        <v>0.0</v>
      </c>
      <c r="AD1238" s="92">
        <v>0.0</v>
      </c>
      <c r="AE1238" s="92">
        <v>0.0</v>
      </c>
      <c r="AF1238" s="92">
        <v>0.0</v>
      </c>
      <c r="AG1238" s="92">
        <v>0.0</v>
      </c>
      <c r="AH1238" s="92">
        <v>0.0</v>
      </c>
    </row>
    <row r="1239" hidden="1">
      <c r="A1239" s="90" t="s">
        <v>83</v>
      </c>
      <c r="B1239" s="91" t="s">
        <v>364</v>
      </c>
      <c r="C1239" s="92">
        <v>0.0</v>
      </c>
      <c r="D1239" s="92">
        <v>0.0</v>
      </c>
      <c r="E1239" s="93">
        <f t="shared" si="775"/>
        <v>0</v>
      </c>
      <c r="F1239" s="92">
        <v>0.0</v>
      </c>
      <c r="G1239" s="92">
        <v>0.0</v>
      </c>
      <c r="H1239" s="92">
        <v>0.0</v>
      </c>
      <c r="I1239" s="92">
        <v>0.0</v>
      </c>
      <c r="J1239" s="106">
        <f t="shared" si="769"/>
        <v>0</v>
      </c>
      <c r="K1239" s="94" t="str">
        <f t="shared" si="770"/>
        <v>#DIV/0!</v>
      </c>
      <c r="L1239" s="92">
        <v>0.0</v>
      </c>
      <c r="M1239" s="92">
        <v>0.0</v>
      </c>
      <c r="N1239" s="103">
        <v>0.0</v>
      </c>
      <c r="O1239" s="95">
        <f t="shared" si="776"/>
        <v>0</v>
      </c>
      <c r="P1239" s="92">
        <v>0.0</v>
      </c>
      <c r="Q1239" s="92">
        <v>0.0</v>
      </c>
      <c r="R1239" s="92">
        <v>0.0</v>
      </c>
      <c r="S1239" s="92">
        <v>0.0</v>
      </c>
      <c r="T1239" s="92">
        <v>0.0</v>
      </c>
      <c r="U1239" s="92">
        <v>0.0</v>
      </c>
      <c r="V1239" s="92">
        <v>0.0</v>
      </c>
      <c r="W1239" s="92">
        <v>0.0</v>
      </c>
      <c r="X1239" s="92">
        <v>0.0</v>
      </c>
      <c r="Y1239" s="92">
        <v>0.0</v>
      </c>
      <c r="Z1239" s="92">
        <v>0.0</v>
      </c>
      <c r="AA1239" s="92">
        <v>0.0</v>
      </c>
      <c r="AB1239" s="92">
        <v>0.0</v>
      </c>
      <c r="AC1239" s="92">
        <v>0.0</v>
      </c>
      <c r="AD1239" s="92">
        <v>0.0</v>
      </c>
      <c r="AE1239" s="92">
        <v>0.0</v>
      </c>
      <c r="AF1239" s="92">
        <v>0.0</v>
      </c>
      <c r="AG1239" s="92">
        <v>0.0</v>
      </c>
      <c r="AH1239" s="92">
        <v>0.0</v>
      </c>
    </row>
    <row r="1240" hidden="1">
      <c r="A1240" s="96" t="s">
        <v>83</v>
      </c>
      <c r="B1240" s="97" t="s">
        <v>365</v>
      </c>
      <c r="C1240" s="103">
        <v>1.0</v>
      </c>
      <c r="D1240" s="103">
        <v>1.0</v>
      </c>
      <c r="E1240" s="93">
        <f t="shared" si="775"/>
        <v>7.233333333</v>
      </c>
      <c r="F1240" s="92">
        <v>0.0</v>
      </c>
      <c r="G1240" s="103">
        <v>41.0</v>
      </c>
      <c r="H1240" s="103">
        <v>1.0</v>
      </c>
      <c r="I1240" s="103">
        <v>31.0</v>
      </c>
      <c r="J1240" s="106">
        <f t="shared" si="769"/>
        <v>10</v>
      </c>
      <c r="K1240" s="94">
        <f t="shared" si="770"/>
        <v>1.322580645</v>
      </c>
      <c r="L1240" s="103">
        <v>14.0</v>
      </c>
      <c r="M1240" s="103">
        <v>66.0</v>
      </c>
      <c r="N1240" s="103">
        <v>1.0</v>
      </c>
      <c r="O1240" s="95">
        <f t="shared" si="776"/>
        <v>7.233333333</v>
      </c>
      <c r="P1240" s="103">
        <v>5.0</v>
      </c>
      <c r="Q1240" s="103">
        <v>4.0</v>
      </c>
      <c r="R1240" s="103">
        <v>3.0</v>
      </c>
      <c r="S1240" s="103">
        <v>1.0</v>
      </c>
      <c r="T1240" s="103">
        <v>7.0</v>
      </c>
      <c r="U1240" s="103">
        <v>3.0</v>
      </c>
      <c r="V1240" s="103">
        <v>2.0</v>
      </c>
      <c r="W1240" s="92">
        <v>0.0</v>
      </c>
      <c r="X1240" s="92">
        <v>0.0</v>
      </c>
      <c r="Y1240" s="92">
        <v>0.0</v>
      </c>
      <c r="Z1240" s="92">
        <v>0.0</v>
      </c>
      <c r="AA1240" s="92">
        <v>0.0</v>
      </c>
      <c r="AB1240" s="92">
        <v>0.0</v>
      </c>
      <c r="AC1240" s="103">
        <v>3.0</v>
      </c>
      <c r="AD1240" s="92">
        <v>0.0</v>
      </c>
      <c r="AE1240" s="92">
        <v>0.0</v>
      </c>
      <c r="AF1240" s="92">
        <v>0.0</v>
      </c>
      <c r="AG1240" s="103">
        <v>1.0</v>
      </c>
      <c r="AH1240" s="103">
        <v>1.0</v>
      </c>
    </row>
    <row r="1241" hidden="1">
      <c r="A1241" s="98" t="s">
        <v>271</v>
      </c>
      <c r="B1241" s="99"/>
      <c r="C1241" s="99">
        <f>SUM(C1234:C1240)</f>
        <v>4</v>
      </c>
      <c r="D1241" s="99">
        <f t="shared" ref="D1241:F1241" si="777">SUM(D1234:D1240)/4</f>
        <v>1</v>
      </c>
      <c r="E1241" s="100">
        <f t="shared" si="777"/>
        <v>7.375</v>
      </c>
      <c r="F1241" s="99">
        <f t="shared" si="777"/>
        <v>1.25</v>
      </c>
      <c r="G1241" s="99">
        <f>SUM(G1234:G1240)</f>
        <v>140</v>
      </c>
      <c r="H1241" s="99"/>
      <c r="I1241" s="99">
        <f>SUM(I1234:I1240)</f>
        <v>110</v>
      </c>
      <c r="J1241" s="99">
        <f t="shared" si="769"/>
        <v>30</v>
      </c>
      <c r="K1241" s="101">
        <f t="shared" si="770"/>
        <v>1.272727273</v>
      </c>
      <c r="L1241" s="99">
        <f t="shared" ref="L1241:M1241" si="778">SUM(L1234:L1240)</f>
        <v>65</v>
      </c>
      <c r="M1241" s="99">
        <f t="shared" si="778"/>
        <v>206</v>
      </c>
      <c r="N1241" s="99"/>
      <c r="O1241" s="102"/>
      <c r="P1241" s="99">
        <f t="shared" ref="P1241:AH1241" si="779">SUM(P1234:P1240)</f>
        <v>14</v>
      </c>
      <c r="Q1241" s="99">
        <f t="shared" si="779"/>
        <v>8</v>
      </c>
      <c r="R1241" s="99">
        <f t="shared" si="779"/>
        <v>10</v>
      </c>
      <c r="S1241" s="99">
        <f t="shared" si="779"/>
        <v>3</v>
      </c>
      <c r="T1241" s="99">
        <f t="shared" si="779"/>
        <v>22</v>
      </c>
      <c r="U1241" s="99">
        <f t="shared" si="779"/>
        <v>8</v>
      </c>
      <c r="V1241" s="99">
        <f t="shared" si="779"/>
        <v>4</v>
      </c>
      <c r="W1241" s="99">
        <f t="shared" si="779"/>
        <v>1</v>
      </c>
      <c r="X1241" s="99">
        <f t="shared" si="779"/>
        <v>0</v>
      </c>
      <c r="Y1241" s="99">
        <f t="shared" si="779"/>
        <v>0</v>
      </c>
      <c r="Z1241" s="99">
        <f t="shared" si="779"/>
        <v>0</v>
      </c>
      <c r="AA1241" s="99">
        <f t="shared" si="779"/>
        <v>0</v>
      </c>
      <c r="AB1241" s="99">
        <f t="shared" si="779"/>
        <v>0</v>
      </c>
      <c r="AC1241" s="99">
        <f t="shared" si="779"/>
        <v>6</v>
      </c>
      <c r="AD1241" s="99">
        <f t="shared" si="779"/>
        <v>0</v>
      </c>
      <c r="AE1241" s="99">
        <f t="shared" si="779"/>
        <v>0</v>
      </c>
      <c r="AF1241" s="99">
        <f t="shared" si="779"/>
        <v>0</v>
      </c>
      <c r="AG1241" s="99">
        <f t="shared" si="779"/>
        <v>1</v>
      </c>
      <c r="AH1241" s="99">
        <f t="shared" si="779"/>
        <v>1</v>
      </c>
    </row>
    <row r="1242">
      <c r="A1242" s="119" t="s">
        <v>457</v>
      </c>
    </row>
    <row r="1244" hidden="1">
      <c r="A1244" s="115"/>
      <c r="F1244" s="116" t="s">
        <v>382</v>
      </c>
      <c r="L1244" s="117" t="s">
        <v>383</v>
      </c>
      <c r="N1244" s="118" t="s">
        <v>384</v>
      </c>
    </row>
    <row r="1245" hidden="1">
      <c r="A1245" s="83" t="s">
        <v>232</v>
      </c>
      <c r="B1245" s="83" t="s">
        <v>233</v>
      </c>
      <c r="C1245" s="83" t="s">
        <v>234</v>
      </c>
      <c r="D1245" s="83" t="s">
        <v>15</v>
      </c>
      <c r="E1245" s="84" t="s">
        <v>235</v>
      </c>
      <c r="F1245" s="85" t="s">
        <v>17</v>
      </c>
      <c r="G1245" s="85" t="s">
        <v>236</v>
      </c>
      <c r="H1245" s="85" t="s">
        <v>237</v>
      </c>
      <c r="I1245" s="85" t="s">
        <v>238</v>
      </c>
      <c r="J1245" s="85" t="s">
        <v>239</v>
      </c>
      <c r="K1245" s="86" t="s">
        <v>240</v>
      </c>
      <c r="L1245" s="87" t="s">
        <v>241</v>
      </c>
      <c r="M1245" s="87" t="s">
        <v>242</v>
      </c>
      <c r="N1245" s="88" t="s">
        <v>385</v>
      </c>
      <c r="O1245" s="88" t="s">
        <v>235</v>
      </c>
      <c r="P1245" s="88" t="s">
        <v>244</v>
      </c>
      <c r="Q1245" s="88" t="s">
        <v>245</v>
      </c>
      <c r="R1245" s="88" t="s">
        <v>246</v>
      </c>
      <c r="S1245" s="88" t="s">
        <v>247</v>
      </c>
      <c r="T1245" s="88" t="s">
        <v>248</v>
      </c>
      <c r="U1245" s="88" t="s">
        <v>249</v>
      </c>
      <c r="V1245" s="88" t="s">
        <v>250</v>
      </c>
      <c r="W1245" s="88" t="s">
        <v>251</v>
      </c>
      <c r="X1245" s="88" t="s">
        <v>252</v>
      </c>
      <c r="Y1245" s="88" t="s">
        <v>253</v>
      </c>
      <c r="Z1245" s="88" t="s">
        <v>254</v>
      </c>
      <c r="AA1245" s="88" t="s">
        <v>255</v>
      </c>
      <c r="AB1245" s="88" t="s">
        <v>256</v>
      </c>
      <c r="AC1245" s="88" t="s">
        <v>257</v>
      </c>
      <c r="AD1245" s="88" t="s">
        <v>258</v>
      </c>
      <c r="AE1245" s="88" t="s">
        <v>259</v>
      </c>
      <c r="AF1245" s="88" t="s">
        <v>260</v>
      </c>
      <c r="AG1245" s="88" t="s">
        <v>261</v>
      </c>
      <c r="AH1245" s="88" t="s">
        <v>262</v>
      </c>
    </row>
    <row r="1246" hidden="1">
      <c r="A1246" s="90"/>
      <c r="B1246" s="91"/>
      <c r="C1246" s="92">
        <v>0.0</v>
      </c>
      <c r="D1246" s="92">
        <v>0.0</v>
      </c>
      <c r="E1246" s="93">
        <f t="shared" ref="E1246:E1251" si="780">SUM(L1246*I1246)/60</f>
        <v>0</v>
      </c>
      <c r="F1246" s="92">
        <v>0.0</v>
      </c>
      <c r="G1246" s="92">
        <v>0.0</v>
      </c>
      <c r="H1246" s="92">
        <v>0.0</v>
      </c>
      <c r="I1246" s="92">
        <v>0.0</v>
      </c>
      <c r="J1246" s="106">
        <f t="shared" ref="J1246:J1259" si="781">SUM(G1246-I1246)</f>
        <v>0</v>
      </c>
      <c r="K1246" s="94" t="str">
        <f t="shared" ref="K1246:K1259" si="782">SUM(G1246/I1246)</f>
        <v>#DIV/0!</v>
      </c>
      <c r="L1246" s="92">
        <v>0.0</v>
      </c>
      <c r="M1246" s="92">
        <v>0.0</v>
      </c>
      <c r="N1246" s="92" t="s">
        <v>386</v>
      </c>
      <c r="O1246" s="95" t="str">
        <f t="shared" ref="O1246:O1251" si="783">(E1246*N1246)</f>
        <v>#VALUE!</v>
      </c>
      <c r="P1246" s="92">
        <v>0.0</v>
      </c>
      <c r="Q1246" s="92">
        <v>0.0</v>
      </c>
      <c r="R1246" s="92">
        <v>0.0</v>
      </c>
      <c r="S1246" s="92">
        <v>0.0</v>
      </c>
      <c r="T1246" s="92">
        <v>0.0</v>
      </c>
      <c r="U1246" s="92">
        <v>0.0</v>
      </c>
      <c r="V1246" s="92">
        <v>0.0</v>
      </c>
      <c r="W1246" s="92">
        <v>0.0</v>
      </c>
      <c r="X1246" s="92">
        <v>0.0</v>
      </c>
      <c r="Y1246" s="92">
        <v>0.0</v>
      </c>
      <c r="Z1246" s="92">
        <v>0.0</v>
      </c>
      <c r="AA1246" s="92">
        <v>0.0</v>
      </c>
      <c r="AB1246" s="92">
        <v>0.0</v>
      </c>
      <c r="AC1246" s="92">
        <v>0.0</v>
      </c>
      <c r="AD1246" s="92">
        <v>0.0</v>
      </c>
      <c r="AE1246" s="92">
        <v>0.0</v>
      </c>
      <c r="AF1246" s="92">
        <v>0.0</v>
      </c>
      <c r="AG1246" s="92">
        <v>0.0</v>
      </c>
      <c r="AH1246" s="92">
        <v>0.0</v>
      </c>
    </row>
    <row r="1247" hidden="1">
      <c r="A1247" s="90"/>
      <c r="B1247" s="91"/>
      <c r="C1247" s="92">
        <v>0.0</v>
      </c>
      <c r="D1247" s="92">
        <v>0.0</v>
      </c>
      <c r="E1247" s="93">
        <f t="shared" si="780"/>
        <v>0</v>
      </c>
      <c r="F1247" s="92">
        <v>0.0</v>
      </c>
      <c r="G1247" s="92">
        <v>0.0</v>
      </c>
      <c r="H1247" s="92">
        <v>0.0</v>
      </c>
      <c r="I1247" s="92">
        <v>0.0</v>
      </c>
      <c r="J1247" s="106">
        <f t="shared" si="781"/>
        <v>0</v>
      </c>
      <c r="K1247" s="94" t="str">
        <f t="shared" si="782"/>
        <v>#DIV/0!</v>
      </c>
      <c r="L1247" s="92">
        <v>0.0</v>
      </c>
      <c r="M1247" s="92">
        <v>0.0</v>
      </c>
      <c r="N1247" s="92" t="s">
        <v>386</v>
      </c>
      <c r="O1247" s="95" t="str">
        <f t="shared" si="783"/>
        <v>#VALUE!</v>
      </c>
      <c r="P1247" s="92">
        <v>0.0</v>
      </c>
      <c r="Q1247" s="92">
        <v>0.0</v>
      </c>
      <c r="R1247" s="92">
        <v>0.0</v>
      </c>
      <c r="S1247" s="92">
        <v>0.0</v>
      </c>
      <c r="T1247" s="92">
        <v>0.0</v>
      </c>
      <c r="U1247" s="92">
        <v>0.0</v>
      </c>
      <c r="V1247" s="92">
        <v>0.0</v>
      </c>
      <c r="W1247" s="92">
        <v>0.0</v>
      </c>
      <c r="X1247" s="92">
        <v>0.0</v>
      </c>
      <c r="Y1247" s="92">
        <v>0.0</v>
      </c>
      <c r="Z1247" s="92">
        <v>0.0</v>
      </c>
      <c r="AA1247" s="92">
        <v>0.0</v>
      </c>
      <c r="AB1247" s="92">
        <v>0.0</v>
      </c>
      <c r="AC1247" s="92">
        <v>0.0</v>
      </c>
      <c r="AD1247" s="92">
        <v>0.0</v>
      </c>
      <c r="AE1247" s="92">
        <v>0.0</v>
      </c>
      <c r="AF1247" s="92">
        <v>0.0</v>
      </c>
      <c r="AG1247" s="92">
        <v>0.0</v>
      </c>
      <c r="AH1247" s="92">
        <v>0.0</v>
      </c>
    </row>
    <row r="1248" hidden="1">
      <c r="A1248" s="90"/>
      <c r="B1248" s="91"/>
      <c r="C1248" s="92">
        <v>0.0</v>
      </c>
      <c r="D1248" s="92">
        <v>0.0</v>
      </c>
      <c r="E1248" s="93">
        <f t="shared" si="780"/>
        <v>0</v>
      </c>
      <c r="F1248" s="92">
        <v>0.0</v>
      </c>
      <c r="G1248" s="92">
        <v>0.0</v>
      </c>
      <c r="H1248" s="92">
        <v>0.0</v>
      </c>
      <c r="I1248" s="92">
        <v>0.0</v>
      </c>
      <c r="J1248" s="106">
        <f t="shared" si="781"/>
        <v>0</v>
      </c>
      <c r="K1248" s="94" t="str">
        <f t="shared" si="782"/>
        <v>#DIV/0!</v>
      </c>
      <c r="L1248" s="92">
        <v>0.0</v>
      </c>
      <c r="M1248" s="92">
        <v>0.0</v>
      </c>
      <c r="N1248" s="92" t="s">
        <v>386</v>
      </c>
      <c r="O1248" s="95" t="str">
        <f t="shared" si="783"/>
        <v>#VALUE!</v>
      </c>
      <c r="P1248" s="92">
        <v>0.0</v>
      </c>
      <c r="Q1248" s="92">
        <v>0.0</v>
      </c>
      <c r="R1248" s="92">
        <v>0.0</v>
      </c>
      <c r="S1248" s="92">
        <v>0.0</v>
      </c>
      <c r="T1248" s="92">
        <v>0.0</v>
      </c>
      <c r="U1248" s="92">
        <v>0.0</v>
      </c>
      <c r="V1248" s="92">
        <v>0.0</v>
      </c>
      <c r="W1248" s="92">
        <v>0.0</v>
      </c>
      <c r="X1248" s="92">
        <v>0.0</v>
      </c>
      <c r="Y1248" s="92">
        <v>0.0</v>
      </c>
      <c r="Z1248" s="92">
        <v>0.0</v>
      </c>
      <c r="AA1248" s="92">
        <v>0.0</v>
      </c>
      <c r="AB1248" s="92">
        <v>0.0</v>
      </c>
      <c r="AC1248" s="92">
        <v>0.0</v>
      </c>
      <c r="AD1248" s="92">
        <v>0.0</v>
      </c>
      <c r="AE1248" s="92">
        <v>0.0</v>
      </c>
      <c r="AF1248" s="92">
        <v>0.0</v>
      </c>
      <c r="AG1248" s="92">
        <v>0.0</v>
      </c>
      <c r="AH1248" s="92">
        <v>0.0</v>
      </c>
    </row>
    <row r="1249" hidden="1">
      <c r="A1249" s="90"/>
      <c r="B1249" s="91"/>
      <c r="C1249" s="92">
        <v>0.0</v>
      </c>
      <c r="D1249" s="92">
        <v>0.0</v>
      </c>
      <c r="E1249" s="93">
        <f t="shared" si="780"/>
        <v>0</v>
      </c>
      <c r="F1249" s="92">
        <v>0.0</v>
      </c>
      <c r="G1249" s="92">
        <v>0.0</v>
      </c>
      <c r="H1249" s="92">
        <v>0.0</v>
      </c>
      <c r="I1249" s="92">
        <v>0.0</v>
      </c>
      <c r="J1249" s="106">
        <f t="shared" si="781"/>
        <v>0</v>
      </c>
      <c r="K1249" s="94" t="str">
        <f t="shared" si="782"/>
        <v>#DIV/0!</v>
      </c>
      <c r="L1249" s="92">
        <v>0.0</v>
      </c>
      <c r="M1249" s="92">
        <v>0.0</v>
      </c>
      <c r="N1249" s="92" t="s">
        <v>386</v>
      </c>
      <c r="O1249" s="95" t="str">
        <f t="shared" si="783"/>
        <v>#VALUE!</v>
      </c>
      <c r="P1249" s="92">
        <v>0.0</v>
      </c>
      <c r="Q1249" s="92">
        <v>0.0</v>
      </c>
      <c r="R1249" s="92">
        <v>0.0</v>
      </c>
      <c r="S1249" s="92">
        <v>0.0</v>
      </c>
      <c r="T1249" s="92">
        <v>0.0</v>
      </c>
      <c r="U1249" s="92">
        <v>0.0</v>
      </c>
      <c r="V1249" s="92">
        <v>0.0</v>
      </c>
      <c r="W1249" s="92">
        <v>0.0</v>
      </c>
      <c r="X1249" s="92">
        <v>0.0</v>
      </c>
      <c r="Y1249" s="92">
        <v>0.0</v>
      </c>
      <c r="Z1249" s="92">
        <v>0.0</v>
      </c>
      <c r="AA1249" s="92">
        <v>0.0</v>
      </c>
      <c r="AB1249" s="92">
        <v>0.0</v>
      </c>
      <c r="AC1249" s="92">
        <v>0.0</v>
      </c>
      <c r="AD1249" s="92">
        <v>0.0</v>
      </c>
      <c r="AE1249" s="92">
        <v>0.0</v>
      </c>
      <c r="AF1249" s="92">
        <v>0.0</v>
      </c>
      <c r="AG1249" s="92">
        <v>0.0</v>
      </c>
      <c r="AH1249" s="92">
        <v>0.0</v>
      </c>
    </row>
    <row r="1250" hidden="1">
      <c r="A1250" s="90"/>
      <c r="B1250" s="91"/>
      <c r="C1250" s="92">
        <v>0.0</v>
      </c>
      <c r="D1250" s="92">
        <v>0.0</v>
      </c>
      <c r="E1250" s="93">
        <f t="shared" si="780"/>
        <v>0</v>
      </c>
      <c r="F1250" s="92">
        <v>0.0</v>
      </c>
      <c r="G1250" s="92">
        <v>0.0</v>
      </c>
      <c r="H1250" s="92">
        <v>0.0</v>
      </c>
      <c r="I1250" s="92">
        <v>0.0</v>
      </c>
      <c r="J1250" s="106">
        <f t="shared" si="781"/>
        <v>0</v>
      </c>
      <c r="K1250" s="94" t="str">
        <f t="shared" si="782"/>
        <v>#DIV/0!</v>
      </c>
      <c r="L1250" s="92">
        <v>0.0</v>
      </c>
      <c r="M1250" s="92">
        <v>0.0</v>
      </c>
      <c r="N1250" s="92" t="s">
        <v>386</v>
      </c>
      <c r="O1250" s="95" t="str">
        <f t="shared" si="783"/>
        <v>#VALUE!</v>
      </c>
      <c r="P1250" s="92">
        <v>0.0</v>
      </c>
      <c r="Q1250" s="92">
        <v>0.0</v>
      </c>
      <c r="R1250" s="92">
        <v>0.0</v>
      </c>
      <c r="S1250" s="92">
        <v>0.0</v>
      </c>
      <c r="T1250" s="92">
        <v>0.0</v>
      </c>
      <c r="U1250" s="92">
        <v>0.0</v>
      </c>
      <c r="V1250" s="92">
        <v>0.0</v>
      </c>
      <c r="W1250" s="92">
        <v>0.0</v>
      </c>
      <c r="X1250" s="92">
        <v>0.0</v>
      </c>
      <c r="Y1250" s="92">
        <v>0.0</v>
      </c>
      <c r="Z1250" s="92">
        <v>0.0</v>
      </c>
      <c r="AA1250" s="92">
        <v>0.0</v>
      </c>
      <c r="AB1250" s="92">
        <v>0.0</v>
      </c>
      <c r="AC1250" s="92">
        <v>0.0</v>
      </c>
      <c r="AD1250" s="92">
        <v>0.0</v>
      </c>
      <c r="AE1250" s="92">
        <v>0.0</v>
      </c>
      <c r="AF1250" s="92">
        <v>0.0</v>
      </c>
      <c r="AG1250" s="92">
        <v>0.0</v>
      </c>
      <c r="AH1250" s="92">
        <v>0.0</v>
      </c>
    </row>
    <row r="1251" hidden="1">
      <c r="A1251" s="90"/>
      <c r="B1251" s="91"/>
      <c r="C1251" s="92">
        <v>0.0</v>
      </c>
      <c r="D1251" s="92">
        <v>0.0</v>
      </c>
      <c r="E1251" s="93">
        <f t="shared" si="780"/>
        <v>0</v>
      </c>
      <c r="F1251" s="92">
        <v>0.0</v>
      </c>
      <c r="G1251" s="92">
        <v>0.0</v>
      </c>
      <c r="H1251" s="92">
        <v>0.0</v>
      </c>
      <c r="I1251" s="92">
        <v>0.0</v>
      </c>
      <c r="J1251" s="106">
        <f t="shared" si="781"/>
        <v>0</v>
      </c>
      <c r="K1251" s="94" t="str">
        <f t="shared" si="782"/>
        <v>#DIV/0!</v>
      </c>
      <c r="L1251" s="92">
        <v>0.0</v>
      </c>
      <c r="M1251" s="92">
        <v>0.0</v>
      </c>
      <c r="N1251" s="92" t="s">
        <v>386</v>
      </c>
      <c r="O1251" s="95" t="str">
        <f t="shared" si="783"/>
        <v>#VALUE!</v>
      </c>
      <c r="P1251" s="92">
        <v>0.0</v>
      </c>
      <c r="Q1251" s="92">
        <v>0.0</v>
      </c>
      <c r="R1251" s="92">
        <v>0.0</v>
      </c>
      <c r="S1251" s="92">
        <v>0.0</v>
      </c>
      <c r="T1251" s="92">
        <v>0.0</v>
      </c>
      <c r="U1251" s="92">
        <v>0.0</v>
      </c>
      <c r="V1251" s="92">
        <v>0.0</v>
      </c>
      <c r="W1251" s="92">
        <v>0.0</v>
      </c>
      <c r="X1251" s="92">
        <v>0.0</v>
      </c>
      <c r="Y1251" s="92">
        <v>0.0</v>
      </c>
      <c r="Z1251" s="92">
        <v>0.0</v>
      </c>
      <c r="AA1251" s="92">
        <v>0.0</v>
      </c>
      <c r="AB1251" s="92">
        <v>0.0</v>
      </c>
      <c r="AC1251" s="92">
        <v>0.0</v>
      </c>
      <c r="AD1251" s="92">
        <v>0.0</v>
      </c>
      <c r="AE1251" s="92">
        <v>0.0</v>
      </c>
      <c r="AF1251" s="92">
        <v>0.0</v>
      </c>
      <c r="AG1251" s="92">
        <v>0.0</v>
      </c>
      <c r="AH1251" s="92">
        <v>0.0</v>
      </c>
    </row>
    <row r="1252" hidden="1">
      <c r="A1252" s="98"/>
      <c r="B1252" s="99"/>
      <c r="C1252" s="99">
        <f t="shared" ref="C1252:D1252" si="784">SUM(C1246:C1251)/4</f>
        <v>0</v>
      </c>
      <c r="D1252" s="99">
        <f t="shared" si="784"/>
        <v>0</v>
      </c>
      <c r="E1252" s="100">
        <f>SUM(E1246:E1251)</f>
        <v>0</v>
      </c>
      <c r="F1252" s="99">
        <f>SUM(F1246:F1251)/4</f>
        <v>0</v>
      </c>
      <c r="G1252" s="99">
        <f>SUM(G1246:G1251)</f>
        <v>0</v>
      </c>
      <c r="H1252" s="99"/>
      <c r="I1252" s="99">
        <f>SUM(I1246:I1251)</f>
        <v>0</v>
      </c>
      <c r="J1252" s="99">
        <f t="shared" si="781"/>
        <v>0</v>
      </c>
      <c r="K1252" s="101" t="str">
        <f t="shared" si="782"/>
        <v>#DIV/0!</v>
      </c>
      <c r="L1252" s="99">
        <f t="shared" ref="L1252:M1252" si="785">SUM(L1246:L1251)</f>
        <v>0</v>
      </c>
      <c r="M1252" s="99">
        <f t="shared" si="785"/>
        <v>0</v>
      </c>
      <c r="N1252" s="99"/>
      <c r="O1252" s="102"/>
      <c r="P1252" s="99">
        <f t="shared" ref="P1252:AH1252" si="786">SUM(P1246:P1251)</f>
        <v>0</v>
      </c>
      <c r="Q1252" s="99">
        <f t="shared" si="786"/>
        <v>0</v>
      </c>
      <c r="R1252" s="99">
        <f t="shared" si="786"/>
        <v>0</v>
      </c>
      <c r="S1252" s="99">
        <f t="shared" si="786"/>
        <v>0</v>
      </c>
      <c r="T1252" s="99">
        <f t="shared" si="786"/>
        <v>0</v>
      </c>
      <c r="U1252" s="99">
        <f t="shared" si="786"/>
        <v>0</v>
      </c>
      <c r="V1252" s="99">
        <f t="shared" si="786"/>
        <v>0</v>
      </c>
      <c r="W1252" s="99">
        <f t="shared" si="786"/>
        <v>0</v>
      </c>
      <c r="X1252" s="99">
        <f t="shared" si="786"/>
        <v>0</v>
      </c>
      <c r="Y1252" s="99">
        <f t="shared" si="786"/>
        <v>0</v>
      </c>
      <c r="Z1252" s="99">
        <f t="shared" si="786"/>
        <v>0</v>
      </c>
      <c r="AA1252" s="99">
        <f t="shared" si="786"/>
        <v>0</v>
      </c>
      <c r="AB1252" s="99">
        <f t="shared" si="786"/>
        <v>0</v>
      </c>
      <c r="AC1252" s="99">
        <f t="shared" si="786"/>
        <v>0</v>
      </c>
      <c r="AD1252" s="99">
        <f t="shared" si="786"/>
        <v>0</v>
      </c>
      <c r="AE1252" s="99">
        <f t="shared" si="786"/>
        <v>0</v>
      </c>
      <c r="AF1252" s="99">
        <f t="shared" si="786"/>
        <v>0</v>
      </c>
      <c r="AG1252" s="99">
        <f t="shared" si="786"/>
        <v>0</v>
      </c>
      <c r="AH1252" s="99">
        <f t="shared" si="786"/>
        <v>0</v>
      </c>
    </row>
    <row r="1253" hidden="1">
      <c r="A1253" s="90"/>
      <c r="B1253" s="91"/>
      <c r="C1253" s="92">
        <v>0.0</v>
      </c>
      <c r="D1253" s="92">
        <v>0.0</v>
      </c>
      <c r="E1253" s="93">
        <f t="shared" ref="E1253:E1258" si="787">SUM(L1253*I1253)/60</f>
        <v>0</v>
      </c>
      <c r="F1253" s="92">
        <v>0.0</v>
      </c>
      <c r="G1253" s="92">
        <v>0.0</v>
      </c>
      <c r="H1253" s="92">
        <v>0.0</v>
      </c>
      <c r="I1253" s="92">
        <v>0.0</v>
      </c>
      <c r="J1253" s="106">
        <f t="shared" si="781"/>
        <v>0</v>
      </c>
      <c r="K1253" s="94" t="str">
        <f t="shared" si="782"/>
        <v>#DIV/0!</v>
      </c>
      <c r="L1253" s="92">
        <v>0.0</v>
      </c>
      <c r="M1253" s="92">
        <v>0.0</v>
      </c>
      <c r="N1253" s="92" t="s">
        <v>386</v>
      </c>
      <c r="O1253" s="95">
        <f t="shared" ref="O1253:O1258" si="788">SUM(L1253*I1253)/60</f>
        <v>0</v>
      </c>
      <c r="P1253" s="92">
        <v>0.0</v>
      </c>
      <c r="Q1253" s="92">
        <v>0.0</v>
      </c>
      <c r="R1253" s="92">
        <v>0.0</v>
      </c>
      <c r="S1253" s="92">
        <v>0.0</v>
      </c>
      <c r="T1253" s="92">
        <v>0.0</v>
      </c>
      <c r="U1253" s="92">
        <v>0.0</v>
      </c>
      <c r="V1253" s="92">
        <v>0.0</v>
      </c>
      <c r="W1253" s="92">
        <v>0.0</v>
      </c>
      <c r="X1253" s="92">
        <v>0.0</v>
      </c>
      <c r="Y1253" s="92">
        <v>0.0</v>
      </c>
      <c r="Z1253" s="92">
        <v>0.0</v>
      </c>
      <c r="AA1253" s="92">
        <v>0.0</v>
      </c>
      <c r="AB1253" s="92">
        <v>0.0</v>
      </c>
      <c r="AC1253" s="92">
        <v>0.0</v>
      </c>
      <c r="AD1253" s="92">
        <v>0.0</v>
      </c>
      <c r="AE1253" s="92">
        <v>0.0</v>
      </c>
      <c r="AF1253" s="92">
        <v>0.0</v>
      </c>
      <c r="AG1253" s="92">
        <v>0.0</v>
      </c>
      <c r="AH1253" s="92">
        <v>0.0</v>
      </c>
    </row>
    <row r="1254" hidden="1">
      <c r="A1254" s="90"/>
      <c r="B1254" s="91"/>
      <c r="C1254" s="92">
        <v>0.0</v>
      </c>
      <c r="D1254" s="92">
        <v>0.0</v>
      </c>
      <c r="E1254" s="93">
        <f t="shared" si="787"/>
        <v>0</v>
      </c>
      <c r="F1254" s="92">
        <v>0.0</v>
      </c>
      <c r="G1254" s="92">
        <v>0.0</v>
      </c>
      <c r="H1254" s="92">
        <v>0.0</v>
      </c>
      <c r="I1254" s="92">
        <v>0.0</v>
      </c>
      <c r="J1254" s="106">
        <f t="shared" si="781"/>
        <v>0</v>
      </c>
      <c r="K1254" s="94" t="str">
        <f t="shared" si="782"/>
        <v>#DIV/0!</v>
      </c>
      <c r="L1254" s="92">
        <v>0.0</v>
      </c>
      <c r="M1254" s="92">
        <v>0.0</v>
      </c>
      <c r="N1254" s="92" t="s">
        <v>386</v>
      </c>
      <c r="O1254" s="95">
        <f t="shared" si="788"/>
        <v>0</v>
      </c>
      <c r="P1254" s="92">
        <v>0.0</v>
      </c>
      <c r="Q1254" s="92">
        <v>0.0</v>
      </c>
      <c r="R1254" s="92">
        <v>0.0</v>
      </c>
      <c r="S1254" s="92">
        <v>0.0</v>
      </c>
      <c r="T1254" s="92">
        <v>0.0</v>
      </c>
      <c r="U1254" s="92">
        <v>0.0</v>
      </c>
      <c r="V1254" s="92">
        <v>0.0</v>
      </c>
      <c r="W1254" s="92">
        <v>0.0</v>
      </c>
      <c r="X1254" s="92">
        <v>0.0</v>
      </c>
      <c r="Y1254" s="92">
        <v>0.0</v>
      </c>
      <c r="Z1254" s="92">
        <v>0.0</v>
      </c>
      <c r="AA1254" s="92">
        <v>0.0</v>
      </c>
      <c r="AB1254" s="92">
        <v>0.0</v>
      </c>
      <c r="AC1254" s="92">
        <v>0.0</v>
      </c>
      <c r="AD1254" s="92">
        <v>0.0</v>
      </c>
      <c r="AE1254" s="92">
        <v>0.0</v>
      </c>
      <c r="AF1254" s="92">
        <v>0.0</v>
      </c>
      <c r="AG1254" s="92">
        <v>0.0</v>
      </c>
      <c r="AH1254" s="92">
        <v>0.0</v>
      </c>
    </row>
    <row r="1255" hidden="1">
      <c r="A1255" s="90"/>
      <c r="B1255" s="91"/>
      <c r="C1255" s="92">
        <v>0.0</v>
      </c>
      <c r="D1255" s="92">
        <v>0.0</v>
      </c>
      <c r="E1255" s="93">
        <f t="shared" si="787"/>
        <v>0</v>
      </c>
      <c r="F1255" s="92">
        <v>0.0</v>
      </c>
      <c r="G1255" s="92">
        <v>0.0</v>
      </c>
      <c r="H1255" s="92">
        <v>0.0</v>
      </c>
      <c r="I1255" s="92">
        <v>0.0</v>
      </c>
      <c r="J1255" s="106">
        <f t="shared" si="781"/>
        <v>0</v>
      </c>
      <c r="K1255" s="94" t="str">
        <f t="shared" si="782"/>
        <v>#DIV/0!</v>
      </c>
      <c r="L1255" s="92">
        <v>0.0</v>
      </c>
      <c r="M1255" s="92">
        <v>0.0</v>
      </c>
      <c r="N1255" s="92" t="s">
        <v>386</v>
      </c>
      <c r="O1255" s="95">
        <f t="shared" si="788"/>
        <v>0</v>
      </c>
      <c r="P1255" s="92">
        <v>0.0</v>
      </c>
      <c r="Q1255" s="92">
        <v>0.0</v>
      </c>
      <c r="R1255" s="92">
        <v>0.0</v>
      </c>
      <c r="S1255" s="92">
        <v>0.0</v>
      </c>
      <c r="T1255" s="92">
        <v>0.0</v>
      </c>
      <c r="U1255" s="92">
        <v>0.0</v>
      </c>
      <c r="V1255" s="92">
        <v>0.0</v>
      </c>
      <c r="W1255" s="92">
        <v>0.0</v>
      </c>
      <c r="X1255" s="92">
        <v>0.0</v>
      </c>
      <c r="Y1255" s="92">
        <v>0.0</v>
      </c>
      <c r="Z1255" s="92">
        <v>0.0</v>
      </c>
      <c r="AA1255" s="92">
        <v>0.0</v>
      </c>
      <c r="AB1255" s="92">
        <v>0.0</v>
      </c>
      <c r="AC1255" s="92">
        <v>0.0</v>
      </c>
      <c r="AD1255" s="92">
        <v>0.0</v>
      </c>
      <c r="AE1255" s="92">
        <v>0.0</v>
      </c>
      <c r="AF1255" s="92">
        <v>0.0</v>
      </c>
      <c r="AG1255" s="92">
        <v>0.0</v>
      </c>
      <c r="AH1255" s="92">
        <v>0.0</v>
      </c>
    </row>
    <row r="1256" hidden="1">
      <c r="A1256" s="90"/>
      <c r="B1256" s="91"/>
      <c r="C1256" s="92">
        <v>0.0</v>
      </c>
      <c r="D1256" s="92">
        <v>0.0</v>
      </c>
      <c r="E1256" s="93">
        <f t="shared" si="787"/>
        <v>0</v>
      </c>
      <c r="F1256" s="92">
        <v>0.0</v>
      </c>
      <c r="G1256" s="92">
        <v>0.0</v>
      </c>
      <c r="H1256" s="92">
        <v>0.0</v>
      </c>
      <c r="I1256" s="92">
        <v>0.0</v>
      </c>
      <c r="J1256" s="106">
        <f t="shared" si="781"/>
        <v>0</v>
      </c>
      <c r="K1256" s="94" t="str">
        <f t="shared" si="782"/>
        <v>#DIV/0!</v>
      </c>
      <c r="L1256" s="92">
        <v>0.0</v>
      </c>
      <c r="M1256" s="92">
        <v>0.0</v>
      </c>
      <c r="N1256" s="92" t="s">
        <v>386</v>
      </c>
      <c r="O1256" s="95">
        <f t="shared" si="788"/>
        <v>0</v>
      </c>
      <c r="P1256" s="92">
        <v>0.0</v>
      </c>
      <c r="Q1256" s="92">
        <v>0.0</v>
      </c>
      <c r="R1256" s="92">
        <v>0.0</v>
      </c>
      <c r="S1256" s="92">
        <v>0.0</v>
      </c>
      <c r="T1256" s="92">
        <v>0.0</v>
      </c>
      <c r="U1256" s="92">
        <v>0.0</v>
      </c>
      <c r="V1256" s="92">
        <v>0.0</v>
      </c>
      <c r="W1256" s="92">
        <v>0.0</v>
      </c>
      <c r="X1256" s="92">
        <v>0.0</v>
      </c>
      <c r="Y1256" s="92">
        <v>0.0</v>
      </c>
      <c r="Z1256" s="92">
        <v>0.0</v>
      </c>
      <c r="AA1256" s="92">
        <v>0.0</v>
      </c>
      <c r="AB1256" s="92">
        <v>0.0</v>
      </c>
      <c r="AC1256" s="92">
        <v>0.0</v>
      </c>
      <c r="AD1256" s="92">
        <v>0.0</v>
      </c>
      <c r="AE1256" s="92">
        <v>0.0</v>
      </c>
      <c r="AF1256" s="92">
        <v>0.0</v>
      </c>
      <c r="AG1256" s="92">
        <v>0.0</v>
      </c>
      <c r="AH1256" s="92">
        <v>0.0</v>
      </c>
    </row>
    <row r="1257" hidden="1">
      <c r="A1257" s="90"/>
      <c r="B1257" s="91"/>
      <c r="C1257" s="92">
        <v>0.0</v>
      </c>
      <c r="D1257" s="92">
        <v>0.0</v>
      </c>
      <c r="E1257" s="93">
        <f t="shared" si="787"/>
        <v>0</v>
      </c>
      <c r="F1257" s="92">
        <v>0.0</v>
      </c>
      <c r="G1257" s="92">
        <v>0.0</v>
      </c>
      <c r="H1257" s="92">
        <v>0.0</v>
      </c>
      <c r="I1257" s="92">
        <v>0.0</v>
      </c>
      <c r="J1257" s="106">
        <f t="shared" si="781"/>
        <v>0</v>
      </c>
      <c r="K1257" s="94" t="str">
        <f t="shared" si="782"/>
        <v>#DIV/0!</v>
      </c>
      <c r="L1257" s="92">
        <v>0.0</v>
      </c>
      <c r="M1257" s="92">
        <v>0.0</v>
      </c>
      <c r="N1257" s="92" t="s">
        <v>386</v>
      </c>
      <c r="O1257" s="95">
        <f t="shared" si="788"/>
        <v>0</v>
      </c>
      <c r="P1257" s="92">
        <v>0.0</v>
      </c>
      <c r="Q1257" s="92">
        <v>0.0</v>
      </c>
      <c r="R1257" s="92">
        <v>0.0</v>
      </c>
      <c r="S1257" s="92">
        <v>0.0</v>
      </c>
      <c r="T1257" s="92">
        <v>0.0</v>
      </c>
      <c r="U1257" s="92">
        <v>0.0</v>
      </c>
      <c r="V1257" s="92">
        <v>0.0</v>
      </c>
      <c r="W1257" s="92">
        <v>0.0</v>
      </c>
      <c r="X1257" s="92">
        <v>0.0</v>
      </c>
      <c r="Y1257" s="92">
        <v>0.0</v>
      </c>
      <c r="Z1257" s="92">
        <v>0.0</v>
      </c>
      <c r="AA1257" s="92">
        <v>0.0</v>
      </c>
      <c r="AB1257" s="92">
        <v>0.0</v>
      </c>
      <c r="AC1257" s="92">
        <v>0.0</v>
      </c>
      <c r="AD1257" s="92">
        <v>0.0</v>
      </c>
      <c r="AE1257" s="92">
        <v>0.0</v>
      </c>
      <c r="AF1257" s="92">
        <v>0.0</v>
      </c>
      <c r="AG1257" s="92">
        <v>0.0</v>
      </c>
      <c r="AH1257" s="92">
        <v>0.0</v>
      </c>
    </row>
    <row r="1258" hidden="1">
      <c r="A1258" s="90"/>
      <c r="B1258" s="91"/>
      <c r="C1258" s="92">
        <v>0.0</v>
      </c>
      <c r="D1258" s="92">
        <v>0.0</v>
      </c>
      <c r="E1258" s="93">
        <f t="shared" si="787"/>
        <v>0</v>
      </c>
      <c r="F1258" s="92">
        <v>0.0</v>
      </c>
      <c r="G1258" s="92">
        <v>0.0</v>
      </c>
      <c r="H1258" s="92">
        <v>0.0</v>
      </c>
      <c r="I1258" s="92">
        <v>0.0</v>
      </c>
      <c r="J1258" s="106">
        <f t="shared" si="781"/>
        <v>0</v>
      </c>
      <c r="K1258" s="94" t="str">
        <f t="shared" si="782"/>
        <v>#DIV/0!</v>
      </c>
      <c r="L1258" s="92">
        <v>0.0</v>
      </c>
      <c r="M1258" s="92">
        <v>0.0</v>
      </c>
      <c r="N1258" s="92" t="s">
        <v>386</v>
      </c>
      <c r="O1258" s="95">
        <f t="shared" si="788"/>
        <v>0</v>
      </c>
      <c r="P1258" s="92">
        <v>0.0</v>
      </c>
      <c r="Q1258" s="92">
        <v>0.0</v>
      </c>
      <c r="R1258" s="92">
        <v>0.0</v>
      </c>
      <c r="S1258" s="92">
        <v>0.0</v>
      </c>
      <c r="T1258" s="92">
        <v>0.0</v>
      </c>
      <c r="U1258" s="92">
        <v>0.0</v>
      </c>
      <c r="V1258" s="92">
        <v>0.0</v>
      </c>
      <c r="W1258" s="92">
        <v>0.0</v>
      </c>
      <c r="X1258" s="92">
        <v>0.0</v>
      </c>
      <c r="Y1258" s="92">
        <v>0.0</v>
      </c>
      <c r="Z1258" s="92">
        <v>0.0</v>
      </c>
      <c r="AA1258" s="92">
        <v>0.0</v>
      </c>
      <c r="AB1258" s="92">
        <v>0.0</v>
      </c>
      <c r="AC1258" s="92">
        <v>0.0</v>
      </c>
      <c r="AD1258" s="92">
        <v>0.0</v>
      </c>
      <c r="AE1258" s="92">
        <v>0.0</v>
      </c>
      <c r="AF1258" s="92">
        <v>0.0</v>
      </c>
      <c r="AG1258" s="92">
        <v>0.0</v>
      </c>
      <c r="AH1258" s="92">
        <v>0.0</v>
      </c>
    </row>
    <row r="1259" hidden="1">
      <c r="A1259" s="98" t="s">
        <v>271</v>
      </c>
      <c r="B1259" s="99"/>
      <c r="C1259" s="99">
        <f>SUM(C1253:C1258)</f>
        <v>0</v>
      </c>
      <c r="D1259" s="99">
        <f t="shared" ref="D1259:F1259" si="789">SUM(D1253:D1258)/4</f>
        <v>0</v>
      </c>
      <c r="E1259" s="100">
        <f t="shared" si="789"/>
        <v>0</v>
      </c>
      <c r="F1259" s="99">
        <f t="shared" si="789"/>
        <v>0</v>
      </c>
      <c r="G1259" s="99">
        <f>SUM(G1253:G1258)</f>
        <v>0</v>
      </c>
      <c r="H1259" s="99"/>
      <c r="I1259" s="99">
        <f>SUM(I1253:I1258)</f>
        <v>0</v>
      </c>
      <c r="J1259" s="99">
        <f t="shared" si="781"/>
        <v>0</v>
      </c>
      <c r="K1259" s="101" t="str">
        <f t="shared" si="782"/>
        <v>#DIV/0!</v>
      </c>
      <c r="L1259" s="99">
        <f t="shared" ref="L1259:M1259" si="790">SUM(L1253:L1258)</f>
        <v>0</v>
      </c>
      <c r="M1259" s="99">
        <f t="shared" si="790"/>
        <v>0</v>
      </c>
      <c r="N1259" s="99"/>
      <c r="O1259" s="102"/>
      <c r="P1259" s="99">
        <f t="shared" ref="P1259:AH1259" si="791">SUM(P1253:P1258)</f>
        <v>0</v>
      </c>
      <c r="Q1259" s="99">
        <f t="shared" si="791"/>
        <v>0</v>
      </c>
      <c r="R1259" s="99">
        <f t="shared" si="791"/>
        <v>0</v>
      </c>
      <c r="S1259" s="99">
        <f t="shared" si="791"/>
        <v>0</v>
      </c>
      <c r="T1259" s="99">
        <f t="shared" si="791"/>
        <v>0</v>
      </c>
      <c r="U1259" s="99">
        <f t="shared" si="791"/>
        <v>0</v>
      </c>
      <c r="V1259" s="99">
        <f t="shared" si="791"/>
        <v>0</v>
      </c>
      <c r="W1259" s="99">
        <f t="shared" si="791"/>
        <v>0</v>
      </c>
      <c r="X1259" s="99">
        <f t="shared" si="791"/>
        <v>0</v>
      </c>
      <c r="Y1259" s="99">
        <f t="shared" si="791"/>
        <v>0</v>
      </c>
      <c r="Z1259" s="99">
        <f t="shared" si="791"/>
        <v>0</v>
      </c>
      <c r="AA1259" s="99">
        <f t="shared" si="791"/>
        <v>0</v>
      </c>
      <c r="AB1259" s="99">
        <f t="shared" si="791"/>
        <v>0</v>
      </c>
      <c r="AC1259" s="99">
        <f t="shared" si="791"/>
        <v>0</v>
      </c>
      <c r="AD1259" s="99">
        <f t="shared" si="791"/>
        <v>0</v>
      </c>
      <c r="AE1259" s="99">
        <f t="shared" si="791"/>
        <v>0</v>
      </c>
      <c r="AF1259" s="99">
        <f t="shared" si="791"/>
        <v>0</v>
      </c>
      <c r="AG1259" s="99">
        <f t="shared" si="791"/>
        <v>0</v>
      </c>
      <c r="AH1259" s="99">
        <f t="shared" si="791"/>
        <v>0</v>
      </c>
    </row>
    <row r="1260">
      <c r="A1260" s="119" t="s">
        <v>458</v>
      </c>
    </row>
    <row r="1262" hidden="1">
      <c r="A1262" s="115"/>
      <c r="F1262" s="116" t="s">
        <v>382</v>
      </c>
      <c r="L1262" s="117" t="s">
        <v>383</v>
      </c>
      <c r="N1262" s="118" t="s">
        <v>384</v>
      </c>
    </row>
    <row r="1263" hidden="1">
      <c r="A1263" s="83" t="s">
        <v>232</v>
      </c>
      <c r="B1263" s="83" t="s">
        <v>233</v>
      </c>
      <c r="C1263" s="83" t="s">
        <v>234</v>
      </c>
      <c r="D1263" s="83" t="s">
        <v>15</v>
      </c>
      <c r="E1263" s="84" t="s">
        <v>235</v>
      </c>
      <c r="F1263" s="85" t="s">
        <v>17</v>
      </c>
      <c r="G1263" s="85" t="s">
        <v>236</v>
      </c>
      <c r="H1263" s="85" t="s">
        <v>237</v>
      </c>
      <c r="I1263" s="85" t="s">
        <v>238</v>
      </c>
      <c r="J1263" s="85" t="s">
        <v>239</v>
      </c>
      <c r="K1263" s="86" t="s">
        <v>240</v>
      </c>
      <c r="L1263" s="87" t="s">
        <v>241</v>
      </c>
      <c r="M1263" s="87" t="s">
        <v>242</v>
      </c>
      <c r="N1263" s="88" t="s">
        <v>385</v>
      </c>
      <c r="O1263" s="88" t="s">
        <v>235</v>
      </c>
      <c r="P1263" s="88" t="s">
        <v>244</v>
      </c>
      <c r="Q1263" s="88" t="s">
        <v>245</v>
      </c>
      <c r="R1263" s="88" t="s">
        <v>246</v>
      </c>
      <c r="S1263" s="88" t="s">
        <v>247</v>
      </c>
      <c r="T1263" s="88" t="s">
        <v>248</v>
      </c>
      <c r="U1263" s="88" t="s">
        <v>249</v>
      </c>
      <c r="V1263" s="88" t="s">
        <v>250</v>
      </c>
      <c r="W1263" s="88" t="s">
        <v>251</v>
      </c>
      <c r="X1263" s="88" t="s">
        <v>252</v>
      </c>
      <c r="Y1263" s="88" t="s">
        <v>253</v>
      </c>
      <c r="Z1263" s="88" t="s">
        <v>254</v>
      </c>
      <c r="AA1263" s="88" t="s">
        <v>255</v>
      </c>
      <c r="AB1263" s="88" t="s">
        <v>256</v>
      </c>
      <c r="AC1263" s="88" t="s">
        <v>257</v>
      </c>
      <c r="AD1263" s="88" t="s">
        <v>258</v>
      </c>
      <c r="AE1263" s="88" t="s">
        <v>259</v>
      </c>
      <c r="AF1263" s="88" t="s">
        <v>260</v>
      </c>
      <c r="AG1263" s="88" t="s">
        <v>261</v>
      </c>
      <c r="AH1263" s="88" t="s">
        <v>262</v>
      </c>
    </row>
    <row r="1264" hidden="1">
      <c r="A1264" s="90" t="s">
        <v>328</v>
      </c>
      <c r="B1264" s="91" t="s">
        <v>329</v>
      </c>
      <c r="C1264" s="103">
        <v>1.0</v>
      </c>
      <c r="D1264" s="103">
        <v>1.0</v>
      </c>
      <c r="E1264" s="93">
        <f t="shared" ref="E1264:E1269" si="792">SUM(L1264*I1264)/60</f>
        <v>10.83333333</v>
      </c>
      <c r="F1264" s="92">
        <v>0.0</v>
      </c>
      <c r="G1264" s="103">
        <v>76.0</v>
      </c>
      <c r="H1264" s="92">
        <v>0.0</v>
      </c>
      <c r="I1264" s="103">
        <v>50.0</v>
      </c>
      <c r="J1264" s="106">
        <f t="shared" ref="J1264:J1280" si="793">SUM(G1264-I1264)</f>
        <v>26</v>
      </c>
      <c r="K1264" s="94">
        <f t="shared" ref="K1264:K1280" si="794">SUM(G1264/I1264)</f>
        <v>1.52</v>
      </c>
      <c r="L1264" s="103">
        <v>13.0</v>
      </c>
      <c r="M1264" s="103">
        <v>106.0</v>
      </c>
      <c r="N1264" s="103">
        <v>1.0</v>
      </c>
      <c r="O1264" s="95">
        <f t="shared" ref="O1264:O1269" si="795">(E1264*N1264)</f>
        <v>10.83333333</v>
      </c>
      <c r="P1264" s="103">
        <v>4.0</v>
      </c>
      <c r="Q1264" s="92">
        <v>0.0</v>
      </c>
      <c r="R1264" s="103">
        <v>11.0</v>
      </c>
      <c r="S1264" s="92">
        <v>0.0</v>
      </c>
      <c r="T1264" s="103">
        <v>13.0</v>
      </c>
      <c r="U1264" s="103">
        <v>4.0</v>
      </c>
      <c r="V1264" s="103">
        <v>1.0</v>
      </c>
      <c r="W1264" s="103">
        <v>1.0</v>
      </c>
      <c r="X1264" s="103">
        <v>1.0</v>
      </c>
      <c r="Y1264" s="92">
        <v>0.0</v>
      </c>
      <c r="Z1264" s="92">
        <v>0.0</v>
      </c>
      <c r="AA1264" s="92">
        <v>0.0</v>
      </c>
      <c r="AB1264" s="92">
        <v>0.0</v>
      </c>
      <c r="AC1264" s="103">
        <v>2.0</v>
      </c>
      <c r="AD1264" s="92">
        <v>0.0</v>
      </c>
      <c r="AE1264" s="92">
        <v>0.0</v>
      </c>
      <c r="AF1264" s="92">
        <v>0.0</v>
      </c>
      <c r="AG1264" s="92">
        <v>0.0</v>
      </c>
      <c r="AH1264" s="92">
        <v>0.0</v>
      </c>
    </row>
    <row r="1265" hidden="1">
      <c r="A1265" s="90" t="s">
        <v>328</v>
      </c>
      <c r="B1265" s="91" t="s">
        <v>330</v>
      </c>
      <c r="C1265" s="103">
        <v>1.0</v>
      </c>
      <c r="D1265" s="103">
        <v>1.0</v>
      </c>
      <c r="E1265" s="93">
        <f t="shared" si="792"/>
        <v>12.08333333</v>
      </c>
      <c r="F1265" s="103">
        <v>4.0</v>
      </c>
      <c r="G1265" s="103">
        <v>18.0</v>
      </c>
      <c r="H1265" s="92">
        <v>0.0</v>
      </c>
      <c r="I1265" s="103">
        <v>29.0</v>
      </c>
      <c r="J1265" s="106">
        <f t="shared" si="793"/>
        <v>-11</v>
      </c>
      <c r="K1265" s="94">
        <f t="shared" si="794"/>
        <v>0.6206896552</v>
      </c>
      <c r="L1265" s="103">
        <v>25.0</v>
      </c>
      <c r="M1265" s="103">
        <v>24.0</v>
      </c>
      <c r="N1265" s="103">
        <v>1.0</v>
      </c>
      <c r="O1265" s="95">
        <f t="shared" si="795"/>
        <v>12.08333333</v>
      </c>
      <c r="P1265" s="103">
        <v>2.0</v>
      </c>
      <c r="Q1265" s="92">
        <v>0.0</v>
      </c>
      <c r="R1265" s="92">
        <v>0.0</v>
      </c>
      <c r="S1265" s="92">
        <v>0.0</v>
      </c>
      <c r="T1265" s="103">
        <v>1.0</v>
      </c>
      <c r="U1265" s="92">
        <v>0.0</v>
      </c>
      <c r="V1265" s="92">
        <v>0.0</v>
      </c>
      <c r="W1265" s="92">
        <v>0.0</v>
      </c>
      <c r="X1265" s="92">
        <v>0.0</v>
      </c>
      <c r="Y1265" s="92">
        <v>0.0</v>
      </c>
      <c r="Z1265" s="92">
        <v>0.0</v>
      </c>
      <c r="AA1265" s="92">
        <v>0.0</v>
      </c>
      <c r="AB1265" s="92">
        <v>0.0</v>
      </c>
      <c r="AC1265" s="92">
        <v>0.0</v>
      </c>
      <c r="AD1265" s="92">
        <v>0.0</v>
      </c>
      <c r="AE1265" s="92">
        <v>0.0</v>
      </c>
      <c r="AF1265" s="92">
        <v>0.0</v>
      </c>
      <c r="AG1265" s="92">
        <v>0.0</v>
      </c>
      <c r="AH1265" s="92">
        <v>0.0</v>
      </c>
    </row>
    <row r="1266" hidden="1">
      <c r="A1266" s="90" t="s">
        <v>328</v>
      </c>
      <c r="B1266" s="91" t="s">
        <v>331</v>
      </c>
      <c r="C1266" s="103">
        <v>0.0</v>
      </c>
      <c r="D1266" s="92">
        <v>0.0</v>
      </c>
      <c r="E1266" s="93">
        <f t="shared" si="792"/>
        <v>0</v>
      </c>
      <c r="F1266" s="92">
        <v>0.0</v>
      </c>
      <c r="G1266" s="92">
        <v>0.0</v>
      </c>
      <c r="H1266" s="92">
        <v>0.0</v>
      </c>
      <c r="I1266" s="92">
        <v>0.0</v>
      </c>
      <c r="J1266" s="106">
        <f t="shared" si="793"/>
        <v>0</v>
      </c>
      <c r="K1266" s="94" t="str">
        <f t="shared" si="794"/>
        <v>#DIV/0!</v>
      </c>
      <c r="L1266" s="92">
        <v>0.0</v>
      </c>
      <c r="M1266" s="92">
        <v>0.0</v>
      </c>
      <c r="N1266" s="103">
        <v>0.0</v>
      </c>
      <c r="O1266" s="95">
        <f t="shared" si="795"/>
        <v>0</v>
      </c>
      <c r="P1266" s="92">
        <v>0.0</v>
      </c>
      <c r="Q1266" s="92">
        <v>0.0</v>
      </c>
      <c r="R1266" s="92">
        <v>0.0</v>
      </c>
      <c r="S1266" s="92">
        <v>0.0</v>
      </c>
      <c r="T1266" s="92">
        <v>0.0</v>
      </c>
      <c r="U1266" s="92">
        <v>0.0</v>
      </c>
      <c r="V1266" s="92">
        <v>0.0</v>
      </c>
      <c r="W1266" s="92">
        <v>0.0</v>
      </c>
      <c r="X1266" s="92">
        <v>0.0</v>
      </c>
      <c r="Y1266" s="92">
        <v>0.0</v>
      </c>
      <c r="Z1266" s="92">
        <v>0.0</v>
      </c>
      <c r="AA1266" s="92">
        <v>0.0</v>
      </c>
      <c r="AB1266" s="92">
        <v>0.0</v>
      </c>
      <c r="AC1266" s="92">
        <v>0.0</v>
      </c>
      <c r="AD1266" s="92">
        <v>0.0</v>
      </c>
      <c r="AE1266" s="92">
        <v>0.0</v>
      </c>
      <c r="AF1266" s="92">
        <v>0.0</v>
      </c>
      <c r="AG1266" s="92">
        <v>0.0</v>
      </c>
      <c r="AH1266" s="92">
        <v>0.0</v>
      </c>
    </row>
    <row r="1267" hidden="1">
      <c r="A1267" s="90" t="s">
        <v>328</v>
      </c>
      <c r="B1267" s="91" t="s">
        <v>332</v>
      </c>
      <c r="C1267" s="103">
        <v>1.0</v>
      </c>
      <c r="D1267" s="103">
        <v>1.0</v>
      </c>
      <c r="E1267" s="93">
        <f t="shared" si="792"/>
        <v>10.83333333</v>
      </c>
      <c r="F1267" s="92">
        <v>0.0</v>
      </c>
      <c r="G1267" s="103">
        <v>53.0</v>
      </c>
      <c r="H1267" s="92">
        <v>0.0</v>
      </c>
      <c r="I1267" s="103">
        <v>50.0</v>
      </c>
      <c r="J1267" s="106">
        <f t="shared" si="793"/>
        <v>3</v>
      </c>
      <c r="K1267" s="94">
        <f t="shared" si="794"/>
        <v>1.06</v>
      </c>
      <c r="L1267" s="103">
        <v>13.0</v>
      </c>
      <c r="M1267" s="103">
        <v>71.0</v>
      </c>
      <c r="N1267" s="103">
        <v>1.0</v>
      </c>
      <c r="O1267" s="95">
        <f t="shared" si="795"/>
        <v>10.83333333</v>
      </c>
      <c r="P1267" s="103">
        <v>2.0</v>
      </c>
      <c r="Q1267" s="92">
        <v>0.0</v>
      </c>
      <c r="R1267" s="103">
        <v>4.0</v>
      </c>
      <c r="S1267" s="92">
        <v>0.0</v>
      </c>
      <c r="T1267" s="103">
        <v>11.0</v>
      </c>
      <c r="U1267" s="103">
        <v>2.0</v>
      </c>
      <c r="V1267" s="92">
        <v>0.0</v>
      </c>
      <c r="W1267" s="92">
        <v>0.0</v>
      </c>
      <c r="X1267" s="92">
        <v>0.0</v>
      </c>
      <c r="Y1267" s="92">
        <v>0.0</v>
      </c>
      <c r="Z1267" s="92">
        <v>0.0</v>
      </c>
      <c r="AA1267" s="92">
        <v>0.0</v>
      </c>
      <c r="AB1267" s="92">
        <v>0.0</v>
      </c>
      <c r="AC1267" s="103">
        <v>1.0</v>
      </c>
      <c r="AD1267" s="92">
        <v>0.0</v>
      </c>
      <c r="AE1267" s="92">
        <v>0.0</v>
      </c>
      <c r="AF1267" s="92">
        <v>0.0</v>
      </c>
      <c r="AG1267" s="92">
        <v>0.0</v>
      </c>
      <c r="AH1267" s="92">
        <v>0.0</v>
      </c>
    </row>
    <row r="1268" hidden="1">
      <c r="A1268" s="90" t="s">
        <v>328</v>
      </c>
      <c r="B1268" s="91" t="s">
        <v>333</v>
      </c>
      <c r="C1268" s="103">
        <v>1.0</v>
      </c>
      <c r="D1268" s="103">
        <v>1.0</v>
      </c>
      <c r="E1268" s="93">
        <f t="shared" si="792"/>
        <v>12</v>
      </c>
      <c r="F1268" s="103">
        <v>1.0</v>
      </c>
      <c r="G1268" s="103">
        <v>61.0</v>
      </c>
      <c r="H1268" s="92">
        <v>0.0</v>
      </c>
      <c r="I1268" s="103">
        <v>36.0</v>
      </c>
      <c r="J1268" s="106">
        <f t="shared" si="793"/>
        <v>25</v>
      </c>
      <c r="K1268" s="94">
        <f t="shared" si="794"/>
        <v>1.694444444</v>
      </c>
      <c r="L1268" s="103">
        <v>20.0</v>
      </c>
      <c r="M1268" s="103">
        <v>83.0</v>
      </c>
      <c r="N1268" s="103">
        <v>1.0</v>
      </c>
      <c r="O1268" s="95">
        <f t="shared" si="795"/>
        <v>12</v>
      </c>
      <c r="P1268" s="103">
        <v>3.0</v>
      </c>
      <c r="Q1268" s="92">
        <v>0.0</v>
      </c>
      <c r="R1268" s="103">
        <v>4.0</v>
      </c>
      <c r="S1268" s="92">
        <v>0.0</v>
      </c>
      <c r="T1268" s="103">
        <v>11.0</v>
      </c>
      <c r="U1268" s="103">
        <v>2.0</v>
      </c>
      <c r="V1268" s="103">
        <v>1.0</v>
      </c>
      <c r="W1268" s="92">
        <v>0.0</v>
      </c>
      <c r="X1268" s="92">
        <v>0.0</v>
      </c>
      <c r="Y1268" s="92">
        <v>0.0</v>
      </c>
      <c r="Z1268" s="92">
        <v>0.0</v>
      </c>
      <c r="AA1268" s="92">
        <v>0.0</v>
      </c>
      <c r="AB1268" s="92">
        <v>0.0</v>
      </c>
      <c r="AC1268" s="103">
        <v>2.0</v>
      </c>
      <c r="AD1268" s="92">
        <v>0.0</v>
      </c>
      <c r="AE1268" s="92">
        <v>0.0</v>
      </c>
      <c r="AF1268" s="92">
        <v>0.0</v>
      </c>
      <c r="AG1268" s="92">
        <v>0.0</v>
      </c>
      <c r="AH1268" s="92">
        <v>0.0</v>
      </c>
    </row>
    <row r="1269" hidden="1">
      <c r="A1269" s="90" t="s">
        <v>328</v>
      </c>
      <c r="B1269" s="97" t="s">
        <v>334</v>
      </c>
      <c r="C1269" s="92">
        <v>0.0</v>
      </c>
      <c r="D1269" s="92">
        <v>0.0</v>
      </c>
      <c r="E1269" s="93">
        <f t="shared" si="792"/>
        <v>0</v>
      </c>
      <c r="F1269" s="92">
        <v>0.0</v>
      </c>
      <c r="G1269" s="92">
        <v>0.0</v>
      </c>
      <c r="H1269" s="92">
        <v>0.0</v>
      </c>
      <c r="I1269" s="92">
        <v>0.0</v>
      </c>
      <c r="J1269" s="106">
        <f t="shared" si="793"/>
        <v>0</v>
      </c>
      <c r="K1269" s="94" t="str">
        <f t="shared" si="794"/>
        <v>#DIV/0!</v>
      </c>
      <c r="L1269" s="92">
        <v>0.0</v>
      </c>
      <c r="M1269" s="92">
        <v>0.0</v>
      </c>
      <c r="N1269" s="103">
        <v>0.0</v>
      </c>
      <c r="O1269" s="95">
        <f t="shared" si="795"/>
        <v>0</v>
      </c>
      <c r="P1269" s="92">
        <v>0.0</v>
      </c>
      <c r="Q1269" s="92">
        <v>0.0</v>
      </c>
      <c r="R1269" s="92">
        <v>0.0</v>
      </c>
      <c r="S1269" s="92">
        <v>0.0</v>
      </c>
      <c r="T1269" s="92">
        <v>0.0</v>
      </c>
      <c r="U1269" s="92">
        <v>0.0</v>
      </c>
      <c r="V1269" s="92">
        <v>0.0</v>
      </c>
      <c r="W1269" s="92">
        <v>0.0</v>
      </c>
      <c r="X1269" s="92">
        <v>0.0</v>
      </c>
      <c r="Y1269" s="92">
        <v>0.0</v>
      </c>
      <c r="Z1269" s="92">
        <v>0.0</v>
      </c>
      <c r="AA1269" s="92">
        <v>0.0</v>
      </c>
      <c r="AB1269" s="92">
        <v>0.0</v>
      </c>
      <c r="AC1269" s="92">
        <v>0.0</v>
      </c>
      <c r="AD1269" s="92">
        <v>0.0</v>
      </c>
      <c r="AE1269" s="92">
        <v>0.0</v>
      </c>
      <c r="AF1269" s="92">
        <v>0.0</v>
      </c>
      <c r="AG1269" s="92">
        <v>0.0</v>
      </c>
      <c r="AH1269" s="92">
        <v>0.0</v>
      </c>
    </row>
    <row r="1270" hidden="1">
      <c r="A1270" s="98"/>
      <c r="B1270" s="99"/>
      <c r="C1270" s="99">
        <f t="shared" ref="C1270:D1270" si="796">SUM(C1264:C1269)/4</f>
        <v>1</v>
      </c>
      <c r="D1270" s="99">
        <f t="shared" si="796"/>
        <v>1</v>
      </c>
      <c r="E1270" s="100">
        <f>SUM(E1264:E1269)</f>
        <v>45.75</v>
      </c>
      <c r="F1270" s="99">
        <f>SUM(F1264:F1269)/4</f>
        <v>1.25</v>
      </c>
      <c r="G1270" s="99">
        <f>SUM(G1264:G1269)</f>
        <v>208</v>
      </c>
      <c r="H1270" s="99"/>
      <c r="I1270" s="99">
        <f>SUM(I1264:I1269)</f>
        <v>165</v>
      </c>
      <c r="J1270" s="99">
        <f t="shared" si="793"/>
        <v>43</v>
      </c>
      <c r="K1270" s="101">
        <f t="shared" si="794"/>
        <v>1.260606061</v>
      </c>
      <c r="L1270" s="99">
        <f t="shared" ref="L1270:M1270" si="797">SUM(L1264:L1269)</f>
        <v>71</v>
      </c>
      <c r="M1270" s="99">
        <f t="shared" si="797"/>
        <v>284</v>
      </c>
      <c r="N1270" s="99"/>
      <c r="O1270" s="102"/>
      <c r="P1270" s="99">
        <f t="shared" ref="P1270:AH1270" si="798">SUM(P1264:P1269)</f>
        <v>11</v>
      </c>
      <c r="Q1270" s="99">
        <f t="shared" si="798"/>
        <v>0</v>
      </c>
      <c r="R1270" s="99">
        <f t="shared" si="798"/>
        <v>19</v>
      </c>
      <c r="S1270" s="99">
        <f t="shared" si="798"/>
        <v>0</v>
      </c>
      <c r="T1270" s="99">
        <f t="shared" si="798"/>
        <v>36</v>
      </c>
      <c r="U1270" s="99">
        <f t="shared" si="798"/>
        <v>8</v>
      </c>
      <c r="V1270" s="99">
        <f t="shared" si="798"/>
        <v>2</v>
      </c>
      <c r="W1270" s="99">
        <f t="shared" si="798"/>
        <v>1</v>
      </c>
      <c r="X1270" s="99">
        <f t="shared" si="798"/>
        <v>1</v>
      </c>
      <c r="Y1270" s="99">
        <f t="shared" si="798"/>
        <v>0</v>
      </c>
      <c r="Z1270" s="99">
        <f t="shared" si="798"/>
        <v>0</v>
      </c>
      <c r="AA1270" s="99">
        <f t="shared" si="798"/>
        <v>0</v>
      </c>
      <c r="AB1270" s="99">
        <f t="shared" si="798"/>
        <v>0</v>
      </c>
      <c r="AC1270" s="99">
        <f t="shared" si="798"/>
        <v>5</v>
      </c>
      <c r="AD1270" s="99">
        <f t="shared" si="798"/>
        <v>0</v>
      </c>
      <c r="AE1270" s="99">
        <f t="shared" si="798"/>
        <v>0</v>
      </c>
      <c r="AF1270" s="99">
        <f t="shared" si="798"/>
        <v>0</v>
      </c>
      <c r="AG1270" s="99">
        <f t="shared" si="798"/>
        <v>0</v>
      </c>
      <c r="AH1270" s="99">
        <f t="shared" si="798"/>
        <v>0</v>
      </c>
    </row>
    <row r="1271" hidden="1">
      <c r="A1271" s="90" t="s">
        <v>105</v>
      </c>
      <c r="B1271" s="91" t="s">
        <v>341</v>
      </c>
      <c r="C1271" s="103">
        <v>1.0</v>
      </c>
      <c r="D1271" s="92">
        <v>0.0</v>
      </c>
      <c r="E1271" s="93">
        <f t="shared" ref="E1271:E1279" si="799">SUM(L1271*I1271)/60</f>
        <v>11.43333333</v>
      </c>
      <c r="F1271" s="103">
        <v>1.0</v>
      </c>
      <c r="G1271" s="103">
        <v>32.0</v>
      </c>
      <c r="H1271" s="92">
        <v>0.0</v>
      </c>
      <c r="I1271" s="103">
        <v>49.0</v>
      </c>
      <c r="J1271" s="106">
        <f t="shared" si="793"/>
        <v>-17</v>
      </c>
      <c r="K1271" s="94">
        <f t="shared" si="794"/>
        <v>0.6530612245</v>
      </c>
      <c r="L1271" s="103">
        <v>14.0</v>
      </c>
      <c r="M1271" s="103">
        <v>35.0</v>
      </c>
      <c r="N1271" s="103">
        <v>1.0</v>
      </c>
      <c r="O1271" s="95">
        <f t="shared" ref="O1271:O1279" si="800">SUM(L1271*I1271)/60</f>
        <v>11.43333333</v>
      </c>
      <c r="P1271" s="103">
        <v>2.0</v>
      </c>
      <c r="Q1271" s="92">
        <v>0.0</v>
      </c>
      <c r="R1271" s="103">
        <v>1.0</v>
      </c>
      <c r="S1271" s="92">
        <v>0.0</v>
      </c>
      <c r="T1271" s="103">
        <v>7.0</v>
      </c>
      <c r="U1271" s="92">
        <v>0.0</v>
      </c>
      <c r="V1271" s="92">
        <v>0.0</v>
      </c>
      <c r="W1271" s="92">
        <v>0.0</v>
      </c>
      <c r="X1271" s="92">
        <v>0.0</v>
      </c>
      <c r="Y1271" s="92">
        <v>0.0</v>
      </c>
      <c r="Z1271" s="92">
        <v>0.0</v>
      </c>
      <c r="AA1271" s="92">
        <v>0.0</v>
      </c>
      <c r="AB1271" s="92">
        <v>0.0</v>
      </c>
      <c r="AC1271" s="92">
        <v>0.0</v>
      </c>
      <c r="AD1271" s="92">
        <v>0.0</v>
      </c>
      <c r="AE1271" s="92">
        <v>0.0</v>
      </c>
      <c r="AF1271" s="92">
        <v>0.0</v>
      </c>
      <c r="AG1271" s="92">
        <v>0.0</v>
      </c>
      <c r="AH1271" s="92">
        <v>0.0</v>
      </c>
    </row>
    <row r="1272" hidden="1">
      <c r="A1272" s="90" t="s">
        <v>105</v>
      </c>
      <c r="B1272" s="91" t="s">
        <v>342</v>
      </c>
      <c r="C1272" s="103">
        <v>1.0</v>
      </c>
      <c r="D1272" s="92">
        <v>0.0</v>
      </c>
      <c r="E1272" s="93">
        <f t="shared" si="799"/>
        <v>10.81666667</v>
      </c>
      <c r="F1272" s="92">
        <v>0.0</v>
      </c>
      <c r="G1272" s="103">
        <v>31.0</v>
      </c>
      <c r="H1272" s="92">
        <v>0.0</v>
      </c>
      <c r="I1272" s="103">
        <v>59.0</v>
      </c>
      <c r="J1272" s="106">
        <f t="shared" si="793"/>
        <v>-28</v>
      </c>
      <c r="K1272" s="94">
        <f t="shared" si="794"/>
        <v>0.5254237288</v>
      </c>
      <c r="L1272" s="103">
        <v>11.0</v>
      </c>
      <c r="M1272" s="103">
        <v>36.0</v>
      </c>
      <c r="N1272" s="103">
        <v>1.0</v>
      </c>
      <c r="O1272" s="95">
        <f t="shared" si="800"/>
        <v>10.81666667</v>
      </c>
      <c r="P1272" s="103">
        <v>3.0</v>
      </c>
      <c r="Q1272" s="92">
        <v>0.0</v>
      </c>
      <c r="R1272" s="103">
        <v>2.0</v>
      </c>
      <c r="S1272" s="103">
        <v>3.0</v>
      </c>
      <c r="T1272" s="103">
        <v>2.0</v>
      </c>
      <c r="U1272" s="103">
        <v>1.0</v>
      </c>
      <c r="V1272" s="103">
        <v>1.0</v>
      </c>
      <c r="W1272" s="92">
        <v>0.0</v>
      </c>
      <c r="X1272" s="92">
        <v>0.0</v>
      </c>
      <c r="Y1272" s="92">
        <v>0.0</v>
      </c>
      <c r="Z1272" s="92">
        <v>0.0</v>
      </c>
      <c r="AA1272" s="92">
        <v>0.0</v>
      </c>
      <c r="AB1272" s="92">
        <v>0.0</v>
      </c>
      <c r="AC1272" s="92">
        <v>0.0</v>
      </c>
      <c r="AD1272" s="92">
        <v>0.0</v>
      </c>
      <c r="AE1272" s="92">
        <v>0.0</v>
      </c>
      <c r="AF1272" s="92">
        <v>0.0</v>
      </c>
      <c r="AG1272" s="92">
        <v>0.0</v>
      </c>
      <c r="AH1272" s="92">
        <v>0.0</v>
      </c>
    </row>
    <row r="1273" hidden="1">
      <c r="A1273" s="90" t="s">
        <v>105</v>
      </c>
      <c r="B1273" s="91" t="s">
        <v>343</v>
      </c>
      <c r="C1273" s="103">
        <v>1.0</v>
      </c>
      <c r="D1273" s="92">
        <v>0.0</v>
      </c>
      <c r="E1273" s="93">
        <f t="shared" si="799"/>
        <v>11.5</v>
      </c>
      <c r="F1273" s="92">
        <v>0.0</v>
      </c>
      <c r="G1273" s="103">
        <v>46.0</v>
      </c>
      <c r="H1273" s="92">
        <v>0.0</v>
      </c>
      <c r="I1273" s="103">
        <v>46.0</v>
      </c>
      <c r="J1273" s="106">
        <f t="shared" si="793"/>
        <v>0</v>
      </c>
      <c r="K1273" s="94">
        <f t="shared" si="794"/>
        <v>1</v>
      </c>
      <c r="L1273" s="103">
        <v>15.0</v>
      </c>
      <c r="M1273" s="103">
        <v>60.0</v>
      </c>
      <c r="N1273" s="103">
        <v>1.0</v>
      </c>
      <c r="O1273" s="95">
        <f t="shared" si="800"/>
        <v>11.5</v>
      </c>
      <c r="P1273" s="103">
        <v>6.0</v>
      </c>
      <c r="Q1273" s="103">
        <v>1.0</v>
      </c>
      <c r="R1273" s="103">
        <v>1.0</v>
      </c>
      <c r="S1273" s="103">
        <v>1.0</v>
      </c>
      <c r="T1273" s="103">
        <v>8.0</v>
      </c>
      <c r="U1273" s="103">
        <v>1.0</v>
      </c>
      <c r="V1273" s="92">
        <v>0.0</v>
      </c>
      <c r="W1273" s="92">
        <v>0.0</v>
      </c>
      <c r="X1273" s="92">
        <v>0.0</v>
      </c>
      <c r="Y1273" s="92">
        <v>0.0</v>
      </c>
      <c r="Z1273" s="92">
        <v>0.0</v>
      </c>
      <c r="AA1273" s="92">
        <v>0.0</v>
      </c>
      <c r="AB1273" s="92">
        <v>0.0</v>
      </c>
      <c r="AC1273" s="92">
        <v>0.0</v>
      </c>
      <c r="AD1273" s="92">
        <v>0.0</v>
      </c>
      <c r="AE1273" s="92">
        <v>0.0</v>
      </c>
      <c r="AF1273" s="92">
        <v>0.0</v>
      </c>
      <c r="AG1273" s="92">
        <v>0.0</v>
      </c>
      <c r="AH1273" s="92">
        <v>0.0</v>
      </c>
    </row>
    <row r="1274" hidden="1">
      <c r="A1274" s="90" t="s">
        <v>105</v>
      </c>
      <c r="B1274" s="91" t="s">
        <v>344</v>
      </c>
      <c r="C1274" s="92">
        <v>0.0</v>
      </c>
      <c r="D1274" s="92">
        <v>0.0</v>
      </c>
      <c r="E1274" s="93">
        <f t="shared" si="799"/>
        <v>0</v>
      </c>
      <c r="F1274" s="92">
        <v>0.0</v>
      </c>
      <c r="G1274" s="92">
        <v>0.0</v>
      </c>
      <c r="H1274" s="92">
        <v>0.0</v>
      </c>
      <c r="I1274" s="92">
        <v>0.0</v>
      </c>
      <c r="J1274" s="106">
        <f t="shared" si="793"/>
        <v>0</v>
      </c>
      <c r="K1274" s="94" t="str">
        <f t="shared" si="794"/>
        <v>#DIV/0!</v>
      </c>
      <c r="L1274" s="92">
        <v>0.0</v>
      </c>
      <c r="M1274" s="92">
        <v>0.0</v>
      </c>
      <c r="N1274" s="103">
        <v>0.0</v>
      </c>
      <c r="O1274" s="95">
        <f t="shared" si="800"/>
        <v>0</v>
      </c>
      <c r="P1274" s="92">
        <v>0.0</v>
      </c>
      <c r="Q1274" s="92">
        <v>0.0</v>
      </c>
      <c r="R1274" s="92">
        <v>0.0</v>
      </c>
      <c r="S1274" s="92">
        <v>0.0</v>
      </c>
      <c r="T1274" s="92">
        <v>0.0</v>
      </c>
      <c r="U1274" s="92">
        <v>0.0</v>
      </c>
      <c r="V1274" s="92">
        <v>0.0</v>
      </c>
      <c r="W1274" s="92">
        <v>0.0</v>
      </c>
      <c r="X1274" s="92">
        <v>0.0</v>
      </c>
      <c r="Y1274" s="92">
        <v>0.0</v>
      </c>
      <c r="Z1274" s="92">
        <v>0.0</v>
      </c>
      <c r="AA1274" s="92">
        <v>0.0</v>
      </c>
      <c r="AB1274" s="92">
        <v>0.0</v>
      </c>
      <c r="AC1274" s="92">
        <v>0.0</v>
      </c>
      <c r="AD1274" s="92">
        <v>0.0</v>
      </c>
      <c r="AE1274" s="92">
        <v>0.0</v>
      </c>
      <c r="AF1274" s="92">
        <v>0.0</v>
      </c>
      <c r="AG1274" s="92">
        <v>0.0</v>
      </c>
      <c r="AH1274" s="92">
        <v>0.0</v>
      </c>
    </row>
    <row r="1275" hidden="1">
      <c r="A1275" s="90" t="s">
        <v>105</v>
      </c>
      <c r="B1275" s="91" t="s">
        <v>345</v>
      </c>
      <c r="C1275" s="92">
        <v>0.0</v>
      </c>
      <c r="D1275" s="92">
        <v>0.0</v>
      </c>
      <c r="E1275" s="93">
        <f t="shared" si="799"/>
        <v>0</v>
      </c>
      <c r="F1275" s="92">
        <v>0.0</v>
      </c>
      <c r="G1275" s="92">
        <v>0.0</v>
      </c>
      <c r="H1275" s="92">
        <v>0.0</v>
      </c>
      <c r="I1275" s="92">
        <v>0.0</v>
      </c>
      <c r="J1275" s="106">
        <f t="shared" si="793"/>
        <v>0</v>
      </c>
      <c r="K1275" s="94" t="str">
        <f t="shared" si="794"/>
        <v>#DIV/0!</v>
      </c>
      <c r="L1275" s="92">
        <v>0.0</v>
      </c>
      <c r="M1275" s="92">
        <v>0.0</v>
      </c>
      <c r="N1275" s="103">
        <v>0.0</v>
      </c>
      <c r="O1275" s="95">
        <f t="shared" si="800"/>
        <v>0</v>
      </c>
      <c r="P1275" s="92">
        <v>0.0</v>
      </c>
      <c r="Q1275" s="92">
        <v>0.0</v>
      </c>
      <c r="R1275" s="92">
        <v>0.0</v>
      </c>
      <c r="S1275" s="92">
        <v>0.0</v>
      </c>
      <c r="T1275" s="92">
        <v>0.0</v>
      </c>
      <c r="U1275" s="92">
        <v>0.0</v>
      </c>
      <c r="V1275" s="92">
        <v>0.0</v>
      </c>
      <c r="W1275" s="92">
        <v>0.0</v>
      </c>
      <c r="X1275" s="92">
        <v>0.0</v>
      </c>
      <c r="Y1275" s="92">
        <v>0.0</v>
      </c>
      <c r="Z1275" s="92">
        <v>0.0</v>
      </c>
      <c r="AA1275" s="92">
        <v>0.0</v>
      </c>
      <c r="AB1275" s="92">
        <v>0.0</v>
      </c>
      <c r="AC1275" s="92">
        <v>0.0</v>
      </c>
      <c r="AD1275" s="92">
        <v>0.0</v>
      </c>
      <c r="AE1275" s="92">
        <v>0.0</v>
      </c>
      <c r="AF1275" s="92">
        <v>0.0</v>
      </c>
      <c r="AG1275" s="92">
        <v>0.0</v>
      </c>
      <c r="AH1275" s="92">
        <v>0.0</v>
      </c>
    </row>
    <row r="1276" hidden="1">
      <c r="A1276" s="96" t="s">
        <v>269</v>
      </c>
      <c r="B1276" s="97" t="s">
        <v>327</v>
      </c>
      <c r="C1276" s="92">
        <v>0.0</v>
      </c>
      <c r="D1276" s="92">
        <v>0.0</v>
      </c>
      <c r="E1276" s="93">
        <f t="shared" si="799"/>
        <v>0</v>
      </c>
      <c r="F1276" s="92">
        <v>0.0</v>
      </c>
      <c r="G1276" s="92">
        <v>0.0</v>
      </c>
      <c r="H1276" s="92">
        <v>0.0</v>
      </c>
      <c r="I1276" s="92">
        <v>0.0</v>
      </c>
      <c r="J1276" s="106">
        <f t="shared" si="793"/>
        <v>0</v>
      </c>
      <c r="K1276" s="94" t="str">
        <f t="shared" si="794"/>
        <v>#DIV/0!</v>
      </c>
      <c r="L1276" s="92">
        <v>0.0</v>
      </c>
      <c r="M1276" s="92">
        <v>0.0</v>
      </c>
      <c r="N1276" s="103">
        <v>0.0</v>
      </c>
      <c r="O1276" s="95">
        <f t="shared" si="800"/>
        <v>0</v>
      </c>
      <c r="P1276" s="92">
        <v>0.0</v>
      </c>
      <c r="Q1276" s="92">
        <v>0.0</v>
      </c>
      <c r="R1276" s="92">
        <v>0.0</v>
      </c>
      <c r="S1276" s="92">
        <v>0.0</v>
      </c>
      <c r="T1276" s="92">
        <v>0.0</v>
      </c>
      <c r="U1276" s="92">
        <v>0.0</v>
      </c>
      <c r="V1276" s="92">
        <v>0.0</v>
      </c>
      <c r="W1276" s="92">
        <v>0.0</v>
      </c>
      <c r="X1276" s="92">
        <v>0.0</v>
      </c>
      <c r="Y1276" s="92">
        <v>0.0</v>
      </c>
      <c r="Z1276" s="92">
        <v>0.0</v>
      </c>
      <c r="AA1276" s="92">
        <v>0.0</v>
      </c>
      <c r="AB1276" s="92">
        <v>0.0</v>
      </c>
      <c r="AC1276" s="92">
        <v>0.0</v>
      </c>
      <c r="AD1276" s="92">
        <v>0.0</v>
      </c>
      <c r="AE1276" s="92">
        <v>0.0</v>
      </c>
      <c r="AF1276" s="92">
        <v>0.0</v>
      </c>
      <c r="AG1276" s="92">
        <v>0.0</v>
      </c>
      <c r="AH1276" s="92">
        <v>0.0</v>
      </c>
    </row>
    <row r="1277" hidden="1">
      <c r="A1277" s="96" t="s">
        <v>269</v>
      </c>
      <c r="B1277" s="97" t="s">
        <v>346</v>
      </c>
      <c r="C1277" s="92">
        <v>0.0</v>
      </c>
      <c r="D1277" s="92">
        <v>0.0</v>
      </c>
      <c r="E1277" s="93">
        <f t="shared" si="799"/>
        <v>0</v>
      </c>
      <c r="F1277" s="92">
        <v>0.0</v>
      </c>
      <c r="G1277" s="92">
        <v>0.0</v>
      </c>
      <c r="H1277" s="92">
        <v>0.0</v>
      </c>
      <c r="I1277" s="92">
        <v>0.0</v>
      </c>
      <c r="J1277" s="106">
        <f t="shared" si="793"/>
        <v>0</v>
      </c>
      <c r="K1277" s="94" t="str">
        <f t="shared" si="794"/>
        <v>#DIV/0!</v>
      </c>
      <c r="L1277" s="92">
        <v>0.0</v>
      </c>
      <c r="M1277" s="92">
        <v>0.0</v>
      </c>
      <c r="N1277" s="103">
        <v>0.0</v>
      </c>
      <c r="O1277" s="95">
        <f t="shared" si="800"/>
        <v>0</v>
      </c>
      <c r="P1277" s="92">
        <v>0.0</v>
      </c>
      <c r="Q1277" s="92">
        <v>0.0</v>
      </c>
      <c r="R1277" s="92">
        <v>0.0</v>
      </c>
      <c r="S1277" s="92">
        <v>0.0</v>
      </c>
      <c r="T1277" s="92">
        <v>0.0</v>
      </c>
      <c r="U1277" s="92">
        <v>0.0</v>
      </c>
      <c r="V1277" s="92">
        <v>0.0</v>
      </c>
      <c r="W1277" s="92">
        <v>0.0</v>
      </c>
      <c r="X1277" s="92">
        <v>0.0</v>
      </c>
      <c r="Y1277" s="92">
        <v>0.0</v>
      </c>
      <c r="Z1277" s="92">
        <v>0.0</v>
      </c>
      <c r="AA1277" s="92">
        <v>0.0</v>
      </c>
      <c r="AB1277" s="92">
        <v>0.0</v>
      </c>
      <c r="AC1277" s="92">
        <v>0.0</v>
      </c>
      <c r="AD1277" s="92">
        <v>0.0</v>
      </c>
      <c r="AE1277" s="92">
        <v>0.0</v>
      </c>
      <c r="AF1277" s="92">
        <v>0.0</v>
      </c>
      <c r="AG1277" s="92">
        <v>0.0</v>
      </c>
      <c r="AH1277" s="92">
        <v>0.0</v>
      </c>
    </row>
    <row r="1278" hidden="1">
      <c r="A1278" s="96" t="s">
        <v>269</v>
      </c>
      <c r="B1278" s="97" t="s">
        <v>314</v>
      </c>
      <c r="C1278" s="92">
        <v>0.0</v>
      </c>
      <c r="D1278" s="92">
        <v>0.0</v>
      </c>
      <c r="E1278" s="93">
        <f t="shared" si="799"/>
        <v>0</v>
      </c>
      <c r="F1278" s="92">
        <v>0.0</v>
      </c>
      <c r="G1278" s="92">
        <v>0.0</v>
      </c>
      <c r="H1278" s="92">
        <v>0.0</v>
      </c>
      <c r="I1278" s="92">
        <v>0.0</v>
      </c>
      <c r="J1278" s="106">
        <f t="shared" si="793"/>
        <v>0</v>
      </c>
      <c r="K1278" s="94" t="str">
        <f t="shared" si="794"/>
        <v>#DIV/0!</v>
      </c>
      <c r="L1278" s="92">
        <v>0.0</v>
      </c>
      <c r="M1278" s="92">
        <v>0.0</v>
      </c>
      <c r="N1278" s="103">
        <v>0.0</v>
      </c>
      <c r="O1278" s="95">
        <f t="shared" si="800"/>
        <v>0</v>
      </c>
      <c r="P1278" s="92">
        <v>0.0</v>
      </c>
      <c r="Q1278" s="92">
        <v>0.0</v>
      </c>
      <c r="R1278" s="92">
        <v>0.0</v>
      </c>
      <c r="S1278" s="92">
        <v>0.0</v>
      </c>
      <c r="T1278" s="92">
        <v>0.0</v>
      </c>
      <c r="U1278" s="92">
        <v>0.0</v>
      </c>
      <c r="V1278" s="92">
        <v>0.0</v>
      </c>
      <c r="W1278" s="92">
        <v>0.0</v>
      </c>
      <c r="X1278" s="92">
        <v>0.0</v>
      </c>
      <c r="Y1278" s="92">
        <v>0.0</v>
      </c>
      <c r="Z1278" s="92">
        <v>0.0</v>
      </c>
      <c r="AA1278" s="92">
        <v>0.0</v>
      </c>
      <c r="AB1278" s="92">
        <v>0.0</v>
      </c>
      <c r="AC1278" s="92">
        <v>0.0</v>
      </c>
      <c r="AD1278" s="92">
        <v>0.0</v>
      </c>
      <c r="AE1278" s="92">
        <v>0.0</v>
      </c>
      <c r="AF1278" s="92">
        <v>0.0</v>
      </c>
      <c r="AG1278" s="92">
        <v>0.0</v>
      </c>
      <c r="AH1278" s="92">
        <v>0.0</v>
      </c>
    </row>
    <row r="1279" hidden="1">
      <c r="A1279" s="96" t="s">
        <v>269</v>
      </c>
      <c r="B1279" s="97" t="s">
        <v>347</v>
      </c>
      <c r="C1279" s="103">
        <v>1.0</v>
      </c>
      <c r="D1279" s="92">
        <v>0.0</v>
      </c>
      <c r="E1279" s="93">
        <f t="shared" si="799"/>
        <v>10.63333333</v>
      </c>
      <c r="F1279" s="92">
        <v>0.0</v>
      </c>
      <c r="G1279" s="103">
        <v>52.0</v>
      </c>
      <c r="H1279" s="103">
        <v>1.0</v>
      </c>
      <c r="I1279" s="103">
        <v>58.0</v>
      </c>
      <c r="J1279" s="106">
        <f t="shared" si="793"/>
        <v>-6</v>
      </c>
      <c r="K1279" s="94">
        <f t="shared" si="794"/>
        <v>0.8965517241</v>
      </c>
      <c r="L1279" s="103">
        <v>11.0</v>
      </c>
      <c r="M1279" s="103">
        <v>66.0</v>
      </c>
      <c r="N1279" s="103">
        <v>1.0</v>
      </c>
      <c r="O1279" s="95">
        <f t="shared" si="800"/>
        <v>10.63333333</v>
      </c>
      <c r="P1279" s="103">
        <v>2.0</v>
      </c>
      <c r="Q1279" s="103">
        <v>0.0</v>
      </c>
      <c r="R1279" s="103">
        <v>3.0</v>
      </c>
      <c r="S1279" s="103">
        <v>1.0</v>
      </c>
      <c r="T1279" s="103">
        <v>5.0</v>
      </c>
      <c r="U1279" s="103">
        <v>2.0</v>
      </c>
      <c r="V1279" s="92">
        <v>0.0</v>
      </c>
      <c r="W1279" s="92">
        <v>0.0</v>
      </c>
      <c r="X1279" s="92">
        <v>0.0</v>
      </c>
      <c r="Y1279" s="92">
        <v>0.0</v>
      </c>
      <c r="Z1279" s="92">
        <v>0.0</v>
      </c>
      <c r="AA1279" s="92">
        <v>0.0</v>
      </c>
      <c r="AB1279" s="92">
        <v>0.0</v>
      </c>
      <c r="AC1279" s="103">
        <v>1.0</v>
      </c>
      <c r="AD1279" s="92">
        <v>0.0</v>
      </c>
      <c r="AE1279" s="92">
        <v>0.0</v>
      </c>
      <c r="AF1279" s="92">
        <v>0.0</v>
      </c>
      <c r="AG1279" s="92">
        <v>0.0</v>
      </c>
      <c r="AH1279" s="92">
        <v>0.0</v>
      </c>
    </row>
    <row r="1280" hidden="1">
      <c r="A1280" s="98" t="s">
        <v>271</v>
      </c>
      <c r="B1280" s="99"/>
      <c r="C1280" s="99">
        <f>SUM(C1271:C1278)</f>
        <v>3</v>
      </c>
      <c r="D1280" s="99">
        <f t="shared" ref="D1280:F1280" si="801">SUM(D1271:D1278)/4</f>
        <v>0</v>
      </c>
      <c r="E1280" s="100">
        <f t="shared" si="801"/>
        <v>8.4375</v>
      </c>
      <c r="F1280" s="99">
        <f t="shared" si="801"/>
        <v>0.25</v>
      </c>
      <c r="G1280" s="99">
        <f>SUM(G1271:G1278)</f>
        <v>109</v>
      </c>
      <c r="H1280" s="99"/>
      <c r="I1280" s="99">
        <f>SUM(I1271:I1278)</f>
        <v>154</v>
      </c>
      <c r="J1280" s="99">
        <f t="shared" si="793"/>
        <v>-45</v>
      </c>
      <c r="K1280" s="101">
        <f t="shared" si="794"/>
        <v>0.7077922078</v>
      </c>
      <c r="L1280" s="99">
        <f t="shared" ref="L1280:M1280" si="802">SUM(L1271:L1278)</f>
        <v>40</v>
      </c>
      <c r="M1280" s="99">
        <f t="shared" si="802"/>
        <v>131</v>
      </c>
      <c r="N1280" s="99"/>
      <c r="O1280" s="102"/>
      <c r="P1280" s="99">
        <f t="shared" ref="P1280:AH1280" si="803">SUM(P1271:P1278)</f>
        <v>11</v>
      </c>
      <c r="Q1280" s="99">
        <f t="shared" si="803"/>
        <v>1</v>
      </c>
      <c r="R1280" s="99">
        <f t="shared" si="803"/>
        <v>4</v>
      </c>
      <c r="S1280" s="99">
        <f t="shared" si="803"/>
        <v>4</v>
      </c>
      <c r="T1280" s="99">
        <f t="shared" si="803"/>
        <v>17</v>
      </c>
      <c r="U1280" s="99">
        <f t="shared" si="803"/>
        <v>2</v>
      </c>
      <c r="V1280" s="99">
        <f t="shared" si="803"/>
        <v>1</v>
      </c>
      <c r="W1280" s="99">
        <f t="shared" si="803"/>
        <v>0</v>
      </c>
      <c r="X1280" s="99">
        <f t="shared" si="803"/>
        <v>0</v>
      </c>
      <c r="Y1280" s="99">
        <f t="shared" si="803"/>
        <v>0</v>
      </c>
      <c r="Z1280" s="99">
        <f t="shared" si="803"/>
        <v>0</v>
      </c>
      <c r="AA1280" s="99">
        <f t="shared" si="803"/>
        <v>0</v>
      </c>
      <c r="AB1280" s="99">
        <f t="shared" si="803"/>
        <v>0</v>
      </c>
      <c r="AC1280" s="99">
        <f t="shared" si="803"/>
        <v>0</v>
      </c>
      <c r="AD1280" s="99">
        <f t="shared" si="803"/>
        <v>0</v>
      </c>
      <c r="AE1280" s="99">
        <f t="shared" si="803"/>
        <v>0</v>
      </c>
      <c r="AF1280" s="99">
        <f t="shared" si="803"/>
        <v>0</v>
      </c>
      <c r="AG1280" s="99">
        <f t="shared" si="803"/>
        <v>0</v>
      </c>
      <c r="AH1280" s="99">
        <f t="shared" si="803"/>
        <v>0</v>
      </c>
    </row>
    <row r="1281">
      <c r="A1281" s="119" t="s">
        <v>459</v>
      </c>
    </row>
    <row r="1283" hidden="1">
      <c r="A1283" s="115"/>
      <c r="F1283" s="116" t="s">
        <v>382</v>
      </c>
      <c r="L1283" s="117" t="s">
        <v>383</v>
      </c>
      <c r="N1283" s="118" t="s">
        <v>384</v>
      </c>
    </row>
    <row r="1284" hidden="1">
      <c r="A1284" s="83" t="s">
        <v>232</v>
      </c>
      <c r="B1284" s="83" t="s">
        <v>233</v>
      </c>
      <c r="C1284" s="83" t="s">
        <v>234</v>
      </c>
      <c r="D1284" s="83" t="s">
        <v>15</v>
      </c>
      <c r="E1284" s="84" t="s">
        <v>235</v>
      </c>
      <c r="F1284" s="85" t="s">
        <v>17</v>
      </c>
      <c r="G1284" s="85" t="s">
        <v>236</v>
      </c>
      <c r="H1284" s="85" t="s">
        <v>237</v>
      </c>
      <c r="I1284" s="85" t="s">
        <v>238</v>
      </c>
      <c r="J1284" s="85" t="s">
        <v>239</v>
      </c>
      <c r="K1284" s="86" t="s">
        <v>240</v>
      </c>
      <c r="L1284" s="87" t="s">
        <v>241</v>
      </c>
      <c r="M1284" s="87" t="s">
        <v>242</v>
      </c>
      <c r="N1284" s="88" t="s">
        <v>385</v>
      </c>
      <c r="O1284" s="88" t="s">
        <v>235</v>
      </c>
      <c r="P1284" s="88" t="s">
        <v>244</v>
      </c>
      <c r="Q1284" s="88" t="s">
        <v>245</v>
      </c>
      <c r="R1284" s="88" t="s">
        <v>246</v>
      </c>
      <c r="S1284" s="88" t="s">
        <v>247</v>
      </c>
      <c r="T1284" s="88" t="s">
        <v>248</v>
      </c>
      <c r="U1284" s="88" t="s">
        <v>249</v>
      </c>
      <c r="V1284" s="88" t="s">
        <v>250</v>
      </c>
      <c r="W1284" s="88" t="s">
        <v>251</v>
      </c>
      <c r="X1284" s="88" t="s">
        <v>252</v>
      </c>
      <c r="Y1284" s="88" t="s">
        <v>253</v>
      </c>
      <c r="Z1284" s="88" t="s">
        <v>254</v>
      </c>
      <c r="AA1284" s="88" t="s">
        <v>255</v>
      </c>
      <c r="AB1284" s="88" t="s">
        <v>256</v>
      </c>
      <c r="AC1284" s="88" t="s">
        <v>257</v>
      </c>
      <c r="AD1284" s="88" t="s">
        <v>258</v>
      </c>
      <c r="AE1284" s="88" t="s">
        <v>259</v>
      </c>
      <c r="AF1284" s="88" t="s">
        <v>260</v>
      </c>
      <c r="AG1284" s="88" t="s">
        <v>261</v>
      </c>
      <c r="AH1284" s="88" t="s">
        <v>262</v>
      </c>
    </row>
    <row r="1285" hidden="1">
      <c r="A1285" s="90" t="s">
        <v>83</v>
      </c>
      <c r="B1285" s="91" t="s">
        <v>360</v>
      </c>
      <c r="C1285" s="103">
        <v>1.0</v>
      </c>
      <c r="D1285" s="103">
        <v>1.0</v>
      </c>
      <c r="E1285" s="93">
        <f t="shared" ref="E1285:E1291" si="804">SUM(L1285*I1285)/60</f>
        <v>9.183333333</v>
      </c>
      <c r="F1285" s="103">
        <v>1.0</v>
      </c>
      <c r="G1285" s="103">
        <v>53.0</v>
      </c>
      <c r="H1285" s="92">
        <v>0.0</v>
      </c>
      <c r="I1285" s="103">
        <v>29.0</v>
      </c>
      <c r="J1285" s="106">
        <f t="shared" ref="J1285:J1299" si="805">SUM(G1285-I1285)</f>
        <v>24</v>
      </c>
      <c r="K1285" s="94">
        <f t="shared" ref="K1285:K1299" si="806">SUM(G1285/I1285)</f>
        <v>1.827586207</v>
      </c>
      <c r="L1285" s="103">
        <v>19.0</v>
      </c>
      <c r="M1285" s="103">
        <v>77.0</v>
      </c>
      <c r="N1285" s="103">
        <v>1.0</v>
      </c>
      <c r="O1285" s="95">
        <f t="shared" ref="O1285:O1291" si="807">(E1285*N1285)</f>
        <v>9.183333333</v>
      </c>
      <c r="P1285" s="103">
        <v>4.0</v>
      </c>
      <c r="Q1285" s="103">
        <v>1.0</v>
      </c>
      <c r="R1285" s="103">
        <v>1.0</v>
      </c>
      <c r="S1285" s="103">
        <v>1.0</v>
      </c>
      <c r="T1285" s="103">
        <v>11.0</v>
      </c>
      <c r="U1285" s="103">
        <v>1.0</v>
      </c>
      <c r="V1285" s="103">
        <v>1.0</v>
      </c>
      <c r="W1285" s="103">
        <v>1.0</v>
      </c>
      <c r="X1285" s="103">
        <v>1.0</v>
      </c>
      <c r="Y1285" s="92">
        <v>0.0</v>
      </c>
      <c r="Z1285" s="92">
        <v>0.0</v>
      </c>
      <c r="AA1285" s="92">
        <v>0.0</v>
      </c>
      <c r="AB1285" s="92">
        <v>0.0</v>
      </c>
      <c r="AC1285" s="103">
        <v>3.0</v>
      </c>
      <c r="AD1285" s="92">
        <v>0.0</v>
      </c>
      <c r="AE1285" s="92">
        <v>0.0</v>
      </c>
      <c r="AF1285" s="92">
        <v>0.0</v>
      </c>
      <c r="AG1285" s="92">
        <v>0.0</v>
      </c>
      <c r="AH1285" s="92">
        <v>0.0</v>
      </c>
    </row>
    <row r="1286" hidden="1">
      <c r="A1286" s="90" t="s">
        <v>83</v>
      </c>
      <c r="B1286" s="91" t="s">
        <v>361</v>
      </c>
      <c r="C1286" s="103">
        <v>1.0</v>
      </c>
      <c r="D1286" s="103">
        <v>1.0</v>
      </c>
      <c r="E1286" s="93">
        <f t="shared" si="804"/>
        <v>9</v>
      </c>
      <c r="F1286" s="103">
        <v>4.0</v>
      </c>
      <c r="G1286" s="103">
        <v>21.0</v>
      </c>
      <c r="H1286" s="103">
        <v>1.0</v>
      </c>
      <c r="I1286" s="103">
        <v>36.0</v>
      </c>
      <c r="J1286" s="106">
        <f t="shared" si="805"/>
        <v>-15</v>
      </c>
      <c r="K1286" s="94">
        <f t="shared" si="806"/>
        <v>0.5833333333</v>
      </c>
      <c r="L1286" s="103">
        <v>15.0</v>
      </c>
      <c r="M1286" s="103">
        <v>27.0</v>
      </c>
      <c r="N1286" s="103">
        <v>1.0</v>
      </c>
      <c r="O1286" s="95">
        <f t="shared" si="807"/>
        <v>9</v>
      </c>
      <c r="P1286" s="103">
        <v>1.0</v>
      </c>
      <c r="Q1286" s="103">
        <v>3.0</v>
      </c>
      <c r="R1286" s="103">
        <v>1.0</v>
      </c>
      <c r="S1286" s="92">
        <v>0.0</v>
      </c>
      <c r="T1286" s="103">
        <v>2.0</v>
      </c>
      <c r="U1286" s="92">
        <v>0.0</v>
      </c>
      <c r="V1286" s="92">
        <v>0.0</v>
      </c>
      <c r="W1286" s="92">
        <v>0.0</v>
      </c>
      <c r="X1286" s="92">
        <v>0.0</v>
      </c>
      <c r="Y1286" s="92">
        <v>0.0</v>
      </c>
      <c r="Z1286" s="92">
        <v>0.0</v>
      </c>
      <c r="AA1286" s="92">
        <v>0.0</v>
      </c>
      <c r="AB1286" s="92">
        <v>0.0</v>
      </c>
      <c r="AC1286" s="92">
        <v>0.0</v>
      </c>
      <c r="AD1286" s="92">
        <v>0.0</v>
      </c>
      <c r="AE1286" s="92">
        <v>0.0</v>
      </c>
      <c r="AF1286" s="92">
        <v>0.0</v>
      </c>
      <c r="AG1286" s="92">
        <v>0.0</v>
      </c>
      <c r="AH1286" s="92">
        <v>0.0</v>
      </c>
    </row>
    <row r="1287" hidden="1">
      <c r="A1287" s="90" t="s">
        <v>83</v>
      </c>
      <c r="B1287" s="91" t="s">
        <v>362</v>
      </c>
      <c r="C1287" s="103">
        <v>1.0</v>
      </c>
      <c r="D1287" s="103">
        <v>1.0</v>
      </c>
      <c r="E1287" s="93">
        <f t="shared" si="804"/>
        <v>8.666666667</v>
      </c>
      <c r="F1287" s="92">
        <v>0.0</v>
      </c>
      <c r="G1287" s="103">
        <v>47.0</v>
      </c>
      <c r="H1287" s="92">
        <v>0.0</v>
      </c>
      <c r="I1287" s="103">
        <v>40.0</v>
      </c>
      <c r="J1287" s="106">
        <f t="shared" si="805"/>
        <v>7</v>
      </c>
      <c r="K1287" s="94">
        <f t="shared" si="806"/>
        <v>1.175</v>
      </c>
      <c r="L1287" s="103">
        <v>13.0</v>
      </c>
      <c r="M1287" s="103">
        <v>55.0</v>
      </c>
      <c r="N1287" s="103">
        <v>1.0</v>
      </c>
      <c r="O1287" s="95">
        <f t="shared" si="807"/>
        <v>8.666666667</v>
      </c>
      <c r="P1287" s="103">
        <v>1.0</v>
      </c>
      <c r="Q1287" s="103">
        <v>1.0</v>
      </c>
      <c r="R1287" s="92">
        <v>0.0</v>
      </c>
      <c r="S1287" s="92">
        <v>0.0</v>
      </c>
      <c r="T1287" s="103">
        <v>6.0</v>
      </c>
      <c r="U1287" s="103">
        <v>1.0</v>
      </c>
      <c r="V1287" s="103">
        <v>1.0</v>
      </c>
      <c r="W1287" s="92">
        <v>0.0</v>
      </c>
      <c r="X1287" s="92">
        <v>0.0</v>
      </c>
      <c r="Y1287" s="92">
        <v>0.0</v>
      </c>
      <c r="Z1287" s="92">
        <v>0.0</v>
      </c>
      <c r="AA1287" s="92">
        <v>0.0</v>
      </c>
      <c r="AB1287" s="92">
        <v>0.0</v>
      </c>
      <c r="AC1287" s="103">
        <v>1.0</v>
      </c>
      <c r="AD1287" s="92">
        <v>0.0</v>
      </c>
      <c r="AE1287" s="92">
        <v>0.0</v>
      </c>
      <c r="AF1287" s="92">
        <v>0.0</v>
      </c>
      <c r="AG1287" s="92">
        <v>0.0</v>
      </c>
      <c r="AH1287" s="92">
        <v>0.0</v>
      </c>
    </row>
    <row r="1288" hidden="1">
      <c r="A1288" s="90" t="s">
        <v>83</v>
      </c>
      <c r="B1288" s="91" t="s">
        <v>363</v>
      </c>
      <c r="C1288" s="103">
        <v>1.0</v>
      </c>
      <c r="D1288" s="103">
        <v>1.0</v>
      </c>
      <c r="E1288" s="93">
        <f t="shared" si="804"/>
        <v>9.35</v>
      </c>
      <c r="F1288" s="92">
        <v>0.0</v>
      </c>
      <c r="G1288" s="103">
        <v>49.0</v>
      </c>
      <c r="H1288" s="92">
        <v>0.0</v>
      </c>
      <c r="I1288" s="103">
        <v>33.0</v>
      </c>
      <c r="J1288" s="106">
        <f t="shared" si="805"/>
        <v>16</v>
      </c>
      <c r="K1288" s="94">
        <f t="shared" si="806"/>
        <v>1.484848485</v>
      </c>
      <c r="L1288" s="103">
        <v>17.0</v>
      </c>
      <c r="M1288" s="103">
        <v>58.0</v>
      </c>
      <c r="N1288" s="103">
        <v>1.0</v>
      </c>
      <c r="O1288" s="95">
        <f t="shared" si="807"/>
        <v>9.35</v>
      </c>
      <c r="P1288" s="103">
        <v>1.0</v>
      </c>
      <c r="Q1288" s="103">
        <v>2.0</v>
      </c>
      <c r="R1288" s="92">
        <v>0.0</v>
      </c>
      <c r="S1288" s="92">
        <v>0.0</v>
      </c>
      <c r="T1288" s="103">
        <v>9.0</v>
      </c>
      <c r="U1288" s="103">
        <v>2.0</v>
      </c>
      <c r="V1288" s="103">
        <v>1.0</v>
      </c>
      <c r="W1288" s="103">
        <v>1.0</v>
      </c>
      <c r="X1288" s="92">
        <v>0.0</v>
      </c>
      <c r="Y1288" s="92">
        <v>0.0</v>
      </c>
      <c r="Z1288" s="92">
        <v>0.0</v>
      </c>
      <c r="AA1288" s="92">
        <v>0.0</v>
      </c>
      <c r="AB1288" s="92">
        <v>0.0</v>
      </c>
      <c r="AC1288" s="103">
        <v>2.0</v>
      </c>
      <c r="AD1288" s="92">
        <v>0.0</v>
      </c>
      <c r="AE1288" s="92">
        <v>0.0</v>
      </c>
      <c r="AF1288" s="92">
        <v>0.0</v>
      </c>
      <c r="AG1288" s="92">
        <v>0.0</v>
      </c>
      <c r="AH1288" s="92">
        <v>0.0</v>
      </c>
    </row>
    <row r="1289" hidden="1">
      <c r="A1289" s="90" t="s">
        <v>83</v>
      </c>
      <c r="B1289" s="91" t="s">
        <v>334</v>
      </c>
      <c r="C1289" s="92">
        <v>0.0</v>
      </c>
      <c r="D1289" s="92">
        <v>0.0</v>
      </c>
      <c r="E1289" s="93">
        <f t="shared" si="804"/>
        <v>0</v>
      </c>
      <c r="F1289" s="92">
        <v>0.0</v>
      </c>
      <c r="G1289" s="92">
        <v>0.0</v>
      </c>
      <c r="H1289" s="92">
        <v>0.0</v>
      </c>
      <c r="I1289" s="92">
        <v>0.0</v>
      </c>
      <c r="J1289" s="106">
        <f t="shared" si="805"/>
        <v>0</v>
      </c>
      <c r="K1289" s="94" t="str">
        <f t="shared" si="806"/>
        <v>#DIV/0!</v>
      </c>
      <c r="L1289" s="92">
        <v>0.0</v>
      </c>
      <c r="M1289" s="92">
        <v>0.0</v>
      </c>
      <c r="N1289" s="103">
        <v>0.0</v>
      </c>
      <c r="O1289" s="95">
        <f t="shared" si="807"/>
        <v>0</v>
      </c>
      <c r="P1289" s="92">
        <v>0.0</v>
      </c>
      <c r="Q1289" s="92">
        <v>0.0</v>
      </c>
      <c r="R1289" s="92">
        <v>0.0</v>
      </c>
      <c r="S1289" s="92">
        <v>0.0</v>
      </c>
      <c r="T1289" s="92">
        <v>0.0</v>
      </c>
      <c r="U1289" s="92">
        <v>0.0</v>
      </c>
      <c r="V1289" s="92">
        <v>0.0</v>
      </c>
      <c r="W1289" s="92">
        <v>0.0</v>
      </c>
      <c r="X1289" s="92">
        <v>0.0</v>
      </c>
      <c r="Y1289" s="92">
        <v>0.0</v>
      </c>
      <c r="Z1289" s="92">
        <v>0.0</v>
      </c>
      <c r="AA1289" s="92">
        <v>0.0</v>
      </c>
      <c r="AB1289" s="92">
        <v>0.0</v>
      </c>
      <c r="AC1289" s="92">
        <v>0.0</v>
      </c>
      <c r="AD1289" s="92">
        <v>0.0</v>
      </c>
      <c r="AE1289" s="92">
        <v>0.0</v>
      </c>
      <c r="AF1289" s="92">
        <v>0.0</v>
      </c>
      <c r="AG1289" s="92">
        <v>0.0</v>
      </c>
      <c r="AH1289" s="92">
        <v>0.0</v>
      </c>
    </row>
    <row r="1290" hidden="1">
      <c r="A1290" s="90" t="s">
        <v>83</v>
      </c>
      <c r="B1290" s="91" t="s">
        <v>364</v>
      </c>
      <c r="C1290" s="92">
        <v>0.0</v>
      </c>
      <c r="D1290" s="92">
        <v>0.0</v>
      </c>
      <c r="E1290" s="93">
        <f t="shared" si="804"/>
        <v>0</v>
      </c>
      <c r="F1290" s="92">
        <v>0.0</v>
      </c>
      <c r="G1290" s="92">
        <v>0.0</v>
      </c>
      <c r="H1290" s="92">
        <v>0.0</v>
      </c>
      <c r="I1290" s="92">
        <v>0.0</v>
      </c>
      <c r="J1290" s="106">
        <f t="shared" si="805"/>
        <v>0</v>
      </c>
      <c r="K1290" s="94" t="str">
        <f t="shared" si="806"/>
        <v>#DIV/0!</v>
      </c>
      <c r="L1290" s="92">
        <v>0.0</v>
      </c>
      <c r="M1290" s="92">
        <v>0.0</v>
      </c>
      <c r="N1290" s="103">
        <v>0.0</v>
      </c>
      <c r="O1290" s="95">
        <f t="shared" si="807"/>
        <v>0</v>
      </c>
      <c r="P1290" s="92">
        <v>0.0</v>
      </c>
      <c r="Q1290" s="92">
        <v>0.0</v>
      </c>
      <c r="R1290" s="92">
        <v>0.0</v>
      </c>
      <c r="S1290" s="92">
        <v>0.0</v>
      </c>
      <c r="T1290" s="92">
        <v>0.0</v>
      </c>
      <c r="U1290" s="92">
        <v>0.0</v>
      </c>
      <c r="V1290" s="92">
        <v>0.0</v>
      </c>
      <c r="W1290" s="92">
        <v>0.0</v>
      </c>
      <c r="X1290" s="92">
        <v>0.0</v>
      </c>
      <c r="Y1290" s="92">
        <v>0.0</v>
      </c>
      <c r="Z1290" s="92">
        <v>0.0</v>
      </c>
      <c r="AA1290" s="92">
        <v>0.0</v>
      </c>
      <c r="AB1290" s="92">
        <v>0.0</v>
      </c>
      <c r="AC1290" s="92">
        <v>0.0</v>
      </c>
      <c r="AD1290" s="92">
        <v>0.0</v>
      </c>
      <c r="AE1290" s="92">
        <v>0.0</v>
      </c>
      <c r="AF1290" s="92">
        <v>0.0</v>
      </c>
      <c r="AG1290" s="92">
        <v>0.0</v>
      </c>
      <c r="AH1290" s="92">
        <v>0.0</v>
      </c>
    </row>
    <row r="1291" hidden="1">
      <c r="A1291" s="96" t="s">
        <v>83</v>
      </c>
      <c r="B1291" s="97" t="s">
        <v>365</v>
      </c>
      <c r="C1291" s="92">
        <v>0.0</v>
      </c>
      <c r="D1291" s="92">
        <v>0.0</v>
      </c>
      <c r="E1291" s="93">
        <f t="shared" si="804"/>
        <v>0</v>
      </c>
      <c r="F1291" s="92">
        <v>0.0</v>
      </c>
      <c r="G1291" s="92">
        <v>0.0</v>
      </c>
      <c r="H1291" s="92">
        <v>0.0</v>
      </c>
      <c r="I1291" s="92">
        <v>0.0</v>
      </c>
      <c r="J1291" s="106">
        <f t="shared" si="805"/>
        <v>0</v>
      </c>
      <c r="K1291" s="94" t="str">
        <f t="shared" si="806"/>
        <v>#DIV/0!</v>
      </c>
      <c r="L1291" s="92">
        <v>0.0</v>
      </c>
      <c r="M1291" s="92">
        <v>0.0</v>
      </c>
      <c r="N1291" s="103">
        <v>0.0</v>
      </c>
      <c r="O1291" s="95">
        <f t="shared" si="807"/>
        <v>0</v>
      </c>
      <c r="P1291" s="92">
        <v>0.0</v>
      </c>
      <c r="Q1291" s="92">
        <v>0.0</v>
      </c>
      <c r="R1291" s="92">
        <v>0.0</v>
      </c>
      <c r="S1291" s="92">
        <v>0.0</v>
      </c>
      <c r="T1291" s="92">
        <v>0.0</v>
      </c>
      <c r="U1291" s="92">
        <v>0.0</v>
      </c>
      <c r="V1291" s="92">
        <v>0.0</v>
      </c>
      <c r="W1291" s="92">
        <v>0.0</v>
      </c>
      <c r="X1291" s="92">
        <v>0.0</v>
      </c>
      <c r="Y1291" s="92">
        <v>0.0</v>
      </c>
      <c r="Z1291" s="92">
        <v>0.0</v>
      </c>
      <c r="AA1291" s="92">
        <v>0.0</v>
      </c>
      <c r="AB1291" s="92">
        <v>0.0</v>
      </c>
      <c r="AC1291" s="92">
        <v>0.0</v>
      </c>
      <c r="AD1291" s="92">
        <v>0.0</v>
      </c>
      <c r="AE1291" s="92">
        <v>0.0</v>
      </c>
      <c r="AF1291" s="92">
        <v>0.0</v>
      </c>
      <c r="AG1291" s="92">
        <v>0.0</v>
      </c>
      <c r="AH1291" s="92">
        <v>0.0</v>
      </c>
    </row>
    <row r="1292" hidden="1">
      <c r="A1292" s="98"/>
      <c r="B1292" s="99"/>
      <c r="C1292" s="99">
        <f t="shared" ref="C1292:D1292" si="808">SUM(C1285:C1291)/4</f>
        <v>1</v>
      </c>
      <c r="D1292" s="99">
        <f t="shared" si="808"/>
        <v>1</v>
      </c>
      <c r="E1292" s="100">
        <f>SUM(E1285:E1291)</f>
        <v>36.2</v>
      </c>
      <c r="F1292" s="99">
        <f>SUM(F1285:F1291)/4</f>
        <v>1.25</v>
      </c>
      <c r="G1292" s="99">
        <f>SUM(G1285:G1291)</f>
        <v>170</v>
      </c>
      <c r="H1292" s="99"/>
      <c r="I1292" s="99">
        <f>SUM(I1285:I1291)</f>
        <v>138</v>
      </c>
      <c r="J1292" s="99">
        <f t="shared" si="805"/>
        <v>32</v>
      </c>
      <c r="K1292" s="101">
        <f t="shared" si="806"/>
        <v>1.231884058</v>
      </c>
      <c r="L1292" s="99">
        <f t="shared" ref="L1292:M1292" si="809">SUM(L1285:L1291)</f>
        <v>64</v>
      </c>
      <c r="M1292" s="99">
        <f t="shared" si="809"/>
        <v>217</v>
      </c>
      <c r="N1292" s="99"/>
      <c r="O1292" s="102"/>
      <c r="P1292" s="99">
        <f t="shared" ref="P1292:AH1292" si="810">SUM(P1285:P1291)</f>
        <v>7</v>
      </c>
      <c r="Q1292" s="99">
        <f t="shared" si="810"/>
        <v>7</v>
      </c>
      <c r="R1292" s="99">
        <f t="shared" si="810"/>
        <v>2</v>
      </c>
      <c r="S1292" s="99">
        <f t="shared" si="810"/>
        <v>1</v>
      </c>
      <c r="T1292" s="99">
        <f t="shared" si="810"/>
        <v>28</v>
      </c>
      <c r="U1292" s="99">
        <f t="shared" si="810"/>
        <v>4</v>
      </c>
      <c r="V1292" s="99">
        <f t="shared" si="810"/>
        <v>3</v>
      </c>
      <c r="W1292" s="99">
        <f t="shared" si="810"/>
        <v>2</v>
      </c>
      <c r="X1292" s="99">
        <f t="shared" si="810"/>
        <v>1</v>
      </c>
      <c r="Y1292" s="99">
        <f t="shared" si="810"/>
        <v>0</v>
      </c>
      <c r="Z1292" s="99">
        <f t="shared" si="810"/>
        <v>0</v>
      </c>
      <c r="AA1292" s="99">
        <f t="shared" si="810"/>
        <v>0</v>
      </c>
      <c r="AB1292" s="99">
        <f t="shared" si="810"/>
        <v>0</v>
      </c>
      <c r="AC1292" s="99">
        <f t="shared" si="810"/>
        <v>6</v>
      </c>
      <c r="AD1292" s="99">
        <f t="shared" si="810"/>
        <v>0</v>
      </c>
      <c r="AE1292" s="99">
        <f t="shared" si="810"/>
        <v>0</v>
      </c>
      <c r="AF1292" s="99">
        <f t="shared" si="810"/>
        <v>0</v>
      </c>
      <c r="AG1292" s="99">
        <f t="shared" si="810"/>
        <v>0</v>
      </c>
      <c r="AH1292" s="99">
        <f t="shared" si="810"/>
        <v>0</v>
      </c>
    </row>
    <row r="1293" hidden="1">
      <c r="A1293" s="90" t="s">
        <v>103</v>
      </c>
      <c r="B1293" s="91" t="s">
        <v>335</v>
      </c>
      <c r="C1293" s="103">
        <v>1.0</v>
      </c>
      <c r="D1293" s="92">
        <v>0.0</v>
      </c>
      <c r="E1293" s="93">
        <f t="shared" ref="E1293:E1298" si="811">SUM(L1293*I1293)/60</f>
        <v>8.8</v>
      </c>
      <c r="F1293" s="92">
        <v>0.0</v>
      </c>
      <c r="G1293" s="103">
        <v>30.0</v>
      </c>
      <c r="H1293" s="103">
        <v>1.0</v>
      </c>
      <c r="I1293" s="103">
        <v>48.0</v>
      </c>
      <c r="J1293" s="106">
        <f t="shared" si="805"/>
        <v>-18</v>
      </c>
      <c r="K1293" s="94">
        <f t="shared" si="806"/>
        <v>0.625</v>
      </c>
      <c r="L1293" s="103">
        <v>11.0</v>
      </c>
      <c r="M1293" s="103">
        <v>40.0</v>
      </c>
      <c r="N1293" s="103">
        <v>1.0</v>
      </c>
      <c r="O1293" s="95">
        <f t="shared" ref="O1293:O1298" si="812">SUM(L1293*I1293)/60</f>
        <v>8.8</v>
      </c>
      <c r="P1293" s="103">
        <v>1.0</v>
      </c>
      <c r="Q1293" s="103">
        <v>2.0</v>
      </c>
      <c r="R1293" s="103">
        <v>5.0</v>
      </c>
      <c r="S1293" s="103">
        <v>0.0</v>
      </c>
      <c r="T1293" s="103">
        <v>3.0</v>
      </c>
      <c r="U1293" s="92">
        <v>0.0</v>
      </c>
      <c r="V1293" s="92">
        <v>0.0</v>
      </c>
      <c r="W1293" s="92">
        <v>0.0</v>
      </c>
      <c r="X1293" s="92">
        <v>0.0</v>
      </c>
      <c r="Y1293" s="92">
        <v>0.0</v>
      </c>
      <c r="Z1293" s="92">
        <v>0.0</v>
      </c>
      <c r="AA1293" s="92">
        <v>0.0</v>
      </c>
      <c r="AB1293" s="92">
        <v>0.0</v>
      </c>
      <c r="AC1293" s="103">
        <v>1.0</v>
      </c>
      <c r="AD1293" s="92">
        <v>0.0</v>
      </c>
      <c r="AE1293" s="92">
        <v>0.0</v>
      </c>
      <c r="AF1293" s="92">
        <v>0.0</v>
      </c>
      <c r="AG1293" s="92">
        <v>0.0</v>
      </c>
      <c r="AH1293" s="92">
        <v>0.0</v>
      </c>
    </row>
    <row r="1294" hidden="1">
      <c r="A1294" s="90" t="s">
        <v>103</v>
      </c>
      <c r="B1294" s="91" t="s">
        <v>336</v>
      </c>
      <c r="C1294" s="92">
        <v>0.0</v>
      </c>
      <c r="D1294" s="92">
        <v>0.0</v>
      </c>
      <c r="E1294" s="93">
        <f t="shared" si="811"/>
        <v>0</v>
      </c>
      <c r="F1294" s="92">
        <v>0.0</v>
      </c>
      <c r="G1294" s="92">
        <v>0.0</v>
      </c>
      <c r="H1294" s="92">
        <v>0.0</v>
      </c>
      <c r="I1294" s="92">
        <v>0.0</v>
      </c>
      <c r="J1294" s="106">
        <f t="shared" si="805"/>
        <v>0</v>
      </c>
      <c r="K1294" s="94" t="str">
        <f t="shared" si="806"/>
        <v>#DIV/0!</v>
      </c>
      <c r="L1294" s="92">
        <v>0.0</v>
      </c>
      <c r="M1294" s="92">
        <v>0.0</v>
      </c>
      <c r="N1294" s="103">
        <v>0.0</v>
      </c>
      <c r="O1294" s="95">
        <f t="shared" si="812"/>
        <v>0</v>
      </c>
      <c r="P1294" s="92">
        <v>0.0</v>
      </c>
      <c r="Q1294" s="92">
        <v>0.0</v>
      </c>
      <c r="R1294" s="92">
        <v>0.0</v>
      </c>
      <c r="S1294" s="92">
        <v>0.0</v>
      </c>
      <c r="T1294" s="92">
        <v>0.0</v>
      </c>
      <c r="U1294" s="92">
        <v>0.0</v>
      </c>
      <c r="V1294" s="92">
        <v>0.0</v>
      </c>
      <c r="W1294" s="92">
        <v>0.0</v>
      </c>
      <c r="X1294" s="92">
        <v>0.0</v>
      </c>
      <c r="Y1294" s="92">
        <v>0.0</v>
      </c>
      <c r="Z1294" s="92">
        <v>0.0</v>
      </c>
      <c r="AA1294" s="92">
        <v>0.0</v>
      </c>
      <c r="AB1294" s="92">
        <v>0.0</v>
      </c>
      <c r="AC1294" s="92">
        <v>0.0</v>
      </c>
      <c r="AD1294" s="92">
        <v>0.0</v>
      </c>
      <c r="AE1294" s="92">
        <v>0.0</v>
      </c>
      <c r="AF1294" s="92">
        <v>0.0</v>
      </c>
      <c r="AG1294" s="92">
        <v>0.0</v>
      </c>
      <c r="AH1294" s="92">
        <v>0.0</v>
      </c>
    </row>
    <row r="1295" hidden="1">
      <c r="A1295" s="90" t="s">
        <v>103</v>
      </c>
      <c r="B1295" s="91" t="s">
        <v>337</v>
      </c>
      <c r="C1295" s="92">
        <v>0.0</v>
      </c>
      <c r="D1295" s="92">
        <v>0.0</v>
      </c>
      <c r="E1295" s="93">
        <f t="shared" si="811"/>
        <v>0</v>
      </c>
      <c r="F1295" s="92">
        <v>0.0</v>
      </c>
      <c r="G1295" s="92">
        <v>0.0</v>
      </c>
      <c r="H1295" s="92">
        <v>0.0</v>
      </c>
      <c r="I1295" s="92">
        <v>0.0</v>
      </c>
      <c r="J1295" s="106">
        <f t="shared" si="805"/>
        <v>0</v>
      </c>
      <c r="K1295" s="94" t="str">
        <f t="shared" si="806"/>
        <v>#DIV/0!</v>
      </c>
      <c r="L1295" s="92">
        <v>0.0</v>
      </c>
      <c r="M1295" s="92">
        <v>0.0</v>
      </c>
      <c r="N1295" s="103">
        <v>0.0</v>
      </c>
      <c r="O1295" s="95">
        <f t="shared" si="812"/>
        <v>0</v>
      </c>
      <c r="P1295" s="92">
        <v>0.0</v>
      </c>
      <c r="Q1295" s="92">
        <v>0.0</v>
      </c>
      <c r="R1295" s="92">
        <v>0.0</v>
      </c>
      <c r="S1295" s="92">
        <v>0.0</v>
      </c>
      <c r="T1295" s="92">
        <v>0.0</v>
      </c>
      <c r="U1295" s="92">
        <v>0.0</v>
      </c>
      <c r="V1295" s="92">
        <v>0.0</v>
      </c>
      <c r="W1295" s="92">
        <v>0.0</v>
      </c>
      <c r="X1295" s="92">
        <v>0.0</v>
      </c>
      <c r="Y1295" s="92">
        <v>0.0</v>
      </c>
      <c r="Z1295" s="92">
        <v>0.0</v>
      </c>
      <c r="AA1295" s="92">
        <v>0.0</v>
      </c>
      <c r="AB1295" s="92">
        <v>0.0</v>
      </c>
      <c r="AC1295" s="92">
        <v>0.0</v>
      </c>
      <c r="AD1295" s="92">
        <v>0.0</v>
      </c>
      <c r="AE1295" s="92">
        <v>0.0</v>
      </c>
      <c r="AF1295" s="92">
        <v>0.0</v>
      </c>
      <c r="AG1295" s="92">
        <v>0.0</v>
      </c>
      <c r="AH1295" s="92">
        <v>0.0</v>
      </c>
    </row>
    <row r="1296" hidden="1">
      <c r="A1296" s="90" t="s">
        <v>103</v>
      </c>
      <c r="B1296" s="91" t="s">
        <v>338</v>
      </c>
      <c r="C1296" s="103">
        <v>1.0</v>
      </c>
      <c r="D1296" s="92">
        <v>0.0</v>
      </c>
      <c r="E1296" s="93">
        <f t="shared" si="811"/>
        <v>9.333333333</v>
      </c>
      <c r="F1296" s="92">
        <v>0.0</v>
      </c>
      <c r="G1296" s="103">
        <v>19.0</v>
      </c>
      <c r="H1296" s="92">
        <v>0.0</v>
      </c>
      <c r="I1296" s="103">
        <v>28.0</v>
      </c>
      <c r="J1296" s="106">
        <f t="shared" si="805"/>
        <v>-9</v>
      </c>
      <c r="K1296" s="94">
        <f t="shared" si="806"/>
        <v>0.6785714286</v>
      </c>
      <c r="L1296" s="103">
        <v>20.0</v>
      </c>
      <c r="M1296" s="103">
        <v>21.0</v>
      </c>
      <c r="N1296" s="103">
        <v>1.0</v>
      </c>
      <c r="O1296" s="95">
        <f t="shared" si="812"/>
        <v>9.333333333</v>
      </c>
      <c r="P1296" s="103">
        <v>1.0</v>
      </c>
      <c r="Q1296" s="92">
        <v>0.0</v>
      </c>
      <c r="R1296" s="103">
        <v>2.0</v>
      </c>
      <c r="S1296" s="103">
        <v>1.0</v>
      </c>
      <c r="T1296" s="103">
        <v>3.0</v>
      </c>
      <c r="U1296" s="92">
        <v>0.0</v>
      </c>
      <c r="V1296" s="92">
        <v>0.0</v>
      </c>
      <c r="W1296" s="92">
        <v>0.0</v>
      </c>
      <c r="X1296" s="92">
        <v>0.0</v>
      </c>
      <c r="Y1296" s="92">
        <v>0.0</v>
      </c>
      <c r="Z1296" s="92">
        <v>0.0</v>
      </c>
      <c r="AA1296" s="92">
        <v>0.0</v>
      </c>
      <c r="AB1296" s="92">
        <v>0.0</v>
      </c>
      <c r="AC1296" s="92">
        <v>0.0</v>
      </c>
      <c r="AD1296" s="92">
        <v>0.0</v>
      </c>
      <c r="AE1296" s="92">
        <v>0.0</v>
      </c>
      <c r="AF1296" s="92">
        <v>0.0</v>
      </c>
      <c r="AG1296" s="92">
        <v>0.0</v>
      </c>
      <c r="AH1296" s="92">
        <v>0.0</v>
      </c>
    </row>
    <row r="1297" hidden="1">
      <c r="A1297" s="90" t="s">
        <v>103</v>
      </c>
      <c r="B1297" s="91" t="s">
        <v>339</v>
      </c>
      <c r="C1297" s="103">
        <v>1.0</v>
      </c>
      <c r="D1297" s="92">
        <v>0.0</v>
      </c>
      <c r="E1297" s="93">
        <f t="shared" si="811"/>
        <v>7.8</v>
      </c>
      <c r="F1297" s="92">
        <v>0.0</v>
      </c>
      <c r="G1297" s="103">
        <v>41.0</v>
      </c>
      <c r="H1297" s="92">
        <v>0.0</v>
      </c>
      <c r="I1297" s="103">
        <v>52.0</v>
      </c>
      <c r="J1297" s="106">
        <f t="shared" si="805"/>
        <v>-11</v>
      </c>
      <c r="K1297" s="94">
        <f t="shared" si="806"/>
        <v>0.7884615385</v>
      </c>
      <c r="L1297" s="103">
        <v>9.0</v>
      </c>
      <c r="M1297" s="103">
        <v>56.0</v>
      </c>
      <c r="N1297" s="103">
        <v>1.0</v>
      </c>
      <c r="O1297" s="95">
        <f t="shared" si="812"/>
        <v>7.8</v>
      </c>
      <c r="P1297" s="103">
        <v>1.0</v>
      </c>
      <c r="Q1297" s="92">
        <v>0.0</v>
      </c>
      <c r="R1297" s="103">
        <v>9.0</v>
      </c>
      <c r="S1297" s="103">
        <v>1.0</v>
      </c>
      <c r="T1297" s="103">
        <v>4.0</v>
      </c>
      <c r="U1297" s="103">
        <v>1.0</v>
      </c>
      <c r="V1297" s="92">
        <v>0.0</v>
      </c>
      <c r="W1297" s="92">
        <v>0.0</v>
      </c>
      <c r="X1297" s="92">
        <v>0.0</v>
      </c>
      <c r="Y1297" s="92">
        <v>0.0</v>
      </c>
      <c r="Z1297" s="92">
        <v>0.0</v>
      </c>
      <c r="AA1297" s="92">
        <v>0.0</v>
      </c>
      <c r="AB1297" s="92">
        <v>0.0</v>
      </c>
      <c r="AC1297" s="92">
        <v>0.0</v>
      </c>
      <c r="AD1297" s="92">
        <v>0.0</v>
      </c>
      <c r="AE1297" s="92">
        <v>0.0</v>
      </c>
      <c r="AF1297" s="92">
        <v>0.0</v>
      </c>
      <c r="AG1297" s="92">
        <v>0.0</v>
      </c>
      <c r="AH1297" s="92">
        <v>0.0</v>
      </c>
    </row>
    <row r="1298" hidden="1">
      <c r="A1298" s="90" t="s">
        <v>103</v>
      </c>
      <c r="B1298" s="91" t="s">
        <v>340</v>
      </c>
      <c r="C1298" s="103">
        <v>1.0</v>
      </c>
      <c r="D1298" s="92">
        <v>0.0</v>
      </c>
      <c r="E1298" s="93">
        <f t="shared" si="811"/>
        <v>7.733333333</v>
      </c>
      <c r="F1298" s="103">
        <v>1.0</v>
      </c>
      <c r="G1298" s="103">
        <v>35.0</v>
      </c>
      <c r="H1298" s="92">
        <v>0.0</v>
      </c>
      <c r="I1298" s="103">
        <v>58.0</v>
      </c>
      <c r="J1298" s="106">
        <f t="shared" si="805"/>
        <v>-23</v>
      </c>
      <c r="K1298" s="94">
        <f t="shared" si="806"/>
        <v>0.6034482759</v>
      </c>
      <c r="L1298" s="103">
        <v>8.0</v>
      </c>
      <c r="M1298" s="103">
        <v>41.0</v>
      </c>
      <c r="N1298" s="103">
        <v>1.0</v>
      </c>
      <c r="O1298" s="95">
        <f t="shared" si="812"/>
        <v>7.733333333</v>
      </c>
      <c r="P1298" s="92">
        <v>0.0</v>
      </c>
      <c r="Q1298" s="103">
        <v>1.0</v>
      </c>
      <c r="R1298" s="103">
        <v>3.0</v>
      </c>
      <c r="S1298" s="103">
        <v>3.0</v>
      </c>
      <c r="T1298" s="103">
        <v>2.0</v>
      </c>
      <c r="U1298" s="92">
        <v>0.0</v>
      </c>
      <c r="V1298" s="92">
        <v>0.0</v>
      </c>
      <c r="W1298" s="92">
        <v>0.0</v>
      </c>
      <c r="X1298" s="92">
        <v>0.0</v>
      </c>
      <c r="Y1298" s="92">
        <v>0.0</v>
      </c>
      <c r="Z1298" s="92">
        <v>0.0</v>
      </c>
      <c r="AA1298" s="92">
        <v>0.0</v>
      </c>
      <c r="AB1298" s="92">
        <v>0.0</v>
      </c>
      <c r="AC1298" s="92">
        <v>0.0</v>
      </c>
      <c r="AD1298" s="92">
        <v>0.0</v>
      </c>
      <c r="AE1298" s="92">
        <v>0.0</v>
      </c>
      <c r="AF1298" s="92">
        <v>0.0</v>
      </c>
      <c r="AG1298" s="92">
        <v>0.0</v>
      </c>
      <c r="AH1298" s="92">
        <v>0.0</v>
      </c>
    </row>
    <row r="1299" hidden="1">
      <c r="A1299" s="98" t="s">
        <v>271</v>
      </c>
      <c r="B1299" s="99"/>
      <c r="C1299" s="99">
        <f>SUM(C1293:C1298)</f>
        <v>4</v>
      </c>
      <c r="D1299" s="99">
        <f t="shared" ref="D1299:F1299" si="813">SUM(D1293:D1298)/4</f>
        <v>0</v>
      </c>
      <c r="E1299" s="100">
        <f t="shared" si="813"/>
        <v>8.416666667</v>
      </c>
      <c r="F1299" s="99">
        <f t="shared" si="813"/>
        <v>0.25</v>
      </c>
      <c r="G1299" s="99">
        <f>SUM(G1293:G1298)</f>
        <v>125</v>
      </c>
      <c r="H1299" s="99"/>
      <c r="I1299" s="99">
        <f>SUM(I1293:I1298)</f>
        <v>186</v>
      </c>
      <c r="J1299" s="99">
        <f t="shared" si="805"/>
        <v>-61</v>
      </c>
      <c r="K1299" s="101">
        <f t="shared" si="806"/>
        <v>0.6720430108</v>
      </c>
      <c r="L1299" s="99">
        <f t="shared" ref="L1299:M1299" si="814">SUM(L1293:L1298)</f>
        <v>48</v>
      </c>
      <c r="M1299" s="99">
        <f t="shared" si="814"/>
        <v>158</v>
      </c>
      <c r="N1299" s="99"/>
      <c r="O1299" s="102"/>
      <c r="P1299" s="99">
        <f t="shared" ref="P1299:AH1299" si="815">SUM(P1293:P1298)</f>
        <v>3</v>
      </c>
      <c r="Q1299" s="99">
        <f t="shared" si="815"/>
        <v>3</v>
      </c>
      <c r="R1299" s="99">
        <f t="shared" si="815"/>
        <v>19</v>
      </c>
      <c r="S1299" s="99">
        <f t="shared" si="815"/>
        <v>5</v>
      </c>
      <c r="T1299" s="99">
        <f t="shared" si="815"/>
        <v>12</v>
      </c>
      <c r="U1299" s="99">
        <f t="shared" si="815"/>
        <v>1</v>
      </c>
      <c r="V1299" s="99">
        <f t="shared" si="815"/>
        <v>0</v>
      </c>
      <c r="W1299" s="99">
        <f t="shared" si="815"/>
        <v>0</v>
      </c>
      <c r="X1299" s="99">
        <f t="shared" si="815"/>
        <v>0</v>
      </c>
      <c r="Y1299" s="99">
        <f t="shared" si="815"/>
        <v>0</v>
      </c>
      <c r="Z1299" s="99">
        <f t="shared" si="815"/>
        <v>0</v>
      </c>
      <c r="AA1299" s="99">
        <f t="shared" si="815"/>
        <v>0</v>
      </c>
      <c r="AB1299" s="99">
        <f t="shared" si="815"/>
        <v>0</v>
      </c>
      <c r="AC1299" s="99">
        <f t="shared" si="815"/>
        <v>1</v>
      </c>
      <c r="AD1299" s="99">
        <f t="shared" si="815"/>
        <v>0</v>
      </c>
      <c r="AE1299" s="99">
        <f t="shared" si="815"/>
        <v>0</v>
      </c>
      <c r="AF1299" s="99">
        <f t="shared" si="815"/>
        <v>0</v>
      </c>
      <c r="AG1299" s="99">
        <f t="shared" si="815"/>
        <v>0</v>
      </c>
      <c r="AH1299" s="99">
        <f t="shared" si="815"/>
        <v>0</v>
      </c>
    </row>
    <row r="1300">
      <c r="A1300" s="119" t="s">
        <v>460</v>
      </c>
    </row>
    <row r="1302" hidden="1">
      <c r="A1302" s="115"/>
      <c r="F1302" s="116" t="s">
        <v>382</v>
      </c>
      <c r="L1302" s="117" t="s">
        <v>383</v>
      </c>
      <c r="N1302" s="118" t="s">
        <v>384</v>
      </c>
    </row>
    <row r="1303" hidden="1">
      <c r="A1303" s="83" t="s">
        <v>232</v>
      </c>
      <c r="B1303" s="83" t="s">
        <v>233</v>
      </c>
      <c r="C1303" s="83" t="s">
        <v>234</v>
      </c>
      <c r="D1303" s="83" t="s">
        <v>15</v>
      </c>
      <c r="E1303" s="84" t="s">
        <v>235</v>
      </c>
      <c r="F1303" s="85" t="s">
        <v>17</v>
      </c>
      <c r="G1303" s="85" t="s">
        <v>236</v>
      </c>
      <c r="H1303" s="85" t="s">
        <v>237</v>
      </c>
      <c r="I1303" s="85" t="s">
        <v>238</v>
      </c>
      <c r="J1303" s="85" t="s">
        <v>239</v>
      </c>
      <c r="K1303" s="86" t="s">
        <v>240</v>
      </c>
      <c r="L1303" s="87" t="s">
        <v>241</v>
      </c>
      <c r="M1303" s="87" t="s">
        <v>242</v>
      </c>
      <c r="N1303" s="88" t="s">
        <v>385</v>
      </c>
      <c r="O1303" s="88" t="s">
        <v>235</v>
      </c>
      <c r="P1303" s="88" t="s">
        <v>244</v>
      </c>
      <c r="Q1303" s="88" t="s">
        <v>245</v>
      </c>
      <c r="R1303" s="88" t="s">
        <v>246</v>
      </c>
      <c r="S1303" s="88" t="s">
        <v>247</v>
      </c>
      <c r="T1303" s="88" t="s">
        <v>248</v>
      </c>
      <c r="U1303" s="88" t="s">
        <v>249</v>
      </c>
      <c r="V1303" s="88" t="s">
        <v>250</v>
      </c>
      <c r="W1303" s="88" t="s">
        <v>251</v>
      </c>
      <c r="X1303" s="88" t="s">
        <v>252</v>
      </c>
      <c r="Y1303" s="88" t="s">
        <v>253</v>
      </c>
      <c r="Z1303" s="88" t="s">
        <v>254</v>
      </c>
      <c r="AA1303" s="88" t="s">
        <v>255</v>
      </c>
      <c r="AB1303" s="88" t="s">
        <v>256</v>
      </c>
      <c r="AC1303" s="88" t="s">
        <v>257</v>
      </c>
      <c r="AD1303" s="88" t="s">
        <v>258</v>
      </c>
      <c r="AE1303" s="88" t="s">
        <v>259</v>
      </c>
      <c r="AF1303" s="88" t="s">
        <v>260</v>
      </c>
      <c r="AG1303" s="88" t="s">
        <v>261</v>
      </c>
      <c r="AH1303" s="88" t="s">
        <v>262</v>
      </c>
    </row>
    <row r="1304" hidden="1">
      <c r="A1304" s="90" t="s">
        <v>328</v>
      </c>
      <c r="B1304" s="91" t="s">
        <v>329</v>
      </c>
      <c r="C1304" s="103">
        <v>1.0</v>
      </c>
      <c r="D1304" s="103">
        <v>1.0</v>
      </c>
      <c r="E1304" s="93">
        <f t="shared" ref="E1304:E1309" si="816">SUM(L1304*I1304)/60</f>
        <v>15.6</v>
      </c>
      <c r="F1304" s="103">
        <v>2.0</v>
      </c>
      <c r="G1304" s="103">
        <v>87.0</v>
      </c>
      <c r="H1304" s="92">
        <v>0.0</v>
      </c>
      <c r="I1304" s="103">
        <v>78.0</v>
      </c>
      <c r="J1304" s="106">
        <f t="shared" ref="J1304:J1317" si="817">SUM(G1304-I1304)</f>
        <v>9</v>
      </c>
      <c r="K1304" s="94">
        <f t="shared" ref="K1304:K1317" si="818">SUM(G1304/I1304)</f>
        <v>1.115384615</v>
      </c>
      <c r="L1304" s="103">
        <v>12.0</v>
      </c>
      <c r="M1304" s="103">
        <v>136.0</v>
      </c>
      <c r="N1304" s="103">
        <v>1.0</v>
      </c>
      <c r="O1304" s="95">
        <f t="shared" ref="O1304:O1309" si="819">(E1304*N1304)</f>
        <v>15.6</v>
      </c>
      <c r="P1304" s="103">
        <v>8.0</v>
      </c>
      <c r="Q1304" s="103">
        <v>1.0</v>
      </c>
      <c r="R1304" s="103">
        <v>13.0</v>
      </c>
      <c r="S1304" s="103">
        <v>4.0</v>
      </c>
      <c r="T1304" s="103">
        <v>16.0</v>
      </c>
      <c r="U1304" s="103">
        <v>5.0</v>
      </c>
      <c r="V1304" s="92">
        <v>0.0</v>
      </c>
      <c r="W1304" s="92">
        <v>0.0</v>
      </c>
      <c r="X1304" s="92">
        <v>0.0</v>
      </c>
      <c r="Y1304" s="92">
        <v>0.0</v>
      </c>
      <c r="Z1304" s="92">
        <v>0.0</v>
      </c>
      <c r="AA1304" s="92">
        <v>0.0</v>
      </c>
      <c r="AB1304" s="92">
        <v>0.0</v>
      </c>
      <c r="AC1304" s="103">
        <v>4.0</v>
      </c>
      <c r="AD1304" s="92">
        <v>0.0</v>
      </c>
      <c r="AE1304" s="92">
        <v>0.0</v>
      </c>
      <c r="AF1304" s="92">
        <v>0.0</v>
      </c>
      <c r="AG1304" s="92">
        <v>0.0</v>
      </c>
      <c r="AH1304" s="92">
        <v>0.0</v>
      </c>
    </row>
    <row r="1305" hidden="1">
      <c r="A1305" s="90" t="s">
        <v>328</v>
      </c>
      <c r="B1305" s="91" t="s">
        <v>330</v>
      </c>
      <c r="C1305" s="103">
        <v>1.0</v>
      </c>
      <c r="D1305" s="103">
        <v>1.0</v>
      </c>
      <c r="E1305" s="93">
        <f t="shared" si="816"/>
        <v>16.66666667</v>
      </c>
      <c r="F1305" s="103">
        <v>3.0</v>
      </c>
      <c r="G1305" s="103">
        <v>36.0</v>
      </c>
      <c r="H1305" s="92">
        <v>0.0</v>
      </c>
      <c r="I1305" s="103">
        <v>50.0</v>
      </c>
      <c r="J1305" s="106">
        <f t="shared" si="817"/>
        <v>-14</v>
      </c>
      <c r="K1305" s="94">
        <f t="shared" si="818"/>
        <v>0.72</v>
      </c>
      <c r="L1305" s="103">
        <v>20.0</v>
      </c>
      <c r="M1305" s="103">
        <v>48.0</v>
      </c>
      <c r="N1305" s="103">
        <v>1.0</v>
      </c>
      <c r="O1305" s="95">
        <f t="shared" si="819"/>
        <v>16.66666667</v>
      </c>
      <c r="P1305" s="103">
        <v>3.0</v>
      </c>
      <c r="Q1305" s="92">
        <v>0.0</v>
      </c>
      <c r="R1305" s="103">
        <v>4.0</v>
      </c>
      <c r="S1305" s="92">
        <v>0.0</v>
      </c>
      <c r="T1305" s="103">
        <v>3.0</v>
      </c>
      <c r="U1305" s="92">
        <v>0.0</v>
      </c>
      <c r="V1305" s="92">
        <v>0.0</v>
      </c>
      <c r="W1305" s="92">
        <v>0.0</v>
      </c>
      <c r="X1305" s="92">
        <v>0.0</v>
      </c>
      <c r="Y1305" s="92">
        <v>0.0</v>
      </c>
      <c r="Z1305" s="92">
        <v>0.0</v>
      </c>
      <c r="AA1305" s="92">
        <v>0.0</v>
      </c>
      <c r="AB1305" s="92">
        <v>0.0</v>
      </c>
      <c r="AC1305" s="92">
        <v>0.0</v>
      </c>
      <c r="AD1305" s="92">
        <v>0.0</v>
      </c>
      <c r="AE1305" s="92">
        <v>0.0</v>
      </c>
      <c r="AF1305" s="92">
        <v>0.0</v>
      </c>
      <c r="AG1305" s="92">
        <v>0.0</v>
      </c>
      <c r="AH1305" s="92">
        <v>0.0</v>
      </c>
    </row>
    <row r="1306" hidden="1">
      <c r="A1306" s="90" t="s">
        <v>328</v>
      </c>
      <c r="B1306" s="91" t="s">
        <v>331</v>
      </c>
      <c r="C1306" s="103">
        <v>1.0</v>
      </c>
      <c r="D1306" s="103">
        <v>1.0</v>
      </c>
      <c r="E1306" s="93">
        <f t="shared" si="816"/>
        <v>15.4</v>
      </c>
      <c r="F1306" s="92">
        <v>0.0</v>
      </c>
      <c r="G1306" s="103">
        <v>40.0</v>
      </c>
      <c r="H1306" s="92">
        <v>0.0</v>
      </c>
      <c r="I1306" s="103">
        <v>84.0</v>
      </c>
      <c r="J1306" s="106">
        <f t="shared" si="817"/>
        <v>-44</v>
      </c>
      <c r="K1306" s="94">
        <f t="shared" si="818"/>
        <v>0.4761904762</v>
      </c>
      <c r="L1306" s="103">
        <v>11.0</v>
      </c>
      <c r="M1306" s="103">
        <v>47.0</v>
      </c>
      <c r="N1306" s="103">
        <v>1.0</v>
      </c>
      <c r="O1306" s="95">
        <f t="shared" si="819"/>
        <v>15.4</v>
      </c>
      <c r="P1306" s="103">
        <v>1.0</v>
      </c>
      <c r="Q1306" s="103">
        <v>2.0</v>
      </c>
      <c r="R1306" s="103">
        <v>2.0</v>
      </c>
      <c r="S1306" s="103">
        <v>1.0</v>
      </c>
      <c r="T1306" s="103">
        <v>5.0</v>
      </c>
      <c r="U1306" s="92">
        <v>0.0</v>
      </c>
      <c r="V1306" s="92">
        <v>0.0</v>
      </c>
      <c r="W1306" s="92">
        <v>0.0</v>
      </c>
      <c r="X1306" s="92">
        <v>0.0</v>
      </c>
      <c r="Y1306" s="92">
        <v>0.0</v>
      </c>
      <c r="Z1306" s="92">
        <v>0.0</v>
      </c>
      <c r="AA1306" s="92">
        <v>0.0</v>
      </c>
      <c r="AB1306" s="92">
        <v>0.0</v>
      </c>
      <c r="AC1306" s="92">
        <v>0.0</v>
      </c>
      <c r="AD1306" s="92">
        <v>0.0</v>
      </c>
      <c r="AE1306" s="92">
        <v>0.0</v>
      </c>
      <c r="AF1306" s="92">
        <v>0.0</v>
      </c>
      <c r="AG1306" s="92">
        <v>0.0</v>
      </c>
      <c r="AH1306" s="92">
        <v>0.0</v>
      </c>
    </row>
    <row r="1307" hidden="1">
      <c r="A1307" s="90" t="s">
        <v>328</v>
      </c>
      <c r="B1307" s="91" t="s">
        <v>332</v>
      </c>
      <c r="C1307" s="92">
        <v>0.0</v>
      </c>
      <c r="D1307" s="92">
        <v>0.0</v>
      </c>
      <c r="E1307" s="93">
        <f t="shared" si="816"/>
        <v>0</v>
      </c>
      <c r="F1307" s="92">
        <v>0.0</v>
      </c>
      <c r="G1307" s="92">
        <v>0.0</v>
      </c>
      <c r="H1307" s="92">
        <v>0.0</v>
      </c>
      <c r="I1307" s="92">
        <v>0.0</v>
      </c>
      <c r="J1307" s="106">
        <f t="shared" si="817"/>
        <v>0</v>
      </c>
      <c r="K1307" s="94" t="str">
        <f t="shared" si="818"/>
        <v>#DIV/0!</v>
      </c>
      <c r="L1307" s="92">
        <v>0.0</v>
      </c>
      <c r="M1307" s="92">
        <v>0.0</v>
      </c>
      <c r="N1307" s="103">
        <v>0.0</v>
      </c>
      <c r="O1307" s="95">
        <f t="shared" si="819"/>
        <v>0</v>
      </c>
      <c r="P1307" s="92">
        <v>0.0</v>
      </c>
      <c r="Q1307" s="92">
        <v>0.0</v>
      </c>
      <c r="R1307" s="92">
        <v>0.0</v>
      </c>
      <c r="S1307" s="92">
        <v>0.0</v>
      </c>
      <c r="T1307" s="92">
        <v>0.0</v>
      </c>
      <c r="U1307" s="92">
        <v>0.0</v>
      </c>
      <c r="V1307" s="92">
        <v>0.0</v>
      </c>
      <c r="W1307" s="92">
        <v>0.0</v>
      </c>
      <c r="X1307" s="92">
        <v>0.0</v>
      </c>
      <c r="Y1307" s="92">
        <v>0.0</v>
      </c>
      <c r="Z1307" s="92">
        <v>0.0</v>
      </c>
      <c r="AA1307" s="92">
        <v>0.0</v>
      </c>
      <c r="AB1307" s="92">
        <v>0.0</v>
      </c>
      <c r="AC1307" s="92">
        <v>0.0</v>
      </c>
      <c r="AD1307" s="92">
        <v>0.0</v>
      </c>
      <c r="AE1307" s="92">
        <v>0.0</v>
      </c>
      <c r="AF1307" s="92">
        <v>0.0</v>
      </c>
      <c r="AG1307" s="92">
        <v>0.0</v>
      </c>
      <c r="AH1307" s="92">
        <v>0.0</v>
      </c>
    </row>
    <row r="1308" hidden="1">
      <c r="A1308" s="90" t="s">
        <v>328</v>
      </c>
      <c r="B1308" s="91" t="s">
        <v>333</v>
      </c>
      <c r="C1308" s="103">
        <v>1.0</v>
      </c>
      <c r="D1308" s="103">
        <v>1.0</v>
      </c>
      <c r="E1308" s="93">
        <f t="shared" si="816"/>
        <v>15.4</v>
      </c>
      <c r="F1308" s="92">
        <v>0.0</v>
      </c>
      <c r="G1308" s="103">
        <v>81.0</v>
      </c>
      <c r="H1308" s="92">
        <v>0.0</v>
      </c>
      <c r="I1308" s="103">
        <v>84.0</v>
      </c>
      <c r="J1308" s="106">
        <f t="shared" si="817"/>
        <v>-3</v>
      </c>
      <c r="K1308" s="94">
        <f t="shared" si="818"/>
        <v>0.9642857143</v>
      </c>
      <c r="L1308" s="103">
        <v>11.0</v>
      </c>
      <c r="M1308" s="103">
        <v>112.0</v>
      </c>
      <c r="N1308" s="103">
        <v>1.0</v>
      </c>
      <c r="O1308" s="95">
        <f t="shared" si="819"/>
        <v>15.4</v>
      </c>
      <c r="P1308" s="103">
        <v>4.0</v>
      </c>
      <c r="Q1308" s="103">
        <v>3.0</v>
      </c>
      <c r="R1308" s="103">
        <v>7.0</v>
      </c>
      <c r="S1308" s="103">
        <v>1.0</v>
      </c>
      <c r="T1308" s="103">
        <v>16.0</v>
      </c>
      <c r="U1308" s="103">
        <v>1.0</v>
      </c>
      <c r="V1308" s="103">
        <v>1.0</v>
      </c>
      <c r="W1308" s="103">
        <v>1.0</v>
      </c>
      <c r="X1308" s="103">
        <v>1.0</v>
      </c>
      <c r="Y1308" s="103">
        <v>1.0</v>
      </c>
      <c r="Z1308" s="92">
        <v>0.0</v>
      </c>
      <c r="AA1308" s="92">
        <v>0.0</v>
      </c>
      <c r="AB1308" s="92">
        <v>0.0</v>
      </c>
      <c r="AC1308" s="92">
        <v>0.0</v>
      </c>
      <c r="AD1308" s="92">
        <v>0.0</v>
      </c>
      <c r="AE1308" s="92">
        <v>0.0</v>
      </c>
      <c r="AF1308" s="92">
        <v>0.0</v>
      </c>
      <c r="AG1308" s="92">
        <v>0.0</v>
      </c>
      <c r="AH1308" s="92">
        <v>0.0</v>
      </c>
    </row>
    <row r="1309" hidden="1">
      <c r="A1309" s="90" t="s">
        <v>328</v>
      </c>
      <c r="B1309" s="97" t="s">
        <v>334</v>
      </c>
      <c r="C1309" s="92">
        <v>0.0</v>
      </c>
      <c r="D1309" s="92">
        <v>0.0</v>
      </c>
      <c r="E1309" s="93">
        <f t="shared" si="816"/>
        <v>0</v>
      </c>
      <c r="F1309" s="92">
        <v>0.0</v>
      </c>
      <c r="G1309" s="92">
        <v>0.0</v>
      </c>
      <c r="H1309" s="92">
        <v>0.0</v>
      </c>
      <c r="I1309" s="92">
        <v>0.0</v>
      </c>
      <c r="J1309" s="106">
        <f t="shared" si="817"/>
        <v>0</v>
      </c>
      <c r="K1309" s="94" t="str">
        <f t="shared" si="818"/>
        <v>#DIV/0!</v>
      </c>
      <c r="L1309" s="92">
        <v>0.0</v>
      </c>
      <c r="M1309" s="92">
        <v>0.0</v>
      </c>
      <c r="N1309" s="103">
        <v>0.0</v>
      </c>
      <c r="O1309" s="95">
        <f t="shared" si="819"/>
        <v>0</v>
      </c>
      <c r="P1309" s="92">
        <v>0.0</v>
      </c>
      <c r="Q1309" s="92">
        <v>0.0</v>
      </c>
      <c r="R1309" s="92">
        <v>0.0</v>
      </c>
      <c r="S1309" s="92">
        <v>0.0</v>
      </c>
      <c r="T1309" s="92">
        <v>0.0</v>
      </c>
      <c r="U1309" s="92">
        <v>0.0</v>
      </c>
      <c r="V1309" s="92">
        <v>0.0</v>
      </c>
      <c r="W1309" s="92">
        <v>0.0</v>
      </c>
      <c r="X1309" s="92">
        <v>0.0</v>
      </c>
      <c r="Y1309" s="92">
        <v>0.0</v>
      </c>
      <c r="Z1309" s="92">
        <v>0.0</v>
      </c>
      <c r="AA1309" s="92">
        <v>0.0</v>
      </c>
      <c r="AB1309" s="92">
        <v>0.0</v>
      </c>
      <c r="AC1309" s="92">
        <v>0.0</v>
      </c>
      <c r="AD1309" s="92">
        <v>0.0</v>
      </c>
      <c r="AE1309" s="92">
        <v>0.0</v>
      </c>
      <c r="AF1309" s="92">
        <v>0.0</v>
      </c>
      <c r="AG1309" s="92">
        <v>0.0</v>
      </c>
      <c r="AH1309" s="92">
        <v>0.0</v>
      </c>
    </row>
    <row r="1310" hidden="1">
      <c r="A1310" s="98"/>
      <c r="B1310" s="99"/>
      <c r="C1310" s="99">
        <f t="shared" ref="C1310:D1310" si="820">SUM(C1304:C1309)/4</f>
        <v>1</v>
      </c>
      <c r="D1310" s="99">
        <f t="shared" si="820"/>
        <v>1</v>
      </c>
      <c r="E1310" s="100">
        <f>SUM(E1304:E1309)</f>
        <v>63.06666667</v>
      </c>
      <c r="F1310" s="99">
        <f>SUM(F1304:F1309)/4</f>
        <v>1.25</v>
      </c>
      <c r="G1310" s="99">
        <f>SUM(G1304:G1309)</f>
        <v>244</v>
      </c>
      <c r="H1310" s="99"/>
      <c r="I1310" s="99">
        <f>SUM(I1304:I1309)</f>
        <v>296</v>
      </c>
      <c r="J1310" s="99">
        <f t="shared" si="817"/>
        <v>-52</v>
      </c>
      <c r="K1310" s="101">
        <f t="shared" si="818"/>
        <v>0.8243243243</v>
      </c>
      <c r="L1310" s="99">
        <f t="shared" ref="L1310:M1310" si="821">SUM(L1304:L1309)</f>
        <v>54</v>
      </c>
      <c r="M1310" s="99">
        <f t="shared" si="821"/>
        <v>343</v>
      </c>
      <c r="N1310" s="99"/>
      <c r="O1310" s="102"/>
      <c r="P1310" s="99">
        <f t="shared" ref="P1310:AH1310" si="822">SUM(P1304:P1309)</f>
        <v>16</v>
      </c>
      <c r="Q1310" s="99">
        <f t="shared" si="822"/>
        <v>6</v>
      </c>
      <c r="R1310" s="99">
        <f t="shared" si="822"/>
        <v>26</v>
      </c>
      <c r="S1310" s="99">
        <f t="shared" si="822"/>
        <v>6</v>
      </c>
      <c r="T1310" s="99">
        <f t="shared" si="822"/>
        <v>40</v>
      </c>
      <c r="U1310" s="99">
        <f t="shared" si="822"/>
        <v>6</v>
      </c>
      <c r="V1310" s="99">
        <f t="shared" si="822"/>
        <v>1</v>
      </c>
      <c r="W1310" s="99">
        <f t="shared" si="822"/>
        <v>1</v>
      </c>
      <c r="X1310" s="99">
        <f t="shared" si="822"/>
        <v>1</v>
      </c>
      <c r="Y1310" s="99">
        <f t="shared" si="822"/>
        <v>1</v>
      </c>
      <c r="Z1310" s="99">
        <f t="shared" si="822"/>
        <v>0</v>
      </c>
      <c r="AA1310" s="99">
        <f t="shared" si="822"/>
        <v>0</v>
      </c>
      <c r="AB1310" s="99">
        <f t="shared" si="822"/>
        <v>0</v>
      </c>
      <c r="AC1310" s="99">
        <f t="shared" si="822"/>
        <v>4</v>
      </c>
      <c r="AD1310" s="99">
        <f t="shared" si="822"/>
        <v>0</v>
      </c>
      <c r="AE1310" s="99">
        <f t="shared" si="822"/>
        <v>0</v>
      </c>
      <c r="AF1310" s="99">
        <f t="shared" si="822"/>
        <v>0</v>
      </c>
      <c r="AG1310" s="99">
        <f t="shared" si="822"/>
        <v>0</v>
      </c>
      <c r="AH1310" s="99">
        <f t="shared" si="822"/>
        <v>0</v>
      </c>
    </row>
    <row r="1311" hidden="1">
      <c r="A1311" s="90" t="s">
        <v>47</v>
      </c>
      <c r="B1311" s="91" t="s">
        <v>263</v>
      </c>
      <c r="C1311" s="103">
        <v>1.0</v>
      </c>
      <c r="D1311" s="92">
        <v>0.0</v>
      </c>
      <c r="E1311" s="93">
        <f t="shared" ref="E1311:E1316" si="823">SUM(L1311*I1311)/60</f>
        <v>16.25</v>
      </c>
      <c r="F1311" s="103">
        <v>2.0</v>
      </c>
      <c r="G1311" s="103">
        <v>56.0</v>
      </c>
      <c r="H1311" s="103">
        <v>1.0</v>
      </c>
      <c r="I1311" s="103">
        <v>65.0</v>
      </c>
      <c r="J1311" s="106">
        <f t="shared" si="817"/>
        <v>-9</v>
      </c>
      <c r="K1311" s="94">
        <f t="shared" si="818"/>
        <v>0.8615384615</v>
      </c>
      <c r="L1311" s="103">
        <v>15.0</v>
      </c>
      <c r="M1311" s="103">
        <v>68.0</v>
      </c>
      <c r="N1311" s="103">
        <v>1.0</v>
      </c>
      <c r="O1311" s="95">
        <f t="shared" ref="O1311:O1316" si="824">SUM(L1311*I1311)/60</f>
        <v>16.25</v>
      </c>
      <c r="P1311" s="103">
        <v>1.0</v>
      </c>
      <c r="Q1311" s="103">
        <v>3.0</v>
      </c>
      <c r="R1311" s="103">
        <v>3.0</v>
      </c>
      <c r="S1311" s="103">
        <v>1.0</v>
      </c>
      <c r="T1311" s="103">
        <v>7.0</v>
      </c>
      <c r="U1311" s="103">
        <v>1.0</v>
      </c>
      <c r="V1311" s="92">
        <v>0.0</v>
      </c>
      <c r="W1311" s="92">
        <v>0.0</v>
      </c>
      <c r="X1311" s="92">
        <v>0.0</v>
      </c>
      <c r="Y1311" s="92">
        <v>0.0</v>
      </c>
      <c r="Z1311" s="92">
        <v>0.0</v>
      </c>
      <c r="AA1311" s="92">
        <v>0.0</v>
      </c>
      <c r="AB1311" s="92">
        <v>0.0</v>
      </c>
      <c r="AC1311" s="92">
        <v>0.0</v>
      </c>
      <c r="AD1311" s="92">
        <v>0.0</v>
      </c>
      <c r="AE1311" s="92">
        <v>0.0</v>
      </c>
      <c r="AF1311" s="92">
        <v>0.0</v>
      </c>
      <c r="AG1311" s="92">
        <v>0.0</v>
      </c>
      <c r="AH1311" s="92">
        <v>0.0</v>
      </c>
    </row>
    <row r="1312" hidden="1">
      <c r="A1312" s="90" t="s">
        <v>47</v>
      </c>
      <c r="B1312" s="91" t="s">
        <v>264</v>
      </c>
      <c r="C1312" s="103">
        <v>1.0</v>
      </c>
      <c r="D1312" s="92">
        <v>0.0</v>
      </c>
      <c r="E1312" s="93">
        <f t="shared" si="823"/>
        <v>16.25</v>
      </c>
      <c r="F1312" s="103">
        <v>1.0</v>
      </c>
      <c r="G1312" s="103">
        <v>68.0</v>
      </c>
      <c r="H1312" s="92">
        <v>0.0</v>
      </c>
      <c r="I1312" s="103">
        <v>65.0</v>
      </c>
      <c r="J1312" s="106">
        <f t="shared" si="817"/>
        <v>3</v>
      </c>
      <c r="K1312" s="94">
        <f t="shared" si="818"/>
        <v>1.046153846</v>
      </c>
      <c r="L1312" s="103">
        <v>15.0</v>
      </c>
      <c r="M1312" s="103">
        <v>102.0</v>
      </c>
      <c r="N1312" s="103">
        <v>1.0</v>
      </c>
      <c r="O1312" s="95">
        <f t="shared" si="824"/>
        <v>16.25</v>
      </c>
      <c r="P1312" s="103">
        <v>3.0</v>
      </c>
      <c r="Q1312" s="103">
        <v>1.0</v>
      </c>
      <c r="R1312" s="103">
        <v>4.0</v>
      </c>
      <c r="S1312" s="103">
        <v>3.0</v>
      </c>
      <c r="T1312" s="103">
        <v>15.0</v>
      </c>
      <c r="U1312" s="103">
        <v>3.0</v>
      </c>
      <c r="V1312" s="103">
        <v>1.0</v>
      </c>
      <c r="W1312" s="103">
        <v>1.0</v>
      </c>
      <c r="X1312" s="103">
        <v>1.0</v>
      </c>
      <c r="Y1312" s="92">
        <v>0.0</v>
      </c>
      <c r="Z1312" s="92">
        <v>0.0</v>
      </c>
      <c r="AA1312" s="92">
        <v>0.0</v>
      </c>
      <c r="AB1312" s="92">
        <v>0.0</v>
      </c>
      <c r="AC1312" s="103">
        <v>2.0</v>
      </c>
      <c r="AD1312" s="92">
        <v>0.0</v>
      </c>
      <c r="AE1312" s="92">
        <v>0.0</v>
      </c>
      <c r="AF1312" s="92">
        <v>0.0</v>
      </c>
      <c r="AG1312" s="92">
        <v>0.0</v>
      </c>
      <c r="AH1312" s="92">
        <v>0.0</v>
      </c>
    </row>
    <row r="1313" hidden="1">
      <c r="A1313" s="90" t="s">
        <v>47</v>
      </c>
      <c r="B1313" s="91" t="s">
        <v>265</v>
      </c>
      <c r="C1313" s="103">
        <v>1.0</v>
      </c>
      <c r="D1313" s="92">
        <v>0.0</v>
      </c>
      <c r="E1313" s="93">
        <f t="shared" si="823"/>
        <v>16.26666667</v>
      </c>
      <c r="F1313" s="92">
        <v>0.0</v>
      </c>
      <c r="G1313" s="103">
        <v>101.0</v>
      </c>
      <c r="H1313" s="103">
        <v>1.0</v>
      </c>
      <c r="I1313" s="103">
        <v>61.0</v>
      </c>
      <c r="J1313" s="106">
        <f t="shared" si="817"/>
        <v>40</v>
      </c>
      <c r="K1313" s="94">
        <f t="shared" si="818"/>
        <v>1.655737705</v>
      </c>
      <c r="L1313" s="103">
        <v>16.0</v>
      </c>
      <c r="M1313" s="103">
        <v>152.0</v>
      </c>
      <c r="N1313" s="103">
        <v>1.0</v>
      </c>
      <c r="O1313" s="95">
        <f t="shared" si="824"/>
        <v>16.26666667</v>
      </c>
      <c r="P1313" s="103">
        <v>6.0</v>
      </c>
      <c r="Q1313" s="103">
        <v>2.0</v>
      </c>
      <c r="R1313" s="103">
        <v>7.0</v>
      </c>
      <c r="S1313" s="103">
        <v>2.0</v>
      </c>
      <c r="T1313" s="103">
        <v>24.0</v>
      </c>
      <c r="U1313" s="103">
        <v>7.0</v>
      </c>
      <c r="V1313" s="103">
        <v>2.0</v>
      </c>
      <c r="W1313" s="103">
        <v>1.0</v>
      </c>
      <c r="X1313" s="103">
        <v>1.0</v>
      </c>
      <c r="Y1313" s="92">
        <v>0.0</v>
      </c>
      <c r="Z1313" s="92">
        <v>0.0</v>
      </c>
      <c r="AA1313" s="92">
        <v>0.0</v>
      </c>
      <c r="AB1313" s="92">
        <v>0.0</v>
      </c>
      <c r="AC1313" s="103">
        <v>4.0</v>
      </c>
      <c r="AD1313" s="103">
        <v>1.0</v>
      </c>
      <c r="AE1313" s="92">
        <v>0.0</v>
      </c>
      <c r="AF1313" s="92">
        <v>0.0</v>
      </c>
      <c r="AG1313" s="92">
        <v>0.0</v>
      </c>
      <c r="AH1313" s="92">
        <v>0.0</v>
      </c>
    </row>
    <row r="1314" hidden="1">
      <c r="A1314" s="90" t="s">
        <v>47</v>
      </c>
      <c r="B1314" s="91" t="s">
        <v>266</v>
      </c>
      <c r="C1314" s="92">
        <v>0.0</v>
      </c>
      <c r="D1314" s="92">
        <v>0.0</v>
      </c>
      <c r="E1314" s="93">
        <f t="shared" si="823"/>
        <v>0</v>
      </c>
      <c r="F1314" s="92">
        <v>0.0</v>
      </c>
      <c r="G1314" s="92">
        <v>0.0</v>
      </c>
      <c r="H1314" s="92">
        <v>0.0</v>
      </c>
      <c r="I1314" s="92">
        <v>0.0</v>
      </c>
      <c r="J1314" s="106">
        <f t="shared" si="817"/>
        <v>0</v>
      </c>
      <c r="K1314" s="94" t="str">
        <f t="shared" si="818"/>
        <v>#DIV/0!</v>
      </c>
      <c r="L1314" s="92">
        <v>0.0</v>
      </c>
      <c r="M1314" s="92">
        <v>0.0</v>
      </c>
      <c r="N1314" s="103">
        <v>0.0</v>
      </c>
      <c r="O1314" s="95">
        <f t="shared" si="824"/>
        <v>0</v>
      </c>
      <c r="P1314" s="92">
        <v>0.0</v>
      </c>
      <c r="Q1314" s="92">
        <v>0.0</v>
      </c>
      <c r="R1314" s="92">
        <v>0.0</v>
      </c>
      <c r="S1314" s="92">
        <v>0.0</v>
      </c>
      <c r="T1314" s="92">
        <v>0.0</v>
      </c>
      <c r="U1314" s="92">
        <v>0.0</v>
      </c>
      <c r="V1314" s="92">
        <v>0.0</v>
      </c>
      <c r="W1314" s="92">
        <v>0.0</v>
      </c>
      <c r="X1314" s="92">
        <v>0.0</v>
      </c>
      <c r="Y1314" s="92">
        <v>0.0</v>
      </c>
      <c r="Z1314" s="92">
        <v>0.0</v>
      </c>
      <c r="AA1314" s="92">
        <v>0.0</v>
      </c>
      <c r="AB1314" s="92">
        <v>0.0</v>
      </c>
      <c r="AC1314" s="92">
        <v>0.0</v>
      </c>
      <c r="AD1314" s="92">
        <v>0.0</v>
      </c>
      <c r="AE1314" s="92">
        <v>0.0</v>
      </c>
      <c r="AF1314" s="92">
        <v>0.0</v>
      </c>
      <c r="AG1314" s="92">
        <v>0.0</v>
      </c>
      <c r="AH1314" s="92">
        <v>0.0</v>
      </c>
    </row>
    <row r="1315" hidden="1">
      <c r="A1315" s="90" t="s">
        <v>47</v>
      </c>
      <c r="B1315" s="91" t="s">
        <v>267</v>
      </c>
      <c r="C1315" s="92">
        <v>0.0</v>
      </c>
      <c r="D1315" s="92">
        <v>0.0</v>
      </c>
      <c r="E1315" s="93">
        <f t="shared" si="823"/>
        <v>0</v>
      </c>
      <c r="F1315" s="92">
        <v>0.0</v>
      </c>
      <c r="G1315" s="92">
        <v>0.0</v>
      </c>
      <c r="H1315" s="92">
        <v>0.0</v>
      </c>
      <c r="I1315" s="92">
        <v>0.0</v>
      </c>
      <c r="J1315" s="106">
        <f t="shared" si="817"/>
        <v>0</v>
      </c>
      <c r="K1315" s="94" t="str">
        <f t="shared" si="818"/>
        <v>#DIV/0!</v>
      </c>
      <c r="L1315" s="92">
        <v>0.0</v>
      </c>
      <c r="M1315" s="92">
        <v>0.0</v>
      </c>
      <c r="N1315" s="103">
        <v>0.0</v>
      </c>
      <c r="O1315" s="95">
        <f t="shared" si="824"/>
        <v>0</v>
      </c>
      <c r="P1315" s="92">
        <v>0.0</v>
      </c>
      <c r="Q1315" s="92">
        <v>0.0</v>
      </c>
      <c r="R1315" s="92">
        <v>0.0</v>
      </c>
      <c r="S1315" s="92">
        <v>0.0</v>
      </c>
      <c r="T1315" s="92">
        <v>0.0</v>
      </c>
      <c r="U1315" s="92">
        <v>0.0</v>
      </c>
      <c r="V1315" s="92">
        <v>0.0</v>
      </c>
      <c r="W1315" s="92">
        <v>0.0</v>
      </c>
      <c r="X1315" s="92">
        <v>0.0</v>
      </c>
      <c r="Y1315" s="92">
        <v>0.0</v>
      </c>
      <c r="Z1315" s="92">
        <v>0.0</v>
      </c>
      <c r="AA1315" s="92">
        <v>0.0</v>
      </c>
      <c r="AB1315" s="92">
        <v>0.0</v>
      </c>
      <c r="AC1315" s="92">
        <v>0.0</v>
      </c>
      <c r="AD1315" s="92">
        <v>0.0</v>
      </c>
      <c r="AE1315" s="92">
        <v>0.0</v>
      </c>
      <c r="AF1315" s="92">
        <v>0.0</v>
      </c>
      <c r="AG1315" s="92">
        <v>0.0</v>
      </c>
      <c r="AH1315" s="92">
        <v>0.0</v>
      </c>
    </row>
    <row r="1316" hidden="1">
      <c r="A1316" s="90" t="s">
        <v>47</v>
      </c>
      <c r="B1316" s="91" t="s">
        <v>268</v>
      </c>
      <c r="C1316" s="103">
        <v>1.0</v>
      </c>
      <c r="D1316" s="92">
        <v>0.0</v>
      </c>
      <c r="E1316" s="93">
        <f t="shared" si="823"/>
        <v>16</v>
      </c>
      <c r="F1316" s="92">
        <v>0.0</v>
      </c>
      <c r="G1316" s="103">
        <v>65.0</v>
      </c>
      <c r="H1316" s="92">
        <v>0.0</v>
      </c>
      <c r="I1316" s="103">
        <v>60.0</v>
      </c>
      <c r="J1316" s="106">
        <f t="shared" si="817"/>
        <v>5</v>
      </c>
      <c r="K1316" s="94">
        <f t="shared" si="818"/>
        <v>1.083333333</v>
      </c>
      <c r="L1316" s="103">
        <v>16.0</v>
      </c>
      <c r="M1316" s="103">
        <v>79.0</v>
      </c>
      <c r="N1316" s="103">
        <v>1.0</v>
      </c>
      <c r="O1316" s="95">
        <f t="shared" si="824"/>
        <v>16</v>
      </c>
      <c r="P1316" s="103">
        <v>1.0</v>
      </c>
      <c r="Q1316" s="92">
        <v>0.0</v>
      </c>
      <c r="R1316" s="103">
        <v>5.0</v>
      </c>
      <c r="S1316" s="92">
        <v>0.0</v>
      </c>
      <c r="T1316" s="103">
        <v>10.0</v>
      </c>
      <c r="U1316" s="103">
        <v>1.0</v>
      </c>
      <c r="V1316" s="92">
        <v>0.0</v>
      </c>
      <c r="W1316" s="92">
        <v>0.0</v>
      </c>
      <c r="X1316" s="92">
        <v>0.0</v>
      </c>
      <c r="Y1316" s="92">
        <v>0.0</v>
      </c>
      <c r="Z1316" s="92">
        <v>0.0</v>
      </c>
      <c r="AA1316" s="92">
        <v>0.0</v>
      </c>
      <c r="AB1316" s="92">
        <v>0.0</v>
      </c>
      <c r="AC1316" s="103">
        <v>1.0</v>
      </c>
      <c r="AD1316" s="92">
        <v>0.0</v>
      </c>
      <c r="AE1316" s="92">
        <v>0.0</v>
      </c>
      <c r="AF1316" s="92">
        <v>0.0</v>
      </c>
      <c r="AG1316" s="92">
        <v>0.0</v>
      </c>
      <c r="AH1316" s="92">
        <v>0.0</v>
      </c>
    </row>
    <row r="1317" hidden="1">
      <c r="A1317" s="98" t="s">
        <v>271</v>
      </c>
      <c r="B1317" s="99"/>
      <c r="C1317" s="99">
        <f>SUM(C1311:C1316)</f>
        <v>4</v>
      </c>
      <c r="D1317" s="99">
        <f t="shared" ref="D1317:F1317" si="825">SUM(D1311:D1316)/4</f>
        <v>0</v>
      </c>
      <c r="E1317" s="100">
        <f t="shared" si="825"/>
        <v>16.19166667</v>
      </c>
      <c r="F1317" s="99">
        <f t="shared" si="825"/>
        <v>0.75</v>
      </c>
      <c r="G1317" s="99">
        <f>SUM(G1311:G1316)</f>
        <v>290</v>
      </c>
      <c r="H1317" s="99"/>
      <c r="I1317" s="99">
        <f>SUM(I1311:I1316)</f>
        <v>251</v>
      </c>
      <c r="J1317" s="99">
        <f t="shared" si="817"/>
        <v>39</v>
      </c>
      <c r="K1317" s="101">
        <f t="shared" si="818"/>
        <v>1.155378486</v>
      </c>
      <c r="L1317" s="99">
        <f t="shared" ref="L1317:M1317" si="826">SUM(L1311:L1316)</f>
        <v>62</v>
      </c>
      <c r="M1317" s="99">
        <f t="shared" si="826"/>
        <v>401</v>
      </c>
      <c r="N1317" s="99"/>
      <c r="O1317" s="102"/>
      <c r="P1317" s="99">
        <f t="shared" ref="P1317:AH1317" si="827">SUM(P1311:P1316)</f>
        <v>11</v>
      </c>
      <c r="Q1317" s="99">
        <f t="shared" si="827"/>
        <v>6</v>
      </c>
      <c r="R1317" s="99">
        <f t="shared" si="827"/>
        <v>19</v>
      </c>
      <c r="S1317" s="99">
        <f t="shared" si="827"/>
        <v>6</v>
      </c>
      <c r="T1317" s="99">
        <f t="shared" si="827"/>
        <v>56</v>
      </c>
      <c r="U1317" s="99">
        <f t="shared" si="827"/>
        <v>12</v>
      </c>
      <c r="V1317" s="99">
        <f t="shared" si="827"/>
        <v>3</v>
      </c>
      <c r="W1317" s="99">
        <f t="shared" si="827"/>
        <v>2</v>
      </c>
      <c r="X1317" s="99">
        <f t="shared" si="827"/>
        <v>2</v>
      </c>
      <c r="Y1317" s="99">
        <f t="shared" si="827"/>
        <v>0</v>
      </c>
      <c r="Z1317" s="99">
        <f t="shared" si="827"/>
        <v>0</v>
      </c>
      <c r="AA1317" s="99">
        <f t="shared" si="827"/>
        <v>0</v>
      </c>
      <c r="AB1317" s="99">
        <f t="shared" si="827"/>
        <v>0</v>
      </c>
      <c r="AC1317" s="99">
        <f t="shared" si="827"/>
        <v>7</v>
      </c>
      <c r="AD1317" s="99">
        <f t="shared" si="827"/>
        <v>1</v>
      </c>
      <c r="AE1317" s="99">
        <f t="shared" si="827"/>
        <v>0</v>
      </c>
      <c r="AF1317" s="99">
        <f t="shared" si="827"/>
        <v>0</v>
      </c>
      <c r="AG1317" s="99">
        <f t="shared" si="827"/>
        <v>0</v>
      </c>
      <c r="AH1317" s="99">
        <f t="shared" si="827"/>
        <v>0</v>
      </c>
    </row>
    <row r="1318">
      <c r="A1318" s="119" t="s">
        <v>461</v>
      </c>
    </row>
    <row r="1320" hidden="1">
      <c r="A1320" s="115"/>
      <c r="F1320" s="116" t="s">
        <v>382</v>
      </c>
      <c r="L1320" s="117" t="s">
        <v>383</v>
      </c>
      <c r="N1320" s="118" t="s">
        <v>384</v>
      </c>
    </row>
    <row r="1321" hidden="1">
      <c r="A1321" s="83" t="s">
        <v>232</v>
      </c>
      <c r="B1321" s="83" t="s">
        <v>233</v>
      </c>
      <c r="C1321" s="83" t="s">
        <v>234</v>
      </c>
      <c r="D1321" s="83" t="s">
        <v>15</v>
      </c>
      <c r="E1321" s="84" t="s">
        <v>235</v>
      </c>
      <c r="F1321" s="85" t="s">
        <v>17</v>
      </c>
      <c r="G1321" s="85" t="s">
        <v>236</v>
      </c>
      <c r="H1321" s="85" t="s">
        <v>237</v>
      </c>
      <c r="I1321" s="85" t="s">
        <v>238</v>
      </c>
      <c r="J1321" s="85" t="s">
        <v>239</v>
      </c>
      <c r="K1321" s="86" t="s">
        <v>240</v>
      </c>
      <c r="L1321" s="87" t="s">
        <v>241</v>
      </c>
      <c r="M1321" s="87" t="s">
        <v>242</v>
      </c>
      <c r="N1321" s="88" t="s">
        <v>385</v>
      </c>
      <c r="O1321" s="88" t="s">
        <v>235</v>
      </c>
      <c r="P1321" s="88" t="s">
        <v>244</v>
      </c>
      <c r="Q1321" s="88" t="s">
        <v>245</v>
      </c>
      <c r="R1321" s="88" t="s">
        <v>246</v>
      </c>
      <c r="S1321" s="88" t="s">
        <v>247</v>
      </c>
      <c r="T1321" s="88" t="s">
        <v>248</v>
      </c>
      <c r="U1321" s="88" t="s">
        <v>249</v>
      </c>
      <c r="V1321" s="88" t="s">
        <v>250</v>
      </c>
      <c r="W1321" s="88" t="s">
        <v>251</v>
      </c>
      <c r="X1321" s="88" t="s">
        <v>252</v>
      </c>
      <c r="Y1321" s="88" t="s">
        <v>253</v>
      </c>
      <c r="Z1321" s="88" t="s">
        <v>254</v>
      </c>
      <c r="AA1321" s="88" t="s">
        <v>255</v>
      </c>
      <c r="AB1321" s="88" t="s">
        <v>256</v>
      </c>
      <c r="AC1321" s="88" t="s">
        <v>257</v>
      </c>
      <c r="AD1321" s="88" t="s">
        <v>258</v>
      </c>
      <c r="AE1321" s="88" t="s">
        <v>259</v>
      </c>
      <c r="AF1321" s="88" t="s">
        <v>260</v>
      </c>
      <c r="AG1321" s="88" t="s">
        <v>261</v>
      </c>
      <c r="AH1321" s="88" t="s">
        <v>262</v>
      </c>
    </row>
    <row r="1322" hidden="1">
      <c r="A1322" s="90" t="s">
        <v>79</v>
      </c>
      <c r="B1322" s="91" t="s">
        <v>349</v>
      </c>
      <c r="C1322" s="103">
        <v>1.0</v>
      </c>
      <c r="D1322" s="103">
        <v>1.0</v>
      </c>
      <c r="E1322" s="93">
        <f t="shared" ref="E1322:E1327" si="828">SUM(L1322*I1322)/60</f>
        <v>22.53333333</v>
      </c>
      <c r="F1322" s="92">
        <v>0.0</v>
      </c>
      <c r="G1322" s="103">
        <v>122.0</v>
      </c>
      <c r="H1322" s="92">
        <v>0.0</v>
      </c>
      <c r="I1322" s="103">
        <v>104.0</v>
      </c>
      <c r="J1322" s="106">
        <f t="shared" ref="J1322:J1336" si="829">SUM(G1322-I1322)</f>
        <v>18</v>
      </c>
      <c r="K1322" s="94">
        <f t="shared" ref="K1322:K1336" si="830">SUM(G1322/I1322)</f>
        <v>1.173076923</v>
      </c>
      <c r="L1322" s="103">
        <v>13.0</v>
      </c>
      <c r="M1322" s="103">
        <v>155.0</v>
      </c>
      <c r="N1322" s="103">
        <v>1.0</v>
      </c>
      <c r="O1322" s="95">
        <f t="shared" ref="O1322:O1327" si="831">(E1322*N1322)</f>
        <v>22.53333333</v>
      </c>
      <c r="P1322" s="103">
        <v>2.0</v>
      </c>
      <c r="Q1322" s="92">
        <v>0.0</v>
      </c>
      <c r="R1322" s="103">
        <v>8.0</v>
      </c>
      <c r="S1322" s="103">
        <v>1.0</v>
      </c>
      <c r="T1322" s="103">
        <v>21.0</v>
      </c>
      <c r="U1322" s="103">
        <v>5.0</v>
      </c>
      <c r="V1322" s="103">
        <v>1.0</v>
      </c>
      <c r="W1322" s="92">
        <v>0.0</v>
      </c>
      <c r="X1322" s="92">
        <v>0.0</v>
      </c>
      <c r="Y1322" s="92">
        <v>0.0</v>
      </c>
      <c r="Z1322" s="92">
        <v>0.0</v>
      </c>
      <c r="AA1322" s="92">
        <v>0.0</v>
      </c>
      <c r="AB1322" s="92">
        <v>0.0</v>
      </c>
      <c r="AC1322" s="103">
        <v>4.0</v>
      </c>
      <c r="AD1322" s="92">
        <v>0.0</v>
      </c>
      <c r="AE1322" s="92">
        <v>0.0</v>
      </c>
      <c r="AF1322" s="92">
        <v>0.0</v>
      </c>
      <c r="AG1322" s="92">
        <v>0.0</v>
      </c>
      <c r="AH1322" s="92">
        <v>0.0</v>
      </c>
    </row>
    <row r="1323" hidden="1">
      <c r="A1323" s="90" t="s">
        <v>79</v>
      </c>
      <c r="B1323" s="91" t="s">
        <v>350</v>
      </c>
      <c r="C1323" s="103">
        <v>1.0</v>
      </c>
      <c r="D1323" s="103">
        <v>1.0</v>
      </c>
      <c r="E1323" s="93">
        <f t="shared" si="828"/>
        <v>26.65</v>
      </c>
      <c r="F1323" s="103">
        <v>4.0</v>
      </c>
      <c r="G1323" s="103">
        <v>47.0</v>
      </c>
      <c r="H1323" s="103">
        <v>1.0</v>
      </c>
      <c r="I1323" s="103">
        <v>39.0</v>
      </c>
      <c r="J1323" s="106">
        <f t="shared" si="829"/>
        <v>8</v>
      </c>
      <c r="K1323" s="94">
        <f t="shared" si="830"/>
        <v>1.205128205</v>
      </c>
      <c r="L1323" s="103">
        <v>41.0</v>
      </c>
      <c r="M1323" s="103">
        <v>61.0</v>
      </c>
      <c r="N1323" s="103">
        <v>1.0</v>
      </c>
      <c r="O1323" s="95">
        <f t="shared" si="831"/>
        <v>26.65</v>
      </c>
      <c r="P1323" s="103">
        <v>2.0</v>
      </c>
      <c r="Q1323" s="103">
        <v>2.0</v>
      </c>
      <c r="R1323" s="92">
        <v>0.0</v>
      </c>
      <c r="S1323" s="103">
        <v>1.0</v>
      </c>
      <c r="T1323" s="103">
        <v>4.0</v>
      </c>
      <c r="U1323" s="103">
        <v>1.0</v>
      </c>
      <c r="V1323" s="92">
        <v>0.0</v>
      </c>
      <c r="W1323" s="92">
        <v>0.0</v>
      </c>
      <c r="X1323" s="92">
        <v>0.0</v>
      </c>
      <c r="Y1323" s="92">
        <v>0.0</v>
      </c>
      <c r="Z1323" s="92">
        <v>0.0</v>
      </c>
      <c r="AA1323" s="92">
        <v>0.0</v>
      </c>
      <c r="AB1323" s="92">
        <v>0.0</v>
      </c>
      <c r="AC1323" s="103">
        <v>2.0</v>
      </c>
      <c r="AD1323" s="103">
        <v>1.0</v>
      </c>
      <c r="AE1323" s="92">
        <v>0.0</v>
      </c>
      <c r="AF1323" s="92">
        <v>0.0</v>
      </c>
      <c r="AG1323" s="92">
        <v>0.0</v>
      </c>
      <c r="AH1323" s="92">
        <v>0.0</v>
      </c>
    </row>
    <row r="1324" hidden="1">
      <c r="A1324" s="90" t="s">
        <v>79</v>
      </c>
      <c r="B1324" s="91" t="s">
        <v>351</v>
      </c>
      <c r="C1324" s="103">
        <v>1.0</v>
      </c>
      <c r="D1324" s="103">
        <v>1.0</v>
      </c>
      <c r="E1324" s="93">
        <f t="shared" si="828"/>
        <v>24.06666667</v>
      </c>
      <c r="F1324" s="103">
        <v>1.0</v>
      </c>
      <c r="G1324" s="103">
        <v>114.0</v>
      </c>
      <c r="H1324" s="92">
        <v>0.0</v>
      </c>
      <c r="I1324" s="103">
        <v>76.0</v>
      </c>
      <c r="J1324" s="106">
        <f t="shared" si="829"/>
        <v>38</v>
      </c>
      <c r="K1324" s="94">
        <f t="shared" si="830"/>
        <v>1.5</v>
      </c>
      <c r="L1324" s="103">
        <v>19.0</v>
      </c>
      <c r="M1324" s="103">
        <v>160.0</v>
      </c>
      <c r="N1324" s="103">
        <v>1.0</v>
      </c>
      <c r="O1324" s="95">
        <f t="shared" si="831"/>
        <v>24.06666667</v>
      </c>
      <c r="P1324" s="103">
        <v>2.0</v>
      </c>
      <c r="Q1324" s="103">
        <v>2.0</v>
      </c>
      <c r="R1324" s="103">
        <v>13.0</v>
      </c>
      <c r="S1324" s="103">
        <v>2.0</v>
      </c>
      <c r="T1324" s="103">
        <v>18.0</v>
      </c>
      <c r="U1324" s="103">
        <v>5.0</v>
      </c>
      <c r="V1324" s="103">
        <v>2.0</v>
      </c>
      <c r="W1324" s="92">
        <v>0.0</v>
      </c>
      <c r="X1324" s="92">
        <v>0.0</v>
      </c>
      <c r="Y1324" s="92">
        <v>0.0</v>
      </c>
      <c r="Z1324" s="92">
        <v>0.0</v>
      </c>
      <c r="AA1324" s="92">
        <v>0.0</v>
      </c>
      <c r="AB1324" s="92">
        <v>0.0</v>
      </c>
      <c r="AC1324" s="103">
        <v>3.0</v>
      </c>
      <c r="AD1324" s="92">
        <v>0.0</v>
      </c>
      <c r="AE1324" s="92">
        <v>0.0</v>
      </c>
      <c r="AF1324" s="92">
        <v>0.0</v>
      </c>
      <c r="AG1324" s="103">
        <v>1.0</v>
      </c>
      <c r="AH1324" s="92">
        <v>0.0</v>
      </c>
    </row>
    <row r="1325" hidden="1">
      <c r="A1325" s="90" t="s">
        <v>79</v>
      </c>
      <c r="B1325" s="91" t="s">
        <v>352</v>
      </c>
      <c r="C1325" s="103">
        <v>1.0</v>
      </c>
      <c r="D1325" s="103">
        <v>1.0</v>
      </c>
      <c r="E1325" s="93">
        <f t="shared" si="828"/>
        <v>24.26666667</v>
      </c>
      <c r="F1325" s="92">
        <v>0.0</v>
      </c>
      <c r="G1325" s="103">
        <v>83.0</v>
      </c>
      <c r="H1325" s="92">
        <v>0.0</v>
      </c>
      <c r="I1325" s="103">
        <v>91.0</v>
      </c>
      <c r="J1325" s="106">
        <f t="shared" si="829"/>
        <v>-8</v>
      </c>
      <c r="K1325" s="94">
        <f t="shared" si="830"/>
        <v>0.9120879121</v>
      </c>
      <c r="L1325" s="103">
        <v>16.0</v>
      </c>
      <c r="M1325" s="103">
        <v>102.0</v>
      </c>
      <c r="N1325" s="103">
        <v>1.0</v>
      </c>
      <c r="O1325" s="95">
        <f t="shared" si="831"/>
        <v>24.26666667</v>
      </c>
      <c r="P1325" s="103">
        <v>2.0</v>
      </c>
      <c r="Q1325" s="103">
        <v>3.0</v>
      </c>
      <c r="R1325" s="103">
        <v>5.0</v>
      </c>
      <c r="S1325" s="103">
        <v>1.0</v>
      </c>
      <c r="T1325" s="103">
        <v>11.0</v>
      </c>
      <c r="U1325" s="103">
        <v>1.0</v>
      </c>
      <c r="V1325" s="92">
        <v>0.0</v>
      </c>
      <c r="W1325" s="92">
        <v>0.0</v>
      </c>
      <c r="X1325" s="92">
        <v>0.0</v>
      </c>
      <c r="Y1325" s="92">
        <v>0.0</v>
      </c>
      <c r="Z1325" s="92">
        <v>0.0</v>
      </c>
      <c r="AA1325" s="92">
        <v>0.0</v>
      </c>
      <c r="AB1325" s="92">
        <v>0.0</v>
      </c>
      <c r="AC1325" s="103">
        <v>1.0</v>
      </c>
      <c r="AD1325" s="92">
        <v>0.0</v>
      </c>
      <c r="AE1325" s="92">
        <v>0.0</v>
      </c>
      <c r="AF1325" s="92">
        <v>0.0</v>
      </c>
      <c r="AG1325" s="92">
        <v>0.0</v>
      </c>
      <c r="AH1325" s="92">
        <v>0.0</v>
      </c>
    </row>
    <row r="1326" hidden="1">
      <c r="A1326" s="90" t="s">
        <v>79</v>
      </c>
      <c r="B1326" s="91" t="s">
        <v>353</v>
      </c>
      <c r="C1326" s="92">
        <v>0.0</v>
      </c>
      <c r="D1326" s="92">
        <v>0.0</v>
      </c>
      <c r="E1326" s="93">
        <f t="shared" si="828"/>
        <v>0</v>
      </c>
      <c r="F1326" s="92">
        <v>0.0</v>
      </c>
      <c r="G1326" s="92">
        <v>0.0</v>
      </c>
      <c r="H1326" s="92">
        <v>0.0</v>
      </c>
      <c r="I1326" s="92">
        <v>0.0</v>
      </c>
      <c r="J1326" s="106">
        <f t="shared" si="829"/>
        <v>0</v>
      </c>
      <c r="K1326" s="94" t="str">
        <f t="shared" si="830"/>
        <v>#DIV/0!</v>
      </c>
      <c r="L1326" s="92">
        <v>0.0</v>
      </c>
      <c r="M1326" s="92">
        <v>0.0</v>
      </c>
      <c r="N1326" s="103">
        <v>0.0</v>
      </c>
      <c r="O1326" s="95">
        <f t="shared" si="831"/>
        <v>0</v>
      </c>
      <c r="P1326" s="92">
        <v>0.0</v>
      </c>
      <c r="Q1326" s="92">
        <v>0.0</v>
      </c>
      <c r="R1326" s="92">
        <v>0.0</v>
      </c>
      <c r="S1326" s="92">
        <v>0.0</v>
      </c>
      <c r="T1326" s="92">
        <v>0.0</v>
      </c>
      <c r="U1326" s="92">
        <v>0.0</v>
      </c>
      <c r="V1326" s="92">
        <v>0.0</v>
      </c>
      <c r="W1326" s="92">
        <v>0.0</v>
      </c>
      <c r="X1326" s="92">
        <v>0.0</v>
      </c>
      <c r="Y1326" s="92">
        <v>0.0</v>
      </c>
      <c r="Z1326" s="92">
        <v>0.0</v>
      </c>
      <c r="AA1326" s="92">
        <v>0.0</v>
      </c>
      <c r="AB1326" s="92">
        <v>0.0</v>
      </c>
      <c r="AC1326" s="92">
        <v>0.0</v>
      </c>
      <c r="AD1326" s="92">
        <v>0.0</v>
      </c>
      <c r="AE1326" s="92">
        <v>0.0</v>
      </c>
      <c r="AF1326" s="92">
        <v>0.0</v>
      </c>
      <c r="AG1326" s="92">
        <v>0.0</v>
      </c>
      <c r="AH1326" s="92">
        <v>0.0</v>
      </c>
    </row>
    <row r="1327" hidden="1">
      <c r="A1327" s="90" t="s">
        <v>79</v>
      </c>
      <c r="B1327" s="91" t="s">
        <v>354</v>
      </c>
      <c r="C1327" s="92">
        <v>0.0</v>
      </c>
      <c r="D1327" s="92">
        <v>0.0</v>
      </c>
      <c r="E1327" s="93">
        <f t="shared" si="828"/>
        <v>0</v>
      </c>
      <c r="F1327" s="92">
        <v>0.0</v>
      </c>
      <c r="G1327" s="92">
        <v>0.0</v>
      </c>
      <c r="H1327" s="92">
        <v>0.0</v>
      </c>
      <c r="I1327" s="92">
        <v>0.0</v>
      </c>
      <c r="J1327" s="106">
        <f t="shared" si="829"/>
        <v>0</v>
      </c>
      <c r="K1327" s="94" t="str">
        <f t="shared" si="830"/>
        <v>#DIV/0!</v>
      </c>
      <c r="L1327" s="92">
        <v>0.0</v>
      </c>
      <c r="M1327" s="92">
        <v>0.0</v>
      </c>
      <c r="N1327" s="103">
        <v>0.0</v>
      </c>
      <c r="O1327" s="95">
        <f t="shared" si="831"/>
        <v>0</v>
      </c>
      <c r="P1327" s="92">
        <v>0.0</v>
      </c>
      <c r="Q1327" s="92">
        <v>0.0</v>
      </c>
      <c r="R1327" s="92">
        <v>0.0</v>
      </c>
      <c r="S1327" s="92">
        <v>0.0</v>
      </c>
      <c r="T1327" s="92">
        <v>0.0</v>
      </c>
      <c r="U1327" s="92">
        <v>0.0</v>
      </c>
      <c r="V1327" s="92">
        <v>0.0</v>
      </c>
      <c r="W1327" s="92">
        <v>0.0</v>
      </c>
      <c r="X1327" s="92">
        <v>0.0</v>
      </c>
      <c r="Y1327" s="92">
        <v>0.0</v>
      </c>
      <c r="Z1327" s="92">
        <v>0.0</v>
      </c>
      <c r="AA1327" s="92">
        <v>0.0</v>
      </c>
      <c r="AB1327" s="92">
        <v>0.0</v>
      </c>
      <c r="AC1327" s="92">
        <v>0.0</v>
      </c>
      <c r="AD1327" s="92">
        <v>0.0</v>
      </c>
      <c r="AE1327" s="92">
        <v>0.0</v>
      </c>
      <c r="AF1327" s="92">
        <v>0.0</v>
      </c>
      <c r="AG1327" s="92">
        <v>0.0</v>
      </c>
      <c r="AH1327" s="92">
        <v>0.0</v>
      </c>
    </row>
    <row r="1328" hidden="1">
      <c r="A1328" s="98"/>
      <c r="B1328" s="99"/>
      <c r="C1328" s="99">
        <f t="shared" ref="C1328:D1328" si="832">SUM(C1322:C1327)/4</f>
        <v>1</v>
      </c>
      <c r="D1328" s="99">
        <f t="shared" si="832"/>
        <v>1</v>
      </c>
      <c r="E1328" s="100">
        <f>SUM(E1322:E1327)</f>
        <v>97.51666667</v>
      </c>
      <c r="F1328" s="99">
        <f>SUM(F1322:F1327)/4</f>
        <v>1.25</v>
      </c>
      <c r="G1328" s="99">
        <f>SUM(G1322:G1327)</f>
        <v>366</v>
      </c>
      <c r="H1328" s="99"/>
      <c r="I1328" s="99">
        <f>SUM(I1322:I1327)</f>
        <v>310</v>
      </c>
      <c r="J1328" s="99">
        <f t="shared" si="829"/>
        <v>56</v>
      </c>
      <c r="K1328" s="101">
        <f t="shared" si="830"/>
        <v>1.180645161</v>
      </c>
      <c r="L1328" s="99">
        <f t="shared" ref="L1328:M1328" si="833">SUM(L1322:L1327)</f>
        <v>89</v>
      </c>
      <c r="M1328" s="99">
        <f t="shared" si="833"/>
        <v>478</v>
      </c>
      <c r="N1328" s="99"/>
      <c r="O1328" s="102"/>
      <c r="P1328" s="99">
        <f t="shared" ref="P1328:AH1328" si="834">SUM(P1322:P1327)</f>
        <v>8</v>
      </c>
      <c r="Q1328" s="99">
        <f t="shared" si="834"/>
        <v>7</v>
      </c>
      <c r="R1328" s="99">
        <f t="shared" si="834"/>
        <v>26</v>
      </c>
      <c r="S1328" s="99">
        <f t="shared" si="834"/>
        <v>5</v>
      </c>
      <c r="T1328" s="99">
        <f t="shared" si="834"/>
        <v>54</v>
      </c>
      <c r="U1328" s="99">
        <f t="shared" si="834"/>
        <v>12</v>
      </c>
      <c r="V1328" s="99">
        <f t="shared" si="834"/>
        <v>3</v>
      </c>
      <c r="W1328" s="99">
        <f t="shared" si="834"/>
        <v>0</v>
      </c>
      <c r="X1328" s="99">
        <f t="shared" si="834"/>
        <v>0</v>
      </c>
      <c r="Y1328" s="99">
        <f t="shared" si="834"/>
        <v>0</v>
      </c>
      <c r="Z1328" s="99">
        <f t="shared" si="834"/>
        <v>0</v>
      </c>
      <c r="AA1328" s="99">
        <f t="shared" si="834"/>
        <v>0</v>
      </c>
      <c r="AB1328" s="99">
        <f t="shared" si="834"/>
        <v>0</v>
      </c>
      <c r="AC1328" s="99">
        <f t="shared" si="834"/>
        <v>10</v>
      </c>
      <c r="AD1328" s="99">
        <f t="shared" si="834"/>
        <v>1</v>
      </c>
      <c r="AE1328" s="99">
        <f t="shared" si="834"/>
        <v>0</v>
      </c>
      <c r="AF1328" s="99">
        <f t="shared" si="834"/>
        <v>0</v>
      </c>
      <c r="AG1328" s="99">
        <f t="shared" si="834"/>
        <v>1</v>
      </c>
      <c r="AH1328" s="99">
        <f t="shared" si="834"/>
        <v>0</v>
      </c>
    </row>
    <row r="1329" hidden="1">
      <c r="A1329" s="90" t="s">
        <v>83</v>
      </c>
      <c r="B1329" s="91" t="s">
        <v>360</v>
      </c>
      <c r="C1329" s="103">
        <v>1.0</v>
      </c>
      <c r="D1329" s="92">
        <v>0.0</v>
      </c>
      <c r="E1329" s="93">
        <f t="shared" ref="E1329:E1335" si="835">SUM(L1329*I1329)/60</f>
        <v>24.5</v>
      </c>
      <c r="F1329" s="92">
        <v>0.0</v>
      </c>
      <c r="G1329" s="103">
        <v>81.0</v>
      </c>
      <c r="H1329" s="92">
        <v>0.0</v>
      </c>
      <c r="I1329" s="103">
        <v>70.0</v>
      </c>
      <c r="J1329" s="106">
        <f t="shared" si="829"/>
        <v>11</v>
      </c>
      <c r="K1329" s="94">
        <f t="shared" si="830"/>
        <v>1.157142857</v>
      </c>
      <c r="L1329" s="103">
        <v>21.0</v>
      </c>
      <c r="M1329" s="103">
        <v>99.0</v>
      </c>
      <c r="N1329" s="103">
        <v>1.0</v>
      </c>
      <c r="O1329" s="95">
        <f t="shared" ref="O1329:O1335" si="836">SUM(L1329*I1329)/60</f>
        <v>24.5</v>
      </c>
      <c r="P1329" s="103">
        <v>3.0</v>
      </c>
      <c r="Q1329" s="103">
        <v>2.0</v>
      </c>
      <c r="R1329" s="103">
        <v>4.0</v>
      </c>
      <c r="S1329" s="103">
        <v>3.0</v>
      </c>
      <c r="T1329" s="103">
        <v>7.0</v>
      </c>
      <c r="U1329" s="103">
        <v>1.0</v>
      </c>
      <c r="V1329" s="92">
        <v>0.0</v>
      </c>
      <c r="W1329" s="92">
        <v>0.0</v>
      </c>
      <c r="X1329" s="92">
        <v>0.0</v>
      </c>
      <c r="Y1329" s="92">
        <v>0.0</v>
      </c>
      <c r="Z1329" s="92">
        <v>0.0</v>
      </c>
      <c r="AA1329" s="92">
        <v>0.0</v>
      </c>
      <c r="AB1329" s="92">
        <v>0.0</v>
      </c>
      <c r="AC1329" s="103">
        <v>3.0</v>
      </c>
      <c r="AD1329" s="92">
        <v>0.0</v>
      </c>
      <c r="AE1329" s="92">
        <v>0.0</v>
      </c>
      <c r="AF1329" s="92">
        <v>0.0</v>
      </c>
      <c r="AG1329" s="92">
        <v>0.0</v>
      </c>
      <c r="AH1329" s="92">
        <v>0.0</v>
      </c>
    </row>
    <row r="1330" hidden="1">
      <c r="A1330" s="90" t="s">
        <v>83</v>
      </c>
      <c r="B1330" s="91" t="s">
        <v>361</v>
      </c>
      <c r="C1330" s="103">
        <v>1.0</v>
      </c>
      <c r="D1330" s="92">
        <v>0.0</v>
      </c>
      <c r="E1330" s="93">
        <f t="shared" si="835"/>
        <v>24.26666667</v>
      </c>
      <c r="F1330" s="92">
        <v>0.0</v>
      </c>
      <c r="G1330" s="103">
        <v>62.0</v>
      </c>
      <c r="H1330" s="92">
        <v>0.0</v>
      </c>
      <c r="I1330" s="103">
        <v>91.0</v>
      </c>
      <c r="J1330" s="106">
        <f t="shared" si="829"/>
        <v>-29</v>
      </c>
      <c r="K1330" s="94">
        <f t="shared" si="830"/>
        <v>0.6813186813</v>
      </c>
      <c r="L1330" s="103">
        <v>16.0</v>
      </c>
      <c r="M1330" s="103">
        <v>76.0</v>
      </c>
      <c r="N1330" s="103">
        <v>1.0</v>
      </c>
      <c r="O1330" s="95">
        <f t="shared" si="836"/>
        <v>24.26666667</v>
      </c>
      <c r="P1330" s="103">
        <v>1.0</v>
      </c>
      <c r="Q1330" s="92">
        <v>0.0</v>
      </c>
      <c r="R1330" s="103">
        <v>2.0</v>
      </c>
      <c r="S1330" s="103">
        <v>4.0</v>
      </c>
      <c r="T1330" s="103">
        <v>8.0</v>
      </c>
      <c r="U1330" s="103">
        <v>1.0</v>
      </c>
      <c r="V1330" s="92">
        <v>0.0</v>
      </c>
      <c r="W1330" s="92">
        <v>0.0</v>
      </c>
      <c r="X1330" s="92">
        <v>0.0</v>
      </c>
      <c r="Y1330" s="92">
        <v>0.0</v>
      </c>
      <c r="Z1330" s="92">
        <v>0.0</v>
      </c>
      <c r="AA1330" s="92">
        <v>0.0</v>
      </c>
      <c r="AB1330" s="92">
        <v>0.0</v>
      </c>
      <c r="AC1330" s="103">
        <v>1.0</v>
      </c>
      <c r="AD1330" s="92">
        <v>0.0</v>
      </c>
      <c r="AE1330" s="92">
        <v>0.0</v>
      </c>
      <c r="AF1330" s="92">
        <v>0.0</v>
      </c>
      <c r="AG1330" s="92">
        <v>0.0</v>
      </c>
      <c r="AH1330" s="92">
        <v>0.0</v>
      </c>
    </row>
    <row r="1331" hidden="1">
      <c r="A1331" s="90" t="s">
        <v>83</v>
      </c>
      <c r="B1331" s="91" t="s">
        <v>362</v>
      </c>
      <c r="C1331" s="92">
        <v>0.0</v>
      </c>
      <c r="D1331" s="92">
        <v>0.0</v>
      </c>
      <c r="E1331" s="93">
        <f t="shared" si="835"/>
        <v>0</v>
      </c>
      <c r="F1331" s="92">
        <v>0.0</v>
      </c>
      <c r="G1331" s="92">
        <v>0.0</v>
      </c>
      <c r="H1331" s="92">
        <v>0.0</v>
      </c>
      <c r="I1331" s="92">
        <v>0.0</v>
      </c>
      <c r="J1331" s="106">
        <f t="shared" si="829"/>
        <v>0</v>
      </c>
      <c r="K1331" s="94" t="str">
        <f t="shared" si="830"/>
        <v>#DIV/0!</v>
      </c>
      <c r="L1331" s="92">
        <v>0.0</v>
      </c>
      <c r="M1331" s="92">
        <v>0.0</v>
      </c>
      <c r="N1331" s="103">
        <v>0.0</v>
      </c>
      <c r="O1331" s="95">
        <f t="shared" si="836"/>
        <v>0</v>
      </c>
      <c r="P1331" s="92">
        <v>0.0</v>
      </c>
      <c r="Q1331" s="92">
        <v>0.0</v>
      </c>
      <c r="R1331" s="92">
        <v>0.0</v>
      </c>
      <c r="S1331" s="92">
        <v>0.0</v>
      </c>
      <c r="T1331" s="92">
        <v>0.0</v>
      </c>
      <c r="U1331" s="92">
        <v>0.0</v>
      </c>
      <c r="V1331" s="92">
        <v>0.0</v>
      </c>
      <c r="W1331" s="92">
        <v>0.0</v>
      </c>
      <c r="X1331" s="92">
        <v>0.0</v>
      </c>
      <c r="Y1331" s="92">
        <v>0.0</v>
      </c>
      <c r="Z1331" s="92">
        <v>0.0</v>
      </c>
      <c r="AA1331" s="92">
        <v>0.0</v>
      </c>
      <c r="AB1331" s="92">
        <v>0.0</v>
      </c>
      <c r="AC1331" s="92">
        <v>0.0</v>
      </c>
      <c r="AD1331" s="92">
        <v>0.0</v>
      </c>
      <c r="AE1331" s="92">
        <v>0.0</v>
      </c>
      <c r="AF1331" s="92">
        <v>0.0</v>
      </c>
      <c r="AG1331" s="92">
        <v>0.0</v>
      </c>
      <c r="AH1331" s="92">
        <v>0.0</v>
      </c>
    </row>
    <row r="1332" hidden="1">
      <c r="A1332" s="90" t="s">
        <v>83</v>
      </c>
      <c r="B1332" s="91" t="s">
        <v>363</v>
      </c>
      <c r="C1332" s="103">
        <v>1.0</v>
      </c>
      <c r="D1332" s="92">
        <v>0.0</v>
      </c>
      <c r="E1332" s="93">
        <f t="shared" si="835"/>
        <v>24.26666667</v>
      </c>
      <c r="F1332" s="103">
        <v>1.0</v>
      </c>
      <c r="G1332" s="103">
        <v>87.0</v>
      </c>
      <c r="H1332" s="92">
        <v>0.0</v>
      </c>
      <c r="I1332" s="103">
        <v>91.0</v>
      </c>
      <c r="J1332" s="106">
        <f t="shared" si="829"/>
        <v>-4</v>
      </c>
      <c r="K1332" s="94">
        <f t="shared" si="830"/>
        <v>0.956043956</v>
      </c>
      <c r="L1332" s="103">
        <v>16.0</v>
      </c>
      <c r="M1332" s="103">
        <v>106.0</v>
      </c>
      <c r="N1332" s="103">
        <v>1.0</v>
      </c>
      <c r="O1332" s="95">
        <f t="shared" si="836"/>
        <v>24.26666667</v>
      </c>
      <c r="P1332" s="103">
        <v>3.0</v>
      </c>
      <c r="Q1332" s="92">
        <v>0.0</v>
      </c>
      <c r="R1332" s="103">
        <v>5.0</v>
      </c>
      <c r="S1332" s="103">
        <v>1.0</v>
      </c>
      <c r="T1332" s="103">
        <v>12.0</v>
      </c>
      <c r="U1332" s="103">
        <v>1.0</v>
      </c>
      <c r="V1332" s="92">
        <v>0.0</v>
      </c>
      <c r="W1332" s="92">
        <v>0.0</v>
      </c>
      <c r="X1332" s="92">
        <v>0.0</v>
      </c>
      <c r="Y1332" s="92">
        <v>0.0</v>
      </c>
      <c r="Z1332" s="92">
        <v>0.0</v>
      </c>
      <c r="AA1332" s="92">
        <v>0.0</v>
      </c>
      <c r="AB1332" s="92">
        <v>0.0</v>
      </c>
      <c r="AC1332" s="103">
        <v>2.0</v>
      </c>
      <c r="AD1332" s="92">
        <v>0.0</v>
      </c>
      <c r="AE1332" s="92">
        <v>0.0</v>
      </c>
      <c r="AF1332" s="92">
        <v>0.0</v>
      </c>
      <c r="AG1332" s="92">
        <v>0.0</v>
      </c>
      <c r="AH1332" s="92">
        <v>0.0</v>
      </c>
    </row>
    <row r="1333" hidden="1">
      <c r="A1333" s="90" t="s">
        <v>83</v>
      </c>
      <c r="B1333" s="91" t="s">
        <v>334</v>
      </c>
      <c r="C1333" s="92">
        <v>0.0</v>
      </c>
      <c r="D1333" s="92">
        <v>0.0</v>
      </c>
      <c r="E1333" s="93">
        <f t="shared" si="835"/>
        <v>0</v>
      </c>
      <c r="F1333" s="92">
        <v>0.0</v>
      </c>
      <c r="G1333" s="92">
        <v>0.0</v>
      </c>
      <c r="H1333" s="92">
        <v>0.0</v>
      </c>
      <c r="I1333" s="92">
        <v>0.0</v>
      </c>
      <c r="J1333" s="106">
        <f t="shared" si="829"/>
        <v>0</v>
      </c>
      <c r="K1333" s="94" t="str">
        <f t="shared" si="830"/>
        <v>#DIV/0!</v>
      </c>
      <c r="L1333" s="92">
        <v>0.0</v>
      </c>
      <c r="M1333" s="92">
        <v>0.0</v>
      </c>
      <c r="N1333" s="103">
        <v>0.0</v>
      </c>
      <c r="O1333" s="95">
        <f t="shared" si="836"/>
        <v>0</v>
      </c>
      <c r="P1333" s="92">
        <v>0.0</v>
      </c>
      <c r="Q1333" s="92">
        <v>0.0</v>
      </c>
      <c r="R1333" s="92">
        <v>0.0</v>
      </c>
      <c r="S1333" s="92">
        <v>0.0</v>
      </c>
      <c r="T1333" s="92">
        <v>0.0</v>
      </c>
      <c r="U1333" s="92">
        <v>0.0</v>
      </c>
      <c r="V1333" s="92">
        <v>0.0</v>
      </c>
      <c r="W1333" s="92">
        <v>0.0</v>
      </c>
      <c r="X1333" s="92">
        <v>0.0</v>
      </c>
      <c r="Y1333" s="92">
        <v>0.0</v>
      </c>
      <c r="Z1333" s="92">
        <v>0.0</v>
      </c>
      <c r="AA1333" s="92">
        <v>0.0</v>
      </c>
      <c r="AB1333" s="92">
        <v>0.0</v>
      </c>
      <c r="AC1333" s="92">
        <v>0.0</v>
      </c>
      <c r="AD1333" s="92">
        <v>0.0</v>
      </c>
      <c r="AE1333" s="92">
        <v>0.0</v>
      </c>
      <c r="AF1333" s="92">
        <v>0.0</v>
      </c>
      <c r="AG1333" s="92">
        <v>0.0</v>
      </c>
      <c r="AH1333" s="92">
        <v>0.0</v>
      </c>
    </row>
    <row r="1334" hidden="1">
      <c r="A1334" s="90" t="s">
        <v>83</v>
      </c>
      <c r="B1334" s="91" t="s">
        <v>364</v>
      </c>
      <c r="C1334" s="92">
        <v>0.0</v>
      </c>
      <c r="D1334" s="92">
        <v>0.0</v>
      </c>
      <c r="E1334" s="93">
        <f t="shared" si="835"/>
        <v>0</v>
      </c>
      <c r="F1334" s="92">
        <v>0.0</v>
      </c>
      <c r="G1334" s="92">
        <v>0.0</v>
      </c>
      <c r="H1334" s="92">
        <v>0.0</v>
      </c>
      <c r="I1334" s="92">
        <v>0.0</v>
      </c>
      <c r="J1334" s="106">
        <f t="shared" si="829"/>
        <v>0</v>
      </c>
      <c r="K1334" s="94" t="str">
        <f t="shared" si="830"/>
        <v>#DIV/0!</v>
      </c>
      <c r="L1334" s="92">
        <v>0.0</v>
      </c>
      <c r="M1334" s="92">
        <v>0.0</v>
      </c>
      <c r="N1334" s="103">
        <v>0.0</v>
      </c>
      <c r="O1334" s="95">
        <f t="shared" si="836"/>
        <v>0</v>
      </c>
      <c r="P1334" s="92">
        <v>0.0</v>
      </c>
      <c r="Q1334" s="92">
        <v>0.0</v>
      </c>
      <c r="R1334" s="92">
        <v>0.0</v>
      </c>
      <c r="S1334" s="92">
        <v>0.0</v>
      </c>
      <c r="T1334" s="92">
        <v>0.0</v>
      </c>
      <c r="U1334" s="92">
        <v>0.0</v>
      </c>
      <c r="V1334" s="92">
        <v>0.0</v>
      </c>
      <c r="W1334" s="92">
        <v>0.0</v>
      </c>
      <c r="X1334" s="92">
        <v>0.0</v>
      </c>
      <c r="Y1334" s="92">
        <v>0.0</v>
      </c>
      <c r="Z1334" s="92">
        <v>0.0</v>
      </c>
      <c r="AA1334" s="92">
        <v>0.0</v>
      </c>
      <c r="AB1334" s="92">
        <v>0.0</v>
      </c>
      <c r="AC1334" s="92">
        <v>0.0</v>
      </c>
      <c r="AD1334" s="92">
        <v>0.0</v>
      </c>
      <c r="AE1334" s="92">
        <v>0.0</v>
      </c>
      <c r="AF1334" s="92">
        <v>0.0</v>
      </c>
      <c r="AG1334" s="92">
        <v>0.0</v>
      </c>
      <c r="AH1334" s="92">
        <v>0.0</v>
      </c>
    </row>
    <row r="1335" hidden="1">
      <c r="A1335" s="96" t="s">
        <v>83</v>
      </c>
      <c r="B1335" s="97" t="s">
        <v>365</v>
      </c>
      <c r="C1335" s="103">
        <v>1.0</v>
      </c>
      <c r="D1335" s="92">
        <v>0.0</v>
      </c>
      <c r="E1335" s="93">
        <f t="shared" si="835"/>
        <v>21</v>
      </c>
      <c r="F1335" s="92">
        <v>0.0</v>
      </c>
      <c r="G1335" s="103">
        <v>75.0</v>
      </c>
      <c r="H1335" s="92">
        <v>0.0</v>
      </c>
      <c r="I1335" s="103">
        <v>126.0</v>
      </c>
      <c r="J1335" s="106">
        <f t="shared" si="829"/>
        <v>-51</v>
      </c>
      <c r="K1335" s="94">
        <f t="shared" si="830"/>
        <v>0.5952380952</v>
      </c>
      <c r="L1335" s="103">
        <v>10.0</v>
      </c>
      <c r="M1335" s="103">
        <v>85.0</v>
      </c>
      <c r="N1335" s="103">
        <v>1.0</v>
      </c>
      <c r="O1335" s="95">
        <f t="shared" si="836"/>
        <v>21</v>
      </c>
      <c r="P1335" s="103">
        <v>1.0</v>
      </c>
      <c r="Q1335" s="103">
        <v>3.0</v>
      </c>
      <c r="R1335" s="92">
        <v>0.0</v>
      </c>
      <c r="S1335" s="103">
        <v>2.0</v>
      </c>
      <c r="T1335" s="103">
        <v>7.0</v>
      </c>
      <c r="U1335" s="103">
        <v>2.0</v>
      </c>
      <c r="V1335" s="92">
        <v>0.0</v>
      </c>
      <c r="W1335" s="92">
        <v>0.0</v>
      </c>
      <c r="X1335" s="92">
        <v>0.0</v>
      </c>
      <c r="Y1335" s="92">
        <v>0.0</v>
      </c>
      <c r="Z1335" s="92">
        <v>0.0</v>
      </c>
      <c r="AA1335" s="92">
        <v>0.0</v>
      </c>
      <c r="AB1335" s="92">
        <v>0.0</v>
      </c>
      <c r="AC1335" s="92">
        <v>0.0</v>
      </c>
      <c r="AD1335" s="92">
        <v>0.0</v>
      </c>
      <c r="AE1335" s="92">
        <v>0.0</v>
      </c>
      <c r="AF1335" s="92">
        <v>0.0</v>
      </c>
      <c r="AG1335" s="92">
        <v>0.0</v>
      </c>
      <c r="AH1335" s="92">
        <v>0.0</v>
      </c>
    </row>
    <row r="1336" hidden="1">
      <c r="A1336" s="98" t="s">
        <v>271</v>
      </c>
      <c r="B1336" s="99"/>
      <c r="C1336" s="99">
        <f>SUM(C1329:C1334)</f>
        <v>3</v>
      </c>
      <c r="D1336" s="99">
        <f t="shared" ref="D1336:F1336" si="837">SUM(D1329:D1334)/4</f>
        <v>0</v>
      </c>
      <c r="E1336" s="100">
        <f t="shared" si="837"/>
        <v>18.25833333</v>
      </c>
      <c r="F1336" s="99">
        <f t="shared" si="837"/>
        <v>0.25</v>
      </c>
      <c r="G1336" s="99">
        <f>SUM(G1329:G1334)</f>
        <v>230</v>
      </c>
      <c r="H1336" s="99"/>
      <c r="I1336" s="99">
        <f>SUM(I1329:I1334)</f>
        <v>252</v>
      </c>
      <c r="J1336" s="99">
        <f t="shared" si="829"/>
        <v>-22</v>
      </c>
      <c r="K1336" s="101">
        <f t="shared" si="830"/>
        <v>0.9126984127</v>
      </c>
      <c r="L1336" s="99">
        <f t="shared" ref="L1336:M1336" si="838">SUM(L1329:L1334)</f>
        <v>53</v>
      </c>
      <c r="M1336" s="99">
        <f t="shared" si="838"/>
        <v>281</v>
      </c>
      <c r="N1336" s="99"/>
      <c r="O1336" s="102"/>
      <c r="P1336" s="99">
        <f t="shared" ref="P1336:AH1336" si="839">SUM(P1329:P1334)</f>
        <v>7</v>
      </c>
      <c r="Q1336" s="99">
        <f t="shared" si="839"/>
        <v>2</v>
      </c>
      <c r="R1336" s="99">
        <f t="shared" si="839"/>
        <v>11</v>
      </c>
      <c r="S1336" s="99">
        <f t="shared" si="839"/>
        <v>8</v>
      </c>
      <c r="T1336" s="99">
        <f t="shared" si="839"/>
        <v>27</v>
      </c>
      <c r="U1336" s="99">
        <f t="shared" si="839"/>
        <v>3</v>
      </c>
      <c r="V1336" s="99">
        <f t="shared" si="839"/>
        <v>0</v>
      </c>
      <c r="W1336" s="99">
        <f t="shared" si="839"/>
        <v>0</v>
      </c>
      <c r="X1336" s="99">
        <f t="shared" si="839"/>
        <v>0</v>
      </c>
      <c r="Y1336" s="99">
        <f t="shared" si="839"/>
        <v>0</v>
      </c>
      <c r="Z1336" s="99">
        <f t="shared" si="839"/>
        <v>0</v>
      </c>
      <c r="AA1336" s="99">
        <f t="shared" si="839"/>
        <v>0</v>
      </c>
      <c r="AB1336" s="99">
        <f t="shared" si="839"/>
        <v>0</v>
      </c>
      <c r="AC1336" s="99">
        <f t="shared" si="839"/>
        <v>6</v>
      </c>
      <c r="AD1336" s="99">
        <f t="shared" si="839"/>
        <v>0</v>
      </c>
      <c r="AE1336" s="99">
        <f t="shared" si="839"/>
        <v>0</v>
      </c>
      <c r="AF1336" s="99">
        <f t="shared" si="839"/>
        <v>0</v>
      </c>
      <c r="AG1336" s="99">
        <f t="shared" si="839"/>
        <v>0</v>
      </c>
      <c r="AH1336" s="99">
        <f t="shared" si="839"/>
        <v>0</v>
      </c>
    </row>
    <row r="1337">
      <c r="A1337" s="119" t="s">
        <v>462</v>
      </c>
    </row>
    <row r="1339" hidden="1">
      <c r="A1339" s="115"/>
      <c r="F1339" s="116" t="s">
        <v>382</v>
      </c>
      <c r="L1339" s="117" t="s">
        <v>383</v>
      </c>
      <c r="N1339" s="118" t="s">
        <v>384</v>
      </c>
    </row>
    <row r="1340" hidden="1">
      <c r="A1340" s="83" t="s">
        <v>232</v>
      </c>
      <c r="B1340" s="83" t="s">
        <v>233</v>
      </c>
      <c r="C1340" s="83" t="s">
        <v>234</v>
      </c>
      <c r="D1340" s="83" t="s">
        <v>15</v>
      </c>
      <c r="E1340" s="84" t="s">
        <v>235</v>
      </c>
      <c r="F1340" s="85" t="s">
        <v>17</v>
      </c>
      <c r="G1340" s="85" t="s">
        <v>236</v>
      </c>
      <c r="H1340" s="85" t="s">
        <v>237</v>
      </c>
      <c r="I1340" s="85" t="s">
        <v>238</v>
      </c>
      <c r="J1340" s="85" t="s">
        <v>239</v>
      </c>
      <c r="K1340" s="86" t="s">
        <v>240</v>
      </c>
      <c r="L1340" s="87" t="s">
        <v>241</v>
      </c>
      <c r="M1340" s="87" t="s">
        <v>242</v>
      </c>
      <c r="N1340" s="88" t="s">
        <v>385</v>
      </c>
      <c r="O1340" s="88" t="s">
        <v>235</v>
      </c>
      <c r="P1340" s="88" t="s">
        <v>244</v>
      </c>
      <c r="Q1340" s="88" t="s">
        <v>245</v>
      </c>
      <c r="R1340" s="88" t="s">
        <v>246</v>
      </c>
      <c r="S1340" s="88" t="s">
        <v>247</v>
      </c>
      <c r="T1340" s="88" t="s">
        <v>248</v>
      </c>
      <c r="U1340" s="88" t="s">
        <v>249</v>
      </c>
      <c r="V1340" s="88" t="s">
        <v>250</v>
      </c>
      <c r="W1340" s="88" t="s">
        <v>251</v>
      </c>
      <c r="X1340" s="88" t="s">
        <v>252</v>
      </c>
      <c r="Y1340" s="88" t="s">
        <v>253</v>
      </c>
      <c r="Z1340" s="88" t="s">
        <v>254</v>
      </c>
      <c r="AA1340" s="88" t="s">
        <v>255</v>
      </c>
      <c r="AB1340" s="88" t="s">
        <v>256</v>
      </c>
      <c r="AC1340" s="88" t="s">
        <v>257</v>
      </c>
      <c r="AD1340" s="88" t="s">
        <v>258</v>
      </c>
      <c r="AE1340" s="88" t="s">
        <v>259</v>
      </c>
      <c r="AF1340" s="88" t="s">
        <v>260</v>
      </c>
      <c r="AG1340" s="88" t="s">
        <v>261</v>
      </c>
      <c r="AH1340" s="88" t="s">
        <v>262</v>
      </c>
    </row>
    <row r="1341" hidden="1">
      <c r="A1341" s="90" t="s">
        <v>51</v>
      </c>
      <c r="B1341" s="91" t="s">
        <v>272</v>
      </c>
      <c r="C1341" s="103">
        <v>1.0</v>
      </c>
      <c r="D1341" s="92">
        <v>0.0</v>
      </c>
      <c r="E1341" s="93">
        <f t="shared" ref="E1341:E1346" si="840">SUM(L1341*I1341)/60</f>
        <v>17</v>
      </c>
      <c r="F1341" s="92">
        <v>0.0</v>
      </c>
      <c r="G1341" s="103">
        <v>55.0</v>
      </c>
      <c r="H1341" s="103">
        <v>2.0</v>
      </c>
      <c r="I1341" s="103">
        <v>85.0</v>
      </c>
      <c r="J1341" s="106">
        <f t="shared" ref="J1341:J1354" si="841">SUM(G1341-I1341)</f>
        <v>-30</v>
      </c>
      <c r="K1341" s="94">
        <f t="shared" ref="K1341:K1354" si="842">SUM(G1341/I1341)</f>
        <v>0.6470588235</v>
      </c>
      <c r="L1341" s="103">
        <v>12.0</v>
      </c>
      <c r="M1341" s="103">
        <v>63.0</v>
      </c>
      <c r="N1341" s="103">
        <v>1.0</v>
      </c>
      <c r="O1341" s="95">
        <f t="shared" ref="O1341:O1346" si="843">(E1341*N1341)</f>
        <v>17</v>
      </c>
      <c r="P1341" s="103">
        <v>2.0</v>
      </c>
      <c r="Q1341" s="103">
        <v>1.0</v>
      </c>
      <c r="R1341" s="103">
        <v>1.0</v>
      </c>
      <c r="S1341" s="103">
        <v>2.0</v>
      </c>
      <c r="T1341" s="103">
        <v>7.0</v>
      </c>
      <c r="U1341" s="92">
        <v>0.0</v>
      </c>
      <c r="V1341" s="92">
        <v>0.0</v>
      </c>
      <c r="W1341" s="92">
        <v>0.0</v>
      </c>
      <c r="X1341" s="92">
        <v>0.0</v>
      </c>
      <c r="Y1341" s="92">
        <v>0.0</v>
      </c>
      <c r="Z1341" s="92">
        <v>0.0</v>
      </c>
      <c r="AA1341" s="92">
        <v>0.0</v>
      </c>
      <c r="AB1341" s="92">
        <v>0.0</v>
      </c>
      <c r="AC1341" s="92">
        <v>0.0</v>
      </c>
      <c r="AD1341" s="92">
        <v>0.0</v>
      </c>
      <c r="AE1341" s="92">
        <v>0.0</v>
      </c>
      <c r="AF1341" s="92">
        <v>0.0</v>
      </c>
      <c r="AG1341" s="92">
        <v>0.0</v>
      </c>
      <c r="AH1341" s="92">
        <v>0.0</v>
      </c>
    </row>
    <row r="1342" hidden="1">
      <c r="A1342" s="90" t="s">
        <v>51</v>
      </c>
      <c r="B1342" s="91" t="s">
        <v>273</v>
      </c>
      <c r="C1342" s="103">
        <v>1.0</v>
      </c>
      <c r="D1342" s="92">
        <v>0.0</v>
      </c>
      <c r="E1342" s="93">
        <f t="shared" si="840"/>
        <v>17.23333333</v>
      </c>
      <c r="F1342" s="92">
        <v>0.0</v>
      </c>
      <c r="G1342" s="103">
        <v>67.0</v>
      </c>
      <c r="H1342" s="103">
        <v>1.0</v>
      </c>
      <c r="I1342" s="103">
        <v>94.0</v>
      </c>
      <c r="J1342" s="106">
        <f t="shared" si="841"/>
        <v>-27</v>
      </c>
      <c r="K1342" s="94">
        <f t="shared" si="842"/>
        <v>0.7127659574</v>
      </c>
      <c r="L1342" s="103">
        <v>11.0</v>
      </c>
      <c r="M1342" s="103">
        <v>89.0</v>
      </c>
      <c r="N1342" s="103">
        <v>1.0</v>
      </c>
      <c r="O1342" s="95">
        <f t="shared" si="843"/>
        <v>17.23333333</v>
      </c>
      <c r="P1342" s="103">
        <v>4.0</v>
      </c>
      <c r="Q1342" s="103">
        <v>6.0</v>
      </c>
      <c r="R1342" s="103">
        <v>6.0</v>
      </c>
      <c r="S1342" s="103">
        <v>3.0</v>
      </c>
      <c r="T1342" s="103">
        <v>9.0</v>
      </c>
      <c r="U1342" s="103">
        <v>1.0</v>
      </c>
      <c r="V1342" s="103">
        <v>1.0</v>
      </c>
      <c r="W1342" s="92">
        <v>0.0</v>
      </c>
      <c r="X1342" s="92">
        <v>0.0</v>
      </c>
      <c r="Y1342" s="92">
        <v>0.0</v>
      </c>
      <c r="Z1342" s="92">
        <v>0.0</v>
      </c>
      <c r="AA1342" s="92">
        <v>0.0</v>
      </c>
      <c r="AB1342" s="92">
        <v>0.0</v>
      </c>
      <c r="AC1342" s="103">
        <v>1.0</v>
      </c>
      <c r="AD1342" s="92">
        <v>0.0</v>
      </c>
      <c r="AE1342" s="92">
        <v>0.0</v>
      </c>
      <c r="AF1342" s="92">
        <v>0.0</v>
      </c>
      <c r="AG1342" s="92">
        <v>0.0</v>
      </c>
      <c r="AH1342" s="92">
        <v>0.0</v>
      </c>
    </row>
    <row r="1343" hidden="1">
      <c r="A1343" s="90" t="s">
        <v>51</v>
      </c>
      <c r="B1343" s="91" t="s">
        <v>274</v>
      </c>
      <c r="C1343" s="92">
        <v>0.0</v>
      </c>
      <c r="D1343" s="92">
        <v>0.0</v>
      </c>
      <c r="E1343" s="93">
        <f t="shared" si="840"/>
        <v>0</v>
      </c>
      <c r="F1343" s="92">
        <v>0.0</v>
      </c>
      <c r="G1343" s="92">
        <v>0.0</v>
      </c>
      <c r="H1343" s="92">
        <v>0.0</v>
      </c>
      <c r="I1343" s="92">
        <v>0.0</v>
      </c>
      <c r="J1343" s="106">
        <f t="shared" si="841"/>
        <v>0</v>
      </c>
      <c r="K1343" s="94" t="str">
        <f t="shared" si="842"/>
        <v>#DIV/0!</v>
      </c>
      <c r="L1343" s="92">
        <v>0.0</v>
      </c>
      <c r="M1343" s="92">
        <v>0.0</v>
      </c>
      <c r="N1343" s="103">
        <v>0.0</v>
      </c>
      <c r="O1343" s="95">
        <f t="shared" si="843"/>
        <v>0</v>
      </c>
      <c r="P1343" s="92">
        <v>0.0</v>
      </c>
      <c r="Q1343" s="92">
        <v>0.0</v>
      </c>
      <c r="R1343" s="92">
        <v>0.0</v>
      </c>
      <c r="S1343" s="92">
        <v>0.0</v>
      </c>
      <c r="T1343" s="92">
        <v>0.0</v>
      </c>
      <c r="U1343" s="92">
        <v>0.0</v>
      </c>
      <c r="V1343" s="92">
        <v>0.0</v>
      </c>
      <c r="W1343" s="92">
        <v>0.0</v>
      </c>
      <c r="X1343" s="92">
        <v>0.0</v>
      </c>
      <c r="Y1343" s="92">
        <v>0.0</v>
      </c>
      <c r="Z1343" s="92">
        <v>0.0</v>
      </c>
      <c r="AA1343" s="92">
        <v>0.0</v>
      </c>
      <c r="AB1343" s="92">
        <v>0.0</v>
      </c>
      <c r="AC1343" s="92">
        <v>0.0</v>
      </c>
      <c r="AD1343" s="92">
        <v>0.0</v>
      </c>
      <c r="AE1343" s="92">
        <v>0.0</v>
      </c>
      <c r="AF1343" s="92">
        <v>0.0</v>
      </c>
      <c r="AG1343" s="92">
        <v>0.0</v>
      </c>
      <c r="AH1343" s="92">
        <v>0.0</v>
      </c>
    </row>
    <row r="1344" hidden="1">
      <c r="A1344" s="90" t="s">
        <v>51</v>
      </c>
      <c r="B1344" s="91" t="s">
        <v>275</v>
      </c>
      <c r="C1344" s="103">
        <v>1.0</v>
      </c>
      <c r="D1344" s="92">
        <v>0.0</v>
      </c>
      <c r="E1344" s="93">
        <f t="shared" si="840"/>
        <v>18.41666667</v>
      </c>
      <c r="F1344" s="103">
        <v>1.0</v>
      </c>
      <c r="G1344" s="103">
        <v>44.0</v>
      </c>
      <c r="H1344" s="92">
        <v>0.0</v>
      </c>
      <c r="I1344" s="103">
        <v>65.0</v>
      </c>
      <c r="J1344" s="106">
        <f t="shared" si="841"/>
        <v>-21</v>
      </c>
      <c r="K1344" s="94">
        <f t="shared" si="842"/>
        <v>0.6769230769</v>
      </c>
      <c r="L1344" s="103">
        <v>17.0</v>
      </c>
      <c r="M1344" s="103">
        <v>57.0</v>
      </c>
      <c r="N1344" s="103">
        <v>1.0</v>
      </c>
      <c r="O1344" s="95">
        <f t="shared" si="843"/>
        <v>18.41666667</v>
      </c>
      <c r="P1344" s="103">
        <v>3.0</v>
      </c>
      <c r="Q1344" s="92">
        <v>0.0</v>
      </c>
      <c r="R1344" s="103">
        <v>1.0</v>
      </c>
      <c r="S1344" s="92">
        <v>0.0</v>
      </c>
      <c r="T1344" s="103">
        <v>6.0</v>
      </c>
      <c r="U1344" s="103">
        <v>1.0</v>
      </c>
      <c r="V1344" s="92">
        <v>0.0</v>
      </c>
      <c r="W1344" s="92">
        <v>0.0</v>
      </c>
      <c r="X1344" s="92">
        <v>0.0</v>
      </c>
      <c r="Y1344" s="92">
        <v>0.0</v>
      </c>
      <c r="Z1344" s="92">
        <v>0.0</v>
      </c>
      <c r="AA1344" s="92">
        <v>0.0</v>
      </c>
      <c r="AB1344" s="92">
        <v>0.0</v>
      </c>
      <c r="AC1344" s="103">
        <v>1.0</v>
      </c>
      <c r="AD1344" s="92">
        <v>0.0</v>
      </c>
      <c r="AE1344" s="92">
        <v>0.0</v>
      </c>
      <c r="AF1344" s="92">
        <v>0.0</v>
      </c>
      <c r="AG1344" s="92">
        <v>0.0</v>
      </c>
      <c r="AH1344" s="92">
        <v>0.0</v>
      </c>
    </row>
    <row r="1345" hidden="1">
      <c r="A1345" s="90" t="s">
        <v>51</v>
      </c>
      <c r="B1345" s="91" t="s">
        <v>276</v>
      </c>
      <c r="C1345" s="103">
        <v>1.0</v>
      </c>
      <c r="D1345" s="92">
        <v>0.0</v>
      </c>
      <c r="E1345" s="93">
        <f t="shared" si="840"/>
        <v>17.11666667</v>
      </c>
      <c r="F1345" s="92">
        <v>0.0</v>
      </c>
      <c r="G1345" s="103">
        <v>89.0</v>
      </c>
      <c r="H1345" s="92">
        <v>0.0</v>
      </c>
      <c r="I1345" s="103">
        <v>79.0</v>
      </c>
      <c r="J1345" s="106">
        <f t="shared" si="841"/>
        <v>10</v>
      </c>
      <c r="K1345" s="94">
        <f t="shared" si="842"/>
        <v>1.126582278</v>
      </c>
      <c r="L1345" s="103">
        <v>13.0</v>
      </c>
      <c r="M1345" s="103">
        <v>115.0</v>
      </c>
      <c r="N1345" s="103">
        <v>1.0</v>
      </c>
      <c r="O1345" s="95">
        <f t="shared" si="843"/>
        <v>17.11666667</v>
      </c>
      <c r="P1345" s="103">
        <v>6.0</v>
      </c>
      <c r="Q1345" s="103">
        <v>2.0</v>
      </c>
      <c r="R1345" s="103">
        <v>3.0</v>
      </c>
      <c r="S1345" s="103">
        <v>1.0</v>
      </c>
      <c r="T1345" s="103">
        <v>15.0</v>
      </c>
      <c r="U1345" s="103">
        <v>2.0</v>
      </c>
      <c r="V1345" s="92">
        <v>0.0</v>
      </c>
      <c r="W1345" s="92">
        <v>0.0</v>
      </c>
      <c r="X1345" s="92">
        <v>0.0</v>
      </c>
      <c r="Y1345" s="92">
        <v>0.0</v>
      </c>
      <c r="Z1345" s="92">
        <v>0.0</v>
      </c>
      <c r="AA1345" s="92">
        <v>0.0</v>
      </c>
      <c r="AB1345" s="92">
        <v>0.0</v>
      </c>
      <c r="AC1345" s="103">
        <v>1.0</v>
      </c>
      <c r="AD1345" s="92">
        <v>0.0</v>
      </c>
      <c r="AE1345" s="92">
        <v>0.0</v>
      </c>
      <c r="AF1345" s="92">
        <v>0.0</v>
      </c>
      <c r="AG1345" s="92">
        <v>0.0</v>
      </c>
      <c r="AH1345" s="92">
        <v>0.0</v>
      </c>
    </row>
    <row r="1346" hidden="1">
      <c r="A1346" s="90" t="s">
        <v>51</v>
      </c>
      <c r="B1346" s="97" t="s">
        <v>277</v>
      </c>
      <c r="C1346" s="92">
        <v>0.0</v>
      </c>
      <c r="D1346" s="92">
        <v>0.0</v>
      </c>
      <c r="E1346" s="93">
        <f t="shared" si="840"/>
        <v>0</v>
      </c>
      <c r="F1346" s="92">
        <v>0.0</v>
      </c>
      <c r="G1346" s="92">
        <v>0.0</v>
      </c>
      <c r="H1346" s="92">
        <v>0.0</v>
      </c>
      <c r="I1346" s="92">
        <v>0.0</v>
      </c>
      <c r="J1346" s="106">
        <f t="shared" si="841"/>
        <v>0</v>
      </c>
      <c r="K1346" s="94" t="str">
        <f t="shared" si="842"/>
        <v>#DIV/0!</v>
      </c>
      <c r="L1346" s="92">
        <v>0.0</v>
      </c>
      <c r="M1346" s="92">
        <v>0.0</v>
      </c>
      <c r="N1346" s="103">
        <v>0.0</v>
      </c>
      <c r="O1346" s="95">
        <f t="shared" si="843"/>
        <v>0</v>
      </c>
      <c r="P1346" s="92">
        <v>0.0</v>
      </c>
      <c r="Q1346" s="92">
        <v>0.0</v>
      </c>
      <c r="R1346" s="92">
        <v>0.0</v>
      </c>
      <c r="S1346" s="92">
        <v>0.0</v>
      </c>
      <c r="T1346" s="92">
        <v>0.0</v>
      </c>
      <c r="U1346" s="92">
        <v>0.0</v>
      </c>
      <c r="V1346" s="92">
        <v>0.0</v>
      </c>
      <c r="W1346" s="92">
        <v>0.0</v>
      </c>
      <c r="X1346" s="92">
        <v>0.0</v>
      </c>
      <c r="Y1346" s="92">
        <v>0.0</v>
      </c>
      <c r="Z1346" s="92">
        <v>0.0</v>
      </c>
      <c r="AA1346" s="92">
        <v>0.0</v>
      </c>
      <c r="AB1346" s="92">
        <v>0.0</v>
      </c>
      <c r="AC1346" s="92">
        <v>0.0</v>
      </c>
      <c r="AD1346" s="92">
        <v>0.0</v>
      </c>
      <c r="AE1346" s="92">
        <v>0.0</v>
      </c>
      <c r="AF1346" s="92">
        <v>0.0</v>
      </c>
      <c r="AG1346" s="92">
        <v>0.0</v>
      </c>
      <c r="AH1346" s="92">
        <v>0.0</v>
      </c>
    </row>
    <row r="1347" hidden="1">
      <c r="A1347" s="98"/>
      <c r="B1347" s="99"/>
      <c r="C1347" s="99">
        <f t="shared" ref="C1347:D1347" si="844">SUM(C1341:C1346)/4</f>
        <v>1</v>
      </c>
      <c r="D1347" s="99">
        <f t="shared" si="844"/>
        <v>0</v>
      </c>
      <c r="E1347" s="100">
        <f>SUM(E1341:E1346)</f>
        <v>69.76666667</v>
      </c>
      <c r="F1347" s="99">
        <f>SUM(F1341:F1346)/4</f>
        <v>0.25</v>
      </c>
      <c r="G1347" s="99">
        <f>SUM(G1341:G1346)</f>
        <v>255</v>
      </c>
      <c r="H1347" s="99"/>
      <c r="I1347" s="99">
        <f>SUM(I1341:I1346)</f>
        <v>323</v>
      </c>
      <c r="J1347" s="99">
        <f t="shared" si="841"/>
        <v>-68</v>
      </c>
      <c r="K1347" s="101">
        <f t="shared" si="842"/>
        <v>0.7894736842</v>
      </c>
      <c r="L1347" s="99">
        <f t="shared" ref="L1347:M1347" si="845">SUM(L1341:L1346)</f>
        <v>53</v>
      </c>
      <c r="M1347" s="99">
        <f t="shared" si="845"/>
        <v>324</v>
      </c>
      <c r="N1347" s="99"/>
      <c r="O1347" s="102"/>
      <c r="P1347" s="99">
        <f t="shared" ref="P1347:AH1347" si="846">SUM(P1341:P1346)</f>
        <v>15</v>
      </c>
      <c r="Q1347" s="99">
        <f t="shared" si="846"/>
        <v>9</v>
      </c>
      <c r="R1347" s="99">
        <f t="shared" si="846"/>
        <v>11</v>
      </c>
      <c r="S1347" s="99">
        <f t="shared" si="846"/>
        <v>6</v>
      </c>
      <c r="T1347" s="99">
        <f t="shared" si="846"/>
        <v>37</v>
      </c>
      <c r="U1347" s="99">
        <f t="shared" si="846"/>
        <v>4</v>
      </c>
      <c r="V1347" s="99">
        <f t="shared" si="846"/>
        <v>1</v>
      </c>
      <c r="W1347" s="99">
        <f t="shared" si="846"/>
        <v>0</v>
      </c>
      <c r="X1347" s="99">
        <f t="shared" si="846"/>
        <v>0</v>
      </c>
      <c r="Y1347" s="99">
        <f t="shared" si="846"/>
        <v>0</v>
      </c>
      <c r="Z1347" s="99">
        <f t="shared" si="846"/>
        <v>0</v>
      </c>
      <c r="AA1347" s="99">
        <f t="shared" si="846"/>
        <v>0</v>
      </c>
      <c r="AB1347" s="99">
        <f t="shared" si="846"/>
        <v>0</v>
      </c>
      <c r="AC1347" s="99">
        <f t="shared" si="846"/>
        <v>3</v>
      </c>
      <c r="AD1347" s="99">
        <f t="shared" si="846"/>
        <v>0</v>
      </c>
      <c r="AE1347" s="99">
        <f t="shared" si="846"/>
        <v>0</v>
      </c>
      <c r="AF1347" s="99">
        <f t="shared" si="846"/>
        <v>0</v>
      </c>
      <c r="AG1347" s="99">
        <f t="shared" si="846"/>
        <v>0</v>
      </c>
      <c r="AH1347" s="99">
        <f t="shared" si="846"/>
        <v>0</v>
      </c>
    </row>
    <row r="1348" hidden="1">
      <c r="A1348" s="90" t="s">
        <v>95</v>
      </c>
      <c r="B1348" s="91" t="s">
        <v>368</v>
      </c>
      <c r="C1348" s="103">
        <v>1.0</v>
      </c>
      <c r="D1348" s="103">
        <v>1.0</v>
      </c>
      <c r="E1348" s="93">
        <f t="shared" ref="E1348:E1353" si="847">SUM(L1348*I1348)/60</f>
        <v>18</v>
      </c>
      <c r="F1348" s="92">
        <v>0.0</v>
      </c>
      <c r="G1348" s="103">
        <v>76.0</v>
      </c>
      <c r="H1348" s="103">
        <v>3.0</v>
      </c>
      <c r="I1348" s="103">
        <v>72.0</v>
      </c>
      <c r="J1348" s="106">
        <f t="shared" si="841"/>
        <v>4</v>
      </c>
      <c r="K1348" s="94">
        <f t="shared" si="842"/>
        <v>1.055555556</v>
      </c>
      <c r="L1348" s="103">
        <v>15.0</v>
      </c>
      <c r="M1348" s="103">
        <v>95.0</v>
      </c>
      <c r="N1348" s="103">
        <v>1.0</v>
      </c>
      <c r="O1348" s="95">
        <f t="shared" ref="O1348:O1353" si="848">SUM(L1348*I1348)/60</f>
        <v>18</v>
      </c>
      <c r="P1348" s="103">
        <v>4.0</v>
      </c>
      <c r="Q1348" s="103">
        <v>5.0</v>
      </c>
      <c r="R1348" s="103">
        <v>2.0</v>
      </c>
      <c r="S1348" s="92">
        <v>0.0</v>
      </c>
      <c r="T1348" s="103">
        <v>17.0</v>
      </c>
      <c r="U1348" s="103">
        <v>2.0</v>
      </c>
      <c r="V1348" s="103">
        <v>1.0</v>
      </c>
      <c r="W1348" s="103">
        <v>1.0</v>
      </c>
      <c r="X1348" s="92">
        <v>0.0</v>
      </c>
      <c r="Y1348" s="92">
        <v>0.0</v>
      </c>
      <c r="Z1348" s="92">
        <v>0.0</v>
      </c>
      <c r="AA1348" s="92">
        <v>0.0</v>
      </c>
      <c r="AB1348" s="92">
        <v>0.0</v>
      </c>
      <c r="AC1348" s="103">
        <v>1.0</v>
      </c>
      <c r="AD1348" s="92">
        <v>0.0</v>
      </c>
      <c r="AE1348" s="92">
        <v>0.0</v>
      </c>
      <c r="AF1348" s="92">
        <v>0.0</v>
      </c>
      <c r="AG1348" s="92">
        <v>0.0</v>
      </c>
      <c r="AH1348" s="92">
        <v>0.0</v>
      </c>
    </row>
    <row r="1349" hidden="1">
      <c r="A1349" s="90" t="s">
        <v>95</v>
      </c>
      <c r="B1349" s="91" t="s">
        <v>369</v>
      </c>
      <c r="C1349" s="103">
        <v>1.0</v>
      </c>
      <c r="D1349" s="103">
        <v>1.0</v>
      </c>
      <c r="E1349" s="93">
        <f t="shared" si="847"/>
        <v>17.75</v>
      </c>
      <c r="F1349" s="92">
        <v>0.0</v>
      </c>
      <c r="G1349" s="103">
        <v>72.0</v>
      </c>
      <c r="H1349" s="103">
        <v>1.0</v>
      </c>
      <c r="I1349" s="103">
        <v>71.0</v>
      </c>
      <c r="J1349" s="106">
        <f t="shared" si="841"/>
        <v>1</v>
      </c>
      <c r="K1349" s="94">
        <f t="shared" si="842"/>
        <v>1.014084507</v>
      </c>
      <c r="L1349" s="103">
        <v>15.0</v>
      </c>
      <c r="M1349" s="103">
        <v>85.0</v>
      </c>
      <c r="N1349" s="103">
        <v>1.0</v>
      </c>
      <c r="O1349" s="95">
        <f t="shared" si="848"/>
        <v>17.75</v>
      </c>
      <c r="P1349" s="103">
        <v>2.0</v>
      </c>
      <c r="Q1349" s="92">
        <v>0.0</v>
      </c>
      <c r="R1349" s="103">
        <v>7.0</v>
      </c>
      <c r="S1349" s="103">
        <v>2.0</v>
      </c>
      <c r="T1349" s="103">
        <v>7.0</v>
      </c>
      <c r="U1349" s="103">
        <v>1.0</v>
      </c>
      <c r="V1349" s="92">
        <v>0.0</v>
      </c>
      <c r="W1349" s="92">
        <v>0.0</v>
      </c>
      <c r="X1349" s="92">
        <v>0.0</v>
      </c>
      <c r="Y1349" s="92">
        <v>0.0</v>
      </c>
      <c r="Z1349" s="92">
        <v>0.0</v>
      </c>
      <c r="AA1349" s="92">
        <v>0.0</v>
      </c>
      <c r="AB1349" s="92">
        <v>0.0</v>
      </c>
      <c r="AC1349" s="103">
        <v>1.0</v>
      </c>
      <c r="AD1349" s="92">
        <v>0.0</v>
      </c>
      <c r="AE1349" s="92">
        <v>0.0</v>
      </c>
      <c r="AF1349" s="92">
        <v>0.0</v>
      </c>
      <c r="AG1349" s="92">
        <v>0.0</v>
      </c>
      <c r="AH1349" s="92">
        <v>0.0</v>
      </c>
    </row>
    <row r="1350" hidden="1">
      <c r="A1350" s="90" t="s">
        <v>95</v>
      </c>
      <c r="B1350" s="91" t="s">
        <v>370</v>
      </c>
      <c r="C1350" s="103">
        <v>1.0</v>
      </c>
      <c r="D1350" s="103">
        <v>1.0</v>
      </c>
      <c r="E1350" s="93">
        <f t="shared" si="847"/>
        <v>18.3</v>
      </c>
      <c r="F1350" s="103">
        <v>3.0</v>
      </c>
      <c r="G1350" s="103">
        <v>85.0</v>
      </c>
      <c r="H1350" s="103">
        <v>2.0</v>
      </c>
      <c r="I1350" s="103">
        <v>61.0</v>
      </c>
      <c r="J1350" s="106">
        <f t="shared" si="841"/>
        <v>24</v>
      </c>
      <c r="K1350" s="94">
        <f t="shared" si="842"/>
        <v>1.393442623</v>
      </c>
      <c r="L1350" s="103">
        <v>18.0</v>
      </c>
      <c r="M1350" s="103">
        <v>115.0</v>
      </c>
      <c r="N1350" s="103">
        <v>1.0</v>
      </c>
      <c r="O1350" s="95">
        <f t="shared" si="848"/>
        <v>18.3</v>
      </c>
      <c r="P1350" s="103">
        <v>6.0</v>
      </c>
      <c r="Q1350" s="103">
        <v>4.0</v>
      </c>
      <c r="R1350" s="103">
        <v>9.0</v>
      </c>
      <c r="S1350" s="92">
        <v>0.0</v>
      </c>
      <c r="T1350" s="103">
        <v>12.0</v>
      </c>
      <c r="U1350" s="103">
        <v>4.0</v>
      </c>
      <c r="V1350" s="103">
        <v>1.0</v>
      </c>
      <c r="W1350" s="92">
        <v>0.0</v>
      </c>
      <c r="X1350" s="92">
        <v>0.0</v>
      </c>
      <c r="Y1350" s="92">
        <v>0.0</v>
      </c>
      <c r="Z1350" s="92">
        <v>0.0</v>
      </c>
      <c r="AA1350" s="92">
        <v>0.0</v>
      </c>
      <c r="AB1350" s="92">
        <v>0.0</v>
      </c>
      <c r="AC1350" s="103">
        <v>1.0</v>
      </c>
      <c r="AD1350" s="92">
        <v>0.0</v>
      </c>
      <c r="AE1350" s="92">
        <v>0.0</v>
      </c>
      <c r="AF1350" s="92">
        <v>0.0</v>
      </c>
      <c r="AG1350" s="92">
        <v>0.0</v>
      </c>
      <c r="AH1350" s="92">
        <v>0.0</v>
      </c>
    </row>
    <row r="1351" hidden="1">
      <c r="A1351" s="90" t="s">
        <v>95</v>
      </c>
      <c r="B1351" s="91" t="s">
        <v>371</v>
      </c>
      <c r="C1351" s="103">
        <v>1.0</v>
      </c>
      <c r="D1351" s="103">
        <v>1.0</v>
      </c>
      <c r="E1351" s="93">
        <f t="shared" si="847"/>
        <v>18.3</v>
      </c>
      <c r="F1351" s="103">
        <v>2.0</v>
      </c>
      <c r="G1351" s="103">
        <v>83.0</v>
      </c>
      <c r="H1351" s="92">
        <v>0.0</v>
      </c>
      <c r="I1351" s="103">
        <v>61.0</v>
      </c>
      <c r="J1351" s="106">
        <f t="shared" si="841"/>
        <v>22</v>
      </c>
      <c r="K1351" s="94">
        <f t="shared" si="842"/>
        <v>1.360655738</v>
      </c>
      <c r="L1351" s="103">
        <v>18.0</v>
      </c>
      <c r="M1351" s="103">
        <v>115.0</v>
      </c>
      <c r="N1351" s="103">
        <v>1.0</v>
      </c>
      <c r="O1351" s="95">
        <f t="shared" si="848"/>
        <v>18.3</v>
      </c>
      <c r="P1351" s="103">
        <v>7.0</v>
      </c>
      <c r="Q1351" s="103">
        <v>2.0</v>
      </c>
      <c r="R1351" s="103">
        <v>8.0</v>
      </c>
      <c r="S1351" s="103">
        <v>1.0</v>
      </c>
      <c r="T1351" s="103">
        <v>8.0</v>
      </c>
      <c r="U1351" s="103">
        <v>2.0</v>
      </c>
      <c r="V1351" s="103">
        <v>1.0</v>
      </c>
      <c r="W1351" s="92">
        <v>0.0</v>
      </c>
      <c r="X1351" s="92">
        <v>0.0</v>
      </c>
      <c r="Y1351" s="92">
        <v>0.0</v>
      </c>
      <c r="Z1351" s="92">
        <v>0.0</v>
      </c>
      <c r="AA1351" s="92">
        <v>0.0</v>
      </c>
      <c r="AB1351" s="92">
        <v>0.0</v>
      </c>
      <c r="AC1351" s="103">
        <v>3.0</v>
      </c>
      <c r="AD1351" s="92">
        <v>0.0</v>
      </c>
      <c r="AE1351" s="92">
        <v>0.0</v>
      </c>
      <c r="AF1351" s="92">
        <v>0.0</v>
      </c>
      <c r="AG1351" s="92">
        <v>0.0</v>
      </c>
      <c r="AH1351" s="103">
        <v>1.0</v>
      </c>
    </row>
    <row r="1352" hidden="1">
      <c r="A1352" s="90" t="s">
        <v>95</v>
      </c>
      <c r="B1352" s="97" t="s">
        <v>372</v>
      </c>
      <c r="C1352" s="92">
        <v>0.0</v>
      </c>
      <c r="D1352" s="92">
        <v>0.0</v>
      </c>
      <c r="E1352" s="93">
        <f t="shared" si="847"/>
        <v>0</v>
      </c>
      <c r="F1352" s="92">
        <v>0.0</v>
      </c>
      <c r="G1352" s="92">
        <v>0.0</v>
      </c>
      <c r="H1352" s="92">
        <v>0.0</v>
      </c>
      <c r="I1352" s="92">
        <v>0.0</v>
      </c>
      <c r="J1352" s="106">
        <f t="shared" si="841"/>
        <v>0</v>
      </c>
      <c r="K1352" s="94" t="str">
        <f t="shared" si="842"/>
        <v>#DIV/0!</v>
      </c>
      <c r="L1352" s="92">
        <v>0.0</v>
      </c>
      <c r="M1352" s="92">
        <v>0.0</v>
      </c>
      <c r="N1352" s="103">
        <v>0.0</v>
      </c>
      <c r="O1352" s="95">
        <f t="shared" si="848"/>
        <v>0</v>
      </c>
      <c r="P1352" s="92">
        <v>0.0</v>
      </c>
      <c r="Q1352" s="92">
        <v>0.0</v>
      </c>
      <c r="R1352" s="92">
        <v>0.0</v>
      </c>
      <c r="S1352" s="92">
        <v>0.0</v>
      </c>
      <c r="T1352" s="92">
        <v>0.0</v>
      </c>
      <c r="U1352" s="92">
        <v>0.0</v>
      </c>
      <c r="V1352" s="92">
        <v>0.0</v>
      </c>
      <c r="W1352" s="92">
        <v>0.0</v>
      </c>
      <c r="X1352" s="92">
        <v>0.0</v>
      </c>
      <c r="Y1352" s="92">
        <v>0.0</v>
      </c>
      <c r="Z1352" s="92">
        <v>0.0</v>
      </c>
      <c r="AA1352" s="92">
        <v>0.0</v>
      </c>
      <c r="AB1352" s="92">
        <v>0.0</v>
      </c>
      <c r="AC1352" s="92">
        <v>0.0</v>
      </c>
      <c r="AD1352" s="92">
        <v>0.0</v>
      </c>
      <c r="AE1352" s="92">
        <v>0.0</v>
      </c>
      <c r="AF1352" s="92">
        <v>0.0</v>
      </c>
      <c r="AG1352" s="92">
        <v>0.0</v>
      </c>
      <c r="AH1352" s="92">
        <v>0.0</v>
      </c>
    </row>
    <row r="1353" hidden="1">
      <c r="A1353" s="90" t="s">
        <v>95</v>
      </c>
      <c r="B1353" s="91" t="s">
        <v>373</v>
      </c>
      <c r="C1353" s="92">
        <v>0.0</v>
      </c>
      <c r="D1353" s="92">
        <v>0.0</v>
      </c>
      <c r="E1353" s="93">
        <f t="shared" si="847"/>
        <v>0</v>
      </c>
      <c r="F1353" s="92">
        <v>0.0</v>
      </c>
      <c r="G1353" s="92">
        <v>0.0</v>
      </c>
      <c r="H1353" s="92">
        <v>0.0</v>
      </c>
      <c r="I1353" s="92">
        <v>0.0</v>
      </c>
      <c r="J1353" s="106">
        <f t="shared" si="841"/>
        <v>0</v>
      </c>
      <c r="K1353" s="94" t="str">
        <f t="shared" si="842"/>
        <v>#DIV/0!</v>
      </c>
      <c r="L1353" s="92">
        <v>0.0</v>
      </c>
      <c r="M1353" s="92">
        <v>0.0</v>
      </c>
      <c r="N1353" s="103">
        <v>0.0</v>
      </c>
      <c r="O1353" s="95">
        <f t="shared" si="848"/>
        <v>0</v>
      </c>
      <c r="P1353" s="92">
        <v>0.0</v>
      </c>
      <c r="Q1353" s="92">
        <v>0.0</v>
      </c>
      <c r="R1353" s="92">
        <v>0.0</v>
      </c>
      <c r="S1353" s="92">
        <v>0.0</v>
      </c>
      <c r="T1353" s="92">
        <v>0.0</v>
      </c>
      <c r="U1353" s="92">
        <v>0.0</v>
      </c>
      <c r="V1353" s="92">
        <v>0.0</v>
      </c>
      <c r="W1353" s="92">
        <v>0.0</v>
      </c>
      <c r="X1353" s="92">
        <v>0.0</v>
      </c>
      <c r="Y1353" s="92">
        <v>0.0</v>
      </c>
      <c r="Z1353" s="92">
        <v>0.0</v>
      </c>
      <c r="AA1353" s="92">
        <v>0.0</v>
      </c>
      <c r="AB1353" s="92">
        <v>0.0</v>
      </c>
      <c r="AC1353" s="92">
        <v>0.0</v>
      </c>
      <c r="AD1353" s="92">
        <v>0.0</v>
      </c>
      <c r="AE1353" s="92">
        <v>0.0</v>
      </c>
      <c r="AF1353" s="92">
        <v>0.0</v>
      </c>
      <c r="AG1353" s="92">
        <v>0.0</v>
      </c>
      <c r="AH1353" s="92">
        <v>0.0</v>
      </c>
    </row>
    <row r="1354" hidden="1">
      <c r="A1354" s="98" t="s">
        <v>271</v>
      </c>
      <c r="B1354" s="99"/>
      <c r="C1354" s="99">
        <f>SUM(C1348:C1353)</f>
        <v>4</v>
      </c>
      <c r="D1354" s="99">
        <f t="shared" ref="D1354:F1354" si="849">SUM(D1348:D1353)/4</f>
        <v>1</v>
      </c>
      <c r="E1354" s="100">
        <f t="shared" si="849"/>
        <v>18.0875</v>
      </c>
      <c r="F1354" s="99">
        <f t="shared" si="849"/>
        <v>1.25</v>
      </c>
      <c r="G1354" s="99">
        <f>SUM(G1348:G1353)</f>
        <v>316</v>
      </c>
      <c r="H1354" s="99"/>
      <c r="I1354" s="99">
        <f>SUM(I1348:I1353)</f>
        <v>265</v>
      </c>
      <c r="J1354" s="99">
        <f t="shared" si="841"/>
        <v>51</v>
      </c>
      <c r="K1354" s="101">
        <f t="shared" si="842"/>
        <v>1.19245283</v>
      </c>
      <c r="L1354" s="99">
        <f t="shared" ref="L1354:M1354" si="850">SUM(L1348:L1353)</f>
        <v>66</v>
      </c>
      <c r="M1354" s="99">
        <f t="shared" si="850"/>
        <v>410</v>
      </c>
      <c r="N1354" s="99"/>
      <c r="O1354" s="102"/>
      <c r="P1354" s="99">
        <f t="shared" ref="P1354:AH1354" si="851">SUM(P1348:P1353)</f>
        <v>19</v>
      </c>
      <c r="Q1354" s="99">
        <f t="shared" si="851"/>
        <v>11</v>
      </c>
      <c r="R1354" s="99">
        <f t="shared" si="851"/>
        <v>26</v>
      </c>
      <c r="S1354" s="99">
        <f t="shared" si="851"/>
        <v>3</v>
      </c>
      <c r="T1354" s="99">
        <f t="shared" si="851"/>
        <v>44</v>
      </c>
      <c r="U1354" s="99">
        <f t="shared" si="851"/>
        <v>9</v>
      </c>
      <c r="V1354" s="99">
        <f t="shared" si="851"/>
        <v>3</v>
      </c>
      <c r="W1354" s="99">
        <f t="shared" si="851"/>
        <v>1</v>
      </c>
      <c r="X1354" s="99">
        <f t="shared" si="851"/>
        <v>0</v>
      </c>
      <c r="Y1354" s="99">
        <f t="shared" si="851"/>
        <v>0</v>
      </c>
      <c r="Z1354" s="99">
        <f t="shared" si="851"/>
        <v>0</v>
      </c>
      <c r="AA1354" s="99">
        <f t="shared" si="851"/>
        <v>0</v>
      </c>
      <c r="AB1354" s="99">
        <f t="shared" si="851"/>
        <v>0</v>
      </c>
      <c r="AC1354" s="99">
        <f t="shared" si="851"/>
        <v>6</v>
      </c>
      <c r="AD1354" s="99">
        <f t="shared" si="851"/>
        <v>0</v>
      </c>
      <c r="AE1354" s="99">
        <f t="shared" si="851"/>
        <v>0</v>
      </c>
      <c r="AF1354" s="99">
        <f t="shared" si="851"/>
        <v>0</v>
      </c>
      <c r="AG1354" s="99">
        <f t="shared" si="851"/>
        <v>0</v>
      </c>
      <c r="AH1354" s="99">
        <f t="shared" si="851"/>
        <v>1</v>
      </c>
    </row>
    <row r="1355">
      <c r="A1355" s="119" t="s">
        <v>463</v>
      </c>
    </row>
    <row r="1357" hidden="1">
      <c r="A1357" s="115"/>
      <c r="F1357" s="116" t="s">
        <v>382</v>
      </c>
      <c r="L1357" s="117" t="s">
        <v>383</v>
      </c>
      <c r="N1357" s="118" t="s">
        <v>384</v>
      </c>
    </row>
    <row r="1358" hidden="1">
      <c r="A1358" s="83" t="s">
        <v>232</v>
      </c>
      <c r="B1358" s="83" t="s">
        <v>233</v>
      </c>
      <c r="C1358" s="83" t="s">
        <v>234</v>
      </c>
      <c r="D1358" s="83" t="s">
        <v>15</v>
      </c>
      <c r="E1358" s="84" t="s">
        <v>235</v>
      </c>
      <c r="F1358" s="85" t="s">
        <v>17</v>
      </c>
      <c r="G1358" s="85" t="s">
        <v>236</v>
      </c>
      <c r="H1358" s="85" t="s">
        <v>237</v>
      </c>
      <c r="I1358" s="85" t="s">
        <v>238</v>
      </c>
      <c r="J1358" s="85" t="s">
        <v>239</v>
      </c>
      <c r="K1358" s="86" t="s">
        <v>240</v>
      </c>
      <c r="L1358" s="87" t="s">
        <v>241</v>
      </c>
      <c r="M1358" s="87" t="s">
        <v>242</v>
      </c>
      <c r="N1358" s="88" t="s">
        <v>385</v>
      </c>
      <c r="O1358" s="88" t="s">
        <v>235</v>
      </c>
      <c r="P1358" s="88" t="s">
        <v>244</v>
      </c>
      <c r="Q1358" s="88" t="s">
        <v>245</v>
      </c>
      <c r="R1358" s="88" t="s">
        <v>246</v>
      </c>
      <c r="S1358" s="88" t="s">
        <v>247</v>
      </c>
      <c r="T1358" s="88" t="s">
        <v>248</v>
      </c>
      <c r="U1358" s="88" t="s">
        <v>249</v>
      </c>
      <c r="V1358" s="88" t="s">
        <v>250</v>
      </c>
      <c r="W1358" s="88" t="s">
        <v>251</v>
      </c>
      <c r="X1358" s="88" t="s">
        <v>252</v>
      </c>
      <c r="Y1358" s="88" t="s">
        <v>253</v>
      </c>
      <c r="Z1358" s="88" t="s">
        <v>254</v>
      </c>
      <c r="AA1358" s="88" t="s">
        <v>255</v>
      </c>
      <c r="AB1358" s="88" t="s">
        <v>256</v>
      </c>
      <c r="AC1358" s="88" t="s">
        <v>257</v>
      </c>
      <c r="AD1358" s="88" t="s">
        <v>258</v>
      </c>
      <c r="AE1358" s="88" t="s">
        <v>259</v>
      </c>
      <c r="AF1358" s="88" t="s">
        <v>260</v>
      </c>
      <c r="AG1358" s="88" t="s">
        <v>261</v>
      </c>
      <c r="AH1358" s="88" t="s">
        <v>262</v>
      </c>
    </row>
    <row r="1359" hidden="1">
      <c r="A1359" s="96" t="s">
        <v>71</v>
      </c>
      <c r="B1359" s="91" t="s">
        <v>356</v>
      </c>
      <c r="C1359" s="103">
        <v>1.0</v>
      </c>
      <c r="D1359" s="103">
        <v>1.0</v>
      </c>
      <c r="E1359" s="104">
        <v>16.0</v>
      </c>
      <c r="F1359" s="103">
        <v>1.0</v>
      </c>
      <c r="G1359" s="103">
        <v>73.0</v>
      </c>
      <c r="H1359" s="92">
        <v>0.0</v>
      </c>
      <c r="I1359" s="103">
        <v>52.0</v>
      </c>
      <c r="J1359" s="106">
        <f t="shared" ref="J1359:J1372" si="852">SUM(G1359-I1359)</f>
        <v>21</v>
      </c>
      <c r="K1359" s="94">
        <f t="shared" ref="K1359:K1372" si="853">SUM(G1359/I1359)</f>
        <v>1.403846154</v>
      </c>
      <c r="L1359" s="103">
        <v>16.0</v>
      </c>
      <c r="M1359" s="103">
        <v>112.0</v>
      </c>
      <c r="N1359" s="103">
        <v>1.0</v>
      </c>
      <c r="O1359" s="95">
        <f t="shared" ref="O1359:O1364" si="854">(E1359*N1359)</f>
        <v>16</v>
      </c>
      <c r="P1359" s="103">
        <v>3.0</v>
      </c>
      <c r="Q1359" s="103">
        <v>2.0</v>
      </c>
      <c r="R1359" s="103">
        <v>8.0</v>
      </c>
      <c r="S1359" s="92">
        <v>0.0</v>
      </c>
      <c r="T1359" s="103">
        <v>16.0</v>
      </c>
      <c r="U1359" s="103">
        <v>5.0</v>
      </c>
      <c r="V1359" s="103">
        <v>2.0</v>
      </c>
      <c r="W1359" s="103">
        <v>1.0</v>
      </c>
      <c r="X1359" s="103">
        <v>1.0</v>
      </c>
      <c r="Y1359" s="103">
        <v>1.0</v>
      </c>
      <c r="Z1359" s="92">
        <v>0.0</v>
      </c>
      <c r="AA1359" s="92">
        <v>0.0</v>
      </c>
      <c r="AB1359" s="92">
        <v>0.0</v>
      </c>
      <c r="AC1359" s="103">
        <v>3.0</v>
      </c>
      <c r="AD1359" s="92">
        <v>0.0</v>
      </c>
      <c r="AE1359" s="92">
        <v>0.0</v>
      </c>
      <c r="AF1359" s="92">
        <v>0.0</v>
      </c>
      <c r="AG1359" s="103">
        <v>1.0</v>
      </c>
      <c r="AH1359" s="92">
        <v>0.0</v>
      </c>
    </row>
    <row r="1360" hidden="1">
      <c r="A1360" s="96" t="s">
        <v>71</v>
      </c>
      <c r="B1360" s="91" t="s">
        <v>318</v>
      </c>
      <c r="C1360" s="92">
        <v>0.0</v>
      </c>
      <c r="D1360" s="92">
        <v>0.0</v>
      </c>
      <c r="E1360" s="104">
        <v>0.0</v>
      </c>
      <c r="F1360" s="92">
        <v>0.0</v>
      </c>
      <c r="G1360" s="92">
        <v>0.0</v>
      </c>
      <c r="H1360" s="92">
        <v>0.0</v>
      </c>
      <c r="I1360" s="92">
        <v>0.0</v>
      </c>
      <c r="J1360" s="106">
        <f t="shared" si="852"/>
        <v>0</v>
      </c>
      <c r="K1360" s="94" t="str">
        <f t="shared" si="853"/>
        <v>#DIV/0!</v>
      </c>
      <c r="L1360" s="92">
        <v>0.0</v>
      </c>
      <c r="M1360" s="92">
        <v>0.0</v>
      </c>
      <c r="N1360" s="103">
        <v>0.0</v>
      </c>
      <c r="O1360" s="95">
        <f t="shared" si="854"/>
        <v>0</v>
      </c>
      <c r="P1360" s="92">
        <v>0.0</v>
      </c>
      <c r="Q1360" s="92">
        <v>0.0</v>
      </c>
      <c r="R1360" s="92">
        <v>0.0</v>
      </c>
      <c r="S1360" s="92">
        <v>0.0</v>
      </c>
      <c r="T1360" s="92">
        <v>0.0</v>
      </c>
      <c r="U1360" s="92">
        <v>0.0</v>
      </c>
      <c r="V1360" s="92">
        <v>0.0</v>
      </c>
      <c r="W1360" s="92">
        <v>0.0</v>
      </c>
      <c r="X1360" s="92">
        <v>0.0</v>
      </c>
      <c r="Y1360" s="92">
        <v>0.0</v>
      </c>
      <c r="Z1360" s="92">
        <v>0.0</v>
      </c>
      <c r="AA1360" s="92">
        <v>0.0</v>
      </c>
      <c r="AB1360" s="92">
        <v>0.0</v>
      </c>
      <c r="AC1360" s="92">
        <v>0.0</v>
      </c>
      <c r="AD1360" s="92">
        <v>0.0</v>
      </c>
      <c r="AE1360" s="92">
        <v>0.0</v>
      </c>
      <c r="AF1360" s="92">
        <v>0.0</v>
      </c>
      <c r="AG1360" s="92">
        <v>0.0</v>
      </c>
      <c r="AH1360" s="92">
        <v>0.0</v>
      </c>
    </row>
    <row r="1361" hidden="1">
      <c r="A1361" s="96" t="s">
        <v>71</v>
      </c>
      <c r="B1361" s="91" t="s">
        <v>357</v>
      </c>
      <c r="C1361" s="103">
        <v>1.0</v>
      </c>
      <c r="D1361" s="103">
        <v>1.0</v>
      </c>
      <c r="E1361" s="104">
        <v>16.0</v>
      </c>
      <c r="F1361" s="103">
        <v>1.0</v>
      </c>
      <c r="G1361" s="103">
        <v>50.0</v>
      </c>
      <c r="H1361" s="92">
        <v>0.0</v>
      </c>
      <c r="I1361" s="103">
        <v>33.0</v>
      </c>
      <c r="J1361" s="106">
        <f t="shared" si="852"/>
        <v>17</v>
      </c>
      <c r="K1361" s="94">
        <f t="shared" si="853"/>
        <v>1.515151515</v>
      </c>
      <c r="L1361" s="103">
        <v>26.0</v>
      </c>
      <c r="M1361" s="103">
        <v>70.0</v>
      </c>
      <c r="N1361" s="103">
        <v>1.0</v>
      </c>
      <c r="O1361" s="95">
        <f t="shared" si="854"/>
        <v>16</v>
      </c>
      <c r="P1361" s="103">
        <v>1.0</v>
      </c>
      <c r="Q1361" s="103">
        <v>1.0</v>
      </c>
      <c r="R1361" s="103">
        <v>4.0</v>
      </c>
      <c r="S1361" s="92">
        <v>0.0</v>
      </c>
      <c r="T1361" s="103">
        <v>7.0</v>
      </c>
      <c r="U1361" s="103">
        <v>3.0</v>
      </c>
      <c r="V1361" s="103">
        <v>1.0</v>
      </c>
      <c r="W1361" s="103">
        <v>1.0</v>
      </c>
      <c r="X1361" s="103">
        <v>1.0</v>
      </c>
      <c r="Y1361" s="92">
        <v>0.0</v>
      </c>
      <c r="Z1361" s="92">
        <v>0.0</v>
      </c>
      <c r="AA1361" s="92">
        <v>0.0</v>
      </c>
      <c r="AB1361" s="92">
        <v>0.0</v>
      </c>
      <c r="AC1361" s="103">
        <v>2.0</v>
      </c>
      <c r="AD1361" s="92">
        <v>0.0</v>
      </c>
      <c r="AE1361" s="92">
        <v>0.0</v>
      </c>
      <c r="AF1361" s="92">
        <v>0.0</v>
      </c>
      <c r="AG1361" s="92">
        <v>0.0</v>
      </c>
      <c r="AH1361" s="92">
        <v>0.0</v>
      </c>
    </row>
    <row r="1362" hidden="1">
      <c r="A1362" s="96" t="s">
        <v>71</v>
      </c>
      <c r="B1362" s="91" t="s">
        <v>358</v>
      </c>
      <c r="C1362" s="103">
        <v>1.0</v>
      </c>
      <c r="D1362" s="103">
        <v>1.0</v>
      </c>
      <c r="E1362" s="104">
        <v>16.0</v>
      </c>
      <c r="F1362" s="103">
        <v>1.0</v>
      </c>
      <c r="G1362" s="103">
        <v>58.0</v>
      </c>
      <c r="H1362" s="92">
        <v>0.0</v>
      </c>
      <c r="I1362" s="103">
        <v>55.0</v>
      </c>
      <c r="J1362" s="106">
        <f t="shared" si="852"/>
        <v>3</v>
      </c>
      <c r="K1362" s="94">
        <f t="shared" si="853"/>
        <v>1.054545455</v>
      </c>
      <c r="L1362" s="103">
        <v>15.0</v>
      </c>
      <c r="M1362" s="103">
        <v>70.0</v>
      </c>
      <c r="N1362" s="103">
        <v>1.0</v>
      </c>
      <c r="O1362" s="95">
        <f t="shared" si="854"/>
        <v>16</v>
      </c>
      <c r="P1362" s="103">
        <v>1.0</v>
      </c>
      <c r="Q1362" s="92">
        <v>0.0</v>
      </c>
      <c r="R1362" s="103">
        <v>4.0</v>
      </c>
      <c r="S1362" s="103">
        <v>1.0</v>
      </c>
      <c r="T1362" s="103">
        <v>8.0</v>
      </c>
      <c r="U1362" s="103">
        <v>1.0</v>
      </c>
      <c r="V1362" s="92">
        <v>0.0</v>
      </c>
      <c r="W1362" s="92">
        <v>0.0</v>
      </c>
      <c r="X1362" s="92">
        <v>0.0</v>
      </c>
      <c r="Y1362" s="92">
        <v>0.0</v>
      </c>
      <c r="Z1362" s="92">
        <v>0.0</v>
      </c>
      <c r="AA1362" s="92">
        <v>0.0</v>
      </c>
      <c r="AB1362" s="92">
        <v>0.0</v>
      </c>
      <c r="AC1362" s="103">
        <v>2.0</v>
      </c>
      <c r="AD1362" s="92">
        <v>0.0</v>
      </c>
      <c r="AE1362" s="92">
        <v>0.0</v>
      </c>
      <c r="AF1362" s="92">
        <v>0.0</v>
      </c>
      <c r="AG1362" s="92">
        <v>0.0</v>
      </c>
      <c r="AH1362" s="92">
        <v>0.0</v>
      </c>
    </row>
    <row r="1363" hidden="1">
      <c r="A1363" s="96" t="s">
        <v>71</v>
      </c>
      <c r="B1363" s="91" t="s">
        <v>327</v>
      </c>
      <c r="C1363" s="92">
        <v>0.0</v>
      </c>
      <c r="D1363" s="92">
        <v>0.0</v>
      </c>
      <c r="E1363" s="93">
        <f>SUM(L1363*I1363)/60</f>
        <v>0</v>
      </c>
      <c r="F1363" s="92">
        <v>0.0</v>
      </c>
      <c r="G1363" s="92">
        <v>0.0</v>
      </c>
      <c r="H1363" s="92">
        <v>0.0</v>
      </c>
      <c r="I1363" s="92">
        <v>0.0</v>
      </c>
      <c r="J1363" s="106">
        <f t="shared" si="852"/>
        <v>0</v>
      </c>
      <c r="K1363" s="94" t="str">
        <f t="shared" si="853"/>
        <v>#DIV/0!</v>
      </c>
      <c r="L1363" s="92">
        <v>0.0</v>
      </c>
      <c r="M1363" s="92">
        <v>0.0</v>
      </c>
      <c r="N1363" s="103">
        <v>0.0</v>
      </c>
      <c r="O1363" s="95">
        <f t="shared" si="854"/>
        <v>0</v>
      </c>
      <c r="P1363" s="92">
        <v>0.0</v>
      </c>
      <c r="Q1363" s="92">
        <v>0.0</v>
      </c>
      <c r="R1363" s="92">
        <v>0.0</v>
      </c>
      <c r="S1363" s="92">
        <v>0.0</v>
      </c>
      <c r="T1363" s="92">
        <v>0.0</v>
      </c>
      <c r="U1363" s="92">
        <v>0.0</v>
      </c>
      <c r="V1363" s="92">
        <v>0.0</v>
      </c>
      <c r="W1363" s="92">
        <v>0.0</v>
      </c>
      <c r="X1363" s="92">
        <v>0.0</v>
      </c>
      <c r="Y1363" s="92">
        <v>0.0</v>
      </c>
      <c r="Z1363" s="92">
        <v>0.0</v>
      </c>
      <c r="AA1363" s="92">
        <v>0.0</v>
      </c>
      <c r="AB1363" s="92">
        <v>0.0</v>
      </c>
      <c r="AC1363" s="92">
        <v>0.0</v>
      </c>
      <c r="AD1363" s="92">
        <v>0.0</v>
      </c>
      <c r="AE1363" s="92">
        <v>0.0</v>
      </c>
      <c r="AF1363" s="92">
        <v>0.0</v>
      </c>
      <c r="AG1363" s="92">
        <v>0.0</v>
      </c>
      <c r="AH1363" s="92">
        <v>0.0</v>
      </c>
    </row>
    <row r="1364" hidden="1">
      <c r="A1364" s="96" t="s">
        <v>71</v>
      </c>
      <c r="B1364" s="91" t="s">
        <v>359</v>
      </c>
      <c r="C1364" s="103">
        <v>1.0</v>
      </c>
      <c r="D1364" s="103">
        <v>1.0</v>
      </c>
      <c r="E1364" s="104">
        <v>16.0</v>
      </c>
      <c r="F1364" s="103">
        <v>2.0</v>
      </c>
      <c r="G1364" s="103">
        <v>79.0</v>
      </c>
      <c r="H1364" s="92">
        <v>0.0</v>
      </c>
      <c r="I1364" s="103">
        <v>61.0</v>
      </c>
      <c r="J1364" s="106">
        <f t="shared" si="852"/>
        <v>18</v>
      </c>
      <c r="K1364" s="94">
        <f t="shared" si="853"/>
        <v>1.295081967</v>
      </c>
      <c r="L1364" s="103">
        <v>13.0</v>
      </c>
      <c r="M1364" s="103">
        <v>110.0</v>
      </c>
      <c r="N1364" s="103">
        <v>1.0</v>
      </c>
      <c r="O1364" s="95">
        <f t="shared" si="854"/>
        <v>16</v>
      </c>
      <c r="P1364" s="103">
        <v>2.0</v>
      </c>
      <c r="Q1364" s="92">
        <v>0.0</v>
      </c>
      <c r="R1364" s="103">
        <v>6.0</v>
      </c>
      <c r="S1364" s="103">
        <v>1.0</v>
      </c>
      <c r="T1364" s="103">
        <v>15.0</v>
      </c>
      <c r="U1364" s="103">
        <v>3.0</v>
      </c>
      <c r="V1364" s="103">
        <v>2.0</v>
      </c>
      <c r="W1364" s="103">
        <v>1.0</v>
      </c>
      <c r="X1364" s="92">
        <v>0.0</v>
      </c>
      <c r="Y1364" s="92">
        <v>0.0</v>
      </c>
      <c r="Z1364" s="92">
        <v>0.0</v>
      </c>
      <c r="AA1364" s="92">
        <v>0.0</v>
      </c>
      <c r="AB1364" s="92">
        <v>0.0</v>
      </c>
      <c r="AC1364" s="103">
        <v>5.0</v>
      </c>
      <c r="AD1364" s="92">
        <v>0.0</v>
      </c>
      <c r="AE1364" s="92">
        <v>0.0</v>
      </c>
      <c r="AF1364" s="92">
        <v>0.0</v>
      </c>
      <c r="AG1364" s="92">
        <v>0.0</v>
      </c>
      <c r="AH1364" s="92">
        <v>0.0</v>
      </c>
    </row>
    <row r="1365" hidden="1">
      <c r="A1365" s="98"/>
      <c r="B1365" s="99"/>
      <c r="C1365" s="99">
        <f t="shared" ref="C1365:D1365" si="855">SUM(C1359:C1364)/4</f>
        <v>1</v>
      </c>
      <c r="D1365" s="99">
        <f t="shared" si="855"/>
        <v>1</v>
      </c>
      <c r="E1365" s="100">
        <f>SUM(E1359:E1364)</f>
        <v>64</v>
      </c>
      <c r="F1365" s="99">
        <f>SUM(F1359:F1364)/4</f>
        <v>1.25</v>
      </c>
      <c r="G1365" s="99">
        <f>SUM(G1359:G1364)</f>
        <v>260</v>
      </c>
      <c r="H1365" s="99"/>
      <c r="I1365" s="99">
        <f>SUM(I1359:I1364)</f>
        <v>201</v>
      </c>
      <c r="J1365" s="99">
        <f t="shared" si="852"/>
        <v>59</v>
      </c>
      <c r="K1365" s="101">
        <f t="shared" si="853"/>
        <v>1.293532338</v>
      </c>
      <c r="L1365" s="99">
        <f t="shared" ref="L1365:M1365" si="856">SUM(L1359:L1364)</f>
        <v>70</v>
      </c>
      <c r="M1365" s="99">
        <f t="shared" si="856"/>
        <v>362</v>
      </c>
      <c r="N1365" s="99"/>
      <c r="O1365" s="102"/>
      <c r="P1365" s="99">
        <f t="shared" ref="P1365:AH1365" si="857">SUM(P1359:P1364)</f>
        <v>7</v>
      </c>
      <c r="Q1365" s="99">
        <f t="shared" si="857"/>
        <v>3</v>
      </c>
      <c r="R1365" s="99">
        <f t="shared" si="857"/>
        <v>22</v>
      </c>
      <c r="S1365" s="99">
        <f t="shared" si="857"/>
        <v>2</v>
      </c>
      <c r="T1365" s="99">
        <f t="shared" si="857"/>
        <v>46</v>
      </c>
      <c r="U1365" s="99">
        <f t="shared" si="857"/>
        <v>12</v>
      </c>
      <c r="V1365" s="99">
        <f t="shared" si="857"/>
        <v>5</v>
      </c>
      <c r="W1365" s="99">
        <f t="shared" si="857"/>
        <v>3</v>
      </c>
      <c r="X1365" s="99">
        <f t="shared" si="857"/>
        <v>2</v>
      </c>
      <c r="Y1365" s="99">
        <f t="shared" si="857"/>
        <v>1</v>
      </c>
      <c r="Z1365" s="99">
        <f t="shared" si="857"/>
        <v>0</v>
      </c>
      <c r="AA1365" s="99">
        <f t="shared" si="857"/>
        <v>0</v>
      </c>
      <c r="AB1365" s="99">
        <f t="shared" si="857"/>
        <v>0</v>
      </c>
      <c r="AC1365" s="99">
        <f t="shared" si="857"/>
        <v>12</v>
      </c>
      <c r="AD1365" s="99">
        <f t="shared" si="857"/>
        <v>0</v>
      </c>
      <c r="AE1365" s="99">
        <f t="shared" si="857"/>
        <v>0</v>
      </c>
      <c r="AF1365" s="99">
        <f t="shared" si="857"/>
        <v>0</v>
      </c>
      <c r="AG1365" s="99">
        <f t="shared" si="857"/>
        <v>1</v>
      </c>
      <c r="AH1365" s="99">
        <f t="shared" si="857"/>
        <v>0</v>
      </c>
    </row>
    <row r="1366" hidden="1">
      <c r="A1366" s="90" t="s">
        <v>328</v>
      </c>
      <c r="B1366" s="91" t="s">
        <v>329</v>
      </c>
      <c r="C1366" s="103">
        <v>1.0</v>
      </c>
      <c r="D1366" s="92">
        <v>0.0</v>
      </c>
      <c r="E1366" s="104">
        <v>16.0</v>
      </c>
      <c r="F1366" s="92">
        <v>0.0</v>
      </c>
      <c r="G1366" s="103">
        <v>67.0</v>
      </c>
      <c r="H1366" s="103">
        <v>1.0</v>
      </c>
      <c r="I1366" s="103">
        <v>70.0</v>
      </c>
      <c r="J1366" s="106">
        <f t="shared" si="852"/>
        <v>-3</v>
      </c>
      <c r="K1366" s="94">
        <f t="shared" si="853"/>
        <v>0.9571428571</v>
      </c>
      <c r="L1366" s="103">
        <v>11.0</v>
      </c>
      <c r="M1366" s="103">
        <v>88.0</v>
      </c>
      <c r="N1366" s="103">
        <v>1.0</v>
      </c>
      <c r="O1366" s="95">
        <f t="shared" ref="O1366:O1371" si="858">SUM(L1366*I1366)/60</f>
        <v>12.83333333</v>
      </c>
      <c r="P1366" s="103">
        <v>4.0</v>
      </c>
      <c r="Q1366" s="103">
        <v>1.0</v>
      </c>
      <c r="R1366" s="103">
        <v>4.0</v>
      </c>
      <c r="S1366" s="103">
        <v>4.0</v>
      </c>
      <c r="T1366" s="103">
        <v>12.0</v>
      </c>
      <c r="U1366" s="103">
        <v>1.0</v>
      </c>
      <c r="V1366" s="92">
        <v>0.0</v>
      </c>
      <c r="W1366" s="92">
        <v>0.0</v>
      </c>
      <c r="X1366" s="92">
        <v>0.0</v>
      </c>
      <c r="Y1366" s="92">
        <v>0.0</v>
      </c>
      <c r="Z1366" s="92">
        <v>0.0</v>
      </c>
      <c r="AA1366" s="92">
        <v>0.0</v>
      </c>
      <c r="AB1366" s="92">
        <v>0.0</v>
      </c>
      <c r="AC1366" s="92">
        <v>0.0</v>
      </c>
      <c r="AD1366" s="92">
        <v>0.0</v>
      </c>
      <c r="AE1366" s="92">
        <v>0.0</v>
      </c>
      <c r="AF1366" s="92">
        <v>0.0</v>
      </c>
      <c r="AG1366" s="92">
        <v>0.0</v>
      </c>
      <c r="AH1366" s="92">
        <v>0.0</v>
      </c>
    </row>
    <row r="1367" hidden="1">
      <c r="A1367" s="90" t="s">
        <v>328</v>
      </c>
      <c r="B1367" s="91" t="s">
        <v>330</v>
      </c>
      <c r="C1367" s="103">
        <v>1.0</v>
      </c>
      <c r="D1367" s="92">
        <v>0.0</v>
      </c>
      <c r="E1367" s="104">
        <v>16.0</v>
      </c>
      <c r="F1367" s="92">
        <v>0.0</v>
      </c>
      <c r="G1367" s="103">
        <v>48.0</v>
      </c>
      <c r="H1367" s="103">
        <v>1.0</v>
      </c>
      <c r="I1367" s="103">
        <v>66.0</v>
      </c>
      <c r="J1367" s="106">
        <f t="shared" si="852"/>
        <v>-18</v>
      </c>
      <c r="K1367" s="94">
        <f t="shared" si="853"/>
        <v>0.7272727273</v>
      </c>
      <c r="L1367" s="103">
        <v>12.0</v>
      </c>
      <c r="M1367" s="103">
        <v>51.0</v>
      </c>
      <c r="N1367" s="103">
        <v>1.0</v>
      </c>
      <c r="O1367" s="95">
        <f t="shared" si="858"/>
        <v>13.2</v>
      </c>
      <c r="P1367" s="103">
        <v>2.0</v>
      </c>
      <c r="Q1367" s="103">
        <v>1.0</v>
      </c>
      <c r="R1367" s="103">
        <v>3.0</v>
      </c>
      <c r="S1367" s="103">
        <v>1.0</v>
      </c>
      <c r="T1367" s="103">
        <v>2.0</v>
      </c>
      <c r="U1367" s="92">
        <v>0.0</v>
      </c>
      <c r="V1367" s="92">
        <v>0.0</v>
      </c>
      <c r="W1367" s="92">
        <v>0.0</v>
      </c>
      <c r="X1367" s="92">
        <v>0.0</v>
      </c>
      <c r="Y1367" s="92">
        <v>0.0</v>
      </c>
      <c r="Z1367" s="92">
        <v>0.0</v>
      </c>
      <c r="AA1367" s="92">
        <v>0.0</v>
      </c>
      <c r="AB1367" s="92">
        <v>0.0</v>
      </c>
      <c r="AC1367" s="92">
        <v>0.0</v>
      </c>
      <c r="AD1367" s="92">
        <v>0.0</v>
      </c>
      <c r="AE1367" s="92">
        <v>0.0</v>
      </c>
      <c r="AF1367" s="92">
        <v>0.0</v>
      </c>
      <c r="AG1367" s="92">
        <v>0.0</v>
      </c>
      <c r="AH1367" s="92">
        <v>0.0</v>
      </c>
    </row>
    <row r="1368" hidden="1">
      <c r="A1368" s="90" t="s">
        <v>328</v>
      </c>
      <c r="B1368" s="91" t="s">
        <v>331</v>
      </c>
      <c r="C1368" s="92">
        <v>0.0</v>
      </c>
      <c r="D1368" s="92">
        <v>0.0</v>
      </c>
      <c r="E1368" s="93">
        <f t="shared" ref="E1368:E1369" si="859">SUM(L1368*I1368)/60</f>
        <v>0</v>
      </c>
      <c r="F1368" s="92">
        <v>0.0</v>
      </c>
      <c r="G1368" s="92">
        <v>0.0</v>
      </c>
      <c r="H1368" s="92">
        <v>0.0</v>
      </c>
      <c r="I1368" s="92">
        <v>0.0</v>
      </c>
      <c r="J1368" s="106">
        <f t="shared" si="852"/>
        <v>0</v>
      </c>
      <c r="K1368" s="94" t="str">
        <f t="shared" si="853"/>
        <v>#DIV/0!</v>
      </c>
      <c r="L1368" s="92">
        <v>0.0</v>
      </c>
      <c r="M1368" s="92">
        <v>0.0</v>
      </c>
      <c r="N1368" s="103">
        <v>0.0</v>
      </c>
      <c r="O1368" s="95">
        <f t="shared" si="858"/>
        <v>0</v>
      </c>
      <c r="P1368" s="92">
        <v>0.0</v>
      </c>
      <c r="Q1368" s="92">
        <v>0.0</v>
      </c>
      <c r="R1368" s="92">
        <v>0.0</v>
      </c>
      <c r="S1368" s="92">
        <v>0.0</v>
      </c>
      <c r="T1368" s="92">
        <v>0.0</v>
      </c>
      <c r="U1368" s="92">
        <v>0.0</v>
      </c>
      <c r="V1368" s="92">
        <v>0.0</v>
      </c>
      <c r="W1368" s="92">
        <v>0.0</v>
      </c>
      <c r="X1368" s="92">
        <v>0.0</v>
      </c>
      <c r="Y1368" s="92">
        <v>0.0</v>
      </c>
      <c r="Z1368" s="92">
        <v>0.0</v>
      </c>
      <c r="AA1368" s="92">
        <v>0.0</v>
      </c>
      <c r="AB1368" s="92">
        <v>0.0</v>
      </c>
      <c r="AC1368" s="92">
        <v>0.0</v>
      </c>
      <c r="AD1368" s="92">
        <v>0.0</v>
      </c>
      <c r="AE1368" s="92">
        <v>0.0</v>
      </c>
      <c r="AF1368" s="92">
        <v>0.0</v>
      </c>
      <c r="AG1368" s="92">
        <v>0.0</v>
      </c>
      <c r="AH1368" s="92">
        <v>0.0</v>
      </c>
    </row>
    <row r="1369" hidden="1">
      <c r="A1369" s="90" t="s">
        <v>328</v>
      </c>
      <c r="B1369" s="91" t="s">
        <v>332</v>
      </c>
      <c r="C1369" s="92">
        <v>0.0</v>
      </c>
      <c r="D1369" s="92">
        <v>0.0</v>
      </c>
      <c r="E1369" s="93">
        <f t="shared" si="859"/>
        <v>0</v>
      </c>
      <c r="F1369" s="92">
        <v>0.0</v>
      </c>
      <c r="G1369" s="92">
        <v>0.0</v>
      </c>
      <c r="H1369" s="92">
        <v>0.0</v>
      </c>
      <c r="I1369" s="92">
        <v>0.0</v>
      </c>
      <c r="J1369" s="106">
        <f t="shared" si="852"/>
        <v>0</v>
      </c>
      <c r="K1369" s="94" t="str">
        <f t="shared" si="853"/>
        <v>#DIV/0!</v>
      </c>
      <c r="L1369" s="92">
        <v>0.0</v>
      </c>
      <c r="M1369" s="92">
        <v>0.0</v>
      </c>
      <c r="N1369" s="103">
        <v>0.0</v>
      </c>
      <c r="O1369" s="95">
        <f t="shared" si="858"/>
        <v>0</v>
      </c>
      <c r="P1369" s="92">
        <v>0.0</v>
      </c>
      <c r="Q1369" s="92">
        <v>0.0</v>
      </c>
      <c r="R1369" s="92">
        <v>0.0</v>
      </c>
      <c r="S1369" s="92">
        <v>0.0</v>
      </c>
      <c r="T1369" s="92">
        <v>0.0</v>
      </c>
      <c r="U1369" s="92">
        <v>0.0</v>
      </c>
      <c r="V1369" s="92">
        <v>0.0</v>
      </c>
      <c r="W1369" s="92">
        <v>0.0</v>
      </c>
      <c r="X1369" s="92">
        <v>0.0</v>
      </c>
      <c r="Y1369" s="92">
        <v>0.0</v>
      </c>
      <c r="Z1369" s="92">
        <v>0.0</v>
      </c>
      <c r="AA1369" s="92">
        <v>0.0</v>
      </c>
      <c r="AB1369" s="92">
        <v>0.0</v>
      </c>
      <c r="AC1369" s="92">
        <v>0.0</v>
      </c>
      <c r="AD1369" s="92">
        <v>0.0</v>
      </c>
      <c r="AE1369" s="92">
        <v>0.0</v>
      </c>
      <c r="AF1369" s="92">
        <v>0.0</v>
      </c>
      <c r="AG1369" s="92">
        <v>0.0</v>
      </c>
      <c r="AH1369" s="92">
        <v>0.0</v>
      </c>
    </row>
    <row r="1370" hidden="1">
      <c r="A1370" s="90" t="s">
        <v>328</v>
      </c>
      <c r="B1370" s="91" t="s">
        <v>333</v>
      </c>
      <c r="C1370" s="103">
        <v>1.0</v>
      </c>
      <c r="D1370" s="92">
        <v>0.0</v>
      </c>
      <c r="E1370" s="104">
        <v>16.0</v>
      </c>
      <c r="F1370" s="103">
        <v>1.0</v>
      </c>
      <c r="G1370" s="103">
        <v>49.0</v>
      </c>
      <c r="H1370" s="103">
        <v>1.0</v>
      </c>
      <c r="I1370" s="103">
        <v>67.0</v>
      </c>
      <c r="J1370" s="106">
        <f t="shared" si="852"/>
        <v>-18</v>
      </c>
      <c r="K1370" s="94">
        <f t="shared" si="853"/>
        <v>0.7313432836</v>
      </c>
      <c r="L1370" s="103">
        <v>11.0</v>
      </c>
      <c r="M1370" s="103">
        <v>71.0</v>
      </c>
      <c r="N1370" s="103">
        <v>1.0</v>
      </c>
      <c r="O1370" s="95">
        <f t="shared" si="858"/>
        <v>12.28333333</v>
      </c>
      <c r="P1370" s="103">
        <v>3.0</v>
      </c>
      <c r="Q1370" s="92">
        <v>0.0</v>
      </c>
      <c r="R1370" s="103">
        <v>5.0</v>
      </c>
      <c r="S1370" s="103">
        <v>5.0</v>
      </c>
      <c r="T1370" s="103">
        <v>6.0</v>
      </c>
      <c r="U1370" s="103">
        <v>1.0</v>
      </c>
      <c r="V1370" s="92">
        <v>0.0</v>
      </c>
      <c r="W1370" s="92">
        <v>0.0</v>
      </c>
      <c r="X1370" s="92">
        <v>0.0</v>
      </c>
      <c r="Y1370" s="92">
        <v>0.0</v>
      </c>
      <c r="Z1370" s="92">
        <v>0.0</v>
      </c>
      <c r="AA1370" s="92">
        <v>0.0</v>
      </c>
      <c r="AB1370" s="92">
        <v>0.0</v>
      </c>
      <c r="AC1370" s="103">
        <v>2.0</v>
      </c>
      <c r="AD1370" s="92">
        <v>0.0</v>
      </c>
      <c r="AE1370" s="92">
        <v>0.0</v>
      </c>
      <c r="AF1370" s="92">
        <v>0.0</v>
      </c>
      <c r="AG1370" s="92">
        <v>0.0</v>
      </c>
      <c r="AH1370" s="92">
        <v>0.0</v>
      </c>
    </row>
    <row r="1371" hidden="1">
      <c r="A1371" s="90" t="s">
        <v>328</v>
      </c>
      <c r="B1371" s="97" t="s">
        <v>334</v>
      </c>
      <c r="C1371" s="103">
        <v>1.0</v>
      </c>
      <c r="D1371" s="92">
        <v>0.0</v>
      </c>
      <c r="E1371" s="104">
        <v>16.0</v>
      </c>
      <c r="F1371" s="103">
        <v>1.0</v>
      </c>
      <c r="G1371" s="103">
        <v>29.0</v>
      </c>
      <c r="H1371" s="92">
        <v>0.0</v>
      </c>
      <c r="I1371" s="103">
        <v>67.0</v>
      </c>
      <c r="J1371" s="106">
        <f t="shared" si="852"/>
        <v>-38</v>
      </c>
      <c r="K1371" s="94">
        <f t="shared" si="853"/>
        <v>0.4328358209</v>
      </c>
      <c r="L1371" s="103">
        <v>11.0</v>
      </c>
      <c r="M1371" s="103">
        <v>37.0</v>
      </c>
      <c r="N1371" s="103">
        <v>1.0</v>
      </c>
      <c r="O1371" s="95">
        <f t="shared" si="858"/>
        <v>12.28333333</v>
      </c>
      <c r="P1371" s="103">
        <v>2.0</v>
      </c>
      <c r="Q1371" s="92">
        <v>0.0</v>
      </c>
      <c r="R1371" s="103">
        <v>3.0</v>
      </c>
      <c r="S1371" s="103">
        <v>1.0</v>
      </c>
      <c r="T1371" s="103">
        <v>2.0</v>
      </c>
      <c r="U1371" s="92">
        <v>0.0</v>
      </c>
      <c r="V1371" s="92">
        <v>0.0</v>
      </c>
      <c r="W1371" s="92">
        <v>0.0</v>
      </c>
      <c r="X1371" s="92">
        <v>0.0</v>
      </c>
      <c r="Y1371" s="92">
        <v>0.0</v>
      </c>
      <c r="Z1371" s="92">
        <v>0.0</v>
      </c>
      <c r="AA1371" s="92">
        <v>0.0</v>
      </c>
      <c r="AB1371" s="92">
        <v>0.0</v>
      </c>
      <c r="AC1371" s="92">
        <v>0.0</v>
      </c>
      <c r="AD1371" s="92">
        <v>0.0</v>
      </c>
      <c r="AE1371" s="92">
        <v>0.0</v>
      </c>
      <c r="AF1371" s="92">
        <v>0.0</v>
      </c>
      <c r="AG1371" s="92">
        <v>0.0</v>
      </c>
      <c r="AH1371" s="92">
        <v>0.0</v>
      </c>
    </row>
    <row r="1372" hidden="1">
      <c r="A1372" s="98" t="s">
        <v>271</v>
      </c>
      <c r="B1372" s="99"/>
      <c r="C1372" s="99">
        <f>SUM(C1366:C1371)</f>
        <v>4</v>
      </c>
      <c r="D1372" s="99">
        <f t="shared" ref="D1372:F1372" si="860">SUM(D1366:D1371)/4</f>
        <v>0</v>
      </c>
      <c r="E1372" s="100">
        <f t="shared" si="860"/>
        <v>16</v>
      </c>
      <c r="F1372" s="99">
        <f t="shared" si="860"/>
        <v>0.5</v>
      </c>
      <c r="G1372" s="99">
        <f>SUM(G1366:G1371)</f>
        <v>193</v>
      </c>
      <c r="H1372" s="99"/>
      <c r="I1372" s="99">
        <f>SUM(I1366:I1371)</f>
        <v>270</v>
      </c>
      <c r="J1372" s="99">
        <f t="shared" si="852"/>
        <v>-77</v>
      </c>
      <c r="K1372" s="101">
        <f t="shared" si="853"/>
        <v>0.7148148148</v>
      </c>
      <c r="L1372" s="99">
        <f t="shared" ref="L1372:M1372" si="861">SUM(L1366:L1371)</f>
        <v>45</v>
      </c>
      <c r="M1372" s="99">
        <f t="shared" si="861"/>
        <v>247</v>
      </c>
      <c r="N1372" s="99"/>
      <c r="O1372" s="102"/>
      <c r="P1372" s="99">
        <f t="shared" ref="P1372:AH1372" si="862">SUM(P1366:P1371)</f>
        <v>11</v>
      </c>
      <c r="Q1372" s="99">
        <f t="shared" si="862"/>
        <v>2</v>
      </c>
      <c r="R1372" s="99">
        <f t="shared" si="862"/>
        <v>15</v>
      </c>
      <c r="S1372" s="99">
        <f t="shared" si="862"/>
        <v>11</v>
      </c>
      <c r="T1372" s="99">
        <f t="shared" si="862"/>
        <v>22</v>
      </c>
      <c r="U1372" s="99">
        <f t="shared" si="862"/>
        <v>2</v>
      </c>
      <c r="V1372" s="99">
        <f t="shared" si="862"/>
        <v>0</v>
      </c>
      <c r="W1372" s="99">
        <f t="shared" si="862"/>
        <v>0</v>
      </c>
      <c r="X1372" s="99">
        <f t="shared" si="862"/>
        <v>0</v>
      </c>
      <c r="Y1372" s="99">
        <f t="shared" si="862"/>
        <v>0</v>
      </c>
      <c r="Z1372" s="99">
        <f t="shared" si="862"/>
        <v>0</v>
      </c>
      <c r="AA1372" s="99">
        <f t="shared" si="862"/>
        <v>0</v>
      </c>
      <c r="AB1372" s="99">
        <f t="shared" si="862"/>
        <v>0</v>
      </c>
      <c r="AC1372" s="99">
        <f t="shared" si="862"/>
        <v>2</v>
      </c>
      <c r="AD1372" s="99">
        <f t="shared" si="862"/>
        <v>0</v>
      </c>
      <c r="AE1372" s="99">
        <f t="shared" si="862"/>
        <v>0</v>
      </c>
      <c r="AF1372" s="99">
        <f t="shared" si="862"/>
        <v>0</v>
      </c>
      <c r="AG1372" s="99">
        <f t="shared" si="862"/>
        <v>0</v>
      </c>
      <c r="AH1372" s="99">
        <f t="shared" si="862"/>
        <v>0</v>
      </c>
    </row>
    <row r="1373">
      <c r="A1373" s="119" t="s">
        <v>464</v>
      </c>
    </row>
    <row r="1375" hidden="1">
      <c r="A1375" s="115"/>
      <c r="F1375" s="116" t="s">
        <v>382</v>
      </c>
      <c r="L1375" s="117" t="s">
        <v>383</v>
      </c>
      <c r="N1375" s="118" t="s">
        <v>384</v>
      </c>
    </row>
    <row r="1376" hidden="1">
      <c r="A1376" s="83" t="s">
        <v>232</v>
      </c>
      <c r="B1376" s="83" t="s">
        <v>233</v>
      </c>
      <c r="C1376" s="83" t="s">
        <v>234</v>
      </c>
      <c r="D1376" s="83" t="s">
        <v>15</v>
      </c>
      <c r="E1376" s="84" t="s">
        <v>235</v>
      </c>
      <c r="F1376" s="85" t="s">
        <v>17</v>
      </c>
      <c r="G1376" s="85" t="s">
        <v>236</v>
      </c>
      <c r="H1376" s="85" t="s">
        <v>237</v>
      </c>
      <c r="I1376" s="85" t="s">
        <v>238</v>
      </c>
      <c r="J1376" s="85" t="s">
        <v>239</v>
      </c>
      <c r="K1376" s="86" t="s">
        <v>240</v>
      </c>
      <c r="L1376" s="87" t="s">
        <v>241</v>
      </c>
      <c r="M1376" s="87" t="s">
        <v>242</v>
      </c>
      <c r="N1376" s="88" t="s">
        <v>385</v>
      </c>
      <c r="O1376" s="88" t="s">
        <v>235</v>
      </c>
      <c r="P1376" s="88" t="s">
        <v>244</v>
      </c>
      <c r="Q1376" s="88" t="s">
        <v>245</v>
      </c>
      <c r="R1376" s="88" t="s">
        <v>246</v>
      </c>
      <c r="S1376" s="88" t="s">
        <v>247</v>
      </c>
      <c r="T1376" s="88" t="s">
        <v>248</v>
      </c>
      <c r="U1376" s="88" t="s">
        <v>249</v>
      </c>
      <c r="V1376" s="88" t="s">
        <v>250</v>
      </c>
      <c r="W1376" s="88" t="s">
        <v>251</v>
      </c>
      <c r="X1376" s="88" t="s">
        <v>252</v>
      </c>
      <c r="Y1376" s="88" t="s">
        <v>253</v>
      </c>
      <c r="Z1376" s="88" t="s">
        <v>254</v>
      </c>
      <c r="AA1376" s="88" t="s">
        <v>255</v>
      </c>
      <c r="AB1376" s="88" t="s">
        <v>256</v>
      </c>
      <c r="AC1376" s="88" t="s">
        <v>257</v>
      </c>
      <c r="AD1376" s="88" t="s">
        <v>258</v>
      </c>
      <c r="AE1376" s="88" t="s">
        <v>259</v>
      </c>
      <c r="AF1376" s="88" t="s">
        <v>260</v>
      </c>
      <c r="AG1376" s="88" t="s">
        <v>261</v>
      </c>
      <c r="AH1376" s="88" t="s">
        <v>262</v>
      </c>
    </row>
    <row r="1377" hidden="1">
      <c r="A1377" s="90" t="s">
        <v>79</v>
      </c>
      <c r="B1377" s="91" t="s">
        <v>349</v>
      </c>
      <c r="C1377" s="103">
        <v>1.0</v>
      </c>
      <c r="D1377" s="103">
        <v>1.0</v>
      </c>
      <c r="E1377" s="93">
        <f t="shared" ref="E1377:E1382" si="863">SUM(L1377*I1377)/60</f>
        <v>9.8</v>
      </c>
      <c r="F1377" s="92">
        <v>0.0</v>
      </c>
      <c r="G1377" s="103">
        <v>52.0</v>
      </c>
      <c r="H1377" s="92">
        <v>0.0</v>
      </c>
      <c r="I1377" s="103">
        <v>42.0</v>
      </c>
      <c r="J1377" s="106">
        <f t="shared" ref="J1377:J1393" si="864">SUM(G1377-I1377)</f>
        <v>10</v>
      </c>
      <c r="K1377" s="94">
        <f t="shared" ref="K1377:K1393" si="865">SUM(G1377/I1377)</f>
        <v>1.238095238</v>
      </c>
      <c r="L1377" s="103">
        <v>14.0</v>
      </c>
      <c r="M1377" s="103">
        <v>70.0</v>
      </c>
      <c r="N1377" s="103">
        <v>1.0</v>
      </c>
      <c r="O1377" s="95">
        <f t="shared" ref="O1377:O1382" si="866">(E1377*N1377)</f>
        <v>9.8</v>
      </c>
      <c r="P1377" s="103">
        <v>1.0</v>
      </c>
      <c r="Q1377" s="92">
        <v>0.0</v>
      </c>
      <c r="R1377" s="103">
        <v>10.0</v>
      </c>
      <c r="S1377" s="92">
        <v>0.0</v>
      </c>
      <c r="T1377" s="103">
        <v>7.0</v>
      </c>
      <c r="U1377" s="103">
        <v>2.0</v>
      </c>
      <c r="V1377" s="92">
        <v>0.0</v>
      </c>
      <c r="W1377" s="92">
        <v>0.0</v>
      </c>
      <c r="X1377" s="92">
        <v>0.0</v>
      </c>
      <c r="Y1377" s="92">
        <v>0.0</v>
      </c>
      <c r="Z1377" s="92">
        <v>0.0</v>
      </c>
      <c r="AA1377" s="92">
        <v>0.0</v>
      </c>
      <c r="AB1377" s="92">
        <v>0.0</v>
      </c>
      <c r="AC1377" s="92">
        <v>0.0</v>
      </c>
      <c r="AD1377" s="92">
        <v>0.0</v>
      </c>
      <c r="AE1377" s="92">
        <v>0.0</v>
      </c>
      <c r="AF1377" s="92">
        <v>0.0</v>
      </c>
      <c r="AG1377" s="92">
        <v>0.0</v>
      </c>
      <c r="AH1377" s="92">
        <v>0.0</v>
      </c>
    </row>
    <row r="1378" hidden="1">
      <c r="A1378" s="90" t="s">
        <v>79</v>
      </c>
      <c r="B1378" s="91" t="s">
        <v>350</v>
      </c>
      <c r="C1378" s="103">
        <v>1.0</v>
      </c>
      <c r="D1378" s="103">
        <v>1.0</v>
      </c>
      <c r="E1378" s="93">
        <f t="shared" si="863"/>
        <v>11.05</v>
      </c>
      <c r="F1378" s="103">
        <v>3.0</v>
      </c>
      <c r="G1378" s="103">
        <v>14.0</v>
      </c>
      <c r="H1378" s="92">
        <v>0.0</v>
      </c>
      <c r="I1378" s="103">
        <v>13.0</v>
      </c>
      <c r="J1378" s="106">
        <f t="shared" si="864"/>
        <v>1</v>
      </c>
      <c r="K1378" s="94">
        <f t="shared" si="865"/>
        <v>1.076923077</v>
      </c>
      <c r="L1378" s="103">
        <v>51.0</v>
      </c>
      <c r="M1378" s="103">
        <v>21.0</v>
      </c>
      <c r="N1378" s="103">
        <v>1.0</v>
      </c>
      <c r="O1378" s="95">
        <f t="shared" si="866"/>
        <v>11.05</v>
      </c>
      <c r="P1378" s="103">
        <v>1.0</v>
      </c>
      <c r="Q1378" s="103">
        <v>1.0</v>
      </c>
      <c r="R1378" s="92">
        <v>0.0</v>
      </c>
      <c r="S1378" s="92">
        <v>0.0</v>
      </c>
      <c r="T1378" s="103">
        <v>2.0</v>
      </c>
      <c r="U1378" s="103">
        <v>1.0</v>
      </c>
      <c r="V1378" s="92">
        <v>0.0</v>
      </c>
      <c r="W1378" s="92">
        <v>0.0</v>
      </c>
      <c r="X1378" s="92">
        <v>0.0</v>
      </c>
      <c r="Y1378" s="92">
        <v>0.0</v>
      </c>
      <c r="Z1378" s="92">
        <v>0.0</v>
      </c>
      <c r="AA1378" s="92">
        <v>0.0</v>
      </c>
      <c r="AB1378" s="92">
        <v>0.0</v>
      </c>
      <c r="AC1378" s="92">
        <v>0.0</v>
      </c>
      <c r="AD1378" s="92">
        <v>0.0</v>
      </c>
      <c r="AE1378" s="92">
        <v>0.0</v>
      </c>
      <c r="AF1378" s="92">
        <v>0.0</v>
      </c>
      <c r="AG1378" s="92">
        <v>0.0</v>
      </c>
      <c r="AH1378" s="92">
        <v>0.0</v>
      </c>
    </row>
    <row r="1379" hidden="1">
      <c r="A1379" s="90" t="s">
        <v>79</v>
      </c>
      <c r="B1379" s="91" t="s">
        <v>351</v>
      </c>
      <c r="C1379" s="103">
        <v>1.0</v>
      </c>
      <c r="D1379" s="103">
        <v>1.0</v>
      </c>
      <c r="E1379" s="93">
        <f t="shared" si="863"/>
        <v>10.5</v>
      </c>
      <c r="F1379" s="103">
        <v>1.0</v>
      </c>
      <c r="G1379" s="103">
        <v>71.0</v>
      </c>
      <c r="H1379" s="92">
        <v>0.0</v>
      </c>
      <c r="I1379" s="103">
        <v>30.0</v>
      </c>
      <c r="J1379" s="106">
        <f t="shared" si="864"/>
        <v>41</v>
      </c>
      <c r="K1379" s="94">
        <f t="shared" si="865"/>
        <v>2.366666667</v>
      </c>
      <c r="L1379" s="103">
        <v>21.0</v>
      </c>
      <c r="M1379" s="103">
        <v>98.0</v>
      </c>
      <c r="N1379" s="103">
        <v>1.0</v>
      </c>
      <c r="O1379" s="95">
        <f t="shared" si="866"/>
        <v>10.5</v>
      </c>
      <c r="P1379" s="103">
        <v>1.0</v>
      </c>
      <c r="Q1379" s="103">
        <v>1.0</v>
      </c>
      <c r="R1379" s="103">
        <v>6.0</v>
      </c>
      <c r="S1379" s="92">
        <v>0.0</v>
      </c>
      <c r="T1379" s="103">
        <v>13.0</v>
      </c>
      <c r="U1379" s="103">
        <v>6.0</v>
      </c>
      <c r="V1379" s="103">
        <v>2.0</v>
      </c>
      <c r="W1379" s="92">
        <v>0.0</v>
      </c>
      <c r="X1379" s="92">
        <v>0.0</v>
      </c>
      <c r="Y1379" s="92">
        <v>0.0</v>
      </c>
      <c r="Z1379" s="92">
        <v>0.0</v>
      </c>
      <c r="AA1379" s="92">
        <v>0.0</v>
      </c>
      <c r="AB1379" s="92">
        <v>0.0</v>
      </c>
      <c r="AC1379" s="103">
        <v>5.0</v>
      </c>
      <c r="AD1379" s="92">
        <v>0.0</v>
      </c>
      <c r="AE1379" s="92">
        <v>0.0</v>
      </c>
      <c r="AF1379" s="92">
        <v>0.0</v>
      </c>
      <c r="AG1379" s="92">
        <v>0.0</v>
      </c>
      <c r="AH1379" s="92">
        <v>0.0</v>
      </c>
    </row>
    <row r="1380" hidden="1">
      <c r="A1380" s="90" t="s">
        <v>79</v>
      </c>
      <c r="B1380" s="91" t="s">
        <v>352</v>
      </c>
      <c r="C1380" s="103">
        <v>1.0</v>
      </c>
      <c r="D1380" s="103">
        <v>1.0</v>
      </c>
      <c r="E1380" s="93">
        <f t="shared" si="863"/>
        <v>10.2</v>
      </c>
      <c r="F1380" s="103">
        <v>1.0</v>
      </c>
      <c r="G1380" s="103">
        <v>48.0</v>
      </c>
      <c r="H1380" s="103">
        <v>2.0</v>
      </c>
      <c r="I1380" s="103">
        <v>36.0</v>
      </c>
      <c r="J1380" s="106">
        <f t="shared" si="864"/>
        <v>12</v>
      </c>
      <c r="K1380" s="94">
        <f t="shared" si="865"/>
        <v>1.333333333</v>
      </c>
      <c r="L1380" s="103">
        <v>17.0</v>
      </c>
      <c r="M1380" s="103">
        <v>58.0</v>
      </c>
      <c r="N1380" s="103">
        <v>1.0</v>
      </c>
      <c r="O1380" s="95">
        <f t="shared" si="866"/>
        <v>10.2</v>
      </c>
      <c r="P1380" s="92">
        <v>0.0</v>
      </c>
      <c r="Q1380" s="103">
        <v>2.0</v>
      </c>
      <c r="R1380" s="103">
        <v>4.0</v>
      </c>
      <c r="S1380" s="92">
        <v>0.0</v>
      </c>
      <c r="T1380" s="103">
        <v>10.0</v>
      </c>
      <c r="U1380" s="103">
        <v>2.0</v>
      </c>
      <c r="V1380" s="92">
        <v>0.0</v>
      </c>
      <c r="W1380" s="92">
        <v>0.0</v>
      </c>
      <c r="X1380" s="92">
        <v>0.0</v>
      </c>
      <c r="Y1380" s="92">
        <v>0.0</v>
      </c>
      <c r="Z1380" s="92">
        <v>0.0</v>
      </c>
      <c r="AA1380" s="92">
        <v>0.0</v>
      </c>
      <c r="AB1380" s="92">
        <v>0.0</v>
      </c>
      <c r="AC1380" s="103">
        <v>1.0</v>
      </c>
      <c r="AD1380" s="103">
        <v>1.0</v>
      </c>
      <c r="AE1380" s="92">
        <v>0.0</v>
      </c>
      <c r="AF1380" s="92">
        <v>0.0</v>
      </c>
      <c r="AG1380" s="92">
        <v>0.0</v>
      </c>
      <c r="AH1380" s="92">
        <v>0.0</v>
      </c>
    </row>
    <row r="1381" hidden="1">
      <c r="A1381" s="90" t="s">
        <v>79</v>
      </c>
      <c r="B1381" s="91" t="s">
        <v>353</v>
      </c>
      <c r="C1381" s="92">
        <v>0.0</v>
      </c>
      <c r="D1381" s="92">
        <v>0.0</v>
      </c>
      <c r="E1381" s="93">
        <f t="shared" si="863"/>
        <v>0</v>
      </c>
      <c r="F1381" s="92">
        <v>0.0</v>
      </c>
      <c r="G1381" s="92">
        <v>0.0</v>
      </c>
      <c r="H1381" s="92">
        <v>0.0</v>
      </c>
      <c r="I1381" s="92">
        <v>0.0</v>
      </c>
      <c r="J1381" s="106">
        <f t="shared" si="864"/>
        <v>0</v>
      </c>
      <c r="K1381" s="94" t="str">
        <f t="shared" si="865"/>
        <v>#DIV/0!</v>
      </c>
      <c r="L1381" s="92">
        <v>0.0</v>
      </c>
      <c r="M1381" s="92">
        <v>0.0</v>
      </c>
      <c r="N1381" s="103">
        <v>0.0</v>
      </c>
      <c r="O1381" s="95">
        <f t="shared" si="866"/>
        <v>0</v>
      </c>
      <c r="P1381" s="92">
        <v>0.0</v>
      </c>
      <c r="Q1381" s="92">
        <v>0.0</v>
      </c>
      <c r="R1381" s="92">
        <v>0.0</v>
      </c>
      <c r="S1381" s="92">
        <v>0.0</v>
      </c>
      <c r="T1381" s="92">
        <v>0.0</v>
      </c>
      <c r="U1381" s="92">
        <v>0.0</v>
      </c>
      <c r="V1381" s="92">
        <v>0.0</v>
      </c>
      <c r="W1381" s="92">
        <v>0.0</v>
      </c>
      <c r="X1381" s="92">
        <v>0.0</v>
      </c>
      <c r="Y1381" s="92">
        <v>0.0</v>
      </c>
      <c r="Z1381" s="92">
        <v>0.0</v>
      </c>
      <c r="AA1381" s="92">
        <v>0.0</v>
      </c>
      <c r="AB1381" s="92">
        <v>0.0</v>
      </c>
      <c r="AC1381" s="92">
        <v>0.0</v>
      </c>
      <c r="AD1381" s="92">
        <v>0.0</v>
      </c>
      <c r="AE1381" s="92">
        <v>0.0</v>
      </c>
      <c r="AF1381" s="92">
        <v>0.0</v>
      </c>
      <c r="AG1381" s="92">
        <v>0.0</v>
      </c>
      <c r="AH1381" s="92">
        <v>0.0</v>
      </c>
    </row>
    <row r="1382" hidden="1">
      <c r="A1382" s="90" t="s">
        <v>79</v>
      </c>
      <c r="B1382" s="91" t="s">
        <v>354</v>
      </c>
      <c r="C1382" s="92">
        <v>0.0</v>
      </c>
      <c r="D1382" s="92">
        <v>0.0</v>
      </c>
      <c r="E1382" s="93">
        <f t="shared" si="863"/>
        <v>0</v>
      </c>
      <c r="F1382" s="92">
        <v>0.0</v>
      </c>
      <c r="G1382" s="92">
        <v>0.0</v>
      </c>
      <c r="H1382" s="92">
        <v>0.0</v>
      </c>
      <c r="I1382" s="92">
        <v>0.0</v>
      </c>
      <c r="J1382" s="106">
        <f t="shared" si="864"/>
        <v>0</v>
      </c>
      <c r="K1382" s="94" t="str">
        <f t="shared" si="865"/>
        <v>#DIV/0!</v>
      </c>
      <c r="L1382" s="92">
        <v>0.0</v>
      </c>
      <c r="M1382" s="92">
        <v>0.0</v>
      </c>
      <c r="N1382" s="103">
        <v>0.0</v>
      </c>
      <c r="O1382" s="95">
        <f t="shared" si="866"/>
        <v>0</v>
      </c>
      <c r="P1382" s="92">
        <v>0.0</v>
      </c>
      <c r="Q1382" s="92">
        <v>0.0</v>
      </c>
      <c r="R1382" s="92">
        <v>0.0</v>
      </c>
      <c r="S1382" s="92">
        <v>0.0</v>
      </c>
      <c r="T1382" s="92">
        <v>0.0</v>
      </c>
      <c r="U1382" s="92">
        <v>0.0</v>
      </c>
      <c r="V1382" s="92">
        <v>0.0</v>
      </c>
      <c r="W1382" s="92">
        <v>0.0</v>
      </c>
      <c r="X1382" s="92">
        <v>0.0</v>
      </c>
      <c r="Y1382" s="92">
        <v>0.0</v>
      </c>
      <c r="Z1382" s="92">
        <v>0.0</v>
      </c>
      <c r="AA1382" s="92">
        <v>0.0</v>
      </c>
      <c r="AB1382" s="92">
        <v>0.0</v>
      </c>
      <c r="AC1382" s="92">
        <v>0.0</v>
      </c>
      <c r="AD1382" s="92">
        <v>0.0</v>
      </c>
      <c r="AE1382" s="92">
        <v>0.0</v>
      </c>
      <c r="AF1382" s="92">
        <v>0.0</v>
      </c>
      <c r="AG1382" s="92">
        <v>0.0</v>
      </c>
      <c r="AH1382" s="92">
        <v>0.0</v>
      </c>
    </row>
    <row r="1383" hidden="1">
      <c r="A1383" s="98"/>
      <c r="B1383" s="99"/>
      <c r="C1383" s="99">
        <f t="shared" ref="C1383:D1383" si="867">SUM(C1377:C1382)/4</f>
        <v>1</v>
      </c>
      <c r="D1383" s="99">
        <f t="shared" si="867"/>
        <v>1</v>
      </c>
      <c r="E1383" s="100">
        <f>SUM(E1377:E1382)</f>
        <v>41.55</v>
      </c>
      <c r="F1383" s="99">
        <f>SUM(F1377:F1382)/4</f>
        <v>1.25</v>
      </c>
      <c r="G1383" s="99">
        <f>SUM(G1377:G1382)</f>
        <v>185</v>
      </c>
      <c r="H1383" s="99"/>
      <c r="I1383" s="99">
        <f>SUM(I1377:I1382)</f>
        <v>121</v>
      </c>
      <c r="J1383" s="99">
        <f t="shared" si="864"/>
        <v>64</v>
      </c>
      <c r="K1383" s="101">
        <f t="shared" si="865"/>
        <v>1.52892562</v>
      </c>
      <c r="L1383" s="99">
        <f t="shared" ref="L1383:M1383" si="868">SUM(L1377:L1382)</f>
        <v>103</v>
      </c>
      <c r="M1383" s="99">
        <f t="shared" si="868"/>
        <v>247</v>
      </c>
      <c r="N1383" s="99"/>
      <c r="O1383" s="102"/>
      <c r="P1383" s="99">
        <f t="shared" ref="P1383:AH1383" si="869">SUM(P1377:P1382)</f>
        <v>3</v>
      </c>
      <c r="Q1383" s="99">
        <f t="shared" si="869"/>
        <v>4</v>
      </c>
      <c r="R1383" s="99">
        <f t="shared" si="869"/>
        <v>20</v>
      </c>
      <c r="S1383" s="99">
        <f t="shared" si="869"/>
        <v>0</v>
      </c>
      <c r="T1383" s="99">
        <f t="shared" si="869"/>
        <v>32</v>
      </c>
      <c r="U1383" s="99">
        <f t="shared" si="869"/>
        <v>11</v>
      </c>
      <c r="V1383" s="99">
        <f t="shared" si="869"/>
        <v>2</v>
      </c>
      <c r="W1383" s="99">
        <f t="shared" si="869"/>
        <v>0</v>
      </c>
      <c r="X1383" s="99">
        <f t="shared" si="869"/>
        <v>0</v>
      </c>
      <c r="Y1383" s="99">
        <f t="shared" si="869"/>
        <v>0</v>
      </c>
      <c r="Z1383" s="99">
        <f t="shared" si="869"/>
        <v>0</v>
      </c>
      <c r="AA1383" s="99">
        <f t="shared" si="869"/>
        <v>0</v>
      </c>
      <c r="AB1383" s="99">
        <f t="shared" si="869"/>
        <v>0</v>
      </c>
      <c r="AC1383" s="99">
        <f t="shared" si="869"/>
        <v>6</v>
      </c>
      <c r="AD1383" s="99">
        <f t="shared" si="869"/>
        <v>1</v>
      </c>
      <c r="AE1383" s="99">
        <f t="shared" si="869"/>
        <v>0</v>
      </c>
      <c r="AF1383" s="99">
        <f t="shared" si="869"/>
        <v>0</v>
      </c>
      <c r="AG1383" s="99">
        <f t="shared" si="869"/>
        <v>0</v>
      </c>
      <c r="AH1383" s="99">
        <f t="shared" si="869"/>
        <v>0</v>
      </c>
    </row>
    <row r="1384" hidden="1">
      <c r="A1384" s="90" t="s">
        <v>58</v>
      </c>
      <c r="B1384" s="91" t="s">
        <v>309</v>
      </c>
      <c r="C1384" s="103">
        <v>1.0</v>
      </c>
      <c r="D1384" s="92">
        <v>0.0</v>
      </c>
      <c r="E1384" s="93">
        <f t="shared" ref="E1384:E1392" si="870">SUM(L1384*I1384)/60</f>
        <v>9.5</v>
      </c>
      <c r="F1384" s="92">
        <v>0.0</v>
      </c>
      <c r="G1384" s="103">
        <v>40.0</v>
      </c>
      <c r="H1384" s="92">
        <v>0.0</v>
      </c>
      <c r="I1384" s="103">
        <v>57.0</v>
      </c>
      <c r="J1384" s="106">
        <f t="shared" si="864"/>
        <v>-17</v>
      </c>
      <c r="K1384" s="94">
        <f t="shared" si="865"/>
        <v>0.701754386</v>
      </c>
      <c r="L1384" s="103">
        <v>10.0</v>
      </c>
      <c r="M1384" s="103">
        <v>47.0</v>
      </c>
      <c r="N1384" s="103">
        <v>1.0</v>
      </c>
      <c r="O1384" s="95">
        <f t="shared" ref="O1384:O1392" si="871">SUM(L1384*I1384)/60</f>
        <v>9.5</v>
      </c>
      <c r="P1384" s="103">
        <v>1.0</v>
      </c>
      <c r="Q1384" s="103">
        <v>2.0</v>
      </c>
      <c r="R1384" s="103">
        <v>1.0</v>
      </c>
      <c r="S1384" s="103">
        <v>1.0</v>
      </c>
      <c r="T1384" s="103">
        <v>6.0</v>
      </c>
      <c r="U1384" s="92">
        <v>0.0</v>
      </c>
      <c r="V1384" s="92">
        <v>0.0</v>
      </c>
      <c r="W1384" s="92">
        <v>0.0</v>
      </c>
      <c r="X1384" s="92">
        <v>0.0</v>
      </c>
      <c r="Y1384" s="92">
        <v>0.0</v>
      </c>
      <c r="Z1384" s="92">
        <v>0.0</v>
      </c>
      <c r="AA1384" s="92">
        <v>0.0</v>
      </c>
      <c r="AB1384" s="92">
        <v>0.0</v>
      </c>
      <c r="AC1384" s="92">
        <v>0.0</v>
      </c>
      <c r="AD1384" s="92">
        <v>0.0</v>
      </c>
      <c r="AE1384" s="92">
        <v>0.0</v>
      </c>
      <c r="AF1384" s="92">
        <v>0.0</v>
      </c>
      <c r="AG1384" s="92">
        <v>0.0</v>
      </c>
      <c r="AH1384" s="92">
        <v>0.0</v>
      </c>
    </row>
    <row r="1385" hidden="1">
      <c r="A1385" s="90" t="s">
        <v>58</v>
      </c>
      <c r="B1385" s="91" t="s">
        <v>310</v>
      </c>
      <c r="C1385" s="92">
        <v>0.0</v>
      </c>
      <c r="D1385" s="92">
        <v>0.0</v>
      </c>
      <c r="E1385" s="93">
        <f t="shared" si="870"/>
        <v>0</v>
      </c>
      <c r="F1385" s="92">
        <v>0.0</v>
      </c>
      <c r="G1385" s="92">
        <v>0.0</v>
      </c>
      <c r="H1385" s="92">
        <v>0.0</v>
      </c>
      <c r="I1385" s="92">
        <v>0.0</v>
      </c>
      <c r="J1385" s="106">
        <f t="shared" si="864"/>
        <v>0</v>
      </c>
      <c r="K1385" s="94" t="str">
        <f t="shared" si="865"/>
        <v>#DIV/0!</v>
      </c>
      <c r="L1385" s="92">
        <v>0.0</v>
      </c>
      <c r="M1385" s="92">
        <v>0.0</v>
      </c>
      <c r="N1385" s="103">
        <v>0.0</v>
      </c>
      <c r="O1385" s="95">
        <f t="shared" si="871"/>
        <v>0</v>
      </c>
      <c r="P1385" s="92">
        <v>0.0</v>
      </c>
      <c r="Q1385" s="92">
        <v>0.0</v>
      </c>
      <c r="R1385" s="92">
        <v>0.0</v>
      </c>
      <c r="S1385" s="92">
        <v>0.0</v>
      </c>
      <c r="T1385" s="92">
        <v>0.0</v>
      </c>
      <c r="U1385" s="92">
        <v>0.0</v>
      </c>
      <c r="V1385" s="92">
        <v>0.0</v>
      </c>
      <c r="W1385" s="92">
        <v>0.0</v>
      </c>
      <c r="X1385" s="92">
        <v>0.0</v>
      </c>
      <c r="Y1385" s="92">
        <v>0.0</v>
      </c>
      <c r="Z1385" s="92">
        <v>0.0</v>
      </c>
      <c r="AA1385" s="92">
        <v>0.0</v>
      </c>
      <c r="AB1385" s="92">
        <v>0.0</v>
      </c>
      <c r="AC1385" s="92">
        <v>0.0</v>
      </c>
      <c r="AD1385" s="92">
        <v>0.0</v>
      </c>
      <c r="AE1385" s="92">
        <v>0.0</v>
      </c>
      <c r="AF1385" s="92">
        <v>0.0</v>
      </c>
      <c r="AG1385" s="92">
        <v>0.0</v>
      </c>
      <c r="AH1385" s="92">
        <v>0.0</v>
      </c>
    </row>
    <row r="1386" hidden="1">
      <c r="A1386" s="90" t="s">
        <v>58</v>
      </c>
      <c r="B1386" s="91" t="s">
        <v>311</v>
      </c>
      <c r="C1386" s="103">
        <v>1.0</v>
      </c>
      <c r="D1386" s="92">
        <v>0.0</v>
      </c>
      <c r="E1386" s="93">
        <f t="shared" si="870"/>
        <v>10.03333333</v>
      </c>
      <c r="F1386" s="92">
        <v>0.0</v>
      </c>
      <c r="G1386" s="103">
        <v>22.0</v>
      </c>
      <c r="H1386" s="92">
        <v>0.0</v>
      </c>
      <c r="I1386" s="103">
        <v>43.0</v>
      </c>
      <c r="J1386" s="106">
        <f t="shared" si="864"/>
        <v>-21</v>
      </c>
      <c r="K1386" s="94">
        <f t="shared" si="865"/>
        <v>0.511627907</v>
      </c>
      <c r="L1386" s="103">
        <v>14.0</v>
      </c>
      <c r="M1386" s="103">
        <v>26.0</v>
      </c>
      <c r="N1386" s="103">
        <v>1.0</v>
      </c>
      <c r="O1386" s="95">
        <f t="shared" si="871"/>
        <v>10.03333333</v>
      </c>
      <c r="P1386" s="92">
        <v>0.0</v>
      </c>
      <c r="Q1386" s="92">
        <v>0.0</v>
      </c>
      <c r="R1386" s="92">
        <v>0.0</v>
      </c>
      <c r="S1386" s="103">
        <v>1.0</v>
      </c>
      <c r="T1386" s="103">
        <v>4.0</v>
      </c>
      <c r="U1386" s="92">
        <v>0.0</v>
      </c>
      <c r="V1386" s="92">
        <v>0.0</v>
      </c>
      <c r="W1386" s="92">
        <v>0.0</v>
      </c>
      <c r="X1386" s="92">
        <v>0.0</v>
      </c>
      <c r="Y1386" s="92">
        <v>0.0</v>
      </c>
      <c r="Z1386" s="92">
        <v>0.0</v>
      </c>
      <c r="AA1386" s="92">
        <v>0.0</v>
      </c>
      <c r="AB1386" s="92">
        <v>0.0</v>
      </c>
      <c r="AC1386" s="92">
        <v>0.0</v>
      </c>
      <c r="AD1386" s="92">
        <v>0.0</v>
      </c>
      <c r="AE1386" s="92">
        <v>0.0</v>
      </c>
      <c r="AF1386" s="92">
        <v>0.0</v>
      </c>
      <c r="AG1386" s="92">
        <v>0.0</v>
      </c>
      <c r="AH1386" s="92">
        <v>0.0</v>
      </c>
    </row>
    <row r="1387" hidden="1">
      <c r="A1387" s="90" t="s">
        <v>58</v>
      </c>
      <c r="B1387" s="91" t="s">
        <v>312</v>
      </c>
      <c r="C1387" s="92">
        <v>0.0</v>
      </c>
      <c r="D1387" s="92">
        <v>0.0</v>
      </c>
      <c r="E1387" s="93">
        <f t="shared" si="870"/>
        <v>0</v>
      </c>
      <c r="F1387" s="92">
        <v>0.0</v>
      </c>
      <c r="G1387" s="92">
        <v>0.0</v>
      </c>
      <c r="H1387" s="92">
        <v>0.0</v>
      </c>
      <c r="I1387" s="92">
        <v>0.0</v>
      </c>
      <c r="J1387" s="106">
        <f t="shared" si="864"/>
        <v>0</v>
      </c>
      <c r="K1387" s="94" t="str">
        <f t="shared" si="865"/>
        <v>#DIV/0!</v>
      </c>
      <c r="L1387" s="92">
        <v>0.0</v>
      </c>
      <c r="M1387" s="92">
        <v>0.0</v>
      </c>
      <c r="N1387" s="103">
        <v>0.0</v>
      </c>
      <c r="O1387" s="95">
        <f t="shared" si="871"/>
        <v>0</v>
      </c>
      <c r="P1387" s="92">
        <v>0.0</v>
      </c>
      <c r="Q1387" s="92">
        <v>0.0</v>
      </c>
      <c r="R1387" s="92">
        <v>0.0</v>
      </c>
      <c r="S1387" s="92">
        <v>0.0</v>
      </c>
      <c r="T1387" s="92">
        <v>0.0</v>
      </c>
      <c r="U1387" s="92">
        <v>0.0</v>
      </c>
      <c r="V1387" s="92">
        <v>0.0</v>
      </c>
      <c r="W1387" s="92">
        <v>0.0</v>
      </c>
      <c r="X1387" s="92">
        <v>0.0</v>
      </c>
      <c r="Y1387" s="92">
        <v>0.0</v>
      </c>
      <c r="Z1387" s="92">
        <v>0.0</v>
      </c>
      <c r="AA1387" s="92">
        <v>0.0</v>
      </c>
      <c r="AB1387" s="92">
        <v>0.0</v>
      </c>
      <c r="AC1387" s="92">
        <v>0.0</v>
      </c>
      <c r="AD1387" s="92">
        <v>0.0</v>
      </c>
      <c r="AE1387" s="92">
        <v>0.0</v>
      </c>
      <c r="AF1387" s="92">
        <v>0.0</v>
      </c>
      <c r="AG1387" s="92">
        <v>0.0</v>
      </c>
      <c r="AH1387" s="92">
        <v>0.0</v>
      </c>
    </row>
    <row r="1388" hidden="1">
      <c r="A1388" s="90" t="s">
        <v>58</v>
      </c>
      <c r="B1388" s="91" t="s">
        <v>315</v>
      </c>
      <c r="C1388" s="92">
        <v>0.0</v>
      </c>
      <c r="D1388" s="92">
        <v>0.0</v>
      </c>
      <c r="E1388" s="93">
        <f t="shared" si="870"/>
        <v>0</v>
      </c>
      <c r="F1388" s="92">
        <v>0.0</v>
      </c>
      <c r="G1388" s="92">
        <v>0.0</v>
      </c>
      <c r="H1388" s="92">
        <v>0.0</v>
      </c>
      <c r="I1388" s="92">
        <v>0.0</v>
      </c>
      <c r="J1388" s="106">
        <f t="shared" si="864"/>
        <v>0</v>
      </c>
      <c r="K1388" s="94" t="str">
        <f t="shared" si="865"/>
        <v>#DIV/0!</v>
      </c>
      <c r="L1388" s="92">
        <v>0.0</v>
      </c>
      <c r="M1388" s="92">
        <v>0.0</v>
      </c>
      <c r="N1388" s="103">
        <v>0.0</v>
      </c>
      <c r="O1388" s="95">
        <f t="shared" si="871"/>
        <v>0</v>
      </c>
      <c r="P1388" s="92">
        <v>0.0</v>
      </c>
      <c r="Q1388" s="92">
        <v>0.0</v>
      </c>
      <c r="R1388" s="92">
        <v>0.0</v>
      </c>
      <c r="S1388" s="92">
        <v>0.0</v>
      </c>
      <c r="T1388" s="92">
        <v>0.0</v>
      </c>
      <c r="U1388" s="92">
        <v>0.0</v>
      </c>
      <c r="V1388" s="92">
        <v>0.0</v>
      </c>
      <c r="W1388" s="92">
        <v>0.0</v>
      </c>
      <c r="X1388" s="92">
        <v>0.0</v>
      </c>
      <c r="Y1388" s="92">
        <v>0.0</v>
      </c>
      <c r="Z1388" s="92">
        <v>0.0</v>
      </c>
      <c r="AA1388" s="92">
        <v>0.0</v>
      </c>
      <c r="AB1388" s="92">
        <v>0.0</v>
      </c>
      <c r="AC1388" s="92">
        <v>0.0</v>
      </c>
      <c r="AD1388" s="92">
        <v>0.0</v>
      </c>
      <c r="AE1388" s="92">
        <v>0.0</v>
      </c>
      <c r="AF1388" s="92">
        <v>0.0</v>
      </c>
      <c r="AG1388" s="92">
        <v>0.0</v>
      </c>
      <c r="AH1388" s="92">
        <v>0.0</v>
      </c>
    </row>
    <row r="1389" hidden="1">
      <c r="A1389" s="96" t="s">
        <v>269</v>
      </c>
      <c r="B1389" s="97" t="s">
        <v>313</v>
      </c>
      <c r="C1389" s="103">
        <v>1.0</v>
      </c>
      <c r="D1389" s="92">
        <v>0.0</v>
      </c>
      <c r="E1389" s="93">
        <f t="shared" si="870"/>
        <v>9.966666667</v>
      </c>
      <c r="F1389" s="92">
        <v>0.0</v>
      </c>
      <c r="G1389" s="103">
        <v>29.0</v>
      </c>
      <c r="H1389" s="92">
        <v>0.0</v>
      </c>
      <c r="I1389" s="103">
        <v>46.0</v>
      </c>
      <c r="J1389" s="106">
        <f t="shared" si="864"/>
        <v>-17</v>
      </c>
      <c r="K1389" s="94">
        <f t="shared" si="865"/>
        <v>0.6304347826</v>
      </c>
      <c r="L1389" s="103">
        <v>13.0</v>
      </c>
      <c r="M1389" s="103">
        <v>32.0</v>
      </c>
      <c r="N1389" s="103">
        <v>1.0</v>
      </c>
      <c r="O1389" s="95">
        <f t="shared" si="871"/>
        <v>9.966666667</v>
      </c>
      <c r="P1389" s="92">
        <v>0.0</v>
      </c>
      <c r="Q1389" s="92">
        <v>0.0</v>
      </c>
      <c r="R1389" s="92">
        <v>0.0</v>
      </c>
      <c r="S1389" s="103">
        <v>4.0</v>
      </c>
      <c r="T1389" s="103">
        <v>1.0</v>
      </c>
      <c r="U1389" s="92">
        <v>0.0</v>
      </c>
      <c r="V1389" s="92">
        <v>0.0</v>
      </c>
      <c r="W1389" s="92">
        <v>0.0</v>
      </c>
      <c r="X1389" s="92">
        <v>0.0</v>
      </c>
      <c r="Y1389" s="92">
        <v>0.0</v>
      </c>
      <c r="Z1389" s="92">
        <v>0.0</v>
      </c>
      <c r="AA1389" s="92">
        <v>0.0</v>
      </c>
      <c r="AB1389" s="92">
        <v>0.0</v>
      </c>
      <c r="AC1389" s="92">
        <v>0.0</v>
      </c>
      <c r="AD1389" s="92">
        <v>0.0</v>
      </c>
      <c r="AE1389" s="92">
        <v>0.0</v>
      </c>
      <c r="AF1389" s="92">
        <v>0.0</v>
      </c>
      <c r="AG1389" s="92">
        <v>0.0</v>
      </c>
      <c r="AH1389" s="92">
        <v>0.0</v>
      </c>
    </row>
    <row r="1390" hidden="1">
      <c r="A1390" s="90" t="s">
        <v>269</v>
      </c>
      <c r="B1390" s="97" t="s">
        <v>314</v>
      </c>
      <c r="C1390" s="103">
        <v>1.0</v>
      </c>
      <c r="D1390" s="92">
        <v>0.0</v>
      </c>
      <c r="E1390" s="93">
        <f t="shared" si="870"/>
        <v>9.533333333</v>
      </c>
      <c r="F1390" s="92">
        <v>0.0</v>
      </c>
      <c r="G1390" s="103">
        <v>28.0</v>
      </c>
      <c r="H1390" s="92">
        <v>0.0</v>
      </c>
      <c r="I1390" s="103">
        <v>52.0</v>
      </c>
      <c r="J1390" s="106">
        <f t="shared" si="864"/>
        <v>-24</v>
      </c>
      <c r="K1390" s="94">
        <f t="shared" si="865"/>
        <v>0.5384615385</v>
      </c>
      <c r="L1390" s="103">
        <v>11.0</v>
      </c>
      <c r="M1390" s="103">
        <v>31.0</v>
      </c>
      <c r="N1390" s="103">
        <v>1.0</v>
      </c>
      <c r="O1390" s="95">
        <f t="shared" si="871"/>
        <v>9.533333333</v>
      </c>
      <c r="P1390" s="103">
        <v>1.0</v>
      </c>
      <c r="Q1390" s="92">
        <v>0.0</v>
      </c>
      <c r="R1390" s="103">
        <v>1.0</v>
      </c>
      <c r="S1390" s="92">
        <v>0.0</v>
      </c>
      <c r="T1390" s="103">
        <v>3.0</v>
      </c>
      <c r="U1390" s="92">
        <v>0.0</v>
      </c>
      <c r="V1390" s="92">
        <v>0.0</v>
      </c>
      <c r="W1390" s="92">
        <v>0.0</v>
      </c>
      <c r="X1390" s="92">
        <v>0.0</v>
      </c>
      <c r="Y1390" s="92">
        <v>0.0</v>
      </c>
      <c r="Z1390" s="92">
        <v>0.0</v>
      </c>
      <c r="AA1390" s="92">
        <v>0.0</v>
      </c>
      <c r="AB1390" s="92">
        <v>0.0</v>
      </c>
      <c r="AC1390" s="92">
        <v>0.0</v>
      </c>
      <c r="AD1390" s="92">
        <v>0.0</v>
      </c>
      <c r="AE1390" s="92">
        <v>0.0</v>
      </c>
      <c r="AF1390" s="92">
        <v>0.0</v>
      </c>
      <c r="AG1390" s="92">
        <v>0.0</v>
      </c>
      <c r="AH1390" s="92">
        <v>0.0</v>
      </c>
    </row>
    <row r="1391" hidden="1">
      <c r="A1391" s="90" t="s">
        <v>269</v>
      </c>
      <c r="B1391" s="91" t="s">
        <v>316</v>
      </c>
      <c r="C1391" s="92">
        <v>0.0</v>
      </c>
      <c r="D1391" s="92">
        <v>0.0</v>
      </c>
      <c r="E1391" s="93">
        <f t="shared" si="870"/>
        <v>0</v>
      </c>
      <c r="F1391" s="92">
        <v>0.0</v>
      </c>
      <c r="G1391" s="92">
        <v>0.0</v>
      </c>
      <c r="H1391" s="92">
        <v>0.0</v>
      </c>
      <c r="I1391" s="92">
        <v>0.0</v>
      </c>
      <c r="J1391" s="106">
        <f t="shared" si="864"/>
        <v>0</v>
      </c>
      <c r="K1391" s="94" t="str">
        <f t="shared" si="865"/>
        <v>#DIV/0!</v>
      </c>
      <c r="L1391" s="92">
        <v>0.0</v>
      </c>
      <c r="M1391" s="92">
        <v>0.0</v>
      </c>
      <c r="N1391" s="103">
        <v>0.0</v>
      </c>
      <c r="O1391" s="95">
        <f t="shared" si="871"/>
        <v>0</v>
      </c>
      <c r="P1391" s="92">
        <v>0.0</v>
      </c>
      <c r="Q1391" s="92">
        <v>0.0</v>
      </c>
      <c r="R1391" s="92">
        <v>0.0</v>
      </c>
      <c r="S1391" s="92">
        <v>0.0</v>
      </c>
      <c r="T1391" s="92">
        <v>0.0</v>
      </c>
      <c r="U1391" s="92">
        <v>0.0</v>
      </c>
      <c r="V1391" s="92">
        <v>0.0</v>
      </c>
      <c r="W1391" s="92">
        <v>0.0</v>
      </c>
      <c r="X1391" s="92">
        <v>0.0</v>
      </c>
      <c r="Y1391" s="92">
        <v>0.0</v>
      </c>
      <c r="Z1391" s="92">
        <v>0.0</v>
      </c>
      <c r="AA1391" s="92">
        <v>0.0</v>
      </c>
      <c r="AB1391" s="92">
        <v>0.0</v>
      </c>
      <c r="AC1391" s="92">
        <v>0.0</v>
      </c>
      <c r="AD1391" s="92">
        <v>0.0</v>
      </c>
      <c r="AE1391" s="92">
        <v>0.0</v>
      </c>
      <c r="AF1391" s="92">
        <v>0.0</v>
      </c>
      <c r="AG1391" s="92">
        <v>0.0</v>
      </c>
      <c r="AH1391" s="92">
        <v>0.0</v>
      </c>
    </row>
    <row r="1392" hidden="1">
      <c r="A1392" s="90" t="s">
        <v>58</v>
      </c>
      <c r="B1392" s="91" t="s">
        <v>317</v>
      </c>
      <c r="C1392" s="92">
        <v>0.0</v>
      </c>
      <c r="D1392" s="92">
        <v>0.0</v>
      </c>
      <c r="E1392" s="93">
        <f t="shared" si="870"/>
        <v>0</v>
      </c>
      <c r="F1392" s="92">
        <v>0.0</v>
      </c>
      <c r="G1392" s="92">
        <v>0.0</v>
      </c>
      <c r="H1392" s="92">
        <v>0.0</v>
      </c>
      <c r="I1392" s="92">
        <v>0.0</v>
      </c>
      <c r="J1392" s="106">
        <f t="shared" si="864"/>
        <v>0</v>
      </c>
      <c r="K1392" s="94" t="str">
        <f t="shared" si="865"/>
        <v>#DIV/0!</v>
      </c>
      <c r="L1392" s="92">
        <v>0.0</v>
      </c>
      <c r="M1392" s="92">
        <v>0.0</v>
      </c>
      <c r="N1392" s="103">
        <v>0.0</v>
      </c>
      <c r="O1392" s="95">
        <f t="shared" si="871"/>
        <v>0</v>
      </c>
      <c r="P1392" s="92">
        <v>0.0</v>
      </c>
      <c r="Q1392" s="92">
        <v>0.0</v>
      </c>
      <c r="R1392" s="92">
        <v>0.0</v>
      </c>
      <c r="S1392" s="92">
        <v>0.0</v>
      </c>
      <c r="T1392" s="92">
        <v>0.0</v>
      </c>
      <c r="U1392" s="92">
        <v>0.0</v>
      </c>
      <c r="V1392" s="92">
        <v>0.0</v>
      </c>
      <c r="W1392" s="92">
        <v>0.0</v>
      </c>
      <c r="X1392" s="92">
        <v>0.0</v>
      </c>
      <c r="Y1392" s="92">
        <v>0.0</v>
      </c>
      <c r="Z1392" s="92">
        <v>0.0</v>
      </c>
      <c r="AA1392" s="92">
        <v>0.0</v>
      </c>
      <c r="AB1392" s="92">
        <v>0.0</v>
      </c>
      <c r="AC1392" s="92">
        <v>0.0</v>
      </c>
      <c r="AD1392" s="92">
        <v>0.0</v>
      </c>
      <c r="AE1392" s="92">
        <v>0.0</v>
      </c>
      <c r="AF1392" s="92">
        <v>0.0</v>
      </c>
      <c r="AG1392" s="92">
        <v>0.0</v>
      </c>
      <c r="AH1392" s="92">
        <v>0.0</v>
      </c>
    </row>
    <row r="1393" hidden="1">
      <c r="A1393" s="98" t="s">
        <v>271</v>
      </c>
      <c r="B1393" s="99"/>
      <c r="C1393" s="99">
        <f>SUM(C1384:C1392)</f>
        <v>4</v>
      </c>
      <c r="D1393" s="99">
        <f t="shared" ref="D1393:F1393" si="872">SUM(D1384:D1392)/4</f>
        <v>0</v>
      </c>
      <c r="E1393" s="100">
        <f t="shared" si="872"/>
        <v>9.758333333</v>
      </c>
      <c r="F1393" s="99">
        <f t="shared" si="872"/>
        <v>0</v>
      </c>
      <c r="G1393" s="99">
        <f>SUM(G1384:G1392)</f>
        <v>119</v>
      </c>
      <c r="H1393" s="99"/>
      <c r="I1393" s="99">
        <f>SUM(I1384:I1392)</f>
        <v>198</v>
      </c>
      <c r="J1393" s="99">
        <f t="shared" si="864"/>
        <v>-79</v>
      </c>
      <c r="K1393" s="101">
        <f t="shared" si="865"/>
        <v>0.601010101</v>
      </c>
      <c r="L1393" s="99">
        <f t="shared" ref="L1393:M1393" si="873">SUM(L1384:L1392)</f>
        <v>48</v>
      </c>
      <c r="M1393" s="99">
        <f t="shared" si="873"/>
        <v>136</v>
      </c>
      <c r="N1393" s="99"/>
      <c r="O1393" s="102"/>
      <c r="P1393" s="99">
        <f t="shared" ref="P1393:AH1393" si="874">SUM(P1384:P1392)</f>
        <v>2</v>
      </c>
      <c r="Q1393" s="99">
        <f t="shared" si="874"/>
        <v>2</v>
      </c>
      <c r="R1393" s="99">
        <f t="shared" si="874"/>
        <v>2</v>
      </c>
      <c r="S1393" s="99">
        <f t="shared" si="874"/>
        <v>6</v>
      </c>
      <c r="T1393" s="99">
        <f t="shared" si="874"/>
        <v>14</v>
      </c>
      <c r="U1393" s="99">
        <f t="shared" si="874"/>
        <v>0</v>
      </c>
      <c r="V1393" s="99">
        <f t="shared" si="874"/>
        <v>0</v>
      </c>
      <c r="W1393" s="99">
        <f t="shared" si="874"/>
        <v>0</v>
      </c>
      <c r="X1393" s="99">
        <f t="shared" si="874"/>
        <v>0</v>
      </c>
      <c r="Y1393" s="99">
        <f t="shared" si="874"/>
        <v>0</v>
      </c>
      <c r="Z1393" s="99">
        <f t="shared" si="874"/>
        <v>0</v>
      </c>
      <c r="AA1393" s="99">
        <f t="shared" si="874"/>
        <v>0</v>
      </c>
      <c r="AB1393" s="99">
        <f t="shared" si="874"/>
        <v>0</v>
      </c>
      <c r="AC1393" s="99">
        <f t="shared" si="874"/>
        <v>0</v>
      </c>
      <c r="AD1393" s="99">
        <f t="shared" si="874"/>
        <v>0</v>
      </c>
      <c r="AE1393" s="99">
        <f t="shared" si="874"/>
        <v>0</v>
      </c>
      <c r="AF1393" s="99">
        <f t="shared" si="874"/>
        <v>0</v>
      </c>
      <c r="AG1393" s="99">
        <f t="shared" si="874"/>
        <v>0</v>
      </c>
      <c r="AH1393" s="99">
        <f t="shared" si="874"/>
        <v>0</v>
      </c>
    </row>
    <row r="1394">
      <c r="A1394" s="119" t="s">
        <v>465</v>
      </c>
    </row>
    <row r="1396" hidden="1">
      <c r="A1396" s="115"/>
      <c r="F1396" s="116" t="s">
        <v>382</v>
      </c>
      <c r="L1396" s="117" t="s">
        <v>383</v>
      </c>
      <c r="N1396" s="118" t="s">
        <v>384</v>
      </c>
    </row>
    <row r="1397" hidden="1">
      <c r="A1397" s="83" t="s">
        <v>232</v>
      </c>
      <c r="B1397" s="83" t="s">
        <v>233</v>
      </c>
      <c r="C1397" s="83" t="s">
        <v>234</v>
      </c>
      <c r="D1397" s="83" t="s">
        <v>15</v>
      </c>
      <c r="E1397" s="84" t="s">
        <v>235</v>
      </c>
      <c r="F1397" s="85" t="s">
        <v>17</v>
      </c>
      <c r="G1397" s="85" t="s">
        <v>236</v>
      </c>
      <c r="H1397" s="85" t="s">
        <v>237</v>
      </c>
      <c r="I1397" s="85" t="s">
        <v>238</v>
      </c>
      <c r="J1397" s="85" t="s">
        <v>239</v>
      </c>
      <c r="K1397" s="86" t="s">
        <v>240</v>
      </c>
      <c r="L1397" s="87" t="s">
        <v>241</v>
      </c>
      <c r="M1397" s="87" t="s">
        <v>242</v>
      </c>
      <c r="N1397" s="88" t="s">
        <v>385</v>
      </c>
      <c r="O1397" s="88" t="s">
        <v>235</v>
      </c>
      <c r="P1397" s="88" t="s">
        <v>244</v>
      </c>
      <c r="Q1397" s="88" t="s">
        <v>245</v>
      </c>
      <c r="R1397" s="88" t="s">
        <v>246</v>
      </c>
      <c r="S1397" s="88" t="s">
        <v>247</v>
      </c>
      <c r="T1397" s="88" t="s">
        <v>248</v>
      </c>
      <c r="U1397" s="88" t="s">
        <v>249</v>
      </c>
      <c r="V1397" s="88" t="s">
        <v>250</v>
      </c>
      <c r="W1397" s="88" t="s">
        <v>251</v>
      </c>
      <c r="X1397" s="88" t="s">
        <v>252</v>
      </c>
      <c r="Y1397" s="88" t="s">
        <v>253</v>
      </c>
      <c r="Z1397" s="88" t="s">
        <v>254</v>
      </c>
      <c r="AA1397" s="88" t="s">
        <v>255</v>
      </c>
      <c r="AB1397" s="88" t="s">
        <v>256</v>
      </c>
      <c r="AC1397" s="88" t="s">
        <v>257</v>
      </c>
      <c r="AD1397" s="88" t="s">
        <v>258</v>
      </c>
      <c r="AE1397" s="88" t="s">
        <v>259</v>
      </c>
      <c r="AF1397" s="88" t="s">
        <v>260</v>
      </c>
      <c r="AG1397" s="88" t="s">
        <v>261</v>
      </c>
      <c r="AH1397" s="88" t="s">
        <v>262</v>
      </c>
    </row>
    <row r="1398" hidden="1">
      <c r="A1398" s="90" t="s">
        <v>95</v>
      </c>
      <c r="B1398" s="91" t="s">
        <v>368</v>
      </c>
      <c r="C1398" s="103">
        <v>1.0</v>
      </c>
      <c r="D1398" s="103">
        <v>1.0</v>
      </c>
      <c r="E1398" s="93">
        <f t="shared" ref="E1398:E1403" si="875">SUM(L1398*I1398)/60</f>
        <v>9.5</v>
      </c>
      <c r="F1398" s="103">
        <v>2.0</v>
      </c>
      <c r="G1398" s="103">
        <v>22.0</v>
      </c>
      <c r="H1398" s="103">
        <v>1.0</v>
      </c>
      <c r="I1398" s="103">
        <v>38.0</v>
      </c>
      <c r="J1398" s="106">
        <f t="shared" ref="J1398:J1415" si="876">SUM(G1398-I1398)</f>
        <v>-16</v>
      </c>
      <c r="K1398" s="94">
        <f t="shared" ref="K1398:K1415" si="877">SUM(G1398/I1398)</f>
        <v>0.5789473684</v>
      </c>
      <c r="L1398" s="103">
        <v>15.0</v>
      </c>
      <c r="M1398" s="103">
        <v>29.0</v>
      </c>
      <c r="N1398" s="103">
        <v>1.0</v>
      </c>
      <c r="O1398" s="95">
        <f t="shared" ref="O1398:O1403" si="878">(E1398*N1398)</f>
        <v>9.5</v>
      </c>
      <c r="P1398" s="103">
        <v>3.0</v>
      </c>
      <c r="Q1398" s="103">
        <v>2.0</v>
      </c>
      <c r="R1398" s="103">
        <v>1.0</v>
      </c>
      <c r="S1398" s="92">
        <v>0.0</v>
      </c>
      <c r="T1398" s="103">
        <v>2.0</v>
      </c>
      <c r="U1398" s="92">
        <v>0.0</v>
      </c>
      <c r="V1398" s="92">
        <v>0.0</v>
      </c>
      <c r="W1398" s="92">
        <v>0.0</v>
      </c>
      <c r="X1398" s="92">
        <v>0.0</v>
      </c>
      <c r="Y1398" s="92">
        <v>0.0</v>
      </c>
      <c r="Z1398" s="92">
        <v>0.0</v>
      </c>
      <c r="AA1398" s="92">
        <v>0.0</v>
      </c>
      <c r="AB1398" s="92">
        <v>0.0</v>
      </c>
      <c r="AC1398" s="92">
        <v>0.0</v>
      </c>
      <c r="AD1398" s="92">
        <v>0.0</v>
      </c>
      <c r="AE1398" s="92">
        <v>0.0</v>
      </c>
      <c r="AF1398" s="92">
        <v>0.0</v>
      </c>
      <c r="AG1398" s="92">
        <v>0.0</v>
      </c>
      <c r="AH1398" s="92">
        <v>0.0</v>
      </c>
    </row>
    <row r="1399" hidden="1">
      <c r="A1399" s="90" t="s">
        <v>95</v>
      </c>
      <c r="B1399" s="91" t="s">
        <v>369</v>
      </c>
      <c r="C1399" s="103">
        <v>1.0</v>
      </c>
      <c r="D1399" s="103">
        <v>1.0</v>
      </c>
      <c r="E1399" s="93">
        <f t="shared" si="875"/>
        <v>10.35</v>
      </c>
      <c r="F1399" s="92">
        <v>0.0</v>
      </c>
      <c r="G1399" s="103">
        <v>51.0</v>
      </c>
      <c r="H1399" s="92">
        <v>0.0</v>
      </c>
      <c r="I1399" s="103">
        <v>23.0</v>
      </c>
      <c r="J1399" s="106">
        <f t="shared" si="876"/>
        <v>28</v>
      </c>
      <c r="K1399" s="94">
        <f t="shared" si="877"/>
        <v>2.217391304</v>
      </c>
      <c r="L1399" s="103">
        <v>27.0</v>
      </c>
      <c r="M1399" s="103">
        <v>64.0</v>
      </c>
      <c r="N1399" s="103">
        <v>1.0</v>
      </c>
      <c r="O1399" s="95">
        <f t="shared" si="878"/>
        <v>10.35</v>
      </c>
      <c r="P1399" s="103">
        <v>3.0</v>
      </c>
      <c r="Q1399" s="103">
        <v>1.0</v>
      </c>
      <c r="R1399" s="103">
        <v>3.0</v>
      </c>
      <c r="S1399" s="92">
        <v>0.0</v>
      </c>
      <c r="T1399" s="103">
        <v>12.0</v>
      </c>
      <c r="U1399" s="103">
        <v>1.0</v>
      </c>
      <c r="V1399" s="103">
        <v>1.0</v>
      </c>
      <c r="W1399" s="92">
        <v>0.0</v>
      </c>
      <c r="X1399" s="92">
        <v>0.0</v>
      </c>
      <c r="Y1399" s="92">
        <v>0.0</v>
      </c>
      <c r="Z1399" s="92">
        <v>0.0</v>
      </c>
      <c r="AA1399" s="92">
        <v>0.0</v>
      </c>
      <c r="AB1399" s="92">
        <v>0.0</v>
      </c>
      <c r="AC1399" s="103">
        <v>5.0</v>
      </c>
      <c r="AD1399" s="92">
        <v>0.0</v>
      </c>
      <c r="AE1399" s="92">
        <v>0.0</v>
      </c>
      <c r="AF1399" s="92">
        <v>0.0</v>
      </c>
      <c r="AG1399" s="92">
        <v>0.0</v>
      </c>
      <c r="AH1399" s="92">
        <v>0.0</v>
      </c>
    </row>
    <row r="1400" hidden="1">
      <c r="A1400" s="90" t="s">
        <v>95</v>
      </c>
      <c r="B1400" s="91" t="s">
        <v>370</v>
      </c>
      <c r="C1400" s="103">
        <v>1.0</v>
      </c>
      <c r="D1400" s="103">
        <v>1.0</v>
      </c>
      <c r="E1400" s="93">
        <f t="shared" si="875"/>
        <v>9.566666667</v>
      </c>
      <c r="F1400" s="103">
        <v>1.0</v>
      </c>
      <c r="G1400" s="103">
        <v>49.0</v>
      </c>
      <c r="H1400" s="92">
        <v>0.0</v>
      </c>
      <c r="I1400" s="103">
        <v>41.0</v>
      </c>
      <c r="J1400" s="106">
        <f t="shared" si="876"/>
        <v>8</v>
      </c>
      <c r="K1400" s="94">
        <f t="shared" si="877"/>
        <v>1.195121951</v>
      </c>
      <c r="L1400" s="103">
        <v>14.0</v>
      </c>
      <c r="M1400" s="103">
        <v>65.0</v>
      </c>
      <c r="N1400" s="103">
        <v>1.0</v>
      </c>
      <c r="O1400" s="95">
        <f t="shared" si="878"/>
        <v>9.566666667</v>
      </c>
      <c r="P1400" s="92">
        <v>0.0</v>
      </c>
      <c r="Q1400" s="103">
        <v>3.0</v>
      </c>
      <c r="R1400" s="103">
        <v>2.0</v>
      </c>
      <c r="S1400" s="92">
        <v>0.0</v>
      </c>
      <c r="T1400" s="103">
        <v>5.0</v>
      </c>
      <c r="U1400" s="103">
        <v>3.0</v>
      </c>
      <c r="V1400" s="103">
        <v>2.0</v>
      </c>
      <c r="W1400" s="103">
        <v>1.0</v>
      </c>
      <c r="X1400" s="92">
        <v>0.0</v>
      </c>
      <c r="Y1400" s="92">
        <v>0.0</v>
      </c>
      <c r="Z1400" s="92">
        <v>0.0</v>
      </c>
      <c r="AA1400" s="92">
        <v>0.0</v>
      </c>
      <c r="AB1400" s="92">
        <v>0.0</v>
      </c>
      <c r="AC1400" s="103">
        <v>3.0</v>
      </c>
      <c r="AD1400" s="92">
        <v>0.0</v>
      </c>
      <c r="AE1400" s="92">
        <v>0.0</v>
      </c>
      <c r="AF1400" s="92">
        <v>0.0</v>
      </c>
      <c r="AG1400" s="92">
        <v>0.0</v>
      </c>
      <c r="AH1400" s="92">
        <v>0.0</v>
      </c>
    </row>
    <row r="1401" hidden="1">
      <c r="A1401" s="90" t="s">
        <v>95</v>
      </c>
      <c r="B1401" s="91" t="s">
        <v>371</v>
      </c>
      <c r="C1401" s="103">
        <v>1.0</v>
      </c>
      <c r="D1401" s="103">
        <v>1.0</v>
      </c>
      <c r="E1401" s="93">
        <f t="shared" si="875"/>
        <v>10</v>
      </c>
      <c r="F1401" s="103">
        <v>2.0</v>
      </c>
      <c r="G1401" s="103">
        <v>44.0</v>
      </c>
      <c r="H1401" s="92">
        <v>0.0</v>
      </c>
      <c r="I1401" s="103">
        <v>24.0</v>
      </c>
      <c r="J1401" s="106">
        <f t="shared" si="876"/>
        <v>20</v>
      </c>
      <c r="K1401" s="94">
        <f t="shared" si="877"/>
        <v>1.833333333</v>
      </c>
      <c r="L1401" s="103">
        <v>25.0</v>
      </c>
      <c r="M1401" s="103">
        <v>56.0</v>
      </c>
      <c r="N1401" s="103">
        <v>1.0</v>
      </c>
      <c r="O1401" s="95">
        <f t="shared" si="878"/>
        <v>10</v>
      </c>
      <c r="P1401" s="103">
        <v>5.0</v>
      </c>
      <c r="Q1401" s="103">
        <v>2.0</v>
      </c>
      <c r="R1401" s="92">
        <v>0.0</v>
      </c>
      <c r="S1401" s="92">
        <v>0.0</v>
      </c>
      <c r="T1401" s="103">
        <v>6.0</v>
      </c>
      <c r="U1401" s="103">
        <v>2.0</v>
      </c>
      <c r="V1401" s="103">
        <v>1.0</v>
      </c>
      <c r="W1401" s="92">
        <v>0.0</v>
      </c>
      <c r="X1401" s="92">
        <v>0.0</v>
      </c>
      <c r="Y1401" s="92">
        <v>0.0</v>
      </c>
      <c r="Z1401" s="92">
        <v>0.0</v>
      </c>
      <c r="AA1401" s="92">
        <v>0.0</v>
      </c>
      <c r="AB1401" s="92">
        <v>0.0</v>
      </c>
      <c r="AC1401" s="103">
        <v>3.0</v>
      </c>
      <c r="AD1401" s="92">
        <v>0.0</v>
      </c>
      <c r="AE1401" s="92">
        <v>0.0</v>
      </c>
      <c r="AF1401" s="92">
        <v>0.0</v>
      </c>
      <c r="AG1401" s="92">
        <v>0.0</v>
      </c>
      <c r="AH1401" s="92">
        <v>0.0</v>
      </c>
    </row>
    <row r="1402" hidden="1">
      <c r="A1402" s="90" t="s">
        <v>95</v>
      </c>
      <c r="B1402" s="97" t="s">
        <v>372</v>
      </c>
      <c r="C1402" s="92">
        <v>0.0</v>
      </c>
      <c r="D1402" s="92">
        <v>0.0</v>
      </c>
      <c r="E1402" s="93">
        <f t="shared" si="875"/>
        <v>0</v>
      </c>
      <c r="F1402" s="92">
        <v>0.0</v>
      </c>
      <c r="G1402" s="92">
        <v>0.0</v>
      </c>
      <c r="H1402" s="92">
        <v>0.0</v>
      </c>
      <c r="I1402" s="92">
        <v>0.0</v>
      </c>
      <c r="J1402" s="106">
        <f t="shared" si="876"/>
        <v>0</v>
      </c>
      <c r="K1402" s="94" t="str">
        <f t="shared" si="877"/>
        <v>#DIV/0!</v>
      </c>
      <c r="L1402" s="92">
        <v>0.0</v>
      </c>
      <c r="M1402" s="92">
        <v>0.0</v>
      </c>
      <c r="N1402" s="103">
        <v>0.0</v>
      </c>
      <c r="O1402" s="95">
        <f t="shared" si="878"/>
        <v>0</v>
      </c>
      <c r="P1402" s="92">
        <v>0.0</v>
      </c>
      <c r="Q1402" s="92">
        <v>0.0</v>
      </c>
      <c r="R1402" s="92">
        <v>0.0</v>
      </c>
      <c r="S1402" s="92">
        <v>0.0</v>
      </c>
      <c r="T1402" s="92">
        <v>0.0</v>
      </c>
      <c r="U1402" s="92">
        <v>0.0</v>
      </c>
      <c r="V1402" s="92">
        <v>0.0</v>
      </c>
      <c r="W1402" s="92">
        <v>0.0</v>
      </c>
      <c r="X1402" s="92">
        <v>0.0</v>
      </c>
      <c r="Y1402" s="92">
        <v>0.0</v>
      </c>
      <c r="Z1402" s="92">
        <v>0.0</v>
      </c>
      <c r="AA1402" s="92">
        <v>0.0</v>
      </c>
      <c r="AB1402" s="92">
        <v>0.0</v>
      </c>
      <c r="AC1402" s="92">
        <v>0.0</v>
      </c>
      <c r="AD1402" s="92">
        <v>0.0</v>
      </c>
      <c r="AE1402" s="92">
        <v>0.0</v>
      </c>
      <c r="AF1402" s="92">
        <v>0.0</v>
      </c>
      <c r="AG1402" s="92">
        <v>0.0</v>
      </c>
      <c r="AH1402" s="92">
        <v>0.0</v>
      </c>
    </row>
    <row r="1403" hidden="1">
      <c r="A1403" s="90" t="s">
        <v>95</v>
      </c>
      <c r="B1403" s="91" t="s">
        <v>373</v>
      </c>
      <c r="C1403" s="92">
        <v>0.0</v>
      </c>
      <c r="D1403" s="92">
        <v>0.0</v>
      </c>
      <c r="E1403" s="93">
        <f t="shared" si="875"/>
        <v>0</v>
      </c>
      <c r="F1403" s="92">
        <v>0.0</v>
      </c>
      <c r="G1403" s="92">
        <v>0.0</v>
      </c>
      <c r="H1403" s="92">
        <v>0.0</v>
      </c>
      <c r="I1403" s="92">
        <v>0.0</v>
      </c>
      <c r="J1403" s="106">
        <f t="shared" si="876"/>
        <v>0</v>
      </c>
      <c r="K1403" s="94" t="str">
        <f t="shared" si="877"/>
        <v>#DIV/0!</v>
      </c>
      <c r="L1403" s="92">
        <v>0.0</v>
      </c>
      <c r="M1403" s="92">
        <v>0.0</v>
      </c>
      <c r="N1403" s="103">
        <v>0.0</v>
      </c>
      <c r="O1403" s="95">
        <f t="shared" si="878"/>
        <v>0</v>
      </c>
      <c r="P1403" s="92">
        <v>0.0</v>
      </c>
      <c r="Q1403" s="92">
        <v>0.0</v>
      </c>
      <c r="R1403" s="92">
        <v>0.0</v>
      </c>
      <c r="S1403" s="92">
        <v>0.0</v>
      </c>
      <c r="T1403" s="92">
        <v>0.0</v>
      </c>
      <c r="U1403" s="92">
        <v>0.0</v>
      </c>
      <c r="V1403" s="92">
        <v>0.0</v>
      </c>
      <c r="W1403" s="92">
        <v>0.0</v>
      </c>
      <c r="X1403" s="92">
        <v>0.0</v>
      </c>
      <c r="Y1403" s="92">
        <v>0.0</v>
      </c>
      <c r="Z1403" s="92">
        <v>0.0</v>
      </c>
      <c r="AA1403" s="92">
        <v>0.0</v>
      </c>
      <c r="AB1403" s="92">
        <v>0.0</v>
      </c>
      <c r="AC1403" s="92">
        <v>0.0</v>
      </c>
      <c r="AD1403" s="92">
        <v>0.0</v>
      </c>
      <c r="AE1403" s="92">
        <v>0.0</v>
      </c>
      <c r="AF1403" s="92">
        <v>0.0</v>
      </c>
      <c r="AG1403" s="92">
        <v>0.0</v>
      </c>
      <c r="AH1403" s="92">
        <v>0.0</v>
      </c>
    </row>
    <row r="1404" hidden="1">
      <c r="A1404" s="98"/>
      <c r="B1404" s="99"/>
      <c r="C1404" s="99">
        <f t="shared" ref="C1404:D1404" si="879">SUM(C1398:C1403)/4</f>
        <v>1</v>
      </c>
      <c r="D1404" s="99">
        <f t="shared" si="879"/>
        <v>1</v>
      </c>
      <c r="E1404" s="100">
        <f>SUM(E1398:E1403)</f>
        <v>39.41666667</v>
      </c>
      <c r="F1404" s="99">
        <f>SUM(F1398:F1403)/4</f>
        <v>1.25</v>
      </c>
      <c r="G1404" s="99">
        <f>SUM(G1398:G1403)</f>
        <v>166</v>
      </c>
      <c r="H1404" s="99"/>
      <c r="I1404" s="99">
        <f>SUM(I1398:I1403)</f>
        <v>126</v>
      </c>
      <c r="J1404" s="99">
        <f t="shared" si="876"/>
        <v>40</v>
      </c>
      <c r="K1404" s="101">
        <f t="shared" si="877"/>
        <v>1.317460317</v>
      </c>
      <c r="L1404" s="99">
        <f t="shared" ref="L1404:M1404" si="880">SUM(L1398:L1403)</f>
        <v>81</v>
      </c>
      <c r="M1404" s="99">
        <f t="shared" si="880"/>
        <v>214</v>
      </c>
      <c r="N1404" s="99"/>
      <c r="O1404" s="102"/>
      <c r="P1404" s="99">
        <f t="shared" ref="P1404:AH1404" si="881">SUM(P1398:P1403)</f>
        <v>11</v>
      </c>
      <c r="Q1404" s="99">
        <f t="shared" si="881"/>
        <v>8</v>
      </c>
      <c r="R1404" s="99">
        <f t="shared" si="881"/>
        <v>6</v>
      </c>
      <c r="S1404" s="99">
        <f t="shared" si="881"/>
        <v>0</v>
      </c>
      <c r="T1404" s="99">
        <f t="shared" si="881"/>
        <v>25</v>
      </c>
      <c r="U1404" s="99">
        <f t="shared" si="881"/>
        <v>6</v>
      </c>
      <c r="V1404" s="99">
        <f t="shared" si="881"/>
        <v>4</v>
      </c>
      <c r="W1404" s="99">
        <f t="shared" si="881"/>
        <v>1</v>
      </c>
      <c r="X1404" s="99">
        <f t="shared" si="881"/>
        <v>0</v>
      </c>
      <c r="Y1404" s="99">
        <f t="shared" si="881"/>
        <v>0</v>
      </c>
      <c r="Z1404" s="99">
        <f t="shared" si="881"/>
        <v>0</v>
      </c>
      <c r="AA1404" s="99">
        <f t="shared" si="881"/>
        <v>0</v>
      </c>
      <c r="AB1404" s="99">
        <f t="shared" si="881"/>
        <v>0</v>
      </c>
      <c r="AC1404" s="99">
        <f t="shared" si="881"/>
        <v>11</v>
      </c>
      <c r="AD1404" s="99">
        <f t="shared" si="881"/>
        <v>0</v>
      </c>
      <c r="AE1404" s="99">
        <f t="shared" si="881"/>
        <v>0</v>
      </c>
      <c r="AF1404" s="99">
        <f t="shared" si="881"/>
        <v>0</v>
      </c>
      <c r="AG1404" s="99">
        <f t="shared" si="881"/>
        <v>0</v>
      </c>
      <c r="AH1404" s="99">
        <f t="shared" si="881"/>
        <v>0</v>
      </c>
    </row>
    <row r="1405" hidden="1">
      <c r="A1405" s="90" t="s">
        <v>105</v>
      </c>
      <c r="B1405" s="91" t="s">
        <v>341</v>
      </c>
      <c r="C1405" s="103">
        <v>1.0</v>
      </c>
      <c r="D1405" s="92">
        <v>0.0</v>
      </c>
      <c r="E1405" s="93">
        <f t="shared" ref="E1405:E1414" si="882">SUM(L1405*I1405)/60</f>
        <v>10.26666667</v>
      </c>
      <c r="F1405" s="103">
        <v>1.0</v>
      </c>
      <c r="G1405" s="103">
        <v>23.0</v>
      </c>
      <c r="H1405" s="92">
        <v>0.0</v>
      </c>
      <c r="I1405" s="103">
        <v>28.0</v>
      </c>
      <c r="J1405" s="106">
        <f t="shared" si="876"/>
        <v>-5</v>
      </c>
      <c r="K1405" s="94">
        <f t="shared" si="877"/>
        <v>0.8214285714</v>
      </c>
      <c r="L1405" s="103">
        <v>22.0</v>
      </c>
      <c r="M1405" s="103">
        <v>27.0</v>
      </c>
      <c r="N1405" s="103">
        <v>1.0</v>
      </c>
      <c r="O1405" s="95">
        <f t="shared" ref="O1405:O1414" si="883">SUM(L1405*I1405)/60</f>
        <v>10.26666667</v>
      </c>
      <c r="P1405" s="103">
        <v>1.0</v>
      </c>
      <c r="Q1405" s="92">
        <v>0.0</v>
      </c>
      <c r="R1405" s="92">
        <v>0.0</v>
      </c>
      <c r="S1405" s="103">
        <v>2.0</v>
      </c>
      <c r="T1405" s="103">
        <v>3.0</v>
      </c>
      <c r="U1405" s="103">
        <v>1.0</v>
      </c>
      <c r="V1405" s="92">
        <v>0.0</v>
      </c>
      <c r="W1405" s="92">
        <v>0.0</v>
      </c>
      <c r="X1405" s="92">
        <v>0.0</v>
      </c>
      <c r="Y1405" s="92">
        <v>0.0</v>
      </c>
      <c r="Z1405" s="92">
        <v>0.0</v>
      </c>
      <c r="AA1405" s="92">
        <v>0.0</v>
      </c>
      <c r="AB1405" s="92">
        <v>0.0</v>
      </c>
      <c r="AC1405" s="92">
        <v>0.0</v>
      </c>
      <c r="AD1405" s="92">
        <v>0.0</v>
      </c>
      <c r="AE1405" s="92">
        <v>0.0</v>
      </c>
      <c r="AF1405" s="92">
        <v>0.0</v>
      </c>
      <c r="AG1405" s="92">
        <v>0.0</v>
      </c>
      <c r="AH1405" s="92">
        <v>0.0</v>
      </c>
    </row>
    <row r="1406" hidden="1">
      <c r="A1406" s="90" t="s">
        <v>105</v>
      </c>
      <c r="B1406" s="91" t="s">
        <v>342</v>
      </c>
      <c r="C1406" s="103">
        <v>1.0</v>
      </c>
      <c r="D1406" s="92">
        <v>0.0</v>
      </c>
      <c r="E1406" s="93">
        <f t="shared" si="882"/>
        <v>9.2</v>
      </c>
      <c r="F1406" s="92">
        <v>0.0</v>
      </c>
      <c r="G1406" s="103">
        <v>14.0</v>
      </c>
      <c r="H1406" s="92">
        <v>0.0</v>
      </c>
      <c r="I1406" s="103">
        <v>46.0</v>
      </c>
      <c r="J1406" s="106">
        <f t="shared" si="876"/>
        <v>-32</v>
      </c>
      <c r="K1406" s="94">
        <f t="shared" si="877"/>
        <v>0.3043478261</v>
      </c>
      <c r="L1406" s="103">
        <v>12.0</v>
      </c>
      <c r="M1406" s="103">
        <v>12.0</v>
      </c>
      <c r="N1406" s="103">
        <v>1.0</v>
      </c>
      <c r="O1406" s="95">
        <f t="shared" si="883"/>
        <v>9.2</v>
      </c>
      <c r="P1406" s="92">
        <v>0.0</v>
      </c>
      <c r="Q1406" s="92">
        <v>0.0</v>
      </c>
      <c r="R1406" s="92">
        <v>0.0</v>
      </c>
      <c r="S1406" s="92">
        <v>0.0</v>
      </c>
      <c r="T1406" s="92">
        <v>0.0</v>
      </c>
      <c r="U1406" s="92">
        <v>0.0</v>
      </c>
      <c r="V1406" s="92">
        <v>0.0</v>
      </c>
      <c r="W1406" s="92">
        <v>0.0</v>
      </c>
      <c r="X1406" s="92">
        <v>0.0</v>
      </c>
      <c r="Y1406" s="92">
        <v>0.0</v>
      </c>
      <c r="Z1406" s="92">
        <v>0.0</v>
      </c>
      <c r="AA1406" s="92">
        <v>0.0</v>
      </c>
      <c r="AB1406" s="92">
        <v>0.0</v>
      </c>
      <c r="AC1406" s="92">
        <v>0.0</v>
      </c>
      <c r="AD1406" s="92">
        <v>0.0</v>
      </c>
      <c r="AE1406" s="92">
        <v>0.0</v>
      </c>
      <c r="AF1406" s="92">
        <v>0.0</v>
      </c>
      <c r="AG1406" s="92">
        <v>0.0</v>
      </c>
      <c r="AH1406" s="92">
        <v>0.0</v>
      </c>
    </row>
    <row r="1407" hidden="1">
      <c r="A1407" s="90" t="s">
        <v>105</v>
      </c>
      <c r="B1407" s="91" t="s">
        <v>343</v>
      </c>
      <c r="C1407" s="103">
        <v>1.0</v>
      </c>
      <c r="D1407" s="92">
        <v>0.0</v>
      </c>
      <c r="E1407" s="93">
        <f t="shared" si="882"/>
        <v>9.166666667</v>
      </c>
      <c r="F1407" s="92">
        <v>0.0</v>
      </c>
      <c r="G1407" s="103">
        <v>29.0</v>
      </c>
      <c r="H1407" s="92">
        <v>0.0</v>
      </c>
      <c r="I1407" s="103">
        <v>50.0</v>
      </c>
      <c r="J1407" s="106">
        <f t="shared" si="876"/>
        <v>-21</v>
      </c>
      <c r="K1407" s="94">
        <f t="shared" si="877"/>
        <v>0.58</v>
      </c>
      <c r="L1407" s="103">
        <v>11.0</v>
      </c>
      <c r="M1407" s="103">
        <v>35.0</v>
      </c>
      <c r="N1407" s="103">
        <v>1.0</v>
      </c>
      <c r="O1407" s="95">
        <f t="shared" si="883"/>
        <v>9.166666667</v>
      </c>
      <c r="P1407" s="103">
        <v>3.0</v>
      </c>
      <c r="Q1407" s="103">
        <v>1.0</v>
      </c>
      <c r="R1407" s="103">
        <v>1.0</v>
      </c>
      <c r="S1407" s="103">
        <v>3.0</v>
      </c>
      <c r="T1407" s="103">
        <v>2.0</v>
      </c>
      <c r="U1407" s="92">
        <v>0.0</v>
      </c>
      <c r="V1407" s="92">
        <v>0.0</v>
      </c>
      <c r="W1407" s="92">
        <v>0.0</v>
      </c>
      <c r="X1407" s="92">
        <v>0.0</v>
      </c>
      <c r="Y1407" s="92">
        <v>0.0</v>
      </c>
      <c r="Z1407" s="92">
        <v>0.0</v>
      </c>
      <c r="AA1407" s="92">
        <v>0.0</v>
      </c>
      <c r="AB1407" s="92">
        <v>0.0</v>
      </c>
      <c r="AC1407" s="92">
        <v>0.0</v>
      </c>
      <c r="AD1407" s="92">
        <v>0.0</v>
      </c>
      <c r="AE1407" s="92">
        <v>0.0</v>
      </c>
      <c r="AF1407" s="92">
        <v>0.0</v>
      </c>
      <c r="AG1407" s="92">
        <v>0.0</v>
      </c>
      <c r="AH1407" s="92">
        <v>0.0</v>
      </c>
    </row>
    <row r="1408" hidden="1">
      <c r="A1408" s="90" t="s">
        <v>105</v>
      </c>
      <c r="B1408" s="91" t="s">
        <v>344</v>
      </c>
      <c r="C1408" s="92">
        <v>0.0</v>
      </c>
      <c r="D1408" s="92">
        <v>0.0</v>
      </c>
      <c r="E1408" s="93">
        <f t="shared" si="882"/>
        <v>0</v>
      </c>
      <c r="F1408" s="92">
        <v>0.0</v>
      </c>
      <c r="G1408" s="92">
        <v>0.0</v>
      </c>
      <c r="H1408" s="92">
        <v>0.0</v>
      </c>
      <c r="I1408" s="92">
        <v>0.0</v>
      </c>
      <c r="J1408" s="106">
        <f t="shared" si="876"/>
        <v>0</v>
      </c>
      <c r="K1408" s="94" t="str">
        <f t="shared" si="877"/>
        <v>#DIV/0!</v>
      </c>
      <c r="L1408" s="92">
        <v>0.0</v>
      </c>
      <c r="M1408" s="92">
        <v>0.0</v>
      </c>
      <c r="N1408" s="103">
        <v>0.0</v>
      </c>
      <c r="O1408" s="95">
        <f t="shared" si="883"/>
        <v>0</v>
      </c>
      <c r="P1408" s="92">
        <v>0.0</v>
      </c>
      <c r="Q1408" s="92">
        <v>0.0</v>
      </c>
      <c r="R1408" s="92">
        <v>0.0</v>
      </c>
      <c r="S1408" s="92">
        <v>0.0</v>
      </c>
      <c r="T1408" s="92">
        <v>0.0</v>
      </c>
      <c r="U1408" s="92">
        <v>0.0</v>
      </c>
      <c r="V1408" s="92">
        <v>0.0</v>
      </c>
      <c r="W1408" s="92">
        <v>0.0</v>
      </c>
      <c r="X1408" s="92">
        <v>0.0</v>
      </c>
      <c r="Y1408" s="92">
        <v>0.0</v>
      </c>
      <c r="Z1408" s="92">
        <v>0.0</v>
      </c>
      <c r="AA1408" s="92">
        <v>0.0</v>
      </c>
      <c r="AB1408" s="92">
        <v>0.0</v>
      </c>
      <c r="AC1408" s="92">
        <v>0.0</v>
      </c>
      <c r="AD1408" s="92">
        <v>0.0</v>
      </c>
      <c r="AE1408" s="92">
        <v>0.0</v>
      </c>
      <c r="AF1408" s="92">
        <v>0.0</v>
      </c>
      <c r="AG1408" s="92">
        <v>0.0</v>
      </c>
      <c r="AH1408" s="92">
        <v>0.0</v>
      </c>
    </row>
    <row r="1409" hidden="1">
      <c r="A1409" s="90" t="s">
        <v>105</v>
      </c>
      <c r="B1409" s="91" t="s">
        <v>345</v>
      </c>
      <c r="C1409" s="92">
        <v>0.0</v>
      </c>
      <c r="D1409" s="92">
        <v>0.0</v>
      </c>
      <c r="E1409" s="93">
        <f t="shared" si="882"/>
        <v>0</v>
      </c>
      <c r="F1409" s="92">
        <v>0.0</v>
      </c>
      <c r="G1409" s="92">
        <v>0.0</v>
      </c>
      <c r="H1409" s="92">
        <v>0.0</v>
      </c>
      <c r="I1409" s="92">
        <v>0.0</v>
      </c>
      <c r="J1409" s="106">
        <f t="shared" si="876"/>
        <v>0</v>
      </c>
      <c r="K1409" s="94" t="str">
        <f t="shared" si="877"/>
        <v>#DIV/0!</v>
      </c>
      <c r="L1409" s="92">
        <v>0.0</v>
      </c>
      <c r="M1409" s="92">
        <v>0.0</v>
      </c>
      <c r="N1409" s="103">
        <v>0.0</v>
      </c>
      <c r="O1409" s="95">
        <f t="shared" si="883"/>
        <v>0</v>
      </c>
      <c r="P1409" s="92">
        <v>0.0</v>
      </c>
      <c r="Q1409" s="92">
        <v>0.0</v>
      </c>
      <c r="R1409" s="92">
        <v>0.0</v>
      </c>
      <c r="S1409" s="92">
        <v>0.0</v>
      </c>
      <c r="T1409" s="92">
        <v>0.0</v>
      </c>
      <c r="U1409" s="92">
        <v>0.0</v>
      </c>
      <c r="V1409" s="92">
        <v>0.0</v>
      </c>
      <c r="W1409" s="92">
        <v>0.0</v>
      </c>
      <c r="X1409" s="92">
        <v>0.0</v>
      </c>
      <c r="Y1409" s="92">
        <v>0.0</v>
      </c>
      <c r="Z1409" s="92">
        <v>0.0</v>
      </c>
      <c r="AA1409" s="92">
        <v>0.0</v>
      </c>
      <c r="AB1409" s="92">
        <v>0.0</v>
      </c>
      <c r="AC1409" s="92">
        <v>0.0</v>
      </c>
      <c r="AD1409" s="92">
        <v>0.0</v>
      </c>
      <c r="AE1409" s="92">
        <v>0.0</v>
      </c>
      <c r="AF1409" s="92">
        <v>0.0</v>
      </c>
      <c r="AG1409" s="92">
        <v>0.0</v>
      </c>
      <c r="AH1409" s="92">
        <v>0.0</v>
      </c>
    </row>
    <row r="1410" hidden="1">
      <c r="A1410" s="96" t="s">
        <v>269</v>
      </c>
      <c r="B1410" s="97" t="s">
        <v>327</v>
      </c>
      <c r="C1410" s="92">
        <v>0.0</v>
      </c>
      <c r="D1410" s="92">
        <v>0.0</v>
      </c>
      <c r="E1410" s="93">
        <f t="shared" si="882"/>
        <v>0</v>
      </c>
      <c r="F1410" s="92">
        <v>0.0</v>
      </c>
      <c r="G1410" s="92">
        <v>0.0</v>
      </c>
      <c r="H1410" s="92">
        <v>0.0</v>
      </c>
      <c r="I1410" s="92">
        <v>0.0</v>
      </c>
      <c r="J1410" s="106">
        <f t="shared" si="876"/>
        <v>0</v>
      </c>
      <c r="K1410" s="94" t="str">
        <f t="shared" si="877"/>
        <v>#DIV/0!</v>
      </c>
      <c r="L1410" s="92">
        <v>0.0</v>
      </c>
      <c r="M1410" s="92">
        <v>0.0</v>
      </c>
      <c r="N1410" s="103">
        <v>0.0</v>
      </c>
      <c r="O1410" s="95">
        <f t="shared" si="883"/>
        <v>0</v>
      </c>
      <c r="P1410" s="92">
        <v>0.0</v>
      </c>
      <c r="Q1410" s="92">
        <v>0.0</v>
      </c>
      <c r="R1410" s="92">
        <v>0.0</v>
      </c>
      <c r="S1410" s="92">
        <v>0.0</v>
      </c>
      <c r="T1410" s="92">
        <v>0.0</v>
      </c>
      <c r="U1410" s="92">
        <v>0.0</v>
      </c>
      <c r="V1410" s="92">
        <v>0.0</v>
      </c>
      <c r="W1410" s="92">
        <v>0.0</v>
      </c>
      <c r="X1410" s="92">
        <v>0.0</v>
      </c>
      <c r="Y1410" s="92">
        <v>0.0</v>
      </c>
      <c r="Z1410" s="92">
        <v>0.0</v>
      </c>
      <c r="AA1410" s="92">
        <v>0.0</v>
      </c>
      <c r="AB1410" s="92">
        <v>0.0</v>
      </c>
      <c r="AC1410" s="92">
        <v>0.0</v>
      </c>
      <c r="AD1410" s="92">
        <v>0.0</v>
      </c>
      <c r="AE1410" s="92">
        <v>0.0</v>
      </c>
      <c r="AF1410" s="92">
        <v>0.0</v>
      </c>
      <c r="AG1410" s="92">
        <v>0.0</v>
      </c>
      <c r="AH1410" s="92">
        <v>0.0</v>
      </c>
    </row>
    <row r="1411" hidden="1">
      <c r="A1411" s="96" t="s">
        <v>269</v>
      </c>
      <c r="B1411" s="97" t="s">
        <v>346</v>
      </c>
      <c r="C1411" s="92">
        <v>0.0</v>
      </c>
      <c r="D1411" s="92">
        <v>0.0</v>
      </c>
      <c r="E1411" s="93">
        <f t="shared" si="882"/>
        <v>0</v>
      </c>
      <c r="F1411" s="92">
        <v>0.0</v>
      </c>
      <c r="G1411" s="92">
        <v>0.0</v>
      </c>
      <c r="H1411" s="92">
        <v>0.0</v>
      </c>
      <c r="I1411" s="92">
        <v>0.0</v>
      </c>
      <c r="J1411" s="106">
        <f t="shared" si="876"/>
        <v>0</v>
      </c>
      <c r="K1411" s="94" t="str">
        <f t="shared" si="877"/>
        <v>#DIV/0!</v>
      </c>
      <c r="L1411" s="92">
        <v>0.0</v>
      </c>
      <c r="M1411" s="92">
        <v>0.0</v>
      </c>
      <c r="N1411" s="103">
        <v>0.0</v>
      </c>
      <c r="O1411" s="95">
        <f t="shared" si="883"/>
        <v>0</v>
      </c>
      <c r="P1411" s="92">
        <v>0.0</v>
      </c>
      <c r="Q1411" s="92">
        <v>0.0</v>
      </c>
      <c r="R1411" s="92">
        <v>0.0</v>
      </c>
      <c r="S1411" s="92">
        <v>0.0</v>
      </c>
      <c r="T1411" s="92">
        <v>0.0</v>
      </c>
      <c r="U1411" s="92">
        <v>0.0</v>
      </c>
      <c r="V1411" s="92">
        <v>0.0</v>
      </c>
      <c r="W1411" s="92">
        <v>0.0</v>
      </c>
      <c r="X1411" s="92">
        <v>0.0</v>
      </c>
      <c r="Y1411" s="92">
        <v>0.0</v>
      </c>
      <c r="Z1411" s="92">
        <v>0.0</v>
      </c>
      <c r="AA1411" s="92">
        <v>0.0</v>
      </c>
      <c r="AB1411" s="92">
        <v>0.0</v>
      </c>
      <c r="AC1411" s="92">
        <v>0.0</v>
      </c>
      <c r="AD1411" s="92">
        <v>0.0</v>
      </c>
      <c r="AE1411" s="92">
        <v>0.0</v>
      </c>
      <c r="AF1411" s="92">
        <v>0.0</v>
      </c>
      <c r="AG1411" s="92">
        <v>0.0</v>
      </c>
      <c r="AH1411" s="92">
        <v>0.0</v>
      </c>
    </row>
    <row r="1412" hidden="1">
      <c r="A1412" s="96" t="s">
        <v>269</v>
      </c>
      <c r="B1412" s="97" t="s">
        <v>314</v>
      </c>
      <c r="C1412" s="92">
        <v>0.0</v>
      </c>
      <c r="D1412" s="92">
        <v>0.0</v>
      </c>
      <c r="E1412" s="93">
        <f t="shared" si="882"/>
        <v>0</v>
      </c>
      <c r="F1412" s="92">
        <v>0.0</v>
      </c>
      <c r="G1412" s="92">
        <v>0.0</v>
      </c>
      <c r="H1412" s="92">
        <v>0.0</v>
      </c>
      <c r="I1412" s="92">
        <v>0.0</v>
      </c>
      <c r="J1412" s="106">
        <f t="shared" si="876"/>
        <v>0</v>
      </c>
      <c r="K1412" s="94" t="str">
        <f t="shared" si="877"/>
        <v>#DIV/0!</v>
      </c>
      <c r="L1412" s="92">
        <v>0.0</v>
      </c>
      <c r="M1412" s="92">
        <v>0.0</v>
      </c>
      <c r="N1412" s="103">
        <v>0.0</v>
      </c>
      <c r="O1412" s="95">
        <f t="shared" si="883"/>
        <v>0</v>
      </c>
      <c r="P1412" s="92">
        <v>0.0</v>
      </c>
      <c r="Q1412" s="92">
        <v>0.0</v>
      </c>
      <c r="R1412" s="92">
        <v>0.0</v>
      </c>
      <c r="S1412" s="92">
        <v>0.0</v>
      </c>
      <c r="T1412" s="92">
        <v>0.0</v>
      </c>
      <c r="U1412" s="92">
        <v>0.0</v>
      </c>
      <c r="V1412" s="92">
        <v>0.0</v>
      </c>
      <c r="W1412" s="92">
        <v>0.0</v>
      </c>
      <c r="X1412" s="92">
        <v>0.0</v>
      </c>
      <c r="Y1412" s="92">
        <v>0.0</v>
      </c>
      <c r="Z1412" s="92">
        <v>0.0</v>
      </c>
      <c r="AA1412" s="92">
        <v>0.0</v>
      </c>
      <c r="AB1412" s="92">
        <v>0.0</v>
      </c>
      <c r="AC1412" s="92">
        <v>0.0</v>
      </c>
      <c r="AD1412" s="92">
        <v>0.0</v>
      </c>
      <c r="AE1412" s="92">
        <v>0.0</v>
      </c>
      <c r="AF1412" s="92">
        <v>0.0</v>
      </c>
      <c r="AG1412" s="92">
        <v>0.0</v>
      </c>
      <c r="AH1412" s="92">
        <v>0.0</v>
      </c>
    </row>
    <row r="1413" hidden="1">
      <c r="A1413" s="96" t="s">
        <v>269</v>
      </c>
      <c r="B1413" s="97" t="s">
        <v>347</v>
      </c>
      <c r="C1413" s="92">
        <v>0.0</v>
      </c>
      <c r="D1413" s="92">
        <v>0.0</v>
      </c>
      <c r="E1413" s="93">
        <f t="shared" si="882"/>
        <v>0</v>
      </c>
      <c r="F1413" s="92">
        <v>0.0</v>
      </c>
      <c r="G1413" s="92">
        <v>0.0</v>
      </c>
      <c r="H1413" s="92">
        <v>0.0</v>
      </c>
      <c r="I1413" s="92">
        <v>0.0</v>
      </c>
      <c r="J1413" s="106">
        <f t="shared" si="876"/>
        <v>0</v>
      </c>
      <c r="K1413" s="94" t="str">
        <f t="shared" si="877"/>
        <v>#DIV/0!</v>
      </c>
      <c r="L1413" s="92">
        <v>0.0</v>
      </c>
      <c r="M1413" s="92">
        <v>0.0</v>
      </c>
      <c r="N1413" s="103">
        <v>0.0</v>
      </c>
      <c r="O1413" s="95">
        <f t="shared" si="883"/>
        <v>0</v>
      </c>
      <c r="P1413" s="92">
        <v>0.0</v>
      </c>
      <c r="Q1413" s="92">
        <v>0.0</v>
      </c>
      <c r="R1413" s="92">
        <v>0.0</v>
      </c>
      <c r="S1413" s="92">
        <v>0.0</v>
      </c>
      <c r="T1413" s="92">
        <v>0.0</v>
      </c>
      <c r="U1413" s="92">
        <v>0.0</v>
      </c>
      <c r="V1413" s="92">
        <v>0.0</v>
      </c>
      <c r="W1413" s="92">
        <v>0.0</v>
      </c>
      <c r="X1413" s="92">
        <v>0.0</v>
      </c>
      <c r="Y1413" s="92">
        <v>0.0</v>
      </c>
      <c r="Z1413" s="92">
        <v>0.0</v>
      </c>
      <c r="AA1413" s="92">
        <v>0.0</v>
      </c>
      <c r="AB1413" s="92">
        <v>0.0</v>
      </c>
      <c r="AC1413" s="92">
        <v>0.0</v>
      </c>
      <c r="AD1413" s="92">
        <v>0.0</v>
      </c>
      <c r="AE1413" s="92">
        <v>0.0</v>
      </c>
      <c r="AF1413" s="92">
        <v>0.0</v>
      </c>
      <c r="AG1413" s="92">
        <v>0.0</v>
      </c>
      <c r="AH1413" s="92">
        <v>0.0</v>
      </c>
    </row>
    <row r="1414" hidden="1">
      <c r="A1414" s="96" t="s">
        <v>269</v>
      </c>
      <c r="B1414" s="97" t="s">
        <v>348</v>
      </c>
      <c r="C1414" s="103">
        <v>1.0</v>
      </c>
      <c r="D1414" s="92">
        <v>0.0</v>
      </c>
      <c r="E1414" s="93">
        <f t="shared" si="882"/>
        <v>8.983333333</v>
      </c>
      <c r="F1414" s="92">
        <v>0.0</v>
      </c>
      <c r="G1414" s="103">
        <v>44.0</v>
      </c>
      <c r="H1414" s="92">
        <v>0.0</v>
      </c>
      <c r="I1414" s="103">
        <v>49.0</v>
      </c>
      <c r="J1414" s="106">
        <f t="shared" si="876"/>
        <v>-5</v>
      </c>
      <c r="K1414" s="94">
        <f t="shared" si="877"/>
        <v>0.8979591837</v>
      </c>
      <c r="L1414" s="103">
        <v>11.0</v>
      </c>
      <c r="M1414" s="103">
        <v>58.0</v>
      </c>
      <c r="N1414" s="103">
        <v>1.0</v>
      </c>
      <c r="O1414" s="95">
        <f t="shared" si="883"/>
        <v>8.983333333</v>
      </c>
      <c r="P1414" s="103">
        <v>3.0</v>
      </c>
      <c r="Q1414" s="103">
        <v>2.0</v>
      </c>
      <c r="R1414" s="103">
        <v>3.0</v>
      </c>
      <c r="S1414" s="103">
        <v>4.0</v>
      </c>
      <c r="T1414" s="103">
        <v>8.0</v>
      </c>
      <c r="U1414" s="92">
        <v>0.0</v>
      </c>
      <c r="V1414" s="92">
        <v>0.0</v>
      </c>
      <c r="W1414" s="92">
        <v>0.0</v>
      </c>
      <c r="X1414" s="92">
        <v>0.0</v>
      </c>
      <c r="Y1414" s="92">
        <v>0.0</v>
      </c>
      <c r="Z1414" s="92">
        <v>0.0</v>
      </c>
      <c r="AA1414" s="92">
        <v>0.0</v>
      </c>
      <c r="AB1414" s="92">
        <v>0.0</v>
      </c>
      <c r="AC1414" s="92">
        <v>0.0</v>
      </c>
      <c r="AD1414" s="92">
        <v>0.0</v>
      </c>
      <c r="AE1414" s="92">
        <v>0.0</v>
      </c>
      <c r="AF1414" s="92">
        <v>0.0</v>
      </c>
      <c r="AG1414" s="92">
        <v>0.0</v>
      </c>
      <c r="AH1414" s="92">
        <v>0.0</v>
      </c>
    </row>
    <row r="1415" hidden="1">
      <c r="A1415" s="98" t="s">
        <v>271</v>
      </c>
      <c r="B1415" s="99"/>
      <c r="C1415" s="99">
        <f>SUM(C1405:C1410)</f>
        <v>3</v>
      </c>
      <c r="D1415" s="99">
        <f t="shared" ref="D1415:F1415" si="884">SUM(D1405:D1410)/4</f>
        <v>0</v>
      </c>
      <c r="E1415" s="100">
        <f t="shared" si="884"/>
        <v>7.158333333</v>
      </c>
      <c r="F1415" s="99">
        <f t="shared" si="884"/>
        <v>0.25</v>
      </c>
      <c r="G1415" s="99">
        <f>SUM(G1405:G1410)</f>
        <v>66</v>
      </c>
      <c r="H1415" s="99"/>
      <c r="I1415" s="99">
        <f>SUM(I1405:I1410)</f>
        <v>124</v>
      </c>
      <c r="J1415" s="99">
        <f t="shared" si="876"/>
        <v>-58</v>
      </c>
      <c r="K1415" s="101">
        <f t="shared" si="877"/>
        <v>0.5322580645</v>
      </c>
      <c r="L1415" s="99">
        <f t="shared" ref="L1415:M1415" si="885">SUM(L1405:L1410)</f>
        <v>45</v>
      </c>
      <c r="M1415" s="99">
        <f t="shared" si="885"/>
        <v>74</v>
      </c>
      <c r="N1415" s="99"/>
      <c r="O1415" s="102"/>
      <c r="P1415" s="99">
        <f t="shared" ref="P1415:AH1415" si="886">SUM(P1405:P1410)</f>
        <v>4</v>
      </c>
      <c r="Q1415" s="99">
        <f t="shared" si="886"/>
        <v>1</v>
      </c>
      <c r="R1415" s="99">
        <f t="shared" si="886"/>
        <v>1</v>
      </c>
      <c r="S1415" s="99">
        <f t="shared" si="886"/>
        <v>5</v>
      </c>
      <c r="T1415" s="99">
        <f t="shared" si="886"/>
        <v>5</v>
      </c>
      <c r="U1415" s="99">
        <f t="shared" si="886"/>
        <v>1</v>
      </c>
      <c r="V1415" s="99">
        <f t="shared" si="886"/>
        <v>0</v>
      </c>
      <c r="W1415" s="99">
        <f t="shared" si="886"/>
        <v>0</v>
      </c>
      <c r="X1415" s="99">
        <f t="shared" si="886"/>
        <v>0</v>
      </c>
      <c r="Y1415" s="99">
        <f t="shared" si="886"/>
        <v>0</v>
      </c>
      <c r="Z1415" s="99">
        <f t="shared" si="886"/>
        <v>0</v>
      </c>
      <c r="AA1415" s="99">
        <f t="shared" si="886"/>
        <v>0</v>
      </c>
      <c r="AB1415" s="99">
        <f t="shared" si="886"/>
        <v>0</v>
      </c>
      <c r="AC1415" s="99">
        <f t="shared" si="886"/>
        <v>0</v>
      </c>
      <c r="AD1415" s="99">
        <f t="shared" si="886"/>
        <v>0</v>
      </c>
      <c r="AE1415" s="99">
        <f t="shared" si="886"/>
        <v>0</v>
      </c>
      <c r="AF1415" s="99">
        <f t="shared" si="886"/>
        <v>0</v>
      </c>
      <c r="AG1415" s="99">
        <f t="shared" si="886"/>
        <v>0</v>
      </c>
      <c r="AH1415" s="99">
        <f t="shared" si="886"/>
        <v>0</v>
      </c>
    </row>
    <row r="1416">
      <c r="A1416" s="119" t="s">
        <v>466</v>
      </c>
    </row>
    <row r="1418" hidden="1">
      <c r="A1418" s="115"/>
      <c r="F1418" s="116" t="s">
        <v>382</v>
      </c>
      <c r="L1418" s="117" t="s">
        <v>383</v>
      </c>
      <c r="N1418" s="118" t="s">
        <v>384</v>
      </c>
    </row>
    <row r="1419" hidden="1">
      <c r="A1419" s="83" t="s">
        <v>232</v>
      </c>
      <c r="B1419" s="83" t="s">
        <v>233</v>
      </c>
      <c r="C1419" s="83" t="s">
        <v>234</v>
      </c>
      <c r="D1419" s="83" t="s">
        <v>15</v>
      </c>
      <c r="E1419" s="84" t="s">
        <v>235</v>
      </c>
      <c r="F1419" s="85" t="s">
        <v>17</v>
      </c>
      <c r="G1419" s="85" t="s">
        <v>236</v>
      </c>
      <c r="H1419" s="85" t="s">
        <v>237</v>
      </c>
      <c r="I1419" s="85" t="s">
        <v>238</v>
      </c>
      <c r="J1419" s="85" t="s">
        <v>239</v>
      </c>
      <c r="K1419" s="86" t="s">
        <v>240</v>
      </c>
      <c r="L1419" s="87" t="s">
        <v>241</v>
      </c>
      <c r="M1419" s="87" t="s">
        <v>242</v>
      </c>
      <c r="N1419" s="88" t="s">
        <v>385</v>
      </c>
      <c r="O1419" s="88" t="s">
        <v>235</v>
      </c>
      <c r="P1419" s="88" t="s">
        <v>244</v>
      </c>
      <c r="Q1419" s="88" t="s">
        <v>245</v>
      </c>
      <c r="R1419" s="88" t="s">
        <v>246</v>
      </c>
      <c r="S1419" s="88" t="s">
        <v>247</v>
      </c>
      <c r="T1419" s="88" t="s">
        <v>248</v>
      </c>
      <c r="U1419" s="88" t="s">
        <v>249</v>
      </c>
      <c r="V1419" s="88" t="s">
        <v>250</v>
      </c>
      <c r="W1419" s="88" t="s">
        <v>251</v>
      </c>
      <c r="X1419" s="88" t="s">
        <v>252</v>
      </c>
      <c r="Y1419" s="88" t="s">
        <v>253</v>
      </c>
      <c r="Z1419" s="88" t="s">
        <v>254</v>
      </c>
      <c r="AA1419" s="88" t="s">
        <v>255</v>
      </c>
      <c r="AB1419" s="88" t="s">
        <v>256</v>
      </c>
      <c r="AC1419" s="88" t="s">
        <v>257</v>
      </c>
      <c r="AD1419" s="88" t="s">
        <v>258</v>
      </c>
      <c r="AE1419" s="88" t="s">
        <v>259</v>
      </c>
      <c r="AF1419" s="88" t="s">
        <v>260</v>
      </c>
      <c r="AG1419" s="88" t="s">
        <v>261</v>
      </c>
      <c r="AH1419" s="88" t="s">
        <v>262</v>
      </c>
    </row>
    <row r="1420" hidden="1">
      <c r="A1420" s="90" t="s">
        <v>302</v>
      </c>
      <c r="B1420" s="91" t="s">
        <v>303</v>
      </c>
      <c r="C1420" s="103">
        <v>1.0</v>
      </c>
      <c r="D1420" s="103">
        <v>1.0</v>
      </c>
      <c r="E1420" s="93">
        <f t="shared" ref="E1420:E1425" si="887">SUM(L1420*I1420)/60</f>
        <v>9.533333333</v>
      </c>
      <c r="F1420" s="103">
        <v>5.0</v>
      </c>
      <c r="G1420" s="103">
        <v>26.0</v>
      </c>
      <c r="H1420" s="92">
        <v>0.0</v>
      </c>
      <c r="I1420" s="103">
        <v>22.0</v>
      </c>
      <c r="J1420" s="106">
        <f t="shared" ref="J1420:J1433" si="888">SUM(G1420-I1420)</f>
        <v>4</v>
      </c>
      <c r="K1420" s="94">
        <f t="shared" ref="K1420:K1433" si="889">SUM(G1420/I1420)</f>
        <v>1.181818182</v>
      </c>
      <c r="L1420" s="103">
        <v>26.0</v>
      </c>
      <c r="M1420" s="103">
        <v>39.0</v>
      </c>
      <c r="N1420" s="103">
        <v>1.0</v>
      </c>
      <c r="O1420" s="95">
        <f t="shared" ref="O1420:O1425" si="890">(E1420*N1420)</f>
        <v>9.533333333</v>
      </c>
      <c r="P1420" s="103">
        <v>3.0</v>
      </c>
      <c r="Q1420" s="92">
        <v>0.0</v>
      </c>
      <c r="R1420" s="92">
        <v>0.0</v>
      </c>
      <c r="S1420" s="92">
        <v>0.0</v>
      </c>
      <c r="T1420" s="103">
        <v>5.0</v>
      </c>
      <c r="U1420" s="92">
        <v>0.0</v>
      </c>
      <c r="V1420" s="92">
        <v>0.0</v>
      </c>
      <c r="W1420" s="92">
        <v>0.0</v>
      </c>
      <c r="X1420" s="92">
        <v>0.0</v>
      </c>
      <c r="Y1420" s="92">
        <v>0.0</v>
      </c>
      <c r="Z1420" s="92">
        <v>0.0</v>
      </c>
      <c r="AA1420" s="92">
        <v>0.0</v>
      </c>
      <c r="AB1420" s="92">
        <v>0.0</v>
      </c>
      <c r="AC1420" s="92">
        <v>0.0</v>
      </c>
      <c r="AD1420" s="92">
        <v>0.0</v>
      </c>
      <c r="AE1420" s="92">
        <v>0.0</v>
      </c>
      <c r="AF1420" s="92">
        <v>0.0</v>
      </c>
      <c r="AG1420" s="92">
        <v>0.0</v>
      </c>
      <c r="AH1420" s="92">
        <v>0.0</v>
      </c>
    </row>
    <row r="1421" hidden="1">
      <c r="A1421" s="90" t="s">
        <v>302</v>
      </c>
      <c r="B1421" s="91" t="s">
        <v>304</v>
      </c>
      <c r="C1421" s="103">
        <v>1.0</v>
      </c>
      <c r="D1421" s="103">
        <v>1.0</v>
      </c>
      <c r="E1421" s="93">
        <f t="shared" si="887"/>
        <v>9.166666667</v>
      </c>
      <c r="F1421" s="92">
        <v>0.0</v>
      </c>
      <c r="G1421" s="103">
        <v>44.0</v>
      </c>
      <c r="H1421" s="92">
        <v>0.0</v>
      </c>
      <c r="I1421" s="103">
        <v>25.0</v>
      </c>
      <c r="J1421" s="106">
        <f t="shared" si="888"/>
        <v>19</v>
      </c>
      <c r="K1421" s="94">
        <f t="shared" si="889"/>
        <v>1.76</v>
      </c>
      <c r="L1421" s="103">
        <v>22.0</v>
      </c>
      <c r="M1421" s="103">
        <v>60.0</v>
      </c>
      <c r="N1421" s="103">
        <v>1.0</v>
      </c>
      <c r="O1421" s="95">
        <f t="shared" si="890"/>
        <v>9.166666667</v>
      </c>
      <c r="P1421" s="103">
        <v>2.0</v>
      </c>
      <c r="Q1421" s="92">
        <v>0.0</v>
      </c>
      <c r="R1421" s="103">
        <v>5.0</v>
      </c>
      <c r="S1421" s="92">
        <v>0.0</v>
      </c>
      <c r="T1421" s="103">
        <v>9.0</v>
      </c>
      <c r="U1421" s="92">
        <v>0.0</v>
      </c>
      <c r="V1421" s="92">
        <v>0.0</v>
      </c>
      <c r="W1421" s="92">
        <v>0.0</v>
      </c>
      <c r="X1421" s="92">
        <v>0.0</v>
      </c>
      <c r="Y1421" s="92">
        <v>0.0</v>
      </c>
      <c r="Z1421" s="92">
        <v>0.0</v>
      </c>
      <c r="AA1421" s="92">
        <v>0.0</v>
      </c>
      <c r="AB1421" s="92">
        <v>0.0</v>
      </c>
      <c r="AC1421" s="92">
        <v>0.0</v>
      </c>
      <c r="AD1421" s="92">
        <v>0.0</v>
      </c>
      <c r="AE1421" s="92">
        <v>0.0</v>
      </c>
      <c r="AF1421" s="92">
        <v>0.0</v>
      </c>
      <c r="AG1421" s="92">
        <v>0.0</v>
      </c>
      <c r="AH1421" s="92">
        <v>0.0</v>
      </c>
    </row>
    <row r="1422" hidden="1">
      <c r="A1422" s="90" t="s">
        <v>302</v>
      </c>
      <c r="B1422" s="91" t="s">
        <v>305</v>
      </c>
      <c r="C1422" s="103">
        <v>1.0</v>
      </c>
      <c r="D1422" s="103">
        <v>1.0</v>
      </c>
      <c r="E1422" s="93">
        <f t="shared" si="887"/>
        <v>9.333333333</v>
      </c>
      <c r="F1422" s="92">
        <v>0.0</v>
      </c>
      <c r="G1422" s="103">
        <v>43.0</v>
      </c>
      <c r="H1422" s="103">
        <v>1.0</v>
      </c>
      <c r="I1422" s="103">
        <v>28.0</v>
      </c>
      <c r="J1422" s="106">
        <f t="shared" si="888"/>
        <v>15</v>
      </c>
      <c r="K1422" s="94">
        <f t="shared" si="889"/>
        <v>1.535714286</v>
      </c>
      <c r="L1422" s="103">
        <v>20.0</v>
      </c>
      <c r="M1422" s="103">
        <v>59.0</v>
      </c>
      <c r="N1422" s="103">
        <v>1.0</v>
      </c>
      <c r="O1422" s="95">
        <f t="shared" si="890"/>
        <v>9.333333333</v>
      </c>
      <c r="P1422" s="92">
        <v>0.0</v>
      </c>
      <c r="Q1422" s="92">
        <v>0.0</v>
      </c>
      <c r="R1422" s="103">
        <v>3.0</v>
      </c>
      <c r="S1422" s="92">
        <v>0.0</v>
      </c>
      <c r="T1422" s="103">
        <v>8.0</v>
      </c>
      <c r="U1422" s="103">
        <v>3.0</v>
      </c>
      <c r="V1422" s="92">
        <v>0.0</v>
      </c>
      <c r="W1422" s="92">
        <v>0.0</v>
      </c>
      <c r="X1422" s="92">
        <v>0.0</v>
      </c>
      <c r="Y1422" s="92">
        <v>0.0</v>
      </c>
      <c r="Z1422" s="92">
        <v>0.0</v>
      </c>
      <c r="AA1422" s="92">
        <v>0.0</v>
      </c>
      <c r="AB1422" s="92">
        <v>0.0</v>
      </c>
      <c r="AC1422" s="92">
        <v>0.0</v>
      </c>
      <c r="AD1422" s="92">
        <v>0.0</v>
      </c>
      <c r="AE1422" s="92">
        <v>0.0</v>
      </c>
      <c r="AF1422" s="92">
        <v>0.0</v>
      </c>
      <c r="AG1422" s="92">
        <v>0.0</v>
      </c>
      <c r="AH1422" s="92">
        <v>0.0</v>
      </c>
    </row>
    <row r="1423" hidden="1">
      <c r="A1423" s="90" t="s">
        <v>302</v>
      </c>
      <c r="B1423" s="91" t="s">
        <v>306</v>
      </c>
      <c r="C1423" s="92">
        <v>0.0</v>
      </c>
      <c r="D1423" s="92">
        <v>0.0</v>
      </c>
      <c r="E1423" s="93">
        <f t="shared" si="887"/>
        <v>0</v>
      </c>
      <c r="F1423" s="92">
        <v>0.0</v>
      </c>
      <c r="G1423" s="92">
        <v>0.0</v>
      </c>
      <c r="H1423" s="92">
        <v>0.0</v>
      </c>
      <c r="I1423" s="92">
        <v>0.0</v>
      </c>
      <c r="J1423" s="106">
        <f t="shared" si="888"/>
        <v>0</v>
      </c>
      <c r="K1423" s="94" t="str">
        <f t="shared" si="889"/>
        <v>#DIV/0!</v>
      </c>
      <c r="L1423" s="92">
        <v>0.0</v>
      </c>
      <c r="M1423" s="92">
        <v>0.0</v>
      </c>
      <c r="N1423" s="103">
        <v>0.0</v>
      </c>
      <c r="O1423" s="95">
        <f t="shared" si="890"/>
        <v>0</v>
      </c>
      <c r="P1423" s="92">
        <v>0.0</v>
      </c>
      <c r="Q1423" s="92">
        <v>0.0</v>
      </c>
      <c r="R1423" s="92">
        <v>0.0</v>
      </c>
      <c r="S1423" s="92">
        <v>0.0</v>
      </c>
      <c r="T1423" s="92">
        <v>0.0</v>
      </c>
      <c r="U1423" s="92">
        <v>0.0</v>
      </c>
      <c r="V1423" s="92">
        <v>0.0</v>
      </c>
      <c r="W1423" s="92">
        <v>0.0</v>
      </c>
      <c r="X1423" s="92">
        <v>0.0</v>
      </c>
      <c r="Y1423" s="92">
        <v>0.0</v>
      </c>
      <c r="Z1423" s="92">
        <v>0.0</v>
      </c>
      <c r="AA1423" s="92">
        <v>0.0</v>
      </c>
      <c r="AB1423" s="92">
        <v>0.0</v>
      </c>
      <c r="AC1423" s="92">
        <v>0.0</v>
      </c>
      <c r="AD1423" s="92">
        <v>0.0</v>
      </c>
      <c r="AE1423" s="92">
        <v>0.0</v>
      </c>
      <c r="AF1423" s="92">
        <v>0.0</v>
      </c>
      <c r="AG1423" s="92">
        <v>0.0</v>
      </c>
      <c r="AH1423" s="92">
        <v>0.0</v>
      </c>
    </row>
    <row r="1424" hidden="1">
      <c r="A1424" s="90" t="s">
        <v>302</v>
      </c>
      <c r="B1424" s="91" t="s">
        <v>307</v>
      </c>
      <c r="C1424" s="92">
        <v>0.0</v>
      </c>
      <c r="D1424" s="92">
        <v>0.0</v>
      </c>
      <c r="E1424" s="93">
        <f t="shared" si="887"/>
        <v>0</v>
      </c>
      <c r="F1424" s="92">
        <v>0.0</v>
      </c>
      <c r="G1424" s="92">
        <v>0.0</v>
      </c>
      <c r="H1424" s="92">
        <v>0.0</v>
      </c>
      <c r="I1424" s="92">
        <v>0.0</v>
      </c>
      <c r="J1424" s="106">
        <f t="shared" si="888"/>
        <v>0</v>
      </c>
      <c r="K1424" s="94" t="str">
        <f t="shared" si="889"/>
        <v>#DIV/0!</v>
      </c>
      <c r="L1424" s="92">
        <v>0.0</v>
      </c>
      <c r="M1424" s="92">
        <v>0.0</v>
      </c>
      <c r="N1424" s="103">
        <v>0.0</v>
      </c>
      <c r="O1424" s="95">
        <f t="shared" si="890"/>
        <v>0</v>
      </c>
      <c r="P1424" s="92">
        <v>0.0</v>
      </c>
      <c r="Q1424" s="92">
        <v>0.0</v>
      </c>
      <c r="R1424" s="92">
        <v>0.0</v>
      </c>
      <c r="S1424" s="92">
        <v>0.0</v>
      </c>
      <c r="T1424" s="92">
        <v>0.0</v>
      </c>
      <c r="U1424" s="92">
        <v>0.0</v>
      </c>
      <c r="V1424" s="92">
        <v>0.0</v>
      </c>
      <c r="W1424" s="92">
        <v>0.0</v>
      </c>
      <c r="X1424" s="92">
        <v>0.0</v>
      </c>
      <c r="Y1424" s="92">
        <v>0.0</v>
      </c>
      <c r="Z1424" s="92">
        <v>0.0</v>
      </c>
      <c r="AA1424" s="92">
        <v>0.0</v>
      </c>
      <c r="AB1424" s="92">
        <v>0.0</v>
      </c>
      <c r="AC1424" s="92">
        <v>0.0</v>
      </c>
      <c r="AD1424" s="92">
        <v>0.0</v>
      </c>
      <c r="AE1424" s="92">
        <v>0.0</v>
      </c>
      <c r="AF1424" s="92">
        <v>0.0</v>
      </c>
      <c r="AG1424" s="92">
        <v>0.0</v>
      </c>
      <c r="AH1424" s="92">
        <v>0.0</v>
      </c>
    </row>
    <row r="1425" hidden="1">
      <c r="A1425" s="90" t="s">
        <v>302</v>
      </c>
      <c r="B1425" s="91" t="s">
        <v>308</v>
      </c>
      <c r="C1425" s="103">
        <v>1.0</v>
      </c>
      <c r="D1425" s="103">
        <v>1.0</v>
      </c>
      <c r="E1425" s="93">
        <f t="shared" si="887"/>
        <v>8.866666667</v>
      </c>
      <c r="F1425" s="92">
        <v>0.0</v>
      </c>
      <c r="G1425" s="103">
        <v>39.0</v>
      </c>
      <c r="H1425" s="92">
        <v>0.0</v>
      </c>
      <c r="I1425" s="103">
        <v>38.0</v>
      </c>
      <c r="J1425" s="106">
        <f t="shared" si="888"/>
        <v>1</v>
      </c>
      <c r="K1425" s="94">
        <f t="shared" si="889"/>
        <v>1.026315789</v>
      </c>
      <c r="L1425" s="103">
        <v>14.0</v>
      </c>
      <c r="M1425" s="103">
        <v>46.0</v>
      </c>
      <c r="N1425" s="103">
        <v>1.0</v>
      </c>
      <c r="O1425" s="95">
        <f t="shared" si="890"/>
        <v>8.866666667</v>
      </c>
      <c r="P1425" s="103">
        <v>2.0</v>
      </c>
      <c r="Q1425" s="92">
        <v>0.0</v>
      </c>
      <c r="R1425" s="92">
        <v>0.0</v>
      </c>
      <c r="S1425" s="103">
        <v>2.0</v>
      </c>
      <c r="T1425" s="103">
        <v>8.0</v>
      </c>
      <c r="U1425" s="92">
        <v>0.0</v>
      </c>
      <c r="V1425" s="92">
        <v>0.0</v>
      </c>
      <c r="W1425" s="92">
        <v>0.0</v>
      </c>
      <c r="X1425" s="92">
        <v>0.0</v>
      </c>
      <c r="Y1425" s="92">
        <v>0.0</v>
      </c>
      <c r="Z1425" s="92">
        <v>0.0</v>
      </c>
      <c r="AA1425" s="92">
        <v>0.0</v>
      </c>
      <c r="AB1425" s="92">
        <v>0.0</v>
      </c>
      <c r="AC1425" s="92">
        <v>0.0</v>
      </c>
      <c r="AD1425" s="92">
        <v>0.0</v>
      </c>
      <c r="AE1425" s="92">
        <v>0.0</v>
      </c>
      <c r="AF1425" s="92">
        <v>0.0</v>
      </c>
      <c r="AG1425" s="92">
        <v>0.0</v>
      </c>
      <c r="AH1425" s="92">
        <v>0.0</v>
      </c>
    </row>
    <row r="1426" hidden="1">
      <c r="A1426" s="98"/>
      <c r="B1426" s="99"/>
      <c r="C1426" s="99">
        <f t="shared" ref="C1426:D1426" si="891">SUM(C1420:C1425)/4</f>
        <v>1</v>
      </c>
      <c r="D1426" s="99">
        <f t="shared" si="891"/>
        <v>1</v>
      </c>
      <c r="E1426" s="100">
        <f>SUM(E1420:E1425)</f>
        <v>36.9</v>
      </c>
      <c r="F1426" s="99">
        <f>SUM(F1420:F1425)/4</f>
        <v>1.25</v>
      </c>
      <c r="G1426" s="99">
        <f>SUM(G1420:G1425)</f>
        <v>152</v>
      </c>
      <c r="H1426" s="99"/>
      <c r="I1426" s="99">
        <f>SUM(I1420:I1425)</f>
        <v>113</v>
      </c>
      <c r="J1426" s="99">
        <f t="shared" si="888"/>
        <v>39</v>
      </c>
      <c r="K1426" s="101">
        <f t="shared" si="889"/>
        <v>1.345132743</v>
      </c>
      <c r="L1426" s="99">
        <f t="shared" ref="L1426:M1426" si="892">SUM(L1420:L1425)</f>
        <v>82</v>
      </c>
      <c r="M1426" s="99">
        <f t="shared" si="892"/>
        <v>204</v>
      </c>
      <c r="N1426" s="99"/>
      <c r="O1426" s="102"/>
      <c r="P1426" s="99">
        <f t="shared" ref="P1426:AH1426" si="893">SUM(P1420:P1425)</f>
        <v>7</v>
      </c>
      <c r="Q1426" s="99">
        <f t="shared" si="893"/>
        <v>0</v>
      </c>
      <c r="R1426" s="99">
        <f t="shared" si="893"/>
        <v>8</v>
      </c>
      <c r="S1426" s="99">
        <f t="shared" si="893"/>
        <v>2</v>
      </c>
      <c r="T1426" s="99">
        <f t="shared" si="893"/>
        <v>30</v>
      </c>
      <c r="U1426" s="99">
        <f t="shared" si="893"/>
        <v>3</v>
      </c>
      <c r="V1426" s="99">
        <f t="shared" si="893"/>
        <v>0</v>
      </c>
      <c r="W1426" s="99">
        <f t="shared" si="893"/>
        <v>0</v>
      </c>
      <c r="X1426" s="99">
        <f t="shared" si="893"/>
        <v>0</v>
      </c>
      <c r="Y1426" s="99">
        <f t="shared" si="893"/>
        <v>0</v>
      </c>
      <c r="Z1426" s="99">
        <f t="shared" si="893"/>
        <v>0</v>
      </c>
      <c r="AA1426" s="99">
        <f t="shared" si="893"/>
        <v>0</v>
      </c>
      <c r="AB1426" s="99">
        <f t="shared" si="893"/>
        <v>0</v>
      </c>
      <c r="AC1426" s="99">
        <f t="shared" si="893"/>
        <v>0</v>
      </c>
      <c r="AD1426" s="99">
        <f t="shared" si="893"/>
        <v>0</v>
      </c>
      <c r="AE1426" s="99">
        <f t="shared" si="893"/>
        <v>0</v>
      </c>
      <c r="AF1426" s="99">
        <f t="shared" si="893"/>
        <v>0</v>
      </c>
      <c r="AG1426" s="99">
        <f t="shared" si="893"/>
        <v>0</v>
      </c>
      <c r="AH1426" s="99">
        <f t="shared" si="893"/>
        <v>0</v>
      </c>
    </row>
    <row r="1427" hidden="1">
      <c r="A1427" s="90" t="s">
        <v>51</v>
      </c>
      <c r="B1427" s="91" t="s">
        <v>272</v>
      </c>
      <c r="C1427" s="103">
        <v>1.0</v>
      </c>
      <c r="D1427" s="92">
        <v>0.0</v>
      </c>
      <c r="E1427" s="93">
        <f t="shared" ref="E1427:E1432" si="894">SUM(L1427*I1427)/60</f>
        <v>8.45</v>
      </c>
      <c r="F1427" s="92">
        <v>0.0</v>
      </c>
      <c r="G1427" s="103">
        <v>28.0</v>
      </c>
      <c r="H1427" s="92">
        <v>0.0</v>
      </c>
      <c r="I1427" s="103">
        <v>39.0</v>
      </c>
      <c r="J1427" s="106">
        <f t="shared" si="888"/>
        <v>-11</v>
      </c>
      <c r="K1427" s="94">
        <f t="shared" si="889"/>
        <v>0.7179487179</v>
      </c>
      <c r="L1427" s="103">
        <v>13.0</v>
      </c>
      <c r="M1427" s="103">
        <v>38.0</v>
      </c>
      <c r="N1427" s="103">
        <v>1.0</v>
      </c>
      <c r="O1427" s="95">
        <f t="shared" ref="O1427:O1432" si="895">SUM(L1427*I1427)/60</f>
        <v>8.45</v>
      </c>
      <c r="P1427" s="103">
        <v>3.0</v>
      </c>
      <c r="Q1427" s="92">
        <v>0.0</v>
      </c>
      <c r="R1427" s="92">
        <v>0.0</v>
      </c>
      <c r="S1427" s="103">
        <v>1.0</v>
      </c>
      <c r="T1427" s="103">
        <v>6.0</v>
      </c>
      <c r="U1427" s="92">
        <v>0.0</v>
      </c>
      <c r="V1427" s="92">
        <v>0.0</v>
      </c>
      <c r="W1427" s="92">
        <v>0.0</v>
      </c>
      <c r="X1427" s="92">
        <v>0.0</v>
      </c>
      <c r="Y1427" s="92">
        <v>0.0</v>
      </c>
      <c r="Z1427" s="92">
        <v>0.0</v>
      </c>
      <c r="AA1427" s="92">
        <v>0.0</v>
      </c>
      <c r="AB1427" s="92">
        <v>0.0</v>
      </c>
      <c r="AC1427" s="92">
        <v>0.0</v>
      </c>
      <c r="AD1427" s="92">
        <v>0.0</v>
      </c>
      <c r="AE1427" s="92">
        <v>0.0</v>
      </c>
      <c r="AF1427" s="92">
        <v>0.0</v>
      </c>
      <c r="AG1427" s="92">
        <v>0.0</v>
      </c>
      <c r="AH1427" s="92">
        <v>0.0</v>
      </c>
    </row>
    <row r="1428" hidden="1">
      <c r="A1428" s="90" t="s">
        <v>51</v>
      </c>
      <c r="B1428" s="91" t="s">
        <v>273</v>
      </c>
      <c r="C1428" s="103">
        <v>1.0</v>
      </c>
      <c r="D1428" s="92">
        <v>0.0</v>
      </c>
      <c r="E1428" s="93">
        <f t="shared" si="894"/>
        <v>8.45</v>
      </c>
      <c r="F1428" s="92">
        <v>0.0</v>
      </c>
      <c r="G1428" s="103">
        <v>43.0</v>
      </c>
      <c r="H1428" s="103">
        <v>1.0</v>
      </c>
      <c r="I1428" s="103">
        <v>39.0</v>
      </c>
      <c r="J1428" s="106">
        <f t="shared" si="888"/>
        <v>4</v>
      </c>
      <c r="K1428" s="94">
        <f t="shared" si="889"/>
        <v>1.102564103</v>
      </c>
      <c r="L1428" s="103">
        <v>13.0</v>
      </c>
      <c r="M1428" s="103">
        <v>51.0</v>
      </c>
      <c r="N1428" s="103">
        <v>1.0</v>
      </c>
      <c r="O1428" s="95">
        <f t="shared" si="895"/>
        <v>8.45</v>
      </c>
      <c r="P1428" s="92">
        <v>0.0</v>
      </c>
      <c r="Q1428" s="92">
        <v>0.0</v>
      </c>
      <c r="R1428" s="92">
        <v>0.0</v>
      </c>
      <c r="S1428" s="103">
        <v>2.0</v>
      </c>
      <c r="T1428" s="103">
        <v>4.0</v>
      </c>
      <c r="U1428" s="92">
        <v>0.0</v>
      </c>
      <c r="V1428" s="92">
        <v>0.0</v>
      </c>
      <c r="W1428" s="92">
        <v>0.0</v>
      </c>
      <c r="X1428" s="92">
        <v>0.0</v>
      </c>
      <c r="Y1428" s="92">
        <v>0.0</v>
      </c>
      <c r="Z1428" s="92">
        <v>0.0</v>
      </c>
      <c r="AA1428" s="92">
        <v>0.0</v>
      </c>
      <c r="AB1428" s="92">
        <v>0.0</v>
      </c>
      <c r="AC1428" s="103">
        <v>2.0</v>
      </c>
      <c r="AD1428" s="92">
        <v>0.0</v>
      </c>
      <c r="AE1428" s="92">
        <v>0.0</v>
      </c>
      <c r="AF1428" s="92">
        <v>0.0</v>
      </c>
      <c r="AG1428" s="92">
        <v>0.0</v>
      </c>
      <c r="AH1428" s="92">
        <v>0.0</v>
      </c>
    </row>
    <row r="1429" hidden="1">
      <c r="A1429" s="90" t="s">
        <v>51</v>
      </c>
      <c r="B1429" s="91" t="s">
        <v>274</v>
      </c>
      <c r="C1429" s="92">
        <v>0.0</v>
      </c>
      <c r="D1429" s="92">
        <v>0.0</v>
      </c>
      <c r="E1429" s="93">
        <f t="shared" si="894"/>
        <v>0</v>
      </c>
      <c r="F1429" s="92">
        <v>0.0</v>
      </c>
      <c r="G1429" s="92">
        <v>0.0</v>
      </c>
      <c r="H1429" s="92">
        <v>0.0</v>
      </c>
      <c r="I1429" s="92">
        <v>0.0</v>
      </c>
      <c r="J1429" s="106">
        <f t="shared" si="888"/>
        <v>0</v>
      </c>
      <c r="K1429" s="94" t="str">
        <f t="shared" si="889"/>
        <v>#DIV/0!</v>
      </c>
      <c r="L1429" s="92">
        <v>0.0</v>
      </c>
      <c r="M1429" s="92">
        <v>0.0</v>
      </c>
      <c r="N1429" s="103">
        <v>0.0</v>
      </c>
      <c r="O1429" s="95">
        <f t="shared" si="895"/>
        <v>0</v>
      </c>
      <c r="P1429" s="92">
        <v>0.0</v>
      </c>
      <c r="Q1429" s="92">
        <v>0.0</v>
      </c>
      <c r="R1429" s="92">
        <v>0.0</v>
      </c>
      <c r="S1429" s="92">
        <v>0.0</v>
      </c>
      <c r="T1429" s="92">
        <v>0.0</v>
      </c>
      <c r="U1429" s="92">
        <v>0.0</v>
      </c>
      <c r="V1429" s="92">
        <v>0.0</v>
      </c>
      <c r="W1429" s="92">
        <v>0.0</v>
      </c>
      <c r="X1429" s="92">
        <v>0.0</v>
      </c>
      <c r="Y1429" s="92">
        <v>0.0</v>
      </c>
      <c r="Z1429" s="92">
        <v>0.0</v>
      </c>
      <c r="AA1429" s="92">
        <v>0.0</v>
      </c>
      <c r="AB1429" s="92">
        <v>0.0</v>
      </c>
      <c r="AC1429" s="92">
        <v>0.0</v>
      </c>
      <c r="AD1429" s="92">
        <v>0.0</v>
      </c>
      <c r="AE1429" s="92">
        <v>0.0</v>
      </c>
      <c r="AF1429" s="92">
        <v>0.0</v>
      </c>
      <c r="AG1429" s="92">
        <v>0.0</v>
      </c>
      <c r="AH1429" s="92">
        <v>0.0</v>
      </c>
    </row>
    <row r="1430" hidden="1">
      <c r="A1430" s="90" t="s">
        <v>51</v>
      </c>
      <c r="B1430" s="91" t="s">
        <v>275</v>
      </c>
      <c r="C1430" s="103">
        <v>1.0</v>
      </c>
      <c r="D1430" s="92">
        <v>0.0</v>
      </c>
      <c r="E1430" s="93">
        <f t="shared" si="894"/>
        <v>8.066666667</v>
      </c>
      <c r="F1430" s="92">
        <v>0.0</v>
      </c>
      <c r="G1430" s="103">
        <v>19.0</v>
      </c>
      <c r="H1430" s="103">
        <v>1.0</v>
      </c>
      <c r="I1430" s="103">
        <v>44.0</v>
      </c>
      <c r="J1430" s="106">
        <f t="shared" si="888"/>
        <v>-25</v>
      </c>
      <c r="K1430" s="94">
        <f t="shared" si="889"/>
        <v>0.4318181818</v>
      </c>
      <c r="L1430" s="103">
        <v>11.0</v>
      </c>
      <c r="M1430" s="103">
        <v>20.0</v>
      </c>
      <c r="N1430" s="103">
        <v>1.0</v>
      </c>
      <c r="O1430" s="95">
        <f t="shared" si="895"/>
        <v>8.066666667</v>
      </c>
      <c r="P1430" s="103">
        <v>1.0</v>
      </c>
      <c r="Q1430" s="103">
        <v>1.0</v>
      </c>
      <c r="R1430" s="92">
        <v>0.0</v>
      </c>
      <c r="S1430" s="92">
        <v>0.0</v>
      </c>
      <c r="T1430" s="103">
        <v>1.0</v>
      </c>
      <c r="U1430" s="92">
        <v>0.0</v>
      </c>
      <c r="V1430" s="92">
        <v>0.0</v>
      </c>
      <c r="W1430" s="92">
        <v>0.0</v>
      </c>
      <c r="X1430" s="92">
        <v>0.0</v>
      </c>
      <c r="Y1430" s="92">
        <v>0.0</v>
      </c>
      <c r="Z1430" s="92">
        <v>0.0</v>
      </c>
      <c r="AA1430" s="92">
        <v>0.0</v>
      </c>
      <c r="AB1430" s="92">
        <v>0.0</v>
      </c>
      <c r="AC1430" s="92">
        <v>0.0</v>
      </c>
      <c r="AD1430" s="92">
        <v>0.0</v>
      </c>
      <c r="AE1430" s="92">
        <v>0.0</v>
      </c>
      <c r="AF1430" s="92">
        <v>0.0</v>
      </c>
      <c r="AG1430" s="92">
        <v>0.0</v>
      </c>
      <c r="AH1430" s="92">
        <v>0.0</v>
      </c>
    </row>
    <row r="1431" hidden="1">
      <c r="A1431" s="90" t="s">
        <v>51</v>
      </c>
      <c r="B1431" s="91" t="s">
        <v>276</v>
      </c>
      <c r="C1431" s="92">
        <v>0.0</v>
      </c>
      <c r="D1431" s="92">
        <v>0.0</v>
      </c>
      <c r="E1431" s="93">
        <f t="shared" si="894"/>
        <v>0</v>
      </c>
      <c r="F1431" s="92">
        <v>0.0</v>
      </c>
      <c r="G1431" s="92">
        <v>0.0</v>
      </c>
      <c r="H1431" s="92">
        <v>0.0</v>
      </c>
      <c r="I1431" s="92">
        <v>0.0</v>
      </c>
      <c r="J1431" s="106">
        <f t="shared" si="888"/>
        <v>0</v>
      </c>
      <c r="K1431" s="94" t="str">
        <f t="shared" si="889"/>
        <v>#DIV/0!</v>
      </c>
      <c r="L1431" s="92">
        <v>0.0</v>
      </c>
      <c r="M1431" s="92">
        <v>0.0</v>
      </c>
      <c r="N1431" s="103">
        <v>0.0</v>
      </c>
      <c r="O1431" s="95">
        <f t="shared" si="895"/>
        <v>0</v>
      </c>
      <c r="P1431" s="92">
        <v>0.0</v>
      </c>
      <c r="Q1431" s="92">
        <v>0.0</v>
      </c>
      <c r="R1431" s="92">
        <v>0.0</v>
      </c>
      <c r="S1431" s="92">
        <v>0.0</v>
      </c>
      <c r="T1431" s="92">
        <v>0.0</v>
      </c>
      <c r="U1431" s="92">
        <v>0.0</v>
      </c>
      <c r="V1431" s="92">
        <v>0.0</v>
      </c>
      <c r="W1431" s="92">
        <v>0.0</v>
      </c>
      <c r="X1431" s="92">
        <v>0.0</v>
      </c>
      <c r="Y1431" s="92">
        <v>0.0</v>
      </c>
      <c r="Z1431" s="92">
        <v>0.0</v>
      </c>
      <c r="AA1431" s="92">
        <v>0.0</v>
      </c>
      <c r="AB1431" s="92">
        <v>0.0</v>
      </c>
      <c r="AC1431" s="92">
        <v>0.0</v>
      </c>
      <c r="AD1431" s="92">
        <v>0.0</v>
      </c>
      <c r="AE1431" s="92">
        <v>0.0</v>
      </c>
      <c r="AF1431" s="92">
        <v>0.0</v>
      </c>
      <c r="AG1431" s="92">
        <v>0.0</v>
      </c>
      <c r="AH1431" s="92">
        <v>0.0</v>
      </c>
    </row>
    <row r="1432" hidden="1">
      <c r="A1432" s="90" t="s">
        <v>51</v>
      </c>
      <c r="B1432" s="97" t="s">
        <v>277</v>
      </c>
      <c r="C1432" s="103">
        <v>1.0</v>
      </c>
      <c r="D1432" s="92">
        <v>0.0</v>
      </c>
      <c r="E1432" s="93">
        <f t="shared" si="894"/>
        <v>8.066666667</v>
      </c>
      <c r="F1432" s="92">
        <v>0.0</v>
      </c>
      <c r="G1432" s="103">
        <v>20.0</v>
      </c>
      <c r="H1432" s="103">
        <v>2.0</v>
      </c>
      <c r="I1432" s="103">
        <v>44.0</v>
      </c>
      <c r="J1432" s="106">
        <f t="shared" si="888"/>
        <v>-24</v>
      </c>
      <c r="K1432" s="94">
        <f t="shared" si="889"/>
        <v>0.4545454545</v>
      </c>
      <c r="L1432" s="103">
        <v>11.0</v>
      </c>
      <c r="M1432" s="103">
        <v>24.0</v>
      </c>
      <c r="N1432" s="103">
        <v>1.0</v>
      </c>
      <c r="O1432" s="95">
        <f t="shared" si="895"/>
        <v>8.066666667</v>
      </c>
      <c r="P1432" s="103">
        <v>1.0</v>
      </c>
      <c r="Q1432" s="92">
        <v>0.0</v>
      </c>
      <c r="R1432" s="103">
        <v>2.0</v>
      </c>
      <c r="S1432" s="103">
        <v>0.0</v>
      </c>
      <c r="T1432" s="103">
        <v>1.0</v>
      </c>
      <c r="U1432" s="92">
        <v>0.0</v>
      </c>
      <c r="V1432" s="92">
        <v>0.0</v>
      </c>
      <c r="W1432" s="92">
        <v>0.0</v>
      </c>
      <c r="X1432" s="92">
        <v>0.0</v>
      </c>
      <c r="Y1432" s="92">
        <v>0.0</v>
      </c>
      <c r="Z1432" s="92">
        <v>0.0</v>
      </c>
      <c r="AA1432" s="92">
        <v>0.0</v>
      </c>
      <c r="AB1432" s="92">
        <v>0.0</v>
      </c>
      <c r="AC1432" s="92">
        <v>0.0</v>
      </c>
      <c r="AD1432" s="92">
        <v>0.0</v>
      </c>
      <c r="AE1432" s="92">
        <v>0.0</v>
      </c>
      <c r="AF1432" s="92">
        <v>0.0</v>
      </c>
      <c r="AG1432" s="92">
        <v>0.0</v>
      </c>
      <c r="AH1432" s="92">
        <v>0.0</v>
      </c>
    </row>
    <row r="1433" hidden="1">
      <c r="A1433" s="98" t="s">
        <v>271</v>
      </c>
      <c r="B1433" s="99"/>
      <c r="C1433" s="99">
        <f>SUM(C1427:C1432)</f>
        <v>4</v>
      </c>
      <c r="D1433" s="99">
        <f t="shared" ref="D1433:F1433" si="896">SUM(D1427:D1432)/4</f>
        <v>0</v>
      </c>
      <c r="E1433" s="100">
        <f t="shared" si="896"/>
        <v>8.258333333</v>
      </c>
      <c r="F1433" s="99">
        <f t="shared" si="896"/>
        <v>0</v>
      </c>
      <c r="G1433" s="99">
        <f>SUM(G1427:G1432)</f>
        <v>110</v>
      </c>
      <c r="H1433" s="99"/>
      <c r="I1433" s="99">
        <f>SUM(I1427:I1432)</f>
        <v>166</v>
      </c>
      <c r="J1433" s="99">
        <f t="shared" si="888"/>
        <v>-56</v>
      </c>
      <c r="K1433" s="101">
        <f t="shared" si="889"/>
        <v>0.6626506024</v>
      </c>
      <c r="L1433" s="99">
        <f t="shared" ref="L1433:M1433" si="897">SUM(L1427:L1432)</f>
        <v>48</v>
      </c>
      <c r="M1433" s="99">
        <f t="shared" si="897"/>
        <v>133</v>
      </c>
      <c r="N1433" s="99"/>
      <c r="O1433" s="102"/>
      <c r="P1433" s="99">
        <f t="shared" ref="P1433:AH1433" si="898">SUM(P1427:P1432)</f>
        <v>5</v>
      </c>
      <c r="Q1433" s="99">
        <f t="shared" si="898"/>
        <v>1</v>
      </c>
      <c r="R1433" s="99">
        <f t="shared" si="898"/>
        <v>2</v>
      </c>
      <c r="S1433" s="99">
        <f t="shared" si="898"/>
        <v>3</v>
      </c>
      <c r="T1433" s="99">
        <f t="shared" si="898"/>
        <v>12</v>
      </c>
      <c r="U1433" s="99">
        <f t="shared" si="898"/>
        <v>0</v>
      </c>
      <c r="V1433" s="99">
        <f t="shared" si="898"/>
        <v>0</v>
      </c>
      <c r="W1433" s="99">
        <f t="shared" si="898"/>
        <v>0</v>
      </c>
      <c r="X1433" s="99">
        <f t="shared" si="898"/>
        <v>0</v>
      </c>
      <c r="Y1433" s="99">
        <f t="shared" si="898"/>
        <v>0</v>
      </c>
      <c r="Z1433" s="99">
        <f t="shared" si="898"/>
        <v>0</v>
      </c>
      <c r="AA1433" s="99">
        <f t="shared" si="898"/>
        <v>0</v>
      </c>
      <c r="AB1433" s="99">
        <f t="shared" si="898"/>
        <v>0</v>
      </c>
      <c r="AC1433" s="99">
        <f t="shared" si="898"/>
        <v>2</v>
      </c>
      <c r="AD1433" s="99">
        <f t="shared" si="898"/>
        <v>0</v>
      </c>
      <c r="AE1433" s="99">
        <f t="shared" si="898"/>
        <v>0</v>
      </c>
      <c r="AF1433" s="99">
        <f t="shared" si="898"/>
        <v>0</v>
      </c>
      <c r="AG1433" s="99">
        <f t="shared" si="898"/>
        <v>0</v>
      </c>
      <c r="AH1433" s="99">
        <f t="shared" si="898"/>
        <v>0</v>
      </c>
    </row>
    <row r="1434">
      <c r="A1434" s="119" t="s">
        <v>467</v>
      </c>
    </row>
    <row r="1436" hidden="1">
      <c r="A1436" s="115"/>
      <c r="F1436" s="116" t="s">
        <v>382</v>
      </c>
      <c r="L1436" s="117" t="s">
        <v>383</v>
      </c>
      <c r="N1436" s="118" t="s">
        <v>384</v>
      </c>
    </row>
    <row r="1437" hidden="1">
      <c r="A1437" s="83" t="s">
        <v>232</v>
      </c>
      <c r="B1437" s="83" t="s">
        <v>233</v>
      </c>
      <c r="C1437" s="83" t="s">
        <v>234</v>
      </c>
      <c r="D1437" s="83" t="s">
        <v>15</v>
      </c>
      <c r="E1437" s="84" t="s">
        <v>235</v>
      </c>
      <c r="F1437" s="85" t="s">
        <v>17</v>
      </c>
      <c r="G1437" s="85" t="s">
        <v>236</v>
      </c>
      <c r="H1437" s="85" t="s">
        <v>237</v>
      </c>
      <c r="I1437" s="85" t="s">
        <v>238</v>
      </c>
      <c r="J1437" s="85" t="s">
        <v>239</v>
      </c>
      <c r="K1437" s="86" t="s">
        <v>240</v>
      </c>
      <c r="L1437" s="87" t="s">
        <v>241</v>
      </c>
      <c r="M1437" s="87" t="s">
        <v>242</v>
      </c>
      <c r="N1437" s="88" t="s">
        <v>385</v>
      </c>
      <c r="O1437" s="88" t="s">
        <v>235</v>
      </c>
      <c r="P1437" s="88" t="s">
        <v>244</v>
      </c>
      <c r="Q1437" s="88" t="s">
        <v>245</v>
      </c>
      <c r="R1437" s="88" t="s">
        <v>246</v>
      </c>
      <c r="S1437" s="88" t="s">
        <v>247</v>
      </c>
      <c r="T1437" s="88" t="s">
        <v>248</v>
      </c>
      <c r="U1437" s="88" t="s">
        <v>249</v>
      </c>
      <c r="V1437" s="88" t="s">
        <v>250</v>
      </c>
      <c r="W1437" s="88" t="s">
        <v>251</v>
      </c>
      <c r="X1437" s="88" t="s">
        <v>252</v>
      </c>
      <c r="Y1437" s="88" t="s">
        <v>253</v>
      </c>
      <c r="Z1437" s="88" t="s">
        <v>254</v>
      </c>
      <c r="AA1437" s="88" t="s">
        <v>255</v>
      </c>
      <c r="AB1437" s="88" t="s">
        <v>256</v>
      </c>
      <c r="AC1437" s="88" t="s">
        <v>257</v>
      </c>
      <c r="AD1437" s="88" t="s">
        <v>258</v>
      </c>
      <c r="AE1437" s="88" t="s">
        <v>259</v>
      </c>
      <c r="AF1437" s="88" t="s">
        <v>260</v>
      </c>
      <c r="AG1437" s="88" t="s">
        <v>261</v>
      </c>
      <c r="AH1437" s="88" t="s">
        <v>262</v>
      </c>
    </row>
    <row r="1438" hidden="1">
      <c r="A1438" s="96" t="s">
        <v>71</v>
      </c>
      <c r="B1438" s="97" t="s">
        <v>356</v>
      </c>
      <c r="C1438" s="103">
        <v>1.0</v>
      </c>
      <c r="D1438" s="103">
        <v>1.0</v>
      </c>
      <c r="E1438" s="104">
        <v>36.0</v>
      </c>
      <c r="F1438" s="92">
        <v>0.0</v>
      </c>
      <c r="G1438" s="103">
        <v>144.0</v>
      </c>
      <c r="H1438" s="92">
        <v>0.0</v>
      </c>
      <c r="I1438" s="103">
        <v>106.0</v>
      </c>
      <c r="J1438" s="106">
        <f t="shared" ref="J1438:J1451" si="899">SUM(G1438-I1438)</f>
        <v>38</v>
      </c>
      <c r="K1438" s="94">
        <f t="shared" ref="K1438:K1451" si="900">SUM(G1438/I1438)</f>
        <v>1.358490566</v>
      </c>
      <c r="L1438" s="103">
        <v>17.0</v>
      </c>
      <c r="M1438" s="103">
        <v>196.0</v>
      </c>
      <c r="N1438" s="103">
        <v>1.0</v>
      </c>
      <c r="O1438" s="95">
        <f t="shared" ref="O1438:O1443" si="901">(E1438*N1438)</f>
        <v>36</v>
      </c>
      <c r="P1438" s="103">
        <v>6.0</v>
      </c>
      <c r="Q1438" s="103">
        <v>4.0</v>
      </c>
      <c r="R1438" s="103">
        <v>9.0</v>
      </c>
      <c r="S1438" s="103">
        <v>1.0</v>
      </c>
      <c r="T1438" s="103">
        <v>22.0</v>
      </c>
      <c r="U1438" s="103">
        <v>8.0</v>
      </c>
      <c r="V1438" s="103">
        <v>3.0</v>
      </c>
      <c r="W1438" s="103">
        <v>3.0</v>
      </c>
      <c r="X1438" s="92">
        <v>0.0</v>
      </c>
      <c r="Y1438" s="92">
        <v>0.0</v>
      </c>
      <c r="Z1438" s="92">
        <v>0.0</v>
      </c>
      <c r="AA1438" s="92">
        <v>0.0</v>
      </c>
      <c r="AB1438" s="92">
        <v>0.0</v>
      </c>
      <c r="AC1438" s="103">
        <v>7.0</v>
      </c>
      <c r="AD1438" s="92">
        <v>0.0</v>
      </c>
      <c r="AE1438" s="92">
        <v>0.0</v>
      </c>
      <c r="AF1438" s="92">
        <v>0.0</v>
      </c>
      <c r="AG1438" s="92">
        <v>0.0</v>
      </c>
      <c r="AH1438" s="92">
        <v>0.0</v>
      </c>
    </row>
    <row r="1439" hidden="1">
      <c r="A1439" s="96" t="s">
        <v>71</v>
      </c>
      <c r="B1439" s="97" t="s">
        <v>318</v>
      </c>
      <c r="C1439" s="92">
        <v>0.0</v>
      </c>
      <c r="D1439" s="92">
        <v>0.0</v>
      </c>
      <c r="E1439" s="93">
        <f t="shared" ref="E1439:E1440" si="902">SUM(L1439*I1439)/60</f>
        <v>0</v>
      </c>
      <c r="F1439" s="92">
        <v>0.0</v>
      </c>
      <c r="G1439" s="92">
        <v>0.0</v>
      </c>
      <c r="H1439" s="92">
        <v>0.0</v>
      </c>
      <c r="I1439" s="92">
        <v>0.0</v>
      </c>
      <c r="J1439" s="106">
        <f t="shared" si="899"/>
        <v>0</v>
      </c>
      <c r="K1439" s="94" t="str">
        <f t="shared" si="900"/>
        <v>#DIV/0!</v>
      </c>
      <c r="L1439" s="92">
        <v>0.0</v>
      </c>
      <c r="M1439" s="92">
        <v>0.0</v>
      </c>
      <c r="N1439" s="103">
        <v>0.0</v>
      </c>
      <c r="O1439" s="95">
        <f t="shared" si="901"/>
        <v>0</v>
      </c>
      <c r="P1439" s="92">
        <v>0.0</v>
      </c>
      <c r="Q1439" s="92">
        <v>0.0</v>
      </c>
      <c r="R1439" s="92">
        <v>0.0</v>
      </c>
      <c r="S1439" s="92">
        <v>0.0</v>
      </c>
      <c r="T1439" s="92">
        <v>0.0</v>
      </c>
      <c r="U1439" s="92">
        <v>0.0</v>
      </c>
      <c r="V1439" s="92">
        <v>0.0</v>
      </c>
      <c r="W1439" s="92">
        <v>0.0</v>
      </c>
      <c r="X1439" s="92">
        <v>0.0</v>
      </c>
      <c r="Y1439" s="92">
        <v>0.0</v>
      </c>
      <c r="Z1439" s="92">
        <v>0.0</v>
      </c>
      <c r="AA1439" s="92">
        <v>0.0</v>
      </c>
      <c r="AB1439" s="92">
        <v>0.0</v>
      </c>
      <c r="AC1439" s="92">
        <v>0.0</v>
      </c>
      <c r="AD1439" s="92">
        <v>0.0</v>
      </c>
      <c r="AE1439" s="92">
        <v>0.0</v>
      </c>
      <c r="AF1439" s="92">
        <v>0.0</v>
      </c>
      <c r="AG1439" s="92">
        <v>0.0</v>
      </c>
      <c r="AH1439" s="92">
        <v>0.0</v>
      </c>
    </row>
    <row r="1440" hidden="1">
      <c r="A1440" s="96" t="s">
        <v>71</v>
      </c>
      <c r="B1440" s="97" t="s">
        <v>357</v>
      </c>
      <c r="C1440" s="92">
        <v>0.0</v>
      </c>
      <c r="D1440" s="92">
        <v>0.0</v>
      </c>
      <c r="E1440" s="93">
        <f t="shared" si="902"/>
        <v>0</v>
      </c>
      <c r="F1440" s="92">
        <v>0.0</v>
      </c>
      <c r="G1440" s="92">
        <v>0.0</v>
      </c>
      <c r="H1440" s="92">
        <v>0.0</v>
      </c>
      <c r="I1440" s="92">
        <v>0.0</v>
      </c>
      <c r="J1440" s="106">
        <f t="shared" si="899"/>
        <v>0</v>
      </c>
      <c r="K1440" s="94" t="str">
        <f t="shared" si="900"/>
        <v>#DIV/0!</v>
      </c>
      <c r="L1440" s="92">
        <v>0.0</v>
      </c>
      <c r="M1440" s="92">
        <v>0.0</v>
      </c>
      <c r="N1440" s="103">
        <v>0.0</v>
      </c>
      <c r="O1440" s="95">
        <f t="shared" si="901"/>
        <v>0</v>
      </c>
      <c r="P1440" s="92">
        <v>0.0</v>
      </c>
      <c r="Q1440" s="92">
        <v>0.0</v>
      </c>
      <c r="R1440" s="92">
        <v>0.0</v>
      </c>
      <c r="S1440" s="92">
        <v>0.0</v>
      </c>
      <c r="T1440" s="92">
        <v>0.0</v>
      </c>
      <c r="U1440" s="92">
        <v>0.0</v>
      </c>
      <c r="V1440" s="92">
        <v>0.0</v>
      </c>
      <c r="W1440" s="92">
        <v>0.0</v>
      </c>
      <c r="X1440" s="92">
        <v>0.0</v>
      </c>
      <c r="Y1440" s="92">
        <v>0.0</v>
      </c>
      <c r="Z1440" s="92">
        <v>0.0</v>
      </c>
      <c r="AA1440" s="92">
        <v>0.0</v>
      </c>
      <c r="AB1440" s="92">
        <v>0.0</v>
      </c>
      <c r="AC1440" s="92">
        <v>0.0</v>
      </c>
      <c r="AD1440" s="92">
        <v>0.0</v>
      </c>
      <c r="AE1440" s="92">
        <v>0.0</v>
      </c>
      <c r="AF1440" s="92">
        <v>0.0</v>
      </c>
      <c r="AG1440" s="92">
        <v>0.0</v>
      </c>
      <c r="AH1440" s="92">
        <v>0.0</v>
      </c>
    </row>
    <row r="1441" hidden="1">
      <c r="A1441" s="96" t="s">
        <v>71</v>
      </c>
      <c r="B1441" s="97" t="s">
        <v>358</v>
      </c>
      <c r="C1441" s="103">
        <v>1.0</v>
      </c>
      <c r="D1441" s="103">
        <v>1.0</v>
      </c>
      <c r="E1441" s="104">
        <v>36.0</v>
      </c>
      <c r="F1441" s="92">
        <v>0.0</v>
      </c>
      <c r="G1441" s="103">
        <v>90.0</v>
      </c>
      <c r="H1441" s="103">
        <v>1.0</v>
      </c>
      <c r="I1441" s="103">
        <v>120.0</v>
      </c>
      <c r="J1441" s="106">
        <f t="shared" si="899"/>
        <v>-30</v>
      </c>
      <c r="K1441" s="94">
        <f t="shared" si="900"/>
        <v>0.75</v>
      </c>
      <c r="L1441" s="103">
        <v>14.0</v>
      </c>
      <c r="M1441" s="103">
        <v>110.0</v>
      </c>
      <c r="N1441" s="103">
        <v>1.0</v>
      </c>
      <c r="O1441" s="95">
        <f t="shared" si="901"/>
        <v>36</v>
      </c>
      <c r="P1441" s="103">
        <v>5.0</v>
      </c>
      <c r="Q1441" s="103">
        <v>4.0</v>
      </c>
      <c r="R1441" s="103">
        <v>4.0</v>
      </c>
      <c r="S1441" s="103">
        <v>4.0</v>
      </c>
      <c r="T1441" s="103">
        <v>9.0</v>
      </c>
      <c r="U1441" s="103">
        <v>2.0</v>
      </c>
      <c r="V1441" s="92">
        <v>0.0</v>
      </c>
      <c r="W1441" s="92">
        <v>0.0</v>
      </c>
      <c r="X1441" s="92">
        <v>0.0</v>
      </c>
      <c r="Y1441" s="92">
        <v>0.0</v>
      </c>
      <c r="Z1441" s="92">
        <v>0.0</v>
      </c>
      <c r="AA1441" s="92">
        <v>0.0</v>
      </c>
      <c r="AB1441" s="92">
        <v>0.0</v>
      </c>
      <c r="AC1441" s="103">
        <v>1.0</v>
      </c>
      <c r="AD1441" s="92">
        <v>0.0</v>
      </c>
      <c r="AE1441" s="92">
        <v>0.0</v>
      </c>
      <c r="AF1441" s="92">
        <v>0.0</v>
      </c>
      <c r="AG1441" s="92">
        <v>0.0</v>
      </c>
      <c r="AH1441" s="92">
        <v>0.0</v>
      </c>
    </row>
    <row r="1442" hidden="1">
      <c r="A1442" s="96" t="s">
        <v>71</v>
      </c>
      <c r="B1442" s="97" t="s">
        <v>327</v>
      </c>
      <c r="C1442" s="103">
        <v>1.0</v>
      </c>
      <c r="D1442" s="103">
        <v>1.0</v>
      </c>
      <c r="E1442" s="104">
        <v>36.0</v>
      </c>
      <c r="F1442" s="103">
        <v>1.0</v>
      </c>
      <c r="G1442" s="103">
        <v>161.0</v>
      </c>
      <c r="H1442" s="103">
        <v>1.0</v>
      </c>
      <c r="I1442" s="103">
        <v>114.0</v>
      </c>
      <c r="J1442" s="106">
        <f t="shared" si="899"/>
        <v>47</v>
      </c>
      <c r="K1442" s="94">
        <f t="shared" si="900"/>
        <v>1.412280702</v>
      </c>
      <c r="L1442" s="103">
        <v>15.0</v>
      </c>
      <c r="M1442" s="103">
        <v>206.0</v>
      </c>
      <c r="N1442" s="103">
        <v>1.0</v>
      </c>
      <c r="O1442" s="95">
        <f t="shared" si="901"/>
        <v>36</v>
      </c>
      <c r="P1442" s="103">
        <v>5.0</v>
      </c>
      <c r="Q1442" s="103">
        <v>3.0</v>
      </c>
      <c r="R1442" s="103">
        <v>9.0</v>
      </c>
      <c r="S1442" s="103">
        <v>1.0</v>
      </c>
      <c r="T1442" s="103">
        <v>27.0</v>
      </c>
      <c r="U1442" s="103">
        <v>3.0</v>
      </c>
      <c r="V1442" s="92">
        <v>0.0</v>
      </c>
      <c r="W1442" s="92">
        <v>0.0</v>
      </c>
      <c r="X1442" s="92">
        <v>0.0</v>
      </c>
      <c r="Y1442" s="92">
        <v>0.0</v>
      </c>
      <c r="Z1442" s="92">
        <v>0.0</v>
      </c>
      <c r="AA1442" s="92">
        <v>0.0</v>
      </c>
      <c r="AB1442" s="92">
        <v>0.0</v>
      </c>
      <c r="AC1442" s="103">
        <v>7.0</v>
      </c>
      <c r="AD1442" s="92">
        <v>0.0</v>
      </c>
      <c r="AE1442" s="92">
        <v>0.0</v>
      </c>
      <c r="AF1442" s="92">
        <v>0.0</v>
      </c>
      <c r="AG1442" s="92">
        <v>0.0</v>
      </c>
      <c r="AH1442" s="103">
        <v>2.0</v>
      </c>
    </row>
    <row r="1443" hidden="1">
      <c r="A1443" s="96" t="s">
        <v>71</v>
      </c>
      <c r="B1443" s="97" t="s">
        <v>359</v>
      </c>
      <c r="C1443" s="103">
        <v>1.0</v>
      </c>
      <c r="D1443" s="103">
        <v>1.0</v>
      </c>
      <c r="E1443" s="104">
        <v>36.0</v>
      </c>
      <c r="F1443" s="103">
        <v>4.0</v>
      </c>
      <c r="G1443" s="103">
        <v>120.0</v>
      </c>
      <c r="H1443" s="103">
        <v>1.0</v>
      </c>
      <c r="I1443" s="103">
        <v>110.0</v>
      </c>
      <c r="J1443" s="106">
        <f t="shared" si="899"/>
        <v>10</v>
      </c>
      <c r="K1443" s="94">
        <f t="shared" si="900"/>
        <v>1.090909091</v>
      </c>
      <c r="L1443" s="103">
        <v>16.0</v>
      </c>
      <c r="M1443" s="103">
        <v>148.0</v>
      </c>
      <c r="N1443" s="103">
        <v>1.0</v>
      </c>
      <c r="O1443" s="95">
        <f t="shared" si="901"/>
        <v>36</v>
      </c>
      <c r="P1443" s="103">
        <v>5.0</v>
      </c>
      <c r="Q1443" s="103">
        <v>2.0</v>
      </c>
      <c r="R1443" s="103">
        <v>5.0</v>
      </c>
      <c r="S1443" s="103">
        <v>2.0</v>
      </c>
      <c r="T1443" s="103">
        <v>16.0</v>
      </c>
      <c r="U1443" s="103">
        <v>4.0</v>
      </c>
      <c r="V1443" s="92">
        <v>0.0</v>
      </c>
      <c r="W1443" s="92">
        <v>0.0</v>
      </c>
      <c r="X1443" s="92">
        <v>0.0</v>
      </c>
      <c r="Y1443" s="92">
        <v>0.0</v>
      </c>
      <c r="Z1443" s="92">
        <v>0.0</v>
      </c>
      <c r="AA1443" s="92">
        <v>0.0</v>
      </c>
      <c r="AB1443" s="92">
        <v>0.0</v>
      </c>
      <c r="AC1443" s="103">
        <v>1.0</v>
      </c>
      <c r="AD1443" s="92">
        <v>0.0</v>
      </c>
      <c r="AE1443" s="92">
        <v>0.0</v>
      </c>
      <c r="AF1443" s="92">
        <v>0.0</v>
      </c>
      <c r="AG1443" s="92">
        <v>0.0</v>
      </c>
      <c r="AH1443" s="92">
        <v>0.0</v>
      </c>
    </row>
    <row r="1444" hidden="1">
      <c r="A1444" s="98"/>
      <c r="B1444" s="99"/>
      <c r="C1444" s="99">
        <f t="shared" ref="C1444:D1444" si="903">SUM(C1439:C1440)/4</f>
        <v>0</v>
      </c>
      <c r="D1444" s="99">
        <f t="shared" si="903"/>
        <v>0</v>
      </c>
      <c r="E1444" s="100">
        <f>SUM(E1439:E1440)</f>
        <v>0</v>
      </c>
      <c r="F1444" s="99">
        <f>SUM(F1439:F1440)/4</f>
        <v>0</v>
      </c>
      <c r="G1444" s="99">
        <f>SUM(G1439:G1440)</f>
        <v>0</v>
      </c>
      <c r="H1444" s="99"/>
      <c r="I1444" s="99">
        <f>SUM(I1439:I1440)</f>
        <v>0</v>
      </c>
      <c r="J1444" s="99">
        <f t="shared" si="899"/>
        <v>0</v>
      </c>
      <c r="K1444" s="101" t="str">
        <f t="shared" si="900"/>
        <v>#DIV/0!</v>
      </c>
      <c r="L1444" s="99">
        <f t="shared" ref="L1444:M1444" si="904">SUM(L1439:L1440)</f>
        <v>0</v>
      </c>
      <c r="M1444" s="99">
        <f t="shared" si="904"/>
        <v>0</v>
      </c>
      <c r="N1444" s="99"/>
      <c r="O1444" s="102"/>
      <c r="P1444" s="99">
        <f t="shared" ref="P1444:AH1444" si="905">SUM(P1439:P1440)</f>
        <v>0</v>
      </c>
      <c r="Q1444" s="99">
        <f t="shared" si="905"/>
        <v>0</v>
      </c>
      <c r="R1444" s="99">
        <f t="shared" si="905"/>
        <v>0</v>
      </c>
      <c r="S1444" s="99">
        <f t="shared" si="905"/>
        <v>0</v>
      </c>
      <c r="T1444" s="99">
        <f t="shared" si="905"/>
        <v>0</v>
      </c>
      <c r="U1444" s="99">
        <f t="shared" si="905"/>
        <v>0</v>
      </c>
      <c r="V1444" s="99">
        <f t="shared" si="905"/>
        <v>0</v>
      </c>
      <c r="W1444" s="99">
        <f t="shared" si="905"/>
        <v>0</v>
      </c>
      <c r="X1444" s="99">
        <f t="shared" si="905"/>
        <v>0</v>
      </c>
      <c r="Y1444" s="99">
        <f t="shared" si="905"/>
        <v>0</v>
      </c>
      <c r="Z1444" s="99">
        <f t="shared" si="905"/>
        <v>0</v>
      </c>
      <c r="AA1444" s="99">
        <f t="shared" si="905"/>
        <v>0</v>
      </c>
      <c r="AB1444" s="99">
        <f t="shared" si="905"/>
        <v>0</v>
      </c>
      <c r="AC1444" s="99">
        <f t="shared" si="905"/>
        <v>0</v>
      </c>
      <c r="AD1444" s="99">
        <f t="shared" si="905"/>
        <v>0</v>
      </c>
      <c r="AE1444" s="99">
        <f t="shared" si="905"/>
        <v>0</v>
      </c>
      <c r="AF1444" s="99">
        <f t="shared" si="905"/>
        <v>0</v>
      </c>
      <c r="AG1444" s="99">
        <f t="shared" si="905"/>
        <v>0</v>
      </c>
      <c r="AH1444" s="99">
        <f t="shared" si="905"/>
        <v>0</v>
      </c>
    </row>
    <row r="1445" hidden="1">
      <c r="A1445" s="96" t="s">
        <v>302</v>
      </c>
      <c r="B1445" s="97" t="s">
        <v>303</v>
      </c>
      <c r="C1445" s="103">
        <v>1.0</v>
      </c>
      <c r="D1445" s="92">
        <v>0.0</v>
      </c>
      <c r="E1445" s="104">
        <v>36.0</v>
      </c>
      <c r="F1445" s="103">
        <v>1.0</v>
      </c>
      <c r="G1445" s="103">
        <v>77.0</v>
      </c>
      <c r="H1445" s="103">
        <v>1.0</v>
      </c>
      <c r="I1445" s="103">
        <v>113.0</v>
      </c>
      <c r="J1445" s="106">
        <f t="shared" si="899"/>
        <v>-36</v>
      </c>
      <c r="K1445" s="94">
        <f t="shared" si="900"/>
        <v>0.6814159292</v>
      </c>
      <c r="L1445" s="103">
        <v>16.0</v>
      </c>
      <c r="M1445" s="103">
        <v>98.0</v>
      </c>
      <c r="N1445" s="103">
        <v>1.0</v>
      </c>
      <c r="O1445" s="95">
        <f t="shared" ref="O1445:O1450" si="906">SUM(L1445*I1445)/60</f>
        <v>30.13333333</v>
      </c>
      <c r="P1445" s="103">
        <v>1.0</v>
      </c>
      <c r="Q1445" s="103">
        <v>6.0</v>
      </c>
      <c r="R1445" s="103">
        <v>2.0</v>
      </c>
      <c r="S1445" s="103">
        <v>7.0</v>
      </c>
      <c r="T1445" s="103">
        <v>7.0</v>
      </c>
      <c r="U1445" s="103">
        <v>1.0</v>
      </c>
      <c r="V1445" s="92">
        <v>0.0</v>
      </c>
      <c r="W1445" s="92">
        <v>0.0</v>
      </c>
      <c r="X1445" s="92">
        <v>0.0</v>
      </c>
      <c r="Y1445" s="92">
        <v>0.0</v>
      </c>
      <c r="Z1445" s="92">
        <v>0.0</v>
      </c>
      <c r="AA1445" s="92">
        <v>0.0</v>
      </c>
      <c r="AB1445" s="92">
        <v>0.0</v>
      </c>
      <c r="AC1445" s="103">
        <v>1.0</v>
      </c>
      <c r="AD1445" s="92">
        <v>0.0</v>
      </c>
      <c r="AE1445" s="92">
        <v>0.0</v>
      </c>
      <c r="AF1445" s="92">
        <v>0.0</v>
      </c>
      <c r="AG1445" s="92">
        <v>0.0</v>
      </c>
      <c r="AH1445" s="92">
        <v>0.0</v>
      </c>
    </row>
    <row r="1446" hidden="1">
      <c r="A1446" s="96" t="s">
        <v>302</v>
      </c>
      <c r="B1446" s="97" t="s">
        <v>304</v>
      </c>
      <c r="C1446" s="103">
        <v>1.0</v>
      </c>
      <c r="D1446" s="92">
        <v>0.0</v>
      </c>
      <c r="E1446" s="104">
        <v>36.0</v>
      </c>
      <c r="F1446" s="92">
        <v>0.0</v>
      </c>
      <c r="G1446" s="103">
        <v>112.0</v>
      </c>
      <c r="H1446" s="92">
        <v>0.0</v>
      </c>
      <c r="I1446" s="103">
        <v>146.0</v>
      </c>
      <c r="J1446" s="106">
        <f t="shared" si="899"/>
        <v>-34</v>
      </c>
      <c r="K1446" s="94">
        <f t="shared" si="900"/>
        <v>0.7671232877</v>
      </c>
      <c r="L1446" s="103">
        <v>11.0</v>
      </c>
      <c r="M1446" s="103">
        <v>144.0</v>
      </c>
      <c r="N1446" s="103">
        <v>1.0</v>
      </c>
      <c r="O1446" s="95">
        <f t="shared" si="906"/>
        <v>26.76666667</v>
      </c>
      <c r="P1446" s="103">
        <v>6.0</v>
      </c>
      <c r="Q1446" s="103">
        <v>5.0</v>
      </c>
      <c r="R1446" s="103">
        <v>8.0</v>
      </c>
      <c r="S1446" s="103">
        <v>4.0</v>
      </c>
      <c r="T1446" s="103">
        <v>15.0</v>
      </c>
      <c r="U1446" s="103">
        <v>3.0</v>
      </c>
      <c r="V1446" s="103">
        <v>1.0</v>
      </c>
      <c r="W1446" s="92">
        <v>0.0</v>
      </c>
      <c r="X1446" s="92">
        <v>0.0</v>
      </c>
      <c r="Y1446" s="92">
        <v>0.0</v>
      </c>
      <c r="Z1446" s="92">
        <v>0.0</v>
      </c>
      <c r="AA1446" s="92">
        <v>0.0</v>
      </c>
      <c r="AB1446" s="92">
        <v>0.0</v>
      </c>
      <c r="AC1446" s="103">
        <v>3.0</v>
      </c>
      <c r="AD1446" s="92">
        <v>0.0</v>
      </c>
      <c r="AE1446" s="92">
        <v>0.0</v>
      </c>
      <c r="AF1446" s="92">
        <v>0.0</v>
      </c>
      <c r="AG1446" s="92">
        <v>0.0</v>
      </c>
      <c r="AH1446" s="92">
        <v>0.0</v>
      </c>
    </row>
    <row r="1447" hidden="1">
      <c r="A1447" s="96" t="s">
        <v>302</v>
      </c>
      <c r="B1447" s="97" t="s">
        <v>305</v>
      </c>
      <c r="C1447" s="103">
        <v>1.0</v>
      </c>
      <c r="D1447" s="92">
        <v>0.0</v>
      </c>
      <c r="E1447" s="104">
        <v>36.0</v>
      </c>
      <c r="F1447" s="92">
        <v>0.0</v>
      </c>
      <c r="G1447" s="103">
        <v>159.0</v>
      </c>
      <c r="H1447" s="92">
        <v>0.0</v>
      </c>
      <c r="I1447" s="103">
        <v>133.0</v>
      </c>
      <c r="J1447" s="106">
        <f t="shared" si="899"/>
        <v>26</v>
      </c>
      <c r="K1447" s="94">
        <f t="shared" si="900"/>
        <v>1.195488722</v>
      </c>
      <c r="L1447" s="103">
        <v>13.0</v>
      </c>
      <c r="M1447" s="103">
        <v>215.0</v>
      </c>
      <c r="N1447" s="103">
        <v>1.0</v>
      </c>
      <c r="O1447" s="95">
        <f t="shared" si="906"/>
        <v>28.81666667</v>
      </c>
      <c r="P1447" s="103">
        <v>4.0</v>
      </c>
      <c r="Q1447" s="103">
        <v>8.0</v>
      </c>
      <c r="R1447" s="103">
        <v>9.0</v>
      </c>
      <c r="S1447" s="103">
        <v>2.0</v>
      </c>
      <c r="T1447" s="103">
        <v>30.0</v>
      </c>
      <c r="U1447" s="103">
        <v>5.0</v>
      </c>
      <c r="V1447" s="103">
        <v>1.0</v>
      </c>
      <c r="W1447" s="92">
        <v>0.0</v>
      </c>
      <c r="X1447" s="92">
        <v>0.0</v>
      </c>
      <c r="Y1447" s="92">
        <v>0.0</v>
      </c>
      <c r="Z1447" s="92">
        <v>0.0</v>
      </c>
      <c r="AA1447" s="92">
        <v>0.0</v>
      </c>
      <c r="AB1447" s="92">
        <v>0.0</v>
      </c>
      <c r="AC1447" s="103">
        <v>5.0</v>
      </c>
      <c r="AD1447" s="92">
        <v>0.0</v>
      </c>
      <c r="AE1447" s="92">
        <v>0.0</v>
      </c>
      <c r="AF1447" s="92">
        <v>0.0</v>
      </c>
      <c r="AG1447" s="92">
        <v>0.0</v>
      </c>
      <c r="AH1447" s="92">
        <v>0.0</v>
      </c>
    </row>
    <row r="1448" hidden="1">
      <c r="A1448" s="96" t="s">
        <v>302</v>
      </c>
      <c r="B1448" s="97" t="s">
        <v>306</v>
      </c>
      <c r="C1448" s="103">
        <v>1.0</v>
      </c>
      <c r="D1448" s="92">
        <v>0.0</v>
      </c>
      <c r="E1448" s="104">
        <v>36.0</v>
      </c>
      <c r="F1448" s="103">
        <v>1.0</v>
      </c>
      <c r="G1448" s="103">
        <v>88.0</v>
      </c>
      <c r="H1448" s="92">
        <v>0.0</v>
      </c>
      <c r="I1448" s="103">
        <v>128.0</v>
      </c>
      <c r="J1448" s="106">
        <f t="shared" si="899"/>
        <v>-40</v>
      </c>
      <c r="K1448" s="94">
        <f t="shared" si="900"/>
        <v>0.6875</v>
      </c>
      <c r="L1448" s="103">
        <v>13.0</v>
      </c>
      <c r="M1448" s="103">
        <v>106.0</v>
      </c>
      <c r="N1448" s="103">
        <v>1.0</v>
      </c>
      <c r="O1448" s="95">
        <f t="shared" si="906"/>
        <v>27.73333333</v>
      </c>
      <c r="P1448" s="92">
        <v>0.0</v>
      </c>
      <c r="Q1448" s="92">
        <v>0.0</v>
      </c>
      <c r="R1448" s="103">
        <v>7.0</v>
      </c>
      <c r="S1448" s="103">
        <v>2.0</v>
      </c>
      <c r="T1448" s="103">
        <v>12.0</v>
      </c>
      <c r="U1448" s="103">
        <v>4.0</v>
      </c>
      <c r="V1448" s="92">
        <v>0.0</v>
      </c>
      <c r="W1448" s="92">
        <v>0.0</v>
      </c>
      <c r="X1448" s="92">
        <v>0.0</v>
      </c>
      <c r="Y1448" s="92">
        <v>0.0</v>
      </c>
      <c r="Z1448" s="92">
        <v>0.0</v>
      </c>
      <c r="AA1448" s="92">
        <v>0.0</v>
      </c>
      <c r="AB1448" s="92">
        <v>0.0</v>
      </c>
      <c r="AC1448" s="92">
        <v>0.0</v>
      </c>
      <c r="AD1448" s="92">
        <v>0.0</v>
      </c>
      <c r="AE1448" s="92">
        <v>0.0</v>
      </c>
      <c r="AF1448" s="92">
        <v>0.0</v>
      </c>
      <c r="AG1448" s="92">
        <v>0.0</v>
      </c>
      <c r="AH1448" s="92">
        <v>0.0</v>
      </c>
    </row>
    <row r="1449" hidden="1">
      <c r="A1449" s="96" t="s">
        <v>302</v>
      </c>
      <c r="B1449" s="97" t="s">
        <v>307</v>
      </c>
      <c r="C1449" s="92">
        <v>0.0</v>
      </c>
      <c r="D1449" s="92">
        <v>0.0</v>
      </c>
      <c r="E1449" s="93">
        <f t="shared" ref="E1449:E1450" si="907">SUM(L1449*I1449)/60</f>
        <v>0</v>
      </c>
      <c r="F1449" s="92">
        <v>0.0</v>
      </c>
      <c r="G1449" s="92">
        <v>0.0</v>
      </c>
      <c r="H1449" s="92">
        <v>0.0</v>
      </c>
      <c r="I1449" s="92">
        <v>0.0</v>
      </c>
      <c r="J1449" s="106">
        <f t="shared" si="899"/>
        <v>0</v>
      </c>
      <c r="K1449" s="94" t="str">
        <f t="shared" si="900"/>
        <v>#DIV/0!</v>
      </c>
      <c r="L1449" s="92">
        <v>0.0</v>
      </c>
      <c r="M1449" s="92">
        <v>0.0</v>
      </c>
      <c r="N1449" s="103">
        <v>0.0</v>
      </c>
      <c r="O1449" s="95">
        <f t="shared" si="906"/>
        <v>0</v>
      </c>
      <c r="P1449" s="92">
        <v>0.0</v>
      </c>
      <c r="Q1449" s="92">
        <v>0.0</v>
      </c>
      <c r="R1449" s="92">
        <v>0.0</v>
      </c>
      <c r="S1449" s="92">
        <v>0.0</v>
      </c>
      <c r="T1449" s="92">
        <v>0.0</v>
      </c>
      <c r="U1449" s="92">
        <v>0.0</v>
      </c>
      <c r="V1449" s="92">
        <v>0.0</v>
      </c>
      <c r="W1449" s="92">
        <v>0.0</v>
      </c>
      <c r="X1449" s="92">
        <v>0.0</v>
      </c>
      <c r="Y1449" s="92">
        <v>0.0</v>
      </c>
      <c r="Z1449" s="92">
        <v>0.0</v>
      </c>
      <c r="AA1449" s="92">
        <v>0.0</v>
      </c>
      <c r="AB1449" s="92">
        <v>0.0</v>
      </c>
      <c r="AC1449" s="92">
        <v>0.0</v>
      </c>
      <c r="AD1449" s="92">
        <v>0.0</v>
      </c>
      <c r="AE1449" s="92">
        <v>0.0</v>
      </c>
      <c r="AF1449" s="92">
        <v>0.0</v>
      </c>
      <c r="AG1449" s="92">
        <v>0.0</v>
      </c>
      <c r="AH1449" s="92">
        <v>0.0</v>
      </c>
    </row>
    <row r="1450" hidden="1">
      <c r="A1450" s="96" t="s">
        <v>302</v>
      </c>
      <c r="B1450" s="97" t="s">
        <v>308</v>
      </c>
      <c r="C1450" s="92">
        <v>0.0</v>
      </c>
      <c r="D1450" s="92">
        <v>0.0</v>
      </c>
      <c r="E1450" s="93">
        <f t="shared" si="907"/>
        <v>0</v>
      </c>
      <c r="F1450" s="92">
        <v>0.0</v>
      </c>
      <c r="G1450" s="92">
        <v>0.0</v>
      </c>
      <c r="H1450" s="92">
        <v>0.0</v>
      </c>
      <c r="I1450" s="92">
        <v>0.0</v>
      </c>
      <c r="J1450" s="106">
        <f t="shared" si="899"/>
        <v>0</v>
      </c>
      <c r="K1450" s="94" t="str">
        <f t="shared" si="900"/>
        <v>#DIV/0!</v>
      </c>
      <c r="L1450" s="92">
        <v>0.0</v>
      </c>
      <c r="M1450" s="92">
        <v>0.0</v>
      </c>
      <c r="N1450" s="103">
        <v>0.0</v>
      </c>
      <c r="O1450" s="95">
        <f t="shared" si="906"/>
        <v>0</v>
      </c>
      <c r="P1450" s="92">
        <v>0.0</v>
      </c>
      <c r="Q1450" s="92">
        <v>0.0</v>
      </c>
      <c r="R1450" s="92">
        <v>0.0</v>
      </c>
      <c r="S1450" s="92">
        <v>0.0</v>
      </c>
      <c r="T1450" s="92">
        <v>0.0</v>
      </c>
      <c r="U1450" s="92">
        <v>0.0</v>
      </c>
      <c r="V1450" s="92">
        <v>0.0</v>
      </c>
      <c r="W1450" s="92">
        <v>0.0</v>
      </c>
      <c r="X1450" s="92">
        <v>0.0</v>
      </c>
      <c r="Y1450" s="92">
        <v>0.0</v>
      </c>
      <c r="Z1450" s="92">
        <v>0.0</v>
      </c>
      <c r="AA1450" s="92">
        <v>0.0</v>
      </c>
      <c r="AB1450" s="92">
        <v>0.0</v>
      </c>
      <c r="AC1450" s="92">
        <v>0.0</v>
      </c>
      <c r="AD1450" s="92">
        <v>0.0</v>
      </c>
      <c r="AE1450" s="92">
        <v>0.0</v>
      </c>
      <c r="AF1450" s="92">
        <v>0.0</v>
      </c>
      <c r="AG1450" s="92">
        <v>0.0</v>
      </c>
      <c r="AH1450" s="92">
        <v>0.0</v>
      </c>
    </row>
    <row r="1451" hidden="1">
      <c r="A1451" s="98" t="s">
        <v>271</v>
      </c>
      <c r="B1451" s="99"/>
      <c r="C1451" s="99">
        <f>SUM(C1448:C1450)</f>
        <v>1</v>
      </c>
      <c r="D1451" s="99">
        <f t="shared" ref="D1451:F1451" si="908">SUM(D1448:D1450)/4</f>
        <v>0</v>
      </c>
      <c r="E1451" s="100">
        <f t="shared" si="908"/>
        <v>9</v>
      </c>
      <c r="F1451" s="99">
        <f t="shared" si="908"/>
        <v>0.25</v>
      </c>
      <c r="G1451" s="99">
        <f>SUM(G1448:G1450)</f>
        <v>88</v>
      </c>
      <c r="H1451" s="99"/>
      <c r="I1451" s="99">
        <f>SUM(I1448:I1450)</f>
        <v>128</v>
      </c>
      <c r="J1451" s="99">
        <f t="shared" si="899"/>
        <v>-40</v>
      </c>
      <c r="K1451" s="101">
        <f t="shared" si="900"/>
        <v>0.6875</v>
      </c>
      <c r="L1451" s="99">
        <f t="shared" ref="L1451:M1451" si="909">SUM(L1448:L1450)</f>
        <v>13</v>
      </c>
      <c r="M1451" s="99">
        <f t="shared" si="909"/>
        <v>106</v>
      </c>
      <c r="N1451" s="99"/>
      <c r="O1451" s="102"/>
      <c r="P1451" s="99">
        <f t="shared" ref="P1451:AH1451" si="910">SUM(P1448:P1450)</f>
        <v>0</v>
      </c>
      <c r="Q1451" s="99">
        <f t="shared" si="910"/>
        <v>0</v>
      </c>
      <c r="R1451" s="99">
        <f t="shared" si="910"/>
        <v>7</v>
      </c>
      <c r="S1451" s="99">
        <f t="shared" si="910"/>
        <v>2</v>
      </c>
      <c r="T1451" s="99">
        <f t="shared" si="910"/>
        <v>12</v>
      </c>
      <c r="U1451" s="99">
        <f t="shared" si="910"/>
        <v>4</v>
      </c>
      <c r="V1451" s="99">
        <f t="shared" si="910"/>
        <v>0</v>
      </c>
      <c r="W1451" s="99">
        <f t="shared" si="910"/>
        <v>0</v>
      </c>
      <c r="X1451" s="99">
        <f t="shared" si="910"/>
        <v>0</v>
      </c>
      <c r="Y1451" s="99">
        <f t="shared" si="910"/>
        <v>0</v>
      </c>
      <c r="Z1451" s="99">
        <f t="shared" si="910"/>
        <v>0</v>
      </c>
      <c r="AA1451" s="99">
        <f t="shared" si="910"/>
        <v>0</v>
      </c>
      <c r="AB1451" s="99">
        <f t="shared" si="910"/>
        <v>0</v>
      </c>
      <c r="AC1451" s="99">
        <f t="shared" si="910"/>
        <v>0</v>
      </c>
      <c r="AD1451" s="99">
        <f t="shared" si="910"/>
        <v>0</v>
      </c>
      <c r="AE1451" s="99">
        <f t="shared" si="910"/>
        <v>0</v>
      </c>
      <c r="AF1451" s="99">
        <f t="shared" si="910"/>
        <v>0</v>
      </c>
      <c r="AG1451" s="99">
        <f t="shared" si="910"/>
        <v>0</v>
      </c>
      <c r="AH1451" s="99">
        <f t="shared" si="910"/>
        <v>0</v>
      </c>
    </row>
    <row r="1452">
      <c r="A1452" s="119" t="s">
        <v>468</v>
      </c>
    </row>
    <row r="1454" hidden="1">
      <c r="A1454" s="115"/>
      <c r="F1454" s="116" t="s">
        <v>382</v>
      </c>
      <c r="L1454" s="117" t="s">
        <v>383</v>
      </c>
      <c r="N1454" s="118" t="s">
        <v>384</v>
      </c>
    </row>
    <row r="1455" hidden="1">
      <c r="A1455" s="83" t="s">
        <v>232</v>
      </c>
      <c r="B1455" s="83" t="s">
        <v>233</v>
      </c>
      <c r="C1455" s="83" t="s">
        <v>234</v>
      </c>
      <c r="D1455" s="83" t="s">
        <v>15</v>
      </c>
      <c r="E1455" s="84" t="s">
        <v>235</v>
      </c>
      <c r="F1455" s="85" t="s">
        <v>17</v>
      </c>
      <c r="G1455" s="85" t="s">
        <v>236</v>
      </c>
      <c r="H1455" s="85" t="s">
        <v>237</v>
      </c>
      <c r="I1455" s="85" t="s">
        <v>238</v>
      </c>
      <c r="J1455" s="85" t="s">
        <v>239</v>
      </c>
      <c r="K1455" s="86" t="s">
        <v>240</v>
      </c>
      <c r="L1455" s="87" t="s">
        <v>241</v>
      </c>
      <c r="M1455" s="87" t="s">
        <v>242</v>
      </c>
      <c r="N1455" s="88" t="s">
        <v>385</v>
      </c>
      <c r="O1455" s="88" t="s">
        <v>235</v>
      </c>
      <c r="P1455" s="88" t="s">
        <v>244</v>
      </c>
      <c r="Q1455" s="88" t="s">
        <v>245</v>
      </c>
      <c r="R1455" s="88" t="s">
        <v>246</v>
      </c>
      <c r="S1455" s="88" t="s">
        <v>247</v>
      </c>
      <c r="T1455" s="88" t="s">
        <v>248</v>
      </c>
      <c r="U1455" s="88" t="s">
        <v>249</v>
      </c>
      <c r="V1455" s="88" t="s">
        <v>250</v>
      </c>
      <c r="W1455" s="88" t="s">
        <v>251</v>
      </c>
      <c r="X1455" s="88" t="s">
        <v>252</v>
      </c>
      <c r="Y1455" s="88" t="s">
        <v>253</v>
      </c>
      <c r="Z1455" s="88" t="s">
        <v>254</v>
      </c>
      <c r="AA1455" s="88" t="s">
        <v>255</v>
      </c>
      <c r="AB1455" s="88" t="s">
        <v>256</v>
      </c>
      <c r="AC1455" s="88" t="s">
        <v>257</v>
      </c>
      <c r="AD1455" s="88" t="s">
        <v>258</v>
      </c>
      <c r="AE1455" s="88" t="s">
        <v>259</v>
      </c>
      <c r="AF1455" s="88" t="s">
        <v>260</v>
      </c>
      <c r="AG1455" s="88" t="s">
        <v>261</v>
      </c>
      <c r="AH1455" s="88" t="s">
        <v>262</v>
      </c>
    </row>
    <row r="1456" hidden="1">
      <c r="A1456" s="90" t="s">
        <v>100</v>
      </c>
      <c r="B1456" s="91" t="s">
        <v>321</v>
      </c>
      <c r="C1456" s="103">
        <v>1.0</v>
      </c>
      <c r="D1456" s="103">
        <v>1.0</v>
      </c>
      <c r="E1456" s="93">
        <f t="shared" ref="E1456:E1461" si="911">SUM(L1456*I1456)/60</f>
        <v>2.7</v>
      </c>
      <c r="F1456" s="92">
        <v>0.0</v>
      </c>
      <c r="G1456" s="103">
        <v>24.0</v>
      </c>
      <c r="H1456" s="92">
        <v>0.0</v>
      </c>
      <c r="I1456" s="103">
        <v>9.0</v>
      </c>
      <c r="J1456" s="106">
        <f t="shared" ref="J1456:J1472" si="912">SUM(G1456-I1456)</f>
        <v>15</v>
      </c>
      <c r="K1456" s="94">
        <f t="shared" ref="K1456:K1472" si="913">SUM(G1456/I1456)</f>
        <v>2.666666667</v>
      </c>
      <c r="L1456" s="103">
        <v>18.0</v>
      </c>
      <c r="M1456" s="103">
        <v>34.0</v>
      </c>
      <c r="N1456" s="103">
        <v>1.0</v>
      </c>
      <c r="O1456" s="95">
        <f t="shared" ref="O1456:O1461" si="914">(E1456*N1456)</f>
        <v>2.7</v>
      </c>
      <c r="P1456" s="103">
        <v>3.0</v>
      </c>
      <c r="Q1456" s="92">
        <v>0.0</v>
      </c>
      <c r="R1456" s="103">
        <v>3.0</v>
      </c>
      <c r="S1456" s="92">
        <v>0.0</v>
      </c>
      <c r="T1456" s="103">
        <v>4.0</v>
      </c>
      <c r="U1456" s="103">
        <v>2.0</v>
      </c>
      <c r="V1456" s="103">
        <v>1.0</v>
      </c>
      <c r="W1456" s="103">
        <v>1.0</v>
      </c>
      <c r="X1456" s="92">
        <v>0.0</v>
      </c>
      <c r="Y1456" s="92">
        <v>0.0</v>
      </c>
      <c r="Z1456" s="92">
        <v>0.0</v>
      </c>
      <c r="AA1456" s="92">
        <v>0.0</v>
      </c>
      <c r="AB1456" s="92">
        <v>0.0</v>
      </c>
      <c r="AC1456" s="103">
        <v>2.0</v>
      </c>
      <c r="AD1456" s="92">
        <v>0.0</v>
      </c>
      <c r="AE1456" s="92">
        <v>0.0</v>
      </c>
      <c r="AF1456" s="92">
        <v>0.0</v>
      </c>
      <c r="AG1456" s="92">
        <v>0.0</v>
      </c>
      <c r="AH1456" s="92">
        <v>0.0</v>
      </c>
    </row>
    <row r="1457" hidden="1">
      <c r="A1457" s="90" t="s">
        <v>100</v>
      </c>
      <c r="B1457" s="91" t="s">
        <v>322</v>
      </c>
      <c r="C1457" s="92">
        <v>0.0</v>
      </c>
      <c r="D1457" s="92">
        <v>0.0</v>
      </c>
      <c r="E1457" s="93">
        <f t="shared" si="911"/>
        <v>0</v>
      </c>
      <c r="F1457" s="92">
        <v>0.0</v>
      </c>
      <c r="G1457" s="92">
        <v>0.0</v>
      </c>
      <c r="H1457" s="92">
        <v>0.0</v>
      </c>
      <c r="I1457" s="92">
        <v>0.0</v>
      </c>
      <c r="J1457" s="106">
        <f t="shared" si="912"/>
        <v>0</v>
      </c>
      <c r="K1457" s="94" t="str">
        <f t="shared" si="913"/>
        <v>#DIV/0!</v>
      </c>
      <c r="L1457" s="92">
        <v>0.0</v>
      </c>
      <c r="M1457" s="92">
        <v>0.0</v>
      </c>
      <c r="N1457" s="103">
        <v>0.0</v>
      </c>
      <c r="O1457" s="95">
        <f t="shared" si="914"/>
        <v>0</v>
      </c>
      <c r="P1457" s="92">
        <v>0.0</v>
      </c>
      <c r="Q1457" s="92">
        <v>0.0</v>
      </c>
      <c r="R1457" s="92">
        <v>0.0</v>
      </c>
      <c r="S1457" s="92">
        <v>0.0</v>
      </c>
      <c r="T1457" s="92">
        <v>0.0</v>
      </c>
      <c r="U1457" s="92">
        <v>0.0</v>
      </c>
      <c r="V1457" s="92">
        <v>0.0</v>
      </c>
      <c r="W1457" s="92">
        <v>0.0</v>
      </c>
      <c r="X1457" s="92">
        <v>0.0</v>
      </c>
      <c r="Y1457" s="92">
        <v>0.0</v>
      </c>
      <c r="Z1457" s="92">
        <v>0.0</v>
      </c>
      <c r="AA1457" s="92">
        <v>0.0</v>
      </c>
      <c r="AB1457" s="92">
        <v>0.0</v>
      </c>
      <c r="AC1457" s="92">
        <v>0.0</v>
      </c>
      <c r="AD1457" s="92">
        <v>0.0</v>
      </c>
      <c r="AE1457" s="92">
        <v>0.0</v>
      </c>
      <c r="AF1457" s="92">
        <v>0.0</v>
      </c>
      <c r="AG1457" s="92">
        <v>0.0</v>
      </c>
      <c r="AH1457" s="92">
        <v>0.0</v>
      </c>
    </row>
    <row r="1458" hidden="1">
      <c r="A1458" s="90" t="s">
        <v>100</v>
      </c>
      <c r="B1458" s="91" t="s">
        <v>323</v>
      </c>
      <c r="C1458" s="92">
        <v>0.0</v>
      </c>
      <c r="D1458" s="92">
        <v>0.0</v>
      </c>
      <c r="E1458" s="93">
        <f t="shared" si="911"/>
        <v>0</v>
      </c>
      <c r="F1458" s="92">
        <v>0.0</v>
      </c>
      <c r="G1458" s="92">
        <v>0.0</v>
      </c>
      <c r="H1458" s="92">
        <v>0.0</v>
      </c>
      <c r="I1458" s="92">
        <v>0.0</v>
      </c>
      <c r="J1458" s="106">
        <f t="shared" si="912"/>
        <v>0</v>
      </c>
      <c r="K1458" s="94" t="str">
        <f t="shared" si="913"/>
        <v>#DIV/0!</v>
      </c>
      <c r="L1458" s="92">
        <v>0.0</v>
      </c>
      <c r="M1458" s="92">
        <v>0.0</v>
      </c>
      <c r="N1458" s="103">
        <v>0.0</v>
      </c>
      <c r="O1458" s="95">
        <f t="shared" si="914"/>
        <v>0</v>
      </c>
      <c r="P1458" s="92">
        <v>0.0</v>
      </c>
      <c r="Q1458" s="92">
        <v>0.0</v>
      </c>
      <c r="R1458" s="92">
        <v>0.0</v>
      </c>
      <c r="S1458" s="92">
        <v>0.0</v>
      </c>
      <c r="T1458" s="92">
        <v>0.0</v>
      </c>
      <c r="U1458" s="92">
        <v>0.0</v>
      </c>
      <c r="V1458" s="92">
        <v>0.0</v>
      </c>
      <c r="W1458" s="92">
        <v>0.0</v>
      </c>
      <c r="X1458" s="92">
        <v>0.0</v>
      </c>
      <c r="Y1458" s="92">
        <v>0.0</v>
      </c>
      <c r="Z1458" s="92">
        <v>0.0</v>
      </c>
      <c r="AA1458" s="92">
        <v>0.0</v>
      </c>
      <c r="AB1458" s="92">
        <v>0.0</v>
      </c>
      <c r="AC1458" s="92">
        <v>0.0</v>
      </c>
      <c r="AD1458" s="92">
        <v>0.0</v>
      </c>
      <c r="AE1458" s="92">
        <v>0.0</v>
      </c>
      <c r="AF1458" s="92">
        <v>0.0</v>
      </c>
      <c r="AG1458" s="92">
        <v>0.0</v>
      </c>
      <c r="AH1458" s="92">
        <v>0.0</v>
      </c>
    </row>
    <row r="1459" hidden="1">
      <c r="A1459" s="90" t="s">
        <v>100</v>
      </c>
      <c r="B1459" s="91" t="s">
        <v>324</v>
      </c>
      <c r="C1459" s="103">
        <v>1.0</v>
      </c>
      <c r="D1459" s="103">
        <v>1.0</v>
      </c>
      <c r="E1459" s="93">
        <f t="shared" si="911"/>
        <v>2.833333333</v>
      </c>
      <c r="F1459" s="103">
        <v>2.0</v>
      </c>
      <c r="G1459" s="103">
        <v>8.0</v>
      </c>
      <c r="H1459" s="92">
        <v>0.0</v>
      </c>
      <c r="I1459" s="103">
        <v>10.0</v>
      </c>
      <c r="J1459" s="106">
        <f t="shared" si="912"/>
        <v>-2</v>
      </c>
      <c r="K1459" s="94">
        <f t="shared" si="913"/>
        <v>0.8</v>
      </c>
      <c r="L1459" s="103">
        <v>17.0</v>
      </c>
      <c r="M1459" s="103">
        <v>13.0</v>
      </c>
      <c r="N1459" s="103">
        <v>1.0</v>
      </c>
      <c r="O1459" s="95">
        <f t="shared" si="914"/>
        <v>2.833333333</v>
      </c>
      <c r="P1459" s="92">
        <v>0.0</v>
      </c>
      <c r="Q1459" s="92">
        <v>0.0</v>
      </c>
      <c r="R1459" s="92">
        <v>0.0</v>
      </c>
      <c r="S1459" s="92">
        <v>0.0</v>
      </c>
      <c r="T1459" s="103">
        <v>2.0</v>
      </c>
      <c r="U1459" s="103">
        <v>1.0</v>
      </c>
      <c r="V1459" s="92">
        <v>0.0</v>
      </c>
      <c r="W1459" s="92">
        <v>0.0</v>
      </c>
      <c r="X1459" s="92">
        <v>0.0</v>
      </c>
      <c r="Y1459" s="92">
        <v>0.0</v>
      </c>
      <c r="Z1459" s="92">
        <v>0.0</v>
      </c>
      <c r="AA1459" s="92">
        <v>0.0</v>
      </c>
      <c r="AB1459" s="92">
        <v>0.0</v>
      </c>
      <c r="AC1459" s="92">
        <v>0.0</v>
      </c>
      <c r="AD1459" s="92">
        <v>0.0</v>
      </c>
      <c r="AE1459" s="92">
        <v>0.0</v>
      </c>
      <c r="AF1459" s="92">
        <v>0.0</v>
      </c>
      <c r="AG1459" s="92">
        <v>0.0</v>
      </c>
      <c r="AH1459" s="92">
        <v>0.0</v>
      </c>
    </row>
    <row r="1460" hidden="1">
      <c r="A1460" s="90" t="s">
        <v>100</v>
      </c>
      <c r="B1460" s="91" t="s">
        <v>325</v>
      </c>
      <c r="C1460" s="103">
        <v>1.0</v>
      </c>
      <c r="D1460" s="103">
        <v>1.0</v>
      </c>
      <c r="E1460" s="93">
        <f t="shared" si="911"/>
        <v>2.6</v>
      </c>
      <c r="F1460" s="103">
        <v>2.0</v>
      </c>
      <c r="G1460" s="103">
        <v>13.0</v>
      </c>
      <c r="H1460" s="92">
        <v>0.0</v>
      </c>
      <c r="I1460" s="103">
        <v>13.0</v>
      </c>
      <c r="J1460" s="106">
        <f t="shared" si="912"/>
        <v>0</v>
      </c>
      <c r="K1460" s="94">
        <f t="shared" si="913"/>
        <v>1</v>
      </c>
      <c r="L1460" s="103">
        <v>12.0</v>
      </c>
      <c r="M1460" s="103">
        <v>20.0</v>
      </c>
      <c r="N1460" s="103">
        <v>1.0</v>
      </c>
      <c r="O1460" s="95">
        <f t="shared" si="914"/>
        <v>2.6</v>
      </c>
      <c r="P1460" s="92">
        <v>0.0</v>
      </c>
      <c r="Q1460" s="92">
        <v>0.0</v>
      </c>
      <c r="R1460" s="103">
        <v>2.0</v>
      </c>
      <c r="S1460" s="92">
        <v>0.0</v>
      </c>
      <c r="T1460" s="103">
        <v>3.0</v>
      </c>
      <c r="U1460" s="103">
        <v>1.0</v>
      </c>
      <c r="V1460" s="92">
        <v>0.0</v>
      </c>
      <c r="W1460" s="92">
        <v>0.0</v>
      </c>
      <c r="X1460" s="92">
        <v>0.0</v>
      </c>
      <c r="Y1460" s="92">
        <v>0.0</v>
      </c>
      <c r="Z1460" s="92">
        <v>0.0</v>
      </c>
      <c r="AA1460" s="92">
        <v>0.0</v>
      </c>
      <c r="AB1460" s="92">
        <v>0.0</v>
      </c>
      <c r="AC1460" s="103">
        <v>1.0</v>
      </c>
      <c r="AD1460" s="92">
        <v>0.0</v>
      </c>
      <c r="AE1460" s="92">
        <v>0.0</v>
      </c>
      <c r="AF1460" s="92">
        <v>0.0</v>
      </c>
      <c r="AG1460" s="92">
        <v>0.0</v>
      </c>
      <c r="AH1460" s="92">
        <v>0.0</v>
      </c>
    </row>
    <row r="1461" hidden="1">
      <c r="A1461" s="90" t="s">
        <v>100</v>
      </c>
      <c r="B1461" s="91" t="s">
        <v>326</v>
      </c>
      <c r="C1461" s="103">
        <v>1.0</v>
      </c>
      <c r="D1461" s="103">
        <v>1.0</v>
      </c>
      <c r="E1461" s="93">
        <f t="shared" si="911"/>
        <v>2.75</v>
      </c>
      <c r="F1461" s="103">
        <v>1.0</v>
      </c>
      <c r="G1461" s="103">
        <v>24.0</v>
      </c>
      <c r="H1461" s="92">
        <v>0.0</v>
      </c>
      <c r="I1461" s="103">
        <v>11.0</v>
      </c>
      <c r="J1461" s="106">
        <f t="shared" si="912"/>
        <v>13</v>
      </c>
      <c r="K1461" s="94">
        <f t="shared" si="913"/>
        <v>2.181818182</v>
      </c>
      <c r="L1461" s="103">
        <v>15.0</v>
      </c>
      <c r="M1461" s="103">
        <v>32.0</v>
      </c>
      <c r="N1461" s="103">
        <v>1.0</v>
      </c>
      <c r="O1461" s="95">
        <f t="shared" si="914"/>
        <v>2.75</v>
      </c>
      <c r="P1461" s="103">
        <v>1.0</v>
      </c>
      <c r="Q1461" s="103">
        <v>1.0</v>
      </c>
      <c r="R1461" s="103">
        <v>2.0</v>
      </c>
      <c r="S1461" s="92">
        <v>0.0</v>
      </c>
      <c r="T1461" s="103">
        <v>4.0</v>
      </c>
      <c r="U1461" s="103">
        <v>3.0</v>
      </c>
      <c r="V1461" s="103">
        <v>1.0</v>
      </c>
      <c r="W1461" s="103">
        <v>1.0</v>
      </c>
      <c r="X1461" s="92">
        <v>0.0</v>
      </c>
      <c r="Y1461" s="92">
        <v>0.0</v>
      </c>
      <c r="Z1461" s="92">
        <v>0.0</v>
      </c>
      <c r="AA1461" s="92">
        <v>0.0</v>
      </c>
      <c r="AB1461" s="92">
        <v>0.0</v>
      </c>
      <c r="AC1461" s="103">
        <v>1.0</v>
      </c>
      <c r="AD1461" s="92">
        <v>0.0</v>
      </c>
      <c r="AE1461" s="92">
        <v>0.0</v>
      </c>
      <c r="AF1461" s="92">
        <v>0.0</v>
      </c>
      <c r="AG1461" s="92">
        <v>0.0</v>
      </c>
      <c r="AH1461" s="92">
        <v>0.0</v>
      </c>
    </row>
    <row r="1462" hidden="1">
      <c r="A1462" s="98"/>
      <c r="B1462" s="99"/>
      <c r="C1462" s="99">
        <f t="shared" ref="C1462:D1462" si="915">SUM(C1456:C1461)/4</f>
        <v>1</v>
      </c>
      <c r="D1462" s="99">
        <f t="shared" si="915"/>
        <v>1</v>
      </c>
      <c r="E1462" s="100">
        <f>SUM(E1456:E1461)</f>
        <v>10.88333333</v>
      </c>
      <c r="F1462" s="99">
        <f>SUM(F1456:F1461)/4</f>
        <v>1.25</v>
      </c>
      <c r="G1462" s="99">
        <f>SUM(G1456:G1461)</f>
        <v>69</v>
      </c>
      <c r="H1462" s="99"/>
      <c r="I1462" s="99">
        <f>SUM(I1456:I1461)</f>
        <v>43</v>
      </c>
      <c r="J1462" s="99">
        <f t="shared" si="912"/>
        <v>26</v>
      </c>
      <c r="K1462" s="101">
        <f t="shared" si="913"/>
        <v>1.604651163</v>
      </c>
      <c r="L1462" s="99">
        <f t="shared" ref="L1462:M1462" si="916">SUM(L1456:L1461)</f>
        <v>62</v>
      </c>
      <c r="M1462" s="99">
        <f t="shared" si="916"/>
        <v>99</v>
      </c>
      <c r="N1462" s="99"/>
      <c r="O1462" s="102"/>
      <c r="P1462" s="99">
        <f t="shared" ref="P1462:AH1462" si="917">SUM(P1456:P1461)</f>
        <v>4</v>
      </c>
      <c r="Q1462" s="99">
        <f t="shared" si="917"/>
        <v>1</v>
      </c>
      <c r="R1462" s="99">
        <f t="shared" si="917"/>
        <v>7</v>
      </c>
      <c r="S1462" s="99">
        <f t="shared" si="917"/>
        <v>0</v>
      </c>
      <c r="T1462" s="99">
        <f t="shared" si="917"/>
        <v>13</v>
      </c>
      <c r="U1462" s="99">
        <f t="shared" si="917"/>
        <v>7</v>
      </c>
      <c r="V1462" s="99">
        <f t="shared" si="917"/>
        <v>2</v>
      </c>
      <c r="W1462" s="99">
        <f t="shared" si="917"/>
        <v>2</v>
      </c>
      <c r="X1462" s="99">
        <f t="shared" si="917"/>
        <v>0</v>
      </c>
      <c r="Y1462" s="99">
        <f t="shared" si="917"/>
        <v>0</v>
      </c>
      <c r="Z1462" s="99">
        <f t="shared" si="917"/>
        <v>0</v>
      </c>
      <c r="AA1462" s="99">
        <f t="shared" si="917"/>
        <v>0</v>
      </c>
      <c r="AB1462" s="99">
        <f t="shared" si="917"/>
        <v>0</v>
      </c>
      <c r="AC1462" s="99">
        <f t="shared" si="917"/>
        <v>4</v>
      </c>
      <c r="AD1462" s="99">
        <f t="shared" si="917"/>
        <v>0</v>
      </c>
      <c r="AE1462" s="99">
        <f t="shared" si="917"/>
        <v>0</v>
      </c>
      <c r="AF1462" s="99">
        <f t="shared" si="917"/>
        <v>0</v>
      </c>
      <c r="AG1462" s="99">
        <f t="shared" si="917"/>
        <v>0</v>
      </c>
      <c r="AH1462" s="99">
        <f t="shared" si="917"/>
        <v>0</v>
      </c>
    </row>
    <row r="1463" hidden="1">
      <c r="A1463" s="90" t="s">
        <v>58</v>
      </c>
      <c r="B1463" s="91" t="s">
        <v>309</v>
      </c>
      <c r="C1463" s="103">
        <v>1.0</v>
      </c>
      <c r="D1463" s="92">
        <v>0.0</v>
      </c>
      <c r="E1463" s="93">
        <f t="shared" ref="E1463:E1471" si="918">SUM(L1463*I1463)/60</f>
        <v>2.75</v>
      </c>
      <c r="F1463" s="92">
        <v>0.0</v>
      </c>
      <c r="G1463" s="103">
        <v>10.0</v>
      </c>
      <c r="H1463" s="103">
        <v>1.0</v>
      </c>
      <c r="I1463" s="103">
        <v>15.0</v>
      </c>
      <c r="J1463" s="106">
        <f t="shared" si="912"/>
        <v>-5</v>
      </c>
      <c r="K1463" s="94">
        <f t="shared" si="913"/>
        <v>0.6666666667</v>
      </c>
      <c r="L1463" s="103">
        <v>11.0</v>
      </c>
      <c r="M1463" s="103">
        <v>10.0</v>
      </c>
      <c r="N1463" s="103">
        <v>1.0</v>
      </c>
      <c r="O1463" s="95">
        <f t="shared" ref="O1463:O1471" si="919">SUM(L1463*I1463)/60</f>
        <v>2.75</v>
      </c>
      <c r="P1463" s="92">
        <v>0.0</v>
      </c>
      <c r="Q1463" s="92">
        <v>0.0</v>
      </c>
      <c r="R1463" s="92">
        <v>0.0</v>
      </c>
      <c r="S1463" s="103">
        <v>1.0</v>
      </c>
      <c r="T1463" s="92">
        <v>0.0</v>
      </c>
      <c r="U1463" s="92">
        <v>0.0</v>
      </c>
      <c r="V1463" s="92">
        <v>0.0</v>
      </c>
      <c r="W1463" s="92">
        <v>0.0</v>
      </c>
      <c r="X1463" s="92">
        <v>0.0</v>
      </c>
      <c r="Y1463" s="92">
        <v>0.0</v>
      </c>
      <c r="Z1463" s="92">
        <v>0.0</v>
      </c>
      <c r="AA1463" s="92">
        <v>0.0</v>
      </c>
      <c r="AB1463" s="92">
        <v>0.0</v>
      </c>
      <c r="AC1463" s="92">
        <v>0.0</v>
      </c>
      <c r="AD1463" s="92">
        <v>0.0</v>
      </c>
      <c r="AE1463" s="92">
        <v>0.0</v>
      </c>
      <c r="AF1463" s="92">
        <v>0.0</v>
      </c>
      <c r="AG1463" s="92">
        <v>0.0</v>
      </c>
      <c r="AH1463" s="92">
        <v>0.0</v>
      </c>
    </row>
    <row r="1464" hidden="1">
      <c r="A1464" s="90" t="s">
        <v>58</v>
      </c>
      <c r="B1464" s="91" t="s">
        <v>310</v>
      </c>
      <c r="C1464" s="103">
        <v>1.0</v>
      </c>
      <c r="D1464" s="92">
        <v>0.0</v>
      </c>
      <c r="E1464" s="93">
        <f t="shared" si="918"/>
        <v>2.2</v>
      </c>
      <c r="F1464" s="92">
        <v>0.0</v>
      </c>
      <c r="G1464" s="103">
        <v>8.0</v>
      </c>
      <c r="H1464" s="92">
        <v>0.0</v>
      </c>
      <c r="I1464" s="103">
        <v>22.0</v>
      </c>
      <c r="J1464" s="106">
        <f t="shared" si="912"/>
        <v>-14</v>
      </c>
      <c r="K1464" s="94">
        <f t="shared" si="913"/>
        <v>0.3636363636</v>
      </c>
      <c r="L1464" s="103">
        <v>6.0</v>
      </c>
      <c r="M1464" s="103">
        <v>12.0</v>
      </c>
      <c r="N1464" s="103">
        <v>1.0</v>
      </c>
      <c r="O1464" s="95">
        <f t="shared" si="919"/>
        <v>2.2</v>
      </c>
      <c r="P1464" s="103">
        <v>2.0</v>
      </c>
      <c r="Q1464" s="92">
        <v>0.0</v>
      </c>
      <c r="R1464" s="92">
        <v>0.0</v>
      </c>
      <c r="S1464" s="103">
        <v>1.0</v>
      </c>
      <c r="T1464" s="103">
        <v>2.0</v>
      </c>
      <c r="U1464" s="92">
        <v>0.0</v>
      </c>
      <c r="V1464" s="92">
        <v>0.0</v>
      </c>
      <c r="W1464" s="92">
        <v>0.0</v>
      </c>
      <c r="X1464" s="92">
        <v>0.0</v>
      </c>
      <c r="Y1464" s="92">
        <v>0.0</v>
      </c>
      <c r="Z1464" s="92">
        <v>0.0</v>
      </c>
      <c r="AA1464" s="92">
        <v>0.0</v>
      </c>
      <c r="AB1464" s="92">
        <v>0.0</v>
      </c>
      <c r="AC1464" s="92">
        <v>0.0</v>
      </c>
      <c r="AD1464" s="92">
        <v>0.0</v>
      </c>
      <c r="AE1464" s="92">
        <v>0.0</v>
      </c>
      <c r="AF1464" s="92">
        <v>0.0</v>
      </c>
      <c r="AG1464" s="92">
        <v>0.0</v>
      </c>
      <c r="AH1464" s="92">
        <v>0.0</v>
      </c>
    </row>
    <row r="1465" hidden="1">
      <c r="A1465" s="90" t="s">
        <v>58</v>
      </c>
      <c r="B1465" s="91" t="s">
        <v>311</v>
      </c>
      <c r="C1465" s="92">
        <v>0.0</v>
      </c>
      <c r="D1465" s="92">
        <v>0.0</v>
      </c>
      <c r="E1465" s="93">
        <f t="shared" si="918"/>
        <v>0</v>
      </c>
      <c r="F1465" s="92">
        <v>0.0</v>
      </c>
      <c r="G1465" s="92">
        <v>0.0</v>
      </c>
      <c r="H1465" s="92">
        <v>0.0</v>
      </c>
      <c r="I1465" s="92">
        <v>0.0</v>
      </c>
      <c r="J1465" s="106">
        <f t="shared" si="912"/>
        <v>0</v>
      </c>
      <c r="K1465" s="94" t="str">
        <f t="shared" si="913"/>
        <v>#DIV/0!</v>
      </c>
      <c r="L1465" s="92">
        <v>0.0</v>
      </c>
      <c r="M1465" s="92">
        <v>0.0</v>
      </c>
      <c r="N1465" s="103">
        <v>0.0</v>
      </c>
      <c r="O1465" s="95">
        <f t="shared" si="919"/>
        <v>0</v>
      </c>
      <c r="P1465" s="92">
        <v>0.0</v>
      </c>
      <c r="Q1465" s="92">
        <v>0.0</v>
      </c>
      <c r="R1465" s="92">
        <v>0.0</v>
      </c>
      <c r="S1465" s="92">
        <v>0.0</v>
      </c>
      <c r="T1465" s="92">
        <v>0.0</v>
      </c>
      <c r="U1465" s="92">
        <v>0.0</v>
      </c>
      <c r="V1465" s="92">
        <v>0.0</v>
      </c>
      <c r="W1465" s="92">
        <v>0.0</v>
      </c>
      <c r="X1465" s="92">
        <v>0.0</v>
      </c>
      <c r="Y1465" s="92">
        <v>0.0</v>
      </c>
      <c r="Z1465" s="92">
        <v>0.0</v>
      </c>
      <c r="AA1465" s="92">
        <v>0.0</v>
      </c>
      <c r="AB1465" s="92">
        <v>0.0</v>
      </c>
      <c r="AC1465" s="92">
        <v>0.0</v>
      </c>
      <c r="AD1465" s="92">
        <v>0.0</v>
      </c>
      <c r="AE1465" s="92">
        <v>0.0</v>
      </c>
      <c r="AF1465" s="92">
        <v>0.0</v>
      </c>
      <c r="AG1465" s="92">
        <v>0.0</v>
      </c>
      <c r="AH1465" s="92">
        <v>0.0</v>
      </c>
    </row>
    <row r="1466" hidden="1">
      <c r="A1466" s="90" t="s">
        <v>58</v>
      </c>
      <c r="B1466" s="91" t="s">
        <v>312</v>
      </c>
      <c r="C1466" s="92">
        <v>0.0</v>
      </c>
      <c r="D1466" s="92">
        <v>0.0</v>
      </c>
      <c r="E1466" s="93">
        <f t="shared" si="918"/>
        <v>0</v>
      </c>
      <c r="F1466" s="92">
        <v>0.0</v>
      </c>
      <c r="G1466" s="92">
        <v>0.0</v>
      </c>
      <c r="H1466" s="92">
        <v>0.0</v>
      </c>
      <c r="I1466" s="92">
        <v>0.0</v>
      </c>
      <c r="J1466" s="106">
        <f t="shared" si="912"/>
        <v>0</v>
      </c>
      <c r="K1466" s="94" t="str">
        <f t="shared" si="913"/>
        <v>#DIV/0!</v>
      </c>
      <c r="L1466" s="92">
        <v>0.0</v>
      </c>
      <c r="M1466" s="92">
        <v>0.0</v>
      </c>
      <c r="N1466" s="103">
        <v>0.0</v>
      </c>
      <c r="O1466" s="95">
        <f t="shared" si="919"/>
        <v>0</v>
      </c>
      <c r="P1466" s="92">
        <v>0.0</v>
      </c>
      <c r="Q1466" s="92">
        <v>0.0</v>
      </c>
      <c r="R1466" s="92">
        <v>0.0</v>
      </c>
      <c r="S1466" s="92">
        <v>0.0</v>
      </c>
      <c r="T1466" s="92">
        <v>0.0</v>
      </c>
      <c r="U1466" s="92">
        <v>0.0</v>
      </c>
      <c r="V1466" s="92">
        <v>0.0</v>
      </c>
      <c r="W1466" s="92">
        <v>0.0</v>
      </c>
      <c r="X1466" s="92">
        <v>0.0</v>
      </c>
      <c r="Y1466" s="92">
        <v>0.0</v>
      </c>
      <c r="Z1466" s="92">
        <v>0.0</v>
      </c>
      <c r="AA1466" s="92">
        <v>0.0</v>
      </c>
      <c r="AB1466" s="92">
        <v>0.0</v>
      </c>
      <c r="AC1466" s="92">
        <v>0.0</v>
      </c>
      <c r="AD1466" s="92">
        <v>0.0</v>
      </c>
      <c r="AE1466" s="92">
        <v>0.0</v>
      </c>
      <c r="AF1466" s="92">
        <v>0.0</v>
      </c>
      <c r="AG1466" s="92">
        <v>0.0</v>
      </c>
      <c r="AH1466" s="92">
        <v>0.0</v>
      </c>
    </row>
    <row r="1467" hidden="1">
      <c r="A1467" s="96" t="s">
        <v>269</v>
      </c>
      <c r="B1467" s="91" t="s">
        <v>315</v>
      </c>
      <c r="C1467" s="92">
        <v>0.0</v>
      </c>
      <c r="D1467" s="92">
        <v>0.0</v>
      </c>
      <c r="E1467" s="93">
        <f t="shared" si="918"/>
        <v>0</v>
      </c>
      <c r="F1467" s="92">
        <v>0.0</v>
      </c>
      <c r="G1467" s="92">
        <v>0.0</v>
      </c>
      <c r="H1467" s="92">
        <v>0.0</v>
      </c>
      <c r="I1467" s="92">
        <v>0.0</v>
      </c>
      <c r="J1467" s="106">
        <f t="shared" si="912"/>
        <v>0</v>
      </c>
      <c r="K1467" s="94" t="str">
        <f t="shared" si="913"/>
        <v>#DIV/0!</v>
      </c>
      <c r="L1467" s="92">
        <v>0.0</v>
      </c>
      <c r="M1467" s="92">
        <v>0.0</v>
      </c>
      <c r="N1467" s="103">
        <v>0.0</v>
      </c>
      <c r="O1467" s="95">
        <f t="shared" si="919"/>
        <v>0</v>
      </c>
      <c r="P1467" s="92">
        <v>0.0</v>
      </c>
      <c r="Q1467" s="92">
        <v>0.0</v>
      </c>
      <c r="R1467" s="92">
        <v>0.0</v>
      </c>
      <c r="S1467" s="92">
        <v>0.0</v>
      </c>
      <c r="T1467" s="92">
        <v>0.0</v>
      </c>
      <c r="U1467" s="92">
        <v>0.0</v>
      </c>
      <c r="V1467" s="92">
        <v>0.0</v>
      </c>
      <c r="W1467" s="92">
        <v>0.0</v>
      </c>
      <c r="X1467" s="92">
        <v>0.0</v>
      </c>
      <c r="Y1467" s="92">
        <v>0.0</v>
      </c>
      <c r="Z1467" s="92">
        <v>0.0</v>
      </c>
      <c r="AA1467" s="92">
        <v>0.0</v>
      </c>
      <c r="AB1467" s="92">
        <v>0.0</v>
      </c>
      <c r="AC1467" s="92">
        <v>0.0</v>
      </c>
      <c r="AD1467" s="92">
        <v>0.0</v>
      </c>
      <c r="AE1467" s="92">
        <v>0.0</v>
      </c>
      <c r="AF1467" s="92">
        <v>0.0</v>
      </c>
      <c r="AG1467" s="92">
        <v>0.0</v>
      </c>
      <c r="AH1467" s="92">
        <v>0.0</v>
      </c>
    </row>
    <row r="1468" hidden="1">
      <c r="A1468" s="96" t="s">
        <v>58</v>
      </c>
      <c r="B1468" s="97" t="s">
        <v>313</v>
      </c>
      <c r="C1468" s="103">
        <v>1.0</v>
      </c>
      <c r="D1468" s="92">
        <v>0.0</v>
      </c>
      <c r="E1468" s="93">
        <f t="shared" si="918"/>
        <v>2.75</v>
      </c>
      <c r="F1468" s="92">
        <v>0.0</v>
      </c>
      <c r="G1468" s="103">
        <v>18.0</v>
      </c>
      <c r="H1468" s="92">
        <v>0.0</v>
      </c>
      <c r="I1468" s="103">
        <v>15.0</v>
      </c>
      <c r="J1468" s="106">
        <f t="shared" si="912"/>
        <v>3</v>
      </c>
      <c r="K1468" s="94">
        <f t="shared" si="913"/>
        <v>1.2</v>
      </c>
      <c r="L1468" s="103">
        <v>11.0</v>
      </c>
      <c r="M1468" s="103">
        <v>24.0</v>
      </c>
      <c r="N1468" s="103">
        <v>1.0</v>
      </c>
      <c r="O1468" s="95">
        <f t="shared" si="919"/>
        <v>2.75</v>
      </c>
      <c r="P1468" s="103">
        <v>2.0</v>
      </c>
      <c r="Q1468" s="92">
        <v>0.0</v>
      </c>
      <c r="R1468" s="103">
        <v>2.0</v>
      </c>
      <c r="S1468" s="103">
        <v>1.0</v>
      </c>
      <c r="T1468" s="103">
        <v>4.0</v>
      </c>
      <c r="U1468" s="103">
        <v>2.0</v>
      </c>
      <c r="V1468" s="92">
        <v>0.0</v>
      </c>
      <c r="W1468" s="92">
        <v>0.0</v>
      </c>
      <c r="X1468" s="92">
        <v>0.0</v>
      </c>
      <c r="Y1468" s="92">
        <v>0.0</v>
      </c>
      <c r="Z1468" s="92">
        <v>0.0</v>
      </c>
      <c r="AA1468" s="92">
        <v>0.0</v>
      </c>
      <c r="AB1468" s="92">
        <v>0.0</v>
      </c>
      <c r="AC1468" s="92">
        <v>0.0</v>
      </c>
      <c r="AD1468" s="92">
        <v>0.0</v>
      </c>
      <c r="AE1468" s="92">
        <v>0.0</v>
      </c>
      <c r="AF1468" s="92">
        <v>0.0</v>
      </c>
      <c r="AG1468" s="92">
        <v>0.0</v>
      </c>
      <c r="AH1468" s="92">
        <v>0.0</v>
      </c>
    </row>
    <row r="1469" hidden="1">
      <c r="A1469" s="96" t="s">
        <v>58</v>
      </c>
      <c r="B1469" s="97" t="s">
        <v>314</v>
      </c>
      <c r="C1469" s="103">
        <v>1.0</v>
      </c>
      <c r="D1469" s="92">
        <v>0.0</v>
      </c>
      <c r="E1469" s="93">
        <f t="shared" si="918"/>
        <v>2.3</v>
      </c>
      <c r="F1469" s="92">
        <v>0.0</v>
      </c>
      <c r="G1469" s="103">
        <v>6.0</v>
      </c>
      <c r="H1469" s="92">
        <v>0.0</v>
      </c>
      <c r="I1469" s="103">
        <v>23.0</v>
      </c>
      <c r="J1469" s="106">
        <f t="shared" si="912"/>
        <v>-17</v>
      </c>
      <c r="K1469" s="94">
        <f t="shared" si="913"/>
        <v>0.2608695652</v>
      </c>
      <c r="L1469" s="103">
        <v>6.0</v>
      </c>
      <c r="M1469" s="103">
        <v>6.0</v>
      </c>
      <c r="N1469" s="103">
        <v>1.0</v>
      </c>
      <c r="O1469" s="95">
        <f t="shared" si="919"/>
        <v>2.3</v>
      </c>
      <c r="P1469" s="92">
        <v>0.0</v>
      </c>
      <c r="Q1469" s="92">
        <v>0.0</v>
      </c>
      <c r="R1469" s="92">
        <v>0.0</v>
      </c>
      <c r="S1469" s="92">
        <v>0.0</v>
      </c>
      <c r="T1469" s="92">
        <v>0.0</v>
      </c>
      <c r="U1469" s="92">
        <v>0.0</v>
      </c>
      <c r="V1469" s="92">
        <v>0.0</v>
      </c>
      <c r="W1469" s="92">
        <v>0.0</v>
      </c>
      <c r="X1469" s="92">
        <v>0.0</v>
      </c>
      <c r="Y1469" s="92">
        <v>0.0</v>
      </c>
      <c r="Z1469" s="92">
        <v>0.0</v>
      </c>
      <c r="AA1469" s="92">
        <v>0.0</v>
      </c>
      <c r="AB1469" s="92">
        <v>0.0</v>
      </c>
      <c r="AC1469" s="92">
        <v>0.0</v>
      </c>
      <c r="AD1469" s="92">
        <v>0.0</v>
      </c>
      <c r="AE1469" s="92">
        <v>0.0</v>
      </c>
      <c r="AF1469" s="92">
        <v>0.0</v>
      </c>
      <c r="AG1469" s="92">
        <v>0.0</v>
      </c>
      <c r="AH1469" s="92">
        <v>0.0</v>
      </c>
    </row>
    <row r="1470" hidden="1">
      <c r="A1470" s="90" t="s">
        <v>269</v>
      </c>
      <c r="B1470" s="91" t="s">
        <v>316</v>
      </c>
      <c r="C1470" s="92">
        <v>0.0</v>
      </c>
      <c r="D1470" s="92">
        <v>0.0</v>
      </c>
      <c r="E1470" s="93">
        <f t="shared" si="918"/>
        <v>0</v>
      </c>
      <c r="F1470" s="92">
        <v>0.0</v>
      </c>
      <c r="G1470" s="92">
        <v>0.0</v>
      </c>
      <c r="H1470" s="92">
        <v>0.0</v>
      </c>
      <c r="I1470" s="92">
        <v>0.0</v>
      </c>
      <c r="J1470" s="106">
        <f t="shared" si="912"/>
        <v>0</v>
      </c>
      <c r="K1470" s="94" t="str">
        <f t="shared" si="913"/>
        <v>#DIV/0!</v>
      </c>
      <c r="L1470" s="92">
        <v>0.0</v>
      </c>
      <c r="M1470" s="92">
        <v>0.0</v>
      </c>
      <c r="N1470" s="103">
        <v>0.0</v>
      </c>
      <c r="O1470" s="95">
        <f t="shared" si="919"/>
        <v>0</v>
      </c>
      <c r="P1470" s="92">
        <v>0.0</v>
      </c>
      <c r="Q1470" s="92">
        <v>0.0</v>
      </c>
      <c r="R1470" s="92">
        <v>0.0</v>
      </c>
      <c r="S1470" s="92">
        <v>0.0</v>
      </c>
      <c r="T1470" s="92">
        <v>0.0</v>
      </c>
      <c r="U1470" s="92">
        <v>0.0</v>
      </c>
      <c r="V1470" s="92">
        <v>0.0</v>
      </c>
      <c r="W1470" s="92">
        <v>0.0</v>
      </c>
      <c r="X1470" s="92">
        <v>0.0</v>
      </c>
      <c r="Y1470" s="92">
        <v>0.0</v>
      </c>
      <c r="Z1470" s="92">
        <v>0.0</v>
      </c>
      <c r="AA1470" s="92">
        <v>0.0</v>
      </c>
      <c r="AB1470" s="92">
        <v>0.0</v>
      </c>
      <c r="AC1470" s="92">
        <v>0.0</v>
      </c>
      <c r="AD1470" s="92">
        <v>0.0</v>
      </c>
      <c r="AE1470" s="92">
        <v>0.0</v>
      </c>
      <c r="AF1470" s="92">
        <v>0.0</v>
      </c>
      <c r="AG1470" s="92">
        <v>0.0</v>
      </c>
      <c r="AH1470" s="92">
        <v>0.0</v>
      </c>
    </row>
    <row r="1471" hidden="1">
      <c r="A1471" s="90" t="s">
        <v>58</v>
      </c>
      <c r="B1471" s="91" t="s">
        <v>317</v>
      </c>
      <c r="C1471" s="92">
        <v>0.0</v>
      </c>
      <c r="D1471" s="92">
        <v>0.0</v>
      </c>
      <c r="E1471" s="93">
        <f t="shared" si="918"/>
        <v>0</v>
      </c>
      <c r="F1471" s="92">
        <v>0.0</v>
      </c>
      <c r="G1471" s="92">
        <v>0.0</v>
      </c>
      <c r="H1471" s="92">
        <v>0.0</v>
      </c>
      <c r="I1471" s="92">
        <v>0.0</v>
      </c>
      <c r="J1471" s="106">
        <f t="shared" si="912"/>
        <v>0</v>
      </c>
      <c r="K1471" s="94" t="str">
        <f t="shared" si="913"/>
        <v>#DIV/0!</v>
      </c>
      <c r="L1471" s="92">
        <v>0.0</v>
      </c>
      <c r="M1471" s="92">
        <v>0.0</v>
      </c>
      <c r="N1471" s="103">
        <v>0.0</v>
      </c>
      <c r="O1471" s="95">
        <f t="shared" si="919"/>
        <v>0</v>
      </c>
      <c r="P1471" s="92">
        <v>0.0</v>
      </c>
      <c r="Q1471" s="92">
        <v>0.0</v>
      </c>
      <c r="R1471" s="92">
        <v>0.0</v>
      </c>
      <c r="S1471" s="92">
        <v>0.0</v>
      </c>
      <c r="T1471" s="92">
        <v>0.0</v>
      </c>
      <c r="U1471" s="92">
        <v>0.0</v>
      </c>
      <c r="V1471" s="92">
        <v>0.0</v>
      </c>
      <c r="W1471" s="92">
        <v>0.0</v>
      </c>
      <c r="X1471" s="92">
        <v>0.0</v>
      </c>
      <c r="Y1471" s="92">
        <v>0.0</v>
      </c>
      <c r="Z1471" s="92">
        <v>0.0</v>
      </c>
      <c r="AA1471" s="92">
        <v>0.0</v>
      </c>
      <c r="AB1471" s="92">
        <v>0.0</v>
      </c>
      <c r="AC1471" s="92">
        <v>0.0</v>
      </c>
      <c r="AD1471" s="92">
        <v>0.0</v>
      </c>
      <c r="AE1471" s="92">
        <v>0.0</v>
      </c>
      <c r="AF1471" s="92">
        <v>0.0</v>
      </c>
      <c r="AG1471" s="92">
        <v>0.0</v>
      </c>
      <c r="AH1471" s="92">
        <v>0.0</v>
      </c>
    </row>
    <row r="1472" hidden="1">
      <c r="A1472" s="98" t="s">
        <v>271</v>
      </c>
      <c r="B1472" s="99"/>
      <c r="C1472" s="99">
        <f>SUM(C1463:C1471)</f>
        <v>4</v>
      </c>
      <c r="D1472" s="99">
        <f t="shared" ref="D1472:F1472" si="920">SUM(D1463:D1471)/4</f>
        <v>0</v>
      </c>
      <c r="E1472" s="100">
        <f t="shared" si="920"/>
        <v>2.5</v>
      </c>
      <c r="F1472" s="99">
        <f t="shared" si="920"/>
        <v>0</v>
      </c>
      <c r="G1472" s="99">
        <f>SUM(G1463:G1471)</f>
        <v>42</v>
      </c>
      <c r="H1472" s="99"/>
      <c r="I1472" s="99">
        <f>SUM(I1463:I1471)</f>
        <v>75</v>
      </c>
      <c r="J1472" s="99">
        <f t="shared" si="912"/>
        <v>-33</v>
      </c>
      <c r="K1472" s="101">
        <f t="shared" si="913"/>
        <v>0.56</v>
      </c>
      <c r="L1472" s="99">
        <f t="shared" ref="L1472:M1472" si="921">SUM(L1463:L1471)</f>
        <v>34</v>
      </c>
      <c r="M1472" s="99">
        <f t="shared" si="921"/>
        <v>52</v>
      </c>
      <c r="N1472" s="99"/>
      <c r="O1472" s="102"/>
      <c r="P1472" s="99">
        <f t="shared" ref="P1472:AH1472" si="922">SUM(P1463:P1471)</f>
        <v>4</v>
      </c>
      <c r="Q1472" s="99">
        <f t="shared" si="922"/>
        <v>0</v>
      </c>
      <c r="R1472" s="99">
        <f t="shared" si="922"/>
        <v>2</v>
      </c>
      <c r="S1472" s="99">
        <f t="shared" si="922"/>
        <v>3</v>
      </c>
      <c r="T1472" s="99">
        <f t="shared" si="922"/>
        <v>6</v>
      </c>
      <c r="U1472" s="99">
        <f t="shared" si="922"/>
        <v>2</v>
      </c>
      <c r="V1472" s="99">
        <f t="shared" si="922"/>
        <v>0</v>
      </c>
      <c r="W1472" s="99">
        <f t="shared" si="922"/>
        <v>0</v>
      </c>
      <c r="X1472" s="99">
        <f t="shared" si="922"/>
        <v>0</v>
      </c>
      <c r="Y1472" s="99">
        <f t="shared" si="922"/>
        <v>0</v>
      </c>
      <c r="Z1472" s="99">
        <f t="shared" si="922"/>
        <v>0</v>
      </c>
      <c r="AA1472" s="99">
        <f t="shared" si="922"/>
        <v>0</v>
      </c>
      <c r="AB1472" s="99">
        <f t="shared" si="922"/>
        <v>0</v>
      </c>
      <c r="AC1472" s="99">
        <f t="shared" si="922"/>
        <v>0</v>
      </c>
      <c r="AD1472" s="99">
        <f t="shared" si="922"/>
        <v>0</v>
      </c>
      <c r="AE1472" s="99">
        <f t="shared" si="922"/>
        <v>0</v>
      </c>
      <c r="AF1472" s="99">
        <f t="shared" si="922"/>
        <v>0</v>
      </c>
      <c r="AG1472" s="99">
        <f t="shared" si="922"/>
        <v>0</v>
      </c>
      <c r="AH1472" s="99">
        <f t="shared" si="922"/>
        <v>0</v>
      </c>
    </row>
    <row r="1473">
      <c r="A1473" s="119" t="s">
        <v>469</v>
      </c>
    </row>
    <row r="1475" hidden="1">
      <c r="A1475" s="115"/>
      <c r="F1475" s="116" t="s">
        <v>382</v>
      </c>
      <c r="L1475" s="117" t="s">
        <v>383</v>
      </c>
      <c r="N1475" s="118" t="s">
        <v>384</v>
      </c>
    </row>
    <row r="1476" hidden="1">
      <c r="A1476" s="83" t="s">
        <v>232</v>
      </c>
      <c r="B1476" s="83" t="s">
        <v>233</v>
      </c>
      <c r="C1476" s="83" t="s">
        <v>234</v>
      </c>
      <c r="D1476" s="83" t="s">
        <v>15</v>
      </c>
      <c r="E1476" s="84" t="s">
        <v>235</v>
      </c>
      <c r="F1476" s="85" t="s">
        <v>17</v>
      </c>
      <c r="G1476" s="85" t="s">
        <v>236</v>
      </c>
      <c r="H1476" s="85" t="s">
        <v>237</v>
      </c>
      <c r="I1476" s="85" t="s">
        <v>238</v>
      </c>
      <c r="J1476" s="85" t="s">
        <v>239</v>
      </c>
      <c r="K1476" s="86" t="s">
        <v>240</v>
      </c>
      <c r="L1476" s="87" t="s">
        <v>241</v>
      </c>
      <c r="M1476" s="87" t="s">
        <v>242</v>
      </c>
      <c r="N1476" s="88" t="s">
        <v>385</v>
      </c>
      <c r="O1476" s="88" t="s">
        <v>235</v>
      </c>
      <c r="P1476" s="88" t="s">
        <v>244</v>
      </c>
      <c r="Q1476" s="88" t="s">
        <v>245</v>
      </c>
      <c r="R1476" s="88" t="s">
        <v>246</v>
      </c>
      <c r="S1476" s="88" t="s">
        <v>247</v>
      </c>
      <c r="T1476" s="88" t="s">
        <v>248</v>
      </c>
      <c r="U1476" s="88" t="s">
        <v>249</v>
      </c>
      <c r="V1476" s="88" t="s">
        <v>250</v>
      </c>
      <c r="W1476" s="88" t="s">
        <v>251</v>
      </c>
      <c r="X1476" s="88" t="s">
        <v>252</v>
      </c>
      <c r="Y1476" s="88" t="s">
        <v>253</v>
      </c>
      <c r="Z1476" s="88" t="s">
        <v>254</v>
      </c>
      <c r="AA1476" s="88" t="s">
        <v>255</v>
      </c>
      <c r="AB1476" s="88" t="s">
        <v>256</v>
      </c>
      <c r="AC1476" s="88" t="s">
        <v>257</v>
      </c>
      <c r="AD1476" s="88" t="s">
        <v>258</v>
      </c>
      <c r="AE1476" s="88" t="s">
        <v>259</v>
      </c>
      <c r="AF1476" s="88" t="s">
        <v>260</v>
      </c>
      <c r="AG1476" s="88" t="s">
        <v>261</v>
      </c>
      <c r="AH1476" s="88" t="s">
        <v>262</v>
      </c>
    </row>
    <row r="1477" hidden="1">
      <c r="A1477" s="90" t="s">
        <v>79</v>
      </c>
      <c r="B1477" s="91" t="s">
        <v>349</v>
      </c>
      <c r="C1477" s="103">
        <v>1.0</v>
      </c>
      <c r="D1477" s="103">
        <v>1.0</v>
      </c>
      <c r="E1477" s="93">
        <f t="shared" ref="E1477:E1482" si="923">SUM(L1477*I1477)/60</f>
        <v>40.6</v>
      </c>
      <c r="F1477" s="92">
        <v>0.0</v>
      </c>
      <c r="G1477" s="103">
        <v>205.0</v>
      </c>
      <c r="H1477" s="92">
        <v>0.0</v>
      </c>
      <c r="I1477" s="103">
        <v>174.0</v>
      </c>
      <c r="J1477" s="106">
        <f t="shared" ref="J1477:J1490" si="924">SUM(G1477-I1477)</f>
        <v>31</v>
      </c>
      <c r="K1477" s="94">
        <f t="shared" ref="K1477:K1490" si="925">SUM(G1477/I1477)</f>
        <v>1.17816092</v>
      </c>
      <c r="L1477" s="103">
        <v>14.0</v>
      </c>
      <c r="M1477" s="103">
        <v>265.0</v>
      </c>
      <c r="N1477" s="103">
        <v>1.0</v>
      </c>
      <c r="O1477" s="95">
        <f t="shared" ref="O1477:O1482" si="926">(E1477*N1477)</f>
        <v>40.6</v>
      </c>
      <c r="P1477" s="103">
        <v>4.0</v>
      </c>
      <c r="Q1477" s="103">
        <v>1.0</v>
      </c>
      <c r="R1477" s="103">
        <v>15.0</v>
      </c>
      <c r="S1477" s="103">
        <v>3.0</v>
      </c>
      <c r="T1477" s="103">
        <v>31.0</v>
      </c>
      <c r="U1477" s="103">
        <v>8.0</v>
      </c>
      <c r="V1477" s="103">
        <v>2.0</v>
      </c>
      <c r="W1477" s="92">
        <v>0.0</v>
      </c>
      <c r="X1477" s="92">
        <v>0.0</v>
      </c>
      <c r="Y1477" s="92">
        <v>0.0</v>
      </c>
      <c r="Z1477" s="92">
        <v>0.0</v>
      </c>
      <c r="AA1477" s="92">
        <v>0.0</v>
      </c>
      <c r="AB1477" s="92">
        <v>0.0</v>
      </c>
      <c r="AC1477" s="103">
        <v>6.0</v>
      </c>
      <c r="AD1477" s="92">
        <v>0.0</v>
      </c>
      <c r="AE1477" s="92">
        <v>0.0</v>
      </c>
      <c r="AF1477" s="92">
        <v>0.0</v>
      </c>
      <c r="AG1477" s="103">
        <v>1.0</v>
      </c>
      <c r="AH1477" s="92">
        <v>0.0</v>
      </c>
    </row>
    <row r="1478" hidden="1">
      <c r="A1478" s="90" t="s">
        <v>79</v>
      </c>
      <c r="B1478" s="91" t="s">
        <v>350</v>
      </c>
      <c r="C1478" s="103">
        <v>1.0</v>
      </c>
      <c r="D1478" s="103">
        <v>1.0</v>
      </c>
      <c r="E1478" s="93">
        <f t="shared" si="923"/>
        <v>42.55</v>
      </c>
      <c r="F1478" s="103">
        <v>3.0</v>
      </c>
      <c r="G1478" s="103">
        <v>101.0</v>
      </c>
      <c r="H1478" s="92">
        <v>0.0</v>
      </c>
      <c r="I1478" s="103">
        <v>111.0</v>
      </c>
      <c r="J1478" s="106">
        <f t="shared" si="924"/>
        <v>-10</v>
      </c>
      <c r="K1478" s="94">
        <f t="shared" si="925"/>
        <v>0.9099099099</v>
      </c>
      <c r="L1478" s="103">
        <v>23.0</v>
      </c>
      <c r="M1478" s="103">
        <v>128.0</v>
      </c>
      <c r="N1478" s="103">
        <v>1.0</v>
      </c>
      <c r="O1478" s="95">
        <f t="shared" si="926"/>
        <v>42.55</v>
      </c>
      <c r="P1478" s="103">
        <v>3.0</v>
      </c>
      <c r="Q1478" s="103">
        <v>1.0</v>
      </c>
      <c r="R1478" s="103">
        <v>5.0</v>
      </c>
      <c r="S1478" s="103">
        <v>2.0</v>
      </c>
      <c r="T1478" s="103">
        <v>12.0</v>
      </c>
      <c r="U1478" s="103">
        <v>1.0</v>
      </c>
      <c r="V1478" s="92">
        <v>0.0</v>
      </c>
      <c r="W1478" s="92">
        <v>0.0</v>
      </c>
      <c r="X1478" s="92">
        <v>0.0</v>
      </c>
      <c r="Y1478" s="92">
        <v>0.0</v>
      </c>
      <c r="Z1478" s="92">
        <v>0.0</v>
      </c>
      <c r="AA1478" s="92">
        <v>0.0</v>
      </c>
      <c r="AB1478" s="92">
        <v>0.0</v>
      </c>
      <c r="AC1478" s="103">
        <v>2.0</v>
      </c>
      <c r="AD1478" s="92">
        <v>0.0</v>
      </c>
      <c r="AE1478" s="92">
        <v>0.0</v>
      </c>
      <c r="AF1478" s="92">
        <v>0.0</v>
      </c>
      <c r="AG1478" s="92">
        <v>0.0</v>
      </c>
      <c r="AH1478" s="92">
        <v>0.0</v>
      </c>
    </row>
    <row r="1479" hidden="1">
      <c r="A1479" s="90" t="s">
        <v>79</v>
      </c>
      <c r="B1479" s="91" t="s">
        <v>351</v>
      </c>
      <c r="C1479" s="103">
        <v>1.0</v>
      </c>
      <c r="D1479" s="103">
        <v>1.0</v>
      </c>
      <c r="E1479" s="93">
        <f t="shared" si="923"/>
        <v>41.66666667</v>
      </c>
      <c r="F1479" s="92">
        <v>0.0</v>
      </c>
      <c r="G1479" s="103">
        <v>202.0</v>
      </c>
      <c r="H1479" s="92">
        <v>0.0</v>
      </c>
      <c r="I1479" s="103">
        <v>125.0</v>
      </c>
      <c r="J1479" s="106">
        <f t="shared" si="924"/>
        <v>77</v>
      </c>
      <c r="K1479" s="94">
        <f t="shared" si="925"/>
        <v>1.616</v>
      </c>
      <c r="L1479" s="103">
        <v>20.0</v>
      </c>
      <c r="M1479" s="103">
        <v>262.0</v>
      </c>
      <c r="N1479" s="103">
        <v>1.0</v>
      </c>
      <c r="O1479" s="95">
        <f t="shared" si="926"/>
        <v>41.66666667</v>
      </c>
      <c r="P1479" s="103">
        <v>1.0</v>
      </c>
      <c r="Q1479" s="103">
        <v>4.0</v>
      </c>
      <c r="R1479" s="103">
        <v>13.0</v>
      </c>
      <c r="S1479" s="103">
        <v>2.0</v>
      </c>
      <c r="T1479" s="103">
        <v>32.0</v>
      </c>
      <c r="U1479" s="103">
        <v>8.0</v>
      </c>
      <c r="V1479" s="103">
        <v>1.0</v>
      </c>
      <c r="W1479" s="92">
        <v>0.0</v>
      </c>
      <c r="X1479" s="92">
        <v>0.0</v>
      </c>
      <c r="Y1479" s="92">
        <v>0.0</v>
      </c>
      <c r="Z1479" s="92">
        <v>0.0</v>
      </c>
      <c r="AA1479" s="92">
        <v>0.0</v>
      </c>
      <c r="AB1479" s="92">
        <v>0.0</v>
      </c>
      <c r="AC1479" s="103">
        <v>10.0</v>
      </c>
      <c r="AD1479" s="92">
        <v>0.0</v>
      </c>
      <c r="AE1479" s="92">
        <v>0.0</v>
      </c>
      <c r="AF1479" s="92">
        <v>0.0</v>
      </c>
      <c r="AG1479" s="92">
        <v>0.0</v>
      </c>
      <c r="AH1479" s="92">
        <v>0.0</v>
      </c>
    </row>
    <row r="1480" hidden="1">
      <c r="A1480" s="90" t="s">
        <v>79</v>
      </c>
      <c r="B1480" s="91" t="s">
        <v>352</v>
      </c>
      <c r="C1480" s="103">
        <v>1.0</v>
      </c>
      <c r="D1480" s="103">
        <v>1.0</v>
      </c>
      <c r="E1480" s="93">
        <f t="shared" si="923"/>
        <v>42.43333333</v>
      </c>
      <c r="F1480" s="103">
        <v>2.0</v>
      </c>
      <c r="G1480" s="103">
        <v>147.0</v>
      </c>
      <c r="H1480" s="103">
        <v>1.0</v>
      </c>
      <c r="I1480" s="103">
        <v>134.0</v>
      </c>
      <c r="J1480" s="106">
        <f t="shared" si="924"/>
        <v>13</v>
      </c>
      <c r="K1480" s="94">
        <f t="shared" si="925"/>
        <v>1.097014925</v>
      </c>
      <c r="L1480" s="103">
        <v>19.0</v>
      </c>
      <c r="M1480" s="103">
        <v>192.0</v>
      </c>
      <c r="N1480" s="103">
        <v>1.0</v>
      </c>
      <c r="O1480" s="95">
        <f t="shared" si="926"/>
        <v>42.43333333</v>
      </c>
      <c r="P1480" s="103">
        <v>4.0</v>
      </c>
      <c r="Q1480" s="103">
        <v>2.0</v>
      </c>
      <c r="R1480" s="103">
        <v>13.0</v>
      </c>
      <c r="S1480" s="103">
        <v>2.0</v>
      </c>
      <c r="T1480" s="103">
        <v>26.0</v>
      </c>
      <c r="U1480" s="103">
        <v>5.0</v>
      </c>
      <c r="V1480" s="92">
        <v>0.0</v>
      </c>
      <c r="W1480" s="92">
        <v>0.0</v>
      </c>
      <c r="X1480" s="92">
        <v>0.0</v>
      </c>
      <c r="Y1480" s="92">
        <v>0.0</v>
      </c>
      <c r="Z1480" s="92">
        <v>0.0</v>
      </c>
      <c r="AA1480" s="92">
        <v>0.0</v>
      </c>
      <c r="AB1480" s="92">
        <v>0.0</v>
      </c>
      <c r="AC1480" s="103">
        <v>2.0</v>
      </c>
      <c r="AD1480" s="92">
        <v>0.0</v>
      </c>
      <c r="AE1480" s="92">
        <v>0.0</v>
      </c>
      <c r="AF1480" s="92">
        <v>0.0</v>
      </c>
      <c r="AG1480" s="92">
        <v>0.0</v>
      </c>
      <c r="AH1480" s="92">
        <v>0.0</v>
      </c>
    </row>
    <row r="1481" hidden="1">
      <c r="A1481" s="90" t="s">
        <v>79</v>
      </c>
      <c r="B1481" s="91" t="s">
        <v>353</v>
      </c>
      <c r="C1481" s="92">
        <v>0.0</v>
      </c>
      <c r="D1481" s="92">
        <v>0.0</v>
      </c>
      <c r="E1481" s="93">
        <f t="shared" si="923"/>
        <v>0</v>
      </c>
      <c r="F1481" s="92">
        <v>0.0</v>
      </c>
      <c r="G1481" s="92">
        <v>0.0</v>
      </c>
      <c r="H1481" s="92">
        <v>0.0</v>
      </c>
      <c r="I1481" s="92">
        <v>0.0</v>
      </c>
      <c r="J1481" s="106">
        <f t="shared" si="924"/>
        <v>0</v>
      </c>
      <c r="K1481" s="94" t="str">
        <f t="shared" si="925"/>
        <v>#DIV/0!</v>
      </c>
      <c r="L1481" s="92">
        <v>0.0</v>
      </c>
      <c r="M1481" s="92">
        <v>0.0</v>
      </c>
      <c r="N1481" s="103">
        <v>0.0</v>
      </c>
      <c r="O1481" s="95">
        <f t="shared" si="926"/>
        <v>0</v>
      </c>
      <c r="P1481" s="92">
        <v>0.0</v>
      </c>
      <c r="Q1481" s="92">
        <v>0.0</v>
      </c>
      <c r="R1481" s="92">
        <v>0.0</v>
      </c>
      <c r="S1481" s="92">
        <v>0.0</v>
      </c>
      <c r="T1481" s="92">
        <v>0.0</v>
      </c>
      <c r="U1481" s="92">
        <v>0.0</v>
      </c>
      <c r="V1481" s="92">
        <v>0.0</v>
      </c>
      <c r="W1481" s="92">
        <v>0.0</v>
      </c>
      <c r="X1481" s="92">
        <v>0.0</v>
      </c>
      <c r="Y1481" s="92">
        <v>0.0</v>
      </c>
      <c r="Z1481" s="92">
        <v>0.0</v>
      </c>
      <c r="AA1481" s="92">
        <v>0.0</v>
      </c>
      <c r="AB1481" s="92">
        <v>0.0</v>
      </c>
      <c r="AC1481" s="92">
        <v>0.0</v>
      </c>
      <c r="AD1481" s="92">
        <v>0.0</v>
      </c>
      <c r="AE1481" s="92">
        <v>0.0</v>
      </c>
      <c r="AF1481" s="92">
        <v>0.0</v>
      </c>
      <c r="AG1481" s="92">
        <v>0.0</v>
      </c>
      <c r="AH1481" s="92">
        <v>0.0</v>
      </c>
    </row>
    <row r="1482" hidden="1">
      <c r="A1482" s="90" t="s">
        <v>79</v>
      </c>
      <c r="B1482" s="91" t="s">
        <v>354</v>
      </c>
      <c r="C1482" s="92">
        <v>0.0</v>
      </c>
      <c r="D1482" s="92">
        <v>0.0</v>
      </c>
      <c r="E1482" s="93">
        <f t="shared" si="923"/>
        <v>0</v>
      </c>
      <c r="F1482" s="92">
        <v>0.0</v>
      </c>
      <c r="G1482" s="92">
        <v>0.0</v>
      </c>
      <c r="H1482" s="92">
        <v>0.0</v>
      </c>
      <c r="I1482" s="92">
        <v>0.0</v>
      </c>
      <c r="J1482" s="106">
        <f t="shared" si="924"/>
        <v>0</v>
      </c>
      <c r="K1482" s="94" t="str">
        <f t="shared" si="925"/>
        <v>#DIV/0!</v>
      </c>
      <c r="L1482" s="92">
        <v>0.0</v>
      </c>
      <c r="M1482" s="92">
        <v>0.0</v>
      </c>
      <c r="N1482" s="103">
        <v>0.0</v>
      </c>
      <c r="O1482" s="95">
        <f t="shared" si="926"/>
        <v>0</v>
      </c>
      <c r="P1482" s="92">
        <v>0.0</v>
      </c>
      <c r="Q1482" s="92">
        <v>0.0</v>
      </c>
      <c r="R1482" s="92">
        <v>0.0</v>
      </c>
      <c r="S1482" s="92">
        <v>0.0</v>
      </c>
      <c r="T1482" s="92">
        <v>0.0</v>
      </c>
      <c r="U1482" s="92">
        <v>0.0</v>
      </c>
      <c r="V1482" s="92">
        <v>0.0</v>
      </c>
      <c r="W1482" s="92">
        <v>0.0</v>
      </c>
      <c r="X1482" s="92">
        <v>0.0</v>
      </c>
      <c r="Y1482" s="92">
        <v>0.0</v>
      </c>
      <c r="Z1482" s="92">
        <v>0.0</v>
      </c>
      <c r="AA1482" s="92">
        <v>0.0</v>
      </c>
      <c r="AB1482" s="92">
        <v>0.0</v>
      </c>
      <c r="AC1482" s="92">
        <v>0.0</v>
      </c>
      <c r="AD1482" s="92">
        <v>0.0</v>
      </c>
      <c r="AE1482" s="92">
        <v>0.0</v>
      </c>
      <c r="AF1482" s="92">
        <v>0.0</v>
      </c>
      <c r="AG1482" s="92">
        <v>0.0</v>
      </c>
      <c r="AH1482" s="92">
        <v>0.0</v>
      </c>
    </row>
    <row r="1483" hidden="1">
      <c r="A1483" s="98"/>
      <c r="B1483" s="99"/>
      <c r="C1483" s="99">
        <f t="shared" ref="C1483:D1483" si="927">SUM(C1477:C1482)/4</f>
        <v>1</v>
      </c>
      <c r="D1483" s="99">
        <f t="shared" si="927"/>
        <v>1</v>
      </c>
      <c r="E1483" s="100">
        <f>SUM(E1477:E1482)</f>
        <v>167.25</v>
      </c>
      <c r="F1483" s="99">
        <f>SUM(F1477:F1482)/4</f>
        <v>1.25</v>
      </c>
      <c r="G1483" s="99">
        <f>SUM(G1477:G1482)</f>
        <v>655</v>
      </c>
      <c r="H1483" s="99"/>
      <c r="I1483" s="99">
        <f>SUM(I1477:I1482)</f>
        <v>544</v>
      </c>
      <c r="J1483" s="99">
        <f t="shared" si="924"/>
        <v>111</v>
      </c>
      <c r="K1483" s="101">
        <f t="shared" si="925"/>
        <v>1.204044118</v>
      </c>
      <c r="L1483" s="99">
        <f t="shared" ref="L1483:M1483" si="928">SUM(L1477:L1482)</f>
        <v>76</v>
      </c>
      <c r="M1483" s="99">
        <f t="shared" si="928"/>
        <v>847</v>
      </c>
      <c r="N1483" s="99"/>
      <c r="O1483" s="102"/>
      <c r="P1483" s="99">
        <f t="shared" ref="P1483:AH1483" si="929">SUM(P1477:P1482)</f>
        <v>12</v>
      </c>
      <c r="Q1483" s="99">
        <f t="shared" si="929"/>
        <v>8</v>
      </c>
      <c r="R1483" s="99">
        <f t="shared" si="929"/>
        <v>46</v>
      </c>
      <c r="S1483" s="99">
        <f t="shared" si="929"/>
        <v>9</v>
      </c>
      <c r="T1483" s="99">
        <f t="shared" si="929"/>
        <v>101</v>
      </c>
      <c r="U1483" s="99">
        <f t="shared" si="929"/>
        <v>22</v>
      </c>
      <c r="V1483" s="99">
        <f t="shared" si="929"/>
        <v>3</v>
      </c>
      <c r="W1483" s="99">
        <f t="shared" si="929"/>
        <v>0</v>
      </c>
      <c r="X1483" s="99">
        <f t="shared" si="929"/>
        <v>0</v>
      </c>
      <c r="Y1483" s="99">
        <f t="shared" si="929"/>
        <v>0</v>
      </c>
      <c r="Z1483" s="99">
        <f t="shared" si="929"/>
        <v>0</v>
      </c>
      <c r="AA1483" s="99">
        <f t="shared" si="929"/>
        <v>0</v>
      </c>
      <c r="AB1483" s="99">
        <f t="shared" si="929"/>
        <v>0</v>
      </c>
      <c r="AC1483" s="99">
        <f t="shared" si="929"/>
        <v>20</v>
      </c>
      <c r="AD1483" s="99">
        <f t="shared" si="929"/>
        <v>0</v>
      </c>
      <c r="AE1483" s="99">
        <f t="shared" si="929"/>
        <v>0</v>
      </c>
      <c r="AF1483" s="99">
        <f t="shared" si="929"/>
        <v>0</v>
      </c>
      <c r="AG1483" s="99">
        <f t="shared" si="929"/>
        <v>1</v>
      </c>
      <c r="AH1483" s="99">
        <f t="shared" si="929"/>
        <v>0</v>
      </c>
    </row>
    <row r="1484" hidden="1">
      <c r="A1484" s="90" t="s">
        <v>47</v>
      </c>
      <c r="B1484" s="91" t="s">
        <v>263</v>
      </c>
      <c r="C1484" s="103">
        <v>1.0</v>
      </c>
      <c r="D1484" s="92">
        <v>0.0</v>
      </c>
      <c r="E1484" s="93">
        <f t="shared" ref="E1484:E1489" si="930">SUM(L1484*I1484)/60</f>
        <v>39</v>
      </c>
      <c r="F1484" s="92">
        <v>0.0</v>
      </c>
      <c r="G1484" s="103">
        <v>129.0</v>
      </c>
      <c r="H1484" s="92">
        <v>0.0</v>
      </c>
      <c r="I1484" s="103">
        <v>180.0</v>
      </c>
      <c r="J1484" s="106">
        <f t="shared" si="924"/>
        <v>-51</v>
      </c>
      <c r="K1484" s="94">
        <f t="shared" si="925"/>
        <v>0.7166666667</v>
      </c>
      <c r="L1484" s="103">
        <v>13.0</v>
      </c>
      <c r="M1484" s="103">
        <v>158.0</v>
      </c>
      <c r="N1484" s="103">
        <v>1.0</v>
      </c>
      <c r="O1484" s="95">
        <f t="shared" ref="O1484:O1489" si="931">SUM(L1484*I1484)/60</f>
        <v>39</v>
      </c>
      <c r="P1484" s="103">
        <v>3.0</v>
      </c>
      <c r="Q1484" s="92">
        <v>0.0</v>
      </c>
      <c r="R1484" s="103">
        <v>6.0</v>
      </c>
      <c r="S1484" s="103">
        <v>6.0</v>
      </c>
      <c r="T1484" s="103">
        <v>10.0</v>
      </c>
      <c r="U1484" s="103">
        <v>1.0</v>
      </c>
      <c r="V1484" s="103">
        <v>1.0</v>
      </c>
      <c r="W1484" s="103">
        <v>1.0</v>
      </c>
      <c r="X1484" s="92">
        <v>0.0</v>
      </c>
      <c r="Y1484" s="92">
        <v>0.0</v>
      </c>
      <c r="Z1484" s="92">
        <v>0.0</v>
      </c>
      <c r="AA1484" s="92">
        <v>0.0</v>
      </c>
      <c r="AB1484" s="92">
        <v>0.0</v>
      </c>
      <c r="AC1484" s="103">
        <v>2.0</v>
      </c>
      <c r="AD1484" s="92">
        <v>0.0</v>
      </c>
      <c r="AE1484" s="92">
        <v>0.0</v>
      </c>
      <c r="AF1484" s="92">
        <v>0.0</v>
      </c>
      <c r="AG1484" s="92">
        <v>0.0</v>
      </c>
      <c r="AH1484" s="92">
        <v>0.0</v>
      </c>
    </row>
    <row r="1485" hidden="1">
      <c r="A1485" s="90" t="s">
        <v>47</v>
      </c>
      <c r="B1485" s="91" t="s">
        <v>264</v>
      </c>
      <c r="C1485" s="92">
        <v>0.0</v>
      </c>
      <c r="D1485" s="92">
        <v>0.0</v>
      </c>
      <c r="E1485" s="93">
        <f t="shared" si="930"/>
        <v>0</v>
      </c>
      <c r="F1485" s="92">
        <v>0.0</v>
      </c>
      <c r="G1485" s="92">
        <v>0.0</v>
      </c>
      <c r="H1485" s="92">
        <v>0.0</v>
      </c>
      <c r="I1485" s="92">
        <v>0.0</v>
      </c>
      <c r="J1485" s="106">
        <f t="shared" si="924"/>
        <v>0</v>
      </c>
      <c r="K1485" s="94" t="str">
        <f t="shared" si="925"/>
        <v>#DIV/0!</v>
      </c>
      <c r="L1485" s="92">
        <v>0.0</v>
      </c>
      <c r="M1485" s="92">
        <v>0.0</v>
      </c>
      <c r="N1485" s="103">
        <v>0.0</v>
      </c>
      <c r="O1485" s="95">
        <f t="shared" si="931"/>
        <v>0</v>
      </c>
      <c r="P1485" s="92">
        <v>0.0</v>
      </c>
      <c r="Q1485" s="92">
        <v>0.0</v>
      </c>
      <c r="R1485" s="92">
        <v>0.0</v>
      </c>
      <c r="S1485" s="92">
        <v>0.0</v>
      </c>
      <c r="T1485" s="92">
        <v>0.0</v>
      </c>
      <c r="U1485" s="92">
        <v>0.0</v>
      </c>
      <c r="V1485" s="92">
        <v>0.0</v>
      </c>
      <c r="W1485" s="92">
        <v>0.0</v>
      </c>
      <c r="X1485" s="92">
        <v>0.0</v>
      </c>
      <c r="Y1485" s="92">
        <v>0.0</v>
      </c>
      <c r="Z1485" s="92">
        <v>0.0</v>
      </c>
      <c r="AA1485" s="92">
        <v>0.0</v>
      </c>
      <c r="AB1485" s="92">
        <v>0.0</v>
      </c>
      <c r="AC1485" s="92">
        <v>0.0</v>
      </c>
      <c r="AD1485" s="92">
        <v>0.0</v>
      </c>
      <c r="AE1485" s="92">
        <v>0.0</v>
      </c>
      <c r="AF1485" s="92">
        <v>0.0</v>
      </c>
      <c r="AG1485" s="92">
        <v>0.0</v>
      </c>
      <c r="AH1485" s="92">
        <v>0.0</v>
      </c>
    </row>
    <row r="1486" hidden="1">
      <c r="A1486" s="90" t="s">
        <v>47</v>
      </c>
      <c r="B1486" s="91" t="s">
        <v>265</v>
      </c>
      <c r="C1486" s="103">
        <v>1.0</v>
      </c>
      <c r="D1486" s="92">
        <v>0.0</v>
      </c>
      <c r="E1486" s="93">
        <f t="shared" si="930"/>
        <v>40.13333333</v>
      </c>
      <c r="F1486" s="92">
        <v>0.0</v>
      </c>
      <c r="G1486" s="103">
        <v>171.0</v>
      </c>
      <c r="H1486" s="92">
        <v>0.0</v>
      </c>
      <c r="I1486" s="103">
        <v>172.0</v>
      </c>
      <c r="J1486" s="106">
        <f t="shared" si="924"/>
        <v>-1</v>
      </c>
      <c r="K1486" s="94">
        <f t="shared" si="925"/>
        <v>0.9941860465</v>
      </c>
      <c r="L1486" s="103">
        <v>14.0</v>
      </c>
      <c r="M1486" s="103">
        <v>215.0</v>
      </c>
      <c r="N1486" s="103">
        <v>1.0</v>
      </c>
      <c r="O1486" s="95">
        <f t="shared" si="931"/>
        <v>40.13333333</v>
      </c>
      <c r="P1486" s="103">
        <v>4.0</v>
      </c>
      <c r="Q1486" s="103">
        <v>2.0</v>
      </c>
      <c r="R1486" s="103">
        <v>5.0</v>
      </c>
      <c r="S1486" s="103">
        <v>4.0</v>
      </c>
      <c r="T1486" s="103">
        <v>25.0</v>
      </c>
      <c r="U1486" s="103">
        <v>7.0</v>
      </c>
      <c r="V1486" s="103">
        <v>2.0</v>
      </c>
      <c r="W1486" s="92">
        <v>0.0</v>
      </c>
      <c r="X1486" s="92">
        <v>0.0</v>
      </c>
      <c r="Y1486" s="92">
        <v>0.0</v>
      </c>
      <c r="Z1486" s="92">
        <v>0.0</v>
      </c>
      <c r="AA1486" s="92">
        <v>0.0</v>
      </c>
      <c r="AB1486" s="92">
        <v>0.0</v>
      </c>
      <c r="AC1486" s="103">
        <v>4.0</v>
      </c>
      <c r="AD1486" s="92">
        <v>0.0</v>
      </c>
      <c r="AE1486" s="92">
        <v>0.0</v>
      </c>
      <c r="AF1486" s="92">
        <v>0.0</v>
      </c>
      <c r="AG1486" s="92">
        <v>0.0</v>
      </c>
      <c r="AH1486" s="92">
        <v>0.0</v>
      </c>
    </row>
    <row r="1487" hidden="1">
      <c r="A1487" s="90" t="s">
        <v>47</v>
      </c>
      <c r="B1487" s="91" t="s">
        <v>266</v>
      </c>
      <c r="C1487" s="103">
        <v>1.0</v>
      </c>
      <c r="D1487" s="92">
        <v>0.0</v>
      </c>
      <c r="E1487" s="93">
        <f t="shared" si="930"/>
        <v>40.5</v>
      </c>
      <c r="F1487" s="103">
        <v>3.0</v>
      </c>
      <c r="G1487" s="103">
        <v>93.0</v>
      </c>
      <c r="H1487" s="103">
        <v>1.0</v>
      </c>
      <c r="I1487" s="103">
        <v>162.0</v>
      </c>
      <c r="J1487" s="106">
        <f t="shared" si="924"/>
        <v>-69</v>
      </c>
      <c r="K1487" s="94">
        <f t="shared" si="925"/>
        <v>0.5740740741</v>
      </c>
      <c r="L1487" s="103">
        <v>15.0</v>
      </c>
      <c r="M1487" s="103">
        <v>117.0</v>
      </c>
      <c r="N1487" s="103">
        <v>1.0</v>
      </c>
      <c r="O1487" s="95">
        <f t="shared" si="931"/>
        <v>40.5</v>
      </c>
      <c r="P1487" s="103">
        <v>7.0</v>
      </c>
      <c r="Q1487" s="103">
        <v>2.0</v>
      </c>
      <c r="R1487" s="103">
        <v>1.0</v>
      </c>
      <c r="S1487" s="103">
        <v>5.0</v>
      </c>
      <c r="T1487" s="103">
        <v>7.0</v>
      </c>
      <c r="U1487" s="103">
        <v>2.0</v>
      </c>
      <c r="V1487" s="92">
        <v>0.0</v>
      </c>
      <c r="W1487" s="92">
        <v>0.0</v>
      </c>
      <c r="X1487" s="92">
        <v>0.0</v>
      </c>
      <c r="Y1487" s="92">
        <v>0.0</v>
      </c>
      <c r="Z1487" s="92">
        <v>0.0</v>
      </c>
      <c r="AA1487" s="92">
        <v>0.0</v>
      </c>
      <c r="AB1487" s="92">
        <v>0.0</v>
      </c>
      <c r="AC1487" s="92">
        <v>0.0</v>
      </c>
      <c r="AD1487" s="92">
        <v>0.0</v>
      </c>
      <c r="AE1487" s="92">
        <v>0.0</v>
      </c>
      <c r="AF1487" s="92">
        <v>0.0</v>
      </c>
      <c r="AG1487" s="92">
        <v>0.0</v>
      </c>
      <c r="AH1487" s="92">
        <v>0.0</v>
      </c>
    </row>
    <row r="1488" hidden="1">
      <c r="A1488" s="90" t="s">
        <v>47</v>
      </c>
      <c r="B1488" s="91" t="s">
        <v>267</v>
      </c>
      <c r="C1488" s="92">
        <v>0.0</v>
      </c>
      <c r="D1488" s="92">
        <v>0.0</v>
      </c>
      <c r="E1488" s="93">
        <f t="shared" si="930"/>
        <v>0</v>
      </c>
      <c r="F1488" s="92">
        <v>0.0</v>
      </c>
      <c r="G1488" s="92">
        <v>0.0</v>
      </c>
      <c r="H1488" s="92">
        <v>0.0</v>
      </c>
      <c r="I1488" s="92">
        <v>0.0</v>
      </c>
      <c r="J1488" s="106">
        <f t="shared" si="924"/>
        <v>0</v>
      </c>
      <c r="K1488" s="94" t="str">
        <f t="shared" si="925"/>
        <v>#DIV/0!</v>
      </c>
      <c r="L1488" s="92">
        <v>0.0</v>
      </c>
      <c r="M1488" s="92">
        <v>0.0</v>
      </c>
      <c r="N1488" s="103">
        <v>0.0</v>
      </c>
      <c r="O1488" s="95">
        <f t="shared" si="931"/>
        <v>0</v>
      </c>
      <c r="P1488" s="92">
        <v>0.0</v>
      </c>
      <c r="Q1488" s="92">
        <v>0.0</v>
      </c>
      <c r="R1488" s="92">
        <v>0.0</v>
      </c>
      <c r="S1488" s="92">
        <v>0.0</v>
      </c>
      <c r="T1488" s="92">
        <v>0.0</v>
      </c>
      <c r="U1488" s="92">
        <v>0.0</v>
      </c>
      <c r="V1488" s="92">
        <v>0.0</v>
      </c>
      <c r="W1488" s="92">
        <v>0.0</v>
      </c>
      <c r="X1488" s="92">
        <v>0.0</v>
      </c>
      <c r="Y1488" s="92">
        <v>0.0</v>
      </c>
      <c r="Z1488" s="92">
        <v>0.0</v>
      </c>
      <c r="AA1488" s="92">
        <v>0.0</v>
      </c>
      <c r="AB1488" s="92">
        <v>0.0</v>
      </c>
      <c r="AC1488" s="92">
        <v>0.0</v>
      </c>
      <c r="AD1488" s="92">
        <v>0.0</v>
      </c>
      <c r="AE1488" s="92">
        <v>0.0</v>
      </c>
      <c r="AF1488" s="92">
        <v>0.0</v>
      </c>
      <c r="AG1488" s="92">
        <v>0.0</v>
      </c>
      <c r="AH1488" s="92">
        <v>0.0</v>
      </c>
    </row>
    <row r="1489" hidden="1">
      <c r="A1489" s="90" t="s">
        <v>47</v>
      </c>
      <c r="B1489" s="91" t="s">
        <v>268</v>
      </c>
      <c r="C1489" s="103">
        <v>1.0</v>
      </c>
      <c r="D1489" s="92">
        <v>0.0</v>
      </c>
      <c r="E1489" s="93">
        <f t="shared" si="930"/>
        <v>41.06666667</v>
      </c>
      <c r="F1489" s="92">
        <v>0.0</v>
      </c>
      <c r="G1489" s="103">
        <v>148.0</v>
      </c>
      <c r="H1489" s="103">
        <v>1.0</v>
      </c>
      <c r="I1489" s="103">
        <v>154.0</v>
      </c>
      <c r="J1489" s="106">
        <f t="shared" si="924"/>
        <v>-6</v>
      </c>
      <c r="K1489" s="94">
        <f t="shared" si="925"/>
        <v>0.961038961</v>
      </c>
      <c r="L1489" s="103">
        <v>16.0</v>
      </c>
      <c r="M1489" s="103">
        <v>185.0</v>
      </c>
      <c r="N1489" s="103">
        <v>1.0</v>
      </c>
      <c r="O1489" s="95">
        <f t="shared" si="931"/>
        <v>41.06666667</v>
      </c>
      <c r="P1489" s="103">
        <v>6.0</v>
      </c>
      <c r="Q1489" s="92">
        <v>0.0</v>
      </c>
      <c r="R1489" s="103">
        <v>3.0</v>
      </c>
      <c r="S1489" s="103">
        <v>5.0</v>
      </c>
      <c r="T1489" s="103">
        <v>24.0</v>
      </c>
      <c r="U1489" s="103">
        <v>4.0</v>
      </c>
      <c r="V1489" s="103">
        <v>1.0</v>
      </c>
      <c r="W1489" s="92">
        <v>0.0</v>
      </c>
      <c r="X1489" s="92">
        <v>0.0</v>
      </c>
      <c r="Y1489" s="92">
        <v>0.0</v>
      </c>
      <c r="Z1489" s="92">
        <v>0.0</v>
      </c>
      <c r="AA1489" s="92">
        <v>0.0</v>
      </c>
      <c r="AB1489" s="92">
        <v>0.0</v>
      </c>
      <c r="AC1489" s="103">
        <v>5.0</v>
      </c>
      <c r="AD1489" s="92">
        <v>0.0</v>
      </c>
      <c r="AE1489" s="92">
        <v>0.0</v>
      </c>
      <c r="AF1489" s="92">
        <v>0.0</v>
      </c>
      <c r="AG1489" s="92">
        <v>0.0</v>
      </c>
      <c r="AH1489" s="92">
        <v>0.0</v>
      </c>
    </row>
    <row r="1490" hidden="1">
      <c r="A1490" s="98" t="s">
        <v>271</v>
      </c>
      <c r="B1490" s="99"/>
      <c r="C1490" s="99">
        <f>SUM(C1484:C1489)</f>
        <v>4</v>
      </c>
      <c r="D1490" s="99">
        <f t="shared" ref="D1490:F1490" si="932">SUM(D1484:D1489)/4</f>
        <v>0</v>
      </c>
      <c r="E1490" s="100">
        <f t="shared" si="932"/>
        <v>40.175</v>
      </c>
      <c r="F1490" s="99">
        <f t="shared" si="932"/>
        <v>0.75</v>
      </c>
      <c r="G1490" s="99">
        <f>SUM(G1484:G1489)</f>
        <v>541</v>
      </c>
      <c r="H1490" s="99"/>
      <c r="I1490" s="99">
        <f>SUM(I1484:I1489)</f>
        <v>668</v>
      </c>
      <c r="J1490" s="99">
        <f t="shared" si="924"/>
        <v>-127</v>
      </c>
      <c r="K1490" s="101">
        <f t="shared" si="925"/>
        <v>0.8098802395</v>
      </c>
      <c r="L1490" s="99">
        <f t="shared" ref="L1490:M1490" si="933">SUM(L1484:L1489)</f>
        <v>58</v>
      </c>
      <c r="M1490" s="99">
        <f t="shared" si="933"/>
        <v>675</v>
      </c>
      <c r="N1490" s="99"/>
      <c r="O1490" s="102"/>
      <c r="P1490" s="99">
        <f t="shared" ref="P1490:AH1490" si="934">SUM(P1484:P1489)</f>
        <v>20</v>
      </c>
      <c r="Q1490" s="99">
        <f t="shared" si="934"/>
        <v>4</v>
      </c>
      <c r="R1490" s="99">
        <f t="shared" si="934"/>
        <v>15</v>
      </c>
      <c r="S1490" s="99">
        <f t="shared" si="934"/>
        <v>20</v>
      </c>
      <c r="T1490" s="99">
        <f t="shared" si="934"/>
        <v>66</v>
      </c>
      <c r="U1490" s="99">
        <f t="shared" si="934"/>
        <v>14</v>
      </c>
      <c r="V1490" s="99">
        <f t="shared" si="934"/>
        <v>4</v>
      </c>
      <c r="W1490" s="99">
        <f t="shared" si="934"/>
        <v>1</v>
      </c>
      <c r="X1490" s="99">
        <f t="shared" si="934"/>
        <v>0</v>
      </c>
      <c r="Y1490" s="99">
        <f t="shared" si="934"/>
        <v>0</v>
      </c>
      <c r="Z1490" s="99">
        <f t="shared" si="934"/>
        <v>0</v>
      </c>
      <c r="AA1490" s="99">
        <f t="shared" si="934"/>
        <v>0</v>
      </c>
      <c r="AB1490" s="99">
        <f t="shared" si="934"/>
        <v>0</v>
      </c>
      <c r="AC1490" s="99">
        <f t="shared" si="934"/>
        <v>11</v>
      </c>
      <c r="AD1490" s="99">
        <f t="shared" si="934"/>
        <v>0</v>
      </c>
      <c r="AE1490" s="99">
        <f t="shared" si="934"/>
        <v>0</v>
      </c>
      <c r="AF1490" s="99">
        <f t="shared" si="934"/>
        <v>0</v>
      </c>
      <c r="AG1490" s="99">
        <f t="shared" si="934"/>
        <v>0</v>
      </c>
      <c r="AH1490" s="99">
        <f t="shared" si="934"/>
        <v>0</v>
      </c>
    </row>
    <row r="1491">
      <c r="A1491" s="119" t="s">
        <v>470</v>
      </c>
    </row>
    <row r="1493" hidden="1">
      <c r="A1493" s="115"/>
      <c r="F1493" s="116" t="s">
        <v>382</v>
      </c>
      <c r="L1493" s="117" t="s">
        <v>383</v>
      </c>
      <c r="N1493" s="118" t="s">
        <v>384</v>
      </c>
    </row>
    <row r="1494" hidden="1">
      <c r="A1494" s="83" t="s">
        <v>232</v>
      </c>
      <c r="B1494" s="83" t="s">
        <v>233</v>
      </c>
      <c r="C1494" s="83" t="s">
        <v>234</v>
      </c>
      <c r="D1494" s="83" t="s">
        <v>15</v>
      </c>
      <c r="E1494" s="84" t="s">
        <v>235</v>
      </c>
      <c r="F1494" s="85" t="s">
        <v>17</v>
      </c>
      <c r="G1494" s="85" t="s">
        <v>236</v>
      </c>
      <c r="H1494" s="85" t="s">
        <v>237</v>
      </c>
      <c r="I1494" s="85" t="s">
        <v>238</v>
      </c>
      <c r="J1494" s="85" t="s">
        <v>239</v>
      </c>
      <c r="K1494" s="86" t="s">
        <v>240</v>
      </c>
      <c r="L1494" s="87" t="s">
        <v>241</v>
      </c>
      <c r="M1494" s="87" t="s">
        <v>242</v>
      </c>
      <c r="N1494" s="88" t="s">
        <v>385</v>
      </c>
      <c r="O1494" s="88" t="s">
        <v>235</v>
      </c>
      <c r="P1494" s="88" t="s">
        <v>244</v>
      </c>
      <c r="Q1494" s="88" t="s">
        <v>245</v>
      </c>
      <c r="R1494" s="88" t="s">
        <v>246</v>
      </c>
      <c r="S1494" s="88" t="s">
        <v>247</v>
      </c>
      <c r="T1494" s="88" t="s">
        <v>248</v>
      </c>
      <c r="U1494" s="88" t="s">
        <v>249</v>
      </c>
      <c r="V1494" s="88" t="s">
        <v>250</v>
      </c>
      <c r="W1494" s="88" t="s">
        <v>251</v>
      </c>
      <c r="X1494" s="88" t="s">
        <v>252</v>
      </c>
      <c r="Y1494" s="88" t="s">
        <v>253</v>
      </c>
      <c r="Z1494" s="88" t="s">
        <v>254</v>
      </c>
      <c r="AA1494" s="88" t="s">
        <v>255</v>
      </c>
      <c r="AB1494" s="88" t="s">
        <v>256</v>
      </c>
      <c r="AC1494" s="88" t="s">
        <v>257</v>
      </c>
      <c r="AD1494" s="88" t="s">
        <v>258</v>
      </c>
      <c r="AE1494" s="88" t="s">
        <v>259</v>
      </c>
      <c r="AF1494" s="88" t="s">
        <v>260</v>
      </c>
      <c r="AG1494" s="88" t="s">
        <v>261</v>
      </c>
      <c r="AH1494" s="88" t="s">
        <v>262</v>
      </c>
    </row>
    <row r="1495" hidden="1">
      <c r="A1495" s="90" t="s">
        <v>100</v>
      </c>
      <c r="B1495" s="91" t="s">
        <v>321</v>
      </c>
      <c r="C1495" s="103">
        <v>1.0</v>
      </c>
      <c r="D1495" s="92">
        <v>0.0</v>
      </c>
      <c r="E1495" s="93">
        <f t="shared" ref="E1495:E1500" si="935">SUM(L1495*I1495)/60</f>
        <v>7.933333333</v>
      </c>
      <c r="F1495" s="92">
        <v>0.0</v>
      </c>
      <c r="G1495" s="103">
        <v>33.0</v>
      </c>
      <c r="H1495" s="92">
        <v>0.0</v>
      </c>
      <c r="I1495" s="103">
        <v>34.0</v>
      </c>
      <c r="J1495" s="106">
        <f t="shared" ref="J1495:J1508" si="936">SUM(G1495-I1495)</f>
        <v>-1</v>
      </c>
      <c r="K1495" s="94">
        <f t="shared" ref="K1495:K1508" si="937">SUM(G1495/I1495)</f>
        <v>0.9705882353</v>
      </c>
      <c r="L1495" s="103">
        <v>14.0</v>
      </c>
      <c r="M1495" s="103">
        <v>43.0</v>
      </c>
      <c r="N1495" s="103">
        <v>1.0</v>
      </c>
      <c r="O1495" s="95">
        <f t="shared" ref="O1495:O1500" si="938">(E1495*N1495)</f>
        <v>7.933333333</v>
      </c>
      <c r="P1495" s="103">
        <v>4.0</v>
      </c>
      <c r="Q1495" s="103">
        <v>1.0</v>
      </c>
      <c r="R1495" s="103">
        <v>2.0</v>
      </c>
      <c r="S1495" s="103"/>
      <c r="T1495" s="103">
        <v>5.0</v>
      </c>
      <c r="U1495" s="103">
        <v>0.0</v>
      </c>
      <c r="V1495" s="92">
        <v>0.0</v>
      </c>
      <c r="W1495" s="92">
        <v>0.0</v>
      </c>
      <c r="X1495" s="92">
        <v>0.0</v>
      </c>
      <c r="Y1495" s="92">
        <v>0.0</v>
      </c>
      <c r="Z1495" s="92">
        <v>0.0</v>
      </c>
      <c r="AA1495" s="92">
        <v>0.0</v>
      </c>
      <c r="AB1495" s="92">
        <v>0.0</v>
      </c>
      <c r="AC1495" s="103">
        <v>1.0</v>
      </c>
      <c r="AD1495" s="92">
        <v>0.0</v>
      </c>
      <c r="AE1495" s="92">
        <v>0.0</v>
      </c>
      <c r="AF1495" s="92">
        <v>0.0</v>
      </c>
      <c r="AG1495" s="92">
        <v>0.0</v>
      </c>
      <c r="AH1495" s="92">
        <v>0.0</v>
      </c>
    </row>
    <row r="1496" hidden="1">
      <c r="A1496" s="90" t="s">
        <v>100</v>
      </c>
      <c r="B1496" s="91" t="s">
        <v>322</v>
      </c>
      <c r="C1496" s="103">
        <v>1.0</v>
      </c>
      <c r="D1496" s="92">
        <v>0.0</v>
      </c>
      <c r="E1496" s="93">
        <f t="shared" si="935"/>
        <v>8.1</v>
      </c>
      <c r="F1496" s="92">
        <v>0.0</v>
      </c>
      <c r="G1496" s="103">
        <v>22.0</v>
      </c>
      <c r="H1496" s="92">
        <v>0.0</v>
      </c>
      <c r="I1496" s="103">
        <v>27.0</v>
      </c>
      <c r="J1496" s="106">
        <f t="shared" si="936"/>
        <v>-5</v>
      </c>
      <c r="K1496" s="94">
        <f t="shared" si="937"/>
        <v>0.8148148148</v>
      </c>
      <c r="L1496" s="103">
        <v>18.0</v>
      </c>
      <c r="M1496" s="103">
        <v>29.0</v>
      </c>
      <c r="N1496" s="103">
        <v>1.0</v>
      </c>
      <c r="O1496" s="95">
        <f t="shared" si="938"/>
        <v>8.1</v>
      </c>
      <c r="P1496" s="103">
        <v>3.0</v>
      </c>
      <c r="Q1496" s="103">
        <v>1.0</v>
      </c>
      <c r="R1496" s="103">
        <v>2.0</v>
      </c>
      <c r="S1496" s="92">
        <v>0.0</v>
      </c>
      <c r="T1496" s="103">
        <v>2.0</v>
      </c>
      <c r="U1496" s="92">
        <v>0.0</v>
      </c>
      <c r="V1496" s="92">
        <v>0.0</v>
      </c>
      <c r="W1496" s="92">
        <v>0.0</v>
      </c>
      <c r="X1496" s="92">
        <v>0.0</v>
      </c>
      <c r="Y1496" s="92">
        <v>0.0</v>
      </c>
      <c r="Z1496" s="92">
        <v>0.0</v>
      </c>
      <c r="AA1496" s="92">
        <v>0.0</v>
      </c>
      <c r="AB1496" s="92">
        <v>0.0</v>
      </c>
      <c r="AC1496" s="103">
        <v>1.0</v>
      </c>
      <c r="AD1496" s="92">
        <v>0.0</v>
      </c>
      <c r="AE1496" s="92">
        <v>0.0</v>
      </c>
      <c r="AF1496" s="92">
        <v>0.0</v>
      </c>
      <c r="AG1496" s="92">
        <v>0.0</v>
      </c>
      <c r="AH1496" s="92">
        <v>0.0</v>
      </c>
    </row>
    <row r="1497" hidden="1">
      <c r="A1497" s="90" t="s">
        <v>100</v>
      </c>
      <c r="B1497" s="91" t="s">
        <v>323</v>
      </c>
      <c r="C1497" s="92">
        <v>0.0</v>
      </c>
      <c r="D1497" s="92">
        <v>0.0</v>
      </c>
      <c r="E1497" s="93">
        <f t="shared" si="935"/>
        <v>0</v>
      </c>
      <c r="F1497" s="92">
        <v>0.0</v>
      </c>
      <c r="G1497" s="92">
        <v>0.0</v>
      </c>
      <c r="H1497" s="92">
        <v>0.0</v>
      </c>
      <c r="I1497" s="92">
        <v>0.0</v>
      </c>
      <c r="J1497" s="106">
        <f t="shared" si="936"/>
        <v>0</v>
      </c>
      <c r="K1497" s="94" t="str">
        <f t="shared" si="937"/>
        <v>#DIV/0!</v>
      </c>
      <c r="L1497" s="92">
        <v>0.0</v>
      </c>
      <c r="M1497" s="92">
        <v>0.0</v>
      </c>
      <c r="N1497" s="103">
        <v>0.0</v>
      </c>
      <c r="O1497" s="95">
        <f t="shared" si="938"/>
        <v>0</v>
      </c>
      <c r="P1497" s="92">
        <v>0.0</v>
      </c>
      <c r="Q1497" s="92">
        <v>0.0</v>
      </c>
      <c r="R1497" s="92">
        <v>0.0</v>
      </c>
      <c r="S1497" s="92">
        <v>0.0</v>
      </c>
      <c r="T1497" s="92">
        <v>0.0</v>
      </c>
      <c r="U1497" s="92">
        <v>0.0</v>
      </c>
      <c r="V1497" s="92">
        <v>0.0</v>
      </c>
      <c r="W1497" s="92">
        <v>0.0</v>
      </c>
      <c r="X1497" s="92">
        <v>0.0</v>
      </c>
      <c r="Y1497" s="92">
        <v>0.0</v>
      </c>
      <c r="Z1497" s="92">
        <v>0.0</v>
      </c>
      <c r="AA1497" s="92">
        <v>0.0</v>
      </c>
      <c r="AB1497" s="92">
        <v>0.0</v>
      </c>
      <c r="AC1497" s="92">
        <v>0.0</v>
      </c>
      <c r="AD1497" s="92">
        <v>0.0</v>
      </c>
      <c r="AE1497" s="92">
        <v>0.0</v>
      </c>
      <c r="AF1497" s="92">
        <v>0.0</v>
      </c>
      <c r="AG1497" s="92">
        <v>0.0</v>
      </c>
      <c r="AH1497" s="92">
        <v>0.0</v>
      </c>
    </row>
    <row r="1498" hidden="1">
      <c r="A1498" s="90" t="s">
        <v>100</v>
      </c>
      <c r="B1498" s="91" t="s">
        <v>324</v>
      </c>
      <c r="C1498" s="103">
        <v>1.0</v>
      </c>
      <c r="D1498" s="92">
        <v>0.0</v>
      </c>
      <c r="E1498" s="93">
        <f t="shared" si="935"/>
        <v>7.933333333</v>
      </c>
      <c r="F1498" s="92">
        <v>0.0</v>
      </c>
      <c r="G1498" s="103">
        <v>16.0</v>
      </c>
      <c r="H1498" s="92">
        <v>0.0</v>
      </c>
      <c r="I1498" s="103">
        <v>34.0</v>
      </c>
      <c r="J1498" s="106">
        <f t="shared" si="936"/>
        <v>-18</v>
      </c>
      <c r="K1498" s="94">
        <f t="shared" si="937"/>
        <v>0.4705882353</v>
      </c>
      <c r="L1498" s="103">
        <v>14.0</v>
      </c>
      <c r="M1498" s="103">
        <v>18.0</v>
      </c>
      <c r="N1498" s="103">
        <v>1.0</v>
      </c>
      <c r="O1498" s="95">
        <f t="shared" si="938"/>
        <v>7.933333333</v>
      </c>
      <c r="P1498" s="103">
        <v>2.0</v>
      </c>
      <c r="Q1498" s="103">
        <v>1.0</v>
      </c>
      <c r="R1498" s="92">
        <v>0.0</v>
      </c>
      <c r="S1498" s="92">
        <v>0.0</v>
      </c>
      <c r="T1498" s="103">
        <v>1.0</v>
      </c>
      <c r="U1498" s="92">
        <v>0.0</v>
      </c>
      <c r="V1498" s="92">
        <v>0.0</v>
      </c>
      <c r="W1498" s="92">
        <v>0.0</v>
      </c>
      <c r="X1498" s="92">
        <v>0.0</v>
      </c>
      <c r="Y1498" s="92">
        <v>0.0</v>
      </c>
      <c r="Z1498" s="92">
        <v>0.0</v>
      </c>
      <c r="AA1498" s="92">
        <v>0.0</v>
      </c>
      <c r="AB1498" s="92">
        <v>0.0</v>
      </c>
      <c r="AC1498" s="92">
        <v>0.0</v>
      </c>
      <c r="AD1498" s="92">
        <v>0.0</v>
      </c>
      <c r="AE1498" s="92">
        <v>0.0</v>
      </c>
      <c r="AF1498" s="92">
        <v>0.0</v>
      </c>
      <c r="AG1498" s="92">
        <v>0.0</v>
      </c>
      <c r="AH1498" s="92">
        <v>0.0</v>
      </c>
    </row>
    <row r="1499" hidden="1">
      <c r="A1499" s="90" t="s">
        <v>100</v>
      </c>
      <c r="B1499" s="91" t="s">
        <v>325</v>
      </c>
      <c r="C1499" s="92">
        <v>0.0</v>
      </c>
      <c r="D1499" s="92">
        <v>0.0</v>
      </c>
      <c r="E1499" s="93">
        <f t="shared" si="935"/>
        <v>0</v>
      </c>
      <c r="F1499" s="92">
        <v>0.0</v>
      </c>
      <c r="G1499" s="92">
        <v>0.0</v>
      </c>
      <c r="H1499" s="92">
        <v>0.0</v>
      </c>
      <c r="I1499" s="92">
        <v>0.0</v>
      </c>
      <c r="J1499" s="106">
        <f t="shared" si="936"/>
        <v>0</v>
      </c>
      <c r="K1499" s="94" t="str">
        <f t="shared" si="937"/>
        <v>#DIV/0!</v>
      </c>
      <c r="L1499" s="92">
        <v>0.0</v>
      </c>
      <c r="M1499" s="92">
        <v>0.0</v>
      </c>
      <c r="N1499" s="103">
        <v>0.0</v>
      </c>
      <c r="O1499" s="95">
        <f t="shared" si="938"/>
        <v>0</v>
      </c>
      <c r="P1499" s="92">
        <v>0.0</v>
      </c>
      <c r="Q1499" s="92">
        <v>0.0</v>
      </c>
      <c r="R1499" s="92">
        <v>0.0</v>
      </c>
      <c r="S1499" s="92">
        <v>0.0</v>
      </c>
      <c r="T1499" s="92">
        <v>0.0</v>
      </c>
      <c r="U1499" s="92">
        <v>0.0</v>
      </c>
      <c r="V1499" s="92">
        <v>0.0</v>
      </c>
      <c r="W1499" s="92">
        <v>0.0</v>
      </c>
      <c r="X1499" s="92">
        <v>0.0</v>
      </c>
      <c r="Y1499" s="92">
        <v>0.0</v>
      </c>
      <c r="Z1499" s="92">
        <v>0.0</v>
      </c>
      <c r="AA1499" s="92">
        <v>0.0</v>
      </c>
      <c r="AB1499" s="92">
        <v>0.0</v>
      </c>
      <c r="AC1499" s="92">
        <v>0.0</v>
      </c>
      <c r="AD1499" s="92">
        <v>0.0</v>
      </c>
      <c r="AE1499" s="92">
        <v>0.0</v>
      </c>
      <c r="AF1499" s="92">
        <v>0.0</v>
      </c>
      <c r="AG1499" s="92">
        <v>0.0</v>
      </c>
      <c r="AH1499" s="92">
        <v>0.0</v>
      </c>
    </row>
    <row r="1500" hidden="1">
      <c r="A1500" s="90" t="s">
        <v>100</v>
      </c>
      <c r="B1500" s="91" t="s">
        <v>326</v>
      </c>
      <c r="C1500" s="103">
        <v>1.0</v>
      </c>
      <c r="D1500" s="92">
        <v>0.0</v>
      </c>
      <c r="E1500" s="93">
        <f t="shared" si="935"/>
        <v>7.6</v>
      </c>
      <c r="F1500" s="92">
        <v>0.0</v>
      </c>
      <c r="G1500" s="103">
        <v>30.0</v>
      </c>
      <c r="H1500" s="92">
        <v>0.0</v>
      </c>
      <c r="I1500" s="103">
        <v>38.0</v>
      </c>
      <c r="J1500" s="106">
        <f t="shared" si="936"/>
        <v>-8</v>
      </c>
      <c r="K1500" s="94">
        <f t="shared" si="937"/>
        <v>0.7894736842</v>
      </c>
      <c r="L1500" s="103">
        <v>12.0</v>
      </c>
      <c r="M1500" s="103">
        <v>38.0</v>
      </c>
      <c r="N1500" s="103">
        <v>1.0</v>
      </c>
      <c r="O1500" s="95">
        <f t="shared" si="938"/>
        <v>7.6</v>
      </c>
      <c r="P1500" s="103">
        <v>1.0</v>
      </c>
      <c r="Q1500" s="92">
        <v>0.0</v>
      </c>
      <c r="R1500" s="103">
        <v>2.0</v>
      </c>
      <c r="S1500" s="103">
        <v>2.0</v>
      </c>
      <c r="T1500" s="103">
        <v>3.0</v>
      </c>
      <c r="U1500" s="92">
        <v>0.0</v>
      </c>
      <c r="V1500" s="92">
        <v>0.0</v>
      </c>
      <c r="W1500" s="92">
        <v>0.0</v>
      </c>
      <c r="X1500" s="92">
        <v>0.0</v>
      </c>
      <c r="Y1500" s="92">
        <v>0.0</v>
      </c>
      <c r="Z1500" s="92">
        <v>0.0</v>
      </c>
      <c r="AA1500" s="92">
        <v>0.0</v>
      </c>
      <c r="AB1500" s="92">
        <v>0.0</v>
      </c>
      <c r="AC1500" s="103">
        <v>2.0</v>
      </c>
      <c r="AD1500" s="92">
        <v>0.0</v>
      </c>
      <c r="AE1500" s="92">
        <v>0.0</v>
      </c>
      <c r="AF1500" s="92">
        <v>0.0</v>
      </c>
      <c r="AG1500" s="92">
        <v>0.0</v>
      </c>
      <c r="AH1500" s="92">
        <v>0.0</v>
      </c>
    </row>
    <row r="1501" hidden="1">
      <c r="A1501" s="98"/>
      <c r="B1501" s="99"/>
      <c r="C1501" s="99">
        <f t="shared" ref="C1501:D1501" si="939">SUM(C1495:C1500)/4</f>
        <v>1</v>
      </c>
      <c r="D1501" s="99">
        <f t="shared" si="939"/>
        <v>0</v>
      </c>
      <c r="E1501" s="100">
        <f>SUM(E1495:E1500)</f>
        <v>31.56666667</v>
      </c>
      <c r="F1501" s="99">
        <f>SUM(F1495:F1500)/4</f>
        <v>0</v>
      </c>
      <c r="G1501" s="99">
        <f>SUM(G1495:G1500)</f>
        <v>101</v>
      </c>
      <c r="H1501" s="99"/>
      <c r="I1501" s="99">
        <f>SUM(I1495:I1500)</f>
        <v>133</v>
      </c>
      <c r="J1501" s="99">
        <f t="shared" si="936"/>
        <v>-32</v>
      </c>
      <c r="K1501" s="101">
        <f t="shared" si="937"/>
        <v>0.7593984962</v>
      </c>
      <c r="L1501" s="99">
        <f t="shared" ref="L1501:M1501" si="940">SUM(L1495:L1500)</f>
        <v>58</v>
      </c>
      <c r="M1501" s="99">
        <f t="shared" si="940"/>
        <v>128</v>
      </c>
      <c r="N1501" s="99"/>
      <c r="O1501" s="102"/>
      <c r="P1501" s="99">
        <f t="shared" ref="P1501:AH1501" si="941">SUM(P1495:P1500)</f>
        <v>10</v>
      </c>
      <c r="Q1501" s="99">
        <f t="shared" si="941"/>
        <v>3</v>
      </c>
      <c r="R1501" s="99">
        <f t="shared" si="941"/>
        <v>6</v>
      </c>
      <c r="S1501" s="99">
        <f t="shared" si="941"/>
        <v>2</v>
      </c>
      <c r="T1501" s="99">
        <f t="shared" si="941"/>
        <v>11</v>
      </c>
      <c r="U1501" s="99">
        <f t="shared" si="941"/>
        <v>0</v>
      </c>
      <c r="V1501" s="99">
        <f t="shared" si="941"/>
        <v>0</v>
      </c>
      <c r="W1501" s="99">
        <f t="shared" si="941"/>
        <v>0</v>
      </c>
      <c r="X1501" s="99">
        <f t="shared" si="941"/>
        <v>0</v>
      </c>
      <c r="Y1501" s="99">
        <f t="shared" si="941"/>
        <v>0</v>
      </c>
      <c r="Z1501" s="99">
        <f t="shared" si="941"/>
        <v>0</v>
      </c>
      <c r="AA1501" s="99">
        <f t="shared" si="941"/>
        <v>0</v>
      </c>
      <c r="AB1501" s="99">
        <f t="shared" si="941"/>
        <v>0</v>
      </c>
      <c r="AC1501" s="99">
        <f t="shared" si="941"/>
        <v>4</v>
      </c>
      <c r="AD1501" s="99">
        <f t="shared" si="941"/>
        <v>0</v>
      </c>
      <c r="AE1501" s="99">
        <f t="shared" si="941"/>
        <v>0</v>
      </c>
      <c r="AF1501" s="99">
        <f t="shared" si="941"/>
        <v>0</v>
      </c>
      <c r="AG1501" s="99">
        <f t="shared" si="941"/>
        <v>0</v>
      </c>
      <c r="AH1501" s="99">
        <f t="shared" si="941"/>
        <v>0</v>
      </c>
    </row>
    <row r="1502" hidden="1">
      <c r="A1502" s="96" t="s">
        <v>32</v>
      </c>
      <c r="B1502" s="91" t="s">
        <v>295</v>
      </c>
      <c r="C1502" s="92">
        <v>0.0</v>
      </c>
      <c r="D1502" s="92">
        <v>0.0</v>
      </c>
      <c r="E1502" s="93">
        <f t="shared" ref="E1502:E1507" si="942">SUM(L1502*I1502)/60</f>
        <v>0</v>
      </c>
      <c r="F1502" s="92">
        <v>0.0</v>
      </c>
      <c r="G1502" s="92">
        <v>0.0</v>
      </c>
      <c r="H1502" s="92">
        <v>0.0</v>
      </c>
      <c r="I1502" s="92">
        <v>0.0</v>
      </c>
      <c r="J1502" s="106">
        <f t="shared" si="936"/>
        <v>0</v>
      </c>
      <c r="K1502" s="94" t="str">
        <f t="shared" si="937"/>
        <v>#DIV/0!</v>
      </c>
      <c r="L1502" s="92">
        <v>0.0</v>
      </c>
      <c r="M1502" s="92">
        <v>0.0</v>
      </c>
      <c r="N1502" s="103">
        <v>0.0</v>
      </c>
      <c r="O1502" s="95">
        <f t="shared" ref="O1502:O1507" si="943">SUM(L1502*I1502)/60</f>
        <v>0</v>
      </c>
      <c r="P1502" s="92">
        <v>0.0</v>
      </c>
      <c r="Q1502" s="92">
        <v>0.0</v>
      </c>
      <c r="R1502" s="92">
        <v>0.0</v>
      </c>
      <c r="S1502" s="92">
        <v>0.0</v>
      </c>
      <c r="T1502" s="92">
        <v>0.0</v>
      </c>
      <c r="U1502" s="92">
        <v>0.0</v>
      </c>
      <c r="V1502" s="92">
        <v>0.0</v>
      </c>
      <c r="W1502" s="92">
        <v>0.0</v>
      </c>
      <c r="X1502" s="92">
        <v>0.0</v>
      </c>
      <c r="Y1502" s="92">
        <v>0.0</v>
      </c>
      <c r="Z1502" s="92">
        <v>0.0</v>
      </c>
      <c r="AA1502" s="92">
        <v>0.0</v>
      </c>
      <c r="AB1502" s="92">
        <v>0.0</v>
      </c>
      <c r="AC1502" s="92">
        <v>0.0</v>
      </c>
      <c r="AD1502" s="92">
        <v>0.0</v>
      </c>
      <c r="AE1502" s="92">
        <v>0.0</v>
      </c>
      <c r="AF1502" s="92">
        <v>0.0</v>
      </c>
      <c r="AG1502" s="92">
        <v>0.0</v>
      </c>
      <c r="AH1502" s="92">
        <v>0.0</v>
      </c>
    </row>
    <row r="1503" hidden="1">
      <c r="A1503" s="96" t="s">
        <v>32</v>
      </c>
      <c r="B1503" s="91" t="s">
        <v>296</v>
      </c>
      <c r="C1503" s="103">
        <v>1.0</v>
      </c>
      <c r="D1503" s="103">
        <v>1.0</v>
      </c>
      <c r="E1503" s="93">
        <f t="shared" si="942"/>
        <v>8.066666667</v>
      </c>
      <c r="F1503" s="92">
        <v>0.0</v>
      </c>
      <c r="G1503" s="103">
        <v>34.0</v>
      </c>
      <c r="H1503" s="103">
        <v>4.0</v>
      </c>
      <c r="I1503" s="103">
        <v>22.0</v>
      </c>
      <c r="J1503" s="106">
        <f t="shared" si="936"/>
        <v>12</v>
      </c>
      <c r="K1503" s="94">
        <f t="shared" si="937"/>
        <v>1.545454545</v>
      </c>
      <c r="L1503" s="103">
        <v>22.0</v>
      </c>
      <c r="M1503" s="103">
        <v>43.0</v>
      </c>
      <c r="N1503" s="103">
        <v>1.0</v>
      </c>
      <c r="O1503" s="95">
        <f t="shared" si="943"/>
        <v>8.066666667</v>
      </c>
      <c r="P1503" s="103">
        <v>1.0</v>
      </c>
      <c r="Q1503" s="103">
        <v>1.0</v>
      </c>
      <c r="R1503" s="103">
        <v>2.0</v>
      </c>
      <c r="S1503" s="103">
        <v>1.0</v>
      </c>
      <c r="T1503" s="103">
        <v>4.0</v>
      </c>
      <c r="U1503" s="103">
        <v>1.0</v>
      </c>
      <c r="V1503" s="103">
        <v>1.0</v>
      </c>
      <c r="W1503" s="103">
        <v>1.0</v>
      </c>
      <c r="X1503" s="92">
        <v>0.0</v>
      </c>
      <c r="Y1503" s="92">
        <v>0.0</v>
      </c>
      <c r="Z1503" s="92">
        <v>0.0</v>
      </c>
      <c r="AA1503" s="92">
        <v>0.0</v>
      </c>
      <c r="AB1503" s="92">
        <v>0.0</v>
      </c>
      <c r="AC1503" s="103">
        <v>1.0</v>
      </c>
      <c r="AD1503" s="92">
        <v>0.0</v>
      </c>
      <c r="AE1503" s="92">
        <v>0.0</v>
      </c>
      <c r="AF1503" s="92">
        <v>0.0</v>
      </c>
      <c r="AG1503" s="92">
        <v>0.0</v>
      </c>
      <c r="AH1503" s="92">
        <v>0.0</v>
      </c>
    </row>
    <row r="1504" hidden="1">
      <c r="A1504" s="96" t="s">
        <v>32</v>
      </c>
      <c r="B1504" s="91" t="s">
        <v>297</v>
      </c>
      <c r="C1504" s="103">
        <v>1.0</v>
      </c>
      <c r="D1504" s="103">
        <v>1.0</v>
      </c>
      <c r="E1504" s="93">
        <f t="shared" si="942"/>
        <v>8.216666667</v>
      </c>
      <c r="F1504" s="103">
        <v>3.0</v>
      </c>
      <c r="G1504" s="103">
        <v>24.0</v>
      </c>
      <c r="H1504" s="92">
        <v>0.0</v>
      </c>
      <c r="I1504" s="103">
        <v>29.0</v>
      </c>
      <c r="J1504" s="106">
        <f t="shared" si="936"/>
        <v>-5</v>
      </c>
      <c r="K1504" s="94">
        <f t="shared" si="937"/>
        <v>0.8275862069</v>
      </c>
      <c r="L1504" s="103">
        <v>17.0</v>
      </c>
      <c r="M1504" s="103">
        <v>35.0</v>
      </c>
      <c r="N1504" s="103">
        <v>1.0</v>
      </c>
      <c r="O1504" s="95">
        <f t="shared" si="943"/>
        <v>8.216666667</v>
      </c>
      <c r="P1504" s="103">
        <v>2.0</v>
      </c>
      <c r="Q1504" s="103">
        <v>4.0</v>
      </c>
      <c r="R1504" s="92">
        <v>0.0</v>
      </c>
      <c r="S1504" s="103">
        <v>2.0</v>
      </c>
      <c r="T1504" s="103">
        <v>3.0</v>
      </c>
      <c r="U1504" s="103">
        <v>1.0</v>
      </c>
      <c r="V1504" s="92">
        <v>0.0</v>
      </c>
      <c r="W1504" s="92">
        <v>0.0</v>
      </c>
      <c r="X1504" s="92">
        <v>0.0</v>
      </c>
      <c r="Y1504" s="92">
        <v>0.0</v>
      </c>
      <c r="Z1504" s="92">
        <v>0.0</v>
      </c>
      <c r="AA1504" s="92">
        <v>0.0</v>
      </c>
      <c r="AB1504" s="92">
        <v>0.0</v>
      </c>
      <c r="AC1504" s="92">
        <v>0.0</v>
      </c>
      <c r="AD1504" s="92">
        <v>0.0</v>
      </c>
      <c r="AE1504" s="92">
        <v>0.0</v>
      </c>
      <c r="AF1504" s="92">
        <v>0.0</v>
      </c>
      <c r="AG1504" s="92">
        <v>0.0</v>
      </c>
      <c r="AH1504" s="92">
        <v>0.0</v>
      </c>
    </row>
    <row r="1505" hidden="1">
      <c r="A1505" s="96" t="s">
        <v>32</v>
      </c>
      <c r="B1505" s="91" t="s">
        <v>298</v>
      </c>
      <c r="C1505" s="103">
        <v>1.0</v>
      </c>
      <c r="D1505" s="103">
        <v>1.0</v>
      </c>
      <c r="E1505" s="93">
        <f t="shared" si="942"/>
        <v>8.233333333</v>
      </c>
      <c r="F1505" s="103">
        <v>1.0</v>
      </c>
      <c r="G1505" s="103">
        <v>42.0</v>
      </c>
      <c r="H1505" s="92">
        <v>0.0</v>
      </c>
      <c r="I1505" s="103">
        <v>19.0</v>
      </c>
      <c r="J1505" s="106">
        <f t="shared" si="936"/>
        <v>23</v>
      </c>
      <c r="K1505" s="94">
        <f t="shared" si="937"/>
        <v>2.210526316</v>
      </c>
      <c r="L1505" s="103">
        <v>26.0</v>
      </c>
      <c r="M1505" s="103">
        <v>61.0</v>
      </c>
      <c r="N1505" s="103">
        <v>1.0</v>
      </c>
      <c r="O1505" s="95">
        <f t="shared" si="943"/>
        <v>8.233333333</v>
      </c>
      <c r="P1505" s="103">
        <v>8.0</v>
      </c>
      <c r="Q1505" s="103">
        <v>1.0</v>
      </c>
      <c r="R1505" s="103">
        <v>3.0</v>
      </c>
      <c r="S1505" s="103">
        <v>1.0</v>
      </c>
      <c r="T1505" s="103">
        <v>6.0</v>
      </c>
      <c r="U1505" s="103">
        <v>2.0</v>
      </c>
      <c r="V1505" s="92">
        <v>0.0</v>
      </c>
      <c r="W1505" s="92">
        <v>0.0</v>
      </c>
      <c r="X1505" s="92">
        <v>0.0</v>
      </c>
      <c r="Y1505" s="92">
        <v>0.0</v>
      </c>
      <c r="Z1505" s="92">
        <v>0.0</v>
      </c>
      <c r="AA1505" s="92">
        <v>0.0</v>
      </c>
      <c r="AB1505" s="92">
        <v>0.0</v>
      </c>
      <c r="AC1505" s="103">
        <v>2.0</v>
      </c>
      <c r="AD1505" s="92">
        <v>0.0</v>
      </c>
      <c r="AE1505" s="92">
        <v>0.0</v>
      </c>
      <c r="AF1505" s="92">
        <v>0.0</v>
      </c>
      <c r="AG1505" s="92">
        <v>0.0</v>
      </c>
      <c r="AH1505" s="92">
        <v>0.0</v>
      </c>
    </row>
    <row r="1506" hidden="1">
      <c r="A1506" s="96" t="s">
        <v>32</v>
      </c>
      <c r="B1506" s="97" t="s">
        <v>299</v>
      </c>
      <c r="C1506" s="92">
        <v>0.0</v>
      </c>
      <c r="D1506" s="92">
        <v>0.0</v>
      </c>
      <c r="E1506" s="93">
        <f t="shared" si="942"/>
        <v>0</v>
      </c>
      <c r="F1506" s="92">
        <v>0.0</v>
      </c>
      <c r="G1506" s="92">
        <v>0.0</v>
      </c>
      <c r="H1506" s="92">
        <v>0.0</v>
      </c>
      <c r="I1506" s="92">
        <v>0.0</v>
      </c>
      <c r="J1506" s="106">
        <f t="shared" si="936"/>
        <v>0</v>
      </c>
      <c r="K1506" s="94" t="str">
        <f t="shared" si="937"/>
        <v>#DIV/0!</v>
      </c>
      <c r="L1506" s="92">
        <v>0.0</v>
      </c>
      <c r="M1506" s="92">
        <v>0.0</v>
      </c>
      <c r="N1506" s="103">
        <v>0.0</v>
      </c>
      <c r="O1506" s="95">
        <f t="shared" si="943"/>
        <v>0</v>
      </c>
      <c r="P1506" s="92">
        <v>0.0</v>
      </c>
      <c r="Q1506" s="92">
        <v>0.0</v>
      </c>
      <c r="R1506" s="92">
        <v>0.0</v>
      </c>
      <c r="S1506" s="92">
        <v>0.0</v>
      </c>
      <c r="T1506" s="92">
        <v>0.0</v>
      </c>
      <c r="U1506" s="92">
        <v>0.0</v>
      </c>
      <c r="V1506" s="92">
        <v>0.0</v>
      </c>
      <c r="W1506" s="92">
        <v>0.0</v>
      </c>
      <c r="X1506" s="92">
        <v>0.0</v>
      </c>
      <c r="Y1506" s="92">
        <v>0.0</v>
      </c>
      <c r="Z1506" s="92">
        <v>0.0</v>
      </c>
      <c r="AA1506" s="92">
        <v>0.0</v>
      </c>
      <c r="AB1506" s="92">
        <v>0.0</v>
      </c>
      <c r="AC1506" s="92">
        <v>0.0</v>
      </c>
      <c r="AD1506" s="92">
        <v>0.0</v>
      </c>
      <c r="AE1506" s="92">
        <v>0.0</v>
      </c>
      <c r="AF1506" s="92">
        <v>0.0</v>
      </c>
      <c r="AG1506" s="92">
        <v>0.0</v>
      </c>
      <c r="AH1506" s="92">
        <v>0.0</v>
      </c>
    </row>
    <row r="1507" hidden="1">
      <c r="A1507" s="96" t="s">
        <v>269</v>
      </c>
      <c r="B1507" s="97" t="s">
        <v>300</v>
      </c>
      <c r="C1507" s="103">
        <v>1.0</v>
      </c>
      <c r="D1507" s="103">
        <v>1.0</v>
      </c>
      <c r="E1507" s="93">
        <f t="shared" si="942"/>
        <v>7.75</v>
      </c>
      <c r="F1507" s="103">
        <v>1.0</v>
      </c>
      <c r="G1507" s="103">
        <v>30.0</v>
      </c>
      <c r="H1507" s="92">
        <v>0.0</v>
      </c>
      <c r="I1507" s="103">
        <v>31.0</v>
      </c>
      <c r="J1507" s="106">
        <f t="shared" si="936"/>
        <v>-1</v>
      </c>
      <c r="K1507" s="94">
        <f t="shared" si="937"/>
        <v>0.9677419355</v>
      </c>
      <c r="L1507" s="103">
        <v>15.0</v>
      </c>
      <c r="M1507" s="103">
        <v>38.0</v>
      </c>
      <c r="N1507" s="103">
        <v>1.0</v>
      </c>
      <c r="O1507" s="95">
        <f t="shared" si="943"/>
        <v>7.75</v>
      </c>
      <c r="P1507" s="103">
        <v>1.0</v>
      </c>
      <c r="Q1507" s="103">
        <v>2.0</v>
      </c>
      <c r="R1507" s="103">
        <v>3.0</v>
      </c>
      <c r="S1507" s="92">
        <v>0.0</v>
      </c>
      <c r="T1507" s="103">
        <v>5.0</v>
      </c>
      <c r="U1507" s="103">
        <v>1.0</v>
      </c>
      <c r="V1507" s="103">
        <v>1.0</v>
      </c>
      <c r="W1507" s="103">
        <v>1.0</v>
      </c>
      <c r="X1507" s="92">
        <v>0.0</v>
      </c>
      <c r="Y1507" s="92">
        <v>0.0</v>
      </c>
      <c r="Z1507" s="92">
        <v>0.0</v>
      </c>
      <c r="AA1507" s="92">
        <v>0.0</v>
      </c>
      <c r="AB1507" s="92">
        <v>0.0</v>
      </c>
      <c r="AC1507" s="103">
        <v>1.0</v>
      </c>
      <c r="AD1507" s="92">
        <v>0.0</v>
      </c>
      <c r="AE1507" s="92">
        <v>0.0</v>
      </c>
      <c r="AF1507" s="92">
        <v>0.0</v>
      </c>
      <c r="AG1507" s="103">
        <v>1.0</v>
      </c>
      <c r="AH1507" s="92">
        <v>0.0</v>
      </c>
    </row>
    <row r="1508" hidden="1">
      <c r="A1508" s="98" t="s">
        <v>271</v>
      </c>
      <c r="B1508" s="99"/>
      <c r="C1508" s="99">
        <f>SUM(C1502:C1507)</f>
        <v>4</v>
      </c>
      <c r="D1508" s="99">
        <f t="shared" ref="D1508:F1508" si="944">SUM(D1502:D1507)/4</f>
        <v>1</v>
      </c>
      <c r="E1508" s="100">
        <f t="shared" si="944"/>
        <v>8.066666667</v>
      </c>
      <c r="F1508" s="99">
        <f t="shared" si="944"/>
        <v>1.25</v>
      </c>
      <c r="G1508" s="99">
        <f>SUM(G1502:G1507)</f>
        <v>130</v>
      </c>
      <c r="H1508" s="99"/>
      <c r="I1508" s="99">
        <f>SUM(I1502:I1507)</f>
        <v>101</v>
      </c>
      <c r="J1508" s="99">
        <f t="shared" si="936"/>
        <v>29</v>
      </c>
      <c r="K1508" s="101">
        <f t="shared" si="937"/>
        <v>1.287128713</v>
      </c>
      <c r="L1508" s="99">
        <f t="shared" ref="L1508:M1508" si="945">SUM(L1502:L1507)</f>
        <v>80</v>
      </c>
      <c r="M1508" s="99">
        <f t="shared" si="945"/>
        <v>177</v>
      </c>
      <c r="N1508" s="99"/>
      <c r="O1508" s="102"/>
      <c r="P1508" s="99">
        <f t="shared" ref="P1508:AH1508" si="946">SUM(P1502:P1507)</f>
        <v>12</v>
      </c>
      <c r="Q1508" s="99">
        <f t="shared" si="946"/>
        <v>8</v>
      </c>
      <c r="R1508" s="99">
        <f t="shared" si="946"/>
        <v>8</v>
      </c>
      <c r="S1508" s="99">
        <f t="shared" si="946"/>
        <v>4</v>
      </c>
      <c r="T1508" s="99">
        <f t="shared" si="946"/>
        <v>18</v>
      </c>
      <c r="U1508" s="99">
        <f t="shared" si="946"/>
        <v>5</v>
      </c>
      <c r="V1508" s="99">
        <f t="shared" si="946"/>
        <v>2</v>
      </c>
      <c r="W1508" s="99">
        <f t="shared" si="946"/>
        <v>2</v>
      </c>
      <c r="X1508" s="99">
        <f t="shared" si="946"/>
        <v>0</v>
      </c>
      <c r="Y1508" s="99">
        <f t="shared" si="946"/>
        <v>0</v>
      </c>
      <c r="Z1508" s="99">
        <f t="shared" si="946"/>
        <v>0</v>
      </c>
      <c r="AA1508" s="99">
        <f t="shared" si="946"/>
        <v>0</v>
      </c>
      <c r="AB1508" s="99">
        <f t="shared" si="946"/>
        <v>0</v>
      </c>
      <c r="AC1508" s="99">
        <f t="shared" si="946"/>
        <v>4</v>
      </c>
      <c r="AD1508" s="99">
        <f t="shared" si="946"/>
        <v>0</v>
      </c>
      <c r="AE1508" s="99">
        <f t="shared" si="946"/>
        <v>0</v>
      </c>
      <c r="AF1508" s="99">
        <f t="shared" si="946"/>
        <v>0</v>
      </c>
      <c r="AG1508" s="99">
        <f t="shared" si="946"/>
        <v>1</v>
      </c>
      <c r="AH1508" s="99">
        <f t="shared" si="946"/>
        <v>0</v>
      </c>
    </row>
    <row r="1509">
      <c r="A1509" s="119" t="s">
        <v>471</v>
      </c>
    </row>
    <row r="1511" hidden="1">
      <c r="A1511" s="115"/>
      <c r="F1511" s="116" t="s">
        <v>382</v>
      </c>
      <c r="L1511" s="117" t="s">
        <v>383</v>
      </c>
      <c r="N1511" s="118" t="s">
        <v>384</v>
      </c>
    </row>
    <row r="1512" hidden="1">
      <c r="A1512" s="83" t="s">
        <v>232</v>
      </c>
      <c r="B1512" s="83" t="s">
        <v>233</v>
      </c>
      <c r="C1512" s="83" t="s">
        <v>234</v>
      </c>
      <c r="D1512" s="83" t="s">
        <v>15</v>
      </c>
      <c r="E1512" s="84" t="s">
        <v>235</v>
      </c>
      <c r="F1512" s="85" t="s">
        <v>17</v>
      </c>
      <c r="G1512" s="85" t="s">
        <v>236</v>
      </c>
      <c r="H1512" s="85" t="s">
        <v>237</v>
      </c>
      <c r="I1512" s="85" t="s">
        <v>238</v>
      </c>
      <c r="J1512" s="85" t="s">
        <v>239</v>
      </c>
      <c r="K1512" s="86" t="s">
        <v>240</v>
      </c>
      <c r="L1512" s="87" t="s">
        <v>241</v>
      </c>
      <c r="M1512" s="87" t="s">
        <v>242</v>
      </c>
      <c r="N1512" s="88" t="s">
        <v>385</v>
      </c>
      <c r="O1512" s="88" t="s">
        <v>235</v>
      </c>
      <c r="P1512" s="88" t="s">
        <v>244</v>
      </c>
      <c r="Q1512" s="88" t="s">
        <v>245</v>
      </c>
      <c r="R1512" s="88" t="s">
        <v>246</v>
      </c>
      <c r="S1512" s="88" t="s">
        <v>247</v>
      </c>
      <c r="T1512" s="88" t="s">
        <v>248</v>
      </c>
      <c r="U1512" s="88" t="s">
        <v>249</v>
      </c>
      <c r="V1512" s="88" t="s">
        <v>250</v>
      </c>
      <c r="W1512" s="88" t="s">
        <v>251</v>
      </c>
      <c r="X1512" s="88" t="s">
        <v>252</v>
      </c>
      <c r="Y1512" s="88" t="s">
        <v>253</v>
      </c>
      <c r="Z1512" s="88" t="s">
        <v>254</v>
      </c>
      <c r="AA1512" s="88" t="s">
        <v>255</v>
      </c>
      <c r="AB1512" s="88" t="s">
        <v>256</v>
      </c>
      <c r="AC1512" s="88" t="s">
        <v>257</v>
      </c>
      <c r="AD1512" s="88" t="s">
        <v>258</v>
      </c>
      <c r="AE1512" s="88" t="s">
        <v>259</v>
      </c>
      <c r="AF1512" s="88" t="s">
        <v>260</v>
      </c>
      <c r="AG1512" s="88" t="s">
        <v>261</v>
      </c>
      <c r="AH1512" s="88" t="s">
        <v>262</v>
      </c>
    </row>
    <row r="1513" hidden="1">
      <c r="A1513" s="90" t="s">
        <v>328</v>
      </c>
      <c r="B1513" s="91" t="s">
        <v>329</v>
      </c>
      <c r="C1513" s="103">
        <v>1.0</v>
      </c>
      <c r="D1513" s="103">
        <v>1.0</v>
      </c>
      <c r="E1513" s="93">
        <f t="shared" ref="E1513:E1519" si="947">SUM(L1513*I1513)/60</f>
        <v>8.1</v>
      </c>
      <c r="F1513" s="103">
        <v>2.0</v>
      </c>
      <c r="G1513" s="103">
        <v>46.0</v>
      </c>
      <c r="H1513" s="92">
        <v>0.0</v>
      </c>
      <c r="I1513" s="103">
        <v>27.0</v>
      </c>
      <c r="J1513" s="106">
        <f t="shared" ref="J1513:J1530" si="948">SUM(G1513-I1513)</f>
        <v>19</v>
      </c>
      <c r="K1513" s="94">
        <f t="shared" ref="K1513:K1530" si="949">SUM(G1513/I1513)</f>
        <v>1.703703704</v>
      </c>
      <c r="L1513" s="103">
        <v>18.0</v>
      </c>
      <c r="M1513" s="103">
        <v>60.0</v>
      </c>
      <c r="N1513" s="103">
        <v>1.0</v>
      </c>
      <c r="O1513" s="95">
        <f t="shared" ref="O1513:O1519" si="950">SUM(L1513*I1513)/60</f>
        <v>8.1</v>
      </c>
      <c r="P1513" s="103">
        <v>4.0</v>
      </c>
      <c r="Q1513" s="103">
        <v>1.0</v>
      </c>
      <c r="R1513" s="103">
        <v>2.0</v>
      </c>
      <c r="S1513" s="103">
        <v>1.0</v>
      </c>
      <c r="T1513" s="103">
        <v>9.0</v>
      </c>
      <c r="U1513" s="103">
        <v>2.0</v>
      </c>
      <c r="V1513" s="92">
        <v>0.0</v>
      </c>
      <c r="W1513" s="92">
        <v>0.0</v>
      </c>
      <c r="X1513" s="92">
        <v>0.0</v>
      </c>
      <c r="Y1513" s="92">
        <v>0.0</v>
      </c>
      <c r="Z1513" s="92">
        <v>0.0</v>
      </c>
      <c r="AA1513" s="92">
        <v>0.0</v>
      </c>
      <c r="AB1513" s="92">
        <v>0.0</v>
      </c>
      <c r="AC1513" s="103">
        <v>1.0</v>
      </c>
      <c r="AD1513" s="92">
        <v>0.0</v>
      </c>
      <c r="AE1513" s="92">
        <v>0.0</v>
      </c>
      <c r="AF1513" s="92">
        <v>0.0</v>
      </c>
      <c r="AG1513" s="92">
        <v>0.0</v>
      </c>
      <c r="AH1513" s="92">
        <v>0.0</v>
      </c>
    </row>
    <row r="1514" hidden="1">
      <c r="A1514" s="90" t="s">
        <v>328</v>
      </c>
      <c r="B1514" s="91" t="s">
        <v>330</v>
      </c>
      <c r="C1514" s="103">
        <v>1.0</v>
      </c>
      <c r="D1514" s="103">
        <v>1.0</v>
      </c>
      <c r="E1514" s="93">
        <f t="shared" si="947"/>
        <v>8</v>
      </c>
      <c r="F1514" s="103">
        <v>2.0</v>
      </c>
      <c r="G1514" s="103">
        <v>30.0</v>
      </c>
      <c r="H1514" s="103">
        <v>1.0</v>
      </c>
      <c r="I1514" s="103">
        <v>32.0</v>
      </c>
      <c r="J1514" s="106">
        <f t="shared" si="948"/>
        <v>-2</v>
      </c>
      <c r="K1514" s="94">
        <f t="shared" si="949"/>
        <v>0.9375</v>
      </c>
      <c r="L1514" s="103">
        <v>15.0</v>
      </c>
      <c r="M1514" s="103">
        <v>38.0</v>
      </c>
      <c r="N1514" s="103">
        <v>1.0</v>
      </c>
      <c r="O1514" s="95">
        <f t="shared" si="950"/>
        <v>8</v>
      </c>
      <c r="P1514" s="103">
        <v>2.0</v>
      </c>
      <c r="Q1514" s="103">
        <v>1.0</v>
      </c>
      <c r="R1514" s="103">
        <v>4.0</v>
      </c>
      <c r="S1514" s="92">
        <v>0.0</v>
      </c>
      <c r="T1514" s="103">
        <v>4.0</v>
      </c>
      <c r="U1514" s="103">
        <v>1.0</v>
      </c>
      <c r="V1514" s="92">
        <v>0.0</v>
      </c>
      <c r="W1514" s="92">
        <v>0.0</v>
      </c>
      <c r="X1514" s="92">
        <v>0.0</v>
      </c>
      <c r="Y1514" s="92">
        <v>0.0</v>
      </c>
      <c r="Z1514" s="92">
        <v>0.0</v>
      </c>
      <c r="AA1514" s="92">
        <v>0.0</v>
      </c>
      <c r="AB1514" s="92">
        <v>0.0</v>
      </c>
      <c r="AC1514" s="92">
        <v>0.0</v>
      </c>
      <c r="AD1514" s="92">
        <v>0.0</v>
      </c>
      <c r="AE1514" s="92">
        <v>0.0</v>
      </c>
      <c r="AF1514" s="92">
        <v>0.0</v>
      </c>
      <c r="AG1514" s="92">
        <v>0.0</v>
      </c>
      <c r="AH1514" s="92">
        <v>0.0</v>
      </c>
    </row>
    <row r="1515" hidden="1">
      <c r="A1515" s="90" t="s">
        <v>328</v>
      </c>
      <c r="B1515" s="91" t="s">
        <v>331</v>
      </c>
      <c r="C1515" s="92">
        <v>0.0</v>
      </c>
      <c r="D1515" s="92">
        <v>0.0</v>
      </c>
      <c r="E1515" s="93">
        <f t="shared" si="947"/>
        <v>0</v>
      </c>
      <c r="F1515" s="92">
        <v>0.0</v>
      </c>
      <c r="G1515" s="92">
        <v>0.0</v>
      </c>
      <c r="H1515" s="92">
        <v>0.0</v>
      </c>
      <c r="I1515" s="92">
        <v>0.0</v>
      </c>
      <c r="J1515" s="106">
        <f t="shared" si="948"/>
        <v>0</v>
      </c>
      <c r="K1515" s="94" t="str">
        <f t="shared" si="949"/>
        <v>#DIV/0!</v>
      </c>
      <c r="L1515" s="92">
        <v>0.0</v>
      </c>
      <c r="M1515" s="92">
        <v>0.0</v>
      </c>
      <c r="N1515" s="103">
        <v>0.0</v>
      </c>
      <c r="O1515" s="95">
        <f t="shared" si="950"/>
        <v>0</v>
      </c>
      <c r="P1515" s="92">
        <v>0.0</v>
      </c>
      <c r="Q1515" s="92">
        <v>0.0</v>
      </c>
      <c r="R1515" s="92">
        <v>0.0</v>
      </c>
      <c r="S1515" s="92">
        <v>0.0</v>
      </c>
      <c r="T1515" s="92">
        <v>0.0</v>
      </c>
      <c r="U1515" s="92">
        <v>0.0</v>
      </c>
      <c r="V1515" s="92">
        <v>0.0</v>
      </c>
      <c r="W1515" s="92">
        <v>0.0</v>
      </c>
      <c r="X1515" s="92">
        <v>0.0</v>
      </c>
      <c r="Y1515" s="92">
        <v>0.0</v>
      </c>
      <c r="Z1515" s="92">
        <v>0.0</v>
      </c>
      <c r="AA1515" s="92">
        <v>0.0</v>
      </c>
      <c r="AB1515" s="92">
        <v>0.0</v>
      </c>
      <c r="AC1515" s="92">
        <v>0.0</v>
      </c>
      <c r="AD1515" s="92">
        <v>0.0</v>
      </c>
      <c r="AE1515" s="92">
        <v>0.0</v>
      </c>
      <c r="AF1515" s="92">
        <v>0.0</v>
      </c>
      <c r="AG1515" s="92">
        <v>0.0</v>
      </c>
      <c r="AH1515" s="92">
        <v>0.0</v>
      </c>
    </row>
    <row r="1516" hidden="1">
      <c r="A1516" s="90" t="s">
        <v>328</v>
      </c>
      <c r="B1516" s="91" t="s">
        <v>332</v>
      </c>
      <c r="C1516" s="92">
        <v>0.0</v>
      </c>
      <c r="D1516" s="92">
        <v>0.0</v>
      </c>
      <c r="E1516" s="93">
        <f t="shared" si="947"/>
        <v>0</v>
      </c>
      <c r="F1516" s="92">
        <v>0.0</v>
      </c>
      <c r="G1516" s="92">
        <v>0.0</v>
      </c>
      <c r="H1516" s="92">
        <v>0.0</v>
      </c>
      <c r="I1516" s="92">
        <v>0.0</v>
      </c>
      <c r="J1516" s="106">
        <f t="shared" si="948"/>
        <v>0</v>
      </c>
      <c r="K1516" s="94" t="str">
        <f t="shared" si="949"/>
        <v>#DIV/0!</v>
      </c>
      <c r="L1516" s="92">
        <v>0.0</v>
      </c>
      <c r="M1516" s="92">
        <v>0.0</v>
      </c>
      <c r="N1516" s="103">
        <v>0.0</v>
      </c>
      <c r="O1516" s="95">
        <f t="shared" si="950"/>
        <v>0</v>
      </c>
      <c r="P1516" s="92">
        <v>0.0</v>
      </c>
      <c r="Q1516" s="92">
        <v>0.0</v>
      </c>
      <c r="R1516" s="92">
        <v>0.0</v>
      </c>
      <c r="S1516" s="92">
        <v>0.0</v>
      </c>
      <c r="T1516" s="92">
        <v>0.0</v>
      </c>
      <c r="U1516" s="92">
        <v>0.0</v>
      </c>
      <c r="V1516" s="92">
        <v>0.0</v>
      </c>
      <c r="W1516" s="92">
        <v>0.0</v>
      </c>
      <c r="X1516" s="92">
        <v>0.0</v>
      </c>
      <c r="Y1516" s="92">
        <v>0.0</v>
      </c>
      <c r="Z1516" s="92">
        <v>0.0</v>
      </c>
      <c r="AA1516" s="92">
        <v>0.0</v>
      </c>
      <c r="AB1516" s="92">
        <v>0.0</v>
      </c>
      <c r="AC1516" s="92">
        <v>0.0</v>
      </c>
      <c r="AD1516" s="92">
        <v>0.0</v>
      </c>
      <c r="AE1516" s="92">
        <v>0.0</v>
      </c>
      <c r="AF1516" s="92">
        <v>0.0</v>
      </c>
      <c r="AG1516" s="92">
        <v>0.0</v>
      </c>
      <c r="AH1516" s="92">
        <v>0.0</v>
      </c>
    </row>
    <row r="1517" hidden="1">
      <c r="A1517" s="90" t="s">
        <v>328</v>
      </c>
      <c r="B1517" s="91" t="s">
        <v>333</v>
      </c>
      <c r="C1517" s="103">
        <v>1.0</v>
      </c>
      <c r="D1517" s="103">
        <v>1.0</v>
      </c>
      <c r="E1517" s="93">
        <f t="shared" si="947"/>
        <v>8.333333333</v>
      </c>
      <c r="F1517" s="92">
        <v>0.0</v>
      </c>
      <c r="G1517" s="103">
        <v>42.0</v>
      </c>
      <c r="H1517" s="92">
        <v>0.0</v>
      </c>
      <c r="I1517" s="103">
        <v>25.0</v>
      </c>
      <c r="J1517" s="106">
        <f t="shared" si="948"/>
        <v>17</v>
      </c>
      <c r="K1517" s="94">
        <f t="shared" si="949"/>
        <v>1.68</v>
      </c>
      <c r="L1517" s="103">
        <v>20.0</v>
      </c>
      <c r="M1517" s="103">
        <v>48.0</v>
      </c>
      <c r="N1517" s="103">
        <v>1.0</v>
      </c>
      <c r="O1517" s="95">
        <f t="shared" si="950"/>
        <v>8.333333333</v>
      </c>
      <c r="P1517" s="103">
        <v>2.0</v>
      </c>
      <c r="Q1517" s="103">
        <v>1.0</v>
      </c>
      <c r="R1517" s="103">
        <v>1.0</v>
      </c>
      <c r="S1517" s="92">
        <v>0.0</v>
      </c>
      <c r="T1517" s="103">
        <v>5.0</v>
      </c>
      <c r="U1517" s="103">
        <v>2.0</v>
      </c>
      <c r="V1517" s="103">
        <v>1.0</v>
      </c>
      <c r="W1517" s="92">
        <v>0.0</v>
      </c>
      <c r="X1517" s="92">
        <v>0.0</v>
      </c>
      <c r="Y1517" s="92">
        <v>0.0</v>
      </c>
      <c r="Z1517" s="92">
        <v>0.0</v>
      </c>
      <c r="AA1517" s="92">
        <v>0.0</v>
      </c>
      <c r="AB1517" s="92">
        <v>0.0</v>
      </c>
      <c r="AC1517" s="103">
        <v>2.0</v>
      </c>
      <c r="AD1517" s="92">
        <v>0.0</v>
      </c>
      <c r="AE1517" s="92">
        <v>0.0</v>
      </c>
      <c r="AF1517" s="92">
        <v>0.0</v>
      </c>
      <c r="AG1517" s="92">
        <v>0.0</v>
      </c>
      <c r="AH1517" s="92">
        <v>0.0</v>
      </c>
    </row>
    <row r="1518" hidden="1">
      <c r="A1518" s="90" t="s">
        <v>328</v>
      </c>
      <c r="B1518" s="97" t="s">
        <v>334</v>
      </c>
      <c r="C1518" s="92">
        <v>0.0</v>
      </c>
      <c r="D1518" s="92">
        <v>0.0</v>
      </c>
      <c r="E1518" s="93">
        <f t="shared" si="947"/>
        <v>0</v>
      </c>
      <c r="F1518" s="92">
        <v>0.0</v>
      </c>
      <c r="G1518" s="92">
        <v>0.0</v>
      </c>
      <c r="H1518" s="92">
        <v>0.0</v>
      </c>
      <c r="I1518" s="92">
        <v>0.0</v>
      </c>
      <c r="J1518" s="106">
        <f t="shared" si="948"/>
        <v>0</v>
      </c>
      <c r="K1518" s="94" t="str">
        <f t="shared" si="949"/>
        <v>#DIV/0!</v>
      </c>
      <c r="L1518" s="92">
        <v>0.0</v>
      </c>
      <c r="M1518" s="92">
        <v>0.0</v>
      </c>
      <c r="N1518" s="103">
        <v>0.0</v>
      </c>
      <c r="O1518" s="95">
        <f t="shared" si="950"/>
        <v>0</v>
      </c>
      <c r="P1518" s="92">
        <v>0.0</v>
      </c>
      <c r="Q1518" s="92">
        <v>0.0</v>
      </c>
      <c r="R1518" s="92">
        <v>0.0</v>
      </c>
      <c r="S1518" s="92">
        <v>0.0</v>
      </c>
      <c r="T1518" s="92">
        <v>0.0</v>
      </c>
      <c r="U1518" s="92">
        <v>0.0</v>
      </c>
      <c r="V1518" s="92">
        <v>0.0</v>
      </c>
      <c r="W1518" s="92">
        <v>0.0</v>
      </c>
      <c r="X1518" s="92">
        <v>0.0</v>
      </c>
      <c r="Y1518" s="92">
        <v>0.0</v>
      </c>
      <c r="Z1518" s="92">
        <v>0.0</v>
      </c>
      <c r="AA1518" s="92">
        <v>0.0</v>
      </c>
      <c r="AB1518" s="92">
        <v>0.0</v>
      </c>
      <c r="AC1518" s="92">
        <v>0.0</v>
      </c>
      <c r="AD1518" s="92">
        <v>0.0</v>
      </c>
      <c r="AE1518" s="92">
        <v>0.0</v>
      </c>
      <c r="AF1518" s="92">
        <v>0.0</v>
      </c>
      <c r="AG1518" s="92">
        <v>0.0</v>
      </c>
      <c r="AH1518" s="92">
        <v>0.0</v>
      </c>
    </row>
    <row r="1519" hidden="1">
      <c r="A1519" s="96" t="s">
        <v>269</v>
      </c>
      <c r="B1519" s="97" t="s">
        <v>278</v>
      </c>
      <c r="C1519" s="103">
        <v>1.0</v>
      </c>
      <c r="D1519" s="103">
        <v>1.0</v>
      </c>
      <c r="E1519" s="93">
        <f t="shared" si="947"/>
        <v>7.8</v>
      </c>
      <c r="F1519" s="103">
        <v>1.0</v>
      </c>
      <c r="G1519" s="103">
        <v>52.0</v>
      </c>
      <c r="H1519" s="103">
        <v>2.0</v>
      </c>
      <c r="I1519" s="103">
        <v>36.0</v>
      </c>
      <c r="J1519" s="106">
        <f t="shared" si="948"/>
        <v>16</v>
      </c>
      <c r="K1519" s="94">
        <f t="shared" si="949"/>
        <v>1.444444444</v>
      </c>
      <c r="L1519" s="103">
        <v>13.0</v>
      </c>
      <c r="M1519" s="103">
        <v>71.0</v>
      </c>
      <c r="N1519" s="103">
        <v>1.0</v>
      </c>
      <c r="O1519" s="95">
        <f t="shared" si="950"/>
        <v>7.8</v>
      </c>
      <c r="P1519" s="103">
        <v>3.0</v>
      </c>
      <c r="Q1519" s="92">
        <v>0.0</v>
      </c>
      <c r="R1519" s="103">
        <v>4.0</v>
      </c>
      <c r="S1519" s="103">
        <v>1.0</v>
      </c>
      <c r="T1519" s="103">
        <v>9.0</v>
      </c>
      <c r="U1519" s="103">
        <v>4.0</v>
      </c>
      <c r="V1519" s="103">
        <v>1.0</v>
      </c>
      <c r="W1519" s="92">
        <v>0.0</v>
      </c>
      <c r="X1519" s="92">
        <v>0.0</v>
      </c>
      <c r="Y1519" s="92">
        <v>0.0</v>
      </c>
      <c r="Z1519" s="92">
        <v>0.0</v>
      </c>
      <c r="AA1519" s="92">
        <v>0.0</v>
      </c>
      <c r="AB1519" s="92">
        <v>0.0</v>
      </c>
      <c r="AC1519" s="103">
        <v>1.0</v>
      </c>
      <c r="AD1519" s="92">
        <v>0.0</v>
      </c>
      <c r="AE1519" s="92">
        <v>0.0</v>
      </c>
      <c r="AF1519" s="92">
        <v>0.0</v>
      </c>
      <c r="AG1519" s="92">
        <v>0.0</v>
      </c>
      <c r="AH1519" s="92">
        <v>0.0</v>
      </c>
    </row>
    <row r="1520" hidden="1">
      <c r="A1520" s="98"/>
      <c r="B1520" s="99"/>
      <c r="C1520" s="99">
        <f t="shared" ref="C1520:D1520" si="951">SUM(C1513:C1518)/4</f>
        <v>0.75</v>
      </c>
      <c r="D1520" s="99">
        <f t="shared" si="951"/>
        <v>0.75</v>
      </c>
      <c r="E1520" s="100">
        <f>SUM(E1513:E1518)</f>
        <v>24.43333333</v>
      </c>
      <c r="F1520" s="99">
        <f>SUM(F1513:F1518)/4</f>
        <v>1</v>
      </c>
      <c r="G1520" s="99">
        <f>SUM(G1513:G1518)</f>
        <v>118</v>
      </c>
      <c r="H1520" s="99"/>
      <c r="I1520" s="99">
        <f>SUM(I1513:I1518)</f>
        <v>84</v>
      </c>
      <c r="J1520" s="99">
        <f t="shared" si="948"/>
        <v>34</v>
      </c>
      <c r="K1520" s="101">
        <f t="shared" si="949"/>
        <v>1.404761905</v>
      </c>
      <c r="L1520" s="99">
        <f t="shared" ref="L1520:M1520" si="952">SUM(L1513:L1518)</f>
        <v>53</v>
      </c>
      <c r="M1520" s="99">
        <f t="shared" si="952"/>
        <v>146</v>
      </c>
      <c r="N1520" s="99"/>
      <c r="O1520" s="102"/>
      <c r="P1520" s="99">
        <f t="shared" ref="P1520:AH1520" si="953">SUM(P1513:P1518)</f>
        <v>8</v>
      </c>
      <c r="Q1520" s="99">
        <f t="shared" si="953"/>
        <v>3</v>
      </c>
      <c r="R1520" s="99">
        <f t="shared" si="953"/>
        <v>7</v>
      </c>
      <c r="S1520" s="99">
        <f t="shared" si="953"/>
        <v>1</v>
      </c>
      <c r="T1520" s="99">
        <f t="shared" si="953"/>
        <v>18</v>
      </c>
      <c r="U1520" s="99">
        <f t="shared" si="953"/>
        <v>5</v>
      </c>
      <c r="V1520" s="99">
        <f t="shared" si="953"/>
        <v>1</v>
      </c>
      <c r="W1520" s="99">
        <f t="shared" si="953"/>
        <v>0</v>
      </c>
      <c r="X1520" s="99">
        <f t="shared" si="953"/>
        <v>0</v>
      </c>
      <c r="Y1520" s="99">
        <f t="shared" si="953"/>
        <v>0</v>
      </c>
      <c r="Z1520" s="99">
        <f t="shared" si="953"/>
        <v>0</v>
      </c>
      <c r="AA1520" s="99">
        <f t="shared" si="953"/>
        <v>0</v>
      </c>
      <c r="AB1520" s="99">
        <f t="shared" si="953"/>
        <v>0</v>
      </c>
      <c r="AC1520" s="99">
        <f t="shared" si="953"/>
        <v>3</v>
      </c>
      <c r="AD1520" s="99">
        <f t="shared" si="953"/>
        <v>0</v>
      </c>
      <c r="AE1520" s="99">
        <f t="shared" si="953"/>
        <v>0</v>
      </c>
      <c r="AF1520" s="99">
        <f t="shared" si="953"/>
        <v>0</v>
      </c>
      <c r="AG1520" s="99">
        <f t="shared" si="953"/>
        <v>0</v>
      </c>
      <c r="AH1520" s="99">
        <f t="shared" si="953"/>
        <v>0</v>
      </c>
    </row>
    <row r="1521" hidden="1">
      <c r="A1521" s="90" t="s">
        <v>58</v>
      </c>
      <c r="B1521" s="91" t="s">
        <v>309</v>
      </c>
      <c r="C1521" s="103">
        <v>1.0</v>
      </c>
      <c r="D1521" s="92">
        <v>0.0</v>
      </c>
      <c r="E1521" s="93">
        <f t="shared" ref="E1521:E1529" si="954">SUM(L1521*I1521)/60</f>
        <v>8</v>
      </c>
      <c r="F1521" s="92">
        <v>0.0</v>
      </c>
      <c r="G1521" s="103">
        <v>38.0</v>
      </c>
      <c r="H1521" s="92">
        <v>0.0</v>
      </c>
      <c r="I1521" s="103">
        <v>32.0</v>
      </c>
      <c r="J1521" s="106">
        <f t="shared" si="948"/>
        <v>6</v>
      </c>
      <c r="K1521" s="94">
        <f t="shared" si="949"/>
        <v>1.1875</v>
      </c>
      <c r="L1521" s="103">
        <v>15.0</v>
      </c>
      <c r="M1521" s="103">
        <v>45.0</v>
      </c>
      <c r="N1521" s="103">
        <v>1.0</v>
      </c>
      <c r="O1521" s="95">
        <f t="shared" ref="O1521:O1529" si="955">SUM(L1521*I1521)/60</f>
        <v>8</v>
      </c>
      <c r="P1521" s="103">
        <v>3.0</v>
      </c>
      <c r="Q1521" s="92">
        <v>0.0</v>
      </c>
      <c r="R1521" s="92">
        <v>0.0</v>
      </c>
      <c r="S1521" s="92">
        <v>0.0</v>
      </c>
      <c r="T1521" s="103">
        <v>7.0</v>
      </c>
      <c r="U1521" s="92">
        <v>0.0</v>
      </c>
      <c r="V1521" s="92">
        <v>0.0</v>
      </c>
      <c r="W1521" s="92">
        <v>0.0</v>
      </c>
      <c r="X1521" s="92">
        <v>0.0</v>
      </c>
      <c r="Y1521" s="92">
        <v>0.0</v>
      </c>
      <c r="Z1521" s="92">
        <v>0.0</v>
      </c>
      <c r="AA1521" s="92">
        <v>0.0</v>
      </c>
      <c r="AB1521" s="92">
        <v>0.0</v>
      </c>
      <c r="AC1521" s="103">
        <v>1.0</v>
      </c>
      <c r="AD1521" s="92">
        <v>0.0</v>
      </c>
      <c r="AE1521" s="92">
        <v>0.0</v>
      </c>
      <c r="AF1521" s="92">
        <v>0.0</v>
      </c>
      <c r="AG1521" s="92">
        <v>0.0</v>
      </c>
      <c r="AH1521" s="92">
        <v>0.0</v>
      </c>
    </row>
    <row r="1522" hidden="1">
      <c r="A1522" s="90" t="s">
        <v>58</v>
      </c>
      <c r="B1522" s="91" t="s">
        <v>310</v>
      </c>
      <c r="C1522" s="103">
        <v>1.0</v>
      </c>
      <c r="D1522" s="92">
        <v>0.0</v>
      </c>
      <c r="E1522" s="93">
        <f t="shared" si="954"/>
        <v>7.066666667</v>
      </c>
      <c r="F1522" s="92">
        <v>0.0</v>
      </c>
      <c r="G1522" s="103">
        <v>25.0</v>
      </c>
      <c r="H1522" s="103">
        <v>1.0</v>
      </c>
      <c r="I1522" s="103">
        <v>53.0</v>
      </c>
      <c r="J1522" s="106">
        <f t="shared" si="948"/>
        <v>-28</v>
      </c>
      <c r="K1522" s="94">
        <f t="shared" si="949"/>
        <v>0.4716981132</v>
      </c>
      <c r="L1522" s="103">
        <v>8.0</v>
      </c>
      <c r="M1522" s="103">
        <v>28.0</v>
      </c>
      <c r="N1522" s="103">
        <v>1.0</v>
      </c>
      <c r="O1522" s="95">
        <f t="shared" si="955"/>
        <v>7.066666667</v>
      </c>
      <c r="P1522" s="103">
        <v>2.0</v>
      </c>
      <c r="Q1522" s="103">
        <v>1.0</v>
      </c>
      <c r="R1522" s="92">
        <v>0.0</v>
      </c>
      <c r="S1522" s="103">
        <v>1.0</v>
      </c>
      <c r="T1522" s="103">
        <v>1.0</v>
      </c>
      <c r="U1522" s="92">
        <v>0.0</v>
      </c>
      <c r="V1522" s="92">
        <v>0.0</v>
      </c>
      <c r="W1522" s="92">
        <v>0.0</v>
      </c>
      <c r="X1522" s="92">
        <v>0.0</v>
      </c>
      <c r="Y1522" s="92">
        <v>0.0</v>
      </c>
      <c r="Z1522" s="92">
        <v>0.0</v>
      </c>
      <c r="AA1522" s="92">
        <v>0.0</v>
      </c>
      <c r="AB1522" s="92">
        <v>0.0</v>
      </c>
      <c r="AC1522" s="92">
        <v>0.0</v>
      </c>
      <c r="AD1522" s="92">
        <v>0.0</v>
      </c>
      <c r="AE1522" s="92">
        <v>0.0</v>
      </c>
      <c r="AF1522" s="92">
        <v>0.0</v>
      </c>
      <c r="AG1522" s="92">
        <v>0.0</v>
      </c>
      <c r="AH1522" s="92">
        <v>0.0</v>
      </c>
    </row>
    <row r="1523" hidden="1">
      <c r="A1523" s="90" t="s">
        <v>58</v>
      </c>
      <c r="B1523" s="91" t="s">
        <v>311</v>
      </c>
      <c r="C1523" s="92">
        <v>0.0</v>
      </c>
      <c r="D1523" s="92">
        <v>0.0</v>
      </c>
      <c r="E1523" s="93">
        <f t="shared" si="954"/>
        <v>0</v>
      </c>
      <c r="F1523" s="92">
        <v>0.0</v>
      </c>
      <c r="G1523" s="92">
        <v>0.0</v>
      </c>
      <c r="H1523" s="92">
        <v>0.0</v>
      </c>
      <c r="I1523" s="92">
        <v>0.0</v>
      </c>
      <c r="J1523" s="106">
        <f t="shared" si="948"/>
        <v>0</v>
      </c>
      <c r="K1523" s="94" t="str">
        <f t="shared" si="949"/>
        <v>#DIV/0!</v>
      </c>
      <c r="L1523" s="92">
        <v>0.0</v>
      </c>
      <c r="M1523" s="92">
        <v>0.0</v>
      </c>
      <c r="N1523" s="103">
        <v>0.0</v>
      </c>
      <c r="O1523" s="95">
        <f t="shared" si="955"/>
        <v>0</v>
      </c>
      <c r="P1523" s="92">
        <v>0.0</v>
      </c>
      <c r="Q1523" s="92">
        <v>0.0</v>
      </c>
      <c r="R1523" s="92">
        <v>0.0</v>
      </c>
      <c r="S1523" s="92">
        <v>0.0</v>
      </c>
      <c r="T1523" s="92">
        <v>0.0</v>
      </c>
      <c r="U1523" s="92">
        <v>0.0</v>
      </c>
      <c r="V1523" s="92">
        <v>0.0</v>
      </c>
      <c r="W1523" s="92">
        <v>0.0</v>
      </c>
      <c r="X1523" s="92">
        <v>0.0</v>
      </c>
      <c r="Y1523" s="92">
        <v>0.0</v>
      </c>
      <c r="Z1523" s="92">
        <v>0.0</v>
      </c>
      <c r="AA1523" s="92">
        <v>0.0</v>
      </c>
      <c r="AB1523" s="92">
        <v>0.0</v>
      </c>
      <c r="AC1523" s="92">
        <v>0.0</v>
      </c>
      <c r="AD1523" s="92">
        <v>0.0</v>
      </c>
      <c r="AE1523" s="92">
        <v>0.0</v>
      </c>
      <c r="AF1523" s="92">
        <v>0.0</v>
      </c>
      <c r="AG1523" s="92">
        <v>0.0</v>
      </c>
      <c r="AH1523" s="92">
        <v>0.0</v>
      </c>
    </row>
    <row r="1524" hidden="1">
      <c r="A1524" s="90" t="s">
        <v>58</v>
      </c>
      <c r="B1524" s="91" t="s">
        <v>312</v>
      </c>
      <c r="C1524" s="92">
        <v>0.0</v>
      </c>
      <c r="D1524" s="92">
        <v>0.0</v>
      </c>
      <c r="E1524" s="93">
        <f t="shared" si="954"/>
        <v>0</v>
      </c>
      <c r="F1524" s="92">
        <v>0.0</v>
      </c>
      <c r="G1524" s="92">
        <v>0.0</v>
      </c>
      <c r="H1524" s="92">
        <v>0.0</v>
      </c>
      <c r="I1524" s="92">
        <v>0.0</v>
      </c>
      <c r="J1524" s="106">
        <f t="shared" si="948"/>
        <v>0</v>
      </c>
      <c r="K1524" s="94" t="str">
        <f t="shared" si="949"/>
        <v>#DIV/0!</v>
      </c>
      <c r="L1524" s="92">
        <v>0.0</v>
      </c>
      <c r="M1524" s="92">
        <v>0.0</v>
      </c>
      <c r="N1524" s="103">
        <v>0.0</v>
      </c>
      <c r="O1524" s="95">
        <f t="shared" si="955"/>
        <v>0</v>
      </c>
      <c r="P1524" s="92">
        <v>0.0</v>
      </c>
      <c r="Q1524" s="92">
        <v>0.0</v>
      </c>
      <c r="R1524" s="92">
        <v>0.0</v>
      </c>
      <c r="S1524" s="92">
        <v>0.0</v>
      </c>
      <c r="T1524" s="92">
        <v>0.0</v>
      </c>
      <c r="U1524" s="92">
        <v>0.0</v>
      </c>
      <c r="V1524" s="92">
        <v>0.0</v>
      </c>
      <c r="W1524" s="92">
        <v>0.0</v>
      </c>
      <c r="X1524" s="92">
        <v>0.0</v>
      </c>
      <c r="Y1524" s="92">
        <v>0.0</v>
      </c>
      <c r="Z1524" s="92">
        <v>0.0</v>
      </c>
      <c r="AA1524" s="92">
        <v>0.0</v>
      </c>
      <c r="AB1524" s="92">
        <v>0.0</v>
      </c>
      <c r="AC1524" s="92">
        <v>0.0</v>
      </c>
      <c r="AD1524" s="92">
        <v>0.0</v>
      </c>
      <c r="AE1524" s="92">
        <v>0.0</v>
      </c>
      <c r="AF1524" s="92">
        <v>0.0</v>
      </c>
      <c r="AG1524" s="92">
        <v>0.0</v>
      </c>
      <c r="AH1524" s="92">
        <v>0.0</v>
      </c>
    </row>
    <row r="1525" hidden="1">
      <c r="A1525" s="96" t="s">
        <v>269</v>
      </c>
      <c r="B1525" s="91" t="s">
        <v>315</v>
      </c>
      <c r="C1525" s="92">
        <v>0.0</v>
      </c>
      <c r="D1525" s="92">
        <v>0.0</v>
      </c>
      <c r="E1525" s="93">
        <f t="shared" si="954"/>
        <v>0</v>
      </c>
      <c r="F1525" s="92">
        <v>0.0</v>
      </c>
      <c r="G1525" s="92">
        <v>0.0</v>
      </c>
      <c r="H1525" s="92">
        <v>0.0</v>
      </c>
      <c r="I1525" s="92">
        <v>0.0</v>
      </c>
      <c r="J1525" s="106">
        <f t="shared" si="948"/>
        <v>0</v>
      </c>
      <c r="K1525" s="94" t="str">
        <f t="shared" si="949"/>
        <v>#DIV/0!</v>
      </c>
      <c r="L1525" s="92">
        <v>0.0</v>
      </c>
      <c r="M1525" s="92">
        <v>0.0</v>
      </c>
      <c r="N1525" s="103">
        <v>0.0</v>
      </c>
      <c r="O1525" s="95">
        <f t="shared" si="955"/>
        <v>0</v>
      </c>
      <c r="P1525" s="92">
        <v>0.0</v>
      </c>
      <c r="Q1525" s="92">
        <v>0.0</v>
      </c>
      <c r="R1525" s="92">
        <v>0.0</v>
      </c>
      <c r="S1525" s="92">
        <v>0.0</v>
      </c>
      <c r="T1525" s="92">
        <v>0.0</v>
      </c>
      <c r="U1525" s="92">
        <v>0.0</v>
      </c>
      <c r="V1525" s="92">
        <v>0.0</v>
      </c>
      <c r="W1525" s="92">
        <v>0.0</v>
      </c>
      <c r="X1525" s="92">
        <v>0.0</v>
      </c>
      <c r="Y1525" s="92">
        <v>0.0</v>
      </c>
      <c r="Z1525" s="92">
        <v>0.0</v>
      </c>
      <c r="AA1525" s="92">
        <v>0.0</v>
      </c>
      <c r="AB1525" s="92">
        <v>0.0</v>
      </c>
      <c r="AC1525" s="92">
        <v>0.0</v>
      </c>
      <c r="AD1525" s="92">
        <v>0.0</v>
      </c>
      <c r="AE1525" s="92">
        <v>0.0</v>
      </c>
      <c r="AF1525" s="92">
        <v>0.0</v>
      </c>
      <c r="AG1525" s="92">
        <v>0.0</v>
      </c>
      <c r="AH1525" s="92">
        <v>0.0</v>
      </c>
    </row>
    <row r="1526" hidden="1">
      <c r="A1526" s="96" t="s">
        <v>58</v>
      </c>
      <c r="B1526" s="97" t="s">
        <v>313</v>
      </c>
      <c r="C1526" s="103">
        <v>1.0</v>
      </c>
      <c r="D1526" s="92">
        <v>0.0</v>
      </c>
      <c r="E1526" s="93">
        <f t="shared" si="954"/>
        <v>7.5</v>
      </c>
      <c r="F1526" s="92">
        <v>0.0</v>
      </c>
      <c r="G1526" s="103">
        <v>29.0</v>
      </c>
      <c r="H1526" s="92">
        <v>0.0</v>
      </c>
      <c r="I1526" s="103">
        <v>45.0</v>
      </c>
      <c r="J1526" s="106">
        <f t="shared" si="948"/>
        <v>-16</v>
      </c>
      <c r="K1526" s="94">
        <f t="shared" si="949"/>
        <v>0.6444444444</v>
      </c>
      <c r="L1526" s="103">
        <v>10.0</v>
      </c>
      <c r="M1526" s="103">
        <v>38.0</v>
      </c>
      <c r="N1526" s="103">
        <v>1.0</v>
      </c>
      <c r="O1526" s="95">
        <f t="shared" si="955"/>
        <v>7.5</v>
      </c>
      <c r="P1526" s="103">
        <v>2.0</v>
      </c>
      <c r="Q1526" s="92">
        <v>0.0</v>
      </c>
      <c r="R1526" s="103">
        <v>2.0</v>
      </c>
      <c r="S1526" s="103">
        <v>3.0</v>
      </c>
      <c r="T1526" s="103">
        <v>2.0</v>
      </c>
      <c r="U1526" s="92">
        <v>0.0</v>
      </c>
      <c r="V1526" s="92">
        <v>0.0</v>
      </c>
      <c r="W1526" s="92">
        <v>0.0</v>
      </c>
      <c r="X1526" s="92">
        <v>0.0</v>
      </c>
      <c r="Y1526" s="92">
        <v>0.0</v>
      </c>
      <c r="Z1526" s="92">
        <v>0.0</v>
      </c>
      <c r="AA1526" s="92">
        <v>0.0</v>
      </c>
      <c r="AB1526" s="92">
        <v>0.0</v>
      </c>
      <c r="AC1526" s="103">
        <v>1.0</v>
      </c>
      <c r="AD1526" s="92">
        <v>0.0</v>
      </c>
      <c r="AE1526" s="92">
        <v>0.0</v>
      </c>
      <c r="AF1526" s="92">
        <v>0.0</v>
      </c>
      <c r="AG1526" s="92">
        <v>0.0</v>
      </c>
      <c r="AH1526" s="92">
        <v>0.0</v>
      </c>
    </row>
    <row r="1527" hidden="1">
      <c r="A1527" s="96" t="s">
        <v>58</v>
      </c>
      <c r="B1527" s="97" t="s">
        <v>314</v>
      </c>
      <c r="C1527" s="103">
        <v>1.0</v>
      </c>
      <c r="D1527" s="92">
        <v>0.0</v>
      </c>
      <c r="E1527" s="93">
        <f t="shared" si="954"/>
        <v>7.666666667</v>
      </c>
      <c r="F1527" s="92">
        <v>0.0</v>
      </c>
      <c r="G1527" s="103">
        <v>26.0</v>
      </c>
      <c r="H1527" s="92">
        <v>0.0</v>
      </c>
      <c r="I1527" s="103">
        <v>46.0</v>
      </c>
      <c r="J1527" s="106">
        <f t="shared" si="948"/>
        <v>-20</v>
      </c>
      <c r="K1527" s="94">
        <f t="shared" si="949"/>
        <v>0.5652173913</v>
      </c>
      <c r="L1527" s="103">
        <v>10.0</v>
      </c>
      <c r="M1527" s="103">
        <v>32.0</v>
      </c>
      <c r="N1527" s="103">
        <v>1.0</v>
      </c>
      <c r="O1527" s="95">
        <f t="shared" si="955"/>
        <v>7.666666667</v>
      </c>
      <c r="P1527" s="103">
        <v>3.0</v>
      </c>
      <c r="Q1527" s="92">
        <v>0.0</v>
      </c>
      <c r="R1527" s="103">
        <v>1.0</v>
      </c>
      <c r="S1527" s="92">
        <v>0.0</v>
      </c>
      <c r="T1527" s="103">
        <v>3.0</v>
      </c>
      <c r="U1527" s="92">
        <v>0.0</v>
      </c>
      <c r="V1527" s="92">
        <v>0.0</v>
      </c>
      <c r="W1527" s="92">
        <v>0.0</v>
      </c>
      <c r="X1527" s="92">
        <v>0.0</v>
      </c>
      <c r="Y1527" s="92">
        <v>0.0</v>
      </c>
      <c r="Z1527" s="92">
        <v>0.0</v>
      </c>
      <c r="AA1527" s="92">
        <v>0.0</v>
      </c>
      <c r="AB1527" s="92">
        <v>0.0</v>
      </c>
      <c r="AC1527" s="92">
        <v>0.0</v>
      </c>
      <c r="AD1527" s="92">
        <v>0.0</v>
      </c>
      <c r="AE1527" s="92">
        <v>0.0</v>
      </c>
      <c r="AF1527" s="92">
        <v>0.0</v>
      </c>
      <c r="AG1527" s="92">
        <v>0.0</v>
      </c>
      <c r="AH1527" s="92">
        <v>0.0</v>
      </c>
    </row>
    <row r="1528" hidden="1">
      <c r="A1528" s="90" t="s">
        <v>269</v>
      </c>
      <c r="B1528" s="91" t="s">
        <v>316</v>
      </c>
      <c r="C1528" s="92">
        <v>0.0</v>
      </c>
      <c r="D1528" s="92">
        <v>0.0</v>
      </c>
      <c r="E1528" s="93">
        <f t="shared" si="954"/>
        <v>0</v>
      </c>
      <c r="F1528" s="92">
        <v>0.0</v>
      </c>
      <c r="G1528" s="92">
        <v>0.0</v>
      </c>
      <c r="H1528" s="92">
        <v>0.0</v>
      </c>
      <c r="I1528" s="92">
        <v>0.0</v>
      </c>
      <c r="J1528" s="106">
        <f t="shared" si="948"/>
        <v>0</v>
      </c>
      <c r="K1528" s="94" t="str">
        <f t="shared" si="949"/>
        <v>#DIV/0!</v>
      </c>
      <c r="L1528" s="92">
        <v>0.0</v>
      </c>
      <c r="M1528" s="92">
        <v>0.0</v>
      </c>
      <c r="N1528" s="103">
        <v>0.0</v>
      </c>
      <c r="O1528" s="95">
        <f t="shared" si="955"/>
        <v>0</v>
      </c>
      <c r="P1528" s="92">
        <v>0.0</v>
      </c>
      <c r="Q1528" s="92">
        <v>0.0</v>
      </c>
      <c r="R1528" s="92">
        <v>0.0</v>
      </c>
      <c r="S1528" s="92">
        <v>0.0</v>
      </c>
      <c r="T1528" s="92">
        <v>0.0</v>
      </c>
      <c r="U1528" s="92">
        <v>0.0</v>
      </c>
      <c r="V1528" s="92">
        <v>0.0</v>
      </c>
      <c r="W1528" s="92">
        <v>0.0</v>
      </c>
      <c r="X1528" s="92">
        <v>0.0</v>
      </c>
      <c r="Y1528" s="92">
        <v>0.0</v>
      </c>
      <c r="Z1528" s="92">
        <v>0.0</v>
      </c>
      <c r="AA1528" s="92">
        <v>0.0</v>
      </c>
      <c r="AB1528" s="92">
        <v>0.0</v>
      </c>
      <c r="AC1528" s="92">
        <v>0.0</v>
      </c>
      <c r="AD1528" s="92">
        <v>0.0</v>
      </c>
      <c r="AE1528" s="92">
        <v>0.0</v>
      </c>
      <c r="AF1528" s="92">
        <v>0.0</v>
      </c>
      <c r="AG1528" s="92">
        <v>0.0</v>
      </c>
      <c r="AH1528" s="92">
        <v>0.0</v>
      </c>
    </row>
    <row r="1529" hidden="1">
      <c r="A1529" s="90" t="s">
        <v>58</v>
      </c>
      <c r="B1529" s="91" t="s">
        <v>317</v>
      </c>
      <c r="C1529" s="92">
        <v>0.0</v>
      </c>
      <c r="D1529" s="92">
        <v>0.0</v>
      </c>
      <c r="E1529" s="93">
        <f t="shared" si="954"/>
        <v>0</v>
      </c>
      <c r="F1529" s="92">
        <v>0.0</v>
      </c>
      <c r="G1529" s="92">
        <v>0.0</v>
      </c>
      <c r="H1529" s="92">
        <v>0.0</v>
      </c>
      <c r="I1529" s="92">
        <v>0.0</v>
      </c>
      <c r="J1529" s="106">
        <f t="shared" si="948"/>
        <v>0</v>
      </c>
      <c r="K1529" s="94" t="str">
        <f t="shared" si="949"/>
        <v>#DIV/0!</v>
      </c>
      <c r="L1529" s="92">
        <v>0.0</v>
      </c>
      <c r="M1529" s="92">
        <v>0.0</v>
      </c>
      <c r="N1529" s="103">
        <v>0.0</v>
      </c>
      <c r="O1529" s="95">
        <f t="shared" si="955"/>
        <v>0</v>
      </c>
      <c r="P1529" s="92">
        <v>0.0</v>
      </c>
      <c r="Q1529" s="92">
        <v>0.0</v>
      </c>
      <c r="R1529" s="92">
        <v>0.0</v>
      </c>
      <c r="S1529" s="92">
        <v>0.0</v>
      </c>
      <c r="T1529" s="92">
        <v>0.0</v>
      </c>
      <c r="U1529" s="92">
        <v>0.0</v>
      </c>
      <c r="V1529" s="92">
        <v>0.0</v>
      </c>
      <c r="W1529" s="92">
        <v>0.0</v>
      </c>
      <c r="X1529" s="92">
        <v>0.0</v>
      </c>
      <c r="Y1529" s="92">
        <v>0.0</v>
      </c>
      <c r="Z1529" s="92">
        <v>0.0</v>
      </c>
      <c r="AA1529" s="92">
        <v>0.0</v>
      </c>
      <c r="AB1529" s="92">
        <v>0.0</v>
      </c>
      <c r="AC1529" s="92">
        <v>0.0</v>
      </c>
      <c r="AD1529" s="92">
        <v>0.0</v>
      </c>
      <c r="AE1529" s="92">
        <v>0.0</v>
      </c>
      <c r="AF1529" s="92">
        <v>0.0</v>
      </c>
      <c r="AG1529" s="92">
        <v>0.0</v>
      </c>
      <c r="AH1529" s="92">
        <v>0.0</v>
      </c>
    </row>
    <row r="1530" hidden="1">
      <c r="A1530" s="98" t="s">
        <v>271</v>
      </c>
      <c r="B1530" s="99"/>
      <c r="C1530" s="99">
        <f>SUM(C1521:C1529)</f>
        <v>4</v>
      </c>
      <c r="D1530" s="99">
        <f t="shared" ref="D1530:F1530" si="956">SUM(D1521:D1529)/4</f>
        <v>0</v>
      </c>
      <c r="E1530" s="100">
        <f t="shared" si="956"/>
        <v>7.558333333</v>
      </c>
      <c r="F1530" s="99">
        <f t="shared" si="956"/>
        <v>0</v>
      </c>
      <c r="G1530" s="99">
        <f>SUM(G1521:G1529)</f>
        <v>118</v>
      </c>
      <c r="H1530" s="99"/>
      <c r="I1530" s="99">
        <f>SUM(I1521:I1529)</f>
        <v>176</v>
      </c>
      <c r="J1530" s="99">
        <f t="shared" si="948"/>
        <v>-58</v>
      </c>
      <c r="K1530" s="101">
        <f t="shared" si="949"/>
        <v>0.6704545455</v>
      </c>
      <c r="L1530" s="99">
        <f t="shared" ref="L1530:M1530" si="957">SUM(L1521:L1529)</f>
        <v>43</v>
      </c>
      <c r="M1530" s="99">
        <f t="shared" si="957"/>
        <v>143</v>
      </c>
      <c r="N1530" s="99"/>
      <c r="O1530" s="102"/>
      <c r="P1530" s="99">
        <f t="shared" ref="P1530:AH1530" si="958">SUM(P1521:P1529)</f>
        <v>10</v>
      </c>
      <c r="Q1530" s="99">
        <f t="shared" si="958"/>
        <v>1</v>
      </c>
      <c r="R1530" s="99">
        <f t="shared" si="958"/>
        <v>3</v>
      </c>
      <c r="S1530" s="99">
        <f t="shared" si="958"/>
        <v>4</v>
      </c>
      <c r="T1530" s="99">
        <f t="shared" si="958"/>
        <v>13</v>
      </c>
      <c r="U1530" s="99">
        <f t="shared" si="958"/>
        <v>0</v>
      </c>
      <c r="V1530" s="99">
        <f t="shared" si="958"/>
        <v>0</v>
      </c>
      <c r="W1530" s="99">
        <f t="shared" si="958"/>
        <v>0</v>
      </c>
      <c r="X1530" s="99">
        <f t="shared" si="958"/>
        <v>0</v>
      </c>
      <c r="Y1530" s="99">
        <f t="shared" si="958"/>
        <v>0</v>
      </c>
      <c r="Z1530" s="99">
        <f t="shared" si="958"/>
        <v>0</v>
      </c>
      <c r="AA1530" s="99">
        <f t="shared" si="958"/>
        <v>0</v>
      </c>
      <c r="AB1530" s="99">
        <f t="shared" si="958"/>
        <v>0</v>
      </c>
      <c r="AC1530" s="99">
        <f t="shared" si="958"/>
        <v>2</v>
      </c>
      <c r="AD1530" s="99">
        <f t="shared" si="958"/>
        <v>0</v>
      </c>
      <c r="AE1530" s="99">
        <f t="shared" si="958"/>
        <v>0</v>
      </c>
      <c r="AF1530" s="99">
        <f t="shared" si="958"/>
        <v>0</v>
      </c>
      <c r="AG1530" s="99">
        <f t="shared" si="958"/>
        <v>0</v>
      </c>
      <c r="AH1530" s="99">
        <f t="shared" si="958"/>
        <v>0</v>
      </c>
    </row>
    <row r="1531">
      <c r="A1531" s="119" t="s">
        <v>472</v>
      </c>
    </row>
    <row r="1533" hidden="1">
      <c r="A1533" s="115"/>
      <c r="F1533" s="116" t="s">
        <v>382</v>
      </c>
      <c r="L1533" s="117" t="s">
        <v>383</v>
      </c>
      <c r="N1533" s="118" t="s">
        <v>384</v>
      </c>
    </row>
    <row r="1534" hidden="1">
      <c r="A1534" s="83" t="s">
        <v>232</v>
      </c>
      <c r="B1534" s="83" t="s">
        <v>233</v>
      </c>
      <c r="C1534" s="83" t="s">
        <v>234</v>
      </c>
      <c r="D1534" s="83" t="s">
        <v>15</v>
      </c>
      <c r="E1534" s="84" t="s">
        <v>235</v>
      </c>
      <c r="F1534" s="85" t="s">
        <v>17</v>
      </c>
      <c r="G1534" s="85" t="s">
        <v>236</v>
      </c>
      <c r="H1534" s="85" t="s">
        <v>237</v>
      </c>
      <c r="I1534" s="85" t="s">
        <v>238</v>
      </c>
      <c r="J1534" s="85" t="s">
        <v>239</v>
      </c>
      <c r="K1534" s="86" t="s">
        <v>240</v>
      </c>
      <c r="L1534" s="87" t="s">
        <v>241</v>
      </c>
      <c r="M1534" s="87" t="s">
        <v>242</v>
      </c>
      <c r="N1534" s="88" t="s">
        <v>385</v>
      </c>
      <c r="O1534" s="88" t="s">
        <v>235</v>
      </c>
      <c r="P1534" s="88" t="s">
        <v>244</v>
      </c>
      <c r="Q1534" s="88" t="s">
        <v>245</v>
      </c>
      <c r="R1534" s="88" t="s">
        <v>246</v>
      </c>
      <c r="S1534" s="88" t="s">
        <v>247</v>
      </c>
      <c r="T1534" s="88" t="s">
        <v>248</v>
      </c>
      <c r="U1534" s="88" t="s">
        <v>249</v>
      </c>
      <c r="V1534" s="88" t="s">
        <v>250</v>
      </c>
      <c r="W1534" s="88" t="s">
        <v>251</v>
      </c>
      <c r="X1534" s="88" t="s">
        <v>252</v>
      </c>
      <c r="Y1534" s="88" t="s">
        <v>253</v>
      </c>
      <c r="Z1534" s="88" t="s">
        <v>254</v>
      </c>
      <c r="AA1534" s="88" t="s">
        <v>255</v>
      </c>
      <c r="AB1534" s="88" t="s">
        <v>256</v>
      </c>
      <c r="AC1534" s="88" t="s">
        <v>257</v>
      </c>
      <c r="AD1534" s="88" t="s">
        <v>258</v>
      </c>
      <c r="AE1534" s="88" t="s">
        <v>259</v>
      </c>
      <c r="AF1534" s="88" t="s">
        <v>260</v>
      </c>
      <c r="AG1534" s="88" t="s">
        <v>261</v>
      </c>
      <c r="AH1534" s="88" t="s">
        <v>262</v>
      </c>
    </row>
    <row r="1535" hidden="1">
      <c r="A1535" s="90" t="s">
        <v>47</v>
      </c>
      <c r="B1535" s="91" t="s">
        <v>263</v>
      </c>
      <c r="C1535" s="103">
        <v>1.0</v>
      </c>
      <c r="D1535" s="103">
        <v>1.0</v>
      </c>
      <c r="E1535" s="93">
        <f t="shared" ref="E1535:E1540" si="959">SUM(L1535*I1535)/60</f>
        <v>9.066666667</v>
      </c>
      <c r="F1535" s="92">
        <v>0.0</v>
      </c>
      <c r="G1535" s="103">
        <v>34.0</v>
      </c>
      <c r="H1535" s="92">
        <v>0.0</v>
      </c>
      <c r="I1535" s="103">
        <v>34.0</v>
      </c>
      <c r="J1535" s="106">
        <f t="shared" ref="J1535:J1548" si="960">SUM(G1535-I1535)</f>
        <v>0</v>
      </c>
      <c r="K1535" s="94">
        <f t="shared" ref="K1535:K1548" si="961">SUM(G1535/I1535)</f>
        <v>1</v>
      </c>
      <c r="L1535" s="103">
        <v>16.0</v>
      </c>
      <c r="M1535" s="103">
        <v>37.0</v>
      </c>
      <c r="N1535" s="103">
        <v>1.0</v>
      </c>
      <c r="O1535" s="95">
        <f t="shared" ref="O1535:O1540" si="962">(E1535*N1535)</f>
        <v>9.066666667</v>
      </c>
      <c r="P1535" s="92">
        <v>0.0</v>
      </c>
      <c r="Q1535" s="92">
        <v>0.0</v>
      </c>
      <c r="R1535" s="103">
        <v>2.0</v>
      </c>
      <c r="S1535" s="92">
        <v>0.0</v>
      </c>
      <c r="T1535" s="103">
        <v>4.0</v>
      </c>
      <c r="U1535" s="92">
        <v>0.0</v>
      </c>
      <c r="V1535" s="92">
        <v>0.0</v>
      </c>
      <c r="W1535" s="92">
        <v>0.0</v>
      </c>
      <c r="X1535" s="92">
        <v>0.0</v>
      </c>
      <c r="Y1535" s="92">
        <v>0.0</v>
      </c>
      <c r="Z1535" s="92">
        <v>0.0</v>
      </c>
      <c r="AA1535" s="92">
        <v>0.0</v>
      </c>
      <c r="AB1535" s="92">
        <v>0.0</v>
      </c>
      <c r="AC1535" s="92">
        <v>0.0</v>
      </c>
      <c r="AD1535" s="92">
        <v>0.0</v>
      </c>
      <c r="AE1535" s="92">
        <v>0.0</v>
      </c>
      <c r="AF1535" s="92">
        <v>0.0</v>
      </c>
      <c r="AG1535" s="92">
        <v>0.0</v>
      </c>
      <c r="AH1535" s="92">
        <v>0.0</v>
      </c>
    </row>
    <row r="1536" hidden="1">
      <c r="A1536" s="90" t="s">
        <v>47</v>
      </c>
      <c r="B1536" s="91" t="s">
        <v>264</v>
      </c>
      <c r="C1536" s="103">
        <v>1.0</v>
      </c>
      <c r="D1536" s="103">
        <v>1.0</v>
      </c>
      <c r="E1536" s="93">
        <f t="shared" si="959"/>
        <v>8.4</v>
      </c>
      <c r="F1536" s="103">
        <v>1.0</v>
      </c>
      <c r="G1536" s="103">
        <v>32.0</v>
      </c>
      <c r="H1536" s="92">
        <v>0.0</v>
      </c>
      <c r="I1536" s="103">
        <v>42.0</v>
      </c>
      <c r="J1536" s="106">
        <f t="shared" si="960"/>
        <v>-10</v>
      </c>
      <c r="K1536" s="94">
        <f t="shared" si="961"/>
        <v>0.7619047619</v>
      </c>
      <c r="L1536" s="103">
        <v>12.0</v>
      </c>
      <c r="M1536" s="103">
        <v>44.0</v>
      </c>
      <c r="N1536" s="103">
        <v>1.0</v>
      </c>
      <c r="O1536" s="95">
        <f t="shared" si="962"/>
        <v>8.4</v>
      </c>
      <c r="P1536" s="103">
        <v>3.0</v>
      </c>
      <c r="Q1536" s="103">
        <v>2.0</v>
      </c>
      <c r="R1536" s="103">
        <v>2.0</v>
      </c>
      <c r="S1536" s="92">
        <v>0.0</v>
      </c>
      <c r="T1536" s="103">
        <v>4.0</v>
      </c>
      <c r="U1536" s="103">
        <v>2.0</v>
      </c>
      <c r="V1536" s="92">
        <v>0.0</v>
      </c>
      <c r="W1536" s="92">
        <v>0.0</v>
      </c>
      <c r="X1536" s="92">
        <v>0.0</v>
      </c>
      <c r="Y1536" s="92">
        <v>0.0</v>
      </c>
      <c r="Z1536" s="92">
        <v>0.0</v>
      </c>
      <c r="AA1536" s="92">
        <v>0.0</v>
      </c>
      <c r="AB1536" s="92">
        <v>0.0</v>
      </c>
      <c r="AC1536" s="92">
        <v>0.0</v>
      </c>
      <c r="AD1536" s="92">
        <v>0.0</v>
      </c>
      <c r="AE1536" s="92">
        <v>0.0</v>
      </c>
      <c r="AF1536" s="92">
        <v>0.0</v>
      </c>
      <c r="AG1536" s="92">
        <v>0.0</v>
      </c>
      <c r="AH1536" s="92">
        <v>0.0</v>
      </c>
    </row>
    <row r="1537" hidden="1">
      <c r="A1537" s="90" t="s">
        <v>47</v>
      </c>
      <c r="B1537" s="91" t="s">
        <v>265</v>
      </c>
      <c r="C1537" s="103">
        <v>1.0</v>
      </c>
      <c r="D1537" s="103">
        <v>1.0</v>
      </c>
      <c r="E1537" s="93">
        <f t="shared" si="959"/>
        <v>9.066666667</v>
      </c>
      <c r="F1537" s="103">
        <v>1.0</v>
      </c>
      <c r="G1537" s="103">
        <v>39.0</v>
      </c>
      <c r="H1537" s="103">
        <v>1.0</v>
      </c>
      <c r="I1537" s="103">
        <v>34.0</v>
      </c>
      <c r="J1537" s="106">
        <f t="shared" si="960"/>
        <v>5</v>
      </c>
      <c r="K1537" s="94">
        <f t="shared" si="961"/>
        <v>1.147058824</v>
      </c>
      <c r="L1537" s="103">
        <v>16.0</v>
      </c>
      <c r="M1537" s="103">
        <v>54.0</v>
      </c>
      <c r="N1537" s="103">
        <v>1.0</v>
      </c>
      <c r="O1537" s="95">
        <f t="shared" si="962"/>
        <v>9.066666667</v>
      </c>
      <c r="P1537" s="92">
        <v>0.0</v>
      </c>
      <c r="Q1537" s="103">
        <v>1.0</v>
      </c>
      <c r="R1537" s="103">
        <v>6.0</v>
      </c>
      <c r="S1537" s="103">
        <v>1.0</v>
      </c>
      <c r="T1537" s="103">
        <v>9.0</v>
      </c>
      <c r="U1537" s="103">
        <v>1.0</v>
      </c>
      <c r="V1537" s="92">
        <v>0.0</v>
      </c>
      <c r="W1537" s="92">
        <v>0.0</v>
      </c>
      <c r="X1537" s="92">
        <v>0.0</v>
      </c>
      <c r="Y1537" s="92">
        <v>0.0</v>
      </c>
      <c r="Z1537" s="92">
        <v>0.0</v>
      </c>
      <c r="AA1537" s="92">
        <v>0.0</v>
      </c>
      <c r="AB1537" s="92">
        <v>0.0</v>
      </c>
      <c r="AC1537" s="92">
        <v>0.0</v>
      </c>
      <c r="AD1537" s="92">
        <v>0.0</v>
      </c>
      <c r="AE1537" s="92">
        <v>0.0</v>
      </c>
      <c r="AF1537" s="92">
        <v>0.0</v>
      </c>
      <c r="AG1537" s="92">
        <v>0.0</v>
      </c>
      <c r="AH1537" s="92">
        <v>0.0</v>
      </c>
    </row>
    <row r="1538" hidden="1">
      <c r="A1538" s="90" t="s">
        <v>47</v>
      </c>
      <c r="B1538" s="91" t="s">
        <v>266</v>
      </c>
      <c r="C1538" s="103">
        <v>1.0</v>
      </c>
      <c r="D1538" s="103">
        <v>1.0</v>
      </c>
      <c r="E1538" s="93">
        <f t="shared" si="959"/>
        <v>8.8</v>
      </c>
      <c r="F1538" s="103">
        <v>3.0</v>
      </c>
      <c r="G1538" s="103">
        <v>25.0</v>
      </c>
      <c r="H1538" s="92">
        <v>0.0</v>
      </c>
      <c r="I1538" s="103">
        <v>33.0</v>
      </c>
      <c r="J1538" s="106">
        <f t="shared" si="960"/>
        <v>-8</v>
      </c>
      <c r="K1538" s="94">
        <f t="shared" si="961"/>
        <v>0.7575757576</v>
      </c>
      <c r="L1538" s="103">
        <v>16.0</v>
      </c>
      <c r="M1538" s="103">
        <v>34.0</v>
      </c>
      <c r="N1538" s="103">
        <v>1.0</v>
      </c>
      <c r="O1538" s="95">
        <f t="shared" si="962"/>
        <v>8.8</v>
      </c>
      <c r="P1538" s="103">
        <v>2.0</v>
      </c>
      <c r="Q1538" s="92">
        <v>0.0</v>
      </c>
      <c r="R1538" s="92">
        <v>0.0</v>
      </c>
      <c r="S1538" s="103">
        <v>1.0</v>
      </c>
      <c r="T1538" s="103">
        <v>3.0</v>
      </c>
      <c r="U1538" s="92">
        <v>0.0</v>
      </c>
      <c r="V1538" s="92">
        <v>0.0</v>
      </c>
      <c r="W1538" s="92">
        <v>0.0</v>
      </c>
      <c r="X1538" s="92">
        <v>0.0</v>
      </c>
      <c r="Y1538" s="92">
        <v>0.0</v>
      </c>
      <c r="Z1538" s="92">
        <v>0.0</v>
      </c>
      <c r="AA1538" s="92">
        <v>0.0</v>
      </c>
      <c r="AB1538" s="92">
        <v>0.0</v>
      </c>
      <c r="AC1538" s="92">
        <v>0.0</v>
      </c>
      <c r="AD1538" s="92">
        <v>0.0</v>
      </c>
      <c r="AE1538" s="92">
        <v>0.0</v>
      </c>
      <c r="AF1538" s="92">
        <v>0.0</v>
      </c>
      <c r="AG1538" s="92">
        <v>0.0</v>
      </c>
      <c r="AH1538" s="92">
        <v>0.0</v>
      </c>
    </row>
    <row r="1539" hidden="1">
      <c r="A1539" s="90" t="s">
        <v>47</v>
      </c>
      <c r="B1539" s="91" t="s">
        <v>267</v>
      </c>
      <c r="C1539" s="92">
        <v>0.0</v>
      </c>
      <c r="D1539" s="92">
        <v>0.0</v>
      </c>
      <c r="E1539" s="93">
        <f t="shared" si="959"/>
        <v>0</v>
      </c>
      <c r="F1539" s="92">
        <v>0.0</v>
      </c>
      <c r="G1539" s="92">
        <v>0.0</v>
      </c>
      <c r="H1539" s="92">
        <v>0.0</v>
      </c>
      <c r="I1539" s="92">
        <v>0.0</v>
      </c>
      <c r="J1539" s="106">
        <f t="shared" si="960"/>
        <v>0</v>
      </c>
      <c r="K1539" s="94" t="str">
        <f t="shared" si="961"/>
        <v>#DIV/0!</v>
      </c>
      <c r="L1539" s="92">
        <v>0.0</v>
      </c>
      <c r="M1539" s="92">
        <v>0.0</v>
      </c>
      <c r="N1539" s="103">
        <v>0.0</v>
      </c>
      <c r="O1539" s="95">
        <f t="shared" si="962"/>
        <v>0</v>
      </c>
      <c r="P1539" s="92">
        <v>0.0</v>
      </c>
      <c r="Q1539" s="92">
        <v>0.0</v>
      </c>
      <c r="R1539" s="92">
        <v>0.0</v>
      </c>
      <c r="S1539" s="92">
        <v>0.0</v>
      </c>
      <c r="T1539" s="92">
        <v>0.0</v>
      </c>
      <c r="U1539" s="92">
        <v>0.0</v>
      </c>
      <c r="V1539" s="92">
        <v>0.0</v>
      </c>
      <c r="W1539" s="92">
        <v>0.0</v>
      </c>
      <c r="X1539" s="92">
        <v>0.0</v>
      </c>
      <c r="Y1539" s="92">
        <v>0.0</v>
      </c>
      <c r="Z1539" s="92">
        <v>0.0</v>
      </c>
      <c r="AA1539" s="92">
        <v>0.0</v>
      </c>
      <c r="AB1539" s="92">
        <v>0.0</v>
      </c>
      <c r="AC1539" s="92">
        <v>0.0</v>
      </c>
      <c r="AD1539" s="92">
        <v>0.0</v>
      </c>
      <c r="AE1539" s="92">
        <v>0.0</v>
      </c>
      <c r="AF1539" s="92">
        <v>0.0</v>
      </c>
      <c r="AG1539" s="92">
        <v>0.0</v>
      </c>
      <c r="AH1539" s="92">
        <v>0.0</v>
      </c>
    </row>
    <row r="1540" hidden="1">
      <c r="A1540" s="90" t="s">
        <v>47</v>
      </c>
      <c r="B1540" s="91" t="s">
        <v>268</v>
      </c>
      <c r="C1540" s="92">
        <v>0.0</v>
      </c>
      <c r="D1540" s="92">
        <v>0.0</v>
      </c>
      <c r="E1540" s="93">
        <f t="shared" si="959"/>
        <v>0</v>
      </c>
      <c r="F1540" s="92">
        <v>0.0</v>
      </c>
      <c r="G1540" s="92">
        <v>0.0</v>
      </c>
      <c r="H1540" s="92">
        <v>0.0</v>
      </c>
      <c r="I1540" s="92">
        <v>0.0</v>
      </c>
      <c r="J1540" s="106">
        <f t="shared" si="960"/>
        <v>0</v>
      </c>
      <c r="K1540" s="94" t="str">
        <f t="shared" si="961"/>
        <v>#DIV/0!</v>
      </c>
      <c r="L1540" s="92">
        <v>0.0</v>
      </c>
      <c r="M1540" s="92">
        <v>0.0</v>
      </c>
      <c r="N1540" s="103">
        <v>0.0</v>
      </c>
      <c r="O1540" s="95">
        <f t="shared" si="962"/>
        <v>0</v>
      </c>
      <c r="P1540" s="92">
        <v>0.0</v>
      </c>
      <c r="Q1540" s="92">
        <v>0.0</v>
      </c>
      <c r="R1540" s="92">
        <v>0.0</v>
      </c>
      <c r="S1540" s="92">
        <v>0.0</v>
      </c>
      <c r="T1540" s="92">
        <v>0.0</v>
      </c>
      <c r="U1540" s="92">
        <v>0.0</v>
      </c>
      <c r="V1540" s="92">
        <v>0.0</v>
      </c>
      <c r="W1540" s="92">
        <v>0.0</v>
      </c>
      <c r="X1540" s="92">
        <v>0.0</v>
      </c>
      <c r="Y1540" s="92">
        <v>0.0</v>
      </c>
      <c r="Z1540" s="92">
        <v>0.0</v>
      </c>
      <c r="AA1540" s="92">
        <v>0.0</v>
      </c>
      <c r="AB1540" s="92">
        <v>0.0</v>
      </c>
      <c r="AC1540" s="92">
        <v>0.0</v>
      </c>
      <c r="AD1540" s="92">
        <v>0.0</v>
      </c>
      <c r="AE1540" s="92">
        <v>0.0</v>
      </c>
      <c r="AF1540" s="92">
        <v>0.0</v>
      </c>
      <c r="AG1540" s="92">
        <v>0.0</v>
      </c>
      <c r="AH1540" s="92">
        <v>0.0</v>
      </c>
    </row>
    <row r="1541" hidden="1">
      <c r="A1541" s="98"/>
      <c r="B1541" s="99"/>
      <c r="C1541" s="99">
        <f t="shared" ref="C1541:D1541" si="963">SUM(C1535:C1540)/4</f>
        <v>1</v>
      </c>
      <c r="D1541" s="99">
        <f t="shared" si="963"/>
        <v>1</v>
      </c>
      <c r="E1541" s="100">
        <f>SUM(E1535:E1540)</f>
        <v>35.33333333</v>
      </c>
      <c r="F1541" s="99">
        <f>SUM(F1535:F1540)/4</f>
        <v>1.25</v>
      </c>
      <c r="G1541" s="99">
        <f>SUM(G1535:G1540)</f>
        <v>130</v>
      </c>
      <c r="H1541" s="99"/>
      <c r="I1541" s="99">
        <f>SUM(I1535:I1540)</f>
        <v>143</v>
      </c>
      <c r="J1541" s="99">
        <f t="shared" si="960"/>
        <v>-13</v>
      </c>
      <c r="K1541" s="101">
        <f t="shared" si="961"/>
        <v>0.9090909091</v>
      </c>
      <c r="L1541" s="99">
        <f t="shared" ref="L1541:M1541" si="964">SUM(L1535:L1540)</f>
        <v>60</v>
      </c>
      <c r="M1541" s="99">
        <f t="shared" si="964"/>
        <v>169</v>
      </c>
      <c r="N1541" s="99"/>
      <c r="O1541" s="102"/>
      <c r="P1541" s="99">
        <f t="shared" ref="P1541:AH1541" si="965">SUM(P1535:P1540)</f>
        <v>5</v>
      </c>
      <c r="Q1541" s="99">
        <f t="shared" si="965"/>
        <v>3</v>
      </c>
      <c r="R1541" s="99">
        <f t="shared" si="965"/>
        <v>10</v>
      </c>
      <c r="S1541" s="99">
        <f t="shared" si="965"/>
        <v>2</v>
      </c>
      <c r="T1541" s="99">
        <f t="shared" si="965"/>
        <v>20</v>
      </c>
      <c r="U1541" s="99">
        <f t="shared" si="965"/>
        <v>3</v>
      </c>
      <c r="V1541" s="99">
        <f t="shared" si="965"/>
        <v>0</v>
      </c>
      <c r="W1541" s="99">
        <f t="shared" si="965"/>
        <v>0</v>
      </c>
      <c r="X1541" s="99">
        <f t="shared" si="965"/>
        <v>0</v>
      </c>
      <c r="Y1541" s="99">
        <f t="shared" si="965"/>
        <v>0</v>
      </c>
      <c r="Z1541" s="99">
        <f t="shared" si="965"/>
        <v>0</v>
      </c>
      <c r="AA1541" s="99">
        <f t="shared" si="965"/>
        <v>0</v>
      </c>
      <c r="AB1541" s="99">
        <f t="shared" si="965"/>
        <v>0</v>
      </c>
      <c r="AC1541" s="99">
        <f t="shared" si="965"/>
        <v>0</v>
      </c>
      <c r="AD1541" s="99">
        <f t="shared" si="965"/>
        <v>0</v>
      </c>
      <c r="AE1541" s="99">
        <f t="shared" si="965"/>
        <v>0</v>
      </c>
      <c r="AF1541" s="99">
        <f t="shared" si="965"/>
        <v>0</v>
      </c>
      <c r="AG1541" s="99">
        <f t="shared" si="965"/>
        <v>0</v>
      </c>
      <c r="AH1541" s="99">
        <f t="shared" si="965"/>
        <v>0</v>
      </c>
    </row>
    <row r="1542" hidden="1">
      <c r="A1542" s="90" t="s">
        <v>302</v>
      </c>
      <c r="B1542" s="91" t="s">
        <v>303</v>
      </c>
      <c r="C1542" s="103">
        <v>1.0</v>
      </c>
      <c r="D1542" s="92">
        <v>0.0</v>
      </c>
      <c r="E1542" s="93">
        <f t="shared" ref="E1542:E1547" si="966">SUM(L1542*I1542)/60</f>
        <v>10.73333333</v>
      </c>
      <c r="F1542" s="92">
        <v>0.0</v>
      </c>
      <c r="G1542" s="103">
        <v>28.0</v>
      </c>
      <c r="H1542" s="92">
        <v>0.0</v>
      </c>
      <c r="I1542" s="103">
        <v>28.0</v>
      </c>
      <c r="J1542" s="106">
        <f t="shared" si="960"/>
        <v>0</v>
      </c>
      <c r="K1542" s="94">
        <f t="shared" si="961"/>
        <v>1</v>
      </c>
      <c r="L1542" s="103">
        <v>23.0</v>
      </c>
      <c r="M1542" s="103">
        <v>35.0</v>
      </c>
      <c r="N1542" s="103">
        <v>1.0</v>
      </c>
      <c r="O1542" s="95">
        <f t="shared" ref="O1542:O1547" si="967">SUM(L1542*I1542)/60</f>
        <v>10.73333333</v>
      </c>
      <c r="P1542" s="103">
        <v>2.0</v>
      </c>
      <c r="Q1542" s="103">
        <v>1.0</v>
      </c>
      <c r="R1542" s="103">
        <v>2.0</v>
      </c>
      <c r="S1542" s="92">
        <v>0.0</v>
      </c>
      <c r="T1542" s="103">
        <v>5.0</v>
      </c>
      <c r="U1542" s="103">
        <v>2.0</v>
      </c>
      <c r="V1542" s="92">
        <v>0.0</v>
      </c>
      <c r="W1542" s="92">
        <v>0.0</v>
      </c>
      <c r="X1542" s="92">
        <v>0.0</v>
      </c>
      <c r="Y1542" s="92">
        <v>0.0</v>
      </c>
      <c r="Z1542" s="92">
        <v>0.0</v>
      </c>
      <c r="AA1542" s="92">
        <v>0.0</v>
      </c>
      <c r="AB1542" s="92">
        <v>0.0</v>
      </c>
      <c r="AC1542" s="103">
        <v>1.0</v>
      </c>
      <c r="AD1542" s="92">
        <v>0.0</v>
      </c>
      <c r="AE1542" s="92">
        <v>0.0</v>
      </c>
      <c r="AF1542" s="92">
        <v>0.0</v>
      </c>
      <c r="AG1542" s="92">
        <v>0.0</v>
      </c>
      <c r="AH1542" s="92">
        <v>0.0</v>
      </c>
    </row>
    <row r="1543" hidden="1">
      <c r="A1543" s="90" t="s">
        <v>302</v>
      </c>
      <c r="B1543" s="91" t="s">
        <v>304</v>
      </c>
      <c r="C1543" s="103">
        <v>1.0</v>
      </c>
      <c r="D1543" s="92">
        <v>0.0</v>
      </c>
      <c r="E1543" s="93">
        <f t="shared" si="966"/>
        <v>8.666666667</v>
      </c>
      <c r="F1543" s="92">
        <v>0.0</v>
      </c>
      <c r="G1543" s="103">
        <v>35.0</v>
      </c>
      <c r="H1543" s="92">
        <v>0.0</v>
      </c>
      <c r="I1543" s="103">
        <v>40.0</v>
      </c>
      <c r="J1543" s="106">
        <f t="shared" si="960"/>
        <v>-5</v>
      </c>
      <c r="K1543" s="94">
        <f t="shared" si="961"/>
        <v>0.875</v>
      </c>
      <c r="L1543" s="103">
        <v>13.0</v>
      </c>
      <c r="M1543" s="103">
        <v>42.0</v>
      </c>
      <c r="N1543" s="103">
        <v>1.0</v>
      </c>
      <c r="O1543" s="95">
        <f t="shared" si="967"/>
        <v>8.666666667</v>
      </c>
      <c r="P1543" s="103">
        <v>1.0</v>
      </c>
      <c r="Q1543" s="92">
        <v>0.0</v>
      </c>
      <c r="R1543" s="103">
        <v>1.0</v>
      </c>
      <c r="S1543" s="92">
        <v>0.0</v>
      </c>
      <c r="T1543" s="103">
        <v>8.0</v>
      </c>
      <c r="U1543" s="103">
        <v>1.0</v>
      </c>
      <c r="V1543" s="92">
        <v>0.0</v>
      </c>
      <c r="W1543" s="92">
        <v>0.0</v>
      </c>
      <c r="X1543" s="92">
        <v>0.0</v>
      </c>
      <c r="Y1543" s="92">
        <v>0.0</v>
      </c>
      <c r="Z1543" s="92">
        <v>0.0</v>
      </c>
      <c r="AA1543" s="92">
        <v>0.0</v>
      </c>
      <c r="AB1543" s="92">
        <v>0.0</v>
      </c>
      <c r="AC1543" s="92">
        <v>0.0</v>
      </c>
      <c r="AD1543" s="92">
        <v>0.0</v>
      </c>
      <c r="AE1543" s="92">
        <v>0.0</v>
      </c>
      <c r="AF1543" s="92">
        <v>0.0</v>
      </c>
      <c r="AG1543" s="92">
        <v>0.0</v>
      </c>
      <c r="AH1543" s="92">
        <v>0.0</v>
      </c>
    </row>
    <row r="1544" hidden="1">
      <c r="A1544" s="90" t="s">
        <v>302</v>
      </c>
      <c r="B1544" s="91" t="s">
        <v>305</v>
      </c>
      <c r="C1544" s="103">
        <v>1.0</v>
      </c>
      <c r="D1544" s="92">
        <v>0.0</v>
      </c>
      <c r="E1544" s="93">
        <f t="shared" si="966"/>
        <v>8.75</v>
      </c>
      <c r="F1544" s="92">
        <v>0.0</v>
      </c>
      <c r="G1544" s="103">
        <v>45.0</v>
      </c>
      <c r="H1544" s="92">
        <v>0.0</v>
      </c>
      <c r="I1544" s="103">
        <v>35.0</v>
      </c>
      <c r="J1544" s="106">
        <f t="shared" si="960"/>
        <v>10</v>
      </c>
      <c r="K1544" s="94">
        <f t="shared" si="961"/>
        <v>1.285714286</v>
      </c>
      <c r="L1544" s="103">
        <v>15.0</v>
      </c>
      <c r="M1544" s="103">
        <v>57.0</v>
      </c>
      <c r="N1544" s="103">
        <v>1.0</v>
      </c>
      <c r="O1544" s="95">
        <f t="shared" si="967"/>
        <v>8.75</v>
      </c>
      <c r="P1544" s="92">
        <v>0.0</v>
      </c>
      <c r="Q1544" s="103">
        <v>2.0</v>
      </c>
      <c r="R1544" s="103">
        <v>5.0</v>
      </c>
      <c r="S1544" s="92">
        <v>0.0</v>
      </c>
      <c r="T1544" s="103">
        <v>6.0</v>
      </c>
      <c r="U1544" s="103">
        <v>1.0</v>
      </c>
      <c r="V1544" s="92">
        <v>0.0</v>
      </c>
      <c r="W1544" s="92">
        <v>0.0</v>
      </c>
      <c r="X1544" s="92">
        <v>0.0</v>
      </c>
      <c r="Y1544" s="92">
        <v>0.0</v>
      </c>
      <c r="Z1544" s="92">
        <v>0.0</v>
      </c>
      <c r="AA1544" s="92">
        <v>0.0</v>
      </c>
      <c r="AB1544" s="92">
        <v>0.0</v>
      </c>
      <c r="AC1544" s="103">
        <v>1.0</v>
      </c>
      <c r="AD1544" s="92">
        <v>0.0</v>
      </c>
      <c r="AE1544" s="92">
        <v>0.0</v>
      </c>
      <c r="AF1544" s="92">
        <v>0.0</v>
      </c>
      <c r="AG1544" s="92">
        <v>0.0</v>
      </c>
      <c r="AH1544" s="92">
        <v>0.0</v>
      </c>
    </row>
    <row r="1545" hidden="1">
      <c r="A1545" s="90" t="s">
        <v>302</v>
      </c>
      <c r="B1545" s="91" t="s">
        <v>306</v>
      </c>
      <c r="C1545" s="92">
        <v>0.0</v>
      </c>
      <c r="D1545" s="92">
        <v>0.0</v>
      </c>
      <c r="E1545" s="93">
        <f t="shared" si="966"/>
        <v>0</v>
      </c>
      <c r="F1545" s="92">
        <v>0.0</v>
      </c>
      <c r="G1545" s="92">
        <v>0.0</v>
      </c>
      <c r="H1545" s="92">
        <v>0.0</v>
      </c>
      <c r="I1545" s="92">
        <v>0.0</v>
      </c>
      <c r="J1545" s="106">
        <f t="shared" si="960"/>
        <v>0</v>
      </c>
      <c r="K1545" s="94" t="str">
        <f t="shared" si="961"/>
        <v>#DIV/0!</v>
      </c>
      <c r="L1545" s="92">
        <v>0.0</v>
      </c>
      <c r="M1545" s="92">
        <v>0.0</v>
      </c>
      <c r="N1545" s="103">
        <v>0.0</v>
      </c>
      <c r="O1545" s="95">
        <f t="shared" si="967"/>
        <v>0</v>
      </c>
      <c r="P1545" s="92">
        <v>0.0</v>
      </c>
      <c r="Q1545" s="92">
        <v>0.0</v>
      </c>
      <c r="R1545" s="92">
        <v>0.0</v>
      </c>
      <c r="S1545" s="92">
        <v>0.0</v>
      </c>
      <c r="T1545" s="92">
        <v>0.0</v>
      </c>
      <c r="U1545" s="92">
        <v>0.0</v>
      </c>
      <c r="V1545" s="92">
        <v>0.0</v>
      </c>
      <c r="W1545" s="92">
        <v>0.0</v>
      </c>
      <c r="X1545" s="92">
        <v>0.0</v>
      </c>
      <c r="Y1545" s="92">
        <v>0.0</v>
      </c>
      <c r="Z1545" s="92">
        <v>0.0</v>
      </c>
      <c r="AA1545" s="92">
        <v>0.0</v>
      </c>
      <c r="AB1545" s="92">
        <v>0.0</v>
      </c>
      <c r="AC1545" s="92">
        <v>0.0</v>
      </c>
      <c r="AD1545" s="92">
        <v>0.0</v>
      </c>
      <c r="AE1545" s="92">
        <v>0.0</v>
      </c>
      <c r="AF1545" s="92">
        <v>0.0</v>
      </c>
      <c r="AG1545" s="92">
        <v>0.0</v>
      </c>
      <c r="AH1545" s="92">
        <v>0.0</v>
      </c>
    </row>
    <row r="1546" hidden="1">
      <c r="A1546" s="90" t="s">
        <v>302</v>
      </c>
      <c r="B1546" s="91" t="s">
        <v>307</v>
      </c>
      <c r="C1546" s="103">
        <v>1.0</v>
      </c>
      <c r="D1546" s="92">
        <v>0.0</v>
      </c>
      <c r="E1546" s="93">
        <f t="shared" si="966"/>
        <v>8.866666667</v>
      </c>
      <c r="F1546" s="92">
        <v>0.0</v>
      </c>
      <c r="G1546" s="103">
        <v>32.0</v>
      </c>
      <c r="H1546" s="103">
        <v>1.0</v>
      </c>
      <c r="I1546" s="103">
        <v>38.0</v>
      </c>
      <c r="J1546" s="106">
        <f t="shared" si="960"/>
        <v>-6</v>
      </c>
      <c r="K1546" s="94">
        <f t="shared" si="961"/>
        <v>0.8421052632</v>
      </c>
      <c r="L1546" s="103">
        <v>14.0</v>
      </c>
      <c r="M1546" s="103">
        <v>41.0</v>
      </c>
      <c r="N1546" s="103">
        <v>1.0</v>
      </c>
      <c r="O1546" s="95">
        <f t="shared" si="967"/>
        <v>8.866666667</v>
      </c>
      <c r="P1546" s="103">
        <v>2.0</v>
      </c>
      <c r="Q1546" s="103">
        <v>1.0</v>
      </c>
      <c r="R1546" s="103">
        <v>4.0</v>
      </c>
      <c r="S1546" s="92">
        <v>0.0</v>
      </c>
      <c r="T1546" s="103">
        <v>3.0</v>
      </c>
      <c r="U1546" s="103">
        <v>1.0</v>
      </c>
      <c r="V1546" s="103">
        <v>1.0</v>
      </c>
      <c r="W1546" s="92">
        <v>0.0</v>
      </c>
      <c r="X1546" s="92">
        <v>0.0</v>
      </c>
      <c r="Y1546" s="92">
        <v>0.0</v>
      </c>
      <c r="Z1546" s="92">
        <v>0.0</v>
      </c>
      <c r="AA1546" s="92">
        <v>0.0</v>
      </c>
      <c r="AB1546" s="92">
        <v>0.0</v>
      </c>
      <c r="AC1546" s="92">
        <v>0.0</v>
      </c>
      <c r="AD1546" s="92">
        <v>0.0</v>
      </c>
      <c r="AE1546" s="92">
        <v>0.0</v>
      </c>
      <c r="AF1546" s="92">
        <v>0.0</v>
      </c>
      <c r="AG1546" s="92">
        <v>0.0</v>
      </c>
      <c r="AH1546" s="92">
        <v>0.0</v>
      </c>
    </row>
    <row r="1547" hidden="1">
      <c r="A1547" s="90" t="s">
        <v>302</v>
      </c>
      <c r="B1547" s="91" t="s">
        <v>308</v>
      </c>
      <c r="C1547" s="92">
        <v>0.0</v>
      </c>
      <c r="D1547" s="92">
        <v>0.0</v>
      </c>
      <c r="E1547" s="93">
        <f t="shared" si="966"/>
        <v>0</v>
      </c>
      <c r="F1547" s="92">
        <v>0.0</v>
      </c>
      <c r="G1547" s="92">
        <v>0.0</v>
      </c>
      <c r="H1547" s="92">
        <v>0.0</v>
      </c>
      <c r="I1547" s="92">
        <v>0.0</v>
      </c>
      <c r="J1547" s="106">
        <f t="shared" si="960"/>
        <v>0</v>
      </c>
      <c r="K1547" s="94" t="str">
        <f t="shared" si="961"/>
        <v>#DIV/0!</v>
      </c>
      <c r="L1547" s="92">
        <v>0.0</v>
      </c>
      <c r="M1547" s="92">
        <v>0.0</v>
      </c>
      <c r="N1547" s="103">
        <v>0.0</v>
      </c>
      <c r="O1547" s="95">
        <f t="shared" si="967"/>
        <v>0</v>
      </c>
      <c r="P1547" s="92">
        <v>0.0</v>
      </c>
      <c r="Q1547" s="92">
        <v>0.0</v>
      </c>
      <c r="R1547" s="92">
        <v>0.0</v>
      </c>
      <c r="S1547" s="92">
        <v>0.0</v>
      </c>
      <c r="T1547" s="92">
        <v>0.0</v>
      </c>
      <c r="U1547" s="92">
        <v>0.0</v>
      </c>
      <c r="V1547" s="92">
        <v>0.0</v>
      </c>
      <c r="W1547" s="92">
        <v>0.0</v>
      </c>
      <c r="X1547" s="92">
        <v>0.0</v>
      </c>
      <c r="Y1547" s="92">
        <v>0.0</v>
      </c>
      <c r="Z1547" s="92">
        <v>0.0</v>
      </c>
      <c r="AA1547" s="92">
        <v>0.0</v>
      </c>
      <c r="AB1547" s="92">
        <v>0.0</v>
      </c>
      <c r="AC1547" s="92">
        <v>0.0</v>
      </c>
      <c r="AD1547" s="92">
        <v>0.0</v>
      </c>
      <c r="AE1547" s="92">
        <v>0.0</v>
      </c>
      <c r="AF1547" s="92">
        <v>0.0</v>
      </c>
      <c r="AG1547" s="92">
        <v>0.0</v>
      </c>
      <c r="AH1547" s="92">
        <v>0.0</v>
      </c>
    </row>
    <row r="1548" hidden="1">
      <c r="A1548" s="98" t="s">
        <v>271</v>
      </c>
      <c r="B1548" s="99"/>
      <c r="C1548" s="99">
        <f>SUM(C1542:C1547)</f>
        <v>4</v>
      </c>
      <c r="D1548" s="99">
        <f t="shared" ref="D1548:F1548" si="968">SUM(D1542:D1547)/4</f>
        <v>0</v>
      </c>
      <c r="E1548" s="100">
        <f t="shared" si="968"/>
        <v>9.254166667</v>
      </c>
      <c r="F1548" s="99">
        <f t="shared" si="968"/>
        <v>0</v>
      </c>
      <c r="G1548" s="99">
        <f>SUM(G1542:G1547)</f>
        <v>140</v>
      </c>
      <c r="H1548" s="99"/>
      <c r="I1548" s="99">
        <f>SUM(I1542:I1547)</f>
        <v>141</v>
      </c>
      <c r="J1548" s="99">
        <f t="shared" si="960"/>
        <v>-1</v>
      </c>
      <c r="K1548" s="101">
        <f t="shared" si="961"/>
        <v>0.9929078014</v>
      </c>
      <c r="L1548" s="99">
        <f t="shared" ref="L1548:M1548" si="969">SUM(L1542:L1547)</f>
        <v>65</v>
      </c>
      <c r="M1548" s="99">
        <f t="shared" si="969"/>
        <v>175</v>
      </c>
      <c r="N1548" s="99"/>
      <c r="O1548" s="102"/>
      <c r="P1548" s="99">
        <f t="shared" ref="P1548:AH1548" si="970">SUM(P1542:P1547)</f>
        <v>5</v>
      </c>
      <c r="Q1548" s="99">
        <f t="shared" si="970"/>
        <v>4</v>
      </c>
      <c r="R1548" s="99">
        <f t="shared" si="970"/>
        <v>12</v>
      </c>
      <c r="S1548" s="99">
        <f t="shared" si="970"/>
        <v>0</v>
      </c>
      <c r="T1548" s="99">
        <f t="shared" si="970"/>
        <v>22</v>
      </c>
      <c r="U1548" s="99">
        <f t="shared" si="970"/>
        <v>5</v>
      </c>
      <c r="V1548" s="99">
        <f t="shared" si="970"/>
        <v>1</v>
      </c>
      <c r="W1548" s="99">
        <f t="shared" si="970"/>
        <v>0</v>
      </c>
      <c r="X1548" s="99">
        <f t="shared" si="970"/>
        <v>0</v>
      </c>
      <c r="Y1548" s="99">
        <f t="shared" si="970"/>
        <v>0</v>
      </c>
      <c r="Z1548" s="99">
        <f t="shared" si="970"/>
        <v>0</v>
      </c>
      <c r="AA1548" s="99">
        <f t="shared" si="970"/>
        <v>0</v>
      </c>
      <c r="AB1548" s="99">
        <f t="shared" si="970"/>
        <v>0</v>
      </c>
      <c r="AC1548" s="99">
        <f t="shared" si="970"/>
        <v>2</v>
      </c>
      <c r="AD1548" s="99">
        <f t="shared" si="970"/>
        <v>0</v>
      </c>
      <c r="AE1548" s="99">
        <f t="shared" si="970"/>
        <v>0</v>
      </c>
      <c r="AF1548" s="99">
        <f t="shared" si="970"/>
        <v>0</v>
      </c>
      <c r="AG1548" s="99">
        <f t="shared" si="970"/>
        <v>0</v>
      </c>
      <c r="AH1548" s="99">
        <f t="shared" si="970"/>
        <v>0</v>
      </c>
    </row>
    <row r="1549">
      <c r="A1549" s="119" t="s">
        <v>473</v>
      </c>
    </row>
    <row r="1551" hidden="1">
      <c r="A1551" s="115"/>
      <c r="F1551" s="116" t="s">
        <v>382</v>
      </c>
      <c r="L1551" s="117" t="s">
        <v>383</v>
      </c>
      <c r="N1551" s="118" t="s">
        <v>384</v>
      </c>
    </row>
    <row r="1552" hidden="1">
      <c r="A1552" s="83" t="s">
        <v>232</v>
      </c>
      <c r="B1552" s="83" t="s">
        <v>233</v>
      </c>
      <c r="C1552" s="83" t="s">
        <v>234</v>
      </c>
      <c r="D1552" s="83" t="s">
        <v>15</v>
      </c>
      <c r="E1552" s="84" t="s">
        <v>235</v>
      </c>
      <c r="F1552" s="85" t="s">
        <v>17</v>
      </c>
      <c r="G1552" s="85" t="s">
        <v>236</v>
      </c>
      <c r="H1552" s="85" t="s">
        <v>237</v>
      </c>
      <c r="I1552" s="85" t="s">
        <v>238</v>
      </c>
      <c r="J1552" s="85" t="s">
        <v>239</v>
      </c>
      <c r="K1552" s="86" t="s">
        <v>240</v>
      </c>
      <c r="L1552" s="87" t="s">
        <v>241</v>
      </c>
      <c r="M1552" s="87" t="s">
        <v>242</v>
      </c>
      <c r="N1552" s="88" t="s">
        <v>385</v>
      </c>
      <c r="O1552" s="88" t="s">
        <v>235</v>
      </c>
      <c r="P1552" s="88" t="s">
        <v>244</v>
      </c>
      <c r="Q1552" s="88" t="s">
        <v>245</v>
      </c>
      <c r="R1552" s="88" t="s">
        <v>246</v>
      </c>
      <c r="S1552" s="88" t="s">
        <v>247</v>
      </c>
      <c r="T1552" s="88" t="s">
        <v>248</v>
      </c>
      <c r="U1552" s="88" t="s">
        <v>249</v>
      </c>
      <c r="V1552" s="88" t="s">
        <v>250</v>
      </c>
      <c r="W1552" s="88" t="s">
        <v>251</v>
      </c>
      <c r="X1552" s="88" t="s">
        <v>252</v>
      </c>
      <c r="Y1552" s="88" t="s">
        <v>253</v>
      </c>
      <c r="Z1552" s="88" t="s">
        <v>254</v>
      </c>
      <c r="AA1552" s="88" t="s">
        <v>255</v>
      </c>
      <c r="AB1552" s="88" t="s">
        <v>256</v>
      </c>
      <c r="AC1552" s="88" t="s">
        <v>257</v>
      </c>
      <c r="AD1552" s="88" t="s">
        <v>258</v>
      </c>
      <c r="AE1552" s="88" t="s">
        <v>259</v>
      </c>
      <c r="AF1552" s="88" t="s">
        <v>260</v>
      </c>
      <c r="AG1552" s="88" t="s">
        <v>261</v>
      </c>
      <c r="AH1552" s="88" t="s">
        <v>262</v>
      </c>
    </row>
    <row r="1553" hidden="1">
      <c r="A1553" s="90" t="s">
        <v>79</v>
      </c>
      <c r="B1553" s="91" t="s">
        <v>349</v>
      </c>
      <c r="C1553" s="103">
        <v>1.0</v>
      </c>
      <c r="D1553" s="92">
        <v>0.0</v>
      </c>
      <c r="E1553" s="93">
        <f t="shared" ref="E1553:E1558" si="971">SUM(L1553*I1553)/60</f>
        <v>23.18333333</v>
      </c>
      <c r="F1553" s="92">
        <v>0.0</v>
      </c>
      <c r="G1553" s="103">
        <v>109.0</v>
      </c>
      <c r="H1553" s="92">
        <v>0.0</v>
      </c>
      <c r="I1553" s="103">
        <v>107.0</v>
      </c>
      <c r="J1553" s="106">
        <f t="shared" ref="J1553:J1566" si="972">SUM(G1553-I1553)</f>
        <v>2</v>
      </c>
      <c r="K1553" s="94">
        <f t="shared" ref="K1553:K1566" si="973">SUM(G1553/I1553)</f>
        <v>1.018691589</v>
      </c>
      <c r="L1553" s="103">
        <v>13.0</v>
      </c>
      <c r="M1553" s="103">
        <v>149.0</v>
      </c>
      <c r="N1553" s="103">
        <v>1.0</v>
      </c>
      <c r="O1553" s="95">
        <f t="shared" ref="O1553:O1558" si="974">(E1553*N1553)</f>
        <v>23.18333333</v>
      </c>
      <c r="P1553" s="103">
        <v>6.0</v>
      </c>
      <c r="Q1553" s="103">
        <v>2.0</v>
      </c>
      <c r="R1553" s="103">
        <v>24.0</v>
      </c>
      <c r="S1553" s="103">
        <v>5.0</v>
      </c>
      <c r="T1553" s="103">
        <v>10.0</v>
      </c>
      <c r="U1553" s="92">
        <v>0.0</v>
      </c>
      <c r="V1553" s="92">
        <v>0.0</v>
      </c>
      <c r="W1553" s="92">
        <v>0.0</v>
      </c>
      <c r="X1553" s="92">
        <v>0.0</v>
      </c>
      <c r="Y1553" s="92">
        <v>0.0</v>
      </c>
      <c r="Z1553" s="92">
        <v>0.0</v>
      </c>
      <c r="AA1553" s="92">
        <v>0.0</v>
      </c>
      <c r="AB1553" s="92">
        <v>0.0</v>
      </c>
      <c r="AC1553" s="92">
        <v>0.0</v>
      </c>
      <c r="AD1553" s="92">
        <v>0.0</v>
      </c>
      <c r="AE1553" s="92">
        <v>0.0</v>
      </c>
      <c r="AF1553" s="92">
        <v>0.0</v>
      </c>
      <c r="AG1553" s="92">
        <v>0.0</v>
      </c>
      <c r="AH1553" s="92">
        <v>0.0</v>
      </c>
    </row>
    <row r="1554" hidden="1">
      <c r="A1554" s="90" t="s">
        <v>79</v>
      </c>
      <c r="B1554" s="91" t="s">
        <v>350</v>
      </c>
      <c r="C1554" s="103">
        <v>1.0</v>
      </c>
      <c r="D1554" s="92">
        <v>0.0</v>
      </c>
      <c r="E1554" s="93">
        <f t="shared" si="971"/>
        <v>24.8</v>
      </c>
      <c r="F1554" s="103">
        <v>1.0</v>
      </c>
      <c r="G1554" s="103">
        <v>74.0</v>
      </c>
      <c r="H1554" s="103">
        <v>2.0</v>
      </c>
      <c r="I1554" s="103">
        <v>93.0</v>
      </c>
      <c r="J1554" s="106">
        <f t="shared" si="972"/>
        <v>-19</v>
      </c>
      <c r="K1554" s="94">
        <f t="shared" si="973"/>
        <v>0.7956989247</v>
      </c>
      <c r="L1554" s="103">
        <v>16.0</v>
      </c>
      <c r="M1554" s="103">
        <v>103.0</v>
      </c>
      <c r="N1554" s="103">
        <v>1.0</v>
      </c>
      <c r="O1554" s="95">
        <f t="shared" si="974"/>
        <v>24.8</v>
      </c>
      <c r="P1554" s="103">
        <v>7.0</v>
      </c>
      <c r="Q1554" s="103">
        <v>2.0</v>
      </c>
      <c r="R1554" s="103">
        <v>7.0</v>
      </c>
      <c r="S1554" s="103">
        <v>2.0</v>
      </c>
      <c r="T1554" s="103">
        <v>8.0</v>
      </c>
      <c r="U1554" s="103">
        <v>1.0</v>
      </c>
      <c r="V1554" s="92">
        <v>0.0</v>
      </c>
      <c r="W1554" s="92">
        <v>0.0</v>
      </c>
      <c r="X1554" s="92">
        <v>0.0</v>
      </c>
      <c r="Y1554" s="92">
        <v>0.0</v>
      </c>
      <c r="Z1554" s="92">
        <v>0.0</v>
      </c>
      <c r="AA1554" s="92">
        <v>0.0</v>
      </c>
      <c r="AB1554" s="92">
        <v>0.0</v>
      </c>
      <c r="AC1554" s="103">
        <v>3.0</v>
      </c>
      <c r="AD1554" s="92">
        <v>0.0</v>
      </c>
      <c r="AE1554" s="92">
        <v>0.0</v>
      </c>
      <c r="AF1554" s="92">
        <v>0.0</v>
      </c>
      <c r="AG1554" s="92">
        <v>0.0</v>
      </c>
      <c r="AH1554" s="92">
        <v>0.0</v>
      </c>
    </row>
    <row r="1555" hidden="1">
      <c r="A1555" s="90" t="s">
        <v>79</v>
      </c>
      <c r="B1555" s="91" t="s">
        <v>351</v>
      </c>
      <c r="C1555" s="103">
        <v>1.0</v>
      </c>
      <c r="D1555" s="92">
        <v>0.0</v>
      </c>
      <c r="E1555" s="93">
        <f t="shared" si="971"/>
        <v>24</v>
      </c>
      <c r="F1555" s="92">
        <v>0.0</v>
      </c>
      <c r="G1555" s="103">
        <v>91.0</v>
      </c>
      <c r="H1555" s="92">
        <v>0.0</v>
      </c>
      <c r="I1555" s="103">
        <v>96.0</v>
      </c>
      <c r="J1555" s="106">
        <f t="shared" si="972"/>
        <v>-5</v>
      </c>
      <c r="K1555" s="94">
        <f t="shared" si="973"/>
        <v>0.9479166667</v>
      </c>
      <c r="L1555" s="103">
        <v>15.0</v>
      </c>
      <c r="M1555" s="103">
        <v>116.0</v>
      </c>
      <c r="N1555" s="103">
        <v>1.0</v>
      </c>
      <c r="O1555" s="95">
        <f t="shared" si="974"/>
        <v>24</v>
      </c>
      <c r="P1555" s="103">
        <v>4.0</v>
      </c>
      <c r="Q1555" s="92">
        <v>0.0</v>
      </c>
      <c r="R1555" s="103">
        <v>11.0</v>
      </c>
      <c r="S1555" s="103">
        <v>1.0</v>
      </c>
      <c r="T1555" s="103">
        <v>7.0</v>
      </c>
      <c r="U1555" s="103">
        <v>1.0</v>
      </c>
      <c r="V1555" s="92">
        <v>0.0</v>
      </c>
      <c r="W1555" s="92">
        <v>0.0</v>
      </c>
      <c r="X1555" s="92">
        <v>0.0</v>
      </c>
      <c r="Y1555" s="92">
        <v>0.0</v>
      </c>
      <c r="Z1555" s="92">
        <v>0.0</v>
      </c>
      <c r="AA1555" s="92">
        <v>0.0</v>
      </c>
      <c r="AB1555" s="92">
        <v>0.0</v>
      </c>
      <c r="AC1555" s="103">
        <v>2.0</v>
      </c>
      <c r="AD1555" s="92">
        <v>0.0</v>
      </c>
      <c r="AE1555" s="92">
        <v>0.0</v>
      </c>
      <c r="AF1555" s="92">
        <v>0.0</v>
      </c>
      <c r="AG1555" s="92">
        <v>0.0</v>
      </c>
      <c r="AH1555" s="92">
        <v>0.0</v>
      </c>
    </row>
    <row r="1556" hidden="1">
      <c r="A1556" s="90" t="s">
        <v>79</v>
      </c>
      <c r="B1556" s="91" t="s">
        <v>352</v>
      </c>
      <c r="C1556" s="103">
        <v>1.0</v>
      </c>
      <c r="D1556" s="92">
        <v>0.0</v>
      </c>
      <c r="E1556" s="93">
        <f t="shared" si="971"/>
        <v>24.53333333</v>
      </c>
      <c r="F1556" s="103">
        <v>1.0</v>
      </c>
      <c r="G1556" s="103">
        <v>83.0</v>
      </c>
      <c r="H1556" s="92">
        <v>0.0</v>
      </c>
      <c r="I1556" s="103">
        <v>92.0</v>
      </c>
      <c r="J1556" s="106">
        <f t="shared" si="972"/>
        <v>-9</v>
      </c>
      <c r="K1556" s="94">
        <f t="shared" si="973"/>
        <v>0.902173913</v>
      </c>
      <c r="L1556" s="103">
        <v>16.0</v>
      </c>
      <c r="M1556" s="103">
        <v>114.0</v>
      </c>
      <c r="N1556" s="103">
        <v>1.0</v>
      </c>
      <c r="O1556" s="95">
        <f t="shared" si="974"/>
        <v>24.53333333</v>
      </c>
      <c r="P1556" s="103">
        <v>2.0</v>
      </c>
      <c r="Q1556" s="103">
        <v>3.0</v>
      </c>
      <c r="R1556" s="103">
        <v>12.0</v>
      </c>
      <c r="S1556" s="103">
        <v>1.0</v>
      </c>
      <c r="T1556" s="103">
        <v>9.0</v>
      </c>
      <c r="U1556" s="103">
        <v>4.0</v>
      </c>
      <c r="V1556" s="103">
        <v>3.0</v>
      </c>
      <c r="W1556" s="92">
        <v>0.0</v>
      </c>
      <c r="X1556" s="92">
        <v>0.0</v>
      </c>
      <c r="Y1556" s="92">
        <v>0.0</v>
      </c>
      <c r="Z1556" s="92">
        <v>0.0</v>
      </c>
      <c r="AA1556" s="92">
        <v>0.0</v>
      </c>
      <c r="AB1556" s="92">
        <v>0.0</v>
      </c>
      <c r="AC1556" s="103">
        <v>3.0</v>
      </c>
      <c r="AD1556" s="92">
        <v>0.0</v>
      </c>
      <c r="AE1556" s="92">
        <v>0.0</v>
      </c>
      <c r="AF1556" s="92">
        <v>0.0</v>
      </c>
      <c r="AG1556" s="92">
        <v>0.0</v>
      </c>
      <c r="AH1556" s="92">
        <v>0.0</v>
      </c>
    </row>
    <row r="1557" hidden="1">
      <c r="A1557" s="90" t="s">
        <v>79</v>
      </c>
      <c r="B1557" s="91" t="s">
        <v>353</v>
      </c>
      <c r="C1557" s="92">
        <v>0.0</v>
      </c>
      <c r="D1557" s="92">
        <v>0.0</v>
      </c>
      <c r="E1557" s="93">
        <f t="shared" si="971"/>
        <v>0</v>
      </c>
      <c r="F1557" s="92">
        <v>0.0</v>
      </c>
      <c r="G1557" s="92">
        <v>0.0</v>
      </c>
      <c r="H1557" s="92">
        <v>0.0</v>
      </c>
      <c r="I1557" s="92">
        <v>0.0</v>
      </c>
      <c r="J1557" s="106">
        <f t="shared" si="972"/>
        <v>0</v>
      </c>
      <c r="K1557" s="94" t="str">
        <f t="shared" si="973"/>
        <v>#DIV/0!</v>
      </c>
      <c r="L1557" s="92">
        <v>0.0</v>
      </c>
      <c r="M1557" s="92">
        <v>0.0</v>
      </c>
      <c r="N1557" s="103">
        <v>0.0</v>
      </c>
      <c r="O1557" s="95">
        <f t="shared" si="974"/>
        <v>0</v>
      </c>
      <c r="P1557" s="92">
        <v>0.0</v>
      </c>
      <c r="Q1557" s="92">
        <v>0.0</v>
      </c>
      <c r="R1557" s="92">
        <v>0.0</v>
      </c>
      <c r="S1557" s="92">
        <v>0.0</v>
      </c>
      <c r="T1557" s="92">
        <v>0.0</v>
      </c>
      <c r="U1557" s="92">
        <v>0.0</v>
      </c>
      <c r="V1557" s="92">
        <v>0.0</v>
      </c>
      <c r="W1557" s="92">
        <v>0.0</v>
      </c>
      <c r="X1557" s="92">
        <v>0.0</v>
      </c>
      <c r="Y1557" s="92">
        <v>0.0</v>
      </c>
      <c r="Z1557" s="92">
        <v>0.0</v>
      </c>
      <c r="AA1557" s="92">
        <v>0.0</v>
      </c>
      <c r="AB1557" s="92">
        <v>0.0</v>
      </c>
      <c r="AC1557" s="92">
        <v>0.0</v>
      </c>
      <c r="AD1557" s="92">
        <v>0.0</v>
      </c>
      <c r="AE1557" s="92">
        <v>0.0</v>
      </c>
      <c r="AF1557" s="92">
        <v>0.0</v>
      </c>
      <c r="AG1557" s="92">
        <v>0.0</v>
      </c>
      <c r="AH1557" s="92">
        <v>0.0</v>
      </c>
    </row>
    <row r="1558" hidden="1">
      <c r="A1558" s="90" t="s">
        <v>79</v>
      </c>
      <c r="B1558" s="91" t="s">
        <v>354</v>
      </c>
      <c r="C1558" s="92">
        <v>0.0</v>
      </c>
      <c r="D1558" s="92">
        <v>0.0</v>
      </c>
      <c r="E1558" s="93">
        <f t="shared" si="971"/>
        <v>0</v>
      </c>
      <c r="F1558" s="92">
        <v>0.0</v>
      </c>
      <c r="G1558" s="92">
        <v>0.0</v>
      </c>
      <c r="H1558" s="92">
        <v>0.0</v>
      </c>
      <c r="I1558" s="92">
        <v>0.0</v>
      </c>
      <c r="J1558" s="106">
        <f t="shared" si="972"/>
        <v>0</v>
      </c>
      <c r="K1558" s="94" t="str">
        <f t="shared" si="973"/>
        <v>#DIV/0!</v>
      </c>
      <c r="L1558" s="92">
        <v>0.0</v>
      </c>
      <c r="M1558" s="92">
        <v>0.0</v>
      </c>
      <c r="N1558" s="103">
        <v>0.0</v>
      </c>
      <c r="O1558" s="95">
        <f t="shared" si="974"/>
        <v>0</v>
      </c>
      <c r="P1558" s="92">
        <v>0.0</v>
      </c>
      <c r="Q1558" s="92">
        <v>0.0</v>
      </c>
      <c r="R1558" s="92">
        <v>0.0</v>
      </c>
      <c r="S1558" s="92">
        <v>0.0</v>
      </c>
      <c r="T1558" s="92">
        <v>0.0</v>
      </c>
      <c r="U1558" s="92">
        <v>0.0</v>
      </c>
      <c r="V1558" s="92">
        <v>0.0</v>
      </c>
      <c r="W1558" s="92">
        <v>0.0</v>
      </c>
      <c r="X1558" s="92">
        <v>0.0</v>
      </c>
      <c r="Y1558" s="92">
        <v>0.0</v>
      </c>
      <c r="Z1558" s="92">
        <v>0.0</v>
      </c>
      <c r="AA1558" s="92">
        <v>0.0</v>
      </c>
      <c r="AB1558" s="92">
        <v>0.0</v>
      </c>
      <c r="AC1558" s="92">
        <v>0.0</v>
      </c>
      <c r="AD1558" s="92">
        <v>0.0</v>
      </c>
      <c r="AE1558" s="92">
        <v>0.0</v>
      </c>
      <c r="AF1558" s="92">
        <v>0.0</v>
      </c>
      <c r="AG1558" s="92">
        <v>0.0</v>
      </c>
      <c r="AH1558" s="92">
        <v>0.0</v>
      </c>
    </row>
    <row r="1559" hidden="1">
      <c r="A1559" s="157" t="s">
        <v>269</v>
      </c>
      <c r="B1559" s="158" t="s">
        <v>355</v>
      </c>
      <c r="C1559" s="99">
        <f t="shared" ref="C1559:D1559" si="975">SUM(C1553:C1558)/4</f>
        <v>1</v>
      </c>
      <c r="D1559" s="99">
        <f t="shared" si="975"/>
        <v>0</v>
      </c>
      <c r="E1559" s="100">
        <f>SUM(E1553:E1558)</f>
        <v>96.51666667</v>
      </c>
      <c r="F1559" s="99">
        <f>SUM(F1553:F1558)/4</f>
        <v>0.5</v>
      </c>
      <c r="G1559" s="99">
        <f>SUM(G1553:G1558)</f>
        <v>357</v>
      </c>
      <c r="H1559" s="99"/>
      <c r="I1559" s="99">
        <f>SUM(I1553:I1558)</f>
        <v>388</v>
      </c>
      <c r="J1559" s="99">
        <f t="shared" si="972"/>
        <v>-31</v>
      </c>
      <c r="K1559" s="101">
        <f t="shared" si="973"/>
        <v>0.9201030928</v>
      </c>
      <c r="L1559" s="99">
        <f t="shared" ref="L1559:M1559" si="976">SUM(L1553:L1558)</f>
        <v>60</v>
      </c>
      <c r="M1559" s="99">
        <f t="shared" si="976"/>
        <v>482</v>
      </c>
      <c r="N1559" s="99"/>
      <c r="O1559" s="102"/>
      <c r="P1559" s="99">
        <f t="shared" ref="P1559:AH1559" si="977">SUM(P1553:P1558)</f>
        <v>19</v>
      </c>
      <c r="Q1559" s="99">
        <f t="shared" si="977"/>
        <v>7</v>
      </c>
      <c r="R1559" s="99">
        <f t="shared" si="977"/>
        <v>54</v>
      </c>
      <c r="S1559" s="99">
        <f t="shared" si="977"/>
        <v>9</v>
      </c>
      <c r="T1559" s="99">
        <f t="shared" si="977"/>
        <v>34</v>
      </c>
      <c r="U1559" s="99">
        <f t="shared" si="977"/>
        <v>6</v>
      </c>
      <c r="V1559" s="99">
        <f t="shared" si="977"/>
        <v>3</v>
      </c>
      <c r="W1559" s="99">
        <f t="shared" si="977"/>
        <v>0</v>
      </c>
      <c r="X1559" s="99">
        <f t="shared" si="977"/>
        <v>0</v>
      </c>
      <c r="Y1559" s="99">
        <f t="shared" si="977"/>
        <v>0</v>
      </c>
      <c r="Z1559" s="99">
        <f t="shared" si="977"/>
        <v>0</v>
      </c>
      <c r="AA1559" s="99">
        <f t="shared" si="977"/>
        <v>0</v>
      </c>
      <c r="AB1559" s="99">
        <f t="shared" si="977"/>
        <v>0</v>
      </c>
      <c r="AC1559" s="99">
        <f t="shared" si="977"/>
        <v>8</v>
      </c>
      <c r="AD1559" s="99">
        <f t="shared" si="977"/>
        <v>0</v>
      </c>
      <c r="AE1559" s="99">
        <f t="shared" si="977"/>
        <v>0</v>
      </c>
      <c r="AF1559" s="99">
        <f t="shared" si="977"/>
        <v>0</v>
      </c>
      <c r="AG1559" s="99">
        <f t="shared" si="977"/>
        <v>0</v>
      </c>
      <c r="AH1559" s="99">
        <f t="shared" si="977"/>
        <v>0</v>
      </c>
    </row>
    <row r="1560" hidden="1">
      <c r="A1560" s="96" t="s">
        <v>32</v>
      </c>
      <c r="B1560" s="91" t="s">
        <v>295</v>
      </c>
      <c r="C1560" s="103">
        <v>1.0</v>
      </c>
      <c r="D1560" s="103">
        <v>1.0</v>
      </c>
      <c r="E1560" s="93">
        <f t="shared" ref="E1560:E1565" si="978">SUM(L1560*I1560)/60</f>
        <v>22.96666667</v>
      </c>
      <c r="F1560" s="92">
        <v>0.0</v>
      </c>
      <c r="G1560" s="103">
        <v>90.0</v>
      </c>
      <c r="H1560" s="92">
        <v>0.0</v>
      </c>
      <c r="I1560" s="103">
        <v>106.0</v>
      </c>
      <c r="J1560" s="106">
        <f t="shared" si="972"/>
        <v>-16</v>
      </c>
      <c r="K1560" s="94">
        <f t="shared" si="973"/>
        <v>0.8490566038</v>
      </c>
      <c r="L1560" s="103">
        <v>13.0</v>
      </c>
      <c r="M1560" s="103">
        <v>111.0</v>
      </c>
      <c r="N1560" s="103">
        <v>1.0</v>
      </c>
      <c r="O1560" s="95">
        <f t="shared" ref="O1560:O1565" si="979">SUM(L1560*I1560)/60</f>
        <v>22.96666667</v>
      </c>
      <c r="P1560" s="103">
        <v>4.0</v>
      </c>
      <c r="Q1560" s="103">
        <v>2.0</v>
      </c>
      <c r="R1560" s="103">
        <v>5.0</v>
      </c>
      <c r="S1560" s="103">
        <v>2.0</v>
      </c>
      <c r="T1560" s="103">
        <v>11.0</v>
      </c>
      <c r="U1560" s="103">
        <v>3.0</v>
      </c>
      <c r="V1560" s="103">
        <v>1.0</v>
      </c>
      <c r="W1560" s="92">
        <v>0.0</v>
      </c>
      <c r="X1560" s="92">
        <v>0.0</v>
      </c>
      <c r="Y1560" s="92">
        <v>0.0</v>
      </c>
      <c r="Z1560" s="92">
        <v>0.0</v>
      </c>
      <c r="AA1560" s="92">
        <v>0.0</v>
      </c>
      <c r="AB1560" s="92">
        <v>0.0</v>
      </c>
      <c r="AC1560" s="103">
        <v>2.0</v>
      </c>
      <c r="AD1560" s="92">
        <v>0.0</v>
      </c>
      <c r="AE1560" s="92">
        <v>0.0</v>
      </c>
      <c r="AF1560" s="92">
        <v>0.0</v>
      </c>
      <c r="AG1560" s="92">
        <v>0.0</v>
      </c>
      <c r="AH1560" s="92">
        <v>0.0</v>
      </c>
    </row>
    <row r="1561" hidden="1">
      <c r="A1561" s="96" t="s">
        <v>32</v>
      </c>
      <c r="B1561" s="91" t="s">
        <v>296</v>
      </c>
      <c r="C1561" s="103">
        <v>1.0</v>
      </c>
      <c r="D1561" s="103">
        <v>1.0</v>
      </c>
      <c r="E1561" s="93">
        <f t="shared" si="978"/>
        <v>24.3</v>
      </c>
      <c r="F1561" s="92">
        <v>0.0</v>
      </c>
      <c r="G1561" s="103">
        <v>117.0</v>
      </c>
      <c r="H1561" s="103">
        <v>1.0</v>
      </c>
      <c r="I1561" s="103">
        <v>81.0</v>
      </c>
      <c r="J1561" s="106">
        <f t="shared" si="972"/>
        <v>36</v>
      </c>
      <c r="K1561" s="94">
        <f t="shared" si="973"/>
        <v>1.444444444</v>
      </c>
      <c r="L1561" s="103">
        <v>18.0</v>
      </c>
      <c r="M1561" s="103">
        <v>159.0</v>
      </c>
      <c r="N1561" s="103">
        <v>1.0</v>
      </c>
      <c r="O1561" s="95">
        <f t="shared" si="979"/>
        <v>24.3</v>
      </c>
      <c r="P1561" s="103">
        <v>4.0</v>
      </c>
      <c r="Q1561" s="103">
        <v>1.0</v>
      </c>
      <c r="R1561" s="103">
        <v>4.0</v>
      </c>
      <c r="S1561" s="103">
        <v>4.0</v>
      </c>
      <c r="T1561" s="103">
        <v>21.0</v>
      </c>
      <c r="U1561" s="103">
        <v>7.0</v>
      </c>
      <c r="V1561" s="103">
        <v>1.0</v>
      </c>
      <c r="W1561" s="92">
        <v>0.0</v>
      </c>
      <c r="X1561" s="92">
        <v>0.0</v>
      </c>
      <c r="Y1561" s="92">
        <v>0.0</v>
      </c>
      <c r="Z1561" s="92">
        <v>0.0</v>
      </c>
      <c r="AA1561" s="92">
        <v>0.0</v>
      </c>
      <c r="AB1561" s="92">
        <v>0.0</v>
      </c>
      <c r="AC1561" s="103">
        <v>5.0</v>
      </c>
      <c r="AD1561" s="92">
        <v>0.0</v>
      </c>
      <c r="AE1561" s="92">
        <v>0.0</v>
      </c>
      <c r="AF1561" s="92">
        <v>0.0</v>
      </c>
      <c r="AG1561" s="92">
        <v>0.0</v>
      </c>
      <c r="AH1561" s="92">
        <v>0.0</v>
      </c>
    </row>
    <row r="1562" hidden="1">
      <c r="A1562" s="96" t="s">
        <v>32</v>
      </c>
      <c r="B1562" s="91" t="s">
        <v>297</v>
      </c>
      <c r="C1562" s="103">
        <v>1.0</v>
      </c>
      <c r="D1562" s="103">
        <v>1.0</v>
      </c>
      <c r="E1562" s="93">
        <f t="shared" si="978"/>
        <v>24.6</v>
      </c>
      <c r="F1562" s="103">
        <v>5.0</v>
      </c>
      <c r="G1562" s="103">
        <v>67.0</v>
      </c>
      <c r="H1562" s="92">
        <v>0.0</v>
      </c>
      <c r="I1562" s="103">
        <v>82.0</v>
      </c>
      <c r="J1562" s="106">
        <f t="shared" si="972"/>
        <v>-15</v>
      </c>
      <c r="K1562" s="94">
        <f t="shared" si="973"/>
        <v>0.8170731707</v>
      </c>
      <c r="L1562" s="103">
        <v>18.0</v>
      </c>
      <c r="M1562" s="103">
        <v>81.0</v>
      </c>
      <c r="N1562" s="103">
        <v>1.0</v>
      </c>
      <c r="O1562" s="95">
        <f t="shared" si="979"/>
        <v>24.6</v>
      </c>
      <c r="P1562" s="103">
        <v>4.0</v>
      </c>
      <c r="Q1562" s="103">
        <v>2.0</v>
      </c>
      <c r="R1562" s="103">
        <v>1.0</v>
      </c>
      <c r="S1562" s="92">
        <v>0.0</v>
      </c>
      <c r="T1562" s="103">
        <v>4.0</v>
      </c>
      <c r="U1562" s="92">
        <v>0.0</v>
      </c>
      <c r="V1562" s="92">
        <v>0.0</v>
      </c>
      <c r="W1562" s="92">
        <v>0.0</v>
      </c>
      <c r="X1562" s="92">
        <v>0.0</v>
      </c>
      <c r="Y1562" s="92">
        <v>0.0</v>
      </c>
      <c r="Z1562" s="92">
        <v>0.0</v>
      </c>
      <c r="AA1562" s="92">
        <v>0.0</v>
      </c>
      <c r="AB1562" s="92">
        <v>0.0</v>
      </c>
      <c r="AC1562" s="92">
        <v>0.0</v>
      </c>
      <c r="AD1562" s="92">
        <v>0.0</v>
      </c>
      <c r="AE1562" s="92">
        <v>0.0</v>
      </c>
      <c r="AF1562" s="92">
        <v>0.0</v>
      </c>
      <c r="AG1562" s="92">
        <v>0.0</v>
      </c>
      <c r="AH1562" s="92">
        <v>0.0</v>
      </c>
    </row>
    <row r="1563" hidden="1">
      <c r="A1563" s="96" t="s">
        <v>32</v>
      </c>
      <c r="B1563" s="91" t="s">
        <v>298</v>
      </c>
      <c r="C1563" s="103">
        <v>1.0</v>
      </c>
      <c r="D1563" s="103">
        <v>1.0</v>
      </c>
      <c r="E1563" s="93">
        <f t="shared" si="978"/>
        <v>24.26666667</v>
      </c>
      <c r="F1563" s="92">
        <v>0.0</v>
      </c>
      <c r="G1563" s="103">
        <v>105.0</v>
      </c>
      <c r="H1563" s="92">
        <v>0.0</v>
      </c>
      <c r="I1563" s="103">
        <v>91.0</v>
      </c>
      <c r="J1563" s="106">
        <f t="shared" si="972"/>
        <v>14</v>
      </c>
      <c r="K1563" s="94">
        <f t="shared" si="973"/>
        <v>1.153846154</v>
      </c>
      <c r="L1563" s="103">
        <v>16.0</v>
      </c>
      <c r="M1563" s="103">
        <v>139.0</v>
      </c>
      <c r="N1563" s="103">
        <v>1.0</v>
      </c>
      <c r="O1563" s="95">
        <f t="shared" si="979"/>
        <v>24.26666667</v>
      </c>
      <c r="P1563" s="103">
        <v>5.0</v>
      </c>
      <c r="Q1563" s="103">
        <v>3.0</v>
      </c>
      <c r="R1563" s="103">
        <v>7.0</v>
      </c>
      <c r="S1563" s="103">
        <v>2.0</v>
      </c>
      <c r="T1563" s="103">
        <v>18.0</v>
      </c>
      <c r="U1563" s="103">
        <v>2.0</v>
      </c>
      <c r="V1563" s="92">
        <v>0.0</v>
      </c>
      <c r="W1563" s="92">
        <v>0.0</v>
      </c>
      <c r="X1563" s="92">
        <v>0.0</v>
      </c>
      <c r="Y1563" s="92">
        <v>0.0</v>
      </c>
      <c r="Z1563" s="92">
        <v>0.0</v>
      </c>
      <c r="AA1563" s="92">
        <v>0.0</v>
      </c>
      <c r="AB1563" s="92">
        <v>0.0</v>
      </c>
      <c r="AC1563" s="103">
        <v>3.0</v>
      </c>
      <c r="AD1563" s="92">
        <v>0.0</v>
      </c>
      <c r="AE1563" s="92">
        <v>0.0</v>
      </c>
      <c r="AF1563" s="92">
        <v>0.0</v>
      </c>
      <c r="AG1563" s="92">
        <v>0.0</v>
      </c>
      <c r="AH1563" s="92">
        <v>0.0</v>
      </c>
    </row>
    <row r="1564" hidden="1">
      <c r="A1564" s="96" t="s">
        <v>32</v>
      </c>
      <c r="B1564" s="97" t="s">
        <v>299</v>
      </c>
      <c r="C1564" s="92">
        <v>0.0</v>
      </c>
      <c r="D1564" s="92">
        <v>0.0</v>
      </c>
      <c r="E1564" s="93">
        <f t="shared" si="978"/>
        <v>0</v>
      </c>
      <c r="F1564" s="92">
        <v>0.0</v>
      </c>
      <c r="G1564" s="92">
        <v>0.0</v>
      </c>
      <c r="H1564" s="92">
        <v>0.0</v>
      </c>
      <c r="I1564" s="92">
        <v>0.0</v>
      </c>
      <c r="J1564" s="106">
        <f t="shared" si="972"/>
        <v>0</v>
      </c>
      <c r="K1564" s="94" t="str">
        <f t="shared" si="973"/>
        <v>#DIV/0!</v>
      </c>
      <c r="L1564" s="92">
        <v>0.0</v>
      </c>
      <c r="M1564" s="92">
        <v>0.0</v>
      </c>
      <c r="N1564" s="103">
        <v>0.0</v>
      </c>
      <c r="O1564" s="95">
        <f t="shared" si="979"/>
        <v>0</v>
      </c>
      <c r="P1564" s="92">
        <v>0.0</v>
      </c>
      <c r="Q1564" s="92">
        <v>0.0</v>
      </c>
      <c r="R1564" s="92">
        <v>0.0</v>
      </c>
      <c r="S1564" s="92">
        <v>0.0</v>
      </c>
      <c r="T1564" s="92">
        <v>0.0</v>
      </c>
      <c r="U1564" s="92">
        <v>0.0</v>
      </c>
      <c r="V1564" s="92">
        <v>0.0</v>
      </c>
      <c r="W1564" s="92">
        <v>0.0</v>
      </c>
      <c r="X1564" s="92">
        <v>0.0</v>
      </c>
      <c r="Y1564" s="92">
        <v>0.0</v>
      </c>
      <c r="Z1564" s="92">
        <v>0.0</v>
      </c>
      <c r="AA1564" s="92">
        <v>0.0</v>
      </c>
      <c r="AB1564" s="92">
        <v>0.0</v>
      </c>
      <c r="AC1564" s="92">
        <v>0.0</v>
      </c>
      <c r="AD1564" s="92">
        <v>0.0</v>
      </c>
      <c r="AE1564" s="92">
        <v>0.0</v>
      </c>
      <c r="AF1564" s="92">
        <v>0.0</v>
      </c>
      <c r="AG1564" s="92">
        <v>0.0</v>
      </c>
      <c r="AH1564" s="92">
        <v>0.0</v>
      </c>
    </row>
    <row r="1565" hidden="1">
      <c r="A1565" s="96" t="s">
        <v>269</v>
      </c>
      <c r="B1565" s="97" t="s">
        <v>300</v>
      </c>
      <c r="C1565" s="92">
        <v>0.0</v>
      </c>
      <c r="D1565" s="92">
        <v>0.0</v>
      </c>
      <c r="E1565" s="93">
        <f t="shared" si="978"/>
        <v>0</v>
      </c>
      <c r="F1565" s="92">
        <v>0.0</v>
      </c>
      <c r="G1565" s="92">
        <v>0.0</v>
      </c>
      <c r="H1565" s="92">
        <v>0.0</v>
      </c>
      <c r="I1565" s="92">
        <v>0.0</v>
      </c>
      <c r="J1565" s="106">
        <f t="shared" si="972"/>
        <v>0</v>
      </c>
      <c r="K1565" s="94" t="str">
        <f t="shared" si="973"/>
        <v>#DIV/0!</v>
      </c>
      <c r="L1565" s="92">
        <v>0.0</v>
      </c>
      <c r="M1565" s="92">
        <v>0.0</v>
      </c>
      <c r="N1565" s="103">
        <v>0.0</v>
      </c>
      <c r="O1565" s="95">
        <f t="shared" si="979"/>
        <v>0</v>
      </c>
      <c r="P1565" s="92">
        <v>0.0</v>
      </c>
      <c r="Q1565" s="92">
        <v>0.0</v>
      </c>
      <c r="R1565" s="92">
        <v>0.0</v>
      </c>
      <c r="S1565" s="92">
        <v>0.0</v>
      </c>
      <c r="T1565" s="92">
        <v>0.0</v>
      </c>
      <c r="U1565" s="92">
        <v>0.0</v>
      </c>
      <c r="V1565" s="92">
        <v>0.0</v>
      </c>
      <c r="W1565" s="92">
        <v>0.0</v>
      </c>
      <c r="X1565" s="92">
        <v>0.0</v>
      </c>
      <c r="Y1565" s="92">
        <v>0.0</v>
      </c>
      <c r="Z1565" s="92">
        <v>0.0</v>
      </c>
      <c r="AA1565" s="92">
        <v>0.0</v>
      </c>
      <c r="AB1565" s="92">
        <v>0.0</v>
      </c>
      <c r="AC1565" s="92">
        <v>0.0</v>
      </c>
      <c r="AD1565" s="92">
        <v>0.0</v>
      </c>
      <c r="AE1565" s="92">
        <v>0.0</v>
      </c>
      <c r="AF1565" s="92">
        <v>0.0</v>
      </c>
      <c r="AG1565" s="92">
        <v>0.0</v>
      </c>
      <c r="AH1565" s="92">
        <v>0.0</v>
      </c>
    </row>
    <row r="1566" hidden="1">
      <c r="A1566" s="98" t="s">
        <v>271</v>
      </c>
      <c r="B1566" s="99"/>
      <c r="C1566" s="99">
        <f>SUM(C1560:C1565)</f>
        <v>4</v>
      </c>
      <c r="D1566" s="99">
        <f t="shared" ref="D1566:F1566" si="980">SUM(D1560:D1565)/4</f>
        <v>1</v>
      </c>
      <c r="E1566" s="100">
        <f t="shared" si="980"/>
        <v>24.03333333</v>
      </c>
      <c r="F1566" s="99">
        <f t="shared" si="980"/>
        <v>1.25</v>
      </c>
      <c r="G1566" s="99">
        <f>SUM(G1560:G1565)</f>
        <v>379</v>
      </c>
      <c r="H1566" s="99"/>
      <c r="I1566" s="99">
        <f>SUM(I1560:I1565)</f>
        <v>360</v>
      </c>
      <c r="J1566" s="99">
        <f t="shared" si="972"/>
        <v>19</v>
      </c>
      <c r="K1566" s="101">
        <f t="shared" si="973"/>
        <v>1.052777778</v>
      </c>
      <c r="L1566" s="99">
        <f t="shared" ref="L1566:M1566" si="981">SUM(L1560:L1565)</f>
        <v>65</v>
      </c>
      <c r="M1566" s="99">
        <f t="shared" si="981"/>
        <v>490</v>
      </c>
      <c r="N1566" s="99"/>
      <c r="O1566" s="102"/>
      <c r="P1566" s="99">
        <f t="shared" ref="P1566:AH1566" si="982">SUM(P1560:P1565)</f>
        <v>17</v>
      </c>
      <c r="Q1566" s="99">
        <f t="shared" si="982"/>
        <v>8</v>
      </c>
      <c r="R1566" s="99">
        <f t="shared" si="982"/>
        <v>17</v>
      </c>
      <c r="S1566" s="99">
        <f t="shared" si="982"/>
        <v>8</v>
      </c>
      <c r="T1566" s="99">
        <f t="shared" si="982"/>
        <v>54</v>
      </c>
      <c r="U1566" s="99">
        <f t="shared" si="982"/>
        <v>12</v>
      </c>
      <c r="V1566" s="99">
        <f t="shared" si="982"/>
        <v>2</v>
      </c>
      <c r="W1566" s="99">
        <f t="shared" si="982"/>
        <v>0</v>
      </c>
      <c r="X1566" s="99">
        <f t="shared" si="982"/>
        <v>0</v>
      </c>
      <c r="Y1566" s="99">
        <f t="shared" si="982"/>
        <v>0</v>
      </c>
      <c r="Z1566" s="99">
        <f t="shared" si="982"/>
        <v>0</v>
      </c>
      <c r="AA1566" s="99">
        <f t="shared" si="982"/>
        <v>0</v>
      </c>
      <c r="AB1566" s="99">
        <f t="shared" si="982"/>
        <v>0</v>
      </c>
      <c r="AC1566" s="99">
        <f t="shared" si="982"/>
        <v>10</v>
      </c>
      <c r="AD1566" s="99">
        <f t="shared" si="982"/>
        <v>0</v>
      </c>
      <c r="AE1566" s="99">
        <f t="shared" si="982"/>
        <v>0</v>
      </c>
      <c r="AF1566" s="99">
        <f t="shared" si="982"/>
        <v>0</v>
      </c>
      <c r="AG1566" s="99">
        <f t="shared" si="982"/>
        <v>0</v>
      </c>
      <c r="AH1566" s="99">
        <f t="shared" si="982"/>
        <v>0</v>
      </c>
    </row>
    <row r="1567">
      <c r="A1567" s="119" t="s">
        <v>474</v>
      </c>
    </row>
    <row r="1569" hidden="1">
      <c r="A1569" s="115"/>
      <c r="F1569" s="116" t="s">
        <v>382</v>
      </c>
      <c r="L1569" s="117" t="s">
        <v>383</v>
      </c>
      <c r="N1569" s="118" t="s">
        <v>384</v>
      </c>
    </row>
    <row r="1570" hidden="1">
      <c r="A1570" s="83" t="s">
        <v>232</v>
      </c>
      <c r="B1570" s="83" t="s">
        <v>233</v>
      </c>
      <c r="C1570" s="83" t="s">
        <v>234</v>
      </c>
      <c r="D1570" s="83" t="s">
        <v>15</v>
      </c>
      <c r="E1570" s="84" t="s">
        <v>235</v>
      </c>
      <c r="F1570" s="85" t="s">
        <v>17</v>
      </c>
      <c r="G1570" s="85" t="s">
        <v>236</v>
      </c>
      <c r="H1570" s="85" t="s">
        <v>237</v>
      </c>
      <c r="I1570" s="85" t="s">
        <v>238</v>
      </c>
      <c r="J1570" s="85" t="s">
        <v>239</v>
      </c>
      <c r="K1570" s="86" t="s">
        <v>240</v>
      </c>
      <c r="L1570" s="87" t="s">
        <v>241</v>
      </c>
      <c r="M1570" s="87" t="s">
        <v>242</v>
      </c>
      <c r="N1570" s="88" t="s">
        <v>385</v>
      </c>
      <c r="O1570" s="88" t="s">
        <v>235</v>
      </c>
      <c r="P1570" s="88" t="s">
        <v>244</v>
      </c>
      <c r="Q1570" s="88" t="s">
        <v>245</v>
      </c>
      <c r="R1570" s="88" t="s">
        <v>246</v>
      </c>
      <c r="S1570" s="88" t="s">
        <v>247</v>
      </c>
      <c r="T1570" s="88" t="s">
        <v>248</v>
      </c>
      <c r="U1570" s="88" t="s">
        <v>249</v>
      </c>
      <c r="V1570" s="88" t="s">
        <v>250</v>
      </c>
      <c r="W1570" s="88" t="s">
        <v>251</v>
      </c>
      <c r="X1570" s="88" t="s">
        <v>252</v>
      </c>
      <c r="Y1570" s="88" t="s">
        <v>253</v>
      </c>
      <c r="Z1570" s="88" t="s">
        <v>254</v>
      </c>
      <c r="AA1570" s="88" t="s">
        <v>255</v>
      </c>
      <c r="AB1570" s="88" t="s">
        <v>256</v>
      </c>
      <c r="AC1570" s="88" t="s">
        <v>257</v>
      </c>
      <c r="AD1570" s="88" t="s">
        <v>258</v>
      </c>
      <c r="AE1570" s="88" t="s">
        <v>259</v>
      </c>
      <c r="AF1570" s="88" t="s">
        <v>260</v>
      </c>
      <c r="AG1570" s="88" t="s">
        <v>261</v>
      </c>
      <c r="AH1570" s="88" t="s">
        <v>262</v>
      </c>
    </row>
    <row r="1571" hidden="1">
      <c r="A1571" s="90"/>
      <c r="B1571" s="91"/>
      <c r="C1571" s="92">
        <v>0.0</v>
      </c>
      <c r="D1571" s="92">
        <v>0.0</v>
      </c>
      <c r="E1571" s="93">
        <f t="shared" ref="E1571:E1576" si="983">SUM(L1571*I1571)/60</f>
        <v>0</v>
      </c>
      <c r="F1571" s="92">
        <v>0.0</v>
      </c>
      <c r="G1571" s="92">
        <v>0.0</v>
      </c>
      <c r="H1571" s="92">
        <v>0.0</v>
      </c>
      <c r="I1571" s="92">
        <v>0.0</v>
      </c>
      <c r="J1571" s="106">
        <f t="shared" ref="J1571:J1584" si="984">SUM(G1571-I1571)</f>
        <v>0</v>
      </c>
      <c r="K1571" s="94" t="str">
        <f t="shared" ref="K1571:K1584" si="985">SUM(G1571/I1571)</f>
        <v>#DIV/0!</v>
      </c>
      <c r="L1571" s="92">
        <v>0.0</v>
      </c>
      <c r="M1571" s="92">
        <v>0.0</v>
      </c>
      <c r="N1571" s="92" t="s">
        <v>386</v>
      </c>
      <c r="O1571" s="95" t="str">
        <f t="shared" ref="O1571:O1576" si="986">(E1571*N1571)</f>
        <v>#VALUE!</v>
      </c>
      <c r="P1571" s="92">
        <v>0.0</v>
      </c>
      <c r="Q1571" s="92">
        <v>0.0</v>
      </c>
      <c r="R1571" s="92">
        <v>0.0</v>
      </c>
      <c r="S1571" s="92">
        <v>0.0</v>
      </c>
      <c r="T1571" s="92">
        <v>0.0</v>
      </c>
      <c r="U1571" s="92">
        <v>0.0</v>
      </c>
      <c r="V1571" s="92">
        <v>0.0</v>
      </c>
      <c r="W1571" s="92">
        <v>0.0</v>
      </c>
      <c r="X1571" s="92">
        <v>0.0</v>
      </c>
      <c r="Y1571" s="92">
        <v>0.0</v>
      </c>
      <c r="Z1571" s="92">
        <v>0.0</v>
      </c>
      <c r="AA1571" s="92">
        <v>0.0</v>
      </c>
      <c r="AB1571" s="92">
        <v>0.0</v>
      </c>
      <c r="AC1571" s="92">
        <v>0.0</v>
      </c>
      <c r="AD1571" s="92">
        <v>0.0</v>
      </c>
      <c r="AE1571" s="92">
        <v>0.0</v>
      </c>
      <c r="AF1571" s="92">
        <v>0.0</v>
      </c>
      <c r="AG1571" s="92">
        <v>0.0</v>
      </c>
      <c r="AH1571" s="92">
        <v>0.0</v>
      </c>
    </row>
    <row r="1572" hidden="1">
      <c r="A1572" s="90"/>
      <c r="B1572" s="91"/>
      <c r="C1572" s="92">
        <v>0.0</v>
      </c>
      <c r="D1572" s="92">
        <v>0.0</v>
      </c>
      <c r="E1572" s="93">
        <f t="shared" si="983"/>
        <v>0</v>
      </c>
      <c r="F1572" s="92">
        <v>0.0</v>
      </c>
      <c r="G1572" s="92">
        <v>0.0</v>
      </c>
      <c r="H1572" s="92">
        <v>0.0</v>
      </c>
      <c r="I1572" s="92">
        <v>0.0</v>
      </c>
      <c r="J1572" s="106">
        <f t="shared" si="984"/>
        <v>0</v>
      </c>
      <c r="K1572" s="94" t="str">
        <f t="shared" si="985"/>
        <v>#DIV/0!</v>
      </c>
      <c r="L1572" s="92">
        <v>0.0</v>
      </c>
      <c r="M1572" s="92">
        <v>0.0</v>
      </c>
      <c r="N1572" s="92" t="s">
        <v>386</v>
      </c>
      <c r="O1572" s="95" t="str">
        <f t="shared" si="986"/>
        <v>#VALUE!</v>
      </c>
      <c r="P1572" s="92">
        <v>0.0</v>
      </c>
      <c r="Q1572" s="92">
        <v>0.0</v>
      </c>
      <c r="R1572" s="92">
        <v>0.0</v>
      </c>
      <c r="S1572" s="92">
        <v>0.0</v>
      </c>
      <c r="T1572" s="92">
        <v>0.0</v>
      </c>
      <c r="U1572" s="92">
        <v>0.0</v>
      </c>
      <c r="V1572" s="92">
        <v>0.0</v>
      </c>
      <c r="W1572" s="92">
        <v>0.0</v>
      </c>
      <c r="X1572" s="92">
        <v>0.0</v>
      </c>
      <c r="Y1572" s="92">
        <v>0.0</v>
      </c>
      <c r="Z1572" s="92">
        <v>0.0</v>
      </c>
      <c r="AA1572" s="92">
        <v>0.0</v>
      </c>
      <c r="AB1572" s="92">
        <v>0.0</v>
      </c>
      <c r="AC1572" s="92">
        <v>0.0</v>
      </c>
      <c r="AD1572" s="92">
        <v>0.0</v>
      </c>
      <c r="AE1572" s="92">
        <v>0.0</v>
      </c>
      <c r="AF1572" s="92">
        <v>0.0</v>
      </c>
      <c r="AG1572" s="92">
        <v>0.0</v>
      </c>
      <c r="AH1572" s="92">
        <v>0.0</v>
      </c>
    </row>
    <row r="1573" hidden="1">
      <c r="A1573" s="90"/>
      <c r="B1573" s="91"/>
      <c r="C1573" s="92">
        <v>0.0</v>
      </c>
      <c r="D1573" s="92">
        <v>0.0</v>
      </c>
      <c r="E1573" s="93">
        <f t="shared" si="983"/>
        <v>0</v>
      </c>
      <c r="F1573" s="92">
        <v>0.0</v>
      </c>
      <c r="G1573" s="92">
        <v>0.0</v>
      </c>
      <c r="H1573" s="92">
        <v>0.0</v>
      </c>
      <c r="I1573" s="92">
        <v>0.0</v>
      </c>
      <c r="J1573" s="106">
        <f t="shared" si="984"/>
        <v>0</v>
      </c>
      <c r="K1573" s="94" t="str">
        <f t="shared" si="985"/>
        <v>#DIV/0!</v>
      </c>
      <c r="L1573" s="92">
        <v>0.0</v>
      </c>
      <c r="M1573" s="92">
        <v>0.0</v>
      </c>
      <c r="N1573" s="92" t="s">
        <v>386</v>
      </c>
      <c r="O1573" s="95" t="str">
        <f t="shared" si="986"/>
        <v>#VALUE!</v>
      </c>
      <c r="P1573" s="92">
        <v>0.0</v>
      </c>
      <c r="Q1573" s="92">
        <v>0.0</v>
      </c>
      <c r="R1573" s="92">
        <v>0.0</v>
      </c>
      <c r="S1573" s="92">
        <v>0.0</v>
      </c>
      <c r="T1573" s="92">
        <v>0.0</v>
      </c>
      <c r="U1573" s="92">
        <v>0.0</v>
      </c>
      <c r="V1573" s="92">
        <v>0.0</v>
      </c>
      <c r="W1573" s="92">
        <v>0.0</v>
      </c>
      <c r="X1573" s="92">
        <v>0.0</v>
      </c>
      <c r="Y1573" s="92">
        <v>0.0</v>
      </c>
      <c r="Z1573" s="92">
        <v>0.0</v>
      </c>
      <c r="AA1573" s="92">
        <v>0.0</v>
      </c>
      <c r="AB1573" s="92">
        <v>0.0</v>
      </c>
      <c r="AC1573" s="92">
        <v>0.0</v>
      </c>
      <c r="AD1573" s="92">
        <v>0.0</v>
      </c>
      <c r="AE1573" s="92">
        <v>0.0</v>
      </c>
      <c r="AF1573" s="92">
        <v>0.0</v>
      </c>
      <c r="AG1573" s="92">
        <v>0.0</v>
      </c>
      <c r="AH1573" s="92">
        <v>0.0</v>
      </c>
    </row>
    <row r="1574" hidden="1">
      <c r="A1574" s="90"/>
      <c r="B1574" s="91"/>
      <c r="C1574" s="92">
        <v>0.0</v>
      </c>
      <c r="D1574" s="92">
        <v>0.0</v>
      </c>
      <c r="E1574" s="93">
        <f t="shared" si="983"/>
        <v>0</v>
      </c>
      <c r="F1574" s="92">
        <v>0.0</v>
      </c>
      <c r="G1574" s="92">
        <v>0.0</v>
      </c>
      <c r="H1574" s="92">
        <v>0.0</v>
      </c>
      <c r="I1574" s="92">
        <v>0.0</v>
      </c>
      <c r="J1574" s="106">
        <f t="shared" si="984"/>
        <v>0</v>
      </c>
      <c r="K1574" s="94" t="str">
        <f t="shared" si="985"/>
        <v>#DIV/0!</v>
      </c>
      <c r="L1574" s="92">
        <v>0.0</v>
      </c>
      <c r="M1574" s="92">
        <v>0.0</v>
      </c>
      <c r="N1574" s="92" t="s">
        <v>386</v>
      </c>
      <c r="O1574" s="95" t="str">
        <f t="shared" si="986"/>
        <v>#VALUE!</v>
      </c>
      <c r="P1574" s="92">
        <v>0.0</v>
      </c>
      <c r="Q1574" s="92">
        <v>0.0</v>
      </c>
      <c r="R1574" s="92">
        <v>0.0</v>
      </c>
      <c r="S1574" s="92">
        <v>0.0</v>
      </c>
      <c r="T1574" s="92">
        <v>0.0</v>
      </c>
      <c r="U1574" s="92">
        <v>0.0</v>
      </c>
      <c r="V1574" s="92">
        <v>0.0</v>
      </c>
      <c r="W1574" s="92">
        <v>0.0</v>
      </c>
      <c r="X1574" s="92">
        <v>0.0</v>
      </c>
      <c r="Y1574" s="92">
        <v>0.0</v>
      </c>
      <c r="Z1574" s="92">
        <v>0.0</v>
      </c>
      <c r="AA1574" s="92">
        <v>0.0</v>
      </c>
      <c r="AB1574" s="92">
        <v>0.0</v>
      </c>
      <c r="AC1574" s="92">
        <v>0.0</v>
      </c>
      <c r="AD1574" s="92">
        <v>0.0</v>
      </c>
      <c r="AE1574" s="92">
        <v>0.0</v>
      </c>
      <c r="AF1574" s="92">
        <v>0.0</v>
      </c>
      <c r="AG1574" s="92">
        <v>0.0</v>
      </c>
      <c r="AH1574" s="92">
        <v>0.0</v>
      </c>
    </row>
    <row r="1575" hidden="1">
      <c r="A1575" s="90"/>
      <c r="B1575" s="91"/>
      <c r="C1575" s="92">
        <v>0.0</v>
      </c>
      <c r="D1575" s="92">
        <v>0.0</v>
      </c>
      <c r="E1575" s="93">
        <f t="shared" si="983"/>
        <v>0</v>
      </c>
      <c r="F1575" s="92">
        <v>0.0</v>
      </c>
      <c r="G1575" s="92">
        <v>0.0</v>
      </c>
      <c r="H1575" s="92">
        <v>0.0</v>
      </c>
      <c r="I1575" s="92">
        <v>0.0</v>
      </c>
      <c r="J1575" s="106">
        <f t="shared" si="984"/>
        <v>0</v>
      </c>
      <c r="K1575" s="94" t="str">
        <f t="shared" si="985"/>
        <v>#DIV/0!</v>
      </c>
      <c r="L1575" s="92">
        <v>0.0</v>
      </c>
      <c r="M1575" s="92">
        <v>0.0</v>
      </c>
      <c r="N1575" s="92" t="s">
        <v>386</v>
      </c>
      <c r="O1575" s="95" t="str">
        <f t="shared" si="986"/>
        <v>#VALUE!</v>
      </c>
      <c r="P1575" s="92">
        <v>0.0</v>
      </c>
      <c r="Q1575" s="92">
        <v>0.0</v>
      </c>
      <c r="R1575" s="92">
        <v>0.0</v>
      </c>
      <c r="S1575" s="92">
        <v>0.0</v>
      </c>
      <c r="T1575" s="92">
        <v>0.0</v>
      </c>
      <c r="U1575" s="92">
        <v>0.0</v>
      </c>
      <c r="V1575" s="92">
        <v>0.0</v>
      </c>
      <c r="W1575" s="92">
        <v>0.0</v>
      </c>
      <c r="X1575" s="92">
        <v>0.0</v>
      </c>
      <c r="Y1575" s="92">
        <v>0.0</v>
      </c>
      <c r="Z1575" s="92">
        <v>0.0</v>
      </c>
      <c r="AA1575" s="92">
        <v>0.0</v>
      </c>
      <c r="AB1575" s="92">
        <v>0.0</v>
      </c>
      <c r="AC1575" s="92">
        <v>0.0</v>
      </c>
      <c r="AD1575" s="92">
        <v>0.0</v>
      </c>
      <c r="AE1575" s="92">
        <v>0.0</v>
      </c>
      <c r="AF1575" s="92">
        <v>0.0</v>
      </c>
      <c r="AG1575" s="92">
        <v>0.0</v>
      </c>
      <c r="AH1575" s="92">
        <v>0.0</v>
      </c>
    </row>
    <row r="1576" hidden="1">
      <c r="A1576" s="90"/>
      <c r="B1576" s="91"/>
      <c r="C1576" s="92">
        <v>0.0</v>
      </c>
      <c r="D1576" s="92">
        <v>0.0</v>
      </c>
      <c r="E1576" s="93">
        <f t="shared" si="983"/>
        <v>0</v>
      </c>
      <c r="F1576" s="92">
        <v>0.0</v>
      </c>
      <c r="G1576" s="92">
        <v>0.0</v>
      </c>
      <c r="H1576" s="92">
        <v>0.0</v>
      </c>
      <c r="I1576" s="92">
        <v>0.0</v>
      </c>
      <c r="J1576" s="106">
        <f t="shared" si="984"/>
        <v>0</v>
      </c>
      <c r="K1576" s="94" t="str">
        <f t="shared" si="985"/>
        <v>#DIV/0!</v>
      </c>
      <c r="L1576" s="92">
        <v>0.0</v>
      </c>
      <c r="M1576" s="92">
        <v>0.0</v>
      </c>
      <c r="N1576" s="92" t="s">
        <v>386</v>
      </c>
      <c r="O1576" s="95" t="str">
        <f t="shared" si="986"/>
        <v>#VALUE!</v>
      </c>
      <c r="P1576" s="92">
        <v>0.0</v>
      </c>
      <c r="Q1576" s="92">
        <v>0.0</v>
      </c>
      <c r="R1576" s="92">
        <v>0.0</v>
      </c>
      <c r="S1576" s="92">
        <v>0.0</v>
      </c>
      <c r="T1576" s="92">
        <v>0.0</v>
      </c>
      <c r="U1576" s="92">
        <v>0.0</v>
      </c>
      <c r="V1576" s="92">
        <v>0.0</v>
      </c>
      <c r="W1576" s="92">
        <v>0.0</v>
      </c>
      <c r="X1576" s="92">
        <v>0.0</v>
      </c>
      <c r="Y1576" s="92">
        <v>0.0</v>
      </c>
      <c r="Z1576" s="92">
        <v>0.0</v>
      </c>
      <c r="AA1576" s="92">
        <v>0.0</v>
      </c>
      <c r="AB1576" s="92">
        <v>0.0</v>
      </c>
      <c r="AC1576" s="92">
        <v>0.0</v>
      </c>
      <c r="AD1576" s="92">
        <v>0.0</v>
      </c>
      <c r="AE1576" s="92">
        <v>0.0</v>
      </c>
      <c r="AF1576" s="92">
        <v>0.0</v>
      </c>
      <c r="AG1576" s="92">
        <v>0.0</v>
      </c>
      <c r="AH1576" s="92">
        <v>0.0</v>
      </c>
    </row>
    <row r="1577" hidden="1">
      <c r="A1577" s="98"/>
      <c r="B1577" s="99"/>
      <c r="C1577" s="99">
        <f t="shared" ref="C1577:D1577" si="987">SUM(C1571:C1576)/4</f>
        <v>0</v>
      </c>
      <c r="D1577" s="99">
        <f t="shared" si="987"/>
        <v>0</v>
      </c>
      <c r="E1577" s="100">
        <f>SUM(E1571:E1576)</f>
        <v>0</v>
      </c>
      <c r="F1577" s="99">
        <f>SUM(F1571:F1576)/4</f>
        <v>0</v>
      </c>
      <c r="G1577" s="99">
        <f>SUM(G1571:G1576)</f>
        <v>0</v>
      </c>
      <c r="H1577" s="99"/>
      <c r="I1577" s="99">
        <f>SUM(I1571:I1576)</f>
        <v>0</v>
      </c>
      <c r="J1577" s="99">
        <f t="shared" si="984"/>
        <v>0</v>
      </c>
      <c r="K1577" s="101" t="str">
        <f t="shared" si="985"/>
        <v>#DIV/0!</v>
      </c>
      <c r="L1577" s="99">
        <f t="shared" ref="L1577:M1577" si="988">SUM(L1571:L1576)</f>
        <v>0</v>
      </c>
      <c r="M1577" s="99">
        <f t="shared" si="988"/>
        <v>0</v>
      </c>
      <c r="N1577" s="99"/>
      <c r="O1577" s="102"/>
      <c r="P1577" s="99">
        <f t="shared" ref="P1577:AH1577" si="989">SUM(P1571:P1576)</f>
        <v>0</v>
      </c>
      <c r="Q1577" s="99">
        <f t="shared" si="989"/>
        <v>0</v>
      </c>
      <c r="R1577" s="99">
        <f t="shared" si="989"/>
        <v>0</v>
      </c>
      <c r="S1577" s="99">
        <f t="shared" si="989"/>
        <v>0</v>
      </c>
      <c r="T1577" s="99">
        <f t="shared" si="989"/>
        <v>0</v>
      </c>
      <c r="U1577" s="99">
        <f t="shared" si="989"/>
        <v>0</v>
      </c>
      <c r="V1577" s="99">
        <f t="shared" si="989"/>
        <v>0</v>
      </c>
      <c r="W1577" s="99">
        <f t="shared" si="989"/>
        <v>0</v>
      </c>
      <c r="X1577" s="99">
        <f t="shared" si="989"/>
        <v>0</v>
      </c>
      <c r="Y1577" s="99">
        <f t="shared" si="989"/>
        <v>0</v>
      </c>
      <c r="Z1577" s="99">
        <f t="shared" si="989"/>
        <v>0</v>
      </c>
      <c r="AA1577" s="99">
        <f t="shared" si="989"/>
        <v>0</v>
      </c>
      <c r="AB1577" s="99">
        <f t="shared" si="989"/>
        <v>0</v>
      </c>
      <c r="AC1577" s="99">
        <f t="shared" si="989"/>
        <v>0</v>
      </c>
      <c r="AD1577" s="99">
        <f t="shared" si="989"/>
        <v>0</v>
      </c>
      <c r="AE1577" s="99">
        <f t="shared" si="989"/>
        <v>0</v>
      </c>
      <c r="AF1577" s="99">
        <f t="shared" si="989"/>
        <v>0</v>
      </c>
      <c r="AG1577" s="99">
        <f t="shared" si="989"/>
        <v>0</v>
      </c>
      <c r="AH1577" s="99">
        <f t="shared" si="989"/>
        <v>0</v>
      </c>
    </row>
    <row r="1578" hidden="1">
      <c r="A1578" s="90"/>
      <c r="B1578" s="91"/>
      <c r="C1578" s="92">
        <v>0.0</v>
      </c>
      <c r="D1578" s="92">
        <v>0.0</v>
      </c>
      <c r="E1578" s="93">
        <f t="shared" ref="E1578:E1583" si="990">SUM(L1578*I1578)/60</f>
        <v>0</v>
      </c>
      <c r="F1578" s="92">
        <v>0.0</v>
      </c>
      <c r="G1578" s="92">
        <v>0.0</v>
      </c>
      <c r="H1578" s="92">
        <v>0.0</v>
      </c>
      <c r="I1578" s="92">
        <v>0.0</v>
      </c>
      <c r="J1578" s="106">
        <f t="shared" si="984"/>
        <v>0</v>
      </c>
      <c r="K1578" s="94" t="str">
        <f t="shared" si="985"/>
        <v>#DIV/0!</v>
      </c>
      <c r="L1578" s="92">
        <v>0.0</v>
      </c>
      <c r="M1578" s="92">
        <v>0.0</v>
      </c>
      <c r="N1578" s="92" t="s">
        <v>386</v>
      </c>
      <c r="O1578" s="95">
        <f t="shared" ref="O1578:O1583" si="991">SUM(L1578*I1578)/60</f>
        <v>0</v>
      </c>
      <c r="P1578" s="92">
        <v>0.0</v>
      </c>
      <c r="Q1578" s="92">
        <v>0.0</v>
      </c>
      <c r="R1578" s="92">
        <v>0.0</v>
      </c>
      <c r="S1578" s="92">
        <v>0.0</v>
      </c>
      <c r="T1578" s="92">
        <v>0.0</v>
      </c>
      <c r="U1578" s="92">
        <v>0.0</v>
      </c>
      <c r="V1578" s="92">
        <v>0.0</v>
      </c>
      <c r="W1578" s="92">
        <v>0.0</v>
      </c>
      <c r="X1578" s="92">
        <v>0.0</v>
      </c>
      <c r="Y1578" s="92">
        <v>0.0</v>
      </c>
      <c r="Z1578" s="92">
        <v>0.0</v>
      </c>
      <c r="AA1578" s="92">
        <v>0.0</v>
      </c>
      <c r="AB1578" s="92">
        <v>0.0</v>
      </c>
      <c r="AC1578" s="92">
        <v>0.0</v>
      </c>
      <c r="AD1578" s="92">
        <v>0.0</v>
      </c>
      <c r="AE1578" s="92">
        <v>0.0</v>
      </c>
      <c r="AF1578" s="92">
        <v>0.0</v>
      </c>
      <c r="AG1578" s="92">
        <v>0.0</v>
      </c>
      <c r="AH1578" s="92">
        <v>0.0</v>
      </c>
    </row>
    <row r="1579" hidden="1">
      <c r="A1579" s="90"/>
      <c r="B1579" s="91"/>
      <c r="C1579" s="92">
        <v>0.0</v>
      </c>
      <c r="D1579" s="92">
        <v>0.0</v>
      </c>
      <c r="E1579" s="93">
        <f t="shared" si="990"/>
        <v>0</v>
      </c>
      <c r="F1579" s="92">
        <v>0.0</v>
      </c>
      <c r="G1579" s="92">
        <v>0.0</v>
      </c>
      <c r="H1579" s="92">
        <v>0.0</v>
      </c>
      <c r="I1579" s="92">
        <v>0.0</v>
      </c>
      <c r="J1579" s="106">
        <f t="shared" si="984"/>
        <v>0</v>
      </c>
      <c r="K1579" s="94" t="str">
        <f t="shared" si="985"/>
        <v>#DIV/0!</v>
      </c>
      <c r="L1579" s="92">
        <v>0.0</v>
      </c>
      <c r="M1579" s="92">
        <v>0.0</v>
      </c>
      <c r="N1579" s="92" t="s">
        <v>386</v>
      </c>
      <c r="O1579" s="95">
        <f t="shared" si="991"/>
        <v>0</v>
      </c>
      <c r="P1579" s="92">
        <v>0.0</v>
      </c>
      <c r="Q1579" s="92">
        <v>0.0</v>
      </c>
      <c r="R1579" s="92">
        <v>0.0</v>
      </c>
      <c r="S1579" s="92">
        <v>0.0</v>
      </c>
      <c r="T1579" s="92">
        <v>0.0</v>
      </c>
      <c r="U1579" s="92">
        <v>0.0</v>
      </c>
      <c r="V1579" s="92">
        <v>0.0</v>
      </c>
      <c r="W1579" s="92">
        <v>0.0</v>
      </c>
      <c r="X1579" s="92">
        <v>0.0</v>
      </c>
      <c r="Y1579" s="92">
        <v>0.0</v>
      </c>
      <c r="Z1579" s="92">
        <v>0.0</v>
      </c>
      <c r="AA1579" s="92">
        <v>0.0</v>
      </c>
      <c r="AB1579" s="92">
        <v>0.0</v>
      </c>
      <c r="AC1579" s="92">
        <v>0.0</v>
      </c>
      <c r="AD1579" s="92">
        <v>0.0</v>
      </c>
      <c r="AE1579" s="92">
        <v>0.0</v>
      </c>
      <c r="AF1579" s="92">
        <v>0.0</v>
      </c>
      <c r="AG1579" s="92">
        <v>0.0</v>
      </c>
      <c r="AH1579" s="92">
        <v>0.0</v>
      </c>
    </row>
    <row r="1580" hidden="1">
      <c r="A1580" s="90"/>
      <c r="B1580" s="91"/>
      <c r="C1580" s="92">
        <v>0.0</v>
      </c>
      <c r="D1580" s="92">
        <v>0.0</v>
      </c>
      <c r="E1580" s="93">
        <f t="shared" si="990"/>
        <v>0</v>
      </c>
      <c r="F1580" s="92">
        <v>0.0</v>
      </c>
      <c r="G1580" s="92">
        <v>0.0</v>
      </c>
      <c r="H1580" s="92">
        <v>0.0</v>
      </c>
      <c r="I1580" s="92">
        <v>0.0</v>
      </c>
      <c r="J1580" s="106">
        <f t="shared" si="984"/>
        <v>0</v>
      </c>
      <c r="K1580" s="94" t="str">
        <f t="shared" si="985"/>
        <v>#DIV/0!</v>
      </c>
      <c r="L1580" s="92">
        <v>0.0</v>
      </c>
      <c r="M1580" s="92">
        <v>0.0</v>
      </c>
      <c r="N1580" s="92" t="s">
        <v>386</v>
      </c>
      <c r="O1580" s="95">
        <f t="shared" si="991"/>
        <v>0</v>
      </c>
      <c r="P1580" s="92">
        <v>0.0</v>
      </c>
      <c r="Q1580" s="92">
        <v>0.0</v>
      </c>
      <c r="R1580" s="92">
        <v>0.0</v>
      </c>
      <c r="S1580" s="92">
        <v>0.0</v>
      </c>
      <c r="T1580" s="92">
        <v>0.0</v>
      </c>
      <c r="U1580" s="92">
        <v>0.0</v>
      </c>
      <c r="V1580" s="92">
        <v>0.0</v>
      </c>
      <c r="W1580" s="92">
        <v>0.0</v>
      </c>
      <c r="X1580" s="92">
        <v>0.0</v>
      </c>
      <c r="Y1580" s="92">
        <v>0.0</v>
      </c>
      <c r="Z1580" s="92">
        <v>0.0</v>
      </c>
      <c r="AA1580" s="92">
        <v>0.0</v>
      </c>
      <c r="AB1580" s="92">
        <v>0.0</v>
      </c>
      <c r="AC1580" s="92">
        <v>0.0</v>
      </c>
      <c r="AD1580" s="92">
        <v>0.0</v>
      </c>
      <c r="AE1580" s="92">
        <v>0.0</v>
      </c>
      <c r="AF1580" s="92">
        <v>0.0</v>
      </c>
      <c r="AG1580" s="92">
        <v>0.0</v>
      </c>
      <c r="AH1580" s="92">
        <v>0.0</v>
      </c>
    </row>
    <row r="1581" hidden="1">
      <c r="A1581" s="90"/>
      <c r="B1581" s="91"/>
      <c r="C1581" s="92">
        <v>0.0</v>
      </c>
      <c r="D1581" s="92">
        <v>0.0</v>
      </c>
      <c r="E1581" s="93">
        <f t="shared" si="990"/>
        <v>0</v>
      </c>
      <c r="F1581" s="92">
        <v>0.0</v>
      </c>
      <c r="G1581" s="92">
        <v>0.0</v>
      </c>
      <c r="H1581" s="92">
        <v>0.0</v>
      </c>
      <c r="I1581" s="92">
        <v>0.0</v>
      </c>
      <c r="J1581" s="106">
        <f t="shared" si="984"/>
        <v>0</v>
      </c>
      <c r="K1581" s="94" t="str">
        <f t="shared" si="985"/>
        <v>#DIV/0!</v>
      </c>
      <c r="L1581" s="92">
        <v>0.0</v>
      </c>
      <c r="M1581" s="92">
        <v>0.0</v>
      </c>
      <c r="N1581" s="92" t="s">
        <v>386</v>
      </c>
      <c r="O1581" s="95">
        <f t="shared" si="991"/>
        <v>0</v>
      </c>
      <c r="P1581" s="92">
        <v>0.0</v>
      </c>
      <c r="Q1581" s="92">
        <v>0.0</v>
      </c>
      <c r="R1581" s="92">
        <v>0.0</v>
      </c>
      <c r="S1581" s="92">
        <v>0.0</v>
      </c>
      <c r="T1581" s="92">
        <v>0.0</v>
      </c>
      <c r="U1581" s="92">
        <v>0.0</v>
      </c>
      <c r="V1581" s="92">
        <v>0.0</v>
      </c>
      <c r="W1581" s="92">
        <v>0.0</v>
      </c>
      <c r="X1581" s="92">
        <v>0.0</v>
      </c>
      <c r="Y1581" s="92">
        <v>0.0</v>
      </c>
      <c r="Z1581" s="92">
        <v>0.0</v>
      </c>
      <c r="AA1581" s="92">
        <v>0.0</v>
      </c>
      <c r="AB1581" s="92">
        <v>0.0</v>
      </c>
      <c r="AC1581" s="92">
        <v>0.0</v>
      </c>
      <c r="AD1581" s="92">
        <v>0.0</v>
      </c>
      <c r="AE1581" s="92">
        <v>0.0</v>
      </c>
      <c r="AF1581" s="92">
        <v>0.0</v>
      </c>
      <c r="AG1581" s="92">
        <v>0.0</v>
      </c>
      <c r="AH1581" s="92">
        <v>0.0</v>
      </c>
    </row>
    <row r="1582" hidden="1">
      <c r="A1582" s="90"/>
      <c r="B1582" s="91"/>
      <c r="C1582" s="92">
        <v>0.0</v>
      </c>
      <c r="D1582" s="92">
        <v>0.0</v>
      </c>
      <c r="E1582" s="93">
        <f t="shared" si="990"/>
        <v>0</v>
      </c>
      <c r="F1582" s="92">
        <v>0.0</v>
      </c>
      <c r="G1582" s="92">
        <v>0.0</v>
      </c>
      <c r="H1582" s="92">
        <v>0.0</v>
      </c>
      <c r="I1582" s="92">
        <v>0.0</v>
      </c>
      <c r="J1582" s="106">
        <f t="shared" si="984"/>
        <v>0</v>
      </c>
      <c r="K1582" s="94" t="str">
        <f t="shared" si="985"/>
        <v>#DIV/0!</v>
      </c>
      <c r="L1582" s="92">
        <v>0.0</v>
      </c>
      <c r="M1582" s="92">
        <v>0.0</v>
      </c>
      <c r="N1582" s="92" t="s">
        <v>386</v>
      </c>
      <c r="O1582" s="95">
        <f t="shared" si="991"/>
        <v>0</v>
      </c>
      <c r="P1582" s="92">
        <v>0.0</v>
      </c>
      <c r="Q1582" s="92">
        <v>0.0</v>
      </c>
      <c r="R1582" s="92">
        <v>0.0</v>
      </c>
      <c r="S1582" s="92">
        <v>0.0</v>
      </c>
      <c r="T1582" s="92">
        <v>0.0</v>
      </c>
      <c r="U1582" s="92">
        <v>0.0</v>
      </c>
      <c r="V1582" s="92">
        <v>0.0</v>
      </c>
      <c r="W1582" s="92">
        <v>0.0</v>
      </c>
      <c r="X1582" s="92">
        <v>0.0</v>
      </c>
      <c r="Y1582" s="92">
        <v>0.0</v>
      </c>
      <c r="Z1582" s="92">
        <v>0.0</v>
      </c>
      <c r="AA1582" s="92">
        <v>0.0</v>
      </c>
      <c r="AB1582" s="92">
        <v>0.0</v>
      </c>
      <c r="AC1582" s="92">
        <v>0.0</v>
      </c>
      <c r="AD1582" s="92">
        <v>0.0</v>
      </c>
      <c r="AE1582" s="92">
        <v>0.0</v>
      </c>
      <c r="AF1582" s="92">
        <v>0.0</v>
      </c>
      <c r="AG1582" s="92">
        <v>0.0</v>
      </c>
      <c r="AH1582" s="92">
        <v>0.0</v>
      </c>
    </row>
    <row r="1583" hidden="1">
      <c r="A1583" s="90"/>
      <c r="B1583" s="91"/>
      <c r="C1583" s="92">
        <v>0.0</v>
      </c>
      <c r="D1583" s="92">
        <v>0.0</v>
      </c>
      <c r="E1583" s="93">
        <f t="shared" si="990"/>
        <v>0</v>
      </c>
      <c r="F1583" s="92">
        <v>0.0</v>
      </c>
      <c r="G1583" s="92">
        <v>0.0</v>
      </c>
      <c r="H1583" s="92">
        <v>0.0</v>
      </c>
      <c r="I1583" s="92">
        <v>0.0</v>
      </c>
      <c r="J1583" s="106">
        <f t="shared" si="984"/>
        <v>0</v>
      </c>
      <c r="K1583" s="94" t="str">
        <f t="shared" si="985"/>
        <v>#DIV/0!</v>
      </c>
      <c r="L1583" s="92">
        <v>0.0</v>
      </c>
      <c r="M1583" s="92">
        <v>0.0</v>
      </c>
      <c r="N1583" s="92" t="s">
        <v>386</v>
      </c>
      <c r="O1583" s="95">
        <f t="shared" si="991"/>
        <v>0</v>
      </c>
      <c r="P1583" s="92">
        <v>0.0</v>
      </c>
      <c r="Q1583" s="92">
        <v>0.0</v>
      </c>
      <c r="R1583" s="92">
        <v>0.0</v>
      </c>
      <c r="S1583" s="92">
        <v>0.0</v>
      </c>
      <c r="T1583" s="92">
        <v>0.0</v>
      </c>
      <c r="U1583" s="92">
        <v>0.0</v>
      </c>
      <c r="V1583" s="92">
        <v>0.0</v>
      </c>
      <c r="W1583" s="92">
        <v>0.0</v>
      </c>
      <c r="X1583" s="92">
        <v>0.0</v>
      </c>
      <c r="Y1583" s="92">
        <v>0.0</v>
      </c>
      <c r="Z1583" s="92">
        <v>0.0</v>
      </c>
      <c r="AA1583" s="92">
        <v>0.0</v>
      </c>
      <c r="AB1583" s="92">
        <v>0.0</v>
      </c>
      <c r="AC1583" s="92">
        <v>0.0</v>
      </c>
      <c r="AD1583" s="92">
        <v>0.0</v>
      </c>
      <c r="AE1583" s="92">
        <v>0.0</v>
      </c>
      <c r="AF1583" s="92">
        <v>0.0</v>
      </c>
      <c r="AG1583" s="92">
        <v>0.0</v>
      </c>
      <c r="AH1583" s="92">
        <v>0.0</v>
      </c>
    </row>
    <row r="1584" hidden="1">
      <c r="A1584" s="98" t="s">
        <v>271</v>
      </c>
      <c r="B1584" s="99"/>
      <c r="C1584" s="99">
        <f>SUM(C1578:C1583)</f>
        <v>0</v>
      </c>
      <c r="D1584" s="99">
        <f t="shared" ref="D1584:F1584" si="992">SUM(D1578:D1583)/4</f>
        <v>0</v>
      </c>
      <c r="E1584" s="100">
        <f t="shared" si="992"/>
        <v>0</v>
      </c>
      <c r="F1584" s="99">
        <f t="shared" si="992"/>
        <v>0</v>
      </c>
      <c r="G1584" s="99">
        <f>SUM(G1578:G1583)</f>
        <v>0</v>
      </c>
      <c r="H1584" s="99"/>
      <c r="I1584" s="99">
        <f>SUM(I1578:I1583)</f>
        <v>0</v>
      </c>
      <c r="J1584" s="99">
        <f t="shared" si="984"/>
        <v>0</v>
      </c>
      <c r="K1584" s="101" t="str">
        <f t="shared" si="985"/>
        <v>#DIV/0!</v>
      </c>
      <c r="L1584" s="99">
        <f t="shared" ref="L1584:M1584" si="993">SUM(L1578:L1583)</f>
        <v>0</v>
      </c>
      <c r="M1584" s="99">
        <f t="shared" si="993"/>
        <v>0</v>
      </c>
      <c r="N1584" s="99"/>
      <c r="O1584" s="102"/>
      <c r="P1584" s="99">
        <f t="shared" ref="P1584:AH1584" si="994">SUM(P1578:P1583)</f>
        <v>0</v>
      </c>
      <c r="Q1584" s="99">
        <f t="shared" si="994"/>
        <v>0</v>
      </c>
      <c r="R1584" s="99">
        <f t="shared" si="994"/>
        <v>0</v>
      </c>
      <c r="S1584" s="99">
        <f t="shared" si="994"/>
        <v>0</v>
      </c>
      <c r="T1584" s="99">
        <f t="shared" si="994"/>
        <v>0</v>
      </c>
      <c r="U1584" s="99">
        <f t="shared" si="994"/>
        <v>0</v>
      </c>
      <c r="V1584" s="99">
        <f t="shared" si="994"/>
        <v>0</v>
      </c>
      <c r="W1584" s="99">
        <f t="shared" si="994"/>
        <v>0</v>
      </c>
      <c r="X1584" s="99">
        <f t="shared" si="994"/>
        <v>0</v>
      </c>
      <c r="Y1584" s="99">
        <f t="shared" si="994"/>
        <v>0</v>
      </c>
      <c r="Z1584" s="99">
        <f t="shared" si="994"/>
        <v>0</v>
      </c>
      <c r="AA1584" s="99">
        <f t="shared" si="994"/>
        <v>0</v>
      </c>
      <c r="AB1584" s="99">
        <f t="shared" si="994"/>
        <v>0</v>
      </c>
      <c r="AC1584" s="99">
        <f t="shared" si="994"/>
        <v>0</v>
      </c>
      <c r="AD1584" s="99">
        <f t="shared" si="994"/>
        <v>0</v>
      </c>
      <c r="AE1584" s="99">
        <f t="shared" si="994"/>
        <v>0</v>
      </c>
      <c r="AF1584" s="99">
        <f t="shared" si="994"/>
        <v>0</v>
      </c>
      <c r="AG1584" s="99">
        <f t="shared" si="994"/>
        <v>0</v>
      </c>
      <c r="AH1584" s="99">
        <f t="shared" si="994"/>
        <v>0</v>
      </c>
    </row>
    <row r="1585">
      <c r="A1585" s="119" t="s">
        <v>475</v>
      </c>
    </row>
    <row r="1587" hidden="1">
      <c r="A1587" s="115"/>
      <c r="F1587" s="116" t="s">
        <v>382</v>
      </c>
      <c r="L1587" s="117" t="s">
        <v>383</v>
      </c>
      <c r="N1587" s="118" t="s">
        <v>384</v>
      </c>
    </row>
    <row r="1588" hidden="1">
      <c r="A1588" s="83" t="s">
        <v>232</v>
      </c>
      <c r="B1588" s="83" t="s">
        <v>233</v>
      </c>
      <c r="C1588" s="83" t="s">
        <v>234</v>
      </c>
      <c r="D1588" s="83" t="s">
        <v>15</v>
      </c>
      <c r="E1588" s="84" t="s">
        <v>235</v>
      </c>
      <c r="F1588" s="85" t="s">
        <v>17</v>
      </c>
      <c r="G1588" s="85" t="s">
        <v>236</v>
      </c>
      <c r="H1588" s="85" t="s">
        <v>237</v>
      </c>
      <c r="I1588" s="85" t="s">
        <v>238</v>
      </c>
      <c r="J1588" s="85" t="s">
        <v>239</v>
      </c>
      <c r="K1588" s="86" t="s">
        <v>240</v>
      </c>
      <c r="L1588" s="87" t="s">
        <v>241</v>
      </c>
      <c r="M1588" s="87" t="s">
        <v>242</v>
      </c>
      <c r="N1588" s="88" t="s">
        <v>385</v>
      </c>
      <c r="O1588" s="88" t="s">
        <v>235</v>
      </c>
      <c r="P1588" s="88" t="s">
        <v>244</v>
      </c>
      <c r="Q1588" s="88" t="s">
        <v>245</v>
      </c>
      <c r="R1588" s="88" t="s">
        <v>246</v>
      </c>
      <c r="S1588" s="88" t="s">
        <v>247</v>
      </c>
      <c r="T1588" s="88" t="s">
        <v>248</v>
      </c>
      <c r="U1588" s="88" t="s">
        <v>249</v>
      </c>
      <c r="V1588" s="88" t="s">
        <v>250</v>
      </c>
      <c r="W1588" s="88" t="s">
        <v>251</v>
      </c>
      <c r="X1588" s="88" t="s">
        <v>252</v>
      </c>
      <c r="Y1588" s="88" t="s">
        <v>253</v>
      </c>
      <c r="Z1588" s="88" t="s">
        <v>254</v>
      </c>
      <c r="AA1588" s="88" t="s">
        <v>255</v>
      </c>
      <c r="AB1588" s="88" t="s">
        <v>256</v>
      </c>
      <c r="AC1588" s="88" t="s">
        <v>257</v>
      </c>
      <c r="AD1588" s="88" t="s">
        <v>258</v>
      </c>
      <c r="AE1588" s="88" t="s">
        <v>259</v>
      </c>
      <c r="AF1588" s="88" t="s">
        <v>260</v>
      </c>
      <c r="AG1588" s="88" t="s">
        <v>261</v>
      </c>
      <c r="AH1588" s="88" t="s">
        <v>262</v>
      </c>
    </row>
    <row r="1589" hidden="1">
      <c r="A1589" s="90"/>
      <c r="B1589" s="91"/>
      <c r="C1589" s="92">
        <v>0.0</v>
      </c>
      <c r="D1589" s="92">
        <v>0.0</v>
      </c>
      <c r="E1589" s="93">
        <f t="shared" ref="E1589:E1594" si="995">SUM(L1589*I1589)/60</f>
        <v>0</v>
      </c>
      <c r="F1589" s="92">
        <v>0.0</v>
      </c>
      <c r="G1589" s="92">
        <v>0.0</v>
      </c>
      <c r="H1589" s="92">
        <v>0.0</v>
      </c>
      <c r="I1589" s="92">
        <v>0.0</v>
      </c>
      <c r="J1589" s="106">
        <f t="shared" ref="J1589:J1602" si="996">SUM(G1589-I1589)</f>
        <v>0</v>
      </c>
      <c r="K1589" s="94" t="str">
        <f t="shared" ref="K1589:K1602" si="997">SUM(G1589/I1589)</f>
        <v>#DIV/0!</v>
      </c>
      <c r="L1589" s="92">
        <v>0.0</v>
      </c>
      <c r="M1589" s="92">
        <v>0.0</v>
      </c>
      <c r="N1589" s="92" t="s">
        <v>386</v>
      </c>
      <c r="O1589" s="95" t="str">
        <f t="shared" ref="O1589:O1594" si="998">(E1589*N1589)</f>
        <v>#VALUE!</v>
      </c>
      <c r="P1589" s="92">
        <v>0.0</v>
      </c>
      <c r="Q1589" s="92">
        <v>0.0</v>
      </c>
      <c r="R1589" s="92">
        <v>0.0</v>
      </c>
      <c r="S1589" s="92">
        <v>0.0</v>
      </c>
      <c r="T1589" s="92">
        <v>0.0</v>
      </c>
      <c r="U1589" s="92">
        <v>0.0</v>
      </c>
      <c r="V1589" s="92">
        <v>0.0</v>
      </c>
      <c r="W1589" s="92">
        <v>0.0</v>
      </c>
      <c r="X1589" s="92">
        <v>0.0</v>
      </c>
      <c r="Y1589" s="92">
        <v>0.0</v>
      </c>
      <c r="Z1589" s="92">
        <v>0.0</v>
      </c>
      <c r="AA1589" s="92">
        <v>0.0</v>
      </c>
      <c r="AB1589" s="92">
        <v>0.0</v>
      </c>
      <c r="AC1589" s="92">
        <v>0.0</v>
      </c>
      <c r="AD1589" s="92">
        <v>0.0</v>
      </c>
      <c r="AE1589" s="92">
        <v>0.0</v>
      </c>
      <c r="AF1589" s="92">
        <v>0.0</v>
      </c>
      <c r="AG1589" s="92">
        <v>0.0</v>
      </c>
      <c r="AH1589" s="92">
        <v>0.0</v>
      </c>
    </row>
    <row r="1590" hidden="1">
      <c r="A1590" s="90"/>
      <c r="B1590" s="91"/>
      <c r="C1590" s="92">
        <v>0.0</v>
      </c>
      <c r="D1590" s="92">
        <v>0.0</v>
      </c>
      <c r="E1590" s="93">
        <f t="shared" si="995"/>
        <v>0</v>
      </c>
      <c r="F1590" s="92">
        <v>0.0</v>
      </c>
      <c r="G1590" s="92">
        <v>0.0</v>
      </c>
      <c r="H1590" s="92">
        <v>0.0</v>
      </c>
      <c r="I1590" s="92">
        <v>0.0</v>
      </c>
      <c r="J1590" s="106">
        <f t="shared" si="996"/>
        <v>0</v>
      </c>
      <c r="K1590" s="94" t="str">
        <f t="shared" si="997"/>
        <v>#DIV/0!</v>
      </c>
      <c r="L1590" s="92">
        <v>0.0</v>
      </c>
      <c r="M1590" s="92">
        <v>0.0</v>
      </c>
      <c r="N1590" s="92" t="s">
        <v>386</v>
      </c>
      <c r="O1590" s="95" t="str">
        <f t="shared" si="998"/>
        <v>#VALUE!</v>
      </c>
      <c r="P1590" s="92">
        <v>0.0</v>
      </c>
      <c r="Q1590" s="92">
        <v>0.0</v>
      </c>
      <c r="R1590" s="92">
        <v>0.0</v>
      </c>
      <c r="S1590" s="92">
        <v>0.0</v>
      </c>
      <c r="T1590" s="92">
        <v>0.0</v>
      </c>
      <c r="U1590" s="92">
        <v>0.0</v>
      </c>
      <c r="V1590" s="92">
        <v>0.0</v>
      </c>
      <c r="W1590" s="92">
        <v>0.0</v>
      </c>
      <c r="X1590" s="92">
        <v>0.0</v>
      </c>
      <c r="Y1590" s="92">
        <v>0.0</v>
      </c>
      <c r="Z1590" s="92">
        <v>0.0</v>
      </c>
      <c r="AA1590" s="92">
        <v>0.0</v>
      </c>
      <c r="AB1590" s="92">
        <v>0.0</v>
      </c>
      <c r="AC1590" s="92">
        <v>0.0</v>
      </c>
      <c r="AD1590" s="92">
        <v>0.0</v>
      </c>
      <c r="AE1590" s="92">
        <v>0.0</v>
      </c>
      <c r="AF1590" s="92">
        <v>0.0</v>
      </c>
      <c r="AG1590" s="92">
        <v>0.0</v>
      </c>
      <c r="AH1590" s="92">
        <v>0.0</v>
      </c>
    </row>
    <row r="1591" hidden="1">
      <c r="A1591" s="90"/>
      <c r="B1591" s="91"/>
      <c r="C1591" s="92">
        <v>0.0</v>
      </c>
      <c r="D1591" s="92">
        <v>0.0</v>
      </c>
      <c r="E1591" s="93">
        <f t="shared" si="995"/>
        <v>0</v>
      </c>
      <c r="F1591" s="92">
        <v>0.0</v>
      </c>
      <c r="G1591" s="92">
        <v>0.0</v>
      </c>
      <c r="H1591" s="92">
        <v>0.0</v>
      </c>
      <c r="I1591" s="92">
        <v>0.0</v>
      </c>
      <c r="J1591" s="106">
        <f t="shared" si="996"/>
        <v>0</v>
      </c>
      <c r="K1591" s="94" t="str">
        <f t="shared" si="997"/>
        <v>#DIV/0!</v>
      </c>
      <c r="L1591" s="92">
        <v>0.0</v>
      </c>
      <c r="M1591" s="92">
        <v>0.0</v>
      </c>
      <c r="N1591" s="92" t="s">
        <v>386</v>
      </c>
      <c r="O1591" s="95" t="str">
        <f t="shared" si="998"/>
        <v>#VALUE!</v>
      </c>
      <c r="P1591" s="92">
        <v>0.0</v>
      </c>
      <c r="Q1591" s="92">
        <v>0.0</v>
      </c>
      <c r="R1591" s="92">
        <v>0.0</v>
      </c>
      <c r="S1591" s="92">
        <v>0.0</v>
      </c>
      <c r="T1591" s="92">
        <v>0.0</v>
      </c>
      <c r="U1591" s="92">
        <v>0.0</v>
      </c>
      <c r="V1591" s="92">
        <v>0.0</v>
      </c>
      <c r="W1591" s="92">
        <v>0.0</v>
      </c>
      <c r="X1591" s="92">
        <v>0.0</v>
      </c>
      <c r="Y1591" s="92">
        <v>0.0</v>
      </c>
      <c r="Z1591" s="92">
        <v>0.0</v>
      </c>
      <c r="AA1591" s="92">
        <v>0.0</v>
      </c>
      <c r="AB1591" s="92">
        <v>0.0</v>
      </c>
      <c r="AC1591" s="92">
        <v>0.0</v>
      </c>
      <c r="AD1591" s="92">
        <v>0.0</v>
      </c>
      <c r="AE1591" s="92">
        <v>0.0</v>
      </c>
      <c r="AF1591" s="92">
        <v>0.0</v>
      </c>
      <c r="AG1591" s="92">
        <v>0.0</v>
      </c>
      <c r="AH1591" s="92">
        <v>0.0</v>
      </c>
    </row>
    <row r="1592" hidden="1">
      <c r="A1592" s="90"/>
      <c r="B1592" s="91"/>
      <c r="C1592" s="92">
        <v>0.0</v>
      </c>
      <c r="D1592" s="92">
        <v>0.0</v>
      </c>
      <c r="E1592" s="93">
        <f t="shared" si="995"/>
        <v>0</v>
      </c>
      <c r="F1592" s="92">
        <v>0.0</v>
      </c>
      <c r="G1592" s="92">
        <v>0.0</v>
      </c>
      <c r="H1592" s="92">
        <v>0.0</v>
      </c>
      <c r="I1592" s="92">
        <v>0.0</v>
      </c>
      <c r="J1592" s="106">
        <f t="shared" si="996"/>
        <v>0</v>
      </c>
      <c r="K1592" s="94" t="str">
        <f t="shared" si="997"/>
        <v>#DIV/0!</v>
      </c>
      <c r="L1592" s="92">
        <v>0.0</v>
      </c>
      <c r="M1592" s="92">
        <v>0.0</v>
      </c>
      <c r="N1592" s="92" t="s">
        <v>386</v>
      </c>
      <c r="O1592" s="95" t="str">
        <f t="shared" si="998"/>
        <v>#VALUE!</v>
      </c>
      <c r="P1592" s="92">
        <v>0.0</v>
      </c>
      <c r="Q1592" s="92">
        <v>0.0</v>
      </c>
      <c r="R1592" s="92">
        <v>0.0</v>
      </c>
      <c r="S1592" s="92">
        <v>0.0</v>
      </c>
      <c r="T1592" s="92">
        <v>0.0</v>
      </c>
      <c r="U1592" s="92">
        <v>0.0</v>
      </c>
      <c r="V1592" s="92">
        <v>0.0</v>
      </c>
      <c r="W1592" s="92">
        <v>0.0</v>
      </c>
      <c r="X1592" s="92">
        <v>0.0</v>
      </c>
      <c r="Y1592" s="92">
        <v>0.0</v>
      </c>
      <c r="Z1592" s="92">
        <v>0.0</v>
      </c>
      <c r="AA1592" s="92">
        <v>0.0</v>
      </c>
      <c r="AB1592" s="92">
        <v>0.0</v>
      </c>
      <c r="AC1592" s="92">
        <v>0.0</v>
      </c>
      <c r="AD1592" s="92">
        <v>0.0</v>
      </c>
      <c r="AE1592" s="92">
        <v>0.0</v>
      </c>
      <c r="AF1592" s="92">
        <v>0.0</v>
      </c>
      <c r="AG1592" s="92">
        <v>0.0</v>
      </c>
      <c r="AH1592" s="92">
        <v>0.0</v>
      </c>
    </row>
    <row r="1593" hidden="1">
      <c r="A1593" s="90"/>
      <c r="B1593" s="91"/>
      <c r="C1593" s="92">
        <v>0.0</v>
      </c>
      <c r="D1593" s="92">
        <v>0.0</v>
      </c>
      <c r="E1593" s="93">
        <f t="shared" si="995"/>
        <v>0</v>
      </c>
      <c r="F1593" s="92">
        <v>0.0</v>
      </c>
      <c r="G1593" s="92">
        <v>0.0</v>
      </c>
      <c r="H1593" s="92">
        <v>0.0</v>
      </c>
      <c r="I1593" s="92">
        <v>0.0</v>
      </c>
      <c r="J1593" s="106">
        <f t="shared" si="996"/>
        <v>0</v>
      </c>
      <c r="K1593" s="94" t="str">
        <f t="shared" si="997"/>
        <v>#DIV/0!</v>
      </c>
      <c r="L1593" s="92">
        <v>0.0</v>
      </c>
      <c r="M1593" s="92">
        <v>0.0</v>
      </c>
      <c r="N1593" s="92" t="s">
        <v>386</v>
      </c>
      <c r="O1593" s="95" t="str">
        <f t="shared" si="998"/>
        <v>#VALUE!</v>
      </c>
      <c r="P1593" s="92">
        <v>0.0</v>
      </c>
      <c r="Q1593" s="92">
        <v>0.0</v>
      </c>
      <c r="R1593" s="92">
        <v>0.0</v>
      </c>
      <c r="S1593" s="92">
        <v>0.0</v>
      </c>
      <c r="T1593" s="92">
        <v>0.0</v>
      </c>
      <c r="U1593" s="92">
        <v>0.0</v>
      </c>
      <c r="V1593" s="92">
        <v>0.0</v>
      </c>
      <c r="W1593" s="92">
        <v>0.0</v>
      </c>
      <c r="X1593" s="92">
        <v>0.0</v>
      </c>
      <c r="Y1593" s="92">
        <v>0.0</v>
      </c>
      <c r="Z1593" s="92">
        <v>0.0</v>
      </c>
      <c r="AA1593" s="92">
        <v>0.0</v>
      </c>
      <c r="AB1593" s="92">
        <v>0.0</v>
      </c>
      <c r="AC1593" s="92">
        <v>0.0</v>
      </c>
      <c r="AD1593" s="92">
        <v>0.0</v>
      </c>
      <c r="AE1593" s="92">
        <v>0.0</v>
      </c>
      <c r="AF1593" s="92">
        <v>0.0</v>
      </c>
      <c r="AG1593" s="92">
        <v>0.0</v>
      </c>
      <c r="AH1593" s="92">
        <v>0.0</v>
      </c>
    </row>
    <row r="1594" hidden="1">
      <c r="A1594" s="90"/>
      <c r="B1594" s="91"/>
      <c r="C1594" s="92">
        <v>0.0</v>
      </c>
      <c r="D1594" s="92">
        <v>0.0</v>
      </c>
      <c r="E1594" s="93">
        <f t="shared" si="995"/>
        <v>0</v>
      </c>
      <c r="F1594" s="92">
        <v>0.0</v>
      </c>
      <c r="G1594" s="92">
        <v>0.0</v>
      </c>
      <c r="H1594" s="92">
        <v>0.0</v>
      </c>
      <c r="I1594" s="92">
        <v>0.0</v>
      </c>
      <c r="J1594" s="106">
        <f t="shared" si="996"/>
        <v>0</v>
      </c>
      <c r="K1594" s="94" t="str">
        <f t="shared" si="997"/>
        <v>#DIV/0!</v>
      </c>
      <c r="L1594" s="92">
        <v>0.0</v>
      </c>
      <c r="M1594" s="92">
        <v>0.0</v>
      </c>
      <c r="N1594" s="92" t="s">
        <v>386</v>
      </c>
      <c r="O1594" s="95" t="str">
        <f t="shared" si="998"/>
        <v>#VALUE!</v>
      </c>
      <c r="P1594" s="92">
        <v>0.0</v>
      </c>
      <c r="Q1594" s="92">
        <v>0.0</v>
      </c>
      <c r="R1594" s="92">
        <v>0.0</v>
      </c>
      <c r="S1594" s="92">
        <v>0.0</v>
      </c>
      <c r="T1594" s="92">
        <v>0.0</v>
      </c>
      <c r="U1594" s="92">
        <v>0.0</v>
      </c>
      <c r="V1594" s="92">
        <v>0.0</v>
      </c>
      <c r="W1594" s="92">
        <v>0.0</v>
      </c>
      <c r="X1594" s="92">
        <v>0.0</v>
      </c>
      <c r="Y1594" s="92">
        <v>0.0</v>
      </c>
      <c r="Z1594" s="92">
        <v>0.0</v>
      </c>
      <c r="AA1594" s="92">
        <v>0.0</v>
      </c>
      <c r="AB1594" s="92">
        <v>0.0</v>
      </c>
      <c r="AC1594" s="92">
        <v>0.0</v>
      </c>
      <c r="AD1594" s="92">
        <v>0.0</v>
      </c>
      <c r="AE1594" s="92">
        <v>0.0</v>
      </c>
      <c r="AF1594" s="92">
        <v>0.0</v>
      </c>
      <c r="AG1594" s="92">
        <v>0.0</v>
      </c>
      <c r="AH1594" s="92">
        <v>0.0</v>
      </c>
    </row>
    <row r="1595" hidden="1">
      <c r="A1595" s="98"/>
      <c r="B1595" s="99"/>
      <c r="C1595" s="99">
        <f t="shared" ref="C1595:D1595" si="999">SUM(C1589:C1594)/4</f>
        <v>0</v>
      </c>
      <c r="D1595" s="99">
        <f t="shared" si="999"/>
        <v>0</v>
      </c>
      <c r="E1595" s="100">
        <f>SUM(E1589:E1594)</f>
        <v>0</v>
      </c>
      <c r="F1595" s="99">
        <f>SUM(F1589:F1594)/4</f>
        <v>0</v>
      </c>
      <c r="G1595" s="99">
        <f>SUM(G1589:G1594)</f>
        <v>0</v>
      </c>
      <c r="H1595" s="99"/>
      <c r="I1595" s="99">
        <f>SUM(I1589:I1594)</f>
        <v>0</v>
      </c>
      <c r="J1595" s="99">
        <f t="shared" si="996"/>
        <v>0</v>
      </c>
      <c r="K1595" s="101" t="str">
        <f t="shared" si="997"/>
        <v>#DIV/0!</v>
      </c>
      <c r="L1595" s="99">
        <f t="shared" ref="L1595:M1595" si="1000">SUM(L1589:L1594)</f>
        <v>0</v>
      </c>
      <c r="M1595" s="99">
        <f t="shared" si="1000"/>
        <v>0</v>
      </c>
      <c r="N1595" s="99"/>
      <c r="O1595" s="102"/>
      <c r="P1595" s="99">
        <f t="shared" ref="P1595:AH1595" si="1001">SUM(P1589:P1594)</f>
        <v>0</v>
      </c>
      <c r="Q1595" s="99">
        <f t="shared" si="1001"/>
        <v>0</v>
      </c>
      <c r="R1595" s="99">
        <f t="shared" si="1001"/>
        <v>0</v>
      </c>
      <c r="S1595" s="99">
        <f t="shared" si="1001"/>
        <v>0</v>
      </c>
      <c r="T1595" s="99">
        <f t="shared" si="1001"/>
        <v>0</v>
      </c>
      <c r="U1595" s="99">
        <f t="shared" si="1001"/>
        <v>0</v>
      </c>
      <c r="V1595" s="99">
        <f t="shared" si="1001"/>
        <v>0</v>
      </c>
      <c r="W1595" s="99">
        <f t="shared" si="1001"/>
        <v>0</v>
      </c>
      <c r="X1595" s="99">
        <f t="shared" si="1001"/>
        <v>0</v>
      </c>
      <c r="Y1595" s="99">
        <f t="shared" si="1001"/>
        <v>0</v>
      </c>
      <c r="Z1595" s="99">
        <f t="shared" si="1001"/>
        <v>0</v>
      </c>
      <c r="AA1595" s="99">
        <f t="shared" si="1001"/>
        <v>0</v>
      </c>
      <c r="AB1595" s="99">
        <f t="shared" si="1001"/>
        <v>0</v>
      </c>
      <c r="AC1595" s="99">
        <f t="shared" si="1001"/>
        <v>0</v>
      </c>
      <c r="AD1595" s="99">
        <f t="shared" si="1001"/>
        <v>0</v>
      </c>
      <c r="AE1595" s="99">
        <f t="shared" si="1001"/>
        <v>0</v>
      </c>
      <c r="AF1595" s="99">
        <f t="shared" si="1001"/>
        <v>0</v>
      </c>
      <c r="AG1595" s="99">
        <f t="shared" si="1001"/>
        <v>0</v>
      </c>
      <c r="AH1595" s="99">
        <f t="shared" si="1001"/>
        <v>0</v>
      </c>
    </row>
    <row r="1596" hidden="1">
      <c r="A1596" s="90"/>
      <c r="B1596" s="91"/>
      <c r="C1596" s="92">
        <v>0.0</v>
      </c>
      <c r="D1596" s="92">
        <v>0.0</v>
      </c>
      <c r="E1596" s="93">
        <f t="shared" ref="E1596:E1601" si="1002">SUM(L1596*I1596)/60</f>
        <v>0</v>
      </c>
      <c r="F1596" s="92">
        <v>0.0</v>
      </c>
      <c r="G1596" s="92">
        <v>0.0</v>
      </c>
      <c r="H1596" s="92">
        <v>0.0</v>
      </c>
      <c r="I1596" s="92">
        <v>0.0</v>
      </c>
      <c r="J1596" s="106">
        <f t="shared" si="996"/>
        <v>0</v>
      </c>
      <c r="K1596" s="94" t="str">
        <f t="shared" si="997"/>
        <v>#DIV/0!</v>
      </c>
      <c r="L1596" s="92">
        <v>0.0</v>
      </c>
      <c r="M1596" s="92">
        <v>0.0</v>
      </c>
      <c r="N1596" s="92" t="s">
        <v>386</v>
      </c>
      <c r="O1596" s="95">
        <f t="shared" ref="O1596:O1601" si="1003">SUM(L1596*I1596)/60</f>
        <v>0</v>
      </c>
      <c r="P1596" s="92">
        <v>0.0</v>
      </c>
      <c r="Q1596" s="92">
        <v>0.0</v>
      </c>
      <c r="R1596" s="92">
        <v>0.0</v>
      </c>
      <c r="S1596" s="92">
        <v>0.0</v>
      </c>
      <c r="T1596" s="92">
        <v>0.0</v>
      </c>
      <c r="U1596" s="92">
        <v>0.0</v>
      </c>
      <c r="V1596" s="92">
        <v>0.0</v>
      </c>
      <c r="W1596" s="92">
        <v>0.0</v>
      </c>
      <c r="X1596" s="92">
        <v>0.0</v>
      </c>
      <c r="Y1596" s="92">
        <v>0.0</v>
      </c>
      <c r="Z1596" s="92">
        <v>0.0</v>
      </c>
      <c r="AA1596" s="92">
        <v>0.0</v>
      </c>
      <c r="AB1596" s="92">
        <v>0.0</v>
      </c>
      <c r="AC1596" s="92">
        <v>0.0</v>
      </c>
      <c r="AD1596" s="92">
        <v>0.0</v>
      </c>
      <c r="AE1596" s="92">
        <v>0.0</v>
      </c>
      <c r="AF1596" s="92">
        <v>0.0</v>
      </c>
      <c r="AG1596" s="92">
        <v>0.0</v>
      </c>
      <c r="AH1596" s="92">
        <v>0.0</v>
      </c>
    </row>
    <row r="1597" hidden="1">
      <c r="A1597" s="90"/>
      <c r="B1597" s="91"/>
      <c r="C1597" s="92">
        <v>0.0</v>
      </c>
      <c r="D1597" s="92">
        <v>0.0</v>
      </c>
      <c r="E1597" s="93">
        <f t="shared" si="1002"/>
        <v>0</v>
      </c>
      <c r="F1597" s="92">
        <v>0.0</v>
      </c>
      <c r="G1597" s="92">
        <v>0.0</v>
      </c>
      <c r="H1597" s="92">
        <v>0.0</v>
      </c>
      <c r="I1597" s="92">
        <v>0.0</v>
      </c>
      <c r="J1597" s="106">
        <f t="shared" si="996"/>
        <v>0</v>
      </c>
      <c r="K1597" s="94" t="str">
        <f t="shared" si="997"/>
        <v>#DIV/0!</v>
      </c>
      <c r="L1597" s="92">
        <v>0.0</v>
      </c>
      <c r="M1597" s="92">
        <v>0.0</v>
      </c>
      <c r="N1597" s="92" t="s">
        <v>386</v>
      </c>
      <c r="O1597" s="95">
        <f t="shared" si="1003"/>
        <v>0</v>
      </c>
      <c r="P1597" s="92">
        <v>0.0</v>
      </c>
      <c r="Q1597" s="92">
        <v>0.0</v>
      </c>
      <c r="R1597" s="92">
        <v>0.0</v>
      </c>
      <c r="S1597" s="92">
        <v>0.0</v>
      </c>
      <c r="T1597" s="92">
        <v>0.0</v>
      </c>
      <c r="U1597" s="92">
        <v>0.0</v>
      </c>
      <c r="V1597" s="92">
        <v>0.0</v>
      </c>
      <c r="W1597" s="92">
        <v>0.0</v>
      </c>
      <c r="X1597" s="92">
        <v>0.0</v>
      </c>
      <c r="Y1597" s="92">
        <v>0.0</v>
      </c>
      <c r="Z1597" s="92">
        <v>0.0</v>
      </c>
      <c r="AA1597" s="92">
        <v>0.0</v>
      </c>
      <c r="AB1597" s="92">
        <v>0.0</v>
      </c>
      <c r="AC1597" s="92">
        <v>0.0</v>
      </c>
      <c r="AD1597" s="92">
        <v>0.0</v>
      </c>
      <c r="AE1597" s="92">
        <v>0.0</v>
      </c>
      <c r="AF1597" s="92">
        <v>0.0</v>
      </c>
      <c r="AG1597" s="92">
        <v>0.0</v>
      </c>
      <c r="AH1597" s="92">
        <v>0.0</v>
      </c>
    </row>
    <row r="1598" hidden="1">
      <c r="A1598" s="90"/>
      <c r="B1598" s="91"/>
      <c r="C1598" s="92">
        <v>0.0</v>
      </c>
      <c r="D1598" s="92">
        <v>0.0</v>
      </c>
      <c r="E1598" s="93">
        <f t="shared" si="1002"/>
        <v>0</v>
      </c>
      <c r="F1598" s="92">
        <v>0.0</v>
      </c>
      <c r="G1598" s="92">
        <v>0.0</v>
      </c>
      <c r="H1598" s="92">
        <v>0.0</v>
      </c>
      <c r="I1598" s="92">
        <v>0.0</v>
      </c>
      <c r="J1598" s="106">
        <f t="shared" si="996"/>
        <v>0</v>
      </c>
      <c r="K1598" s="94" t="str">
        <f t="shared" si="997"/>
        <v>#DIV/0!</v>
      </c>
      <c r="L1598" s="92">
        <v>0.0</v>
      </c>
      <c r="M1598" s="92">
        <v>0.0</v>
      </c>
      <c r="N1598" s="92" t="s">
        <v>386</v>
      </c>
      <c r="O1598" s="95">
        <f t="shared" si="1003"/>
        <v>0</v>
      </c>
      <c r="P1598" s="92">
        <v>0.0</v>
      </c>
      <c r="Q1598" s="92">
        <v>0.0</v>
      </c>
      <c r="R1598" s="92">
        <v>0.0</v>
      </c>
      <c r="S1598" s="92">
        <v>0.0</v>
      </c>
      <c r="T1598" s="92">
        <v>0.0</v>
      </c>
      <c r="U1598" s="92">
        <v>0.0</v>
      </c>
      <c r="V1598" s="92">
        <v>0.0</v>
      </c>
      <c r="W1598" s="92">
        <v>0.0</v>
      </c>
      <c r="X1598" s="92">
        <v>0.0</v>
      </c>
      <c r="Y1598" s="92">
        <v>0.0</v>
      </c>
      <c r="Z1598" s="92">
        <v>0.0</v>
      </c>
      <c r="AA1598" s="92">
        <v>0.0</v>
      </c>
      <c r="AB1598" s="92">
        <v>0.0</v>
      </c>
      <c r="AC1598" s="92">
        <v>0.0</v>
      </c>
      <c r="AD1598" s="92">
        <v>0.0</v>
      </c>
      <c r="AE1598" s="92">
        <v>0.0</v>
      </c>
      <c r="AF1598" s="92">
        <v>0.0</v>
      </c>
      <c r="AG1598" s="92">
        <v>0.0</v>
      </c>
      <c r="AH1598" s="92">
        <v>0.0</v>
      </c>
    </row>
    <row r="1599" hidden="1">
      <c r="A1599" s="90"/>
      <c r="B1599" s="91"/>
      <c r="C1599" s="92">
        <v>0.0</v>
      </c>
      <c r="D1599" s="92">
        <v>0.0</v>
      </c>
      <c r="E1599" s="93">
        <f t="shared" si="1002"/>
        <v>0</v>
      </c>
      <c r="F1599" s="92">
        <v>0.0</v>
      </c>
      <c r="G1599" s="92">
        <v>0.0</v>
      </c>
      <c r="H1599" s="92">
        <v>0.0</v>
      </c>
      <c r="I1599" s="92">
        <v>0.0</v>
      </c>
      <c r="J1599" s="106">
        <f t="shared" si="996"/>
        <v>0</v>
      </c>
      <c r="K1599" s="94" t="str">
        <f t="shared" si="997"/>
        <v>#DIV/0!</v>
      </c>
      <c r="L1599" s="92">
        <v>0.0</v>
      </c>
      <c r="M1599" s="92">
        <v>0.0</v>
      </c>
      <c r="N1599" s="92" t="s">
        <v>386</v>
      </c>
      <c r="O1599" s="95">
        <f t="shared" si="1003"/>
        <v>0</v>
      </c>
      <c r="P1599" s="92">
        <v>0.0</v>
      </c>
      <c r="Q1599" s="92">
        <v>0.0</v>
      </c>
      <c r="R1599" s="92">
        <v>0.0</v>
      </c>
      <c r="S1599" s="92">
        <v>0.0</v>
      </c>
      <c r="T1599" s="92">
        <v>0.0</v>
      </c>
      <c r="U1599" s="92">
        <v>0.0</v>
      </c>
      <c r="V1599" s="92">
        <v>0.0</v>
      </c>
      <c r="W1599" s="92">
        <v>0.0</v>
      </c>
      <c r="X1599" s="92">
        <v>0.0</v>
      </c>
      <c r="Y1599" s="92">
        <v>0.0</v>
      </c>
      <c r="Z1599" s="92">
        <v>0.0</v>
      </c>
      <c r="AA1599" s="92">
        <v>0.0</v>
      </c>
      <c r="AB1599" s="92">
        <v>0.0</v>
      </c>
      <c r="AC1599" s="92">
        <v>0.0</v>
      </c>
      <c r="AD1599" s="92">
        <v>0.0</v>
      </c>
      <c r="AE1599" s="92">
        <v>0.0</v>
      </c>
      <c r="AF1599" s="92">
        <v>0.0</v>
      </c>
      <c r="AG1599" s="92">
        <v>0.0</v>
      </c>
      <c r="AH1599" s="92">
        <v>0.0</v>
      </c>
    </row>
    <row r="1600" hidden="1">
      <c r="A1600" s="90"/>
      <c r="B1600" s="91"/>
      <c r="C1600" s="92">
        <v>0.0</v>
      </c>
      <c r="D1600" s="92">
        <v>0.0</v>
      </c>
      <c r="E1600" s="93">
        <f t="shared" si="1002"/>
        <v>0</v>
      </c>
      <c r="F1600" s="92">
        <v>0.0</v>
      </c>
      <c r="G1600" s="92">
        <v>0.0</v>
      </c>
      <c r="H1600" s="92">
        <v>0.0</v>
      </c>
      <c r="I1600" s="92">
        <v>0.0</v>
      </c>
      <c r="J1600" s="106">
        <f t="shared" si="996"/>
        <v>0</v>
      </c>
      <c r="K1600" s="94" t="str">
        <f t="shared" si="997"/>
        <v>#DIV/0!</v>
      </c>
      <c r="L1600" s="92">
        <v>0.0</v>
      </c>
      <c r="M1600" s="92">
        <v>0.0</v>
      </c>
      <c r="N1600" s="92" t="s">
        <v>386</v>
      </c>
      <c r="O1600" s="95">
        <f t="shared" si="1003"/>
        <v>0</v>
      </c>
      <c r="P1600" s="92">
        <v>0.0</v>
      </c>
      <c r="Q1600" s="92">
        <v>0.0</v>
      </c>
      <c r="R1600" s="92">
        <v>0.0</v>
      </c>
      <c r="S1600" s="92">
        <v>0.0</v>
      </c>
      <c r="T1600" s="92">
        <v>0.0</v>
      </c>
      <c r="U1600" s="92">
        <v>0.0</v>
      </c>
      <c r="V1600" s="92">
        <v>0.0</v>
      </c>
      <c r="W1600" s="92">
        <v>0.0</v>
      </c>
      <c r="X1600" s="92">
        <v>0.0</v>
      </c>
      <c r="Y1600" s="92">
        <v>0.0</v>
      </c>
      <c r="Z1600" s="92">
        <v>0.0</v>
      </c>
      <c r="AA1600" s="92">
        <v>0.0</v>
      </c>
      <c r="AB1600" s="92">
        <v>0.0</v>
      </c>
      <c r="AC1600" s="92">
        <v>0.0</v>
      </c>
      <c r="AD1600" s="92">
        <v>0.0</v>
      </c>
      <c r="AE1600" s="92">
        <v>0.0</v>
      </c>
      <c r="AF1600" s="92">
        <v>0.0</v>
      </c>
      <c r="AG1600" s="92">
        <v>0.0</v>
      </c>
      <c r="AH1600" s="92">
        <v>0.0</v>
      </c>
    </row>
    <row r="1601" hidden="1">
      <c r="A1601" s="90"/>
      <c r="B1601" s="91"/>
      <c r="C1601" s="92">
        <v>0.0</v>
      </c>
      <c r="D1601" s="92">
        <v>0.0</v>
      </c>
      <c r="E1601" s="93">
        <f t="shared" si="1002"/>
        <v>0</v>
      </c>
      <c r="F1601" s="92">
        <v>0.0</v>
      </c>
      <c r="G1601" s="92">
        <v>0.0</v>
      </c>
      <c r="H1601" s="92">
        <v>0.0</v>
      </c>
      <c r="I1601" s="92">
        <v>0.0</v>
      </c>
      <c r="J1601" s="106">
        <f t="shared" si="996"/>
        <v>0</v>
      </c>
      <c r="K1601" s="94" t="str">
        <f t="shared" si="997"/>
        <v>#DIV/0!</v>
      </c>
      <c r="L1601" s="92">
        <v>0.0</v>
      </c>
      <c r="M1601" s="92">
        <v>0.0</v>
      </c>
      <c r="N1601" s="92" t="s">
        <v>386</v>
      </c>
      <c r="O1601" s="95">
        <f t="shared" si="1003"/>
        <v>0</v>
      </c>
      <c r="P1601" s="92">
        <v>0.0</v>
      </c>
      <c r="Q1601" s="92">
        <v>0.0</v>
      </c>
      <c r="R1601" s="92">
        <v>0.0</v>
      </c>
      <c r="S1601" s="92">
        <v>0.0</v>
      </c>
      <c r="T1601" s="92">
        <v>0.0</v>
      </c>
      <c r="U1601" s="92">
        <v>0.0</v>
      </c>
      <c r="V1601" s="92">
        <v>0.0</v>
      </c>
      <c r="W1601" s="92">
        <v>0.0</v>
      </c>
      <c r="X1601" s="92">
        <v>0.0</v>
      </c>
      <c r="Y1601" s="92">
        <v>0.0</v>
      </c>
      <c r="Z1601" s="92">
        <v>0.0</v>
      </c>
      <c r="AA1601" s="92">
        <v>0.0</v>
      </c>
      <c r="AB1601" s="92">
        <v>0.0</v>
      </c>
      <c r="AC1601" s="92">
        <v>0.0</v>
      </c>
      <c r="AD1601" s="92">
        <v>0.0</v>
      </c>
      <c r="AE1601" s="92">
        <v>0.0</v>
      </c>
      <c r="AF1601" s="92">
        <v>0.0</v>
      </c>
      <c r="AG1601" s="92">
        <v>0.0</v>
      </c>
      <c r="AH1601" s="92">
        <v>0.0</v>
      </c>
    </row>
    <row r="1602" hidden="1">
      <c r="A1602" s="98" t="s">
        <v>271</v>
      </c>
      <c r="B1602" s="99"/>
      <c r="C1602" s="99">
        <f>SUM(C1596:C1601)</f>
        <v>0</v>
      </c>
      <c r="D1602" s="99">
        <f t="shared" ref="D1602:F1602" si="1004">SUM(D1596:D1601)/4</f>
        <v>0</v>
      </c>
      <c r="E1602" s="100">
        <f t="shared" si="1004"/>
        <v>0</v>
      </c>
      <c r="F1602" s="99">
        <f t="shared" si="1004"/>
        <v>0</v>
      </c>
      <c r="G1602" s="99">
        <f>SUM(G1596:G1601)</f>
        <v>0</v>
      </c>
      <c r="H1602" s="99"/>
      <c r="I1602" s="99">
        <f>SUM(I1596:I1601)</f>
        <v>0</v>
      </c>
      <c r="J1602" s="99">
        <f t="shared" si="996"/>
        <v>0</v>
      </c>
      <c r="K1602" s="101" t="str">
        <f t="shared" si="997"/>
        <v>#DIV/0!</v>
      </c>
      <c r="L1602" s="99">
        <f t="shared" ref="L1602:M1602" si="1005">SUM(L1596:L1601)</f>
        <v>0</v>
      </c>
      <c r="M1602" s="99">
        <f t="shared" si="1005"/>
        <v>0</v>
      </c>
      <c r="N1602" s="99"/>
      <c r="O1602" s="102"/>
      <c r="P1602" s="99">
        <f t="shared" ref="P1602:AH1602" si="1006">SUM(P1596:P1601)</f>
        <v>0</v>
      </c>
      <c r="Q1602" s="99">
        <f t="shared" si="1006"/>
        <v>0</v>
      </c>
      <c r="R1602" s="99">
        <f t="shared" si="1006"/>
        <v>0</v>
      </c>
      <c r="S1602" s="99">
        <f t="shared" si="1006"/>
        <v>0</v>
      </c>
      <c r="T1602" s="99">
        <f t="shared" si="1006"/>
        <v>0</v>
      </c>
      <c r="U1602" s="99">
        <f t="shared" si="1006"/>
        <v>0</v>
      </c>
      <c r="V1602" s="99">
        <f t="shared" si="1006"/>
        <v>0</v>
      </c>
      <c r="W1602" s="99">
        <f t="shared" si="1006"/>
        <v>0</v>
      </c>
      <c r="X1602" s="99">
        <f t="shared" si="1006"/>
        <v>0</v>
      </c>
      <c r="Y1602" s="99">
        <f t="shared" si="1006"/>
        <v>0</v>
      </c>
      <c r="Z1602" s="99">
        <f t="shared" si="1006"/>
        <v>0</v>
      </c>
      <c r="AA1602" s="99">
        <f t="shared" si="1006"/>
        <v>0</v>
      </c>
      <c r="AB1602" s="99">
        <f t="shared" si="1006"/>
        <v>0</v>
      </c>
      <c r="AC1602" s="99">
        <f t="shared" si="1006"/>
        <v>0</v>
      </c>
      <c r="AD1602" s="99">
        <f t="shared" si="1006"/>
        <v>0</v>
      </c>
      <c r="AE1602" s="99">
        <f t="shared" si="1006"/>
        <v>0</v>
      </c>
      <c r="AF1602" s="99">
        <f t="shared" si="1006"/>
        <v>0</v>
      </c>
      <c r="AG1602" s="99">
        <f t="shared" si="1006"/>
        <v>0</v>
      </c>
      <c r="AH1602" s="99">
        <f t="shared" si="1006"/>
        <v>0</v>
      </c>
    </row>
    <row r="1603">
      <c r="A1603" s="119" t="s">
        <v>476</v>
      </c>
    </row>
    <row r="1605" hidden="1">
      <c r="A1605" s="115"/>
      <c r="F1605" s="116" t="s">
        <v>382</v>
      </c>
      <c r="L1605" s="117" t="s">
        <v>383</v>
      </c>
      <c r="N1605" s="118" t="s">
        <v>384</v>
      </c>
    </row>
    <row r="1606" hidden="1">
      <c r="A1606" s="83" t="s">
        <v>232</v>
      </c>
      <c r="B1606" s="83" t="s">
        <v>233</v>
      </c>
      <c r="C1606" s="83" t="s">
        <v>234</v>
      </c>
      <c r="D1606" s="83" t="s">
        <v>15</v>
      </c>
      <c r="E1606" s="84" t="s">
        <v>235</v>
      </c>
      <c r="F1606" s="85" t="s">
        <v>17</v>
      </c>
      <c r="G1606" s="85" t="s">
        <v>236</v>
      </c>
      <c r="H1606" s="85" t="s">
        <v>237</v>
      </c>
      <c r="I1606" s="85" t="s">
        <v>238</v>
      </c>
      <c r="J1606" s="85" t="s">
        <v>239</v>
      </c>
      <c r="K1606" s="86" t="s">
        <v>240</v>
      </c>
      <c r="L1606" s="87" t="s">
        <v>241</v>
      </c>
      <c r="M1606" s="87" t="s">
        <v>242</v>
      </c>
      <c r="N1606" s="88" t="s">
        <v>385</v>
      </c>
      <c r="O1606" s="88" t="s">
        <v>235</v>
      </c>
      <c r="P1606" s="88" t="s">
        <v>244</v>
      </c>
      <c r="Q1606" s="88" t="s">
        <v>245</v>
      </c>
      <c r="R1606" s="88" t="s">
        <v>246</v>
      </c>
      <c r="S1606" s="88" t="s">
        <v>247</v>
      </c>
      <c r="T1606" s="88" t="s">
        <v>248</v>
      </c>
      <c r="U1606" s="88" t="s">
        <v>249</v>
      </c>
      <c r="V1606" s="88" t="s">
        <v>250</v>
      </c>
      <c r="W1606" s="88" t="s">
        <v>251</v>
      </c>
      <c r="X1606" s="88" t="s">
        <v>252</v>
      </c>
      <c r="Y1606" s="88" t="s">
        <v>253</v>
      </c>
      <c r="Z1606" s="88" t="s">
        <v>254</v>
      </c>
      <c r="AA1606" s="88" t="s">
        <v>255</v>
      </c>
      <c r="AB1606" s="88" t="s">
        <v>256</v>
      </c>
      <c r="AC1606" s="88" t="s">
        <v>257</v>
      </c>
      <c r="AD1606" s="88" t="s">
        <v>258</v>
      </c>
      <c r="AE1606" s="88" t="s">
        <v>259</v>
      </c>
      <c r="AF1606" s="88" t="s">
        <v>260</v>
      </c>
      <c r="AG1606" s="88" t="s">
        <v>261</v>
      </c>
      <c r="AH1606" s="88" t="s">
        <v>262</v>
      </c>
    </row>
    <row r="1607" hidden="1">
      <c r="A1607" s="96" t="s">
        <v>32</v>
      </c>
      <c r="B1607" s="91" t="s">
        <v>295</v>
      </c>
      <c r="C1607" s="103">
        <v>1.0</v>
      </c>
      <c r="D1607" s="103">
        <v>1.0</v>
      </c>
      <c r="E1607" s="93">
        <f t="shared" ref="E1607:E1612" si="1007">SUM(L1607*I1607)/60</f>
        <v>14.7</v>
      </c>
      <c r="F1607" s="92">
        <v>0.0</v>
      </c>
      <c r="G1607" s="103">
        <v>60.0</v>
      </c>
      <c r="H1607" s="92">
        <v>0.0</v>
      </c>
      <c r="I1607" s="103">
        <v>63.0</v>
      </c>
      <c r="J1607" s="106">
        <f t="shared" ref="J1607:J1621" si="1008">SUM(G1607-I1607)</f>
        <v>-3</v>
      </c>
      <c r="K1607" s="94">
        <f t="shared" ref="K1607:K1621" si="1009">SUM(G1607/I1607)</f>
        <v>0.9523809524</v>
      </c>
      <c r="L1607" s="103">
        <v>14.0</v>
      </c>
      <c r="M1607" s="103">
        <v>72.0</v>
      </c>
      <c r="N1607" s="103">
        <v>1.0</v>
      </c>
      <c r="O1607" s="95">
        <f t="shared" ref="O1607:O1612" si="1010">(E1607*N1607)</f>
        <v>14.7</v>
      </c>
      <c r="P1607" s="92">
        <v>0.0</v>
      </c>
      <c r="Q1607" s="92">
        <v>0.0</v>
      </c>
      <c r="R1607" s="103">
        <v>7.0</v>
      </c>
      <c r="S1607" s="92">
        <v>0.0</v>
      </c>
      <c r="T1607" s="103">
        <v>8.0</v>
      </c>
      <c r="U1607" s="103">
        <v>2.0</v>
      </c>
      <c r="V1607" s="92">
        <v>0.0</v>
      </c>
      <c r="W1607" s="92">
        <v>0.0</v>
      </c>
      <c r="X1607" s="92">
        <v>0.0</v>
      </c>
      <c r="Y1607" s="92">
        <v>0.0</v>
      </c>
      <c r="Z1607" s="92">
        <v>0.0</v>
      </c>
      <c r="AA1607" s="92">
        <v>0.0</v>
      </c>
      <c r="AB1607" s="92">
        <v>0.0</v>
      </c>
      <c r="AC1607" s="103">
        <v>1.0</v>
      </c>
      <c r="AD1607" s="92">
        <v>0.0</v>
      </c>
      <c r="AE1607" s="92">
        <v>0.0</v>
      </c>
      <c r="AF1607" s="92">
        <v>0.0</v>
      </c>
      <c r="AG1607" s="92">
        <v>0.0</v>
      </c>
      <c r="AH1607" s="92">
        <v>0.0</v>
      </c>
    </row>
    <row r="1608" hidden="1">
      <c r="A1608" s="96" t="s">
        <v>32</v>
      </c>
      <c r="B1608" s="91" t="s">
        <v>296</v>
      </c>
      <c r="C1608" s="103">
        <v>1.0</v>
      </c>
      <c r="D1608" s="103">
        <v>1.0</v>
      </c>
      <c r="E1608" s="93">
        <f t="shared" si="1007"/>
        <v>15.3</v>
      </c>
      <c r="F1608" s="92">
        <v>0.0</v>
      </c>
      <c r="G1608" s="103">
        <v>62.0</v>
      </c>
      <c r="H1608" s="92">
        <v>0.0</v>
      </c>
      <c r="I1608" s="103">
        <v>54.0</v>
      </c>
      <c r="J1608" s="106">
        <f t="shared" si="1008"/>
        <v>8</v>
      </c>
      <c r="K1608" s="94">
        <f t="shared" si="1009"/>
        <v>1.148148148</v>
      </c>
      <c r="L1608" s="103">
        <v>17.0</v>
      </c>
      <c r="M1608" s="103">
        <v>86.0</v>
      </c>
      <c r="N1608" s="103">
        <v>1.0</v>
      </c>
      <c r="O1608" s="95">
        <f t="shared" si="1010"/>
        <v>15.3</v>
      </c>
      <c r="P1608" s="103">
        <v>1.0</v>
      </c>
      <c r="Q1608" s="103">
        <v>1.0</v>
      </c>
      <c r="R1608" s="103">
        <v>9.0</v>
      </c>
      <c r="S1608" s="92">
        <v>0.0</v>
      </c>
      <c r="T1608" s="103">
        <v>13.0</v>
      </c>
      <c r="U1608" s="103">
        <v>3.0</v>
      </c>
      <c r="V1608" s="103">
        <v>1.0</v>
      </c>
      <c r="W1608" s="103">
        <v>1.0</v>
      </c>
      <c r="X1608" s="92">
        <v>0.0</v>
      </c>
      <c r="Y1608" s="92">
        <v>0.0</v>
      </c>
      <c r="Z1608" s="92">
        <v>0.0</v>
      </c>
      <c r="AA1608" s="92">
        <v>0.0</v>
      </c>
      <c r="AB1608" s="92">
        <v>0.0</v>
      </c>
      <c r="AC1608" s="103">
        <v>3.0</v>
      </c>
      <c r="AD1608" s="92">
        <v>0.0</v>
      </c>
      <c r="AE1608" s="92">
        <v>0.0</v>
      </c>
      <c r="AF1608" s="92">
        <v>0.0</v>
      </c>
      <c r="AG1608" s="103">
        <v>1.0</v>
      </c>
      <c r="AH1608" s="92">
        <v>0.0</v>
      </c>
    </row>
    <row r="1609" hidden="1">
      <c r="A1609" s="96" t="s">
        <v>32</v>
      </c>
      <c r="B1609" s="91" t="s">
        <v>297</v>
      </c>
      <c r="C1609" s="103">
        <v>1.0</v>
      </c>
      <c r="D1609" s="103">
        <v>1.0</v>
      </c>
      <c r="E1609" s="93">
        <f t="shared" si="1007"/>
        <v>14.46666667</v>
      </c>
      <c r="F1609" s="103">
        <v>5.0</v>
      </c>
      <c r="G1609" s="103">
        <v>41.0</v>
      </c>
      <c r="H1609" s="92">
        <v>0.0</v>
      </c>
      <c r="I1609" s="103">
        <v>62.0</v>
      </c>
      <c r="J1609" s="106">
        <f t="shared" si="1008"/>
        <v>-21</v>
      </c>
      <c r="K1609" s="94">
        <f t="shared" si="1009"/>
        <v>0.6612903226</v>
      </c>
      <c r="L1609" s="103">
        <v>14.0</v>
      </c>
      <c r="M1609" s="103">
        <v>54.0</v>
      </c>
      <c r="N1609" s="103">
        <v>1.0</v>
      </c>
      <c r="O1609" s="95">
        <f t="shared" si="1010"/>
        <v>14.46666667</v>
      </c>
      <c r="P1609" s="103">
        <v>4.0</v>
      </c>
      <c r="Q1609" s="103">
        <v>1.0</v>
      </c>
      <c r="R1609" s="92">
        <v>0.0</v>
      </c>
      <c r="S1609" s="103">
        <v>2.0</v>
      </c>
      <c r="T1609" s="103">
        <v>5.0</v>
      </c>
      <c r="U1609" s="103">
        <v>1.0</v>
      </c>
      <c r="V1609" s="92">
        <v>0.0</v>
      </c>
      <c r="W1609" s="92">
        <v>0.0</v>
      </c>
      <c r="X1609" s="92">
        <v>0.0</v>
      </c>
      <c r="Y1609" s="92">
        <v>0.0</v>
      </c>
      <c r="Z1609" s="92">
        <v>0.0</v>
      </c>
      <c r="AA1609" s="92">
        <v>0.0</v>
      </c>
      <c r="AB1609" s="92">
        <v>0.0</v>
      </c>
      <c r="AC1609" s="92">
        <v>0.0</v>
      </c>
      <c r="AD1609" s="92">
        <v>0.0</v>
      </c>
      <c r="AE1609" s="92">
        <v>0.0</v>
      </c>
      <c r="AF1609" s="92">
        <v>0.0</v>
      </c>
      <c r="AG1609" s="92">
        <v>0.0</v>
      </c>
      <c r="AH1609" s="92">
        <v>0.0</v>
      </c>
    </row>
    <row r="1610" hidden="1">
      <c r="A1610" s="96" t="s">
        <v>32</v>
      </c>
      <c r="B1610" s="91" t="s">
        <v>298</v>
      </c>
      <c r="C1610" s="92">
        <v>0.0</v>
      </c>
      <c r="D1610" s="92">
        <v>0.0</v>
      </c>
      <c r="E1610" s="93">
        <f t="shared" si="1007"/>
        <v>0</v>
      </c>
      <c r="F1610" s="92">
        <v>0.0</v>
      </c>
      <c r="G1610" s="92">
        <v>0.0</v>
      </c>
      <c r="H1610" s="92">
        <v>0.0</v>
      </c>
      <c r="I1610" s="92">
        <v>0.0</v>
      </c>
      <c r="J1610" s="106">
        <f t="shared" si="1008"/>
        <v>0</v>
      </c>
      <c r="K1610" s="94" t="str">
        <f t="shared" si="1009"/>
        <v>#DIV/0!</v>
      </c>
      <c r="L1610" s="92">
        <v>0.0</v>
      </c>
      <c r="M1610" s="92">
        <v>0.0</v>
      </c>
      <c r="N1610" s="103">
        <v>0.0</v>
      </c>
      <c r="O1610" s="95">
        <f t="shared" si="1010"/>
        <v>0</v>
      </c>
      <c r="P1610" s="92">
        <v>0.0</v>
      </c>
      <c r="Q1610" s="92">
        <v>0.0</v>
      </c>
      <c r="R1610" s="92">
        <v>0.0</v>
      </c>
      <c r="S1610" s="92">
        <v>0.0</v>
      </c>
      <c r="T1610" s="92">
        <v>0.0</v>
      </c>
      <c r="U1610" s="92">
        <v>0.0</v>
      </c>
      <c r="V1610" s="92">
        <v>0.0</v>
      </c>
      <c r="W1610" s="92">
        <v>0.0</v>
      </c>
      <c r="X1610" s="92">
        <v>0.0</v>
      </c>
      <c r="Y1610" s="92">
        <v>0.0</v>
      </c>
      <c r="Z1610" s="92">
        <v>0.0</v>
      </c>
      <c r="AA1610" s="92">
        <v>0.0</v>
      </c>
      <c r="AB1610" s="92">
        <v>0.0</v>
      </c>
      <c r="AC1610" s="92">
        <v>0.0</v>
      </c>
      <c r="AD1610" s="92">
        <v>0.0</v>
      </c>
      <c r="AE1610" s="92">
        <v>0.0</v>
      </c>
      <c r="AF1610" s="92">
        <v>0.0</v>
      </c>
      <c r="AG1610" s="92">
        <v>0.0</v>
      </c>
      <c r="AH1610" s="92">
        <v>0.0</v>
      </c>
    </row>
    <row r="1611" hidden="1">
      <c r="A1611" s="96" t="s">
        <v>32</v>
      </c>
      <c r="B1611" s="97" t="s">
        <v>299</v>
      </c>
      <c r="C1611" s="103">
        <v>1.0</v>
      </c>
      <c r="D1611" s="103">
        <v>1.0</v>
      </c>
      <c r="E1611" s="93">
        <f t="shared" si="1007"/>
        <v>14.93333333</v>
      </c>
      <c r="F1611" s="92">
        <v>0.0</v>
      </c>
      <c r="G1611" s="103">
        <v>57.0</v>
      </c>
      <c r="H1611" s="103">
        <v>1.0</v>
      </c>
      <c r="I1611" s="103">
        <v>64.0</v>
      </c>
      <c r="J1611" s="106">
        <f t="shared" si="1008"/>
        <v>-7</v>
      </c>
      <c r="K1611" s="94">
        <f t="shared" si="1009"/>
        <v>0.890625</v>
      </c>
      <c r="L1611" s="103">
        <v>14.0</v>
      </c>
      <c r="M1611" s="103">
        <v>65.0</v>
      </c>
      <c r="N1611" s="103">
        <v>1.0</v>
      </c>
      <c r="O1611" s="95">
        <f t="shared" si="1010"/>
        <v>14.93333333</v>
      </c>
      <c r="P1611" s="103">
        <v>4.0</v>
      </c>
      <c r="Q1611" s="92">
        <v>0.0</v>
      </c>
      <c r="R1611" s="103">
        <v>1.0</v>
      </c>
      <c r="S1611" s="103">
        <v>1.0</v>
      </c>
      <c r="T1611" s="103">
        <v>5.0</v>
      </c>
      <c r="U1611" s="103">
        <v>1.0</v>
      </c>
      <c r="V1611" s="92">
        <v>0.0</v>
      </c>
      <c r="W1611" s="92">
        <v>0.0</v>
      </c>
      <c r="X1611" s="92">
        <v>0.0</v>
      </c>
      <c r="Y1611" s="92">
        <v>0.0</v>
      </c>
      <c r="Z1611" s="92">
        <v>0.0</v>
      </c>
      <c r="AA1611" s="92">
        <v>0.0</v>
      </c>
      <c r="AB1611" s="92">
        <v>0.0</v>
      </c>
      <c r="AC1611" s="92">
        <v>0.0</v>
      </c>
      <c r="AD1611" s="92">
        <v>0.0</v>
      </c>
      <c r="AE1611" s="92">
        <v>0.0</v>
      </c>
      <c r="AF1611" s="92">
        <v>0.0</v>
      </c>
      <c r="AG1611" s="92">
        <v>0.0</v>
      </c>
      <c r="AH1611" s="92">
        <v>0.0</v>
      </c>
    </row>
    <row r="1612" hidden="1">
      <c r="A1612" s="96" t="s">
        <v>32</v>
      </c>
      <c r="B1612" s="91"/>
      <c r="C1612" s="92">
        <v>0.0</v>
      </c>
      <c r="D1612" s="92">
        <v>0.0</v>
      </c>
      <c r="E1612" s="93">
        <f t="shared" si="1007"/>
        <v>0</v>
      </c>
      <c r="F1612" s="92">
        <v>0.0</v>
      </c>
      <c r="G1612" s="92">
        <v>0.0</v>
      </c>
      <c r="H1612" s="92">
        <v>0.0</v>
      </c>
      <c r="I1612" s="92">
        <v>0.0</v>
      </c>
      <c r="J1612" s="106">
        <f t="shared" si="1008"/>
        <v>0</v>
      </c>
      <c r="K1612" s="94" t="str">
        <f t="shared" si="1009"/>
        <v>#DIV/0!</v>
      </c>
      <c r="L1612" s="92">
        <v>0.0</v>
      </c>
      <c r="M1612" s="92">
        <v>0.0</v>
      </c>
      <c r="N1612" s="103">
        <v>0.0</v>
      </c>
      <c r="O1612" s="95">
        <f t="shared" si="1010"/>
        <v>0</v>
      </c>
      <c r="P1612" s="92">
        <v>0.0</v>
      </c>
      <c r="Q1612" s="92">
        <v>0.0</v>
      </c>
      <c r="R1612" s="92">
        <v>0.0</v>
      </c>
      <c r="S1612" s="92">
        <v>0.0</v>
      </c>
      <c r="T1612" s="92">
        <v>0.0</v>
      </c>
      <c r="U1612" s="92">
        <v>0.0</v>
      </c>
      <c r="V1612" s="92">
        <v>0.0</v>
      </c>
      <c r="W1612" s="92">
        <v>0.0</v>
      </c>
      <c r="X1612" s="92">
        <v>0.0</v>
      </c>
      <c r="Y1612" s="92">
        <v>0.0</v>
      </c>
      <c r="Z1612" s="92">
        <v>0.0</v>
      </c>
      <c r="AA1612" s="92">
        <v>0.0</v>
      </c>
      <c r="AB1612" s="92">
        <v>0.0</v>
      </c>
      <c r="AC1612" s="92">
        <v>0.0</v>
      </c>
      <c r="AD1612" s="92">
        <v>0.0</v>
      </c>
      <c r="AE1612" s="92">
        <v>0.0</v>
      </c>
      <c r="AF1612" s="92">
        <v>0.0</v>
      </c>
      <c r="AG1612" s="92">
        <v>0.0</v>
      </c>
      <c r="AH1612" s="92">
        <v>0.0</v>
      </c>
    </row>
    <row r="1613" hidden="1">
      <c r="A1613" s="98"/>
      <c r="B1613" s="99"/>
      <c r="C1613" s="99">
        <f t="shared" ref="C1613:D1613" si="1011">SUM(C1607:C1612)/4</f>
        <v>1</v>
      </c>
      <c r="D1613" s="99">
        <f t="shared" si="1011"/>
        <v>1</v>
      </c>
      <c r="E1613" s="100">
        <f>SUM(E1607:E1612)</f>
        <v>59.4</v>
      </c>
      <c r="F1613" s="99">
        <f>SUM(F1607:F1612)/4</f>
        <v>1.25</v>
      </c>
      <c r="G1613" s="99">
        <f>SUM(G1607:G1612)</f>
        <v>220</v>
      </c>
      <c r="H1613" s="99"/>
      <c r="I1613" s="99">
        <f>SUM(I1607:I1612)</f>
        <v>243</v>
      </c>
      <c r="J1613" s="99">
        <f t="shared" si="1008"/>
        <v>-23</v>
      </c>
      <c r="K1613" s="101">
        <f t="shared" si="1009"/>
        <v>0.9053497942</v>
      </c>
      <c r="L1613" s="99">
        <f t="shared" ref="L1613:M1613" si="1012">SUM(L1607:L1612)</f>
        <v>59</v>
      </c>
      <c r="M1613" s="99">
        <f t="shared" si="1012"/>
        <v>277</v>
      </c>
      <c r="N1613" s="99"/>
      <c r="O1613" s="102"/>
      <c r="P1613" s="99">
        <f t="shared" ref="P1613:AH1613" si="1013">SUM(P1607:P1612)</f>
        <v>9</v>
      </c>
      <c r="Q1613" s="99">
        <f t="shared" si="1013"/>
        <v>2</v>
      </c>
      <c r="R1613" s="99">
        <f t="shared" si="1013"/>
        <v>17</v>
      </c>
      <c r="S1613" s="99">
        <f t="shared" si="1013"/>
        <v>3</v>
      </c>
      <c r="T1613" s="99">
        <f t="shared" si="1013"/>
        <v>31</v>
      </c>
      <c r="U1613" s="99">
        <f t="shared" si="1013"/>
        <v>7</v>
      </c>
      <c r="V1613" s="99">
        <f t="shared" si="1013"/>
        <v>1</v>
      </c>
      <c r="W1613" s="99">
        <f t="shared" si="1013"/>
        <v>1</v>
      </c>
      <c r="X1613" s="99">
        <f t="shared" si="1013"/>
        <v>0</v>
      </c>
      <c r="Y1613" s="99">
        <f t="shared" si="1013"/>
        <v>0</v>
      </c>
      <c r="Z1613" s="99">
        <f t="shared" si="1013"/>
        <v>0</v>
      </c>
      <c r="AA1613" s="99">
        <f t="shared" si="1013"/>
        <v>0</v>
      </c>
      <c r="AB1613" s="99">
        <f t="shared" si="1013"/>
        <v>0</v>
      </c>
      <c r="AC1613" s="99">
        <f t="shared" si="1013"/>
        <v>4</v>
      </c>
      <c r="AD1613" s="99">
        <f t="shared" si="1013"/>
        <v>0</v>
      </c>
      <c r="AE1613" s="99">
        <f t="shared" si="1013"/>
        <v>0</v>
      </c>
      <c r="AF1613" s="99">
        <f t="shared" si="1013"/>
        <v>0</v>
      </c>
      <c r="AG1613" s="99">
        <f t="shared" si="1013"/>
        <v>1</v>
      </c>
      <c r="AH1613" s="99">
        <f t="shared" si="1013"/>
        <v>0</v>
      </c>
    </row>
    <row r="1614" hidden="1">
      <c r="A1614" s="90" t="s">
        <v>83</v>
      </c>
      <c r="B1614" s="91" t="s">
        <v>360</v>
      </c>
      <c r="C1614" s="103">
        <v>1.0</v>
      </c>
      <c r="D1614" s="92">
        <v>0.0</v>
      </c>
      <c r="E1614" s="93">
        <f t="shared" ref="E1614:E1620" si="1014">SUM(L1614*I1614)/60</f>
        <v>15.51666667</v>
      </c>
      <c r="F1614" s="92">
        <v>0.0</v>
      </c>
      <c r="G1614" s="103">
        <v>71.0</v>
      </c>
      <c r="H1614" s="92">
        <v>0.0</v>
      </c>
      <c r="I1614" s="103">
        <v>49.0</v>
      </c>
      <c r="J1614" s="106">
        <f t="shared" si="1008"/>
        <v>22</v>
      </c>
      <c r="K1614" s="94">
        <f t="shared" si="1009"/>
        <v>1.448979592</v>
      </c>
      <c r="L1614" s="103">
        <v>19.0</v>
      </c>
      <c r="M1614" s="103">
        <v>84.0</v>
      </c>
      <c r="N1614" s="103">
        <v>1.0</v>
      </c>
      <c r="O1614" s="95">
        <f t="shared" ref="O1614:O1620" si="1015">SUM(L1614*I1614)/60</f>
        <v>15.51666667</v>
      </c>
      <c r="P1614" s="103">
        <v>1.0</v>
      </c>
      <c r="Q1614" s="92">
        <v>0.0</v>
      </c>
      <c r="R1614" s="103">
        <v>6.0</v>
      </c>
      <c r="S1614" s="103">
        <v>1.0</v>
      </c>
      <c r="T1614" s="103">
        <v>7.0</v>
      </c>
      <c r="U1614" s="103">
        <v>1.0</v>
      </c>
      <c r="V1614" s="92">
        <v>0.0</v>
      </c>
      <c r="W1614" s="92">
        <v>0.0</v>
      </c>
      <c r="X1614" s="92">
        <v>0.0</v>
      </c>
      <c r="Y1614" s="92">
        <v>0.0</v>
      </c>
      <c r="Z1614" s="92">
        <v>0.0</v>
      </c>
      <c r="AA1614" s="92">
        <v>0.0</v>
      </c>
      <c r="AB1614" s="92">
        <v>0.0</v>
      </c>
      <c r="AC1614" s="103">
        <v>1.0</v>
      </c>
      <c r="AD1614" s="92">
        <v>0.0</v>
      </c>
      <c r="AE1614" s="92">
        <v>0.0</v>
      </c>
      <c r="AF1614" s="92">
        <v>0.0</v>
      </c>
      <c r="AG1614" s="92">
        <v>0.0</v>
      </c>
      <c r="AH1614" s="92">
        <v>0.0</v>
      </c>
    </row>
    <row r="1615" hidden="1">
      <c r="A1615" s="90" t="s">
        <v>83</v>
      </c>
      <c r="B1615" s="91" t="s">
        <v>361</v>
      </c>
      <c r="C1615" s="103">
        <v>1.0</v>
      </c>
      <c r="D1615" s="92">
        <v>0.0</v>
      </c>
      <c r="E1615" s="93">
        <f t="shared" si="1014"/>
        <v>15.75</v>
      </c>
      <c r="F1615" s="103">
        <v>4.0</v>
      </c>
      <c r="G1615" s="103">
        <v>34.0</v>
      </c>
      <c r="H1615" s="92">
        <v>0.0</v>
      </c>
      <c r="I1615" s="103">
        <v>45.0</v>
      </c>
      <c r="J1615" s="106">
        <f t="shared" si="1008"/>
        <v>-11</v>
      </c>
      <c r="K1615" s="94">
        <f t="shared" si="1009"/>
        <v>0.7555555556</v>
      </c>
      <c r="L1615" s="103">
        <v>21.0</v>
      </c>
      <c r="M1615" s="103">
        <v>46.0</v>
      </c>
      <c r="N1615" s="103">
        <v>1.0</v>
      </c>
      <c r="O1615" s="95">
        <f t="shared" si="1015"/>
        <v>15.75</v>
      </c>
      <c r="P1615" s="103">
        <v>4.0</v>
      </c>
      <c r="Q1615" s="103">
        <v>2.0</v>
      </c>
      <c r="R1615" s="103">
        <v>2.0</v>
      </c>
      <c r="S1615" s="103">
        <v>2.0</v>
      </c>
      <c r="T1615" s="103">
        <v>1.0</v>
      </c>
      <c r="U1615" s="92">
        <v>0.0</v>
      </c>
      <c r="V1615" s="92">
        <v>0.0</v>
      </c>
      <c r="W1615" s="92">
        <v>0.0</v>
      </c>
      <c r="X1615" s="92">
        <v>0.0</v>
      </c>
      <c r="Y1615" s="92">
        <v>0.0</v>
      </c>
      <c r="Z1615" s="92">
        <v>0.0</v>
      </c>
      <c r="AA1615" s="92">
        <v>0.0</v>
      </c>
      <c r="AB1615" s="92">
        <v>0.0</v>
      </c>
      <c r="AC1615" s="92">
        <v>0.0</v>
      </c>
      <c r="AD1615" s="92">
        <v>0.0</v>
      </c>
      <c r="AE1615" s="92">
        <v>0.0</v>
      </c>
      <c r="AF1615" s="92">
        <v>0.0</v>
      </c>
      <c r="AG1615" s="92">
        <v>0.0</v>
      </c>
      <c r="AH1615" s="92">
        <v>0.0</v>
      </c>
    </row>
    <row r="1616" hidden="1">
      <c r="A1616" s="90" t="s">
        <v>83</v>
      </c>
      <c r="B1616" s="91" t="s">
        <v>362</v>
      </c>
      <c r="C1616" s="103">
        <v>1.0</v>
      </c>
      <c r="D1616" s="92">
        <v>0.0</v>
      </c>
      <c r="E1616" s="93">
        <f t="shared" si="1014"/>
        <v>13.5</v>
      </c>
      <c r="F1616" s="92">
        <v>0.0</v>
      </c>
      <c r="G1616" s="103">
        <v>66.0</v>
      </c>
      <c r="H1616" s="92">
        <v>0.0</v>
      </c>
      <c r="I1616" s="103">
        <v>81.0</v>
      </c>
      <c r="J1616" s="106">
        <f t="shared" si="1008"/>
        <v>-15</v>
      </c>
      <c r="K1616" s="94">
        <f t="shared" si="1009"/>
        <v>0.8148148148</v>
      </c>
      <c r="L1616" s="103">
        <v>10.0</v>
      </c>
      <c r="M1616" s="103">
        <v>79.0</v>
      </c>
      <c r="N1616" s="103">
        <v>1.0</v>
      </c>
      <c r="O1616" s="95">
        <f t="shared" si="1015"/>
        <v>13.5</v>
      </c>
      <c r="P1616" s="92">
        <v>0.0</v>
      </c>
      <c r="Q1616" s="92">
        <v>0.0</v>
      </c>
      <c r="R1616" s="103">
        <v>7.0</v>
      </c>
      <c r="S1616" s="92">
        <v>0.0</v>
      </c>
      <c r="T1616" s="103">
        <v>7.0</v>
      </c>
      <c r="U1616" s="92">
        <v>0.0</v>
      </c>
      <c r="V1616" s="92">
        <v>0.0</v>
      </c>
      <c r="W1616" s="92">
        <v>0.0</v>
      </c>
      <c r="X1616" s="92">
        <v>0.0</v>
      </c>
      <c r="Y1616" s="92">
        <v>0.0</v>
      </c>
      <c r="Z1616" s="92">
        <v>0.0</v>
      </c>
      <c r="AA1616" s="92">
        <v>0.0</v>
      </c>
      <c r="AB1616" s="92">
        <v>0.0</v>
      </c>
      <c r="AC1616" s="92">
        <v>0.0</v>
      </c>
      <c r="AD1616" s="92">
        <v>0.0</v>
      </c>
      <c r="AE1616" s="92">
        <v>0.0</v>
      </c>
      <c r="AF1616" s="92">
        <v>0.0</v>
      </c>
      <c r="AG1616" s="92">
        <v>0.0</v>
      </c>
      <c r="AH1616" s="92">
        <v>0.0</v>
      </c>
    </row>
    <row r="1617" hidden="1">
      <c r="A1617" s="90" t="s">
        <v>83</v>
      </c>
      <c r="B1617" s="91" t="s">
        <v>363</v>
      </c>
      <c r="C1617" s="103">
        <v>1.0</v>
      </c>
      <c r="D1617" s="92">
        <v>0.0</v>
      </c>
      <c r="E1617" s="93">
        <f t="shared" si="1014"/>
        <v>14.66666667</v>
      </c>
      <c r="F1617" s="92">
        <v>0.0</v>
      </c>
      <c r="G1617" s="103">
        <v>67.0</v>
      </c>
      <c r="H1617" s="92">
        <v>0.0</v>
      </c>
      <c r="I1617" s="103">
        <v>55.0</v>
      </c>
      <c r="J1617" s="106">
        <f t="shared" si="1008"/>
        <v>12</v>
      </c>
      <c r="K1617" s="94">
        <f t="shared" si="1009"/>
        <v>1.218181818</v>
      </c>
      <c r="L1617" s="103">
        <v>16.0</v>
      </c>
      <c r="M1617" s="103">
        <v>85.0</v>
      </c>
      <c r="N1617" s="103">
        <v>1.0</v>
      </c>
      <c r="O1617" s="95">
        <f t="shared" si="1015"/>
        <v>14.66666667</v>
      </c>
      <c r="P1617" s="103">
        <v>4.0</v>
      </c>
      <c r="Q1617" s="92">
        <v>0.0</v>
      </c>
      <c r="R1617" s="103">
        <v>4.0</v>
      </c>
      <c r="S1617" s="92">
        <v>0.0</v>
      </c>
      <c r="T1617" s="103">
        <v>11.0</v>
      </c>
      <c r="U1617" s="103">
        <v>3.0</v>
      </c>
      <c r="V1617" s="92">
        <v>0.0</v>
      </c>
      <c r="W1617" s="92">
        <v>0.0</v>
      </c>
      <c r="X1617" s="92">
        <v>0.0</v>
      </c>
      <c r="Y1617" s="92">
        <v>0.0</v>
      </c>
      <c r="Z1617" s="92">
        <v>0.0</v>
      </c>
      <c r="AA1617" s="92">
        <v>0.0</v>
      </c>
      <c r="AB1617" s="92">
        <v>0.0</v>
      </c>
      <c r="AC1617" s="103">
        <v>2.0</v>
      </c>
      <c r="AD1617" s="92">
        <v>0.0</v>
      </c>
      <c r="AE1617" s="92">
        <v>0.0</v>
      </c>
      <c r="AF1617" s="92">
        <v>0.0</v>
      </c>
      <c r="AG1617" s="92">
        <v>0.0</v>
      </c>
      <c r="AH1617" s="92">
        <v>0.0</v>
      </c>
    </row>
    <row r="1618" hidden="1">
      <c r="A1618" s="90" t="s">
        <v>83</v>
      </c>
      <c r="B1618" s="91" t="s">
        <v>334</v>
      </c>
      <c r="C1618" s="92">
        <v>0.0</v>
      </c>
      <c r="D1618" s="92">
        <v>0.0</v>
      </c>
      <c r="E1618" s="93">
        <f t="shared" si="1014"/>
        <v>0</v>
      </c>
      <c r="F1618" s="92">
        <v>0.0</v>
      </c>
      <c r="G1618" s="92">
        <v>0.0</v>
      </c>
      <c r="H1618" s="92">
        <v>0.0</v>
      </c>
      <c r="I1618" s="92">
        <v>0.0</v>
      </c>
      <c r="J1618" s="106">
        <f t="shared" si="1008"/>
        <v>0</v>
      </c>
      <c r="K1618" s="94" t="str">
        <f t="shared" si="1009"/>
        <v>#DIV/0!</v>
      </c>
      <c r="L1618" s="92">
        <v>0.0</v>
      </c>
      <c r="M1618" s="92">
        <v>0.0</v>
      </c>
      <c r="N1618" s="103">
        <v>0.0</v>
      </c>
      <c r="O1618" s="95">
        <f t="shared" si="1015"/>
        <v>0</v>
      </c>
      <c r="P1618" s="92">
        <v>0.0</v>
      </c>
      <c r="Q1618" s="92">
        <v>0.0</v>
      </c>
      <c r="R1618" s="92">
        <v>0.0</v>
      </c>
      <c r="S1618" s="92">
        <v>0.0</v>
      </c>
      <c r="T1618" s="92">
        <v>0.0</v>
      </c>
      <c r="U1618" s="92">
        <v>0.0</v>
      </c>
      <c r="V1618" s="92">
        <v>0.0</v>
      </c>
      <c r="W1618" s="92">
        <v>0.0</v>
      </c>
      <c r="X1618" s="92">
        <v>0.0</v>
      </c>
      <c r="Y1618" s="92">
        <v>0.0</v>
      </c>
      <c r="Z1618" s="92">
        <v>0.0</v>
      </c>
      <c r="AA1618" s="92">
        <v>0.0</v>
      </c>
      <c r="AB1618" s="92">
        <v>0.0</v>
      </c>
      <c r="AC1618" s="92">
        <v>0.0</v>
      </c>
      <c r="AD1618" s="92">
        <v>0.0</v>
      </c>
      <c r="AE1618" s="92">
        <v>0.0</v>
      </c>
      <c r="AF1618" s="92">
        <v>0.0</v>
      </c>
      <c r="AG1618" s="92">
        <v>0.0</v>
      </c>
      <c r="AH1618" s="92">
        <v>0.0</v>
      </c>
    </row>
    <row r="1619" hidden="1">
      <c r="A1619" s="90" t="s">
        <v>83</v>
      </c>
      <c r="B1619" s="91" t="s">
        <v>364</v>
      </c>
      <c r="C1619" s="92">
        <v>0.0</v>
      </c>
      <c r="D1619" s="92">
        <v>0.0</v>
      </c>
      <c r="E1619" s="93">
        <f t="shared" si="1014"/>
        <v>0</v>
      </c>
      <c r="F1619" s="92">
        <v>0.0</v>
      </c>
      <c r="G1619" s="92">
        <v>0.0</v>
      </c>
      <c r="H1619" s="92">
        <v>0.0</v>
      </c>
      <c r="I1619" s="92">
        <v>0.0</v>
      </c>
      <c r="J1619" s="106">
        <f t="shared" si="1008"/>
        <v>0</v>
      </c>
      <c r="K1619" s="94" t="str">
        <f t="shared" si="1009"/>
        <v>#DIV/0!</v>
      </c>
      <c r="L1619" s="92">
        <v>0.0</v>
      </c>
      <c r="M1619" s="92">
        <v>0.0</v>
      </c>
      <c r="N1619" s="103">
        <v>0.0</v>
      </c>
      <c r="O1619" s="95">
        <f t="shared" si="1015"/>
        <v>0</v>
      </c>
      <c r="P1619" s="92">
        <v>0.0</v>
      </c>
      <c r="Q1619" s="92">
        <v>0.0</v>
      </c>
      <c r="R1619" s="92">
        <v>0.0</v>
      </c>
      <c r="S1619" s="92">
        <v>0.0</v>
      </c>
      <c r="T1619" s="92">
        <v>0.0</v>
      </c>
      <c r="U1619" s="92">
        <v>0.0</v>
      </c>
      <c r="V1619" s="92">
        <v>0.0</v>
      </c>
      <c r="W1619" s="92">
        <v>0.0</v>
      </c>
      <c r="X1619" s="92">
        <v>0.0</v>
      </c>
      <c r="Y1619" s="92">
        <v>0.0</v>
      </c>
      <c r="Z1619" s="92">
        <v>0.0</v>
      </c>
      <c r="AA1619" s="92">
        <v>0.0</v>
      </c>
      <c r="AB1619" s="92">
        <v>0.0</v>
      </c>
      <c r="AC1619" s="92">
        <v>0.0</v>
      </c>
      <c r="AD1619" s="92">
        <v>0.0</v>
      </c>
      <c r="AE1619" s="92">
        <v>0.0</v>
      </c>
      <c r="AF1619" s="92">
        <v>0.0</v>
      </c>
      <c r="AG1619" s="92">
        <v>0.0</v>
      </c>
      <c r="AH1619" s="92">
        <v>0.0</v>
      </c>
    </row>
    <row r="1620" hidden="1">
      <c r="A1620" s="96" t="s">
        <v>83</v>
      </c>
      <c r="B1620" s="97" t="s">
        <v>365</v>
      </c>
      <c r="C1620" s="92">
        <v>0.0</v>
      </c>
      <c r="D1620" s="92">
        <v>0.0</v>
      </c>
      <c r="E1620" s="93">
        <f t="shared" si="1014"/>
        <v>0</v>
      </c>
      <c r="F1620" s="92">
        <v>0.0</v>
      </c>
      <c r="G1620" s="92">
        <v>0.0</v>
      </c>
      <c r="H1620" s="92">
        <v>0.0</v>
      </c>
      <c r="I1620" s="92">
        <v>0.0</v>
      </c>
      <c r="J1620" s="106">
        <f t="shared" si="1008"/>
        <v>0</v>
      </c>
      <c r="K1620" s="94" t="str">
        <f t="shared" si="1009"/>
        <v>#DIV/0!</v>
      </c>
      <c r="L1620" s="92">
        <v>0.0</v>
      </c>
      <c r="M1620" s="92">
        <v>0.0</v>
      </c>
      <c r="N1620" s="103">
        <v>0.0</v>
      </c>
      <c r="O1620" s="95">
        <f t="shared" si="1015"/>
        <v>0</v>
      </c>
      <c r="P1620" s="92">
        <v>0.0</v>
      </c>
      <c r="Q1620" s="92">
        <v>0.0</v>
      </c>
      <c r="R1620" s="92">
        <v>0.0</v>
      </c>
      <c r="S1620" s="92">
        <v>0.0</v>
      </c>
      <c r="T1620" s="92">
        <v>0.0</v>
      </c>
      <c r="U1620" s="92">
        <v>0.0</v>
      </c>
      <c r="V1620" s="92">
        <v>0.0</v>
      </c>
      <c r="W1620" s="92">
        <v>0.0</v>
      </c>
      <c r="X1620" s="92">
        <v>0.0</v>
      </c>
      <c r="Y1620" s="92">
        <v>0.0</v>
      </c>
      <c r="Z1620" s="92">
        <v>0.0</v>
      </c>
      <c r="AA1620" s="92">
        <v>0.0</v>
      </c>
      <c r="AB1620" s="92">
        <v>0.0</v>
      </c>
      <c r="AC1620" s="92">
        <v>0.0</v>
      </c>
      <c r="AD1620" s="92">
        <v>0.0</v>
      </c>
      <c r="AE1620" s="92">
        <v>0.0</v>
      </c>
      <c r="AF1620" s="92">
        <v>0.0</v>
      </c>
      <c r="AG1620" s="92">
        <v>0.0</v>
      </c>
      <c r="AH1620" s="92">
        <v>0.0</v>
      </c>
    </row>
    <row r="1621" hidden="1">
      <c r="A1621" s="98" t="s">
        <v>271</v>
      </c>
      <c r="B1621" s="99"/>
      <c r="C1621" s="99">
        <f>SUM(C1614:C1620)</f>
        <v>4</v>
      </c>
      <c r="D1621" s="99">
        <f t="shared" ref="D1621:F1621" si="1016">SUM(D1614:D1620)/4</f>
        <v>0</v>
      </c>
      <c r="E1621" s="100">
        <f t="shared" si="1016"/>
        <v>14.85833333</v>
      </c>
      <c r="F1621" s="99">
        <f t="shared" si="1016"/>
        <v>1</v>
      </c>
      <c r="G1621" s="99">
        <f>SUM(G1614:G1620)</f>
        <v>238</v>
      </c>
      <c r="H1621" s="99"/>
      <c r="I1621" s="99">
        <f>SUM(I1614:I1620)</f>
        <v>230</v>
      </c>
      <c r="J1621" s="99">
        <f t="shared" si="1008"/>
        <v>8</v>
      </c>
      <c r="K1621" s="101">
        <f t="shared" si="1009"/>
        <v>1.034782609</v>
      </c>
      <c r="L1621" s="99">
        <f t="shared" ref="L1621:M1621" si="1017">SUM(L1614:L1620)</f>
        <v>66</v>
      </c>
      <c r="M1621" s="99">
        <f t="shared" si="1017"/>
        <v>294</v>
      </c>
      <c r="N1621" s="99"/>
      <c r="O1621" s="102"/>
      <c r="P1621" s="99">
        <f t="shared" ref="P1621:AH1621" si="1018">SUM(P1614:P1620)</f>
        <v>9</v>
      </c>
      <c r="Q1621" s="99">
        <f t="shared" si="1018"/>
        <v>2</v>
      </c>
      <c r="R1621" s="99">
        <f t="shared" si="1018"/>
        <v>19</v>
      </c>
      <c r="S1621" s="99">
        <f t="shared" si="1018"/>
        <v>3</v>
      </c>
      <c r="T1621" s="99">
        <f t="shared" si="1018"/>
        <v>26</v>
      </c>
      <c r="U1621" s="99">
        <f t="shared" si="1018"/>
        <v>4</v>
      </c>
      <c r="V1621" s="99">
        <f t="shared" si="1018"/>
        <v>0</v>
      </c>
      <c r="W1621" s="99">
        <f t="shared" si="1018"/>
        <v>0</v>
      </c>
      <c r="X1621" s="99">
        <f t="shared" si="1018"/>
        <v>0</v>
      </c>
      <c r="Y1621" s="99">
        <f t="shared" si="1018"/>
        <v>0</v>
      </c>
      <c r="Z1621" s="99">
        <f t="shared" si="1018"/>
        <v>0</v>
      </c>
      <c r="AA1621" s="99">
        <f t="shared" si="1018"/>
        <v>0</v>
      </c>
      <c r="AB1621" s="99">
        <f t="shared" si="1018"/>
        <v>0</v>
      </c>
      <c r="AC1621" s="99">
        <f t="shared" si="1018"/>
        <v>3</v>
      </c>
      <c r="AD1621" s="99">
        <f t="shared" si="1018"/>
        <v>0</v>
      </c>
      <c r="AE1621" s="99">
        <f t="shared" si="1018"/>
        <v>0</v>
      </c>
      <c r="AF1621" s="99">
        <f t="shared" si="1018"/>
        <v>0</v>
      </c>
      <c r="AG1621" s="99">
        <f t="shared" si="1018"/>
        <v>0</v>
      </c>
      <c r="AH1621" s="99">
        <f t="shared" si="1018"/>
        <v>0</v>
      </c>
    </row>
    <row r="1622">
      <c r="A1622" s="119" t="s">
        <v>477</v>
      </c>
    </row>
    <row r="1624" hidden="1">
      <c r="A1624" s="115"/>
      <c r="F1624" s="116" t="s">
        <v>382</v>
      </c>
      <c r="L1624" s="117" t="s">
        <v>383</v>
      </c>
      <c r="N1624" s="118" t="s">
        <v>384</v>
      </c>
    </row>
    <row r="1625" hidden="1">
      <c r="A1625" s="83" t="s">
        <v>232</v>
      </c>
      <c r="B1625" s="83" t="s">
        <v>233</v>
      </c>
      <c r="C1625" s="83" t="s">
        <v>234</v>
      </c>
      <c r="D1625" s="83" t="s">
        <v>15</v>
      </c>
      <c r="E1625" s="84" t="s">
        <v>235</v>
      </c>
      <c r="F1625" s="85" t="s">
        <v>17</v>
      </c>
      <c r="G1625" s="85" t="s">
        <v>236</v>
      </c>
      <c r="H1625" s="85" t="s">
        <v>237</v>
      </c>
      <c r="I1625" s="85" t="s">
        <v>238</v>
      </c>
      <c r="J1625" s="85" t="s">
        <v>239</v>
      </c>
      <c r="K1625" s="86" t="s">
        <v>240</v>
      </c>
      <c r="L1625" s="87" t="s">
        <v>241</v>
      </c>
      <c r="M1625" s="87" t="s">
        <v>242</v>
      </c>
      <c r="N1625" s="88" t="s">
        <v>385</v>
      </c>
      <c r="O1625" s="88" t="s">
        <v>235</v>
      </c>
      <c r="P1625" s="88" t="s">
        <v>244</v>
      </c>
      <c r="Q1625" s="88" t="s">
        <v>245</v>
      </c>
      <c r="R1625" s="88" t="s">
        <v>246</v>
      </c>
      <c r="S1625" s="88" t="s">
        <v>247</v>
      </c>
      <c r="T1625" s="88" t="s">
        <v>248</v>
      </c>
      <c r="U1625" s="88" t="s">
        <v>249</v>
      </c>
      <c r="V1625" s="88" t="s">
        <v>250</v>
      </c>
      <c r="W1625" s="88" t="s">
        <v>251</v>
      </c>
      <c r="X1625" s="88" t="s">
        <v>252</v>
      </c>
      <c r="Y1625" s="88" t="s">
        <v>253</v>
      </c>
      <c r="Z1625" s="88" t="s">
        <v>254</v>
      </c>
      <c r="AA1625" s="88" t="s">
        <v>255</v>
      </c>
      <c r="AB1625" s="88" t="s">
        <v>256</v>
      </c>
      <c r="AC1625" s="88" t="s">
        <v>257</v>
      </c>
      <c r="AD1625" s="88" t="s">
        <v>258</v>
      </c>
      <c r="AE1625" s="88" t="s">
        <v>259</v>
      </c>
      <c r="AF1625" s="88" t="s">
        <v>260</v>
      </c>
      <c r="AG1625" s="88" t="s">
        <v>261</v>
      </c>
      <c r="AH1625" s="88" t="s">
        <v>262</v>
      </c>
    </row>
    <row r="1626" hidden="1">
      <c r="A1626" s="90"/>
      <c r="B1626" s="91"/>
      <c r="C1626" s="92">
        <v>0.0</v>
      </c>
      <c r="D1626" s="92">
        <v>0.0</v>
      </c>
      <c r="E1626" s="93">
        <f t="shared" ref="E1626:E1631" si="1019">SUM(L1626*I1626)/60</f>
        <v>0</v>
      </c>
      <c r="F1626" s="92">
        <v>0.0</v>
      </c>
      <c r="G1626" s="92">
        <v>0.0</v>
      </c>
      <c r="H1626" s="92">
        <v>0.0</v>
      </c>
      <c r="I1626" s="92">
        <v>0.0</v>
      </c>
      <c r="J1626" s="106">
        <f t="shared" ref="J1626:J1639" si="1020">SUM(G1626-I1626)</f>
        <v>0</v>
      </c>
      <c r="K1626" s="94" t="str">
        <f t="shared" ref="K1626:K1639" si="1021">SUM(G1626/I1626)</f>
        <v>#DIV/0!</v>
      </c>
      <c r="L1626" s="92">
        <v>0.0</v>
      </c>
      <c r="M1626" s="92">
        <v>0.0</v>
      </c>
      <c r="N1626" s="92" t="s">
        <v>386</v>
      </c>
      <c r="O1626" s="95" t="str">
        <f t="shared" ref="O1626:O1631" si="1022">(E1626*N1626)</f>
        <v>#VALUE!</v>
      </c>
      <c r="P1626" s="92">
        <v>0.0</v>
      </c>
      <c r="Q1626" s="92">
        <v>0.0</v>
      </c>
      <c r="R1626" s="92">
        <v>0.0</v>
      </c>
      <c r="S1626" s="92">
        <v>0.0</v>
      </c>
      <c r="T1626" s="92">
        <v>0.0</v>
      </c>
      <c r="U1626" s="92">
        <v>0.0</v>
      </c>
      <c r="V1626" s="92">
        <v>0.0</v>
      </c>
      <c r="W1626" s="92">
        <v>0.0</v>
      </c>
      <c r="X1626" s="92">
        <v>0.0</v>
      </c>
      <c r="Y1626" s="92">
        <v>0.0</v>
      </c>
      <c r="Z1626" s="92">
        <v>0.0</v>
      </c>
      <c r="AA1626" s="92">
        <v>0.0</v>
      </c>
      <c r="AB1626" s="92">
        <v>0.0</v>
      </c>
      <c r="AC1626" s="92">
        <v>0.0</v>
      </c>
      <c r="AD1626" s="92">
        <v>0.0</v>
      </c>
      <c r="AE1626" s="92">
        <v>0.0</v>
      </c>
      <c r="AF1626" s="92">
        <v>0.0</v>
      </c>
      <c r="AG1626" s="92">
        <v>0.0</v>
      </c>
      <c r="AH1626" s="92">
        <v>0.0</v>
      </c>
    </row>
    <row r="1627" hidden="1">
      <c r="A1627" s="90"/>
      <c r="B1627" s="91"/>
      <c r="C1627" s="92">
        <v>0.0</v>
      </c>
      <c r="D1627" s="92">
        <v>0.0</v>
      </c>
      <c r="E1627" s="93">
        <f t="shared" si="1019"/>
        <v>0</v>
      </c>
      <c r="F1627" s="92">
        <v>0.0</v>
      </c>
      <c r="G1627" s="92">
        <v>0.0</v>
      </c>
      <c r="H1627" s="92">
        <v>0.0</v>
      </c>
      <c r="I1627" s="92">
        <v>0.0</v>
      </c>
      <c r="J1627" s="106">
        <f t="shared" si="1020"/>
        <v>0</v>
      </c>
      <c r="K1627" s="94" t="str">
        <f t="shared" si="1021"/>
        <v>#DIV/0!</v>
      </c>
      <c r="L1627" s="92">
        <v>0.0</v>
      </c>
      <c r="M1627" s="92">
        <v>0.0</v>
      </c>
      <c r="N1627" s="92" t="s">
        <v>386</v>
      </c>
      <c r="O1627" s="95" t="str">
        <f t="shared" si="1022"/>
        <v>#VALUE!</v>
      </c>
      <c r="P1627" s="92">
        <v>0.0</v>
      </c>
      <c r="Q1627" s="92">
        <v>0.0</v>
      </c>
      <c r="R1627" s="92">
        <v>0.0</v>
      </c>
      <c r="S1627" s="92">
        <v>0.0</v>
      </c>
      <c r="T1627" s="92">
        <v>0.0</v>
      </c>
      <c r="U1627" s="92">
        <v>0.0</v>
      </c>
      <c r="V1627" s="92">
        <v>0.0</v>
      </c>
      <c r="W1627" s="92">
        <v>0.0</v>
      </c>
      <c r="X1627" s="92">
        <v>0.0</v>
      </c>
      <c r="Y1627" s="92">
        <v>0.0</v>
      </c>
      <c r="Z1627" s="92">
        <v>0.0</v>
      </c>
      <c r="AA1627" s="92">
        <v>0.0</v>
      </c>
      <c r="AB1627" s="92">
        <v>0.0</v>
      </c>
      <c r="AC1627" s="92">
        <v>0.0</v>
      </c>
      <c r="AD1627" s="92">
        <v>0.0</v>
      </c>
      <c r="AE1627" s="92">
        <v>0.0</v>
      </c>
      <c r="AF1627" s="92">
        <v>0.0</v>
      </c>
      <c r="AG1627" s="92">
        <v>0.0</v>
      </c>
      <c r="AH1627" s="92">
        <v>0.0</v>
      </c>
    </row>
    <row r="1628" hidden="1">
      <c r="A1628" s="90"/>
      <c r="B1628" s="91"/>
      <c r="C1628" s="92">
        <v>0.0</v>
      </c>
      <c r="D1628" s="92">
        <v>0.0</v>
      </c>
      <c r="E1628" s="93">
        <f t="shared" si="1019"/>
        <v>0</v>
      </c>
      <c r="F1628" s="92">
        <v>0.0</v>
      </c>
      <c r="G1628" s="92">
        <v>0.0</v>
      </c>
      <c r="H1628" s="92">
        <v>0.0</v>
      </c>
      <c r="I1628" s="92">
        <v>0.0</v>
      </c>
      <c r="J1628" s="106">
        <f t="shared" si="1020"/>
        <v>0</v>
      </c>
      <c r="K1628" s="94" t="str">
        <f t="shared" si="1021"/>
        <v>#DIV/0!</v>
      </c>
      <c r="L1628" s="92">
        <v>0.0</v>
      </c>
      <c r="M1628" s="92">
        <v>0.0</v>
      </c>
      <c r="N1628" s="92" t="s">
        <v>386</v>
      </c>
      <c r="O1628" s="95" t="str">
        <f t="shared" si="1022"/>
        <v>#VALUE!</v>
      </c>
      <c r="P1628" s="92">
        <v>0.0</v>
      </c>
      <c r="Q1628" s="92">
        <v>0.0</v>
      </c>
      <c r="R1628" s="92">
        <v>0.0</v>
      </c>
      <c r="S1628" s="92">
        <v>0.0</v>
      </c>
      <c r="T1628" s="92">
        <v>0.0</v>
      </c>
      <c r="U1628" s="92">
        <v>0.0</v>
      </c>
      <c r="V1628" s="92">
        <v>0.0</v>
      </c>
      <c r="W1628" s="92">
        <v>0.0</v>
      </c>
      <c r="X1628" s="92">
        <v>0.0</v>
      </c>
      <c r="Y1628" s="92">
        <v>0.0</v>
      </c>
      <c r="Z1628" s="92">
        <v>0.0</v>
      </c>
      <c r="AA1628" s="92">
        <v>0.0</v>
      </c>
      <c r="AB1628" s="92">
        <v>0.0</v>
      </c>
      <c r="AC1628" s="92">
        <v>0.0</v>
      </c>
      <c r="AD1628" s="92">
        <v>0.0</v>
      </c>
      <c r="AE1628" s="92">
        <v>0.0</v>
      </c>
      <c r="AF1628" s="92">
        <v>0.0</v>
      </c>
      <c r="AG1628" s="92">
        <v>0.0</v>
      </c>
      <c r="AH1628" s="92">
        <v>0.0</v>
      </c>
    </row>
    <row r="1629" hidden="1">
      <c r="A1629" s="90"/>
      <c r="B1629" s="91"/>
      <c r="C1629" s="92">
        <v>0.0</v>
      </c>
      <c r="D1629" s="92">
        <v>0.0</v>
      </c>
      <c r="E1629" s="93">
        <f t="shared" si="1019"/>
        <v>0</v>
      </c>
      <c r="F1629" s="92">
        <v>0.0</v>
      </c>
      <c r="G1629" s="92">
        <v>0.0</v>
      </c>
      <c r="H1629" s="92">
        <v>0.0</v>
      </c>
      <c r="I1629" s="92">
        <v>0.0</v>
      </c>
      <c r="J1629" s="106">
        <f t="shared" si="1020"/>
        <v>0</v>
      </c>
      <c r="K1629" s="94" t="str">
        <f t="shared" si="1021"/>
        <v>#DIV/0!</v>
      </c>
      <c r="L1629" s="92">
        <v>0.0</v>
      </c>
      <c r="M1629" s="92">
        <v>0.0</v>
      </c>
      <c r="N1629" s="92" t="s">
        <v>386</v>
      </c>
      <c r="O1629" s="95" t="str">
        <f t="shared" si="1022"/>
        <v>#VALUE!</v>
      </c>
      <c r="P1629" s="92">
        <v>0.0</v>
      </c>
      <c r="Q1629" s="92">
        <v>0.0</v>
      </c>
      <c r="R1629" s="92">
        <v>0.0</v>
      </c>
      <c r="S1629" s="92">
        <v>0.0</v>
      </c>
      <c r="T1629" s="92">
        <v>0.0</v>
      </c>
      <c r="U1629" s="92">
        <v>0.0</v>
      </c>
      <c r="V1629" s="92">
        <v>0.0</v>
      </c>
      <c r="W1629" s="92">
        <v>0.0</v>
      </c>
      <c r="X1629" s="92">
        <v>0.0</v>
      </c>
      <c r="Y1629" s="92">
        <v>0.0</v>
      </c>
      <c r="Z1629" s="92">
        <v>0.0</v>
      </c>
      <c r="AA1629" s="92">
        <v>0.0</v>
      </c>
      <c r="AB1629" s="92">
        <v>0.0</v>
      </c>
      <c r="AC1629" s="92">
        <v>0.0</v>
      </c>
      <c r="AD1629" s="92">
        <v>0.0</v>
      </c>
      <c r="AE1629" s="92">
        <v>0.0</v>
      </c>
      <c r="AF1629" s="92">
        <v>0.0</v>
      </c>
      <c r="AG1629" s="92">
        <v>0.0</v>
      </c>
      <c r="AH1629" s="92">
        <v>0.0</v>
      </c>
    </row>
    <row r="1630" hidden="1">
      <c r="A1630" s="90"/>
      <c r="B1630" s="91"/>
      <c r="C1630" s="92">
        <v>0.0</v>
      </c>
      <c r="D1630" s="92">
        <v>0.0</v>
      </c>
      <c r="E1630" s="93">
        <f t="shared" si="1019"/>
        <v>0</v>
      </c>
      <c r="F1630" s="92">
        <v>0.0</v>
      </c>
      <c r="G1630" s="92">
        <v>0.0</v>
      </c>
      <c r="H1630" s="92">
        <v>0.0</v>
      </c>
      <c r="I1630" s="92">
        <v>0.0</v>
      </c>
      <c r="J1630" s="106">
        <f t="shared" si="1020"/>
        <v>0</v>
      </c>
      <c r="K1630" s="94" t="str">
        <f t="shared" si="1021"/>
        <v>#DIV/0!</v>
      </c>
      <c r="L1630" s="92">
        <v>0.0</v>
      </c>
      <c r="M1630" s="92">
        <v>0.0</v>
      </c>
      <c r="N1630" s="92" t="s">
        <v>386</v>
      </c>
      <c r="O1630" s="95" t="str">
        <f t="shared" si="1022"/>
        <v>#VALUE!</v>
      </c>
      <c r="P1630" s="92">
        <v>0.0</v>
      </c>
      <c r="Q1630" s="92">
        <v>0.0</v>
      </c>
      <c r="R1630" s="92">
        <v>0.0</v>
      </c>
      <c r="S1630" s="92">
        <v>0.0</v>
      </c>
      <c r="T1630" s="92">
        <v>0.0</v>
      </c>
      <c r="U1630" s="92">
        <v>0.0</v>
      </c>
      <c r="V1630" s="92">
        <v>0.0</v>
      </c>
      <c r="W1630" s="92">
        <v>0.0</v>
      </c>
      <c r="X1630" s="92">
        <v>0.0</v>
      </c>
      <c r="Y1630" s="92">
        <v>0.0</v>
      </c>
      <c r="Z1630" s="92">
        <v>0.0</v>
      </c>
      <c r="AA1630" s="92">
        <v>0.0</v>
      </c>
      <c r="AB1630" s="92">
        <v>0.0</v>
      </c>
      <c r="AC1630" s="92">
        <v>0.0</v>
      </c>
      <c r="AD1630" s="92">
        <v>0.0</v>
      </c>
      <c r="AE1630" s="92">
        <v>0.0</v>
      </c>
      <c r="AF1630" s="92">
        <v>0.0</v>
      </c>
      <c r="AG1630" s="92">
        <v>0.0</v>
      </c>
      <c r="AH1630" s="92">
        <v>0.0</v>
      </c>
    </row>
    <row r="1631" hidden="1">
      <c r="A1631" s="90"/>
      <c r="B1631" s="91"/>
      <c r="C1631" s="92">
        <v>0.0</v>
      </c>
      <c r="D1631" s="92">
        <v>0.0</v>
      </c>
      <c r="E1631" s="93">
        <f t="shared" si="1019"/>
        <v>0</v>
      </c>
      <c r="F1631" s="92">
        <v>0.0</v>
      </c>
      <c r="G1631" s="92">
        <v>0.0</v>
      </c>
      <c r="H1631" s="92">
        <v>0.0</v>
      </c>
      <c r="I1631" s="92">
        <v>0.0</v>
      </c>
      <c r="J1631" s="106">
        <f t="shared" si="1020"/>
        <v>0</v>
      </c>
      <c r="K1631" s="94" t="str">
        <f t="shared" si="1021"/>
        <v>#DIV/0!</v>
      </c>
      <c r="L1631" s="92">
        <v>0.0</v>
      </c>
      <c r="M1631" s="92">
        <v>0.0</v>
      </c>
      <c r="N1631" s="92" t="s">
        <v>386</v>
      </c>
      <c r="O1631" s="95" t="str">
        <f t="shared" si="1022"/>
        <v>#VALUE!</v>
      </c>
      <c r="P1631" s="92">
        <v>0.0</v>
      </c>
      <c r="Q1631" s="92">
        <v>0.0</v>
      </c>
      <c r="R1631" s="92">
        <v>0.0</v>
      </c>
      <c r="S1631" s="92">
        <v>0.0</v>
      </c>
      <c r="T1631" s="92">
        <v>0.0</v>
      </c>
      <c r="U1631" s="92">
        <v>0.0</v>
      </c>
      <c r="V1631" s="92">
        <v>0.0</v>
      </c>
      <c r="W1631" s="92">
        <v>0.0</v>
      </c>
      <c r="X1631" s="92">
        <v>0.0</v>
      </c>
      <c r="Y1631" s="92">
        <v>0.0</v>
      </c>
      <c r="Z1631" s="92">
        <v>0.0</v>
      </c>
      <c r="AA1631" s="92">
        <v>0.0</v>
      </c>
      <c r="AB1631" s="92">
        <v>0.0</v>
      </c>
      <c r="AC1631" s="92">
        <v>0.0</v>
      </c>
      <c r="AD1631" s="92">
        <v>0.0</v>
      </c>
      <c r="AE1631" s="92">
        <v>0.0</v>
      </c>
      <c r="AF1631" s="92">
        <v>0.0</v>
      </c>
      <c r="AG1631" s="92">
        <v>0.0</v>
      </c>
      <c r="AH1631" s="92">
        <v>0.0</v>
      </c>
    </row>
    <row r="1632" hidden="1">
      <c r="A1632" s="98"/>
      <c r="B1632" s="99"/>
      <c r="C1632" s="99">
        <f t="shared" ref="C1632:D1632" si="1023">SUM(C1626:C1631)/4</f>
        <v>0</v>
      </c>
      <c r="D1632" s="99">
        <f t="shared" si="1023"/>
        <v>0</v>
      </c>
      <c r="E1632" s="100">
        <f>SUM(E1626:E1631)</f>
        <v>0</v>
      </c>
      <c r="F1632" s="99">
        <f>SUM(F1626:F1631)/4</f>
        <v>0</v>
      </c>
      <c r="G1632" s="99">
        <f>SUM(G1626:G1631)</f>
        <v>0</v>
      </c>
      <c r="H1632" s="99"/>
      <c r="I1632" s="99">
        <f>SUM(I1626:I1631)</f>
        <v>0</v>
      </c>
      <c r="J1632" s="99">
        <f t="shared" si="1020"/>
        <v>0</v>
      </c>
      <c r="K1632" s="101" t="str">
        <f t="shared" si="1021"/>
        <v>#DIV/0!</v>
      </c>
      <c r="L1632" s="99">
        <f t="shared" ref="L1632:M1632" si="1024">SUM(L1626:L1631)</f>
        <v>0</v>
      </c>
      <c r="M1632" s="99">
        <f t="shared" si="1024"/>
        <v>0</v>
      </c>
      <c r="N1632" s="99"/>
      <c r="O1632" s="102"/>
      <c r="P1632" s="99">
        <f t="shared" ref="P1632:AH1632" si="1025">SUM(P1626:P1631)</f>
        <v>0</v>
      </c>
      <c r="Q1632" s="99">
        <f t="shared" si="1025"/>
        <v>0</v>
      </c>
      <c r="R1632" s="99">
        <f t="shared" si="1025"/>
        <v>0</v>
      </c>
      <c r="S1632" s="99">
        <f t="shared" si="1025"/>
        <v>0</v>
      </c>
      <c r="T1632" s="99">
        <f t="shared" si="1025"/>
        <v>0</v>
      </c>
      <c r="U1632" s="99">
        <f t="shared" si="1025"/>
        <v>0</v>
      </c>
      <c r="V1632" s="99">
        <f t="shared" si="1025"/>
        <v>0</v>
      </c>
      <c r="W1632" s="99">
        <f t="shared" si="1025"/>
        <v>0</v>
      </c>
      <c r="X1632" s="99">
        <f t="shared" si="1025"/>
        <v>0</v>
      </c>
      <c r="Y1632" s="99">
        <f t="shared" si="1025"/>
        <v>0</v>
      </c>
      <c r="Z1632" s="99">
        <f t="shared" si="1025"/>
        <v>0</v>
      </c>
      <c r="AA1632" s="99">
        <f t="shared" si="1025"/>
        <v>0</v>
      </c>
      <c r="AB1632" s="99">
        <f t="shared" si="1025"/>
        <v>0</v>
      </c>
      <c r="AC1632" s="99">
        <f t="shared" si="1025"/>
        <v>0</v>
      </c>
      <c r="AD1632" s="99">
        <f t="shared" si="1025"/>
        <v>0</v>
      </c>
      <c r="AE1632" s="99">
        <f t="shared" si="1025"/>
        <v>0</v>
      </c>
      <c r="AF1632" s="99">
        <f t="shared" si="1025"/>
        <v>0</v>
      </c>
      <c r="AG1632" s="99">
        <f t="shared" si="1025"/>
        <v>0</v>
      </c>
      <c r="AH1632" s="99">
        <f t="shared" si="1025"/>
        <v>0</v>
      </c>
    </row>
    <row r="1633" hidden="1">
      <c r="A1633" s="90"/>
      <c r="B1633" s="91"/>
      <c r="C1633" s="92">
        <v>0.0</v>
      </c>
      <c r="D1633" s="92">
        <v>0.0</v>
      </c>
      <c r="E1633" s="93">
        <f t="shared" ref="E1633:E1638" si="1026">SUM(L1633*I1633)/60</f>
        <v>0</v>
      </c>
      <c r="F1633" s="92">
        <v>0.0</v>
      </c>
      <c r="G1633" s="92">
        <v>0.0</v>
      </c>
      <c r="H1633" s="92">
        <v>0.0</v>
      </c>
      <c r="I1633" s="92">
        <v>0.0</v>
      </c>
      <c r="J1633" s="106">
        <f t="shared" si="1020"/>
        <v>0</v>
      </c>
      <c r="K1633" s="94" t="str">
        <f t="shared" si="1021"/>
        <v>#DIV/0!</v>
      </c>
      <c r="L1633" s="92">
        <v>0.0</v>
      </c>
      <c r="M1633" s="92">
        <v>0.0</v>
      </c>
      <c r="N1633" s="92" t="s">
        <v>386</v>
      </c>
      <c r="O1633" s="95">
        <f t="shared" ref="O1633:O1638" si="1027">SUM(L1633*I1633)/60</f>
        <v>0</v>
      </c>
      <c r="P1633" s="92">
        <v>0.0</v>
      </c>
      <c r="Q1633" s="92">
        <v>0.0</v>
      </c>
      <c r="R1633" s="92">
        <v>0.0</v>
      </c>
      <c r="S1633" s="92">
        <v>0.0</v>
      </c>
      <c r="T1633" s="92">
        <v>0.0</v>
      </c>
      <c r="U1633" s="92">
        <v>0.0</v>
      </c>
      <c r="V1633" s="92">
        <v>0.0</v>
      </c>
      <c r="W1633" s="92">
        <v>0.0</v>
      </c>
      <c r="X1633" s="92">
        <v>0.0</v>
      </c>
      <c r="Y1633" s="92">
        <v>0.0</v>
      </c>
      <c r="Z1633" s="92">
        <v>0.0</v>
      </c>
      <c r="AA1633" s="92">
        <v>0.0</v>
      </c>
      <c r="AB1633" s="92">
        <v>0.0</v>
      </c>
      <c r="AC1633" s="92">
        <v>0.0</v>
      </c>
      <c r="AD1633" s="92">
        <v>0.0</v>
      </c>
      <c r="AE1633" s="92">
        <v>0.0</v>
      </c>
      <c r="AF1633" s="92">
        <v>0.0</v>
      </c>
      <c r="AG1633" s="92">
        <v>0.0</v>
      </c>
      <c r="AH1633" s="92">
        <v>0.0</v>
      </c>
    </row>
    <row r="1634" hidden="1">
      <c r="A1634" s="90"/>
      <c r="B1634" s="91"/>
      <c r="C1634" s="92">
        <v>0.0</v>
      </c>
      <c r="D1634" s="92">
        <v>0.0</v>
      </c>
      <c r="E1634" s="93">
        <f t="shared" si="1026"/>
        <v>0</v>
      </c>
      <c r="F1634" s="92">
        <v>0.0</v>
      </c>
      <c r="G1634" s="92">
        <v>0.0</v>
      </c>
      <c r="H1634" s="92">
        <v>0.0</v>
      </c>
      <c r="I1634" s="92">
        <v>0.0</v>
      </c>
      <c r="J1634" s="106">
        <f t="shared" si="1020"/>
        <v>0</v>
      </c>
      <c r="K1634" s="94" t="str">
        <f t="shared" si="1021"/>
        <v>#DIV/0!</v>
      </c>
      <c r="L1634" s="92">
        <v>0.0</v>
      </c>
      <c r="M1634" s="92">
        <v>0.0</v>
      </c>
      <c r="N1634" s="92" t="s">
        <v>386</v>
      </c>
      <c r="O1634" s="95">
        <f t="shared" si="1027"/>
        <v>0</v>
      </c>
      <c r="P1634" s="92">
        <v>0.0</v>
      </c>
      <c r="Q1634" s="92">
        <v>0.0</v>
      </c>
      <c r="R1634" s="92">
        <v>0.0</v>
      </c>
      <c r="S1634" s="92">
        <v>0.0</v>
      </c>
      <c r="T1634" s="92">
        <v>0.0</v>
      </c>
      <c r="U1634" s="92">
        <v>0.0</v>
      </c>
      <c r="V1634" s="92">
        <v>0.0</v>
      </c>
      <c r="W1634" s="92">
        <v>0.0</v>
      </c>
      <c r="X1634" s="92">
        <v>0.0</v>
      </c>
      <c r="Y1634" s="92">
        <v>0.0</v>
      </c>
      <c r="Z1634" s="92">
        <v>0.0</v>
      </c>
      <c r="AA1634" s="92">
        <v>0.0</v>
      </c>
      <c r="AB1634" s="92">
        <v>0.0</v>
      </c>
      <c r="AC1634" s="92">
        <v>0.0</v>
      </c>
      <c r="AD1634" s="92">
        <v>0.0</v>
      </c>
      <c r="AE1634" s="92">
        <v>0.0</v>
      </c>
      <c r="AF1634" s="92">
        <v>0.0</v>
      </c>
      <c r="AG1634" s="92">
        <v>0.0</v>
      </c>
      <c r="AH1634" s="92">
        <v>0.0</v>
      </c>
    </row>
    <row r="1635" hidden="1">
      <c r="A1635" s="90"/>
      <c r="B1635" s="91"/>
      <c r="C1635" s="92">
        <v>0.0</v>
      </c>
      <c r="D1635" s="92">
        <v>0.0</v>
      </c>
      <c r="E1635" s="93">
        <f t="shared" si="1026"/>
        <v>0</v>
      </c>
      <c r="F1635" s="92">
        <v>0.0</v>
      </c>
      <c r="G1635" s="92">
        <v>0.0</v>
      </c>
      <c r="H1635" s="92">
        <v>0.0</v>
      </c>
      <c r="I1635" s="92">
        <v>0.0</v>
      </c>
      <c r="J1635" s="106">
        <f t="shared" si="1020"/>
        <v>0</v>
      </c>
      <c r="K1635" s="94" t="str">
        <f t="shared" si="1021"/>
        <v>#DIV/0!</v>
      </c>
      <c r="L1635" s="92">
        <v>0.0</v>
      </c>
      <c r="M1635" s="92">
        <v>0.0</v>
      </c>
      <c r="N1635" s="92" t="s">
        <v>386</v>
      </c>
      <c r="O1635" s="95">
        <f t="shared" si="1027"/>
        <v>0</v>
      </c>
      <c r="P1635" s="92">
        <v>0.0</v>
      </c>
      <c r="Q1635" s="92">
        <v>0.0</v>
      </c>
      <c r="R1635" s="92">
        <v>0.0</v>
      </c>
      <c r="S1635" s="92">
        <v>0.0</v>
      </c>
      <c r="T1635" s="92">
        <v>0.0</v>
      </c>
      <c r="U1635" s="92">
        <v>0.0</v>
      </c>
      <c r="V1635" s="92">
        <v>0.0</v>
      </c>
      <c r="W1635" s="92">
        <v>0.0</v>
      </c>
      <c r="X1635" s="92">
        <v>0.0</v>
      </c>
      <c r="Y1635" s="92">
        <v>0.0</v>
      </c>
      <c r="Z1635" s="92">
        <v>0.0</v>
      </c>
      <c r="AA1635" s="92">
        <v>0.0</v>
      </c>
      <c r="AB1635" s="92">
        <v>0.0</v>
      </c>
      <c r="AC1635" s="92">
        <v>0.0</v>
      </c>
      <c r="AD1635" s="92">
        <v>0.0</v>
      </c>
      <c r="AE1635" s="92">
        <v>0.0</v>
      </c>
      <c r="AF1635" s="92">
        <v>0.0</v>
      </c>
      <c r="AG1635" s="92">
        <v>0.0</v>
      </c>
      <c r="AH1635" s="92">
        <v>0.0</v>
      </c>
    </row>
    <row r="1636" hidden="1">
      <c r="A1636" s="90"/>
      <c r="B1636" s="91"/>
      <c r="C1636" s="92">
        <v>0.0</v>
      </c>
      <c r="D1636" s="92">
        <v>0.0</v>
      </c>
      <c r="E1636" s="93">
        <f t="shared" si="1026"/>
        <v>0</v>
      </c>
      <c r="F1636" s="92">
        <v>0.0</v>
      </c>
      <c r="G1636" s="92">
        <v>0.0</v>
      </c>
      <c r="H1636" s="92">
        <v>0.0</v>
      </c>
      <c r="I1636" s="92">
        <v>0.0</v>
      </c>
      <c r="J1636" s="106">
        <f t="shared" si="1020"/>
        <v>0</v>
      </c>
      <c r="K1636" s="94" t="str">
        <f t="shared" si="1021"/>
        <v>#DIV/0!</v>
      </c>
      <c r="L1636" s="92">
        <v>0.0</v>
      </c>
      <c r="M1636" s="92">
        <v>0.0</v>
      </c>
      <c r="N1636" s="92" t="s">
        <v>386</v>
      </c>
      <c r="O1636" s="95">
        <f t="shared" si="1027"/>
        <v>0</v>
      </c>
      <c r="P1636" s="92">
        <v>0.0</v>
      </c>
      <c r="Q1636" s="92">
        <v>0.0</v>
      </c>
      <c r="R1636" s="92">
        <v>0.0</v>
      </c>
      <c r="S1636" s="92">
        <v>0.0</v>
      </c>
      <c r="T1636" s="92">
        <v>0.0</v>
      </c>
      <c r="U1636" s="92">
        <v>0.0</v>
      </c>
      <c r="V1636" s="92">
        <v>0.0</v>
      </c>
      <c r="W1636" s="92">
        <v>0.0</v>
      </c>
      <c r="X1636" s="92">
        <v>0.0</v>
      </c>
      <c r="Y1636" s="92">
        <v>0.0</v>
      </c>
      <c r="Z1636" s="92">
        <v>0.0</v>
      </c>
      <c r="AA1636" s="92">
        <v>0.0</v>
      </c>
      <c r="AB1636" s="92">
        <v>0.0</v>
      </c>
      <c r="AC1636" s="92">
        <v>0.0</v>
      </c>
      <c r="AD1636" s="92">
        <v>0.0</v>
      </c>
      <c r="AE1636" s="92">
        <v>0.0</v>
      </c>
      <c r="AF1636" s="92">
        <v>0.0</v>
      </c>
      <c r="AG1636" s="92">
        <v>0.0</v>
      </c>
      <c r="AH1636" s="92">
        <v>0.0</v>
      </c>
    </row>
    <row r="1637" hidden="1">
      <c r="A1637" s="90"/>
      <c r="B1637" s="91"/>
      <c r="C1637" s="92">
        <v>0.0</v>
      </c>
      <c r="D1637" s="92">
        <v>0.0</v>
      </c>
      <c r="E1637" s="93">
        <f t="shared" si="1026"/>
        <v>0</v>
      </c>
      <c r="F1637" s="92">
        <v>0.0</v>
      </c>
      <c r="G1637" s="92">
        <v>0.0</v>
      </c>
      <c r="H1637" s="92">
        <v>0.0</v>
      </c>
      <c r="I1637" s="92">
        <v>0.0</v>
      </c>
      <c r="J1637" s="106">
        <f t="shared" si="1020"/>
        <v>0</v>
      </c>
      <c r="K1637" s="94" t="str">
        <f t="shared" si="1021"/>
        <v>#DIV/0!</v>
      </c>
      <c r="L1637" s="92">
        <v>0.0</v>
      </c>
      <c r="M1637" s="92">
        <v>0.0</v>
      </c>
      <c r="N1637" s="92" t="s">
        <v>386</v>
      </c>
      <c r="O1637" s="95">
        <f t="shared" si="1027"/>
        <v>0</v>
      </c>
      <c r="P1637" s="92">
        <v>0.0</v>
      </c>
      <c r="Q1637" s="92">
        <v>0.0</v>
      </c>
      <c r="R1637" s="92">
        <v>0.0</v>
      </c>
      <c r="S1637" s="92">
        <v>0.0</v>
      </c>
      <c r="T1637" s="92">
        <v>0.0</v>
      </c>
      <c r="U1637" s="92">
        <v>0.0</v>
      </c>
      <c r="V1637" s="92">
        <v>0.0</v>
      </c>
      <c r="W1637" s="92">
        <v>0.0</v>
      </c>
      <c r="X1637" s="92">
        <v>0.0</v>
      </c>
      <c r="Y1637" s="92">
        <v>0.0</v>
      </c>
      <c r="Z1637" s="92">
        <v>0.0</v>
      </c>
      <c r="AA1637" s="92">
        <v>0.0</v>
      </c>
      <c r="AB1637" s="92">
        <v>0.0</v>
      </c>
      <c r="AC1637" s="92">
        <v>0.0</v>
      </c>
      <c r="AD1637" s="92">
        <v>0.0</v>
      </c>
      <c r="AE1637" s="92">
        <v>0.0</v>
      </c>
      <c r="AF1637" s="92">
        <v>0.0</v>
      </c>
      <c r="AG1637" s="92">
        <v>0.0</v>
      </c>
      <c r="AH1637" s="92">
        <v>0.0</v>
      </c>
    </row>
    <row r="1638" hidden="1">
      <c r="A1638" s="90"/>
      <c r="B1638" s="91"/>
      <c r="C1638" s="92">
        <v>0.0</v>
      </c>
      <c r="D1638" s="92">
        <v>0.0</v>
      </c>
      <c r="E1638" s="93">
        <f t="shared" si="1026"/>
        <v>0</v>
      </c>
      <c r="F1638" s="92">
        <v>0.0</v>
      </c>
      <c r="G1638" s="92">
        <v>0.0</v>
      </c>
      <c r="H1638" s="92">
        <v>0.0</v>
      </c>
      <c r="I1638" s="92">
        <v>0.0</v>
      </c>
      <c r="J1638" s="106">
        <f t="shared" si="1020"/>
        <v>0</v>
      </c>
      <c r="K1638" s="94" t="str">
        <f t="shared" si="1021"/>
        <v>#DIV/0!</v>
      </c>
      <c r="L1638" s="92">
        <v>0.0</v>
      </c>
      <c r="M1638" s="92">
        <v>0.0</v>
      </c>
      <c r="N1638" s="92" t="s">
        <v>386</v>
      </c>
      <c r="O1638" s="95">
        <f t="shared" si="1027"/>
        <v>0</v>
      </c>
      <c r="P1638" s="92">
        <v>0.0</v>
      </c>
      <c r="Q1638" s="92">
        <v>0.0</v>
      </c>
      <c r="R1638" s="92">
        <v>0.0</v>
      </c>
      <c r="S1638" s="92">
        <v>0.0</v>
      </c>
      <c r="T1638" s="92">
        <v>0.0</v>
      </c>
      <c r="U1638" s="92">
        <v>0.0</v>
      </c>
      <c r="V1638" s="92">
        <v>0.0</v>
      </c>
      <c r="W1638" s="92">
        <v>0.0</v>
      </c>
      <c r="X1638" s="92">
        <v>0.0</v>
      </c>
      <c r="Y1638" s="92">
        <v>0.0</v>
      </c>
      <c r="Z1638" s="92">
        <v>0.0</v>
      </c>
      <c r="AA1638" s="92">
        <v>0.0</v>
      </c>
      <c r="AB1638" s="92">
        <v>0.0</v>
      </c>
      <c r="AC1638" s="92">
        <v>0.0</v>
      </c>
      <c r="AD1638" s="92">
        <v>0.0</v>
      </c>
      <c r="AE1638" s="92">
        <v>0.0</v>
      </c>
      <c r="AF1638" s="92">
        <v>0.0</v>
      </c>
      <c r="AG1638" s="92">
        <v>0.0</v>
      </c>
      <c r="AH1638" s="92">
        <v>0.0</v>
      </c>
    </row>
    <row r="1639" hidden="1">
      <c r="A1639" s="98" t="s">
        <v>271</v>
      </c>
      <c r="B1639" s="99"/>
      <c r="C1639" s="99">
        <f>SUM(C1633:C1638)</f>
        <v>0</v>
      </c>
      <c r="D1639" s="99">
        <f t="shared" ref="D1639:F1639" si="1028">SUM(D1633:D1638)/4</f>
        <v>0</v>
      </c>
      <c r="E1639" s="100">
        <f t="shared" si="1028"/>
        <v>0</v>
      </c>
      <c r="F1639" s="99">
        <f t="shared" si="1028"/>
        <v>0</v>
      </c>
      <c r="G1639" s="99">
        <f>SUM(G1633:G1638)</f>
        <v>0</v>
      </c>
      <c r="H1639" s="99"/>
      <c r="I1639" s="99">
        <f>SUM(I1633:I1638)</f>
        <v>0</v>
      </c>
      <c r="J1639" s="99">
        <f t="shared" si="1020"/>
        <v>0</v>
      </c>
      <c r="K1639" s="101" t="str">
        <f t="shared" si="1021"/>
        <v>#DIV/0!</v>
      </c>
      <c r="L1639" s="99">
        <f t="shared" ref="L1639:M1639" si="1029">SUM(L1633:L1638)</f>
        <v>0</v>
      </c>
      <c r="M1639" s="99">
        <f t="shared" si="1029"/>
        <v>0</v>
      </c>
      <c r="N1639" s="99"/>
      <c r="O1639" s="102"/>
      <c r="P1639" s="99">
        <f t="shared" ref="P1639:AH1639" si="1030">SUM(P1633:P1638)</f>
        <v>0</v>
      </c>
      <c r="Q1639" s="99">
        <f t="shared" si="1030"/>
        <v>0</v>
      </c>
      <c r="R1639" s="99">
        <f t="shared" si="1030"/>
        <v>0</v>
      </c>
      <c r="S1639" s="99">
        <f t="shared" si="1030"/>
        <v>0</v>
      </c>
      <c r="T1639" s="99">
        <f t="shared" si="1030"/>
        <v>0</v>
      </c>
      <c r="U1639" s="99">
        <f t="shared" si="1030"/>
        <v>0</v>
      </c>
      <c r="V1639" s="99">
        <f t="shared" si="1030"/>
        <v>0</v>
      </c>
      <c r="W1639" s="99">
        <f t="shared" si="1030"/>
        <v>0</v>
      </c>
      <c r="X1639" s="99">
        <f t="shared" si="1030"/>
        <v>0</v>
      </c>
      <c r="Y1639" s="99">
        <f t="shared" si="1030"/>
        <v>0</v>
      </c>
      <c r="Z1639" s="99">
        <f t="shared" si="1030"/>
        <v>0</v>
      </c>
      <c r="AA1639" s="99">
        <f t="shared" si="1030"/>
        <v>0</v>
      </c>
      <c r="AB1639" s="99">
        <f t="shared" si="1030"/>
        <v>0</v>
      </c>
      <c r="AC1639" s="99">
        <f t="shared" si="1030"/>
        <v>0</v>
      </c>
      <c r="AD1639" s="99">
        <f t="shared" si="1030"/>
        <v>0</v>
      </c>
      <c r="AE1639" s="99">
        <f t="shared" si="1030"/>
        <v>0</v>
      </c>
      <c r="AF1639" s="99">
        <f t="shared" si="1030"/>
        <v>0</v>
      </c>
      <c r="AG1639" s="99">
        <f t="shared" si="1030"/>
        <v>0</v>
      </c>
      <c r="AH1639" s="99">
        <f t="shared" si="1030"/>
        <v>0</v>
      </c>
    </row>
    <row r="1640">
      <c r="A1640" s="119" t="s">
        <v>478</v>
      </c>
    </row>
    <row r="1642" hidden="1">
      <c r="A1642" s="115"/>
      <c r="F1642" s="116" t="s">
        <v>382</v>
      </c>
      <c r="L1642" s="117" t="s">
        <v>383</v>
      </c>
      <c r="N1642" s="118" t="s">
        <v>384</v>
      </c>
    </row>
    <row r="1643" hidden="1">
      <c r="A1643" s="83" t="s">
        <v>232</v>
      </c>
      <c r="B1643" s="83" t="s">
        <v>233</v>
      </c>
      <c r="C1643" s="83" t="s">
        <v>234</v>
      </c>
      <c r="D1643" s="83" t="s">
        <v>15</v>
      </c>
      <c r="E1643" s="84" t="s">
        <v>235</v>
      </c>
      <c r="F1643" s="85" t="s">
        <v>17</v>
      </c>
      <c r="G1643" s="85" t="s">
        <v>236</v>
      </c>
      <c r="H1643" s="85" t="s">
        <v>237</v>
      </c>
      <c r="I1643" s="85" t="s">
        <v>238</v>
      </c>
      <c r="J1643" s="85" t="s">
        <v>239</v>
      </c>
      <c r="K1643" s="86" t="s">
        <v>240</v>
      </c>
      <c r="L1643" s="87" t="s">
        <v>241</v>
      </c>
      <c r="M1643" s="87" t="s">
        <v>242</v>
      </c>
      <c r="N1643" s="88" t="s">
        <v>385</v>
      </c>
      <c r="O1643" s="88" t="s">
        <v>235</v>
      </c>
      <c r="P1643" s="88" t="s">
        <v>244</v>
      </c>
      <c r="Q1643" s="88" t="s">
        <v>245</v>
      </c>
      <c r="R1643" s="88" t="s">
        <v>246</v>
      </c>
      <c r="S1643" s="88" t="s">
        <v>247</v>
      </c>
      <c r="T1643" s="88" t="s">
        <v>248</v>
      </c>
      <c r="U1643" s="88" t="s">
        <v>249</v>
      </c>
      <c r="V1643" s="88" t="s">
        <v>250</v>
      </c>
      <c r="W1643" s="88" t="s">
        <v>251</v>
      </c>
      <c r="X1643" s="88" t="s">
        <v>252</v>
      </c>
      <c r="Y1643" s="88" t="s">
        <v>253</v>
      </c>
      <c r="Z1643" s="88" t="s">
        <v>254</v>
      </c>
      <c r="AA1643" s="88" t="s">
        <v>255</v>
      </c>
      <c r="AB1643" s="88" t="s">
        <v>256</v>
      </c>
      <c r="AC1643" s="88" t="s">
        <v>257</v>
      </c>
      <c r="AD1643" s="88" t="s">
        <v>258</v>
      </c>
      <c r="AE1643" s="88" t="s">
        <v>259</v>
      </c>
      <c r="AF1643" s="88" t="s">
        <v>260</v>
      </c>
      <c r="AG1643" s="88" t="s">
        <v>261</v>
      </c>
      <c r="AH1643" s="88" t="s">
        <v>262</v>
      </c>
    </row>
    <row r="1644" hidden="1">
      <c r="A1644" s="90"/>
      <c r="B1644" s="91"/>
      <c r="C1644" s="92">
        <v>0.0</v>
      </c>
      <c r="D1644" s="92">
        <v>0.0</v>
      </c>
      <c r="E1644" s="93">
        <f t="shared" ref="E1644:E1649" si="1031">SUM(L1644*I1644)/60</f>
        <v>0</v>
      </c>
      <c r="F1644" s="92">
        <v>0.0</v>
      </c>
      <c r="G1644" s="92">
        <v>0.0</v>
      </c>
      <c r="H1644" s="92">
        <v>0.0</v>
      </c>
      <c r="I1644" s="92">
        <v>0.0</v>
      </c>
      <c r="J1644" s="106">
        <f t="shared" ref="J1644:J1657" si="1032">SUM(G1644-I1644)</f>
        <v>0</v>
      </c>
      <c r="K1644" s="94" t="str">
        <f t="shared" ref="K1644:K1657" si="1033">SUM(G1644/I1644)</f>
        <v>#DIV/0!</v>
      </c>
      <c r="L1644" s="92">
        <v>0.0</v>
      </c>
      <c r="M1644" s="92">
        <v>0.0</v>
      </c>
      <c r="N1644" s="92" t="s">
        <v>386</v>
      </c>
      <c r="O1644" s="95" t="str">
        <f t="shared" ref="O1644:O1649" si="1034">(E1644*N1644)</f>
        <v>#VALUE!</v>
      </c>
      <c r="P1644" s="92">
        <v>0.0</v>
      </c>
      <c r="Q1644" s="92">
        <v>0.0</v>
      </c>
      <c r="R1644" s="92">
        <v>0.0</v>
      </c>
      <c r="S1644" s="92">
        <v>0.0</v>
      </c>
      <c r="T1644" s="92">
        <v>0.0</v>
      </c>
      <c r="U1644" s="92">
        <v>0.0</v>
      </c>
      <c r="V1644" s="92">
        <v>0.0</v>
      </c>
      <c r="W1644" s="92">
        <v>0.0</v>
      </c>
      <c r="X1644" s="92">
        <v>0.0</v>
      </c>
      <c r="Y1644" s="92">
        <v>0.0</v>
      </c>
      <c r="Z1644" s="92">
        <v>0.0</v>
      </c>
      <c r="AA1644" s="92">
        <v>0.0</v>
      </c>
      <c r="AB1644" s="92">
        <v>0.0</v>
      </c>
      <c r="AC1644" s="92">
        <v>0.0</v>
      </c>
      <c r="AD1644" s="92">
        <v>0.0</v>
      </c>
      <c r="AE1644" s="92">
        <v>0.0</v>
      </c>
      <c r="AF1644" s="92">
        <v>0.0</v>
      </c>
      <c r="AG1644" s="92">
        <v>0.0</v>
      </c>
      <c r="AH1644" s="92">
        <v>0.0</v>
      </c>
    </row>
    <row r="1645" hidden="1">
      <c r="A1645" s="90"/>
      <c r="B1645" s="91"/>
      <c r="C1645" s="92">
        <v>0.0</v>
      </c>
      <c r="D1645" s="92">
        <v>0.0</v>
      </c>
      <c r="E1645" s="93">
        <f t="shared" si="1031"/>
        <v>0</v>
      </c>
      <c r="F1645" s="92">
        <v>0.0</v>
      </c>
      <c r="G1645" s="92">
        <v>0.0</v>
      </c>
      <c r="H1645" s="92">
        <v>0.0</v>
      </c>
      <c r="I1645" s="92">
        <v>0.0</v>
      </c>
      <c r="J1645" s="106">
        <f t="shared" si="1032"/>
        <v>0</v>
      </c>
      <c r="K1645" s="94" t="str">
        <f t="shared" si="1033"/>
        <v>#DIV/0!</v>
      </c>
      <c r="L1645" s="92">
        <v>0.0</v>
      </c>
      <c r="M1645" s="92">
        <v>0.0</v>
      </c>
      <c r="N1645" s="92" t="s">
        <v>386</v>
      </c>
      <c r="O1645" s="95" t="str">
        <f t="shared" si="1034"/>
        <v>#VALUE!</v>
      </c>
      <c r="P1645" s="92">
        <v>0.0</v>
      </c>
      <c r="Q1645" s="92">
        <v>0.0</v>
      </c>
      <c r="R1645" s="92">
        <v>0.0</v>
      </c>
      <c r="S1645" s="92">
        <v>0.0</v>
      </c>
      <c r="T1645" s="92">
        <v>0.0</v>
      </c>
      <c r="U1645" s="92">
        <v>0.0</v>
      </c>
      <c r="V1645" s="92">
        <v>0.0</v>
      </c>
      <c r="W1645" s="92">
        <v>0.0</v>
      </c>
      <c r="X1645" s="92">
        <v>0.0</v>
      </c>
      <c r="Y1645" s="92">
        <v>0.0</v>
      </c>
      <c r="Z1645" s="92">
        <v>0.0</v>
      </c>
      <c r="AA1645" s="92">
        <v>0.0</v>
      </c>
      <c r="AB1645" s="92">
        <v>0.0</v>
      </c>
      <c r="AC1645" s="92">
        <v>0.0</v>
      </c>
      <c r="AD1645" s="92">
        <v>0.0</v>
      </c>
      <c r="AE1645" s="92">
        <v>0.0</v>
      </c>
      <c r="AF1645" s="92">
        <v>0.0</v>
      </c>
      <c r="AG1645" s="92">
        <v>0.0</v>
      </c>
      <c r="AH1645" s="92">
        <v>0.0</v>
      </c>
    </row>
    <row r="1646" hidden="1">
      <c r="A1646" s="90"/>
      <c r="B1646" s="91"/>
      <c r="C1646" s="92">
        <v>0.0</v>
      </c>
      <c r="D1646" s="92">
        <v>0.0</v>
      </c>
      <c r="E1646" s="93">
        <f t="shared" si="1031"/>
        <v>0</v>
      </c>
      <c r="F1646" s="92">
        <v>0.0</v>
      </c>
      <c r="G1646" s="92">
        <v>0.0</v>
      </c>
      <c r="H1646" s="92">
        <v>0.0</v>
      </c>
      <c r="I1646" s="92">
        <v>0.0</v>
      </c>
      <c r="J1646" s="106">
        <f t="shared" si="1032"/>
        <v>0</v>
      </c>
      <c r="K1646" s="94" t="str">
        <f t="shared" si="1033"/>
        <v>#DIV/0!</v>
      </c>
      <c r="L1646" s="92">
        <v>0.0</v>
      </c>
      <c r="M1646" s="92">
        <v>0.0</v>
      </c>
      <c r="N1646" s="92" t="s">
        <v>386</v>
      </c>
      <c r="O1646" s="95" t="str">
        <f t="shared" si="1034"/>
        <v>#VALUE!</v>
      </c>
      <c r="P1646" s="92">
        <v>0.0</v>
      </c>
      <c r="Q1646" s="92">
        <v>0.0</v>
      </c>
      <c r="R1646" s="92">
        <v>0.0</v>
      </c>
      <c r="S1646" s="92">
        <v>0.0</v>
      </c>
      <c r="T1646" s="92">
        <v>0.0</v>
      </c>
      <c r="U1646" s="92">
        <v>0.0</v>
      </c>
      <c r="V1646" s="92">
        <v>0.0</v>
      </c>
      <c r="W1646" s="92">
        <v>0.0</v>
      </c>
      <c r="X1646" s="92">
        <v>0.0</v>
      </c>
      <c r="Y1646" s="92">
        <v>0.0</v>
      </c>
      <c r="Z1646" s="92">
        <v>0.0</v>
      </c>
      <c r="AA1646" s="92">
        <v>0.0</v>
      </c>
      <c r="AB1646" s="92">
        <v>0.0</v>
      </c>
      <c r="AC1646" s="92">
        <v>0.0</v>
      </c>
      <c r="AD1646" s="92">
        <v>0.0</v>
      </c>
      <c r="AE1646" s="92">
        <v>0.0</v>
      </c>
      <c r="AF1646" s="92">
        <v>0.0</v>
      </c>
      <c r="AG1646" s="92">
        <v>0.0</v>
      </c>
      <c r="AH1646" s="92">
        <v>0.0</v>
      </c>
    </row>
    <row r="1647" hidden="1">
      <c r="A1647" s="90"/>
      <c r="B1647" s="91"/>
      <c r="C1647" s="92">
        <v>0.0</v>
      </c>
      <c r="D1647" s="92">
        <v>0.0</v>
      </c>
      <c r="E1647" s="93">
        <f t="shared" si="1031"/>
        <v>0</v>
      </c>
      <c r="F1647" s="92">
        <v>0.0</v>
      </c>
      <c r="G1647" s="92">
        <v>0.0</v>
      </c>
      <c r="H1647" s="92">
        <v>0.0</v>
      </c>
      <c r="I1647" s="92">
        <v>0.0</v>
      </c>
      <c r="J1647" s="106">
        <f t="shared" si="1032"/>
        <v>0</v>
      </c>
      <c r="K1647" s="94" t="str">
        <f t="shared" si="1033"/>
        <v>#DIV/0!</v>
      </c>
      <c r="L1647" s="92">
        <v>0.0</v>
      </c>
      <c r="M1647" s="92">
        <v>0.0</v>
      </c>
      <c r="N1647" s="92" t="s">
        <v>386</v>
      </c>
      <c r="O1647" s="95" t="str">
        <f t="shared" si="1034"/>
        <v>#VALUE!</v>
      </c>
      <c r="P1647" s="92">
        <v>0.0</v>
      </c>
      <c r="Q1647" s="92">
        <v>0.0</v>
      </c>
      <c r="R1647" s="92">
        <v>0.0</v>
      </c>
      <c r="S1647" s="92">
        <v>0.0</v>
      </c>
      <c r="T1647" s="92">
        <v>0.0</v>
      </c>
      <c r="U1647" s="92">
        <v>0.0</v>
      </c>
      <c r="V1647" s="92">
        <v>0.0</v>
      </c>
      <c r="W1647" s="92">
        <v>0.0</v>
      </c>
      <c r="X1647" s="92">
        <v>0.0</v>
      </c>
      <c r="Y1647" s="92">
        <v>0.0</v>
      </c>
      <c r="Z1647" s="92">
        <v>0.0</v>
      </c>
      <c r="AA1647" s="92">
        <v>0.0</v>
      </c>
      <c r="AB1647" s="92">
        <v>0.0</v>
      </c>
      <c r="AC1647" s="92">
        <v>0.0</v>
      </c>
      <c r="AD1647" s="92">
        <v>0.0</v>
      </c>
      <c r="AE1647" s="92">
        <v>0.0</v>
      </c>
      <c r="AF1647" s="92">
        <v>0.0</v>
      </c>
      <c r="AG1647" s="92">
        <v>0.0</v>
      </c>
      <c r="AH1647" s="92">
        <v>0.0</v>
      </c>
    </row>
    <row r="1648" hidden="1">
      <c r="A1648" s="90"/>
      <c r="B1648" s="91"/>
      <c r="C1648" s="92">
        <v>0.0</v>
      </c>
      <c r="D1648" s="92">
        <v>0.0</v>
      </c>
      <c r="E1648" s="93">
        <f t="shared" si="1031"/>
        <v>0</v>
      </c>
      <c r="F1648" s="92">
        <v>0.0</v>
      </c>
      <c r="G1648" s="92">
        <v>0.0</v>
      </c>
      <c r="H1648" s="92">
        <v>0.0</v>
      </c>
      <c r="I1648" s="92">
        <v>0.0</v>
      </c>
      <c r="J1648" s="106">
        <f t="shared" si="1032"/>
        <v>0</v>
      </c>
      <c r="K1648" s="94" t="str">
        <f t="shared" si="1033"/>
        <v>#DIV/0!</v>
      </c>
      <c r="L1648" s="92">
        <v>0.0</v>
      </c>
      <c r="M1648" s="92">
        <v>0.0</v>
      </c>
      <c r="N1648" s="92" t="s">
        <v>386</v>
      </c>
      <c r="O1648" s="95" t="str">
        <f t="shared" si="1034"/>
        <v>#VALUE!</v>
      </c>
      <c r="P1648" s="92">
        <v>0.0</v>
      </c>
      <c r="Q1648" s="92">
        <v>0.0</v>
      </c>
      <c r="R1648" s="92">
        <v>0.0</v>
      </c>
      <c r="S1648" s="92">
        <v>0.0</v>
      </c>
      <c r="T1648" s="92">
        <v>0.0</v>
      </c>
      <c r="U1648" s="92">
        <v>0.0</v>
      </c>
      <c r="V1648" s="92">
        <v>0.0</v>
      </c>
      <c r="W1648" s="92">
        <v>0.0</v>
      </c>
      <c r="X1648" s="92">
        <v>0.0</v>
      </c>
      <c r="Y1648" s="92">
        <v>0.0</v>
      </c>
      <c r="Z1648" s="92">
        <v>0.0</v>
      </c>
      <c r="AA1648" s="92">
        <v>0.0</v>
      </c>
      <c r="AB1648" s="92">
        <v>0.0</v>
      </c>
      <c r="AC1648" s="92">
        <v>0.0</v>
      </c>
      <c r="AD1648" s="92">
        <v>0.0</v>
      </c>
      <c r="AE1648" s="92">
        <v>0.0</v>
      </c>
      <c r="AF1648" s="92">
        <v>0.0</v>
      </c>
      <c r="AG1648" s="92">
        <v>0.0</v>
      </c>
      <c r="AH1648" s="92">
        <v>0.0</v>
      </c>
    </row>
    <row r="1649" hidden="1">
      <c r="A1649" s="90"/>
      <c r="B1649" s="91"/>
      <c r="C1649" s="92">
        <v>0.0</v>
      </c>
      <c r="D1649" s="92">
        <v>0.0</v>
      </c>
      <c r="E1649" s="93">
        <f t="shared" si="1031"/>
        <v>0</v>
      </c>
      <c r="F1649" s="92">
        <v>0.0</v>
      </c>
      <c r="G1649" s="92">
        <v>0.0</v>
      </c>
      <c r="H1649" s="92">
        <v>0.0</v>
      </c>
      <c r="I1649" s="92">
        <v>0.0</v>
      </c>
      <c r="J1649" s="106">
        <f t="shared" si="1032"/>
        <v>0</v>
      </c>
      <c r="K1649" s="94" t="str">
        <f t="shared" si="1033"/>
        <v>#DIV/0!</v>
      </c>
      <c r="L1649" s="92">
        <v>0.0</v>
      </c>
      <c r="M1649" s="92">
        <v>0.0</v>
      </c>
      <c r="N1649" s="92" t="s">
        <v>386</v>
      </c>
      <c r="O1649" s="95" t="str">
        <f t="shared" si="1034"/>
        <v>#VALUE!</v>
      </c>
      <c r="P1649" s="92">
        <v>0.0</v>
      </c>
      <c r="Q1649" s="92">
        <v>0.0</v>
      </c>
      <c r="R1649" s="92">
        <v>0.0</v>
      </c>
      <c r="S1649" s="92">
        <v>0.0</v>
      </c>
      <c r="T1649" s="92">
        <v>0.0</v>
      </c>
      <c r="U1649" s="92">
        <v>0.0</v>
      </c>
      <c r="V1649" s="92">
        <v>0.0</v>
      </c>
      <c r="W1649" s="92">
        <v>0.0</v>
      </c>
      <c r="X1649" s="92">
        <v>0.0</v>
      </c>
      <c r="Y1649" s="92">
        <v>0.0</v>
      </c>
      <c r="Z1649" s="92">
        <v>0.0</v>
      </c>
      <c r="AA1649" s="92">
        <v>0.0</v>
      </c>
      <c r="AB1649" s="92">
        <v>0.0</v>
      </c>
      <c r="AC1649" s="92">
        <v>0.0</v>
      </c>
      <c r="AD1649" s="92">
        <v>0.0</v>
      </c>
      <c r="AE1649" s="92">
        <v>0.0</v>
      </c>
      <c r="AF1649" s="92">
        <v>0.0</v>
      </c>
      <c r="AG1649" s="92">
        <v>0.0</v>
      </c>
      <c r="AH1649" s="92">
        <v>0.0</v>
      </c>
    </row>
    <row r="1650" hidden="1">
      <c r="A1650" s="98"/>
      <c r="B1650" s="99"/>
      <c r="C1650" s="99">
        <f t="shared" ref="C1650:D1650" si="1035">SUM(C1644:C1649)/4</f>
        <v>0</v>
      </c>
      <c r="D1650" s="99">
        <f t="shared" si="1035"/>
        <v>0</v>
      </c>
      <c r="E1650" s="100">
        <f>SUM(E1644:E1649)</f>
        <v>0</v>
      </c>
      <c r="F1650" s="99">
        <f>SUM(F1644:F1649)/4</f>
        <v>0</v>
      </c>
      <c r="G1650" s="99">
        <f>SUM(G1644:G1649)</f>
        <v>0</v>
      </c>
      <c r="H1650" s="99"/>
      <c r="I1650" s="99">
        <f>SUM(I1644:I1649)</f>
        <v>0</v>
      </c>
      <c r="J1650" s="99">
        <f t="shared" si="1032"/>
        <v>0</v>
      </c>
      <c r="K1650" s="101" t="str">
        <f t="shared" si="1033"/>
        <v>#DIV/0!</v>
      </c>
      <c r="L1650" s="99">
        <f t="shared" ref="L1650:M1650" si="1036">SUM(L1644:L1649)</f>
        <v>0</v>
      </c>
      <c r="M1650" s="99">
        <f t="shared" si="1036"/>
        <v>0</v>
      </c>
      <c r="N1650" s="99"/>
      <c r="O1650" s="102"/>
      <c r="P1650" s="99">
        <f t="shared" ref="P1650:AH1650" si="1037">SUM(P1644:P1649)</f>
        <v>0</v>
      </c>
      <c r="Q1650" s="99">
        <f t="shared" si="1037"/>
        <v>0</v>
      </c>
      <c r="R1650" s="99">
        <f t="shared" si="1037"/>
        <v>0</v>
      </c>
      <c r="S1650" s="99">
        <f t="shared" si="1037"/>
        <v>0</v>
      </c>
      <c r="T1650" s="99">
        <f t="shared" si="1037"/>
        <v>0</v>
      </c>
      <c r="U1650" s="99">
        <f t="shared" si="1037"/>
        <v>0</v>
      </c>
      <c r="V1650" s="99">
        <f t="shared" si="1037"/>
        <v>0</v>
      </c>
      <c r="W1650" s="99">
        <f t="shared" si="1037"/>
        <v>0</v>
      </c>
      <c r="X1650" s="99">
        <f t="shared" si="1037"/>
        <v>0</v>
      </c>
      <c r="Y1650" s="99">
        <f t="shared" si="1037"/>
        <v>0</v>
      </c>
      <c r="Z1650" s="99">
        <f t="shared" si="1037"/>
        <v>0</v>
      </c>
      <c r="AA1650" s="99">
        <f t="shared" si="1037"/>
        <v>0</v>
      </c>
      <c r="AB1650" s="99">
        <f t="shared" si="1037"/>
        <v>0</v>
      </c>
      <c r="AC1650" s="99">
        <f t="shared" si="1037"/>
        <v>0</v>
      </c>
      <c r="AD1650" s="99">
        <f t="shared" si="1037"/>
        <v>0</v>
      </c>
      <c r="AE1650" s="99">
        <f t="shared" si="1037"/>
        <v>0</v>
      </c>
      <c r="AF1650" s="99">
        <f t="shared" si="1037"/>
        <v>0</v>
      </c>
      <c r="AG1650" s="99">
        <f t="shared" si="1037"/>
        <v>0</v>
      </c>
      <c r="AH1650" s="99">
        <f t="shared" si="1037"/>
        <v>0</v>
      </c>
    </row>
    <row r="1651" hidden="1">
      <c r="A1651" s="90"/>
      <c r="B1651" s="91"/>
      <c r="C1651" s="92">
        <v>0.0</v>
      </c>
      <c r="D1651" s="92">
        <v>0.0</v>
      </c>
      <c r="E1651" s="93">
        <f t="shared" ref="E1651:E1656" si="1038">SUM(L1651*I1651)/60</f>
        <v>0</v>
      </c>
      <c r="F1651" s="92">
        <v>0.0</v>
      </c>
      <c r="G1651" s="92">
        <v>0.0</v>
      </c>
      <c r="H1651" s="92">
        <v>0.0</v>
      </c>
      <c r="I1651" s="92">
        <v>0.0</v>
      </c>
      <c r="J1651" s="106">
        <f t="shared" si="1032"/>
        <v>0</v>
      </c>
      <c r="K1651" s="94" t="str">
        <f t="shared" si="1033"/>
        <v>#DIV/0!</v>
      </c>
      <c r="L1651" s="92">
        <v>0.0</v>
      </c>
      <c r="M1651" s="92">
        <v>0.0</v>
      </c>
      <c r="N1651" s="92" t="s">
        <v>386</v>
      </c>
      <c r="O1651" s="95">
        <f t="shared" ref="O1651:O1656" si="1039">SUM(L1651*I1651)/60</f>
        <v>0</v>
      </c>
      <c r="P1651" s="92">
        <v>0.0</v>
      </c>
      <c r="Q1651" s="92">
        <v>0.0</v>
      </c>
      <c r="R1651" s="92">
        <v>0.0</v>
      </c>
      <c r="S1651" s="92">
        <v>0.0</v>
      </c>
      <c r="T1651" s="92">
        <v>0.0</v>
      </c>
      <c r="U1651" s="92">
        <v>0.0</v>
      </c>
      <c r="V1651" s="92">
        <v>0.0</v>
      </c>
      <c r="W1651" s="92">
        <v>0.0</v>
      </c>
      <c r="X1651" s="92">
        <v>0.0</v>
      </c>
      <c r="Y1651" s="92">
        <v>0.0</v>
      </c>
      <c r="Z1651" s="92">
        <v>0.0</v>
      </c>
      <c r="AA1651" s="92">
        <v>0.0</v>
      </c>
      <c r="AB1651" s="92">
        <v>0.0</v>
      </c>
      <c r="AC1651" s="92">
        <v>0.0</v>
      </c>
      <c r="AD1651" s="92">
        <v>0.0</v>
      </c>
      <c r="AE1651" s="92">
        <v>0.0</v>
      </c>
      <c r="AF1651" s="92">
        <v>0.0</v>
      </c>
      <c r="AG1651" s="92">
        <v>0.0</v>
      </c>
      <c r="AH1651" s="92">
        <v>0.0</v>
      </c>
    </row>
    <row r="1652" hidden="1">
      <c r="A1652" s="90"/>
      <c r="B1652" s="91"/>
      <c r="C1652" s="92">
        <v>0.0</v>
      </c>
      <c r="D1652" s="92">
        <v>0.0</v>
      </c>
      <c r="E1652" s="93">
        <f t="shared" si="1038"/>
        <v>0</v>
      </c>
      <c r="F1652" s="92">
        <v>0.0</v>
      </c>
      <c r="G1652" s="92">
        <v>0.0</v>
      </c>
      <c r="H1652" s="92">
        <v>0.0</v>
      </c>
      <c r="I1652" s="92">
        <v>0.0</v>
      </c>
      <c r="J1652" s="106">
        <f t="shared" si="1032"/>
        <v>0</v>
      </c>
      <c r="K1652" s="94" t="str">
        <f t="shared" si="1033"/>
        <v>#DIV/0!</v>
      </c>
      <c r="L1652" s="92">
        <v>0.0</v>
      </c>
      <c r="M1652" s="92">
        <v>0.0</v>
      </c>
      <c r="N1652" s="92" t="s">
        <v>386</v>
      </c>
      <c r="O1652" s="95">
        <f t="shared" si="1039"/>
        <v>0</v>
      </c>
      <c r="P1652" s="92">
        <v>0.0</v>
      </c>
      <c r="Q1652" s="92">
        <v>0.0</v>
      </c>
      <c r="R1652" s="92">
        <v>0.0</v>
      </c>
      <c r="S1652" s="92">
        <v>0.0</v>
      </c>
      <c r="T1652" s="92">
        <v>0.0</v>
      </c>
      <c r="U1652" s="92">
        <v>0.0</v>
      </c>
      <c r="V1652" s="92">
        <v>0.0</v>
      </c>
      <c r="W1652" s="92">
        <v>0.0</v>
      </c>
      <c r="X1652" s="92">
        <v>0.0</v>
      </c>
      <c r="Y1652" s="92">
        <v>0.0</v>
      </c>
      <c r="Z1652" s="92">
        <v>0.0</v>
      </c>
      <c r="AA1652" s="92">
        <v>0.0</v>
      </c>
      <c r="AB1652" s="92">
        <v>0.0</v>
      </c>
      <c r="AC1652" s="92">
        <v>0.0</v>
      </c>
      <c r="AD1652" s="92">
        <v>0.0</v>
      </c>
      <c r="AE1652" s="92">
        <v>0.0</v>
      </c>
      <c r="AF1652" s="92">
        <v>0.0</v>
      </c>
      <c r="AG1652" s="92">
        <v>0.0</v>
      </c>
      <c r="AH1652" s="92">
        <v>0.0</v>
      </c>
    </row>
    <row r="1653" hidden="1">
      <c r="A1653" s="90"/>
      <c r="B1653" s="91"/>
      <c r="C1653" s="92">
        <v>0.0</v>
      </c>
      <c r="D1653" s="92">
        <v>0.0</v>
      </c>
      <c r="E1653" s="93">
        <f t="shared" si="1038"/>
        <v>0</v>
      </c>
      <c r="F1653" s="92">
        <v>0.0</v>
      </c>
      <c r="G1653" s="92">
        <v>0.0</v>
      </c>
      <c r="H1653" s="92">
        <v>0.0</v>
      </c>
      <c r="I1653" s="92">
        <v>0.0</v>
      </c>
      <c r="J1653" s="106">
        <f t="shared" si="1032"/>
        <v>0</v>
      </c>
      <c r="K1653" s="94" t="str">
        <f t="shared" si="1033"/>
        <v>#DIV/0!</v>
      </c>
      <c r="L1653" s="92">
        <v>0.0</v>
      </c>
      <c r="M1653" s="92">
        <v>0.0</v>
      </c>
      <c r="N1653" s="92" t="s">
        <v>386</v>
      </c>
      <c r="O1653" s="95">
        <f t="shared" si="1039"/>
        <v>0</v>
      </c>
      <c r="P1653" s="92">
        <v>0.0</v>
      </c>
      <c r="Q1653" s="92">
        <v>0.0</v>
      </c>
      <c r="R1653" s="92">
        <v>0.0</v>
      </c>
      <c r="S1653" s="92">
        <v>0.0</v>
      </c>
      <c r="T1653" s="92">
        <v>0.0</v>
      </c>
      <c r="U1653" s="92">
        <v>0.0</v>
      </c>
      <c r="V1653" s="92">
        <v>0.0</v>
      </c>
      <c r="W1653" s="92">
        <v>0.0</v>
      </c>
      <c r="X1653" s="92">
        <v>0.0</v>
      </c>
      <c r="Y1653" s="92">
        <v>0.0</v>
      </c>
      <c r="Z1653" s="92">
        <v>0.0</v>
      </c>
      <c r="AA1653" s="92">
        <v>0.0</v>
      </c>
      <c r="AB1653" s="92">
        <v>0.0</v>
      </c>
      <c r="AC1653" s="92">
        <v>0.0</v>
      </c>
      <c r="AD1653" s="92">
        <v>0.0</v>
      </c>
      <c r="AE1653" s="92">
        <v>0.0</v>
      </c>
      <c r="AF1653" s="92">
        <v>0.0</v>
      </c>
      <c r="AG1653" s="92">
        <v>0.0</v>
      </c>
      <c r="AH1653" s="92">
        <v>0.0</v>
      </c>
    </row>
    <row r="1654" hidden="1">
      <c r="A1654" s="90"/>
      <c r="B1654" s="91"/>
      <c r="C1654" s="92">
        <v>0.0</v>
      </c>
      <c r="D1654" s="92">
        <v>0.0</v>
      </c>
      <c r="E1654" s="93">
        <f t="shared" si="1038"/>
        <v>0</v>
      </c>
      <c r="F1654" s="92">
        <v>0.0</v>
      </c>
      <c r="G1654" s="92">
        <v>0.0</v>
      </c>
      <c r="H1654" s="92">
        <v>0.0</v>
      </c>
      <c r="I1654" s="92">
        <v>0.0</v>
      </c>
      <c r="J1654" s="106">
        <f t="shared" si="1032"/>
        <v>0</v>
      </c>
      <c r="K1654" s="94" t="str">
        <f t="shared" si="1033"/>
        <v>#DIV/0!</v>
      </c>
      <c r="L1654" s="92">
        <v>0.0</v>
      </c>
      <c r="M1654" s="92">
        <v>0.0</v>
      </c>
      <c r="N1654" s="92" t="s">
        <v>386</v>
      </c>
      <c r="O1654" s="95">
        <f t="shared" si="1039"/>
        <v>0</v>
      </c>
      <c r="P1654" s="92">
        <v>0.0</v>
      </c>
      <c r="Q1654" s="92">
        <v>0.0</v>
      </c>
      <c r="R1654" s="92">
        <v>0.0</v>
      </c>
      <c r="S1654" s="92">
        <v>0.0</v>
      </c>
      <c r="T1654" s="92">
        <v>0.0</v>
      </c>
      <c r="U1654" s="92">
        <v>0.0</v>
      </c>
      <c r="V1654" s="92">
        <v>0.0</v>
      </c>
      <c r="W1654" s="92">
        <v>0.0</v>
      </c>
      <c r="X1654" s="92">
        <v>0.0</v>
      </c>
      <c r="Y1654" s="92">
        <v>0.0</v>
      </c>
      <c r="Z1654" s="92">
        <v>0.0</v>
      </c>
      <c r="AA1654" s="92">
        <v>0.0</v>
      </c>
      <c r="AB1654" s="92">
        <v>0.0</v>
      </c>
      <c r="AC1654" s="92">
        <v>0.0</v>
      </c>
      <c r="AD1654" s="92">
        <v>0.0</v>
      </c>
      <c r="AE1654" s="92">
        <v>0.0</v>
      </c>
      <c r="AF1654" s="92">
        <v>0.0</v>
      </c>
      <c r="AG1654" s="92">
        <v>0.0</v>
      </c>
      <c r="AH1654" s="92">
        <v>0.0</v>
      </c>
    </row>
    <row r="1655" hidden="1">
      <c r="A1655" s="90"/>
      <c r="B1655" s="91"/>
      <c r="C1655" s="92">
        <v>0.0</v>
      </c>
      <c r="D1655" s="92">
        <v>0.0</v>
      </c>
      <c r="E1655" s="93">
        <f t="shared" si="1038"/>
        <v>0</v>
      </c>
      <c r="F1655" s="92">
        <v>0.0</v>
      </c>
      <c r="G1655" s="92">
        <v>0.0</v>
      </c>
      <c r="H1655" s="92">
        <v>0.0</v>
      </c>
      <c r="I1655" s="92">
        <v>0.0</v>
      </c>
      <c r="J1655" s="106">
        <f t="shared" si="1032"/>
        <v>0</v>
      </c>
      <c r="K1655" s="94" t="str">
        <f t="shared" si="1033"/>
        <v>#DIV/0!</v>
      </c>
      <c r="L1655" s="92">
        <v>0.0</v>
      </c>
      <c r="M1655" s="92">
        <v>0.0</v>
      </c>
      <c r="N1655" s="92" t="s">
        <v>386</v>
      </c>
      <c r="O1655" s="95">
        <f t="shared" si="1039"/>
        <v>0</v>
      </c>
      <c r="P1655" s="92">
        <v>0.0</v>
      </c>
      <c r="Q1655" s="92">
        <v>0.0</v>
      </c>
      <c r="R1655" s="92">
        <v>0.0</v>
      </c>
      <c r="S1655" s="92">
        <v>0.0</v>
      </c>
      <c r="T1655" s="92">
        <v>0.0</v>
      </c>
      <c r="U1655" s="92">
        <v>0.0</v>
      </c>
      <c r="V1655" s="92">
        <v>0.0</v>
      </c>
      <c r="W1655" s="92">
        <v>0.0</v>
      </c>
      <c r="X1655" s="92">
        <v>0.0</v>
      </c>
      <c r="Y1655" s="92">
        <v>0.0</v>
      </c>
      <c r="Z1655" s="92">
        <v>0.0</v>
      </c>
      <c r="AA1655" s="92">
        <v>0.0</v>
      </c>
      <c r="AB1655" s="92">
        <v>0.0</v>
      </c>
      <c r="AC1655" s="92">
        <v>0.0</v>
      </c>
      <c r="AD1655" s="92">
        <v>0.0</v>
      </c>
      <c r="AE1655" s="92">
        <v>0.0</v>
      </c>
      <c r="AF1655" s="92">
        <v>0.0</v>
      </c>
      <c r="AG1655" s="92">
        <v>0.0</v>
      </c>
      <c r="AH1655" s="92">
        <v>0.0</v>
      </c>
    </row>
    <row r="1656" hidden="1">
      <c r="A1656" s="90"/>
      <c r="B1656" s="91"/>
      <c r="C1656" s="92">
        <v>0.0</v>
      </c>
      <c r="D1656" s="92">
        <v>0.0</v>
      </c>
      <c r="E1656" s="93">
        <f t="shared" si="1038"/>
        <v>0</v>
      </c>
      <c r="F1656" s="92">
        <v>0.0</v>
      </c>
      <c r="G1656" s="92">
        <v>0.0</v>
      </c>
      <c r="H1656" s="92">
        <v>0.0</v>
      </c>
      <c r="I1656" s="92">
        <v>0.0</v>
      </c>
      <c r="J1656" s="106">
        <f t="shared" si="1032"/>
        <v>0</v>
      </c>
      <c r="K1656" s="94" t="str">
        <f t="shared" si="1033"/>
        <v>#DIV/0!</v>
      </c>
      <c r="L1656" s="92">
        <v>0.0</v>
      </c>
      <c r="M1656" s="92">
        <v>0.0</v>
      </c>
      <c r="N1656" s="92" t="s">
        <v>386</v>
      </c>
      <c r="O1656" s="95">
        <f t="shared" si="1039"/>
        <v>0</v>
      </c>
      <c r="P1656" s="92">
        <v>0.0</v>
      </c>
      <c r="Q1656" s="92">
        <v>0.0</v>
      </c>
      <c r="R1656" s="92">
        <v>0.0</v>
      </c>
      <c r="S1656" s="92">
        <v>0.0</v>
      </c>
      <c r="T1656" s="92">
        <v>0.0</v>
      </c>
      <c r="U1656" s="92">
        <v>0.0</v>
      </c>
      <c r="V1656" s="92">
        <v>0.0</v>
      </c>
      <c r="W1656" s="92">
        <v>0.0</v>
      </c>
      <c r="X1656" s="92">
        <v>0.0</v>
      </c>
      <c r="Y1656" s="92">
        <v>0.0</v>
      </c>
      <c r="Z1656" s="92">
        <v>0.0</v>
      </c>
      <c r="AA1656" s="92">
        <v>0.0</v>
      </c>
      <c r="AB1656" s="92">
        <v>0.0</v>
      </c>
      <c r="AC1656" s="92">
        <v>0.0</v>
      </c>
      <c r="AD1656" s="92">
        <v>0.0</v>
      </c>
      <c r="AE1656" s="92">
        <v>0.0</v>
      </c>
      <c r="AF1656" s="92">
        <v>0.0</v>
      </c>
      <c r="AG1656" s="92">
        <v>0.0</v>
      </c>
      <c r="AH1656" s="92">
        <v>0.0</v>
      </c>
    </row>
    <row r="1657" hidden="1">
      <c r="A1657" s="98" t="s">
        <v>271</v>
      </c>
      <c r="B1657" s="99"/>
      <c r="C1657" s="99">
        <f>SUM(C1651:C1656)</f>
        <v>0</v>
      </c>
      <c r="D1657" s="99">
        <f t="shared" ref="D1657:F1657" si="1040">SUM(D1651:D1656)/4</f>
        <v>0</v>
      </c>
      <c r="E1657" s="100">
        <f t="shared" si="1040"/>
        <v>0</v>
      </c>
      <c r="F1657" s="99">
        <f t="shared" si="1040"/>
        <v>0</v>
      </c>
      <c r="G1657" s="99">
        <f>SUM(G1651:G1656)</f>
        <v>0</v>
      </c>
      <c r="H1657" s="99"/>
      <c r="I1657" s="99">
        <f>SUM(I1651:I1656)</f>
        <v>0</v>
      </c>
      <c r="J1657" s="99">
        <f t="shared" si="1032"/>
        <v>0</v>
      </c>
      <c r="K1657" s="101" t="str">
        <f t="shared" si="1033"/>
        <v>#DIV/0!</v>
      </c>
      <c r="L1657" s="99">
        <f t="shared" ref="L1657:M1657" si="1041">SUM(L1651:L1656)</f>
        <v>0</v>
      </c>
      <c r="M1657" s="99">
        <f t="shared" si="1041"/>
        <v>0</v>
      </c>
      <c r="N1657" s="99"/>
      <c r="O1657" s="102"/>
      <c r="P1657" s="99">
        <f t="shared" ref="P1657:AH1657" si="1042">SUM(P1651:P1656)</f>
        <v>0</v>
      </c>
      <c r="Q1657" s="99">
        <f t="shared" si="1042"/>
        <v>0</v>
      </c>
      <c r="R1657" s="99">
        <f t="shared" si="1042"/>
        <v>0</v>
      </c>
      <c r="S1657" s="99">
        <f t="shared" si="1042"/>
        <v>0</v>
      </c>
      <c r="T1657" s="99">
        <f t="shared" si="1042"/>
        <v>0</v>
      </c>
      <c r="U1657" s="99">
        <f t="shared" si="1042"/>
        <v>0</v>
      </c>
      <c r="V1657" s="99">
        <f t="shared" si="1042"/>
        <v>0</v>
      </c>
      <c r="W1657" s="99">
        <f t="shared" si="1042"/>
        <v>0</v>
      </c>
      <c r="X1657" s="99">
        <f t="shared" si="1042"/>
        <v>0</v>
      </c>
      <c r="Y1657" s="99">
        <f t="shared" si="1042"/>
        <v>0</v>
      </c>
      <c r="Z1657" s="99">
        <f t="shared" si="1042"/>
        <v>0</v>
      </c>
      <c r="AA1657" s="99">
        <f t="shared" si="1042"/>
        <v>0</v>
      </c>
      <c r="AB1657" s="99">
        <f t="shared" si="1042"/>
        <v>0</v>
      </c>
      <c r="AC1657" s="99">
        <f t="shared" si="1042"/>
        <v>0</v>
      </c>
      <c r="AD1657" s="99">
        <f t="shared" si="1042"/>
        <v>0</v>
      </c>
      <c r="AE1657" s="99">
        <f t="shared" si="1042"/>
        <v>0</v>
      </c>
      <c r="AF1657" s="99">
        <f t="shared" si="1042"/>
        <v>0</v>
      </c>
      <c r="AG1657" s="99">
        <f t="shared" si="1042"/>
        <v>0</v>
      </c>
      <c r="AH1657" s="99">
        <f t="shared" si="1042"/>
        <v>0</v>
      </c>
    </row>
    <row r="1658">
      <c r="A1658" s="119" t="s">
        <v>479</v>
      </c>
    </row>
    <row r="1660" hidden="1">
      <c r="A1660" s="115"/>
      <c r="F1660" s="116" t="s">
        <v>382</v>
      </c>
      <c r="L1660" s="117" t="s">
        <v>383</v>
      </c>
      <c r="N1660" s="118" t="s">
        <v>384</v>
      </c>
    </row>
    <row r="1661" hidden="1">
      <c r="A1661" s="83" t="s">
        <v>232</v>
      </c>
      <c r="B1661" s="83" t="s">
        <v>233</v>
      </c>
      <c r="C1661" s="83" t="s">
        <v>234</v>
      </c>
      <c r="D1661" s="83" t="s">
        <v>15</v>
      </c>
      <c r="E1661" s="84" t="s">
        <v>235</v>
      </c>
      <c r="F1661" s="85" t="s">
        <v>17</v>
      </c>
      <c r="G1661" s="85" t="s">
        <v>236</v>
      </c>
      <c r="H1661" s="85" t="s">
        <v>237</v>
      </c>
      <c r="I1661" s="85" t="s">
        <v>238</v>
      </c>
      <c r="J1661" s="85" t="s">
        <v>239</v>
      </c>
      <c r="K1661" s="86" t="s">
        <v>240</v>
      </c>
      <c r="L1661" s="87" t="s">
        <v>241</v>
      </c>
      <c r="M1661" s="87" t="s">
        <v>242</v>
      </c>
      <c r="N1661" s="88" t="s">
        <v>385</v>
      </c>
      <c r="O1661" s="88" t="s">
        <v>235</v>
      </c>
      <c r="P1661" s="88" t="s">
        <v>244</v>
      </c>
      <c r="Q1661" s="88" t="s">
        <v>245</v>
      </c>
      <c r="R1661" s="88" t="s">
        <v>246</v>
      </c>
      <c r="S1661" s="88" t="s">
        <v>247</v>
      </c>
      <c r="T1661" s="88" t="s">
        <v>248</v>
      </c>
      <c r="U1661" s="88" t="s">
        <v>249</v>
      </c>
      <c r="V1661" s="88" t="s">
        <v>250</v>
      </c>
      <c r="W1661" s="88" t="s">
        <v>251</v>
      </c>
      <c r="X1661" s="88" t="s">
        <v>252</v>
      </c>
      <c r="Y1661" s="88" t="s">
        <v>253</v>
      </c>
      <c r="Z1661" s="88" t="s">
        <v>254</v>
      </c>
      <c r="AA1661" s="88" t="s">
        <v>255</v>
      </c>
      <c r="AB1661" s="88" t="s">
        <v>256</v>
      </c>
      <c r="AC1661" s="88" t="s">
        <v>257</v>
      </c>
      <c r="AD1661" s="88" t="s">
        <v>258</v>
      </c>
      <c r="AE1661" s="88" t="s">
        <v>259</v>
      </c>
      <c r="AF1661" s="88" t="s">
        <v>260</v>
      </c>
      <c r="AG1661" s="88" t="s">
        <v>261</v>
      </c>
      <c r="AH1661" s="88" t="s">
        <v>262</v>
      </c>
    </row>
    <row r="1662" hidden="1">
      <c r="A1662" s="96" t="s">
        <v>32</v>
      </c>
      <c r="B1662" s="91" t="s">
        <v>295</v>
      </c>
      <c r="C1662" s="103">
        <v>1.0</v>
      </c>
      <c r="D1662" s="103">
        <v>1.0</v>
      </c>
      <c r="E1662" s="93">
        <f t="shared" ref="E1662:E1667" si="1043">SUM(L1662*I1662)/60</f>
        <v>22.86666667</v>
      </c>
      <c r="F1662" s="103">
        <v>1.0</v>
      </c>
      <c r="G1662" s="103">
        <v>119.0</v>
      </c>
      <c r="H1662" s="92">
        <v>0.0</v>
      </c>
      <c r="I1662" s="103">
        <v>98.0</v>
      </c>
      <c r="J1662" s="106">
        <f t="shared" ref="J1662:J1675" si="1044">SUM(G1662-I1662)</f>
        <v>21</v>
      </c>
      <c r="K1662" s="94">
        <f t="shared" ref="K1662:K1675" si="1045">SUM(G1662/I1662)</f>
        <v>1.214285714</v>
      </c>
      <c r="L1662" s="103">
        <v>14.0</v>
      </c>
      <c r="M1662" s="103">
        <v>177.0</v>
      </c>
      <c r="N1662" s="103">
        <v>1.0</v>
      </c>
      <c r="O1662" s="95">
        <f t="shared" ref="O1662:O1667" si="1046">(E1662*N1662)</f>
        <v>22.86666667</v>
      </c>
      <c r="P1662" s="103">
        <v>7.0</v>
      </c>
      <c r="Q1662" s="103">
        <v>2.0</v>
      </c>
      <c r="R1662" s="103">
        <v>15.0</v>
      </c>
      <c r="S1662" s="92">
        <v>0.0</v>
      </c>
      <c r="T1662" s="103">
        <v>26.0</v>
      </c>
      <c r="U1662" s="103">
        <v>6.0</v>
      </c>
      <c r="V1662" s="103">
        <v>3.0</v>
      </c>
      <c r="W1662" s="92">
        <v>0.0</v>
      </c>
      <c r="X1662" s="92">
        <v>0.0</v>
      </c>
      <c r="Y1662" s="92">
        <v>0.0</v>
      </c>
      <c r="Z1662" s="92">
        <v>0.0</v>
      </c>
      <c r="AA1662" s="92">
        <v>0.0</v>
      </c>
      <c r="AB1662" s="92">
        <v>0.0</v>
      </c>
      <c r="AC1662" s="103">
        <v>4.0</v>
      </c>
      <c r="AD1662" s="92">
        <v>0.0</v>
      </c>
      <c r="AE1662" s="92">
        <v>0.0</v>
      </c>
      <c r="AF1662" s="92">
        <v>0.0</v>
      </c>
      <c r="AG1662" s="103">
        <v>1.0</v>
      </c>
      <c r="AH1662" s="92">
        <v>0.0</v>
      </c>
    </row>
    <row r="1663" hidden="1">
      <c r="A1663" s="96" t="s">
        <v>32</v>
      </c>
      <c r="B1663" s="91" t="s">
        <v>296</v>
      </c>
      <c r="C1663" s="103">
        <v>1.0</v>
      </c>
      <c r="D1663" s="103">
        <v>1.0</v>
      </c>
      <c r="E1663" s="93">
        <f t="shared" si="1043"/>
        <v>22.5</v>
      </c>
      <c r="F1663" s="103">
        <v>1.0</v>
      </c>
      <c r="G1663" s="103">
        <v>108.0</v>
      </c>
      <c r="H1663" s="103">
        <v>2.0</v>
      </c>
      <c r="I1663" s="103">
        <v>90.0</v>
      </c>
      <c r="J1663" s="106">
        <f t="shared" si="1044"/>
        <v>18</v>
      </c>
      <c r="K1663" s="94">
        <f t="shared" si="1045"/>
        <v>1.2</v>
      </c>
      <c r="L1663" s="103">
        <v>15.0</v>
      </c>
      <c r="M1663" s="103">
        <v>144.0</v>
      </c>
      <c r="N1663" s="103">
        <v>1.0</v>
      </c>
      <c r="O1663" s="95">
        <f t="shared" si="1046"/>
        <v>22.5</v>
      </c>
      <c r="P1663" s="103">
        <v>6.0</v>
      </c>
      <c r="Q1663" s="103">
        <v>4.0</v>
      </c>
      <c r="R1663" s="103">
        <v>9.0</v>
      </c>
      <c r="S1663" s="103">
        <v>2.0</v>
      </c>
      <c r="T1663" s="103">
        <v>18.0</v>
      </c>
      <c r="U1663" s="103">
        <v>4.0</v>
      </c>
      <c r="V1663" s="92">
        <v>0.0</v>
      </c>
      <c r="W1663" s="92">
        <v>0.0</v>
      </c>
      <c r="X1663" s="92">
        <v>0.0</v>
      </c>
      <c r="Y1663" s="92">
        <v>0.0</v>
      </c>
      <c r="Z1663" s="92">
        <v>0.0</v>
      </c>
      <c r="AA1663" s="92">
        <v>0.0</v>
      </c>
      <c r="AB1663" s="92">
        <v>0.0</v>
      </c>
      <c r="AC1663" s="103">
        <v>2.0</v>
      </c>
      <c r="AD1663" s="92">
        <v>0.0</v>
      </c>
      <c r="AE1663" s="92">
        <v>0.0</v>
      </c>
      <c r="AF1663" s="92">
        <v>0.0</v>
      </c>
      <c r="AG1663" s="92">
        <v>0.0</v>
      </c>
      <c r="AH1663" s="92">
        <v>0.0</v>
      </c>
    </row>
    <row r="1664" hidden="1">
      <c r="A1664" s="96" t="s">
        <v>32</v>
      </c>
      <c r="B1664" s="91" t="s">
        <v>297</v>
      </c>
      <c r="C1664" s="103">
        <v>1.0</v>
      </c>
      <c r="D1664" s="103">
        <v>1.0</v>
      </c>
      <c r="E1664" s="93">
        <f t="shared" si="1043"/>
        <v>25.13333333</v>
      </c>
      <c r="F1664" s="103">
        <v>3.0</v>
      </c>
      <c r="G1664" s="103">
        <v>67.0</v>
      </c>
      <c r="H1664" s="92">
        <v>0.0</v>
      </c>
      <c r="I1664" s="103">
        <v>58.0</v>
      </c>
      <c r="J1664" s="106">
        <f t="shared" si="1044"/>
        <v>9</v>
      </c>
      <c r="K1664" s="94">
        <f t="shared" si="1045"/>
        <v>1.155172414</v>
      </c>
      <c r="L1664" s="103">
        <v>26.0</v>
      </c>
      <c r="M1664" s="103">
        <v>87.0</v>
      </c>
      <c r="N1664" s="103">
        <v>1.0</v>
      </c>
      <c r="O1664" s="95">
        <f t="shared" si="1046"/>
        <v>25.13333333</v>
      </c>
      <c r="P1664" s="103">
        <v>7.0</v>
      </c>
      <c r="Q1664" s="103">
        <v>2.0</v>
      </c>
      <c r="R1664" s="103">
        <v>2.0</v>
      </c>
      <c r="S1664" s="103">
        <v>1.0</v>
      </c>
      <c r="T1664" s="103">
        <v>8.0</v>
      </c>
      <c r="U1664" s="92">
        <v>0.0</v>
      </c>
      <c r="V1664" s="92">
        <v>0.0</v>
      </c>
      <c r="W1664" s="92">
        <v>0.0</v>
      </c>
      <c r="X1664" s="92">
        <v>0.0</v>
      </c>
      <c r="Y1664" s="92">
        <v>0.0</v>
      </c>
      <c r="Z1664" s="92">
        <v>0.0</v>
      </c>
      <c r="AA1664" s="92">
        <v>0.0</v>
      </c>
      <c r="AB1664" s="92">
        <v>0.0</v>
      </c>
      <c r="AC1664" s="103">
        <v>1.0</v>
      </c>
      <c r="AD1664" s="92">
        <v>0.0</v>
      </c>
      <c r="AE1664" s="92">
        <v>0.0</v>
      </c>
      <c r="AF1664" s="92">
        <v>0.0</v>
      </c>
      <c r="AG1664" s="92">
        <v>0.0</v>
      </c>
      <c r="AH1664" s="92">
        <v>0.0</v>
      </c>
    </row>
    <row r="1665" hidden="1">
      <c r="A1665" s="96" t="s">
        <v>32</v>
      </c>
      <c r="B1665" s="91" t="s">
        <v>298</v>
      </c>
      <c r="C1665" s="92">
        <v>0.0</v>
      </c>
      <c r="D1665" s="92">
        <v>0.0</v>
      </c>
      <c r="E1665" s="93">
        <f t="shared" si="1043"/>
        <v>0</v>
      </c>
      <c r="F1665" s="92">
        <v>0.0</v>
      </c>
      <c r="G1665" s="92">
        <v>0.0</v>
      </c>
      <c r="H1665" s="92">
        <v>0.0</v>
      </c>
      <c r="I1665" s="92">
        <v>0.0</v>
      </c>
      <c r="J1665" s="106">
        <f t="shared" si="1044"/>
        <v>0</v>
      </c>
      <c r="K1665" s="94" t="str">
        <f t="shared" si="1045"/>
        <v>#DIV/0!</v>
      </c>
      <c r="L1665" s="92">
        <v>0.0</v>
      </c>
      <c r="M1665" s="92">
        <v>0.0</v>
      </c>
      <c r="N1665" s="103">
        <v>0.0</v>
      </c>
      <c r="O1665" s="95">
        <f t="shared" si="1046"/>
        <v>0</v>
      </c>
      <c r="P1665" s="92">
        <v>0.0</v>
      </c>
      <c r="Q1665" s="92">
        <v>0.0</v>
      </c>
      <c r="R1665" s="92">
        <v>0.0</v>
      </c>
      <c r="S1665" s="92">
        <v>0.0</v>
      </c>
      <c r="T1665" s="92">
        <v>0.0</v>
      </c>
      <c r="U1665" s="92">
        <v>0.0</v>
      </c>
      <c r="V1665" s="92">
        <v>0.0</v>
      </c>
      <c r="W1665" s="92">
        <v>0.0</v>
      </c>
      <c r="X1665" s="92">
        <v>0.0</v>
      </c>
      <c r="Y1665" s="92">
        <v>0.0</v>
      </c>
      <c r="Z1665" s="92">
        <v>0.0</v>
      </c>
      <c r="AA1665" s="92">
        <v>0.0</v>
      </c>
      <c r="AB1665" s="92">
        <v>0.0</v>
      </c>
      <c r="AC1665" s="92">
        <v>0.0</v>
      </c>
      <c r="AD1665" s="92">
        <v>0.0</v>
      </c>
      <c r="AE1665" s="92">
        <v>0.0</v>
      </c>
      <c r="AF1665" s="92">
        <v>0.0</v>
      </c>
      <c r="AG1665" s="92">
        <v>0.0</v>
      </c>
      <c r="AH1665" s="92">
        <v>0.0</v>
      </c>
    </row>
    <row r="1666" hidden="1">
      <c r="A1666" s="96" t="s">
        <v>32</v>
      </c>
      <c r="B1666" s="97" t="s">
        <v>299</v>
      </c>
      <c r="C1666" s="103">
        <v>1.0</v>
      </c>
      <c r="D1666" s="103">
        <v>1.0</v>
      </c>
      <c r="E1666" s="93">
        <f t="shared" si="1043"/>
        <v>21.66666667</v>
      </c>
      <c r="F1666" s="92">
        <v>0.0</v>
      </c>
      <c r="G1666" s="103">
        <v>94.0</v>
      </c>
      <c r="H1666" s="92">
        <v>0.0</v>
      </c>
      <c r="I1666" s="103">
        <v>100.0</v>
      </c>
      <c r="J1666" s="106">
        <f t="shared" si="1044"/>
        <v>-6</v>
      </c>
      <c r="K1666" s="94">
        <f t="shared" si="1045"/>
        <v>0.94</v>
      </c>
      <c r="L1666" s="103">
        <v>13.0</v>
      </c>
      <c r="M1666" s="103">
        <v>117.0</v>
      </c>
      <c r="N1666" s="103">
        <v>1.0</v>
      </c>
      <c r="O1666" s="95">
        <f t="shared" si="1046"/>
        <v>21.66666667</v>
      </c>
      <c r="P1666" s="103">
        <v>1.0</v>
      </c>
      <c r="Q1666" s="103">
        <v>11.0</v>
      </c>
      <c r="R1666" s="92">
        <v>0.0</v>
      </c>
      <c r="S1666" s="103">
        <v>1.0</v>
      </c>
      <c r="T1666" s="103">
        <v>17.0</v>
      </c>
      <c r="U1666" s="103">
        <v>2.0</v>
      </c>
      <c r="V1666" s="92">
        <v>0.0</v>
      </c>
      <c r="W1666" s="92">
        <v>0.0</v>
      </c>
      <c r="X1666" s="92">
        <v>0.0</v>
      </c>
      <c r="Y1666" s="92">
        <v>0.0</v>
      </c>
      <c r="Z1666" s="92">
        <v>0.0</v>
      </c>
      <c r="AA1666" s="92">
        <v>0.0</v>
      </c>
      <c r="AB1666" s="92">
        <v>0.0</v>
      </c>
      <c r="AC1666" s="103">
        <v>3.0</v>
      </c>
      <c r="AD1666" s="92">
        <v>0.0</v>
      </c>
      <c r="AE1666" s="92">
        <v>0.0</v>
      </c>
      <c r="AF1666" s="92">
        <v>0.0</v>
      </c>
      <c r="AG1666" s="92">
        <v>0.0</v>
      </c>
      <c r="AH1666" s="103">
        <v>2.0</v>
      </c>
    </row>
    <row r="1667" hidden="1">
      <c r="A1667" s="96" t="s">
        <v>32</v>
      </c>
      <c r="B1667" s="91"/>
      <c r="C1667" s="92">
        <v>0.0</v>
      </c>
      <c r="D1667" s="92">
        <v>0.0</v>
      </c>
      <c r="E1667" s="93">
        <f t="shared" si="1043"/>
        <v>0</v>
      </c>
      <c r="F1667" s="92">
        <v>0.0</v>
      </c>
      <c r="G1667" s="92">
        <v>0.0</v>
      </c>
      <c r="H1667" s="92">
        <v>0.0</v>
      </c>
      <c r="I1667" s="92">
        <v>0.0</v>
      </c>
      <c r="J1667" s="106">
        <f t="shared" si="1044"/>
        <v>0</v>
      </c>
      <c r="K1667" s="94" t="str">
        <f t="shared" si="1045"/>
        <v>#DIV/0!</v>
      </c>
      <c r="L1667" s="92">
        <v>0.0</v>
      </c>
      <c r="M1667" s="92">
        <v>0.0</v>
      </c>
      <c r="N1667" s="103">
        <v>0.0</v>
      </c>
      <c r="O1667" s="95">
        <f t="shared" si="1046"/>
        <v>0</v>
      </c>
      <c r="P1667" s="92">
        <v>0.0</v>
      </c>
      <c r="Q1667" s="92">
        <v>0.0</v>
      </c>
      <c r="R1667" s="92">
        <v>0.0</v>
      </c>
      <c r="S1667" s="92">
        <v>0.0</v>
      </c>
      <c r="T1667" s="92">
        <v>0.0</v>
      </c>
      <c r="U1667" s="92">
        <v>0.0</v>
      </c>
      <c r="V1667" s="92">
        <v>0.0</v>
      </c>
      <c r="W1667" s="92">
        <v>0.0</v>
      </c>
      <c r="X1667" s="92">
        <v>0.0</v>
      </c>
      <c r="Y1667" s="92">
        <v>0.0</v>
      </c>
      <c r="Z1667" s="92">
        <v>0.0</v>
      </c>
      <c r="AA1667" s="92">
        <v>0.0</v>
      </c>
      <c r="AB1667" s="92">
        <v>0.0</v>
      </c>
      <c r="AC1667" s="92">
        <v>0.0</v>
      </c>
      <c r="AD1667" s="92">
        <v>0.0</v>
      </c>
      <c r="AE1667" s="92">
        <v>0.0</v>
      </c>
      <c r="AF1667" s="92">
        <v>0.0</v>
      </c>
      <c r="AG1667" s="92">
        <v>0.0</v>
      </c>
      <c r="AH1667" s="92">
        <v>0.0</v>
      </c>
    </row>
    <row r="1668" hidden="1">
      <c r="A1668" s="98"/>
      <c r="B1668" s="99"/>
      <c r="C1668" s="99">
        <f>SUM(C1662:C1667)</f>
        <v>4</v>
      </c>
      <c r="D1668" s="99">
        <f t="shared" ref="D1668:F1668" si="1047">SUM(D1662:D1667)/4</f>
        <v>1</v>
      </c>
      <c r="E1668" s="100">
        <f t="shared" si="1047"/>
        <v>23.04166667</v>
      </c>
      <c r="F1668" s="99">
        <f t="shared" si="1047"/>
        <v>1.25</v>
      </c>
      <c r="G1668" s="99">
        <f>SUM(G1662:G1667)</f>
        <v>388</v>
      </c>
      <c r="H1668" s="99"/>
      <c r="I1668" s="99">
        <f>SUM(I1662:I1667)</f>
        <v>346</v>
      </c>
      <c r="J1668" s="99">
        <f t="shared" si="1044"/>
        <v>42</v>
      </c>
      <c r="K1668" s="101">
        <f t="shared" si="1045"/>
        <v>1.121387283</v>
      </c>
      <c r="L1668" s="99">
        <f t="shared" ref="L1668:M1668" si="1048">SUM(L1662:L1667)</f>
        <v>68</v>
      </c>
      <c r="M1668" s="99">
        <f t="shared" si="1048"/>
        <v>525</v>
      </c>
      <c r="N1668" s="99"/>
      <c r="O1668" s="102"/>
      <c r="P1668" s="99">
        <f t="shared" ref="P1668:AH1668" si="1049">SUM(P1662:P1667)</f>
        <v>21</v>
      </c>
      <c r="Q1668" s="99">
        <f t="shared" si="1049"/>
        <v>19</v>
      </c>
      <c r="R1668" s="99">
        <f t="shared" si="1049"/>
        <v>26</v>
      </c>
      <c r="S1668" s="99">
        <f t="shared" si="1049"/>
        <v>4</v>
      </c>
      <c r="T1668" s="99">
        <f t="shared" si="1049"/>
        <v>69</v>
      </c>
      <c r="U1668" s="99">
        <f t="shared" si="1049"/>
        <v>12</v>
      </c>
      <c r="V1668" s="99">
        <f t="shared" si="1049"/>
        <v>3</v>
      </c>
      <c r="W1668" s="99">
        <f t="shared" si="1049"/>
        <v>0</v>
      </c>
      <c r="X1668" s="99">
        <f t="shared" si="1049"/>
        <v>0</v>
      </c>
      <c r="Y1668" s="99">
        <f t="shared" si="1049"/>
        <v>0</v>
      </c>
      <c r="Z1668" s="99">
        <f t="shared" si="1049"/>
        <v>0</v>
      </c>
      <c r="AA1668" s="99">
        <f t="shared" si="1049"/>
        <v>0</v>
      </c>
      <c r="AB1668" s="99">
        <f t="shared" si="1049"/>
        <v>0</v>
      </c>
      <c r="AC1668" s="99">
        <f t="shared" si="1049"/>
        <v>10</v>
      </c>
      <c r="AD1668" s="99">
        <f t="shared" si="1049"/>
        <v>0</v>
      </c>
      <c r="AE1668" s="99">
        <f t="shared" si="1049"/>
        <v>0</v>
      </c>
      <c r="AF1668" s="99">
        <f t="shared" si="1049"/>
        <v>0</v>
      </c>
      <c r="AG1668" s="99">
        <f t="shared" si="1049"/>
        <v>1</v>
      </c>
      <c r="AH1668" s="99">
        <f t="shared" si="1049"/>
        <v>2</v>
      </c>
    </row>
    <row r="1669" hidden="1">
      <c r="A1669" s="90" t="s">
        <v>95</v>
      </c>
      <c r="B1669" s="91" t="s">
        <v>368</v>
      </c>
      <c r="C1669" s="103">
        <v>1.0</v>
      </c>
      <c r="D1669" s="92">
        <v>0.0</v>
      </c>
      <c r="E1669" s="93">
        <f t="shared" ref="E1669:E1674" si="1050">SUM(L1669*I1669)/60</f>
        <v>23.5</v>
      </c>
      <c r="F1669" s="92">
        <v>0.0</v>
      </c>
      <c r="G1669" s="103">
        <v>94.0</v>
      </c>
      <c r="H1669" s="103">
        <v>1.0</v>
      </c>
      <c r="I1669" s="103">
        <v>94.0</v>
      </c>
      <c r="J1669" s="106">
        <f t="shared" si="1044"/>
        <v>0</v>
      </c>
      <c r="K1669" s="94">
        <f t="shared" si="1045"/>
        <v>1</v>
      </c>
      <c r="L1669" s="103">
        <v>15.0</v>
      </c>
      <c r="M1669" s="103">
        <v>125.0</v>
      </c>
      <c r="N1669" s="103">
        <v>1.0</v>
      </c>
      <c r="O1669" s="95">
        <f t="shared" ref="O1669:O1674" si="1051">SUM(L1669*I1669)/60</f>
        <v>23.5</v>
      </c>
      <c r="P1669" s="103">
        <v>8.0</v>
      </c>
      <c r="Q1669" s="103">
        <v>6.0</v>
      </c>
      <c r="R1669" s="103">
        <v>2.0</v>
      </c>
      <c r="S1669" s="103">
        <v>3.0</v>
      </c>
      <c r="T1669" s="103">
        <v>15.0</v>
      </c>
      <c r="U1669" s="103">
        <v>1.0</v>
      </c>
      <c r="V1669" s="92">
        <v>0.0</v>
      </c>
      <c r="W1669" s="92">
        <v>0.0</v>
      </c>
      <c r="X1669" s="92">
        <v>0.0</v>
      </c>
      <c r="Y1669" s="92">
        <v>0.0</v>
      </c>
      <c r="Z1669" s="92">
        <v>0.0</v>
      </c>
      <c r="AA1669" s="92">
        <v>0.0</v>
      </c>
      <c r="AB1669" s="92">
        <v>0.0</v>
      </c>
      <c r="AC1669" s="103">
        <v>2.0</v>
      </c>
      <c r="AD1669" s="92">
        <v>0.0</v>
      </c>
      <c r="AE1669" s="92">
        <v>0.0</v>
      </c>
      <c r="AF1669" s="92">
        <v>0.0</v>
      </c>
      <c r="AG1669" s="92">
        <v>0.0</v>
      </c>
      <c r="AH1669" s="92">
        <v>0.0</v>
      </c>
    </row>
    <row r="1670" hidden="1">
      <c r="A1670" s="90" t="s">
        <v>95</v>
      </c>
      <c r="B1670" s="91" t="s">
        <v>369</v>
      </c>
      <c r="C1670" s="103">
        <v>1.0</v>
      </c>
      <c r="D1670" s="92">
        <v>0.0</v>
      </c>
      <c r="E1670" s="93">
        <f t="shared" si="1050"/>
        <v>23.1</v>
      </c>
      <c r="F1670" s="103">
        <v>1.0</v>
      </c>
      <c r="G1670" s="103">
        <v>80.0</v>
      </c>
      <c r="H1670" s="92">
        <v>0.0</v>
      </c>
      <c r="I1670" s="103">
        <v>99.0</v>
      </c>
      <c r="J1670" s="106">
        <f t="shared" si="1044"/>
        <v>-19</v>
      </c>
      <c r="K1670" s="94">
        <f t="shared" si="1045"/>
        <v>0.8080808081</v>
      </c>
      <c r="L1670" s="103">
        <v>14.0</v>
      </c>
      <c r="M1670" s="103">
        <v>109.0</v>
      </c>
      <c r="N1670" s="103">
        <v>1.0</v>
      </c>
      <c r="O1670" s="95">
        <f t="shared" si="1051"/>
        <v>23.1</v>
      </c>
      <c r="P1670" s="103">
        <v>6.0</v>
      </c>
      <c r="Q1670" s="103">
        <v>4.0</v>
      </c>
      <c r="R1670" s="103">
        <v>12.0</v>
      </c>
      <c r="S1670" s="103">
        <v>3.0</v>
      </c>
      <c r="T1670" s="103">
        <v>10.0</v>
      </c>
      <c r="U1670" s="103">
        <v>2.0</v>
      </c>
      <c r="V1670" s="92">
        <v>0.0</v>
      </c>
      <c r="W1670" s="92">
        <v>0.0</v>
      </c>
      <c r="X1670" s="92">
        <v>0.0</v>
      </c>
      <c r="Y1670" s="92">
        <v>0.0</v>
      </c>
      <c r="Z1670" s="92">
        <v>0.0</v>
      </c>
      <c r="AA1670" s="92">
        <v>0.0</v>
      </c>
      <c r="AB1670" s="92">
        <v>0.0</v>
      </c>
      <c r="AC1670" s="92">
        <v>0.0</v>
      </c>
      <c r="AD1670" s="92">
        <v>0.0</v>
      </c>
      <c r="AE1670" s="92">
        <v>0.0</v>
      </c>
      <c r="AF1670" s="92">
        <v>0.0</v>
      </c>
      <c r="AG1670" s="92">
        <v>0.0</v>
      </c>
      <c r="AH1670" s="92">
        <v>0.0</v>
      </c>
    </row>
    <row r="1671" hidden="1">
      <c r="A1671" s="90" t="s">
        <v>95</v>
      </c>
      <c r="B1671" s="91" t="s">
        <v>370</v>
      </c>
      <c r="C1671" s="103">
        <v>1.0</v>
      </c>
      <c r="D1671" s="92">
        <v>0.0</v>
      </c>
      <c r="E1671" s="93">
        <f t="shared" si="1050"/>
        <v>23.75</v>
      </c>
      <c r="F1671" s="103">
        <v>1.0</v>
      </c>
      <c r="G1671" s="103">
        <v>81.0</v>
      </c>
      <c r="H1671" s="103">
        <v>1.0</v>
      </c>
      <c r="I1671" s="103">
        <v>95.0</v>
      </c>
      <c r="J1671" s="106">
        <f t="shared" si="1044"/>
        <v>-14</v>
      </c>
      <c r="K1671" s="94">
        <f t="shared" si="1045"/>
        <v>0.8526315789</v>
      </c>
      <c r="L1671" s="103">
        <v>15.0</v>
      </c>
      <c r="M1671" s="103">
        <v>105.0</v>
      </c>
      <c r="N1671" s="103">
        <v>1.0</v>
      </c>
      <c r="O1671" s="95">
        <f t="shared" si="1051"/>
        <v>23.75</v>
      </c>
      <c r="P1671" s="103">
        <v>5.0</v>
      </c>
      <c r="Q1671" s="103">
        <v>2.0</v>
      </c>
      <c r="R1671" s="103">
        <v>3.0</v>
      </c>
      <c r="S1671" s="103">
        <v>2.0</v>
      </c>
      <c r="T1671" s="103">
        <v>11.0</v>
      </c>
      <c r="U1671" s="103">
        <v>1.0</v>
      </c>
      <c r="V1671" s="103">
        <v>1.0</v>
      </c>
      <c r="W1671" s="103">
        <v>1.0</v>
      </c>
      <c r="X1671" s="103">
        <v>1.0</v>
      </c>
      <c r="Y1671" s="103">
        <v>1.0</v>
      </c>
      <c r="Z1671" s="92">
        <v>0.0</v>
      </c>
      <c r="AA1671" s="92">
        <v>0.0</v>
      </c>
      <c r="AB1671" s="92">
        <v>0.0</v>
      </c>
      <c r="AC1671" s="103">
        <v>1.0</v>
      </c>
      <c r="AD1671" s="92">
        <v>0.0</v>
      </c>
      <c r="AE1671" s="92">
        <v>0.0</v>
      </c>
      <c r="AF1671" s="92">
        <v>0.0</v>
      </c>
      <c r="AG1671" s="92">
        <v>0.0</v>
      </c>
      <c r="AH1671" s="92">
        <v>0.0</v>
      </c>
    </row>
    <row r="1672" hidden="1">
      <c r="A1672" s="90" t="s">
        <v>95</v>
      </c>
      <c r="B1672" s="91" t="s">
        <v>371</v>
      </c>
      <c r="C1672" s="103">
        <v>1.0</v>
      </c>
      <c r="D1672" s="92">
        <v>0.0</v>
      </c>
      <c r="E1672" s="93">
        <f t="shared" si="1050"/>
        <v>22.4</v>
      </c>
      <c r="F1672" s="103">
        <v>1.0</v>
      </c>
      <c r="G1672" s="103">
        <v>82.0</v>
      </c>
      <c r="H1672" s="92">
        <v>0.0</v>
      </c>
      <c r="I1672" s="103">
        <v>112.0</v>
      </c>
      <c r="J1672" s="106">
        <f t="shared" si="1044"/>
        <v>-30</v>
      </c>
      <c r="K1672" s="94">
        <f t="shared" si="1045"/>
        <v>0.7321428571</v>
      </c>
      <c r="L1672" s="103">
        <v>12.0</v>
      </c>
      <c r="M1672" s="103">
        <v>105.0</v>
      </c>
      <c r="N1672" s="103">
        <v>1.0</v>
      </c>
      <c r="O1672" s="95">
        <f t="shared" si="1051"/>
        <v>22.4</v>
      </c>
      <c r="P1672" s="103">
        <v>6.0</v>
      </c>
      <c r="Q1672" s="103">
        <v>5.0</v>
      </c>
      <c r="R1672" s="103">
        <v>6.0</v>
      </c>
      <c r="S1672" s="103">
        <v>1.0</v>
      </c>
      <c r="T1672" s="103">
        <v>7.0</v>
      </c>
      <c r="U1672" s="103">
        <v>3.0</v>
      </c>
      <c r="V1672" s="92">
        <v>0.0</v>
      </c>
      <c r="W1672" s="92">
        <v>0.0</v>
      </c>
      <c r="X1672" s="92">
        <v>0.0</v>
      </c>
      <c r="Y1672" s="92">
        <v>0.0</v>
      </c>
      <c r="Z1672" s="92">
        <v>0.0</v>
      </c>
      <c r="AA1672" s="92">
        <v>0.0</v>
      </c>
      <c r="AB1672" s="92">
        <v>0.0</v>
      </c>
      <c r="AC1672" s="103">
        <v>1.0</v>
      </c>
      <c r="AD1672" s="92">
        <v>0.0</v>
      </c>
      <c r="AE1672" s="92">
        <v>0.0</v>
      </c>
      <c r="AF1672" s="92">
        <v>0.0</v>
      </c>
      <c r="AG1672" s="92">
        <v>0.0</v>
      </c>
      <c r="AH1672" s="92">
        <v>0.0</v>
      </c>
    </row>
    <row r="1673" hidden="1">
      <c r="A1673" s="90" t="s">
        <v>95</v>
      </c>
      <c r="B1673" s="97" t="s">
        <v>372</v>
      </c>
      <c r="C1673" s="92">
        <v>0.0</v>
      </c>
      <c r="D1673" s="92">
        <v>0.0</v>
      </c>
      <c r="E1673" s="93">
        <f t="shared" si="1050"/>
        <v>0</v>
      </c>
      <c r="F1673" s="92">
        <v>0.0</v>
      </c>
      <c r="G1673" s="92">
        <v>0.0</v>
      </c>
      <c r="H1673" s="92">
        <v>0.0</v>
      </c>
      <c r="I1673" s="92">
        <v>0.0</v>
      </c>
      <c r="J1673" s="106">
        <f t="shared" si="1044"/>
        <v>0</v>
      </c>
      <c r="K1673" s="94" t="str">
        <f t="shared" si="1045"/>
        <v>#DIV/0!</v>
      </c>
      <c r="L1673" s="92">
        <v>0.0</v>
      </c>
      <c r="M1673" s="92">
        <v>0.0</v>
      </c>
      <c r="N1673" s="103">
        <v>0.0</v>
      </c>
      <c r="O1673" s="95">
        <f t="shared" si="1051"/>
        <v>0</v>
      </c>
      <c r="P1673" s="92">
        <v>0.0</v>
      </c>
      <c r="Q1673" s="92">
        <v>0.0</v>
      </c>
      <c r="R1673" s="92">
        <v>0.0</v>
      </c>
      <c r="S1673" s="92">
        <v>0.0</v>
      </c>
      <c r="T1673" s="92">
        <v>0.0</v>
      </c>
      <c r="U1673" s="92">
        <v>0.0</v>
      </c>
      <c r="V1673" s="92">
        <v>0.0</v>
      </c>
      <c r="W1673" s="92">
        <v>0.0</v>
      </c>
      <c r="X1673" s="92">
        <v>0.0</v>
      </c>
      <c r="Y1673" s="92">
        <v>0.0</v>
      </c>
      <c r="Z1673" s="92">
        <v>0.0</v>
      </c>
      <c r="AA1673" s="92">
        <v>0.0</v>
      </c>
      <c r="AB1673" s="92">
        <v>0.0</v>
      </c>
      <c r="AC1673" s="92">
        <v>0.0</v>
      </c>
      <c r="AD1673" s="92">
        <v>0.0</v>
      </c>
      <c r="AE1673" s="92">
        <v>0.0</v>
      </c>
      <c r="AF1673" s="92">
        <v>0.0</v>
      </c>
      <c r="AG1673" s="92">
        <v>0.0</v>
      </c>
      <c r="AH1673" s="92">
        <v>0.0</v>
      </c>
    </row>
    <row r="1674" hidden="1">
      <c r="A1674" s="90" t="s">
        <v>95</v>
      </c>
      <c r="B1674" s="91" t="s">
        <v>373</v>
      </c>
      <c r="C1674" s="92">
        <v>0.0</v>
      </c>
      <c r="D1674" s="92">
        <v>0.0</v>
      </c>
      <c r="E1674" s="93">
        <f t="shared" si="1050"/>
        <v>0</v>
      </c>
      <c r="F1674" s="92">
        <v>0.0</v>
      </c>
      <c r="G1674" s="92">
        <v>0.0</v>
      </c>
      <c r="H1674" s="92">
        <v>0.0</v>
      </c>
      <c r="I1674" s="92">
        <v>0.0</v>
      </c>
      <c r="J1674" s="106">
        <f t="shared" si="1044"/>
        <v>0</v>
      </c>
      <c r="K1674" s="94" t="str">
        <f t="shared" si="1045"/>
        <v>#DIV/0!</v>
      </c>
      <c r="L1674" s="92">
        <v>0.0</v>
      </c>
      <c r="M1674" s="92">
        <v>0.0</v>
      </c>
      <c r="N1674" s="103">
        <v>0.0</v>
      </c>
      <c r="O1674" s="95">
        <f t="shared" si="1051"/>
        <v>0</v>
      </c>
      <c r="P1674" s="92">
        <v>0.0</v>
      </c>
      <c r="Q1674" s="92">
        <v>0.0</v>
      </c>
      <c r="R1674" s="92">
        <v>0.0</v>
      </c>
      <c r="S1674" s="92">
        <v>0.0</v>
      </c>
      <c r="T1674" s="92">
        <v>0.0</v>
      </c>
      <c r="U1674" s="92">
        <v>0.0</v>
      </c>
      <c r="V1674" s="92">
        <v>0.0</v>
      </c>
      <c r="W1674" s="92">
        <v>0.0</v>
      </c>
      <c r="X1674" s="92">
        <v>0.0</v>
      </c>
      <c r="Y1674" s="92">
        <v>0.0</v>
      </c>
      <c r="Z1674" s="92">
        <v>0.0</v>
      </c>
      <c r="AA1674" s="92">
        <v>0.0</v>
      </c>
      <c r="AB1674" s="92">
        <v>0.0</v>
      </c>
      <c r="AC1674" s="92">
        <v>0.0</v>
      </c>
      <c r="AD1674" s="92">
        <v>0.0</v>
      </c>
      <c r="AE1674" s="92">
        <v>0.0</v>
      </c>
      <c r="AF1674" s="92">
        <v>0.0</v>
      </c>
      <c r="AG1674" s="92">
        <v>0.0</v>
      </c>
      <c r="AH1674" s="92">
        <v>0.0</v>
      </c>
    </row>
    <row r="1675" hidden="1">
      <c r="A1675" s="98" t="s">
        <v>271</v>
      </c>
      <c r="B1675" s="99"/>
      <c r="C1675" s="99">
        <f>SUM(C1669:C1674)</f>
        <v>4</v>
      </c>
      <c r="D1675" s="99">
        <f t="shared" ref="D1675:F1675" si="1052">SUM(D1669:D1674)/4</f>
        <v>0</v>
      </c>
      <c r="E1675" s="100">
        <f t="shared" si="1052"/>
        <v>23.1875</v>
      </c>
      <c r="F1675" s="99">
        <f t="shared" si="1052"/>
        <v>0.75</v>
      </c>
      <c r="G1675" s="99">
        <f>SUM(G1669:G1674)</f>
        <v>337</v>
      </c>
      <c r="H1675" s="99"/>
      <c r="I1675" s="99">
        <f>SUM(I1669:I1674)</f>
        <v>400</v>
      </c>
      <c r="J1675" s="99">
        <f t="shared" si="1044"/>
        <v>-63</v>
      </c>
      <c r="K1675" s="101">
        <f t="shared" si="1045"/>
        <v>0.8425</v>
      </c>
      <c r="L1675" s="99">
        <f t="shared" ref="L1675:M1675" si="1053">SUM(L1669:L1674)</f>
        <v>56</v>
      </c>
      <c r="M1675" s="99">
        <f t="shared" si="1053"/>
        <v>444</v>
      </c>
      <c r="N1675" s="99"/>
      <c r="O1675" s="102"/>
      <c r="P1675" s="99">
        <f t="shared" ref="P1675:AH1675" si="1054">SUM(P1669:P1674)</f>
        <v>25</v>
      </c>
      <c r="Q1675" s="99">
        <f t="shared" si="1054"/>
        <v>17</v>
      </c>
      <c r="R1675" s="99">
        <f t="shared" si="1054"/>
        <v>23</v>
      </c>
      <c r="S1675" s="99">
        <f t="shared" si="1054"/>
        <v>9</v>
      </c>
      <c r="T1675" s="99">
        <f t="shared" si="1054"/>
        <v>43</v>
      </c>
      <c r="U1675" s="99">
        <f t="shared" si="1054"/>
        <v>7</v>
      </c>
      <c r="V1675" s="99">
        <f t="shared" si="1054"/>
        <v>1</v>
      </c>
      <c r="W1675" s="99">
        <f t="shared" si="1054"/>
        <v>1</v>
      </c>
      <c r="X1675" s="99">
        <f t="shared" si="1054"/>
        <v>1</v>
      </c>
      <c r="Y1675" s="99">
        <f t="shared" si="1054"/>
        <v>1</v>
      </c>
      <c r="Z1675" s="99">
        <f t="shared" si="1054"/>
        <v>0</v>
      </c>
      <c r="AA1675" s="99">
        <f t="shared" si="1054"/>
        <v>0</v>
      </c>
      <c r="AB1675" s="99">
        <f t="shared" si="1054"/>
        <v>0</v>
      </c>
      <c r="AC1675" s="99">
        <f t="shared" si="1054"/>
        <v>4</v>
      </c>
      <c r="AD1675" s="99">
        <f t="shared" si="1054"/>
        <v>0</v>
      </c>
      <c r="AE1675" s="99">
        <f t="shared" si="1054"/>
        <v>0</v>
      </c>
      <c r="AF1675" s="99">
        <f t="shared" si="1054"/>
        <v>0</v>
      </c>
      <c r="AG1675" s="99">
        <f t="shared" si="1054"/>
        <v>0</v>
      </c>
      <c r="AH1675" s="99">
        <f t="shared" si="1054"/>
        <v>0</v>
      </c>
    </row>
    <row r="1676">
      <c r="A1676" s="119" t="s">
        <v>480</v>
      </c>
    </row>
    <row r="1678" hidden="1">
      <c r="A1678" s="115"/>
      <c r="F1678" s="116" t="s">
        <v>382</v>
      </c>
      <c r="L1678" s="117" t="s">
        <v>383</v>
      </c>
      <c r="N1678" s="118" t="s">
        <v>384</v>
      </c>
    </row>
    <row r="1679" hidden="1">
      <c r="A1679" s="83" t="s">
        <v>232</v>
      </c>
      <c r="B1679" s="83" t="s">
        <v>233</v>
      </c>
      <c r="C1679" s="83" t="s">
        <v>234</v>
      </c>
      <c r="D1679" s="83" t="s">
        <v>15</v>
      </c>
      <c r="E1679" s="84" t="s">
        <v>235</v>
      </c>
      <c r="F1679" s="85" t="s">
        <v>17</v>
      </c>
      <c r="G1679" s="85" t="s">
        <v>236</v>
      </c>
      <c r="H1679" s="85" t="s">
        <v>237</v>
      </c>
      <c r="I1679" s="85" t="s">
        <v>238</v>
      </c>
      <c r="J1679" s="85" t="s">
        <v>239</v>
      </c>
      <c r="K1679" s="86" t="s">
        <v>240</v>
      </c>
      <c r="L1679" s="87" t="s">
        <v>241</v>
      </c>
      <c r="M1679" s="87" t="s">
        <v>242</v>
      </c>
      <c r="N1679" s="88" t="s">
        <v>385</v>
      </c>
      <c r="O1679" s="88" t="s">
        <v>235</v>
      </c>
      <c r="P1679" s="88" t="s">
        <v>244</v>
      </c>
      <c r="Q1679" s="88" t="s">
        <v>245</v>
      </c>
      <c r="R1679" s="88" t="s">
        <v>246</v>
      </c>
      <c r="S1679" s="88" t="s">
        <v>247</v>
      </c>
      <c r="T1679" s="88" t="s">
        <v>248</v>
      </c>
      <c r="U1679" s="88" t="s">
        <v>249</v>
      </c>
      <c r="V1679" s="88" t="s">
        <v>250</v>
      </c>
      <c r="W1679" s="88" t="s">
        <v>251</v>
      </c>
      <c r="X1679" s="88" t="s">
        <v>252</v>
      </c>
      <c r="Y1679" s="88" t="s">
        <v>253</v>
      </c>
      <c r="Z1679" s="88" t="s">
        <v>254</v>
      </c>
      <c r="AA1679" s="88" t="s">
        <v>255</v>
      </c>
      <c r="AB1679" s="88" t="s">
        <v>256</v>
      </c>
      <c r="AC1679" s="88" t="s">
        <v>257</v>
      </c>
      <c r="AD1679" s="88" t="s">
        <v>258</v>
      </c>
      <c r="AE1679" s="88" t="s">
        <v>259</v>
      </c>
      <c r="AF1679" s="88" t="s">
        <v>260</v>
      </c>
      <c r="AG1679" s="88" t="s">
        <v>261</v>
      </c>
      <c r="AH1679" s="88" t="s">
        <v>262</v>
      </c>
    </row>
    <row r="1680" hidden="1">
      <c r="A1680" s="90" t="s">
        <v>51</v>
      </c>
      <c r="B1680" s="91" t="s">
        <v>272</v>
      </c>
      <c r="C1680" s="103">
        <v>1.0</v>
      </c>
      <c r="D1680" s="103">
        <v>1.0</v>
      </c>
      <c r="E1680" s="93">
        <f t="shared" ref="E1680:E1686" si="1055">SUM(L1680*I1680)/60</f>
        <v>29.18333333</v>
      </c>
      <c r="F1680" s="92">
        <v>0.0</v>
      </c>
      <c r="G1680" s="103">
        <v>91.0</v>
      </c>
      <c r="H1680" s="92">
        <v>0.0</v>
      </c>
      <c r="I1680" s="103">
        <v>103.0</v>
      </c>
      <c r="J1680" s="106">
        <f t="shared" ref="J1680:J1694" si="1056">SUM(G1680-I1680)</f>
        <v>-12</v>
      </c>
      <c r="K1680" s="94">
        <f t="shared" ref="K1680:K1694" si="1057">SUM(G1680/I1680)</f>
        <v>0.8834951456</v>
      </c>
      <c r="L1680" s="103">
        <v>17.0</v>
      </c>
      <c r="M1680" s="103">
        <v>119.0</v>
      </c>
      <c r="N1680" s="103">
        <v>1.0</v>
      </c>
      <c r="O1680" s="95">
        <f t="shared" ref="O1680:O1686" si="1058">(E1680*N1680)</f>
        <v>29.18333333</v>
      </c>
      <c r="P1680" s="103">
        <v>3.0</v>
      </c>
      <c r="Q1680" s="103">
        <v>2.0</v>
      </c>
      <c r="R1680" s="103">
        <v>7.0</v>
      </c>
      <c r="S1680" s="103">
        <v>1.0</v>
      </c>
      <c r="T1680" s="103">
        <v>12.0</v>
      </c>
      <c r="U1680" s="103">
        <v>4.0</v>
      </c>
      <c r="V1680" s="103">
        <v>1.0</v>
      </c>
      <c r="W1680" s="92">
        <v>0.0</v>
      </c>
      <c r="X1680" s="92">
        <v>0.0</v>
      </c>
      <c r="Y1680" s="92">
        <v>0.0</v>
      </c>
      <c r="Z1680" s="92">
        <v>0.0</v>
      </c>
      <c r="AA1680" s="92">
        <v>0.0</v>
      </c>
      <c r="AB1680" s="92">
        <v>0.0</v>
      </c>
      <c r="AC1680" s="103">
        <v>2.0</v>
      </c>
      <c r="AD1680" s="92">
        <v>0.0</v>
      </c>
      <c r="AE1680" s="92">
        <v>0.0</v>
      </c>
      <c r="AF1680" s="92">
        <v>0.0</v>
      </c>
      <c r="AG1680" s="103">
        <v>1.0</v>
      </c>
      <c r="AH1680" s="92">
        <v>0.0</v>
      </c>
    </row>
    <row r="1681" hidden="1">
      <c r="A1681" s="90" t="s">
        <v>51</v>
      </c>
      <c r="B1681" s="91" t="s">
        <v>273</v>
      </c>
      <c r="C1681" s="103">
        <v>1.0</v>
      </c>
      <c r="D1681" s="103">
        <v>1.0</v>
      </c>
      <c r="E1681" s="93">
        <f t="shared" si="1055"/>
        <v>28.7</v>
      </c>
      <c r="F1681" s="92">
        <v>0.0</v>
      </c>
      <c r="G1681" s="103">
        <v>112.0</v>
      </c>
      <c r="H1681" s="92">
        <v>0.0</v>
      </c>
      <c r="I1681" s="103">
        <v>123.0</v>
      </c>
      <c r="J1681" s="106">
        <f t="shared" si="1056"/>
        <v>-11</v>
      </c>
      <c r="K1681" s="94">
        <f t="shared" si="1057"/>
        <v>0.9105691057</v>
      </c>
      <c r="L1681" s="103">
        <v>14.0</v>
      </c>
      <c r="M1681" s="103">
        <v>140.0</v>
      </c>
      <c r="N1681" s="103">
        <v>1.0</v>
      </c>
      <c r="O1681" s="95">
        <f t="shared" si="1058"/>
        <v>28.7</v>
      </c>
      <c r="P1681" s="103">
        <v>4.0</v>
      </c>
      <c r="Q1681" s="103">
        <v>6.0</v>
      </c>
      <c r="R1681" s="103">
        <v>6.0</v>
      </c>
      <c r="S1681" s="103">
        <v>3.0</v>
      </c>
      <c r="T1681" s="103">
        <v>17.0</v>
      </c>
      <c r="U1681" s="103">
        <v>2.0</v>
      </c>
      <c r="V1681" s="92">
        <v>0.0</v>
      </c>
      <c r="W1681" s="92">
        <v>0.0</v>
      </c>
      <c r="X1681" s="92">
        <v>0.0</v>
      </c>
      <c r="Y1681" s="92">
        <v>0.0</v>
      </c>
      <c r="Z1681" s="92">
        <v>0.0</v>
      </c>
      <c r="AA1681" s="92">
        <v>0.0</v>
      </c>
      <c r="AB1681" s="92">
        <v>0.0</v>
      </c>
      <c r="AC1681" s="103">
        <v>1.0</v>
      </c>
      <c r="AD1681" s="92">
        <v>0.0</v>
      </c>
      <c r="AE1681" s="92">
        <v>0.0</v>
      </c>
      <c r="AF1681" s="92">
        <v>0.0</v>
      </c>
      <c r="AG1681" s="92">
        <v>0.0</v>
      </c>
      <c r="AH1681" s="92">
        <v>0.0</v>
      </c>
    </row>
    <row r="1682" hidden="1">
      <c r="A1682" s="90" t="s">
        <v>51</v>
      </c>
      <c r="B1682" s="91" t="s">
        <v>274</v>
      </c>
      <c r="C1682" s="92">
        <v>0.0</v>
      </c>
      <c r="D1682" s="92">
        <v>0.0</v>
      </c>
      <c r="E1682" s="93">
        <f t="shared" si="1055"/>
        <v>0</v>
      </c>
      <c r="F1682" s="92">
        <v>0.0</v>
      </c>
      <c r="G1682" s="92">
        <v>0.0</v>
      </c>
      <c r="H1682" s="92">
        <v>0.0</v>
      </c>
      <c r="I1682" s="92">
        <v>0.0</v>
      </c>
      <c r="J1682" s="106">
        <f t="shared" si="1056"/>
        <v>0</v>
      </c>
      <c r="K1682" s="94" t="str">
        <f t="shared" si="1057"/>
        <v>#DIV/0!</v>
      </c>
      <c r="L1682" s="92">
        <v>0.0</v>
      </c>
      <c r="M1682" s="92">
        <v>0.0</v>
      </c>
      <c r="N1682" s="103">
        <v>0.0</v>
      </c>
      <c r="O1682" s="95">
        <f t="shared" si="1058"/>
        <v>0</v>
      </c>
      <c r="P1682" s="92">
        <v>0.0</v>
      </c>
      <c r="Q1682" s="92">
        <v>0.0</v>
      </c>
      <c r="R1682" s="92">
        <v>0.0</v>
      </c>
      <c r="S1682" s="92">
        <v>0.0</v>
      </c>
      <c r="T1682" s="92">
        <v>0.0</v>
      </c>
      <c r="U1682" s="92">
        <v>0.0</v>
      </c>
      <c r="V1682" s="92">
        <v>0.0</v>
      </c>
      <c r="W1682" s="92">
        <v>0.0</v>
      </c>
      <c r="X1682" s="92">
        <v>0.0</v>
      </c>
      <c r="Y1682" s="92">
        <v>0.0</v>
      </c>
      <c r="Z1682" s="92">
        <v>0.0</v>
      </c>
      <c r="AA1682" s="92">
        <v>0.0</v>
      </c>
      <c r="AB1682" s="92">
        <v>0.0</v>
      </c>
      <c r="AC1682" s="92">
        <v>0.0</v>
      </c>
      <c r="AD1682" s="92">
        <v>0.0</v>
      </c>
      <c r="AE1682" s="92">
        <v>0.0</v>
      </c>
      <c r="AF1682" s="92">
        <v>0.0</v>
      </c>
      <c r="AG1682" s="92">
        <v>0.0</v>
      </c>
      <c r="AH1682" s="92">
        <v>0.0</v>
      </c>
    </row>
    <row r="1683" hidden="1">
      <c r="A1683" s="90" t="s">
        <v>51</v>
      </c>
      <c r="B1683" s="91" t="s">
        <v>275</v>
      </c>
      <c r="C1683" s="103">
        <v>1.0</v>
      </c>
      <c r="D1683" s="103">
        <v>1.0</v>
      </c>
      <c r="E1683" s="93">
        <f t="shared" si="1055"/>
        <v>32.06666667</v>
      </c>
      <c r="F1683" s="103">
        <v>4.0</v>
      </c>
      <c r="G1683" s="103">
        <v>39.0</v>
      </c>
      <c r="H1683" s="103">
        <v>1.0</v>
      </c>
      <c r="I1683" s="103">
        <v>74.0</v>
      </c>
      <c r="J1683" s="106">
        <f t="shared" si="1056"/>
        <v>-35</v>
      </c>
      <c r="K1683" s="94">
        <f t="shared" si="1057"/>
        <v>0.527027027</v>
      </c>
      <c r="L1683" s="103">
        <v>26.0</v>
      </c>
      <c r="M1683" s="103">
        <v>51.0</v>
      </c>
      <c r="N1683" s="103">
        <v>1.0</v>
      </c>
      <c r="O1683" s="95">
        <f t="shared" si="1058"/>
        <v>32.06666667</v>
      </c>
      <c r="P1683" s="103">
        <v>1.0</v>
      </c>
      <c r="Q1683" s="103">
        <v>3.0</v>
      </c>
      <c r="R1683" s="103">
        <v>1.0</v>
      </c>
      <c r="S1683" s="103">
        <v>1.0</v>
      </c>
      <c r="T1683" s="103">
        <v>3.0</v>
      </c>
      <c r="U1683" s="103">
        <v>1.0</v>
      </c>
      <c r="V1683" s="92">
        <v>0.0</v>
      </c>
      <c r="W1683" s="92">
        <v>0.0</v>
      </c>
      <c r="X1683" s="92">
        <v>0.0</v>
      </c>
      <c r="Y1683" s="92">
        <v>0.0</v>
      </c>
      <c r="Z1683" s="92">
        <v>0.0</v>
      </c>
      <c r="AA1683" s="92">
        <v>0.0</v>
      </c>
      <c r="AB1683" s="92">
        <v>0.0</v>
      </c>
      <c r="AC1683" s="103">
        <v>1.0</v>
      </c>
      <c r="AD1683" s="92">
        <v>0.0</v>
      </c>
      <c r="AE1683" s="92">
        <v>0.0</v>
      </c>
      <c r="AF1683" s="92">
        <v>0.0</v>
      </c>
      <c r="AG1683" s="92">
        <v>0.0</v>
      </c>
      <c r="AH1683" s="92">
        <v>0.0</v>
      </c>
    </row>
    <row r="1684" hidden="1">
      <c r="A1684" s="90" t="s">
        <v>51</v>
      </c>
      <c r="B1684" s="91" t="s">
        <v>276</v>
      </c>
      <c r="C1684" s="92">
        <v>0.0</v>
      </c>
      <c r="D1684" s="92">
        <v>0.0</v>
      </c>
      <c r="E1684" s="93">
        <f t="shared" si="1055"/>
        <v>0</v>
      </c>
      <c r="F1684" s="92">
        <v>0.0</v>
      </c>
      <c r="G1684" s="92">
        <v>0.0</v>
      </c>
      <c r="H1684" s="92">
        <v>0.0</v>
      </c>
      <c r="I1684" s="92">
        <v>0.0</v>
      </c>
      <c r="J1684" s="106">
        <f t="shared" si="1056"/>
        <v>0</v>
      </c>
      <c r="K1684" s="94" t="str">
        <f t="shared" si="1057"/>
        <v>#DIV/0!</v>
      </c>
      <c r="L1684" s="92">
        <v>0.0</v>
      </c>
      <c r="M1684" s="92">
        <v>0.0</v>
      </c>
      <c r="N1684" s="103">
        <v>0.0</v>
      </c>
      <c r="O1684" s="95">
        <f t="shared" si="1058"/>
        <v>0</v>
      </c>
      <c r="P1684" s="92">
        <v>0.0</v>
      </c>
      <c r="Q1684" s="92">
        <v>0.0</v>
      </c>
      <c r="R1684" s="92">
        <v>0.0</v>
      </c>
      <c r="S1684" s="92">
        <v>0.0</v>
      </c>
      <c r="T1684" s="92">
        <v>0.0</v>
      </c>
      <c r="U1684" s="92">
        <v>0.0</v>
      </c>
      <c r="V1684" s="92">
        <v>0.0</v>
      </c>
      <c r="W1684" s="92">
        <v>0.0</v>
      </c>
      <c r="X1684" s="92">
        <v>0.0</v>
      </c>
      <c r="Y1684" s="92">
        <v>0.0</v>
      </c>
      <c r="Z1684" s="92">
        <v>0.0</v>
      </c>
      <c r="AA1684" s="92">
        <v>0.0</v>
      </c>
      <c r="AB1684" s="92">
        <v>0.0</v>
      </c>
      <c r="AC1684" s="92">
        <v>0.0</v>
      </c>
      <c r="AD1684" s="92">
        <v>0.0</v>
      </c>
      <c r="AE1684" s="92">
        <v>0.0</v>
      </c>
      <c r="AF1684" s="92">
        <v>0.0</v>
      </c>
      <c r="AG1684" s="92">
        <v>0.0</v>
      </c>
      <c r="AH1684" s="92">
        <v>0.0</v>
      </c>
    </row>
    <row r="1685" hidden="1">
      <c r="A1685" s="90" t="s">
        <v>51</v>
      </c>
      <c r="B1685" s="97" t="s">
        <v>277</v>
      </c>
      <c r="C1685" s="92">
        <v>0.0</v>
      </c>
      <c r="D1685" s="92">
        <v>0.0</v>
      </c>
      <c r="E1685" s="93">
        <f t="shared" si="1055"/>
        <v>0</v>
      </c>
      <c r="F1685" s="92">
        <v>0.0</v>
      </c>
      <c r="G1685" s="92">
        <v>0.0</v>
      </c>
      <c r="H1685" s="92">
        <v>0.0</v>
      </c>
      <c r="I1685" s="92">
        <v>0.0</v>
      </c>
      <c r="J1685" s="106">
        <f t="shared" si="1056"/>
        <v>0</v>
      </c>
      <c r="K1685" s="94" t="str">
        <f t="shared" si="1057"/>
        <v>#DIV/0!</v>
      </c>
      <c r="L1685" s="92">
        <v>0.0</v>
      </c>
      <c r="M1685" s="92">
        <v>0.0</v>
      </c>
      <c r="N1685" s="103">
        <v>0.0</v>
      </c>
      <c r="O1685" s="95">
        <f t="shared" si="1058"/>
        <v>0</v>
      </c>
      <c r="P1685" s="92">
        <v>0.0</v>
      </c>
      <c r="Q1685" s="92">
        <v>0.0</v>
      </c>
      <c r="R1685" s="92">
        <v>0.0</v>
      </c>
      <c r="S1685" s="92">
        <v>0.0</v>
      </c>
      <c r="T1685" s="92">
        <v>0.0</v>
      </c>
      <c r="U1685" s="92">
        <v>0.0</v>
      </c>
      <c r="V1685" s="92">
        <v>0.0</v>
      </c>
      <c r="W1685" s="92">
        <v>0.0</v>
      </c>
      <c r="X1685" s="92">
        <v>0.0</v>
      </c>
      <c r="Y1685" s="92">
        <v>0.0</v>
      </c>
      <c r="Z1685" s="92">
        <v>0.0</v>
      </c>
      <c r="AA1685" s="92">
        <v>0.0</v>
      </c>
      <c r="AB1685" s="92">
        <v>0.0</v>
      </c>
      <c r="AC1685" s="92">
        <v>0.0</v>
      </c>
      <c r="AD1685" s="92">
        <v>0.0</v>
      </c>
      <c r="AE1685" s="92">
        <v>0.0</v>
      </c>
      <c r="AF1685" s="92">
        <v>0.0</v>
      </c>
      <c r="AG1685" s="92">
        <v>0.0</v>
      </c>
      <c r="AH1685" s="92">
        <v>0.0</v>
      </c>
    </row>
    <row r="1686" hidden="1">
      <c r="A1686" s="96" t="s">
        <v>269</v>
      </c>
      <c r="B1686" s="97" t="s">
        <v>278</v>
      </c>
      <c r="C1686" s="103">
        <v>1.0</v>
      </c>
      <c r="D1686" s="103">
        <v>1.0</v>
      </c>
      <c r="E1686" s="93">
        <f t="shared" si="1055"/>
        <v>31</v>
      </c>
      <c r="F1686" s="103">
        <v>1.0</v>
      </c>
      <c r="G1686" s="103">
        <v>194.0</v>
      </c>
      <c r="H1686" s="92">
        <v>0.0</v>
      </c>
      <c r="I1686" s="103">
        <v>93.0</v>
      </c>
      <c r="J1686" s="106">
        <f t="shared" si="1056"/>
        <v>101</v>
      </c>
      <c r="K1686" s="94">
        <f t="shared" si="1057"/>
        <v>2.086021505</v>
      </c>
      <c r="L1686" s="103">
        <v>20.0</v>
      </c>
      <c r="M1686" s="103">
        <v>306.0</v>
      </c>
      <c r="N1686" s="103">
        <v>1.0</v>
      </c>
      <c r="O1686" s="95">
        <f t="shared" si="1058"/>
        <v>31</v>
      </c>
      <c r="P1686" s="103">
        <v>9.0</v>
      </c>
      <c r="Q1686" s="103">
        <v>4.0</v>
      </c>
      <c r="R1686" s="103">
        <v>20.0</v>
      </c>
      <c r="S1686" s="92">
        <v>0.0</v>
      </c>
      <c r="T1686" s="103">
        <v>44.0</v>
      </c>
      <c r="U1686" s="103">
        <v>16.0</v>
      </c>
      <c r="V1686" s="103">
        <v>4.0</v>
      </c>
      <c r="W1686" s="103">
        <v>2.0</v>
      </c>
      <c r="X1686" s="103">
        <v>2.0</v>
      </c>
      <c r="Y1686" s="103">
        <v>1.0</v>
      </c>
      <c r="Z1686" s="92">
        <v>0.0</v>
      </c>
      <c r="AA1686" s="92">
        <v>0.0</v>
      </c>
      <c r="AB1686" s="92">
        <v>0.0</v>
      </c>
      <c r="AC1686" s="103">
        <v>13.0</v>
      </c>
      <c r="AD1686" s="103">
        <v>2.0</v>
      </c>
      <c r="AE1686" s="92">
        <v>0.0</v>
      </c>
      <c r="AF1686" s="92">
        <v>0.0</v>
      </c>
      <c r="AG1686" s="92">
        <v>0.0</v>
      </c>
      <c r="AH1686" s="92">
        <v>0.0</v>
      </c>
    </row>
    <row r="1687" hidden="1">
      <c r="A1687" s="98"/>
      <c r="B1687" s="99"/>
      <c r="C1687" s="99">
        <f t="shared" ref="C1687:D1687" si="1059">SUM(C1680:C1686)/4</f>
        <v>1</v>
      </c>
      <c r="D1687" s="99">
        <f t="shared" si="1059"/>
        <v>1</v>
      </c>
      <c r="E1687" s="100">
        <f>SUM(E1680:E1686)</f>
        <v>120.95</v>
      </c>
      <c r="F1687" s="99">
        <f>SUM(F1680:F1686)/4</f>
        <v>1.25</v>
      </c>
      <c r="G1687" s="99">
        <f>SUM(G1680:G1686)</f>
        <v>436</v>
      </c>
      <c r="H1687" s="99"/>
      <c r="I1687" s="99">
        <f>SUM(I1680:I1686)</f>
        <v>393</v>
      </c>
      <c r="J1687" s="99">
        <f t="shared" si="1056"/>
        <v>43</v>
      </c>
      <c r="K1687" s="101">
        <f t="shared" si="1057"/>
        <v>1.109414758</v>
      </c>
      <c r="L1687" s="99">
        <f t="shared" ref="L1687:M1687" si="1060">SUM(L1680:L1686)</f>
        <v>77</v>
      </c>
      <c r="M1687" s="99">
        <f t="shared" si="1060"/>
        <v>616</v>
      </c>
      <c r="N1687" s="99"/>
      <c r="O1687" s="102"/>
      <c r="P1687" s="99">
        <f t="shared" ref="P1687:AH1687" si="1061">SUM(P1680:P1686)</f>
        <v>17</v>
      </c>
      <c r="Q1687" s="99">
        <f t="shared" si="1061"/>
        <v>15</v>
      </c>
      <c r="R1687" s="99">
        <f t="shared" si="1061"/>
        <v>34</v>
      </c>
      <c r="S1687" s="99">
        <f t="shared" si="1061"/>
        <v>5</v>
      </c>
      <c r="T1687" s="99">
        <f t="shared" si="1061"/>
        <v>76</v>
      </c>
      <c r="U1687" s="99">
        <f t="shared" si="1061"/>
        <v>23</v>
      </c>
      <c r="V1687" s="99">
        <f t="shared" si="1061"/>
        <v>5</v>
      </c>
      <c r="W1687" s="99">
        <f t="shared" si="1061"/>
        <v>2</v>
      </c>
      <c r="X1687" s="99">
        <f t="shared" si="1061"/>
        <v>2</v>
      </c>
      <c r="Y1687" s="99">
        <f t="shared" si="1061"/>
        <v>1</v>
      </c>
      <c r="Z1687" s="99">
        <f t="shared" si="1061"/>
        <v>0</v>
      </c>
      <c r="AA1687" s="99">
        <f t="shared" si="1061"/>
        <v>0</v>
      </c>
      <c r="AB1687" s="99">
        <f t="shared" si="1061"/>
        <v>0</v>
      </c>
      <c r="AC1687" s="99">
        <f t="shared" si="1061"/>
        <v>17</v>
      </c>
      <c r="AD1687" s="99">
        <f t="shared" si="1061"/>
        <v>2</v>
      </c>
      <c r="AE1687" s="99">
        <f t="shared" si="1061"/>
        <v>0</v>
      </c>
      <c r="AF1687" s="99">
        <f t="shared" si="1061"/>
        <v>0</v>
      </c>
      <c r="AG1687" s="99">
        <f t="shared" si="1061"/>
        <v>1</v>
      </c>
      <c r="AH1687" s="99">
        <f t="shared" si="1061"/>
        <v>0</v>
      </c>
    </row>
    <row r="1688" hidden="1">
      <c r="A1688" s="90" t="s">
        <v>328</v>
      </c>
      <c r="B1688" s="91" t="s">
        <v>329</v>
      </c>
      <c r="C1688" s="103">
        <v>1.0</v>
      </c>
      <c r="D1688" s="92">
        <v>0.0</v>
      </c>
      <c r="E1688" s="93">
        <f t="shared" ref="E1688:E1693" si="1062">SUM(L1688*I1688)/60</f>
        <v>28.23333333</v>
      </c>
      <c r="F1688" s="103">
        <v>2.0</v>
      </c>
      <c r="G1688" s="103">
        <v>106.0</v>
      </c>
      <c r="H1688" s="92">
        <v>0.0</v>
      </c>
      <c r="I1688" s="103">
        <v>121.0</v>
      </c>
      <c r="J1688" s="106">
        <f t="shared" si="1056"/>
        <v>-15</v>
      </c>
      <c r="K1688" s="94">
        <f t="shared" si="1057"/>
        <v>0.8760330579</v>
      </c>
      <c r="L1688" s="103">
        <v>14.0</v>
      </c>
      <c r="M1688" s="103">
        <v>147.0</v>
      </c>
      <c r="N1688" s="103">
        <v>1.0</v>
      </c>
      <c r="O1688" s="95">
        <f t="shared" ref="O1688:O1693" si="1063">SUM(L1688*I1688)/60</f>
        <v>28.23333333</v>
      </c>
      <c r="P1688" s="103">
        <v>11.0</v>
      </c>
      <c r="Q1688" s="103">
        <v>4.0</v>
      </c>
      <c r="R1688" s="103">
        <v>5.0</v>
      </c>
      <c r="S1688" s="103">
        <v>9.0</v>
      </c>
      <c r="T1688" s="103">
        <v>10.0</v>
      </c>
      <c r="U1688" s="103">
        <v>2.0</v>
      </c>
      <c r="V1688" s="103">
        <v>1.0</v>
      </c>
      <c r="W1688" s="92">
        <v>0.0</v>
      </c>
      <c r="X1688" s="92">
        <v>0.0</v>
      </c>
      <c r="Y1688" s="92">
        <v>0.0</v>
      </c>
      <c r="Z1688" s="92">
        <v>0.0</v>
      </c>
      <c r="AA1688" s="92">
        <v>0.0</v>
      </c>
      <c r="AB1688" s="92">
        <v>0.0</v>
      </c>
      <c r="AC1688" s="103">
        <v>2.0</v>
      </c>
      <c r="AD1688" s="92">
        <v>0.0</v>
      </c>
      <c r="AE1688" s="92">
        <v>0.0</v>
      </c>
      <c r="AF1688" s="92">
        <v>0.0</v>
      </c>
      <c r="AG1688" s="92">
        <v>0.0</v>
      </c>
      <c r="AH1688" s="92">
        <v>0.0</v>
      </c>
    </row>
    <row r="1689" hidden="1">
      <c r="A1689" s="90" t="s">
        <v>328</v>
      </c>
      <c r="B1689" s="91" t="s">
        <v>330</v>
      </c>
      <c r="C1689" s="103">
        <v>1.0</v>
      </c>
      <c r="D1689" s="92">
        <v>0.0</v>
      </c>
      <c r="E1689" s="93">
        <f t="shared" si="1062"/>
        <v>29.5</v>
      </c>
      <c r="F1689" s="92">
        <v>0.0</v>
      </c>
      <c r="G1689" s="103">
        <v>85.0</v>
      </c>
      <c r="H1689" s="103">
        <v>1.0</v>
      </c>
      <c r="I1689" s="103">
        <v>118.0</v>
      </c>
      <c r="J1689" s="106">
        <f t="shared" si="1056"/>
        <v>-33</v>
      </c>
      <c r="K1689" s="94">
        <f t="shared" si="1057"/>
        <v>0.7203389831</v>
      </c>
      <c r="L1689" s="103">
        <v>15.0</v>
      </c>
      <c r="M1689" s="103">
        <v>106.0</v>
      </c>
      <c r="N1689" s="103">
        <v>1.0</v>
      </c>
      <c r="O1689" s="95">
        <f t="shared" si="1063"/>
        <v>29.5</v>
      </c>
      <c r="P1689" s="103">
        <v>4.0</v>
      </c>
      <c r="Q1689" s="103">
        <v>1.0</v>
      </c>
      <c r="R1689" s="103">
        <v>8.0</v>
      </c>
      <c r="S1689" s="103">
        <v>2.0</v>
      </c>
      <c r="T1689" s="103">
        <v>15.0</v>
      </c>
      <c r="U1689" s="103">
        <v>1.0</v>
      </c>
      <c r="V1689" s="92">
        <v>0.0</v>
      </c>
      <c r="W1689" s="92">
        <v>0.0</v>
      </c>
      <c r="X1689" s="92">
        <v>0.0</v>
      </c>
      <c r="Y1689" s="92">
        <v>0.0</v>
      </c>
      <c r="Z1689" s="92">
        <v>0.0</v>
      </c>
      <c r="AA1689" s="92">
        <v>0.0</v>
      </c>
      <c r="AB1689" s="92">
        <v>0.0</v>
      </c>
      <c r="AC1689" s="92">
        <v>0.0</v>
      </c>
      <c r="AD1689" s="92">
        <v>0.0</v>
      </c>
      <c r="AE1689" s="92">
        <v>0.0</v>
      </c>
      <c r="AF1689" s="92">
        <v>0.0</v>
      </c>
      <c r="AG1689" s="92">
        <v>0.0</v>
      </c>
      <c r="AH1689" s="92">
        <v>0.0</v>
      </c>
    </row>
    <row r="1690" hidden="1">
      <c r="A1690" s="90" t="s">
        <v>328</v>
      </c>
      <c r="B1690" s="91" t="s">
        <v>331</v>
      </c>
      <c r="C1690" s="92">
        <v>0.0</v>
      </c>
      <c r="D1690" s="92">
        <v>0.0</v>
      </c>
      <c r="E1690" s="93">
        <f t="shared" si="1062"/>
        <v>0</v>
      </c>
      <c r="F1690" s="92">
        <v>0.0</v>
      </c>
      <c r="G1690" s="92">
        <v>0.0</v>
      </c>
      <c r="H1690" s="92">
        <v>0.0</v>
      </c>
      <c r="I1690" s="92">
        <v>0.0</v>
      </c>
      <c r="J1690" s="106">
        <f t="shared" si="1056"/>
        <v>0</v>
      </c>
      <c r="K1690" s="94" t="str">
        <f t="shared" si="1057"/>
        <v>#DIV/0!</v>
      </c>
      <c r="L1690" s="92">
        <v>0.0</v>
      </c>
      <c r="M1690" s="92">
        <v>0.0</v>
      </c>
      <c r="N1690" s="103">
        <v>0.0</v>
      </c>
      <c r="O1690" s="95">
        <f t="shared" si="1063"/>
        <v>0</v>
      </c>
      <c r="P1690" s="92">
        <v>0.0</v>
      </c>
      <c r="Q1690" s="92">
        <v>0.0</v>
      </c>
      <c r="R1690" s="92">
        <v>0.0</v>
      </c>
      <c r="S1690" s="92">
        <v>0.0</v>
      </c>
      <c r="T1690" s="92">
        <v>0.0</v>
      </c>
      <c r="U1690" s="92">
        <v>0.0</v>
      </c>
      <c r="V1690" s="92">
        <v>0.0</v>
      </c>
      <c r="W1690" s="92">
        <v>0.0</v>
      </c>
      <c r="X1690" s="92">
        <v>0.0</v>
      </c>
      <c r="Y1690" s="92">
        <v>0.0</v>
      </c>
      <c r="Z1690" s="92">
        <v>0.0</v>
      </c>
      <c r="AA1690" s="92">
        <v>0.0</v>
      </c>
      <c r="AB1690" s="92">
        <v>0.0</v>
      </c>
      <c r="AC1690" s="92">
        <v>0.0</v>
      </c>
      <c r="AD1690" s="92">
        <v>0.0</v>
      </c>
      <c r="AE1690" s="92">
        <v>0.0</v>
      </c>
      <c r="AF1690" s="92">
        <v>0.0</v>
      </c>
      <c r="AG1690" s="92">
        <v>0.0</v>
      </c>
      <c r="AH1690" s="92">
        <v>0.0</v>
      </c>
    </row>
    <row r="1691" hidden="1">
      <c r="A1691" s="90" t="s">
        <v>328</v>
      </c>
      <c r="B1691" s="91" t="s">
        <v>332</v>
      </c>
      <c r="C1691" s="92">
        <v>0.0</v>
      </c>
      <c r="D1691" s="92">
        <v>0.0</v>
      </c>
      <c r="E1691" s="93">
        <f t="shared" si="1062"/>
        <v>0</v>
      </c>
      <c r="F1691" s="92">
        <v>0.0</v>
      </c>
      <c r="G1691" s="92">
        <v>0.0</v>
      </c>
      <c r="H1691" s="92">
        <v>0.0</v>
      </c>
      <c r="I1691" s="92">
        <v>0.0</v>
      </c>
      <c r="J1691" s="106">
        <f t="shared" si="1056"/>
        <v>0</v>
      </c>
      <c r="K1691" s="94" t="str">
        <f t="shared" si="1057"/>
        <v>#DIV/0!</v>
      </c>
      <c r="L1691" s="92">
        <v>0.0</v>
      </c>
      <c r="M1691" s="92">
        <v>0.0</v>
      </c>
      <c r="N1691" s="103">
        <v>0.0</v>
      </c>
      <c r="O1691" s="95">
        <f t="shared" si="1063"/>
        <v>0</v>
      </c>
      <c r="P1691" s="92">
        <v>0.0</v>
      </c>
      <c r="Q1691" s="92">
        <v>0.0</v>
      </c>
      <c r="R1691" s="92">
        <v>0.0</v>
      </c>
      <c r="S1691" s="92">
        <v>0.0</v>
      </c>
      <c r="T1691" s="92">
        <v>0.0</v>
      </c>
      <c r="U1691" s="92">
        <v>0.0</v>
      </c>
      <c r="V1691" s="92">
        <v>0.0</v>
      </c>
      <c r="W1691" s="92">
        <v>0.0</v>
      </c>
      <c r="X1691" s="92">
        <v>0.0</v>
      </c>
      <c r="Y1691" s="92">
        <v>0.0</v>
      </c>
      <c r="Z1691" s="92">
        <v>0.0</v>
      </c>
      <c r="AA1691" s="92">
        <v>0.0</v>
      </c>
      <c r="AB1691" s="92">
        <v>0.0</v>
      </c>
      <c r="AC1691" s="92">
        <v>0.0</v>
      </c>
      <c r="AD1691" s="92">
        <v>0.0</v>
      </c>
      <c r="AE1691" s="92">
        <v>0.0</v>
      </c>
      <c r="AF1691" s="92">
        <v>0.0</v>
      </c>
      <c r="AG1691" s="92">
        <v>0.0</v>
      </c>
      <c r="AH1691" s="92">
        <v>0.0</v>
      </c>
    </row>
    <row r="1692" hidden="1">
      <c r="A1692" s="90" t="s">
        <v>328</v>
      </c>
      <c r="B1692" s="91" t="s">
        <v>333</v>
      </c>
      <c r="C1692" s="103">
        <v>1.0</v>
      </c>
      <c r="D1692" s="92">
        <v>0.0</v>
      </c>
      <c r="E1692" s="93">
        <f t="shared" si="1062"/>
        <v>29.06666667</v>
      </c>
      <c r="F1692" s="92">
        <v>0.0</v>
      </c>
      <c r="G1692" s="103">
        <v>129.0</v>
      </c>
      <c r="H1692" s="103">
        <v>2.0</v>
      </c>
      <c r="I1692" s="103">
        <v>109.0</v>
      </c>
      <c r="J1692" s="106">
        <f t="shared" si="1056"/>
        <v>20</v>
      </c>
      <c r="K1692" s="94">
        <f t="shared" si="1057"/>
        <v>1.183486239</v>
      </c>
      <c r="L1692" s="103">
        <v>16.0</v>
      </c>
      <c r="M1692" s="103">
        <v>169.0</v>
      </c>
      <c r="N1692" s="103">
        <v>1.0</v>
      </c>
      <c r="O1692" s="95">
        <f t="shared" si="1063"/>
        <v>29.06666667</v>
      </c>
      <c r="P1692" s="103">
        <v>2.0</v>
      </c>
      <c r="Q1692" s="103">
        <v>1.0</v>
      </c>
      <c r="R1692" s="103">
        <v>8.0</v>
      </c>
      <c r="S1692" s="103">
        <v>4.0</v>
      </c>
      <c r="T1692" s="103">
        <v>23.0</v>
      </c>
      <c r="U1692" s="103">
        <v>4.0</v>
      </c>
      <c r="V1692" s="92">
        <v>0.0</v>
      </c>
      <c r="W1692" s="92">
        <v>0.0</v>
      </c>
      <c r="X1692" s="92">
        <v>0.0</v>
      </c>
      <c r="Y1692" s="92">
        <v>0.0</v>
      </c>
      <c r="Z1692" s="92">
        <v>0.0</v>
      </c>
      <c r="AA1692" s="92">
        <v>0.0</v>
      </c>
      <c r="AB1692" s="92">
        <v>0.0</v>
      </c>
      <c r="AC1692" s="103">
        <v>4.0</v>
      </c>
      <c r="AD1692" s="92">
        <v>0.0</v>
      </c>
      <c r="AE1692" s="92">
        <v>0.0</v>
      </c>
      <c r="AF1692" s="92">
        <v>0.0</v>
      </c>
      <c r="AG1692" s="92">
        <v>0.0</v>
      </c>
      <c r="AH1692" s="92">
        <v>0.0</v>
      </c>
    </row>
    <row r="1693" hidden="1">
      <c r="A1693" s="90" t="s">
        <v>328</v>
      </c>
      <c r="B1693" s="97" t="s">
        <v>334</v>
      </c>
      <c r="C1693" s="103">
        <v>1.0</v>
      </c>
      <c r="D1693" s="92">
        <v>0.0</v>
      </c>
      <c r="E1693" s="93">
        <f t="shared" si="1062"/>
        <v>27</v>
      </c>
      <c r="F1693" s="92">
        <v>0.0</v>
      </c>
      <c r="G1693" s="103">
        <v>64.0</v>
      </c>
      <c r="H1693" s="92">
        <v>0.0</v>
      </c>
      <c r="I1693" s="103">
        <v>108.0</v>
      </c>
      <c r="J1693" s="106">
        <f t="shared" si="1056"/>
        <v>-44</v>
      </c>
      <c r="K1693" s="94">
        <f t="shared" si="1057"/>
        <v>0.5925925926</v>
      </c>
      <c r="L1693" s="103">
        <v>15.0</v>
      </c>
      <c r="M1693" s="103">
        <v>81.0</v>
      </c>
      <c r="N1693" s="103">
        <v>1.0</v>
      </c>
      <c r="O1693" s="95">
        <f t="shared" si="1063"/>
        <v>27</v>
      </c>
      <c r="P1693" s="103">
        <v>4.0</v>
      </c>
      <c r="Q1693" s="103">
        <v>1.0</v>
      </c>
      <c r="R1693" s="103">
        <v>4.0</v>
      </c>
      <c r="S1693" s="92">
        <v>0.0</v>
      </c>
      <c r="T1693" s="103">
        <v>9.0</v>
      </c>
      <c r="U1693" s="103">
        <v>2.0</v>
      </c>
      <c r="V1693" s="103">
        <v>1.0</v>
      </c>
      <c r="W1693" s="92">
        <v>0.0</v>
      </c>
      <c r="X1693" s="92">
        <v>0.0</v>
      </c>
      <c r="Y1693" s="92">
        <v>0.0</v>
      </c>
      <c r="Z1693" s="92">
        <v>0.0</v>
      </c>
      <c r="AA1693" s="92">
        <v>0.0</v>
      </c>
      <c r="AB1693" s="92">
        <v>0.0</v>
      </c>
      <c r="AC1693" s="92">
        <v>0.0</v>
      </c>
      <c r="AD1693" s="92">
        <v>0.0</v>
      </c>
      <c r="AE1693" s="92">
        <v>0.0</v>
      </c>
      <c r="AF1693" s="92">
        <v>0.0</v>
      </c>
      <c r="AG1693" s="92">
        <v>0.0</v>
      </c>
      <c r="AH1693" s="92">
        <v>0.0</v>
      </c>
    </row>
    <row r="1694" hidden="1">
      <c r="A1694" s="98" t="s">
        <v>271</v>
      </c>
      <c r="B1694" s="99"/>
      <c r="C1694" s="99">
        <f>SUM(C1688:C1693)</f>
        <v>4</v>
      </c>
      <c r="D1694" s="99">
        <f t="shared" ref="D1694:F1694" si="1064">SUM(D1688:D1693)/4</f>
        <v>0</v>
      </c>
      <c r="E1694" s="100">
        <f t="shared" si="1064"/>
        <v>28.45</v>
      </c>
      <c r="F1694" s="99">
        <f t="shared" si="1064"/>
        <v>0.5</v>
      </c>
      <c r="G1694" s="99">
        <f>SUM(G1688:G1693)</f>
        <v>384</v>
      </c>
      <c r="H1694" s="99"/>
      <c r="I1694" s="99">
        <f>SUM(I1688:I1693)</f>
        <v>456</v>
      </c>
      <c r="J1694" s="99">
        <f t="shared" si="1056"/>
        <v>-72</v>
      </c>
      <c r="K1694" s="101">
        <f t="shared" si="1057"/>
        <v>0.8421052632</v>
      </c>
      <c r="L1694" s="99">
        <f t="shared" ref="L1694:M1694" si="1065">SUM(L1688:L1693)</f>
        <v>60</v>
      </c>
      <c r="M1694" s="99">
        <f t="shared" si="1065"/>
        <v>503</v>
      </c>
      <c r="N1694" s="99"/>
      <c r="O1694" s="102"/>
      <c r="P1694" s="99">
        <f t="shared" ref="P1694:AH1694" si="1066">SUM(P1688:P1693)</f>
        <v>21</v>
      </c>
      <c r="Q1694" s="99">
        <f t="shared" si="1066"/>
        <v>7</v>
      </c>
      <c r="R1694" s="99">
        <f t="shared" si="1066"/>
        <v>25</v>
      </c>
      <c r="S1694" s="99">
        <f t="shared" si="1066"/>
        <v>15</v>
      </c>
      <c r="T1694" s="99">
        <f t="shared" si="1066"/>
        <v>57</v>
      </c>
      <c r="U1694" s="99">
        <f t="shared" si="1066"/>
        <v>9</v>
      </c>
      <c r="V1694" s="99">
        <f t="shared" si="1066"/>
        <v>2</v>
      </c>
      <c r="W1694" s="99">
        <f t="shared" si="1066"/>
        <v>0</v>
      </c>
      <c r="X1694" s="99">
        <f t="shared" si="1066"/>
        <v>0</v>
      </c>
      <c r="Y1694" s="99">
        <f t="shared" si="1066"/>
        <v>0</v>
      </c>
      <c r="Z1694" s="99">
        <f t="shared" si="1066"/>
        <v>0</v>
      </c>
      <c r="AA1694" s="99">
        <f t="shared" si="1066"/>
        <v>0</v>
      </c>
      <c r="AB1694" s="99">
        <f t="shared" si="1066"/>
        <v>0</v>
      </c>
      <c r="AC1694" s="99">
        <f t="shared" si="1066"/>
        <v>6</v>
      </c>
      <c r="AD1694" s="99">
        <f t="shared" si="1066"/>
        <v>0</v>
      </c>
      <c r="AE1694" s="99">
        <f t="shared" si="1066"/>
        <v>0</v>
      </c>
      <c r="AF1694" s="99">
        <f t="shared" si="1066"/>
        <v>0</v>
      </c>
      <c r="AG1694" s="99">
        <f t="shared" si="1066"/>
        <v>0</v>
      </c>
      <c r="AH1694" s="99">
        <f t="shared" si="1066"/>
        <v>0</v>
      </c>
    </row>
    <row r="1695">
      <c r="A1695" s="119" t="s">
        <v>481</v>
      </c>
    </row>
    <row r="1697" hidden="1">
      <c r="A1697" s="115"/>
      <c r="F1697" s="116" t="s">
        <v>382</v>
      </c>
      <c r="L1697" s="117" t="s">
        <v>383</v>
      </c>
      <c r="N1697" s="118" t="s">
        <v>384</v>
      </c>
    </row>
    <row r="1698" hidden="1">
      <c r="A1698" s="83" t="s">
        <v>232</v>
      </c>
      <c r="B1698" s="83" t="s">
        <v>233</v>
      </c>
      <c r="C1698" s="83" t="s">
        <v>234</v>
      </c>
      <c r="D1698" s="83" t="s">
        <v>15</v>
      </c>
      <c r="E1698" s="84" t="s">
        <v>235</v>
      </c>
      <c r="F1698" s="85" t="s">
        <v>17</v>
      </c>
      <c r="G1698" s="85" t="s">
        <v>236</v>
      </c>
      <c r="H1698" s="85" t="s">
        <v>237</v>
      </c>
      <c r="I1698" s="85" t="s">
        <v>238</v>
      </c>
      <c r="J1698" s="85" t="s">
        <v>239</v>
      </c>
      <c r="K1698" s="86" t="s">
        <v>240</v>
      </c>
      <c r="L1698" s="87" t="s">
        <v>241</v>
      </c>
      <c r="M1698" s="87" t="s">
        <v>242</v>
      </c>
      <c r="N1698" s="88" t="s">
        <v>385</v>
      </c>
      <c r="O1698" s="88" t="s">
        <v>235</v>
      </c>
      <c r="P1698" s="88" t="s">
        <v>244</v>
      </c>
      <c r="Q1698" s="88" t="s">
        <v>245</v>
      </c>
      <c r="R1698" s="88" t="s">
        <v>246</v>
      </c>
      <c r="S1698" s="88" t="s">
        <v>247</v>
      </c>
      <c r="T1698" s="88" t="s">
        <v>248</v>
      </c>
      <c r="U1698" s="88" t="s">
        <v>249</v>
      </c>
      <c r="V1698" s="88" t="s">
        <v>250</v>
      </c>
      <c r="W1698" s="88" t="s">
        <v>251</v>
      </c>
      <c r="X1698" s="88" t="s">
        <v>252</v>
      </c>
      <c r="Y1698" s="88" t="s">
        <v>253</v>
      </c>
      <c r="Z1698" s="88" t="s">
        <v>254</v>
      </c>
      <c r="AA1698" s="88" t="s">
        <v>255</v>
      </c>
      <c r="AB1698" s="88" t="s">
        <v>256</v>
      </c>
      <c r="AC1698" s="88" t="s">
        <v>257</v>
      </c>
      <c r="AD1698" s="88" t="s">
        <v>258</v>
      </c>
      <c r="AE1698" s="88" t="s">
        <v>259</v>
      </c>
      <c r="AF1698" s="88" t="s">
        <v>260</v>
      </c>
      <c r="AG1698" s="88" t="s">
        <v>261</v>
      </c>
      <c r="AH1698" s="88" t="s">
        <v>262</v>
      </c>
    </row>
    <row r="1699" hidden="1">
      <c r="A1699" s="90"/>
      <c r="B1699" s="91"/>
      <c r="C1699" s="92">
        <v>0.0</v>
      </c>
      <c r="D1699" s="92">
        <v>0.0</v>
      </c>
      <c r="E1699" s="93">
        <f t="shared" ref="E1699:E1704" si="1067">SUM(L1699*I1699)/60</f>
        <v>0</v>
      </c>
      <c r="F1699" s="92">
        <v>0.0</v>
      </c>
      <c r="G1699" s="92">
        <v>0.0</v>
      </c>
      <c r="H1699" s="92">
        <v>0.0</v>
      </c>
      <c r="I1699" s="92">
        <v>0.0</v>
      </c>
      <c r="J1699" s="106">
        <f t="shared" ref="J1699:J1712" si="1068">SUM(G1699-I1699)</f>
        <v>0</v>
      </c>
      <c r="K1699" s="94" t="str">
        <f t="shared" ref="K1699:K1712" si="1069">SUM(G1699/I1699)</f>
        <v>#DIV/0!</v>
      </c>
      <c r="L1699" s="92">
        <v>0.0</v>
      </c>
      <c r="M1699" s="92">
        <v>0.0</v>
      </c>
      <c r="N1699" s="92" t="s">
        <v>386</v>
      </c>
      <c r="O1699" s="95" t="str">
        <f t="shared" ref="O1699:O1704" si="1070">(E1699*N1699)</f>
        <v>#VALUE!</v>
      </c>
      <c r="P1699" s="92">
        <v>0.0</v>
      </c>
      <c r="Q1699" s="92">
        <v>0.0</v>
      </c>
      <c r="R1699" s="92">
        <v>0.0</v>
      </c>
      <c r="S1699" s="92">
        <v>0.0</v>
      </c>
      <c r="T1699" s="92">
        <v>0.0</v>
      </c>
      <c r="U1699" s="92">
        <v>0.0</v>
      </c>
      <c r="V1699" s="92">
        <v>0.0</v>
      </c>
      <c r="W1699" s="92">
        <v>0.0</v>
      </c>
      <c r="X1699" s="92">
        <v>0.0</v>
      </c>
      <c r="Y1699" s="92">
        <v>0.0</v>
      </c>
      <c r="Z1699" s="92">
        <v>0.0</v>
      </c>
      <c r="AA1699" s="92">
        <v>0.0</v>
      </c>
      <c r="AB1699" s="92">
        <v>0.0</v>
      </c>
      <c r="AC1699" s="92">
        <v>0.0</v>
      </c>
      <c r="AD1699" s="92">
        <v>0.0</v>
      </c>
      <c r="AE1699" s="92">
        <v>0.0</v>
      </c>
      <c r="AF1699" s="92">
        <v>0.0</v>
      </c>
      <c r="AG1699" s="92">
        <v>0.0</v>
      </c>
      <c r="AH1699" s="92">
        <v>0.0</v>
      </c>
    </row>
    <row r="1700" hidden="1">
      <c r="A1700" s="90"/>
      <c r="B1700" s="91"/>
      <c r="C1700" s="92">
        <v>0.0</v>
      </c>
      <c r="D1700" s="92">
        <v>0.0</v>
      </c>
      <c r="E1700" s="93">
        <f t="shared" si="1067"/>
        <v>0</v>
      </c>
      <c r="F1700" s="92">
        <v>0.0</v>
      </c>
      <c r="G1700" s="92">
        <v>0.0</v>
      </c>
      <c r="H1700" s="92">
        <v>0.0</v>
      </c>
      <c r="I1700" s="92">
        <v>0.0</v>
      </c>
      <c r="J1700" s="106">
        <f t="shared" si="1068"/>
        <v>0</v>
      </c>
      <c r="K1700" s="94" t="str">
        <f t="shared" si="1069"/>
        <v>#DIV/0!</v>
      </c>
      <c r="L1700" s="92">
        <v>0.0</v>
      </c>
      <c r="M1700" s="92">
        <v>0.0</v>
      </c>
      <c r="N1700" s="92" t="s">
        <v>386</v>
      </c>
      <c r="O1700" s="95" t="str">
        <f t="shared" si="1070"/>
        <v>#VALUE!</v>
      </c>
      <c r="P1700" s="92">
        <v>0.0</v>
      </c>
      <c r="Q1700" s="92">
        <v>0.0</v>
      </c>
      <c r="R1700" s="92">
        <v>0.0</v>
      </c>
      <c r="S1700" s="92">
        <v>0.0</v>
      </c>
      <c r="T1700" s="92">
        <v>0.0</v>
      </c>
      <c r="U1700" s="92">
        <v>0.0</v>
      </c>
      <c r="V1700" s="92">
        <v>0.0</v>
      </c>
      <c r="W1700" s="92">
        <v>0.0</v>
      </c>
      <c r="X1700" s="92">
        <v>0.0</v>
      </c>
      <c r="Y1700" s="92">
        <v>0.0</v>
      </c>
      <c r="Z1700" s="92">
        <v>0.0</v>
      </c>
      <c r="AA1700" s="92">
        <v>0.0</v>
      </c>
      <c r="AB1700" s="92">
        <v>0.0</v>
      </c>
      <c r="AC1700" s="92">
        <v>0.0</v>
      </c>
      <c r="AD1700" s="92">
        <v>0.0</v>
      </c>
      <c r="AE1700" s="92">
        <v>0.0</v>
      </c>
      <c r="AF1700" s="92">
        <v>0.0</v>
      </c>
      <c r="AG1700" s="92">
        <v>0.0</v>
      </c>
      <c r="AH1700" s="92">
        <v>0.0</v>
      </c>
    </row>
    <row r="1701" hidden="1">
      <c r="A1701" s="90"/>
      <c r="B1701" s="91"/>
      <c r="C1701" s="92">
        <v>0.0</v>
      </c>
      <c r="D1701" s="92">
        <v>0.0</v>
      </c>
      <c r="E1701" s="93">
        <f t="shared" si="1067"/>
        <v>0</v>
      </c>
      <c r="F1701" s="92">
        <v>0.0</v>
      </c>
      <c r="G1701" s="92">
        <v>0.0</v>
      </c>
      <c r="H1701" s="92">
        <v>0.0</v>
      </c>
      <c r="I1701" s="92">
        <v>0.0</v>
      </c>
      <c r="J1701" s="106">
        <f t="shared" si="1068"/>
        <v>0</v>
      </c>
      <c r="K1701" s="94" t="str">
        <f t="shared" si="1069"/>
        <v>#DIV/0!</v>
      </c>
      <c r="L1701" s="92">
        <v>0.0</v>
      </c>
      <c r="M1701" s="92">
        <v>0.0</v>
      </c>
      <c r="N1701" s="92" t="s">
        <v>386</v>
      </c>
      <c r="O1701" s="95" t="str">
        <f t="shared" si="1070"/>
        <v>#VALUE!</v>
      </c>
      <c r="P1701" s="92">
        <v>0.0</v>
      </c>
      <c r="Q1701" s="92">
        <v>0.0</v>
      </c>
      <c r="R1701" s="92">
        <v>0.0</v>
      </c>
      <c r="S1701" s="92">
        <v>0.0</v>
      </c>
      <c r="T1701" s="92">
        <v>0.0</v>
      </c>
      <c r="U1701" s="92">
        <v>0.0</v>
      </c>
      <c r="V1701" s="92">
        <v>0.0</v>
      </c>
      <c r="W1701" s="92">
        <v>0.0</v>
      </c>
      <c r="X1701" s="92">
        <v>0.0</v>
      </c>
      <c r="Y1701" s="92">
        <v>0.0</v>
      </c>
      <c r="Z1701" s="92">
        <v>0.0</v>
      </c>
      <c r="AA1701" s="92">
        <v>0.0</v>
      </c>
      <c r="AB1701" s="92">
        <v>0.0</v>
      </c>
      <c r="AC1701" s="92">
        <v>0.0</v>
      </c>
      <c r="AD1701" s="92">
        <v>0.0</v>
      </c>
      <c r="AE1701" s="92">
        <v>0.0</v>
      </c>
      <c r="AF1701" s="92">
        <v>0.0</v>
      </c>
      <c r="AG1701" s="92">
        <v>0.0</v>
      </c>
      <c r="AH1701" s="92">
        <v>0.0</v>
      </c>
    </row>
    <row r="1702" hidden="1">
      <c r="A1702" s="90"/>
      <c r="B1702" s="91"/>
      <c r="C1702" s="92">
        <v>0.0</v>
      </c>
      <c r="D1702" s="92">
        <v>0.0</v>
      </c>
      <c r="E1702" s="93">
        <f t="shared" si="1067"/>
        <v>0</v>
      </c>
      <c r="F1702" s="92">
        <v>0.0</v>
      </c>
      <c r="G1702" s="92">
        <v>0.0</v>
      </c>
      <c r="H1702" s="92">
        <v>0.0</v>
      </c>
      <c r="I1702" s="92">
        <v>0.0</v>
      </c>
      <c r="J1702" s="106">
        <f t="shared" si="1068"/>
        <v>0</v>
      </c>
      <c r="K1702" s="94" t="str">
        <f t="shared" si="1069"/>
        <v>#DIV/0!</v>
      </c>
      <c r="L1702" s="92">
        <v>0.0</v>
      </c>
      <c r="M1702" s="92">
        <v>0.0</v>
      </c>
      <c r="N1702" s="92" t="s">
        <v>386</v>
      </c>
      <c r="O1702" s="95" t="str">
        <f t="shared" si="1070"/>
        <v>#VALUE!</v>
      </c>
      <c r="P1702" s="92">
        <v>0.0</v>
      </c>
      <c r="Q1702" s="92">
        <v>0.0</v>
      </c>
      <c r="R1702" s="92">
        <v>0.0</v>
      </c>
      <c r="S1702" s="92">
        <v>0.0</v>
      </c>
      <c r="T1702" s="92">
        <v>0.0</v>
      </c>
      <c r="U1702" s="92">
        <v>0.0</v>
      </c>
      <c r="V1702" s="92">
        <v>0.0</v>
      </c>
      <c r="W1702" s="92">
        <v>0.0</v>
      </c>
      <c r="X1702" s="92">
        <v>0.0</v>
      </c>
      <c r="Y1702" s="92">
        <v>0.0</v>
      </c>
      <c r="Z1702" s="92">
        <v>0.0</v>
      </c>
      <c r="AA1702" s="92">
        <v>0.0</v>
      </c>
      <c r="AB1702" s="92">
        <v>0.0</v>
      </c>
      <c r="AC1702" s="92">
        <v>0.0</v>
      </c>
      <c r="AD1702" s="92">
        <v>0.0</v>
      </c>
      <c r="AE1702" s="92">
        <v>0.0</v>
      </c>
      <c r="AF1702" s="92">
        <v>0.0</v>
      </c>
      <c r="AG1702" s="92">
        <v>0.0</v>
      </c>
      <c r="AH1702" s="92">
        <v>0.0</v>
      </c>
    </row>
    <row r="1703" hidden="1">
      <c r="A1703" s="90"/>
      <c r="B1703" s="91"/>
      <c r="C1703" s="92">
        <v>0.0</v>
      </c>
      <c r="D1703" s="92">
        <v>0.0</v>
      </c>
      <c r="E1703" s="93">
        <f t="shared" si="1067"/>
        <v>0</v>
      </c>
      <c r="F1703" s="92">
        <v>0.0</v>
      </c>
      <c r="G1703" s="92">
        <v>0.0</v>
      </c>
      <c r="H1703" s="92">
        <v>0.0</v>
      </c>
      <c r="I1703" s="92">
        <v>0.0</v>
      </c>
      <c r="J1703" s="106">
        <f t="shared" si="1068"/>
        <v>0</v>
      </c>
      <c r="K1703" s="94" t="str">
        <f t="shared" si="1069"/>
        <v>#DIV/0!</v>
      </c>
      <c r="L1703" s="92">
        <v>0.0</v>
      </c>
      <c r="M1703" s="92">
        <v>0.0</v>
      </c>
      <c r="N1703" s="92" t="s">
        <v>386</v>
      </c>
      <c r="O1703" s="95" t="str">
        <f t="shared" si="1070"/>
        <v>#VALUE!</v>
      </c>
      <c r="P1703" s="92">
        <v>0.0</v>
      </c>
      <c r="Q1703" s="92">
        <v>0.0</v>
      </c>
      <c r="R1703" s="92">
        <v>0.0</v>
      </c>
      <c r="S1703" s="92">
        <v>0.0</v>
      </c>
      <c r="T1703" s="92">
        <v>0.0</v>
      </c>
      <c r="U1703" s="92">
        <v>0.0</v>
      </c>
      <c r="V1703" s="92">
        <v>0.0</v>
      </c>
      <c r="W1703" s="92">
        <v>0.0</v>
      </c>
      <c r="X1703" s="92">
        <v>0.0</v>
      </c>
      <c r="Y1703" s="92">
        <v>0.0</v>
      </c>
      <c r="Z1703" s="92">
        <v>0.0</v>
      </c>
      <c r="AA1703" s="92">
        <v>0.0</v>
      </c>
      <c r="AB1703" s="92">
        <v>0.0</v>
      </c>
      <c r="AC1703" s="92">
        <v>0.0</v>
      </c>
      <c r="AD1703" s="92">
        <v>0.0</v>
      </c>
      <c r="AE1703" s="92">
        <v>0.0</v>
      </c>
      <c r="AF1703" s="92">
        <v>0.0</v>
      </c>
      <c r="AG1703" s="92">
        <v>0.0</v>
      </c>
      <c r="AH1703" s="92">
        <v>0.0</v>
      </c>
    </row>
    <row r="1704" hidden="1">
      <c r="A1704" s="90"/>
      <c r="B1704" s="91"/>
      <c r="C1704" s="92">
        <v>0.0</v>
      </c>
      <c r="D1704" s="92">
        <v>0.0</v>
      </c>
      <c r="E1704" s="93">
        <f t="shared" si="1067"/>
        <v>0</v>
      </c>
      <c r="F1704" s="92">
        <v>0.0</v>
      </c>
      <c r="G1704" s="92">
        <v>0.0</v>
      </c>
      <c r="H1704" s="92">
        <v>0.0</v>
      </c>
      <c r="I1704" s="92">
        <v>0.0</v>
      </c>
      <c r="J1704" s="106">
        <f t="shared" si="1068"/>
        <v>0</v>
      </c>
      <c r="K1704" s="94" t="str">
        <f t="shared" si="1069"/>
        <v>#DIV/0!</v>
      </c>
      <c r="L1704" s="92">
        <v>0.0</v>
      </c>
      <c r="M1704" s="92">
        <v>0.0</v>
      </c>
      <c r="N1704" s="92" t="s">
        <v>386</v>
      </c>
      <c r="O1704" s="95" t="str">
        <f t="shared" si="1070"/>
        <v>#VALUE!</v>
      </c>
      <c r="P1704" s="92">
        <v>0.0</v>
      </c>
      <c r="Q1704" s="92">
        <v>0.0</v>
      </c>
      <c r="R1704" s="92">
        <v>0.0</v>
      </c>
      <c r="S1704" s="92">
        <v>0.0</v>
      </c>
      <c r="T1704" s="92">
        <v>0.0</v>
      </c>
      <c r="U1704" s="92">
        <v>0.0</v>
      </c>
      <c r="V1704" s="92">
        <v>0.0</v>
      </c>
      <c r="W1704" s="92">
        <v>0.0</v>
      </c>
      <c r="X1704" s="92">
        <v>0.0</v>
      </c>
      <c r="Y1704" s="92">
        <v>0.0</v>
      </c>
      <c r="Z1704" s="92">
        <v>0.0</v>
      </c>
      <c r="AA1704" s="92">
        <v>0.0</v>
      </c>
      <c r="AB1704" s="92">
        <v>0.0</v>
      </c>
      <c r="AC1704" s="92">
        <v>0.0</v>
      </c>
      <c r="AD1704" s="92">
        <v>0.0</v>
      </c>
      <c r="AE1704" s="92">
        <v>0.0</v>
      </c>
      <c r="AF1704" s="92">
        <v>0.0</v>
      </c>
      <c r="AG1704" s="92">
        <v>0.0</v>
      </c>
      <c r="AH1704" s="92">
        <v>0.0</v>
      </c>
    </row>
    <row r="1705" hidden="1">
      <c r="A1705" s="98"/>
      <c r="B1705" s="99"/>
      <c r="C1705" s="99">
        <f t="shared" ref="C1705:D1705" si="1071">SUM(C1699:C1704)/4</f>
        <v>0</v>
      </c>
      <c r="D1705" s="99">
        <f t="shared" si="1071"/>
        <v>0</v>
      </c>
      <c r="E1705" s="100">
        <f>SUM(E1699:E1704)</f>
        <v>0</v>
      </c>
      <c r="F1705" s="99">
        <f>SUM(F1699:F1704)/4</f>
        <v>0</v>
      </c>
      <c r="G1705" s="99">
        <f>SUM(G1699:G1704)</f>
        <v>0</v>
      </c>
      <c r="H1705" s="99"/>
      <c r="I1705" s="99">
        <f>SUM(I1699:I1704)</f>
        <v>0</v>
      </c>
      <c r="J1705" s="99">
        <f t="shared" si="1068"/>
        <v>0</v>
      </c>
      <c r="K1705" s="101" t="str">
        <f t="shared" si="1069"/>
        <v>#DIV/0!</v>
      </c>
      <c r="L1705" s="99">
        <f t="shared" ref="L1705:M1705" si="1072">SUM(L1699:L1704)</f>
        <v>0</v>
      </c>
      <c r="M1705" s="99">
        <f t="shared" si="1072"/>
        <v>0</v>
      </c>
      <c r="N1705" s="99"/>
      <c r="O1705" s="102"/>
      <c r="P1705" s="99">
        <f t="shared" ref="P1705:AH1705" si="1073">SUM(P1699:P1704)</f>
        <v>0</v>
      </c>
      <c r="Q1705" s="99">
        <f t="shared" si="1073"/>
        <v>0</v>
      </c>
      <c r="R1705" s="99">
        <f t="shared" si="1073"/>
        <v>0</v>
      </c>
      <c r="S1705" s="99">
        <f t="shared" si="1073"/>
        <v>0</v>
      </c>
      <c r="T1705" s="99">
        <f t="shared" si="1073"/>
        <v>0</v>
      </c>
      <c r="U1705" s="99">
        <f t="shared" si="1073"/>
        <v>0</v>
      </c>
      <c r="V1705" s="99">
        <f t="shared" si="1073"/>
        <v>0</v>
      </c>
      <c r="W1705" s="99">
        <f t="shared" si="1073"/>
        <v>0</v>
      </c>
      <c r="X1705" s="99">
        <f t="shared" si="1073"/>
        <v>0</v>
      </c>
      <c r="Y1705" s="99">
        <f t="shared" si="1073"/>
        <v>0</v>
      </c>
      <c r="Z1705" s="99">
        <f t="shared" si="1073"/>
        <v>0</v>
      </c>
      <c r="AA1705" s="99">
        <f t="shared" si="1073"/>
        <v>0</v>
      </c>
      <c r="AB1705" s="99">
        <f t="shared" si="1073"/>
        <v>0</v>
      </c>
      <c r="AC1705" s="99">
        <f t="shared" si="1073"/>
        <v>0</v>
      </c>
      <c r="AD1705" s="99">
        <f t="shared" si="1073"/>
        <v>0</v>
      </c>
      <c r="AE1705" s="99">
        <f t="shared" si="1073"/>
        <v>0</v>
      </c>
      <c r="AF1705" s="99">
        <f t="shared" si="1073"/>
        <v>0</v>
      </c>
      <c r="AG1705" s="99">
        <f t="shared" si="1073"/>
        <v>0</v>
      </c>
      <c r="AH1705" s="99">
        <f t="shared" si="1073"/>
        <v>0</v>
      </c>
    </row>
    <row r="1706" hidden="1">
      <c r="A1706" s="90"/>
      <c r="B1706" s="91"/>
      <c r="C1706" s="92">
        <v>0.0</v>
      </c>
      <c r="D1706" s="92">
        <v>0.0</v>
      </c>
      <c r="E1706" s="93">
        <f t="shared" ref="E1706:E1711" si="1074">SUM(L1706*I1706)/60</f>
        <v>0</v>
      </c>
      <c r="F1706" s="92">
        <v>0.0</v>
      </c>
      <c r="G1706" s="92">
        <v>0.0</v>
      </c>
      <c r="H1706" s="92">
        <v>0.0</v>
      </c>
      <c r="I1706" s="92">
        <v>0.0</v>
      </c>
      <c r="J1706" s="106">
        <f t="shared" si="1068"/>
        <v>0</v>
      </c>
      <c r="K1706" s="94" t="str">
        <f t="shared" si="1069"/>
        <v>#DIV/0!</v>
      </c>
      <c r="L1706" s="92">
        <v>0.0</v>
      </c>
      <c r="M1706" s="92">
        <v>0.0</v>
      </c>
      <c r="N1706" s="92" t="s">
        <v>386</v>
      </c>
      <c r="O1706" s="95">
        <f t="shared" ref="O1706:O1711" si="1075">SUM(L1706*I1706)/60</f>
        <v>0</v>
      </c>
      <c r="P1706" s="92">
        <v>0.0</v>
      </c>
      <c r="Q1706" s="92">
        <v>0.0</v>
      </c>
      <c r="R1706" s="92">
        <v>0.0</v>
      </c>
      <c r="S1706" s="92">
        <v>0.0</v>
      </c>
      <c r="T1706" s="92">
        <v>0.0</v>
      </c>
      <c r="U1706" s="92">
        <v>0.0</v>
      </c>
      <c r="V1706" s="92">
        <v>0.0</v>
      </c>
      <c r="W1706" s="92">
        <v>0.0</v>
      </c>
      <c r="X1706" s="92">
        <v>0.0</v>
      </c>
      <c r="Y1706" s="92">
        <v>0.0</v>
      </c>
      <c r="Z1706" s="92">
        <v>0.0</v>
      </c>
      <c r="AA1706" s="92">
        <v>0.0</v>
      </c>
      <c r="AB1706" s="92">
        <v>0.0</v>
      </c>
      <c r="AC1706" s="92">
        <v>0.0</v>
      </c>
      <c r="AD1706" s="92">
        <v>0.0</v>
      </c>
      <c r="AE1706" s="92">
        <v>0.0</v>
      </c>
      <c r="AF1706" s="92">
        <v>0.0</v>
      </c>
      <c r="AG1706" s="92">
        <v>0.0</v>
      </c>
      <c r="AH1706" s="92">
        <v>0.0</v>
      </c>
    </row>
    <row r="1707" hidden="1">
      <c r="A1707" s="90"/>
      <c r="B1707" s="91"/>
      <c r="C1707" s="92">
        <v>0.0</v>
      </c>
      <c r="D1707" s="92">
        <v>0.0</v>
      </c>
      <c r="E1707" s="93">
        <f t="shared" si="1074"/>
        <v>0</v>
      </c>
      <c r="F1707" s="92">
        <v>0.0</v>
      </c>
      <c r="G1707" s="92">
        <v>0.0</v>
      </c>
      <c r="H1707" s="92">
        <v>0.0</v>
      </c>
      <c r="I1707" s="92">
        <v>0.0</v>
      </c>
      <c r="J1707" s="106">
        <f t="shared" si="1068"/>
        <v>0</v>
      </c>
      <c r="K1707" s="94" t="str">
        <f t="shared" si="1069"/>
        <v>#DIV/0!</v>
      </c>
      <c r="L1707" s="92">
        <v>0.0</v>
      </c>
      <c r="M1707" s="92">
        <v>0.0</v>
      </c>
      <c r="N1707" s="92" t="s">
        <v>386</v>
      </c>
      <c r="O1707" s="95">
        <f t="shared" si="1075"/>
        <v>0</v>
      </c>
      <c r="P1707" s="92">
        <v>0.0</v>
      </c>
      <c r="Q1707" s="92">
        <v>0.0</v>
      </c>
      <c r="R1707" s="92">
        <v>0.0</v>
      </c>
      <c r="S1707" s="92">
        <v>0.0</v>
      </c>
      <c r="T1707" s="92">
        <v>0.0</v>
      </c>
      <c r="U1707" s="92">
        <v>0.0</v>
      </c>
      <c r="V1707" s="92">
        <v>0.0</v>
      </c>
      <c r="W1707" s="92">
        <v>0.0</v>
      </c>
      <c r="X1707" s="92">
        <v>0.0</v>
      </c>
      <c r="Y1707" s="92">
        <v>0.0</v>
      </c>
      <c r="Z1707" s="92">
        <v>0.0</v>
      </c>
      <c r="AA1707" s="92">
        <v>0.0</v>
      </c>
      <c r="AB1707" s="92">
        <v>0.0</v>
      </c>
      <c r="AC1707" s="92">
        <v>0.0</v>
      </c>
      <c r="AD1707" s="92">
        <v>0.0</v>
      </c>
      <c r="AE1707" s="92">
        <v>0.0</v>
      </c>
      <c r="AF1707" s="92">
        <v>0.0</v>
      </c>
      <c r="AG1707" s="92">
        <v>0.0</v>
      </c>
      <c r="AH1707" s="92">
        <v>0.0</v>
      </c>
    </row>
    <row r="1708" hidden="1">
      <c r="A1708" s="90"/>
      <c r="B1708" s="91"/>
      <c r="C1708" s="92">
        <v>0.0</v>
      </c>
      <c r="D1708" s="92">
        <v>0.0</v>
      </c>
      <c r="E1708" s="93">
        <f t="shared" si="1074"/>
        <v>0</v>
      </c>
      <c r="F1708" s="92">
        <v>0.0</v>
      </c>
      <c r="G1708" s="92">
        <v>0.0</v>
      </c>
      <c r="H1708" s="92">
        <v>0.0</v>
      </c>
      <c r="I1708" s="92">
        <v>0.0</v>
      </c>
      <c r="J1708" s="106">
        <f t="shared" si="1068"/>
        <v>0</v>
      </c>
      <c r="K1708" s="94" t="str">
        <f t="shared" si="1069"/>
        <v>#DIV/0!</v>
      </c>
      <c r="L1708" s="92">
        <v>0.0</v>
      </c>
      <c r="M1708" s="92">
        <v>0.0</v>
      </c>
      <c r="N1708" s="92" t="s">
        <v>386</v>
      </c>
      <c r="O1708" s="95">
        <f t="shared" si="1075"/>
        <v>0</v>
      </c>
      <c r="P1708" s="92">
        <v>0.0</v>
      </c>
      <c r="Q1708" s="92">
        <v>0.0</v>
      </c>
      <c r="R1708" s="92">
        <v>0.0</v>
      </c>
      <c r="S1708" s="92">
        <v>0.0</v>
      </c>
      <c r="T1708" s="92">
        <v>0.0</v>
      </c>
      <c r="U1708" s="92">
        <v>0.0</v>
      </c>
      <c r="V1708" s="92">
        <v>0.0</v>
      </c>
      <c r="W1708" s="92">
        <v>0.0</v>
      </c>
      <c r="X1708" s="92">
        <v>0.0</v>
      </c>
      <c r="Y1708" s="92">
        <v>0.0</v>
      </c>
      <c r="Z1708" s="92">
        <v>0.0</v>
      </c>
      <c r="AA1708" s="92">
        <v>0.0</v>
      </c>
      <c r="AB1708" s="92">
        <v>0.0</v>
      </c>
      <c r="AC1708" s="92">
        <v>0.0</v>
      </c>
      <c r="AD1708" s="92">
        <v>0.0</v>
      </c>
      <c r="AE1708" s="92">
        <v>0.0</v>
      </c>
      <c r="AF1708" s="92">
        <v>0.0</v>
      </c>
      <c r="AG1708" s="92">
        <v>0.0</v>
      </c>
      <c r="AH1708" s="92">
        <v>0.0</v>
      </c>
    </row>
    <row r="1709" hidden="1">
      <c r="A1709" s="90"/>
      <c r="B1709" s="91"/>
      <c r="C1709" s="92">
        <v>0.0</v>
      </c>
      <c r="D1709" s="92">
        <v>0.0</v>
      </c>
      <c r="E1709" s="93">
        <f t="shared" si="1074"/>
        <v>0</v>
      </c>
      <c r="F1709" s="92">
        <v>0.0</v>
      </c>
      <c r="G1709" s="92">
        <v>0.0</v>
      </c>
      <c r="H1709" s="92">
        <v>0.0</v>
      </c>
      <c r="I1709" s="92">
        <v>0.0</v>
      </c>
      <c r="J1709" s="106">
        <f t="shared" si="1068"/>
        <v>0</v>
      </c>
      <c r="K1709" s="94" t="str">
        <f t="shared" si="1069"/>
        <v>#DIV/0!</v>
      </c>
      <c r="L1709" s="92">
        <v>0.0</v>
      </c>
      <c r="M1709" s="92">
        <v>0.0</v>
      </c>
      <c r="N1709" s="92" t="s">
        <v>386</v>
      </c>
      <c r="O1709" s="95">
        <f t="shared" si="1075"/>
        <v>0</v>
      </c>
      <c r="P1709" s="92">
        <v>0.0</v>
      </c>
      <c r="Q1709" s="92">
        <v>0.0</v>
      </c>
      <c r="R1709" s="92">
        <v>0.0</v>
      </c>
      <c r="S1709" s="92">
        <v>0.0</v>
      </c>
      <c r="T1709" s="92">
        <v>0.0</v>
      </c>
      <c r="U1709" s="92">
        <v>0.0</v>
      </c>
      <c r="V1709" s="92">
        <v>0.0</v>
      </c>
      <c r="W1709" s="92">
        <v>0.0</v>
      </c>
      <c r="X1709" s="92">
        <v>0.0</v>
      </c>
      <c r="Y1709" s="92">
        <v>0.0</v>
      </c>
      <c r="Z1709" s="92">
        <v>0.0</v>
      </c>
      <c r="AA1709" s="92">
        <v>0.0</v>
      </c>
      <c r="AB1709" s="92">
        <v>0.0</v>
      </c>
      <c r="AC1709" s="92">
        <v>0.0</v>
      </c>
      <c r="AD1709" s="92">
        <v>0.0</v>
      </c>
      <c r="AE1709" s="92">
        <v>0.0</v>
      </c>
      <c r="AF1709" s="92">
        <v>0.0</v>
      </c>
      <c r="AG1709" s="92">
        <v>0.0</v>
      </c>
      <c r="AH1709" s="92">
        <v>0.0</v>
      </c>
    </row>
    <row r="1710" hidden="1">
      <c r="A1710" s="90"/>
      <c r="B1710" s="91"/>
      <c r="C1710" s="92">
        <v>0.0</v>
      </c>
      <c r="D1710" s="92">
        <v>0.0</v>
      </c>
      <c r="E1710" s="93">
        <f t="shared" si="1074"/>
        <v>0</v>
      </c>
      <c r="F1710" s="92">
        <v>0.0</v>
      </c>
      <c r="G1710" s="92">
        <v>0.0</v>
      </c>
      <c r="H1710" s="92">
        <v>0.0</v>
      </c>
      <c r="I1710" s="92">
        <v>0.0</v>
      </c>
      <c r="J1710" s="106">
        <f t="shared" si="1068"/>
        <v>0</v>
      </c>
      <c r="K1710" s="94" t="str">
        <f t="shared" si="1069"/>
        <v>#DIV/0!</v>
      </c>
      <c r="L1710" s="92">
        <v>0.0</v>
      </c>
      <c r="M1710" s="92">
        <v>0.0</v>
      </c>
      <c r="N1710" s="92" t="s">
        <v>386</v>
      </c>
      <c r="O1710" s="95">
        <f t="shared" si="1075"/>
        <v>0</v>
      </c>
      <c r="P1710" s="92">
        <v>0.0</v>
      </c>
      <c r="Q1710" s="92">
        <v>0.0</v>
      </c>
      <c r="R1710" s="92">
        <v>0.0</v>
      </c>
      <c r="S1710" s="92">
        <v>0.0</v>
      </c>
      <c r="T1710" s="92">
        <v>0.0</v>
      </c>
      <c r="U1710" s="92">
        <v>0.0</v>
      </c>
      <c r="V1710" s="92">
        <v>0.0</v>
      </c>
      <c r="W1710" s="92">
        <v>0.0</v>
      </c>
      <c r="X1710" s="92">
        <v>0.0</v>
      </c>
      <c r="Y1710" s="92">
        <v>0.0</v>
      </c>
      <c r="Z1710" s="92">
        <v>0.0</v>
      </c>
      <c r="AA1710" s="92">
        <v>0.0</v>
      </c>
      <c r="AB1710" s="92">
        <v>0.0</v>
      </c>
      <c r="AC1710" s="92">
        <v>0.0</v>
      </c>
      <c r="AD1710" s="92">
        <v>0.0</v>
      </c>
      <c r="AE1710" s="92">
        <v>0.0</v>
      </c>
      <c r="AF1710" s="92">
        <v>0.0</v>
      </c>
      <c r="AG1710" s="92">
        <v>0.0</v>
      </c>
      <c r="AH1710" s="92">
        <v>0.0</v>
      </c>
    </row>
    <row r="1711" hidden="1">
      <c r="A1711" s="90"/>
      <c r="B1711" s="91"/>
      <c r="C1711" s="92">
        <v>0.0</v>
      </c>
      <c r="D1711" s="92">
        <v>0.0</v>
      </c>
      <c r="E1711" s="93">
        <f t="shared" si="1074"/>
        <v>0</v>
      </c>
      <c r="F1711" s="92">
        <v>0.0</v>
      </c>
      <c r="G1711" s="92">
        <v>0.0</v>
      </c>
      <c r="H1711" s="92">
        <v>0.0</v>
      </c>
      <c r="I1711" s="92">
        <v>0.0</v>
      </c>
      <c r="J1711" s="106">
        <f t="shared" si="1068"/>
        <v>0</v>
      </c>
      <c r="K1711" s="94" t="str">
        <f t="shared" si="1069"/>
        <v>#DIV/0!</v>
      </c>
      <c r="L1711" s="92">
        <v>0.0</v>
      </c>
      <c r="M1711" s="92">
        <v>0.0</v>
      </c>
      <c r="N1711" s="92" t="s">
        <v>386</v>
      </c>
      <c r="O1711" s="95">
        <f t="shared" si="1075"/>
        <v>0</v>
      </c>
      <c r="P1711" s="92">
        <v>0.0</v>
      </c>
      <c r="Q1711" s="92">
        <v>0.0</v>
      </c>
      <c r="R1711" s="92">
        <v>0.0</v>
      </c>
      <c r="S1711" s="92">
        <v>0.0</v>
      </c>
      <c r="T1711" s="92">
        <v>0.0</v>
      </c>
      <c r="U1711" s="92">
        <v>0.0</v>
      </c>
      <c r="V1711" s="92">
        <v>0.0</v>
      </c>
      <c r="W1711" s="92">
        <v>0.0</v>
      </c>
      <c r="X1711" s="92">
        <v>0.0</v>
      </c>
      <c r="Y1711" s="92">
        <v>0.0</v>
      </c>
      <c r="Z1711" s="92">
        <v>0.0</v>
      </c>
      <c r="AA1711" s="92">
        <v>0.0</v>
      </c>
      <c r="AB1711" s="92">
        <v>0.0</v>
      </c>
      <c r="AC1711" s="92">
        <v>0.0</v>
      </c>
      <c r="AD1711" s="92">
        <v>0.0</v>
      </c>
      <c r="AE1711" s="92">
        <v>0.0</v>
      </c>
      <c r="AF1711" s="92">
        <v>0.0</v>
      </c>
      <c r="AG1711" s="92">
        <v>0.0</v>
      </c>
      <c r="AH1711" s="92">
        <v>0.0</v>
      </c>
    </row>
    <row r="1712" hidden="1">
      <c r="A1712" s="98" t="s">
        <v>271</v>
      </c>
      <c r="B1712" s="99"/>
      <c r="C1712" s="99">
        <f>SUM(C1706:C1711)</f>
        <v>0</v>
      </c>
      <c r="D1712" s="99">
        <f t="shared" ref="D1712:F1712" si="1076">SUM(D1706:D1711)/4</f>
        <v>0</v>
      </c>
      <c r="E1712" s="100">
        <f t="shared" si="1076"/>
        <v>0</v>
      </c>
      <c r="F1712" s="99">
        <f t="shared" si="1076"/>
        <v>0</v>
      </c>
      <c r="G1712" s="99">
        <f>SUM(G1706:G1711)</f>
        <v>0</v>
      </c>
      <c r="H1712" s="99"/>
      <c r="I1712" s="99">
        <f>SUM(I1706:I1711)</f>
        <v>0</v>
      </c>
      <c r="J1712" s="99">
        <f t="shared" si="1068"/>
        <v>0</v>
      </c>
      <c r="K1712" s="101" t="str">
        <f t="shared" si="1069"/>
        <v>#DIV/0!</v>
      </c>
      <c r="L1712" s="99">
        <f t="shared" ref="L1712:M1712" si="1077">SUM(L1706:L1711)</f>
        <v>0</v>
      </c>
      <c r="M1712" s="99">
        <f t="shared" si="1077"/>
        <v>0</v>
      </c>
      <c r="N1712" s="99"/>
      <c r="O1712" s="102"/>
      <c r="P1712" s="99">
        <f t="shared" ref="P1712:AH1712" si="1078">SUM(P1706:P1711)</f>
        <v>0</v>
      </c>
      <c r="Q1712" s="99">
        <f t="shared" si="1078"/>
        <v>0</v>
      </c>
      <c r="R1712" s="99">
        <f t="shared" si="1078"/>
        <v>0</v>
      </c>
      <c r="S1712" s="99">
        <f t="shared" si="1078"/>
        <v>0</v>
      </c>
      <c r="T1712" s="99">
        <f t="shared" si="1078"/>
        <v>0</v>
      </c>
      <c r="U1712" s="99">
        <f t="shared" si="1078"/>
        <v>0</v>
      </c>
      <c r="V1712" s="99">
        <f t="shared" si="1078"/>
        <v>0</v>
      </c>
      <c r="W1712" s="99">
        <f t="shared" si="1078"/>
        <v>0</v>
      </c>
      <c r="X1712" s="99">
        <f t="shared" si="1078"/>
        <v>0</v>
      </c>
      <c r="Y1712" s="99">
        <f t="shared" si="1078"/>
        <v>0</v>
      </c>
      <c r="Z1712" s="99">
        <f t="shared" si="1078"/>
        <v>0</v>
      </c>
      <c r="AA1712" s="99">
        <f t="shared" si="1078"/>
        <v>0</v>
      </c>
      <c r="AB1712" s="99">
        <f t="shared" si="1078"/>
        <v>0</v>
      </c>
      <c r="AC1712" s="99">
        <f t="shared" si="1078"/>
        <v>0</v>
      </c>
      <c r="AD1712" s="99">
        <f t="shared" si="1078"/>
        <v>0</v>
      </c>
      <c r="AE1712" s="99">
        <f t="shared" si="1078"/>
        <v>0</v>
      </c>
      <c r="AF1712" s="99">
        <f t="shared" si="1078"/>
        <v>0</v>
      </c>
      <c r="AG1712" s="99">
        <f t="shared" si="1078"/>
        <v>0</v>
      </c>
      <c r="AH1712" s="99">
        <f t="shared" si="1078"/>
        <v>0</v>
      </c>
    </row>
    <row r="1713">
      <c r="A1713" s="119" t="s">
        <v>482</v>
      </c>
    </row>
    <row r="1715" hidden="1">
      <c r="A1715" s="115"/>
      <c r="F1715" s="116" t="s">
        <v>382</v>
      </c>
      <c r="L1715" s="117" t="s">
        <v>383</v>
      </c>
      <c r="N1715" s="118" t="s">
        <v>384</v>
      </c>
    </row>
    <row r="1716" hidden="1">
      <c r="A1716" s="83" t="s">
        <v>232</v>
      </c>
      <c r="B1716" s="83" t="s">
        <v>233</v>
      </c>
      <c r="C1716" s="83" t="s">
        <v>234</v>
      </c>
      <c r="D1716" s="83" t="s">
        <v>15</v>
      </c>
      <c r="E1716" s="84" t="s">
        <v>235</v>
      </c>
      <c r="F1716" s="85" t="s">
        <v>17</v>
      </c>
      <c r="G1716" s="85" t="s">
        <v>236</v>
      </c>
      <c r="H1716" s="85" t="s">
        <v>237</v>
      </c>
      <c r="I1716" s="85" t="s">
        <v>238</v>
      </c>
      <c r="J1716" s="85" t="s">
        <v>239</v>
      </c>
      <c r="K1716" s="86" t="s">
        <v>240</v>
      </c>
      <c r="L1716" s="87" t="s">
        <v>241</v>
      </c>
      <c r="M1716" s="87" t="s">
        <v>242</v>
      </c>
      <c r="N1716" s="88" t="s">
        <v>385</v>
      </c>
      <c r="O1716" s="88" t="s">
        <v>235</v>
      </c>
      <c r="P1716" s="88" t="s">
        <v>244</v>
      </c>
      <c r="Q1716" s="88" t="s">
        <v>245</v>
      </c>
      <c r="R1716" s="88" t="s">
        <v>246</v>
      </c>
      <c r="S1716" s="88" t="s">
        <v>247</v>
      </c>
      <c r="T1716" s="88" t="s">
        <v>248</v>
      </c>
      <c r="U1716" s="88" t="s">
        <v>249</v>
      </c>
      <c r="V1716" s="88" t="s">
        <v>250</v>
      </c>
      <c r="W1716" s="88" t="s">
        <v>251</v>
      </c>
      <c r="X1716" s="88" t="s">
        <v>252</v>
      </c>
      <c r="Y1716" s="88" t="s">
        <v>253</v>
      </c>
      <c r="Z1716" s="88" t="s">
        <v>254</v>
      </c>
      <c r="AA1716" s="88" t="s">
        <v>255</v>
      </c>
      <c r="AB1716" s="88" t="s">
        <v>256</v>
      </c>
      <c r="AC1716" s="88" t="s">
        <v>257</v>
      </c>
      <c r="AD1716" s="88" t="s">
        <v>258</v>
      </c>
      <c r="AE1716" s="88" t="s">
        <v>259</v>
      </c>
      <c r="AF1716" s="88" t="s">
        <v>260</v>
      </c>
      <c r="AG1716" s="88" t="s">
        <v>261</v>
      </c>
      <c r="AH1716" s="88" t="s">
        <v>262</v>
      </c>
    </row>
    <row r="1717" hidden="1">
      <c r="A1717" s="96" t="s">
        <v>103</v>
      </c>
      <c r="B1717" s="97" t="s">
        <v>335</v>
      </c>
      <c r="C1717" s="103">
        <v>1.0</v>
      </c>
      <c r="D1717" s="103">
        <v>1.0</v>
      </c>
      <c r="E1717" s="93">
        <f t="shared" ref="E1717:E1722" si="1079">SUM(L1717*I1717)/60</f>
        <v>10.03333333</v>
      </c>
      <c r="F1717" s="103">
        <v>2.0</v>
      </c>
      <c r="G1717" s="103">
        <v>33.0</v>
      </c>
      <c r="H1717" s="103">
        <v>1.0</v>
      </c>
      <c r="I1717" s="103">
        <v>43.0</v>
      </c>
      <c r="J1717" s="106">
        <f t="shared" ref="J1717:J1732" si="1080">SUM(G1717-I1717)</f>
        <v>-10</v>
      </c>
      <c r="K1717" s="94">
        <f t="shared" ref="K1717:K1732" si="1081">SUM(G1717/I1717)</f>
        <v>0.7674418605</v>
      </c>
      <c r="L1717" s="103">
        <v>14.0</v>
      </c>
      <c r="M1717" s="103">
        <v>40.0</v>
      </c>
      <c r="N1717" s="103">
        <v>1.0</v>
      </c>
      <c r="O1717" s="95">
        <f t="shared" ref="O1717:O1722" si="1082">SUM(L1717*I1717)/60</f>
        <v>10.03333333</v>
      </c>
      <c r="P1717" s="92">
        <v>0.0</v>
      </c>
      <c r="Q1717" s="92">
        <v>0.0</v>
      </c>
      <c r="R1717" s="103">
        <v>1.0</v>
      </c>
      <c r="S1717" s="92">
        <v>0.0</v>
      </c>
      <c r="T1717" s="103">
        <v>3.0</v>
      </c>
      <c r="U1717" s="92">
        <v>0.0</v>
      </c>
      <c r="V1717" s="92">
        <v>0.0</v>
      </c>
      <c r="W1717" s="92">
        <v>0.0</v>
      </c>
      <c r="X1717" s="92">
        <v>0.0</v>
      </c>
      <c r="Y1717" s="92">
        <v>0.0</v>
      </c>
      <c r="Z1717" s="92">
        <v>0.0</v>
      </c>
      <c r="AA1717" s="92">
        <v>0.0</v>
      </c>
      <c r="AB1717" s="92">
        <v>0.0</v>
      </c>
      <c r="AC1717" s="103">
        <v>2.0</v>
      </c>
      <c r="AD1717" s="92">
        <v>0.0</v>
      </c>
      <c r="AE1717" s="92">
        <v>0.0</v>
      </c>
      <c r="AF1717" s="92">
        <v>0.0</v>
      </c>
      <c r="AG1717" s="92">
        <v>0.0</v>
      </c>
      <c r="AH1717" s="92">
        <v>0.0</v>
      </c>
    </row>
    <row r="1718" hidden="1">
      <c r="A1718" s="96" t="s">
        <v>103</v>
      </c>
      <c r="B1718" s="97" t="s">
        <v>336</v>
      </c>
      <c r="C1718" s="92">
        <v>0.0</v>
      </c>
      <c r="D1718" s="92">
        <v>0.0</v>
      </c>
      <c r="E1718" s="93">
        <f t="shared" si="1079"/>
        <v>0</v>
      </c>
      <c r="F1718" s="92">
        <v>0.0</v>
      </c>
      <c r="G1718" s="92">
        <v>0.0</v>
      </c>
      <c r="H1718" s="92">
        <v>0.0</v>
      </c>
      <c r="I1718" s="92">
        <v>0.0</v>
      </c>
      <c r="J1718" s="106">
        <f t="shared" si="1080"/>
        <v>0</v>
      </c>
      <c r="K1718" s="94" t="str">
        <f t="shared" si="1081"/>
        <v>#DIV/0!</v>
      </c>
      <c r="L1718" s="92">
        <v>0.0</v>
      </c>
      <c r="M1718" s="92">
        <v>0.0</v>
      </c>
      <c r="N1718" s="103">
        <v>0.0</v>
      </c>
      <c r="O1718" s="95">
        <f t="shared" si="1082"/>
        <v>0</v>
      </c>
      <c r="P1718" s="92">
        <v>0.0</v>
      </c>
      <c r="Q1718" s="92">
        <v>0.0</v>
      </c>
      <c r="R1718" s="92">
        <v>0.0</v>
      </c>
      <c r="S1718" s="92">
        <v>0.0</v>
      </c>
      <c r="T1718" s="92">
        <v>0.0</v>
      </c>
      <c r="U1718" s="92">
        <v>0.0</v>
      </c>
      <c r="V1718" s="92">
        <v>0.0</v>
      </c>
      <c r="W1718" s="92">
        <v>0.0</v>
      </c>
      <c r="X1718" s="92">
        <v>0.0</v>
      </c>
      <c r="Y1718" s="92">
        <v>0.0</v>
      </c>
      <c r="Z1718" s="92">
        <v>0.0</v>
      </c>
      <c r="AA1718" s="92">
        <v>0.0</v>
      </c>
      <c r="AB1718" s="92">
        <v>0.0</v>
      </c>
      <c r="AC1718" s="92">
        <v>0.0</v>
      </c>
      <c r="AD1718" s="92">
        <v>0.0</v>
      </c>
      <c r="AE1718" s="92">
        <v>0.0</v>
      </c>
      <c r="AF1718" s="92">
        <v>0.0</v>
      </c>
      <c r="AG1718" s="92">
        <v>0.0</v>
      </c>
      <c r="AH1718" s="92">
        <v>0.0</v>
      </c>
    </row>
    <row r="1719" hidden="1">
      <c r="A1719" s="96" t="s">
        <v>103</v>
      </c>
      <c r="B1719" s="97" t="s">
        <v>337</v>
      </c>
      <c r="C1719" s="92">
        <v>0.0</v>
      </c>
      <c r="D1719" s="92">
        <v>0.0</v>
      </c>
      <c r="E1719" s="93">
        <f t="shared" si="1079"/>
        <v>0</v>
      </c>
      <c r="F1719" s="92">
        <v>0.0</v>
      </c>
      <c r="G1719" s="92">
        <v>0.0</v>
      </c>
      <c r="H1719" s="92">
        <v>0.0</v>
      </c>
      <c r="I1719" s="92">
        <v>0.0</v>
      </c>
      <c r="J1719" s="106">
        <f t="shared" si="1080"/>
        <v>0</v>
      </c>
      <c r="K1719" s="94" t="str">
        <f t="shared" si="1081"/>
        <v>#DIV/0!</v>
      </c>
      <c r="L1719" s="92">
        <v>0.0</v>
      </c>
      <c r="M1719" s="92">
        <v>0.0</v>
      </c>
      <c r="N1719" s="103">
        <v>0.0</v>
      </c>
      <c r="O1719" s="95">
        <f t="shared" si="1082"/>
        <v>0</v>
      </c>
      <c r="P1719" s="92">
        <v>0.0</v>
      </c>
      <c r="Q1719" s="92">
        <v>0.0</v>
      </c>
      <c r="R1719" s="92">
        <v>0.0</v>
      </c>
      <c r="S1719" s="92">
        <v>0.0</v>
      </c>
      <c r="T1719" s="92">
        <v>0.0</v>
      </c>
      <c r="U1719" s="92">
        <v>0.0</v>
      </c>
      <c r="V1719" s="92">
        <v>0.0</v>
      </c>
      <c r="W1719" s="92">
        <v>0.0</v>
      </c>
      <c r="X1719" s="92">
        <v>0.0</v>
      </c>
      <c r="Y1719" s="92">
        <v>0.0</v>
      </c>
      <c r="Z1719" s="92">
        <v>0.0</v>
      </c>
      <c r="AA1719" s="92">
        <v>0.0</v>
      </c>
      <c r="AB1719" s="92">
        <v>0.0</v>
      </c>
      <c r="AC1719" s="92">
        <v>0.0</v>
      </c>
      <c r="AD1719" s="92">
        <v>0.0</v>
      </c>
      <c r="AE1719" s="92">
        <v>0.0</v>
      </c>
      <c r="AF1719" s="92">
        <v>0.0</v>
      </c>
      <c r="AG1719" s="92">
        <v>0.0</v>
      </c>
      <c r="AH1719" s="92">
        <v>0.0</v>
      </c>
    </row>
    <row r="1720" hidden="1">
      <c r="A1720" s="96" t="s">
        <v>103</v>
      </c>
      <c r="B1720" s="97" t="s">
        <v>338</v>
      </c>
      <c r="C1720" s="103">
        <v>1.0</v>
      </c>
      <c r="D1720" s="103">
        <v>1.0</v>
      </c>
      <c r="E1720" s="93">
        <f t="shared" si="1079"/>
        <v>10.03333333</v>
      </c>
      <c r="F1720" s="92">
        <v>0.0</v>
      </c>
      <c r="G1720" s="103">
        <v>27.0</v>
      </c>
      <c r="H1720" s="92">
        <v>0.0</v>
      </c>
      <c r="I1720" s="103">
        <v>43.0</v>
      </c>
      <c r="J1720" s="106">
        <f t="shared" si="1080"/>
        <v>-16</v>
      </c>
      <c r="K1720" s="94">
        <f t="shared" si="1081"/>
        <v>0.6279069767</v>
      </c>
      <c r="L1720" s="103">
        <v>14.0</v>
      </c>
      <c r="M1720" s="103">
        <v>31.0</v>
      </c>
      <c r="N1720" s="103">
        <v>1.0</v>
      </c>
      <c r="O1720" s="95">
        <f t="shared" si="1082"/>
        <v>10.03333333</v>
      </c>
      <c r="P1720" s="92">
        <v>0.0</v>
      </c>
      <c r="Q1720" s="103">
        <v>1.0</v>
      </c>
      <c r="R1720" s="103">
        <v>2.0</v>
      </c>
      <c r="S1720" s="92">
        <v>0.0</v>
      </c>
      <c r="T1720" s="103">
        <v>4.0</v>
      </c>
      <c r="U1720" s="103">
        <v>1.0</v>
      </c>
      <c r="V1720" s="92">
        <v>0.0</v>
      </c>
      <c r="W1720" s="92">
        <v>0.0</v>
      </c>
      <c r="X1720" s="92">
        <v>0.0</v>
      </c>
      <c r="Y1720" s="92">
        <v>0.0</v>
      </c>
      <c r="Z1720" s="92">
        <v>0.0</v>
      </c>
      <c r="AA1720" s="92">
        <v>0.0</v>
      </c>
      <c r="AB1720" s="92">
        <v>0.0</v>
      </c>
      <c r="AC1720" s="92">
        <v>0.0</v>
      </c>
      <c r="AD1720" s="92">
        <v>0.0</v>
      </c>
      <c r="AE1720" s="92">
        <v>0.0</v>
      </c>
      <c r="AF1720" s="92">
        <v>0.0</v>
      </c>
      <c r="AG1720" s="92">
        <v>0.0</v>
      </c>
      <c r="AH1720" s="92">
        <v>0.0</v>
      </c>
    </row>
    <row r="1721" hidden="1">
      <c r="A1721" s="96" t="s">
        <v>103</v>
      </c>
      <c r="B1721" s="97" t="s">
        <v>339</v>
      </c>
      <c r="C1721" s="103">
        <v>1.0</v>
      </c>
      <c r="D1721" s="103">
        <v>1.0</v>
      </c>
      <c r="E1721" s="93">
        <f t="shared" si="1079"/>
        <v>10.4</v>
      </c>
      <c r="F1721" s="92">
        <v>0.0</v>
      </c>
      <c r="G1721" s="103">
        <v>55.0</v>
      </c>
      <c r="H1721" s="92">
        <v>0.0</v>
      </c>
      <c r="I1721" s="103">
        <v>39.0</v>
      </c>
      <c r="J1721" s="106">
        <f t="shared" si="1080"/>
        <v>16</v>
      </c>
      <c r="K1721" s="94">
        <f t="shared" si="1081"/>
        <v>1.41025641</v>
      </c>
      <c r="L1721" s="103">
        <v>16.0</v>
      </c>
      <c r="M1721" s="103">
        <v>68.0</v>
      </c>
      <c r="N1721" s="103">
        <v>1.0</v>
      </c>
      <c r="O1721" s="95">
        <f t="shared" si="1082"/>
        <v>10.4</v>
      </c>
      <c r="P1721" s="103">
        <v>4.0</v>
      </c>
      <c r="Q1721" s="103">
        <v>2.0</v>
      </c>
      <c r="R1721" s="103">
        <v>5.0</v>
      </c>
      <c r="S1721" s="103">
        <v>1.0</v>
      </c>
      <c r="T1721" s="103">
        <v>5.0</v>
      </c>
      <c r="U1721" s="103">
        <v>2.0</v>
      </c>
      <c r="V1721" s="92">
        <v>0.0</v>
      </c>
      <c r="W1721" s="92">
        <v>0.0</v>
      </c>
      <c r="X1721" s="92">
        <v>0.0</v>
      </c>
      <c r="Y1721" s="92">
        <v>0.0</v>
      </c>
      <c r="Z1721" s="92">
        <v>0.0</v>
      </c>
      <c r="AA1721" s="92">
        <v>0.0</v>
      </c>
      <c r="AB1721" s="92">
        <v>0.0</v>
      </c>
      <c r="AC1721" s="103">
        <v>1.0</v>
      </c>
      <c r="AD1721" s="92">
        <v>0.0</v>
      </c>
      <c r="AE1721" s="92">
        <v>0.0</v>
      </c>
      <c r="AF1721" s="92">
        <v>0.0</v>
      </c>
      <c r="AG1721" s="92">
        <v>0.0</v>
      </c>
      <c r="AH1721" s="92">
        <v>0.0</v>
      </c>
    </row>
    <row r="1722" hidden="1">
      <c r="A1722" s="96" t="s">
        <v>103</v>
      </c>
      <c r="B1722" s="97" t="s">
        <v>340</v>
      </c>
      <c r="C1722" s="103">
        <v>1.0</v>
      </c>
      <c r="D1722" s="103">
        <v>1.0</v>
      </c>
      <c r="E1722" s="93">
        <f t="shared" si="1079"/>
        <v>10.8</v>
      </c>
      <c r="F1722" s="103">
        <v>3.0</v>
      </c>
      <c r="G1722" s="103">
        <v>48.0</v>
      </c>
      <c r="H1722" s="92">
        <v>0.0</v>
      </c>
      <c r="I1722" s="103">
        <v>36.0</v>
      </c>
      <c r="J1722" s="106">
        <f t="shared" si="1080"/>
        <v>12</v>
      </c>
      <c r="K1722" s="94">
        <f t="shared" si="1081"/>
        <v>1.333333333</v>
      </c>
      <c r="L1722" s="103">
        <v>18.0</v>
      </c>
      <c r="M1722" s="103">
        <v>69.0</v>
      </c>
      <c r="N1722" s="103">
        <v>1.0</v>
      </c>
      <c r="O1722" s="95">
        <f t="shared" si="1082"/>
        <v>10.8</v>
      </c>
      <c r="P1722" s="103">
        <v>4.0</v>
      </c>
      <c r="Q1722" s="103">
        <v>2.0</v>
      </c>
      <c r="R1722" s="103">
        <v>5.0</v>
      </c>
      <c r="S1722" s="92">
        <v>0.0</v>
      </c>
      <c r="T1722" s="103">
        <v>6.0</v>
      </c>
      <c r="U1722" s="103">
        <v>3.0</v>
      </c>
      <c r="V1722" s="92">
        <v>0.0</v>
      </c>
      <c r="W1722" s="92">
        <v>0.0</v>
      </c>
      <c r="X1722" s="92">
        <v>0.0</v>
      </c>
      <c r="Y1722" s="92">
        <v>0.0</v>
      </c>
      <c r="Z1722" s="92">
        <v>0.0</v>
      </c>
      <c r="AA1722" s="92">
        <v>0.0</v>
      </c>
      <c r="AB1722" s="92">
        <v>0.0</v>
      </c>
      <c r="AC1722" s="92">
        <v>0.0</v>
      </c>
      <c r="AD1722" s="92">
        <v>0.0</v>
      </c>
      <c r="AE1722" s="92">
        <v>0.0</v>
      </c>
      <c r="AF1722" s="92">
        <v>0.0</v>
      </c>
      <c r="AG1722" s="92">
        <v>0.0</v>
      </c>
      <c r="AH1722" s="92">
        <v>0.0</v>
      </c>
    </row>
    <row r="1723" hidden="1">
      <c r="A1723" s="98"/>
      <c r="B1723" s="99"/>
      <c r="C1723" s="99">
        <f t="shared" ref="C1723:D1723" si="1083">SUM(C1717:C1722)/4</f>
        <v>1</v>
      </c>
      <c r="D1723" s="99">
        <f t="shared" si="1083"/>
        <v>1</v>
      </c>
      <c r="E1723" s="100">
        <f>SUM(E1717:E1722)</f>
        <v>41.26666667</v>
      </c>
      <c r="F1723" s="99">
        <f>SUM(F1717:F1722)/4</f>
        <v>1.25</v>
      </c>
      <c r="G1723" s="99">
        <f>SUM(G1717:G1722)</f>
        <v>163</v>
      </c>
      <c r="H1723" s="99"/>
      <c r="I1723" s="99">
        <f>SUM(I1717:I1722)</f>
        <v>161</v>
      </c>
      <c r="J1723" s="99">
        <f t="shared" si="1080"/>
        <v>2</v>
      </c>
      <c r="K1723" s="101">
        <f t="shared" si="1081"/>
        <v>1.01242236</v>
      </c>
      <c r="L1723" s="99">
        <f t="shared" ref="L1723:M1723" si="1084">SUM(L1717:L1722)</f>
        <v>62</v>
      </c>
      <c r="M1723" s="99">
        <f t="shared" si="1084"/>
        <v>208</v>
      </c>
      <c r="N1723" s="99"/>
      <c r="O1723" s="102"/>
      <c r="P1723" s="99">
        <f t="shared" ref="P1723:AH1723" si="1085">SUM(P1717:P1722)</f>
        <v>8</v>
      </c>
      <c r="Q1723" s="99">
        <f t="shared" si="1085"/>
        <v>5</v>
      </c>
      <c r="R1723" s="99">
        <f t="shared" si="1085"/>
        <v>13</v>
      </c>
      <c r="S1723" s="99">
        <f t="shared" si="1085"/>
        <v>1</v>
      </c>
      <c r="T1723" s="99">
        <f t="shared" si="1085"/>
        <v>18</v>
      </c>
      <c r="U1723" s="99">
        <f t="shared" si="1085"/>
        <v>6</v>
      </c>
      <c r="V1723" s="99">
        <f t="shared" si="1085"/>
        <v>0</v>
      </c>
      <c r="W1723" s="99">
        <f t="shared" si="1085"/>
        <v>0</v>
      </c>
      <c r="X1723" s="99">
        <f t="shared" si="1085"/>
        <v>0</v>
      </c>
      <c r="Y1723" s="99">
        <f t="shared" si="1085"/>
        <v>0</v>
      </c>
      <c r="Z1723" s="99">
        <f t="shared" si="1085"/>
        <v>0</v>
      </c>
      <c r="AA1723" s="99">
        <f t="shared" si="1085"/>
        <v>0</v>
      </c>
      <c r="AB1723" s="99">
        <f t="shared" si="1085"/>
        <v>0</v>
      </c>
      <c r="AC1723" s="99">
        <f t="shared" si="1085"/>
        <v>3</v>
      </c>
      <c r="AD1723" s="99">
        <f t="shared" si="1085"/>
        <v>0</v>
      </c>
      <c r="AE1723" s="99">
        <f t="shared" si="1085"/>
        <v>0</v>
      </c>
      <c r="AF1723" s="99">
        <f t="shared" si="1085"/>
        <v>0</v>
      </c>
      <c r="AG1723" s="99">
        <f t="shared" si="1085"/>
        <v>0</v>
      </c>
      <c r="AH1723" s="99">
        <f t="shared" si="1085"/>
        <v>0</v>
      </c>
    </row>
    <row r="1724" hidden="1">
      <c r="A1724" s="96" t="s">
        <v>105</v>
      </c>
      <c r="B1724" s="97" t="s">
        <v>341</v>
      </c>
      <c r="C1724" s="103">
        <v>1.0</v>
      </c>
      <c r="D1724" s="92">
        <v>0.0</v>
      </c>
      <c r="E1724" s="93">
        <f t="shared" ref="E1724:E1731" si="1086">SUM(L1724*I1724)/60</f>
        <v>10.85</v>
      </c>
      <c r="F1724" s="103">
        <v>1.0</v>
      </c>
      <c r="G1724" s="103">
        <v>43.0</v>
      </c>
      <c r="H1724" s="103">
        <v>1.0</v>
      </c>
      <c r="I1724" s="103">
        <v>31.0</v>
      </c>
      <c r="J1724" s="106">
        <f t="shared" si="1080"/>
        <v>12</v>
      </c>
      <c r="K1724" s="94">
        <f t="shared" si="1081"/>
        <v>1.387096774</v>
      </c>
      <c r="L1724" s="103">
        <v>21.0</v>
      </c>
      <c r="M1724" s="103">
        <v>55.0</v>
      </c>
      <c r="N1724" s="103">
        <v>1.0</v>
      </c>
      <c r="O1724" s="95">
        <f t="shared" ref="O1724:O1731" si="1087">SUM(L1724*I1724)/60</f>
        <v>10.85</v>
      </c>
      <c r="P1724" s="103">
        <v>4.0</v>
      </c>
      <c r="Q1724" s="103">
        <v>1.0</v>
      </c>
      <c r="R1724" s="103">
        <v>4.0</v>
      </c>
      <c r="S1724" s="103">
        <v>1.0</v>
      </c>
      <c r="T1724" s="103">
        <v>6.0</v>
      </c>
      <c r="U1724" s="92">
        <v>0.0</v>
      </c>
      <c r="V1724" s="92">
        <v>0.0</v>
      </c>
      <c r="W1724" s="92">
        <v>0.0</v>
      </c>
      <c r="X1724" s="92">
        <v>0.0</v>
      </c>
      <c r="Y1724" s="92">
        <v>0.0</v>
      </c>
      <c r="Z1724" s="92">
        <v>0.0</v>
      </c>
      <c r="AA1724" s="92">
        <v>0.0</v>
      </c>
      <c r="AB1724" s="92">
        <v>0.0</v>
      </c>
      <c r="AC1724" s="103">
        <v>1.0</v>
      </c>
      <c r="AD1724" s="103">
        <v>1.0</v>
      </c>
      <c r="AE1724" s="92">
        <v>0.0</v>
      </c>
      <c r="AF1724" s="92">
        <v>0.0</v>
      </c>
      <c r="AG1724" s="92">
        <v>0.0</v>
      </c>
      <c r="AH1724" s="92">
        <v>0.0</v>
      </c>
    </row>
    <row r="1725" hidden="1">
      <c r="A1725" s="96" t="s">
        <v>105</v>
      </c>
      <c r="B1725" s="97" t="s">
        <v>342</v>
      </c>
      <c r="C1725" s="103">
        <v>1.0</v>
      </c>
      <c r="D1725" s="92">
        <v>0.0</v>
      </c>
      <c r="E1725" s="93">
        <f t="shared" si="1086"/>
        <v>9.966666667</v>
      </c>
      <c r="F1725" s="92">
        <v>0.0</v>
      </c>
      <c r="G1725" s="103">
        <v>24.0</v>
      </c>
      <c r="H1725" s="92">
        <v>0.0</v>
      </c>
      <c r="I1725" s="103">
        <v>46.0</v>
      </c>
      <c r="J1725" s="106">
        <f t="shared" si="1080"/>
        <v>-22</v>
      </c>
      <c r="K1725" s="94">
        <f t="shared" si="1081"/>
        <v>0.5217391304</v>
      </c>
      <c r="L1725" s="103">
        <v>13.0</v>
      </c>
      <c r="M1725" s="103">
        <v>27.0</v>
      </c>
      <c r="N1725" s="103">
        <v>1.0</v>
      </c>
      <c r="O1725" s="95">
        <f t="shared" si="1087"/>
        <v>9.966666667</v>
      </c>
      <c r="P1725" s="103">
        <v>1.0</v>
      </c>
      <c r="Q1725" s="103">
        <v>1.0</v>
      </c>
      <c r="R1725" s="103">
        <v>2.0</v>
      </c>
      <c r="S1725" s="103">
        <v>1.0</v>
      </c>
      <c r="T1725" s="103">
        <v>1.0</v>
      </c>
      <c r="U1725" s="92">
        <v>0.0</v>
      </c>
      <c r="V1725" s="92">
        <v>0.0</v>
      </c>
      <c r="W1725" s="92">
        <v>0.0</v>
      </c>
      <c r="X1725" s="92">
        <v>0.0</v>
      </c>
      <c r="Y1725" s="92">
        <v>0.0</v>
      </c>
      <c r="Z1725" s="92">
        <v>0.0</v>
      </c>
      <c r="AA1725" s="92">
        <v>0.0</v>
      </c>
      <c r="AB1725" s="92">
        <v>0.0</v>
      </c>
      <c r="AC1725" s="92">
        <v>0.0</v>
      </c>
      <c r="AD1725" s="92">
        <v>0.0</v>
      </c>
      <c r="AE1725" s="92">
        <v>0.0</v>
      </c>
      <c r="AF1725" s="92">
        <v>0.0</v>
      </c>
      <c r="AG1725" s="92">
        <v>0.0</v>
      </c>
      <c r="AH1725" s="92">
        <v>0.0</v>
      </c>
    </row>
    <row r="1726" hidden="1">
      <c r="A1726" s="96" t="s">
        <v>105</v>
      </c>
      <c r="B1726" s="97" t="s">
        <v>343</v>
      </c>
      <c r="C1726" s="103">
        <v>1.0</v>
      </c>
      <c r="D1726" s="92">
        <v>0.0</v>
      </c>
      <c r="E1726" s="93">
        <f t="shared" si="1086"/>
        <v>9.333333333</v>
      </c>
      <c r="F1726" s="92">
        <v>0.0</v>
      </c>
      <c r="G1726" s="103">
        <v>42.0</v>
      </c>
      <c r="H1726" s="92">
        <v>0.0</v>
      </c>
      <c r="I1726" s="103">
        <v>56.0</v>
      </c>
      <c r="J1726" s="106">
        <f t="shared" si="1080"/>
        <v>-14</v>
      </c>
      <c r="K1726" s="94">
        <f t="shared" si="1081"/>
        <v>0.75</v>
      </c>
      <c r="L1726" s="103">
        <v>10.0</v>
      </c>
      <c r="M1726" s="103">
        <v>54.0</v>
      </c>
      <c r="N1726" s="103">
        <v>1.0</v>
      </c>
      <c r="O1726" s="95">
        <f t="shared" si="1087"/>
        <v>9.333333333</v>
      </c>
      <c r="P1726" s="103">
        <v>5.0</v>
      </c>
      <c r="Q1726" s="92">
        <v>0.0</v>
      </c>
      <c r="R1726" s="103">
        <v>1.0</v>
      </c>
      <c r="S1726" s="103">
        <v>1.0</v>
      </c>
      <c r="T1726" s="103">
        <v>5.0</v>
      </c>
      <c r="U1726" s="92">
        <v>0.0</v>
      </c>
      <c r="V1726" s="92">
        <v>0.0</v>
      </c>
      <c r="W1726" s="92">
        <v>0.0</v>
      </c>
      <c r="X1726" s="92">
        <v>0.0</v>
      </c>
      <c r="Y1726" s="92">
        <v>0.0</v>
      </c>
      <c r="Z1726" s="92">
        <v>0.0</v>
      </c>
      <c r="AA1726" s="92">
        <v>0.0</v>
      </c>
      <c r="AB1726" s="92">
        <v>0.0</v>
      </c>
      <c r="AC1726" s="92">
        <v>0.0</v>
      </c>
      <c r="AD1726" s="92">
        <v>0.0</v>
      </c>
      <c r="AE1726" s="92">
        <v>0.0</v>
      </c>
      <c r="AF1726" s="92">
        <v>0.0</v>
      </c>
      <c r="AG1726" s="92">
        <v>0.0</v>
      </c>
      <c r="AH1726" s="92">
        <v>0.0</v>
      </c>
    </row>
    <row r="1727" hidden="1">
      <c r="A1727" s="96" t="s">
        <v>105</v>
      </c>
      <c r="B1727" s="97" t="s">
        <v>344</v>
      </c>
      <c r="C1727" s="103">
        <v>1.0</v>
      </c>
      <c r="D1727" s="92">
        <v>0.0</v>
      </c>
      <c r="E1727" s="93">
        <f t="shared" si="1086"/>
        <v>10</v>
      </c>
      <c r="F1727" s="92">
        <v>0.0</v>
      </c>
      <c r="G1727" s="103">
        <v>46.0</v>
      </c>
      <c r="H1727" s="92">
        <v>0.0</v>
      </c>
      <c r="I1727" s="103">
        <v>40.0</v>
      </c>
      <c r="J1727" s="106">
        <f t="shared" si="1080"/>
        <v>6</v>
      </c>
      <c r="K1727" s="94">
        <f t="shared" si="1081"/>
        <v>1.15</v>
      </c>
      <c r="L1727" s="103">
        <v>15.0</v>
      </c>
      <c r="M1727" s="103">
        <v>52.0</v>
      </c>
      <c r="N1727" s="103">
        <v>1.0</v>
      </c>
      <c r="O1727" s="95">
        <f t="shared" si="1087"/>
        <v>10</v>
      </c>
      <c r="P1727" s="92">
        <v>0.0</v>
      </c>
      <c r="Q1727" s="103">
        <v>4.0</v>
      </c>
      <c r="R1727" s="92">
        <v>0.0</v>
      </c>
      <c r="S1727" s="92">
        <v>0.0</v>
      </c>
      <c r="T1727" s="103">
        <v>3.0</v>
      </c>
      <c r="U1727" s="103">
        <v>1.0</v>
      </c>
      <c r="V1727" s="92">
        <v>0.0</v>
      </c>
      <c r="W1727" s="92">
        <v>0.0</v>
      </c>
      <c r="X1727" s="92">
        <v>0.0</v>
      </c>
      <c r="Y1727" s="92">
        <v>0.0</v>
      </c>
      <c r="Z1727" s="92">
        <v>0.0</v>
      </c>
      <c r="AA1727" s="92">
        <v>0.0</v>
      </c>
      <c r="AB1727" s="92">
        <v>0.0</v>
      </c>
      <c r="AC1727" s="103">
        <v>1.0</v>
      </c>
      <c r="AD1727" s="92">
        <v>0.0</v>
      </c>
      <c r="AE1727" s="92">
        <v>0.0</v>
      </c>
      <c r="AF1727" s="92">
        <v>0.0</v>
      </c>
      <c r="AG1727" s="92">
        <v>0.0</v>
      </c>
      <c r="AH1727" s="103">
        <v>1.0</v>
      </c>
    </row>
    <row r="1728" hidden="1">
      <c r="A1728" s="96" t="s">
        <v>105</v>
      </c>
      <c r="B1728" s="97" t="s">
        <v>345</v>
      </c>
      <c r="C1728" s="92">
        <v>0.0</v>
      </c>
      <c r="D1728" s="92">
        <v>0.0</v>
      </c>
      <c r="E1728" s="93">
        <f t="shared" si="1086"/>
        <v>0</v>
      </c>
      <c r="F1728" s="92">
        <v>0.0</v>
      </c>
      <c r="G1728" s="92">
        <v>0.0</v>
      </c>
      <c r="H1728" s="92">
        <v>0.0</v>
      </c>
      <c r="I1728" s="92">
        <v>0.0</v>
      </c>
      <c r="J1728" s="106">
        <f t="shared" si="1080"/>
        <v>0</v>
      </c>
      <c r="K1728" s="94" t="str">
        <f t="shared" si="1081"/>
        <v>#DIV/0!</v>
      </c>
      <c r="L1728" s="92">
        <v>0.0</v>
      </c>
      <c r="M1728" s="92">
        <v>0.0</v>
      </c>
      <c r="N1728" s="103">
        <v>0.0</v>
      </c>
      <c r="O1728" s="95">
        <f t="shared" si="1087"/>
        <v>0</v>
      </c>
      <c r="P1728" s="92">
        <v>0.0</v>
      </c>
      <c r="Q1728" s="92">
        <v>0.0</v>
      </c>
      <c r="R1728" s="92">
        <v>0.0</v>
      </c>
      <c r="S1728" s="92">
        <v>0.0</v>
      </c>
      <c r="T1728" s="92">
        <v>0.0</v>
      </c>
      <c r="U1728" s="92">
        <v>0.0</v>
      </c>
      <c r="V1728" s="92">
        <v>0.0</v>
      </c>
      <c r="W1728" s="92">
        <v>0.0</v>
      </c>
      <c r="X1728" s="92">
        <v>0.0</v>
      </c>
      <c r="Y1728" s="92">
        <v>0.0</v>
      </c>
      <c r="Z1728" s="92">
        <v>0.0</v>
      </c>
      <c r="AA1728" s="92">
        <v>0.0</v>
      </c>
      <c r="AB1728" s="92">
        <v>0.0</v>
      </c>
      <c r="AC1728" s="92">
        <v>0.0</v>
      </c>
      <c r="AD1728" s="92">
        <v>0.0</v>
      </c>
      <c r="AE1728" s="92">
        <v>0.0</v>
      </c>
      <c r="AF1728" s="92">
        <v>0.0</v>
      </c>
      <c r="AG1728" s="92">
        <v>0.0</v>
      </c>
      <c r="AH1728" s="92">
        <v>0.0</v>
      </c>
    </row>
    <row r="1729" hidden="1">
      <c r="A1729" s="96" t="s">
        <v>269</v>
      </c>
      <c r="B1729" s="97" t="s">
        <v>327</v>
      </c>
      <c r="C1729" s="92">
        <v>0.0</v>
      </c>
      <c r="D1729" s="92">
        <v>0.0</v>
      </c>
      <c r="E1729" s="93">
        <f t="shared" si="1086"/>
        <v>0</v>
      </c>
      <c r="F1729" s="92">
        <v>0.0</v>
      </c>
      <c r="G1729" s="92">
        <v>0.0</v>
      </c>
      <c r="H1729" s="92">
        <v>0.0</v>
      </c>
      <c r="I1729" s="92">
        <v>0.0</v>
      </c>
      <c r="J1729" s="106">
        <f t="shared" si="1080"/>
        <v>0</v>
      </c>
      <c r="K1729" s="94" t="str">
        <f t="shared" si="1081"/>
        <v>#DIV/0!</v>
      </c>
      <c r="L1729" s="92">
        <v>0.0</v>
      </c>
      <c r="M1729" s="92">
        <v>0.0</v>
      </c>
      <c r="N1729" s="103">
        <v>0.0</v>
      </c>
      <c r="O1729" s="95">
        <f t="shared" si="1087"/>
        <v>0</v>
      </c>
      <c r="P1729" s="92">
        <v>0.0</v>
      </c>
      <c r="Q1729" s="92">
        <v>0.0</v>
      </c>
      <c r="R1729" s="92">
        <v>0.0</v>
      </c>
      <c r="S1729" s="92">
        <v>0.0</v>
      </c>
      <c r="T1729" s="92">
        <v>0.0</v>
      </c>
      <c r="U1729" s="92">
        <v>0.0</v>
      </c>
      <c r="V1729" s="92">
        <v>0.0</v>
      </c>
      <c r="W1729" s="92">
        <v>0.0</v>
      </c>
      <c r="X1729" s="92">
        <v>0.0</v>
      </c>
      <c r="Y1729" s="92">
        <v>0.0</v>
      </c>
      <c r="Z1729" s="92">
        <v>0.0</v>
      </c>
      <c r="AA1729" s="92">
        <v>0.0</v>
      </c>
      <c r="AB1729" s="92">
        <v>0.0</v>
      </c>
      <c r="AC1729" s="92">
        <v>0.0</v>
      </c>
      <c r="AD1729" s="92">
        <v>0.0</v>
      </c>
      <c r="AE1729" s="92">
        <v>0.0</v>
      </c>
      <c r="AF1729" s="92">
        <v>0.0</v>
      </c>
      <c r="AG1729" s="92">
        <v>0.0</v>
      </c>
      <c r="AH1729" s="92">
        <v>0.0</v>
      </c>
    </row>
    <row r="1730" hidden="1">
      <c r="A1730" s="96" t="s">
        <v>269</v>
      </c>
      <c r="B1730" s="97" t="s">
        <v>346</v>
      </c>
      <c r="C1730" s="92">
        <v>0.0</v>
      </c>
      <c r="D1730" s="92">
        <v>0.0</v>
      </c>
      <c r="E1730" s="93">
        <f t="shared" si="1086"/>
        <v>0</v>
      </c>
      <c r="F1730" s="92">
        <v>0.0</v>
      </c>
      <c r="G1730" s="92">
        <v>0.0</v>
      </c>
      <c r="H1730" s="92">
        <v>0.0</v>
      </c>
      <c r="I1730" s="92">
        <v>0.0</v>
      </c>
      <c r="J1730" s="106">
        <f t="shared" si="1080"/>
        <v>0</v>
      </c>
      <c r="K1730" s="94" t="str">
        <f t="shared" si="1081"/>
        <v>#DIV/0!</v>
      </c>
      <c r="L1730" s="92">
        <v>0.0</v>
      </c>
      <c r="M1730" s="92">
        <v>0.0</v>
      </c>
      <c r="N1730" s="103">
        <v>0.0</v>
      </c>
      <c r="O1730" s="95">
        <f t="shared" si="1087"/>
        <v>0</v>
      </c>
      <c r="P1730" s="92">
        <v>0.0</v>
      </c>
      <c r="Q1730" s="92">
        <v>0.0</v>
      </c>
      <c r="R1730" s="92">
        <v>0.0</v>
      </c>
      <c r="S1730" s="92">
        <v>0.0</v>
      </c>
      <c r="T1730" s="92">
        <v>0.0</v>
      </c>
      <c r="U1730" s="92">
        <v>0.0</v>
      </c>
      <c r="V1730" s="92">
        <v>0.0</v>
      </c>
      <c r="W1730" s="92">
        <v>0.0</v>
      </c>
      <c r="X1730" s="92">
        <v>0.0</v>
      </c>
      <c r="Y1730" s="92">
        <v>0.0</v>
      </c>
      <c r="Z1730" s="92">
        <v>0.0</v>
      </c>
      <c r="AA1730" s="92">
        <v>0.0</v>
      </c>
      <c r="AB1730" s="92">
        <v>0.0</v>
      </c>
      <c r="AC1730" s="92">
        <v>0.0</v>
      </c>
      <c r="AD1730" s="92">
        <v>0.0</v>
      </c>
      <c r="AE1730" s="92">
        <v>0.0</v>
      </c>
      <c r="AF1730" s="92">
        <v>0.0</v>
      </c>
      <c r="AG1730" s="92">
        <v>0.0</v>
      </c>
      <c r="AH1730" s="92">
        <v>0.0</v>
      </c>
    </row>
    <row r="1731" hidden="1">
      <c r="A1731" s="96" t="s">
        <v>269</v>
      </c>
      <c r="B1731" s="97" t="s">
        <v>314</v>
      </c>
      <c r="C1731" s="92">
        <v>0.0</v>
      </c>
      <c r="D1731" s="92">
        <v>0.0</v>
      </c>
      <c r="E1731" s="93">
        <f t="shared" si="1086"/>
        <v>0</v>
      </c>
      <c r="F1731" s="92">
        <v>0.0</v>
      </c>
      <c r="G1731" s="92">
        <v>0.0</v>
      </c>
      <c r="H1731" s="92">
        <v>0.0</v>
      </c>
      <c r="I1731" s="92">
        <v>0.0</v>
      </c>
      <c r="J1731" s="106">
        <f t="shared" si="1080"/>
        <v>0</v>
      </c>
      <c r="K1731" s="94" t="str">
        <f t="shared" si="1081"/>
        <v>#DIV/0!</v>
      </c>
      <c r="L1731" s="92">
        <v>0.0</v>
      </c>
      <c r="M1731" s="92">
        <v>0.0</v>
      </c>
      <c r="N1731" s="103">
        <v>0.0</v>
      </c>
      <c r="O1731" s="95">
        <f t="shared" si="1087"/>
        <v>0</v>
      </c>
      <c r="P1731" s="92">
        <v>0.0</v>
      </c>
      <c r="Q1731" s="92">
        <v>0.0</v>
      </c>
      <c r="R1731" s="92">
        <v>0.0</v>
      </c>
      <c r="S1731" s="92">
        <v>0.0</v>
      </c>
      <c r="T1731" s="92">
        <v>0.0</v>
      </c>
      <c r="U1731" s="92">
        <v>0.0</v>
      </c>
      <c r="V1731" s="92">
        <v>0.0</v>
      </c>
      <c r="W1731" s="92">
        <v>0.0</v>
      </c>
      <c r="X1731" s="92">
        <v>0.0</v>
      </c>
      <c r="Y1731" s="92">
        <v>0.0</v>
      </c>
      <c r="Z1731" s="92">
        <v>0.0</v>
      </c>
      <c r="AA1731" s="92">
        <v>0.0</v>
      </c>
      <c r="AB1731" s="92">
        <v>0.0</v>
      </c>
      <c r="AC1731" s="92">
        <v>0.0</v>
      </c>
      <c r="AD1731" s="92">
        <v>0.0</v>
      </c>
      <c r="AE1731" s="92">
        <v>0.0</v>
      </c>
      <c r="AF1731" s="92">
        <v>0.0</v>
      </c>
      <c r="AG1731" s="92">
        <v>0.0</v>
      </c>
      <c r="AH1731" s="92">
        <v>0.0</v>
      </c>
    </row>
    <row r="1732" hidden="1">
      <c r="A1732" s="98" t="s">
        <v>271</v>
      </c>
      <c r="B1732" s="99"/>
      <c r="C1732" s="99">
        <f>SUM(C1724:C1731)</f>
        <v>4</v>
      </c>
      <c r="D1732" s="99">
        <f t="shared" ref="D1732:F1732" si="1088">SUM(D1724:D1731)/4</f>
        <v>0</v>
      </c>
      <c r="E1732" s="100">
        <f t="shared" si="1088"/>
        <v>10.0375</v>
      </c>
      <c r="F1732" s="99">
        <f t="shared" si="1088"/>
        <v>0.25</v>
      </c>
      <c r="G1732" s="99">
        <f>SUM(G1724:G1731)</f>
        <v>155</v>
      </c>
      <c r="H1732" s="99"/>
      <c r="I1732" s="99">
        <f>SUM(I1724:I1731)</f>
        <v>173</v>
      </c>
      <c r="J1732" s="99">
        <f t="shared" si="1080"/>
        <v>-18</v>
      </c>
      <c r="K1732" s="101">
        <f t="shared" si="1081"/>
        <v>0.8959537572</v>
      </c>
      <c r="L1732" s="99">
        <f t="shared" ref="L1732:M1732" si="1089">SUM(L1724:L1731)</f>
        <v>59</v>
      </c>
      <c r="M1732" s="99">
        <f t="shared" si="1089"/>
        <v>188</v>
      </c>
      <c r="N1732" s="99"/>
      <c r="O1732" s="102"/>
      <c r="P1732" s="99">
        <f t="shared" ref="P1732:AH1732" si="1090">SUM(P1724:P1731)</f>
        <v>10</v>
      </c>
      <c r="Q1732" s="99">
        <f t="shared" si="1090"/>
        <v>6</v>
      </c>
      <c r="R1732" s="99">
        <f t="shared" si="1090"/>
        <v>7</v>
      </c>
      <c r="S1732" s="99">
        <f t="shared" si="1090"/>
        <v>3</v>
      </c>
      <c r="T1732" s="99">
        <f t="shared" si="1090"/>
        <v>15</v>
      </c>
      <c r="U1732" s="99">
        <f t="shared" si="1090"/>
        <v>1</v>
      </c>
      <c r="V1732" s="99">
        <f t="shared" si="1090"/>
        <v>0</v>
      </c>
      <c r="W1732" s="99">
        <f t="shared" si="1090"/>
        <v>0</v>
      </c>
      <c r="X1732" s="99">
        <f t="shared" si="1090"/>
        <v>0</v>
      </c>
      <c r="Y1732" s="99">
        <f t="shared" si="1090"/>
        <v>0</v>
      </c>
      <c r="Z1732" s="99">
        <f t="shared" si="1090"/>
        <v>0</v>
      </c>
      <c r="AA1732" s="99">
        <f t="shared" si="1090"/>
        <v>0</v>
      </c>
      <c r="AB1732" s="99">
        <f t="shared" si="1090"/>
        <v>0</v>
      </c>
      <c r="AC1732" s="99">
        <f t="shared" si="1090"/>
        <v>2</v>
      </c>
      <c r="AD1732" s="99">
        <f t="shared" si="1090"/>
        <v>1</v>
      </c>
      <c r="AE1732" s="99">
        <f t="shared" si="1090"/>
        <v>0</v>
      </c>
      <c r="AF1732" s="99">
        <f t="shared" si="1090"/>
        <v>0</v>
      </c>
      <c r="AG1732" s="99">
        <f t="shared" si="1090"/>
        <v>0</v>
      </c>
      <c r="AH1732" s="99">
        <f t="shared" si="1090"/>
        <v>1</v>
      </c>
    </row>
    <row r="1733">
      <c r="A1733" s="119" t="s">
        <v>483</v>
      </c>
    </row>
    <row r="1735" hidden="1">
      <c r="A1735" s="115"/>
      <c r="F1735" s="116" t="s">
        <v>382</v>
      </c>
      <c r="L1735" s="117" t="s">
        <v>383</v>
      </c>
      <c r="N1735" s="118" t="s">
        <v>384</v>
      </c>
    </row>
    <row r="1736" hidden="1">
      <c r="A1736" s="83" t="s">
        <v>232</v>
      </c>
      <c r="B1736" s="83" t="s">
        <v>233</v>
      </c>
      <c r="C1736" s="83" t="s">
        <v>234</v>
      </c>
      <c r="D1736" s="83" t="s">
        <v>15</v>
      </c>
      <c r="E1736" s="84" t="s">
        <v>235</v>
      </c>
      <c r="F1736" s="85" t="s">
        <v>17</v>
      </c>
      <c r="G1736" s="85" t="s">
        <v>236</v>
      </c>
      <c r="H1736" s="85" t="s">
        <v>237</v>
      </c>
      <c r="I1736" s="85" t="s">
        <v>238</v>
      </c>
      <c r="J1736" s="85" t="s">
        <v>239</v>
      </c>
      <c r="K1736" s="86" t="s">
        <v>240</v>
      </c>
      <c r="L1736" s="87" t="s">
        <v>241</v>
      </c>
      <c r="M1736" s="87" t="s">
        <v>242</v>
      </c>
      <c r="N1736" s="88" t="s">
        <v>385</v>
      </c>
      <c r="O1736" s="88" t="s">
        <v>235</v>
      </c>
      <c r="P1736" s="88" t="s">
        <v>244</v>
      </c>
      <c r="Q1736" s="88" t="s">
        <v>245</v>
      </c>
      <c r="R1736" s="88" t="s">
        <v>246</v>
      </c>
      <c r="S1736" s="88" t="s">
        <v>247</v>
      </c>
      <c r="T1736" s="88" t="s">
        <v>248</v>
      </c>
      <c r="U1736" s="88" t="s">
        <v>249</v>
      </c>
      <c r="V1736" s="88" t="s">
        <v>250</v>
      </c>
      <c r="W1736" s="88" t="s">
        <v>251</v>
      </c>
      <c r="X1736" s="88" t="s">
        <v>252</v>
      </c>
      <c r="Y1736" s="88" t="s">
        <v>253</v>
      </c>
      <c r="Z1736" s="88" t="s">
        <v>254</v>
      </c>
      <c r="AA1736" s="88" t="s">
        <v>255</v>
      </c>
      <c r="AB1736" s="88" t="s">
        <v>256</v>
      </c>
      <c r="AC1736" s="88" t="s">
        <v>257</v>
      </c>
      <c r="AD1736" s="88" t="s">
        <v>258</v>
      </c>
      <c r="AE1736" s="88" t="s">
        <v>259</v>
      </c>
      <c r="AF1736" s="88" t="s">
        <v>260</v>
      </c>
      <c r="AG1736" s="88" t="s">
        <v>261</v>
      </c>
      <c r="AH1736" s="88" t="s">
        <v>262</v>
      </c>
    </row>
    <row r="1737" hidden="1">
      <c r="A1737" s="96" t="s">
        <v>95</v>
      </c>
      <c r="B1737" s="97" t="s">
        <v>368</v>
      </c>
      <c r="C1737" s="103">
        <v>1.0</v>
      </c>
      <c r="D1737" s="103">
        <v>1.0</v>
      </c>
      <c r="E1737" s="93">
        <f t="shared" ref="E1737:E1743" si="1091">SUM(L1737*I1737)/60</f>
        <v>10</v>
      </c>
      <c r="F1737" s="92">
        <v>0.0</v>
      </c>
      <c r="G1737" s="103">
        <v>51.0</v>
      </c>
      <c r="H1737" s="92">
        <v>0.0</v>
      </c>
      <c r="I1737" s="103">
        <v>50.0</v>
      </c>
      <c r="J1737" s="106">
        <f t="shared" ref="J1737:J1751" si="1092">SUM(G1737-I1737)</f>
        <v>1</v>
      </c>
      <c r="K1737" s="94">
        <f t="shared" ref="K1737:K1751" si="1093">SUM(G1737/I1737)</f>
        <v>1.02</v>
      </c>
      <c r="L1737" s="103">
        <v>12.0</v>
      </c>
      <c r="M1737" s="103">
        <v>71.0</v>
      </c>
      <c r="N1737" s="103">
        <v>1.0</v>
      </c>
      <c r="O1737" s="95">
        <f t="shared" ref="O1737:O1743" si="1094">SUM(L1737*I1737)/60</f>
        <v>10</v>
      </c>
      <c r="P1737" s="103">
        <v>3.0</v>
      </c>
      <c r="Q1737" s="92">
        <v>0.0</v>
      </c>
      <c r="R1737" s="103">
        <v>4.0</v>
      </c>
      <c r="S1737" s="103">
        <v>1.0</v>
      </c>
      <c r="T1737" s="103">
        <v>11.0</v>
      </c>
      <c r="U1737" s="103">
        <v>3.0</v>
      </c>
      <c r="V1737" s="92">
        <v>0.0</v>
      </c>
      <c r="W1737" s="92">
        <v>0.0</v>
      </c>
      <c r="X1737" s="92">
        <v>0.0</v>
      </c>
      <c r="Y1737" s="92">
        <v>0.0</v>
      </c>
      <c r="Z1737" s="92">
        <v>0.0</v>
      </c>
      <c r="AA1737" s="92">
        <v>0.0</v>
      </c>
      <c r="AB1737" s="92">
        <v>0.0</v>
      </c>
      <c r="AC1737" s="92">
        <v>0.0</v>
      </c>
      <c r="AD1737" s="92">
        <v>0.0</v>
      </c>
      <c r="AE1737" s="92">
        <v>0.0</v>
      </c>
      <c r="AF1737" s="92">
        <v>0.0</v>
      </c>
      <c r="AG1737" s="92">
        <v>0.0</v>
      </c>
      <c r="AH1737" s="92">
        <v>0.0</v>
      </c>
    </row>
    <row r="1738" hidden="1">
      <c r="A1738" s="96" t="s">
        <v>95</v>
      </c>
      <c r="B1738" s="97" t="s">
        <v>369</v>
      </c>
      <c r="C1738" s="103">
        <v>1.0</v>
      </c>
      <c r="D1738" s="103">
        <v>1.0</v>
      </c>
      <c r="E1738" s="93">
        <f t="shared" si="1091"/>
        <v>10.4</v>
      </c>
      <c r="F1738" s="103">
        <v>1.0</v>
      </c>
      <c r="G1738" s="103">
        <v>36.0</v>
      </c>
      <c r="H1738" s="92">
        <v>0.0</v>
      </c>
      <c r="I1738" s="103">
        <v>39.0</v>
      </c>
      <c r="J1738" s="106">
        <f t="shared" si="1092"/>
        <v>-3</v>
      </c>
      <c r="K1738" s="94">
        <f t="shared" si="1093"/>
        <v>0.9230769231</v>
      </c>
      <c r="L1738" s="103">
        <v>16.0</v>
      </c>
      <c r="M1738" s="103">
        <v>44.0</v>
      </c>
      <c r="N1738" s="103">
        <v>1.0</v>
      </c>
      <c r="O1738" s="95">
        <f t="shared" si="1094"/>
        <v>10.4</v>
      </c>
      <c r="P1738" s="103">
        <v>1.0</v>
      </c>
      <c r="Q1738" s="92">
        <v>0.0</v>
      </c>
      <c r="R1738" s="103">
        <v>2.0</v>
      </c>
      <c r="S1738" s="103">
        <v>2.0</v>
      </c>
      <c r="T1738" s="103">
        <v>5.0</v>
      </c>
      <c r="U1738" s="92">
        <v>0.0</v>
      </c>
      <c r="V1738" s="92">
        <v>0.0</v>
      </c>
      <c r="W1738" s="92">
        <v>0.0</v>
      </c>
      <c r="X1738" s="92">
        <v>0.0</v>
      </c>
      <c r="Y1738" s="92">
        <v>0.0</v>
      </c>
      <c r="Z1738" s="92">
        <v>0.0</v>
      </c>
      <c r="AA1738" s="92">
        <v>0.0</v>
      </c>
      <c r="AB1738" s="92">
        <v>0.0</v>
      </c>
      <c r="AC1738" s="103">
        <v>1.0</v>
      </c>
      <c r="AD1738" s="92">
        <v>0.0</v>
      </c>
      <c r="AE1738" s="92">
        <v>0.0</v>
      </c>
      <c r="AF1738" s="92">
        <v>0.0</v>
      </c>
      <c r="AG1738" s="92">
        <v>0.0</v>
      </c>
      <c r="AH1738" s="92">
        <v>0.0</v>
      </c>
    </row>
    <row r="1739" hidden="1">
      <c r="A1739" s="96" t="s">
        <v>95</v>
      </c>
      <c r="B1739" s="97" t="s">
        <v>370</v>
      </c>
      <c r="C1739" s="103">
        <v>1.0</v>
      </c>
      <c r="D1739" s="103">
        <v>1.0</v>
      </c>
      <c r="E1739" s="93">
        <f t="shared" si="1091"/>
        <v>10.18333333</v>
      </c>
      <c r="F1739" s="92">
        <v>0.0</v>
      </c>
      <c r="G1739" s="103">
        <v>70.0</v>
      </c>
      <c r="H1739" s="92">
        <v>0.0</v>
      </c>
      <c r="I1739" s="103">
        <v>47.0</v>
      </c>
      <c r="J1739" s="106">
        <f t="shared" si="1092"/>
        <v>23</v>
      </c>
      <c r="K1739" s="94">
        <f t="shared" si="1093"/>
        <v>1.489361702</v>
      </c>
      <c r="L1739" s="103">
        <v>13.0</v>
      </c>
      <c r="M1739" s="103">
        <v>98.0</v>
      </c>
      <c r="N1739" s="103">
        <v>1.0</v>
      </c>
      <c r="O1739" s="95">
        <f t="shared" si="1094"/>
        <v>10.18333333</v>
      </c>
      <c r="P1739" s="103">
        <v>3.0</v>
      </c>
      <c r="Q1739" s="92">
        <v>0.0</v>
      </c>
      <c r="R1739" s="103">
        <v>7.0</v>
      </c>
      <c r="S1739" s="92">
        <v>0.0</v>
      </c>
      <c r="T1739" s="103">
        <v>15.0</v>
      </c>
      <c r="U1739" s="103">
        <v>4.0</v>
      </c>
      <c r="V1739" s="103">
        <v>2.0</v>
      </c>
      <c r="W1739" s="103">
        <v>1.0</v>
      </c>
      <c r="X1739" s="103">
        <v>1.0</v>
      </c>
      <c r="Y1739" s="92">
        <v>0.0</v>
      </c>
      <c r="Z1739" s="92">
        <v>0.0</v>
      </c>
      <c r="AA1739" s="92">
        <v>0.0</v>
      </c>
      <c r="AB1739" s="92">
        <v>0.0</v>
      </c>
      <c r="AC1739" s="103">
        <v>3.0</v>
      </c>
      <c r="AD1739" s="92">
        <v>0.0</v>
      </c>
      <c r="AE1739" s="92">
        <v>0.0</v>
      </c>
      <c r="AF1739" s="92">
        <v>0.0</v>
      </c>
      <c r="AG1739" s="92">
        <v>0.0</v>
      </c>
      <c r="AH1739" s="92">
        <v>0.0</v>
      </c>
    </row>
    <row r="1740" hidden="1">
      <c r="A1740" s="96" t="s">
        <v>95</v>
      </c>
      <c r="B1740" s="97" t="s">
        <v>371</v>
      </c>
      <c r="C1740" s="92">
        <v>0.0</v>
      </c>
      <c r="D1740" s="92">
        <v>0.0</v>
      </c>
      <c r="E1740" s="93">
        <f t="shared" si="1091"/>
        <v>0</v>
      </c>
      <c r="F1740" s="92">
        <v>0.0</v>
      </c>
      <c r="G1740" s="92">
        <v>0.0</v>
      </c>
      <c r="H1740" s="92">
        <v>0.0</v>
      </c>
      <c r="I1740" s="92">
        <v>0.0</v>
      </c>
      <c r="J1740" s="106">
        <f t="shared" si="1092"/>
        <v>0</v>
      </c>
      <c r="K1740" s="94" t="str">
        <f t="shared" si="1093"/>
        <v>#DIV/0!</v>
      </c>
      <c r="L1740" s="92">
        <v>0.0</v>
      </c>
      <c r="M1740" s="92">
        <v>0.0</v>
      </c>
      <c r="N1740" s="103">
        <v>0.0</v>
      </c>
      <c r="O1740" s="95">
        <f t="shared" si="1094"/>
        <v>0</v>
      </c>
      <c r="P1740" s="92">
        <v>0.0</v>
      </c>
      <c r="Q1740" s="92">
        <v>0.0</v>
      </c>
      <c r="R1740" s="92">
        <v>0.0</v>
      </c>
      <c r="S1740" s="92">
        <v>0.0</v>
      </c>
      <c r="T1740" s="92">
        <v>0.0</v>
      </c>
      <c r="U1740" s="92">
        <v>0.0</v>
      </c>
      <c r="V1740" s="92">
        <v>0.0</v>
      </c>
      <c r="W1740" s="92">
        <v>0.0</v>
      </c>
      <c r="X1740" s="92">
        <v>0.0</v>
      </c>
      <c r="Y1740" s="92">
        <v>0.0</v>
      </c>
      <c r="Z1740" s="92">
        <v>0.0</v>
      </c>
      <c r="AA1740" s="92">
        <v>0.0</v>
      </c>
      <c r="AB1740" s="92">
        <v>0.0</v>
      </c>
      <c r="AC1740" s="92">
        <v>0.0</v>
      </c>
      <c r="AD1740" s="92">
        <v>0.0</v>
      </c>
      <c r="AE1740" s="92">
        <v>0.0</v>
      </c>
      <c r="AF1740" s="92">
        <v>0.0</v>
      </c>
      <c r="AG1740" s="92">
        <v>0.0</v>
      </c>
      <c r="AH1740" s="92">
        <v>0.0</v>
      </c>
    </row>
    <row r="1741" hidden="1">
      <c r="A1741" s="96" t="s">
        <v>95</v>
      </c>
      <c r="B1741" s="97" t="s">
        <v>372</v>
      </c>
      <c r="C1741" s="92">
        <v>0.0</v>
      </c>
      <c r="D1741" s="92">
        <v>0.0</v>
      </c>
      <c r="E1741" s="93">
        <f t="shared" si="1091"/>
        <v>0</v>
      </c>
      <c r="F1741" s="92">
        <v>0.0</v>
      </c>
      <c r="G1741" s="92">
        <v>0.0</v>
      </c>
      <c r="H1741" s="92">
        <v>0.0</v>
      </c>
      <c r="I1741" s="92">
        <v>0.0</v>
      </c>
      <c r="J1741" s="106">
        <f t="shared" si="1092"/>
        <v>0</v>
      </c>
      <c r="K1741" s="94" t="str">
        <f t="shared" si="1093"/>
        <v>#DIV/0!</v>
      </c>
      <c r="L1741" s="92">
        <v>0.0</v>
      </c>
      <c r="M1741" s="92">
        <v>0.0</v>
      </c>
      <c r="N1741" s="103">
        <v>0.0</v>
      </c>
      <c r="O1741" s="95">
        <f t="shared" si="1094"/>
        <v>0</v>
      </c>
      <c r="P1741" s="92">
        <v>0.0</v>
      </c>
      <c r="Q1741" s="92">
        <v>0.0</v>
      </c>
      <c r="R1741" s="92">
        <v>0.0</v>
      </c>
      <c r="S1741" s="92">
        <v>0.0</v>
      </c>
      <c r="T1741" s="92">
        <v>0.0</v>
      </c>
      <c r="U1741" s="92">
        <v>0.0</v>
      </c>
      <c r="V1741" s="92">
        <v>0.0</v>
      </c>
      <c r="W1741" s="92">
        <v>0.0</v>
      </c>
      <c r="X1741" s="92">
        <v>0.0</v>
      </c>
      <c r="Y1741" s="92">
        <v>0.0</v>
      </c>
      <c r="Z1741" s="92">
        <v>0.0</v>
      </c>
      <c r="AA1741" s="92">
        <v>0.0</v>
      </c>
      <c r="AB1741" s="92">
        <v>0.0</v>
      </c>
      <c r="AC1741" s="92">
        <v>0.0</v>
      </c>
      <c r="AD1741" s="92">
        <v>0.0</v>
      </c>
      <c r="AE1741" s="92">
        <v>0.0</v>
      </c>
      <c r="AF1741" s="92">
        <v>0.0</v>
      </c>
      <c r="AG1741" s="92">
        <v>0.0</v>
      </c>
      <c r="AH1741" s="92">
        <v>0.0</v>
      </c>
    </row>
    <row r="1742" hidden="1">
      <c r="A1742" s="96" t="s">
        <v>95</v>
      </c>
      <c r="B1742" s="97" t="s">
        <v>373</v>
      </c>
      <c r="C1742" s="92">
        <v>0.0</v>
      </c>
      <c r="D1742" s="92">
        <v>0.0</v>
      </c>
      <c r="E1742" s="93">
        <f t="shared" si="1091"/>
        <v>0</v>
      </c>
      <c r="F1742" s="92">
        <v>0.0</v>
      </c>
      <c r="G1742" s="92">
        <v>0.0</v>
      </c>
      <c r="H1742" s="92">
        <v>0.0</v>
      </c>
      <c r="I1742" s="92">
        <v>0.0</v>
      </c>
      <c r="J1742" s="106">
        <f t="shared" si="1092"/>
        <v>0</v>
      </c>
      <c r="K1742" s="94" t="str">
        <f t="shared" si="1093"/>
        <v>#DIV/0!</v>
      </c>
      <c r="L1742" s="92">
        <v>0.0</v>
      </c>
      <c r="M1742" s="92">
        <v>0.0</v>
      </c>
      <c r="N1742" s="103">
        <v>0.0</v>
      </c>
      <c r="O1742" s="95">
        <f t="shared" si="1094"/>
        <v>0</v>
      </c>
      <c r="P1742" s="92">
        <v>0.0</v>
      </c>
      <c r="Q1742" s="92">
        <v>0.0</v>
      </c>
      <c r="R1742" s="92">
        <v>0.0</v>
      </c>
      <c r="S1742" s="92">
        <v>0.0</v>
      </c>
      <c r="T1742" s="92">
        <v>0.0</v>
      </c>
      <c r="U1742" s="92">
        <v>0.0</v>
      </c>
      <c r="V1742" s="92">
        <v>0.0</v>
      </c>
      <c r="W1742" s="92">
        <v>0.0</v>
      </c>
      <c r="X1742" s="92">
        <v>0.0</v>
      </c>
      <c r="Y1742" s="92">
        <v>0.0</v>
      </c>
      <c r="Z1742" s="92">
        <v>0.0</v>
      </c>
      <c r="AA1742" s="92">
        <v>0.0</v>
      </c>
      <c r="AB1742" s="92">
        <v>0.0</v>
      </c>
      <c r="AC1742" s="92">
        <v>0.0</v>
      </c>
      <c r="AD1742" s="92">
        <v>0.0</v>
      </c>
      <c r="AE1742" s="92">
        <v>0.0</v>
      </c>
      <c r="AF1742" s="92">
        <v>0.0</v>
      </c>
      <c r="AG1742" s="92">
        <v>0.0</v>
      </c>
      <c r="AH1742" s="92">
        <v>0.0</v>
      </c>
    </row>
    <row r="1743" hidden="1">
      <c r="A1743" s="96" t="s">
        <v>269</v>
      </c>
      <c r="B1743" s="97" t="s">
        <v>367</v>
      </c>
      <c r="C1743" s="103">
        <v>1.0</v>
      </c>
      <c r="D1743" s="103">
        <v>1.0</v>
      </c>
      <c r="E1743" s="93">
        <f t="shared" si="1091"/>
        <v>11.11666667</v>
      </c>
      <c r="F1743" s="103">
        <v>4.0</v>
      </c>
      <c r="G1743" s="103">
        <v>33.0</v>
      </c>
      <c r="H1743" s="92">
        <v>0.0</v>
      </c>
      <c r="I1743" s="103">
        <v>29.0</v>
      </c>
      <c r="J1743" s="106">
        <f t="shared" si="1092"/>
        <v>4</v>
      </c>
      <c r="K1743" s="94">
        <f t="shared" si="1093"/>
        <v>1.137931034</v>
      </c>
      <c r="L1743" s="103">
        <v>23.0</v>
      </c>
      <c r="M1743" s="103">
        <v>44.0</v>
      </c>
      <c r="N1743" s="103">
        <v>1.0</v>
      </c>
      <c r="O1743" s="95">
        <f t="shared" si="1094"/>
        <v>11.11666667</v>
      </c>
      <c r="P1743" s="103">
        <v>2.0</v>
      </c>
      <c r="Q1743" s="92">
        <v>0.0</v>
      </c>
      <c r="R1743" s="103">
        <v>2.0</v>
      </c>
      <c r="S1743" s="103">
        <v>1.0</v>
      </c>
      <c r="T1743" s="103">
        <v>5.0</v>
      </c>
      <c r="U1743" s="103">
        <v>2.0</v>
      </c>
      <c r="V1743" s="92">
        <v>0.0</v>
      </c>
      <c r="W1743" s="92">
        <v>0.0</v>
      </c>
      <c r="X1743" s="92">
        <v>0.0</v>
      </c>
      <c r="Y1743" s="92">
        <v>0.0</v>
      </c>
      <c r="Z1743" s="92">
        <v>0.0</v>
      </c>
      <c r="AA1743" s="92">
        <v>0.0</v>
      </c>
      <c r="AB1743" s="92">
        <v>0.0</v>
      </c>
      <c r="AC1743" s="92">
        <v>0.0</v>
      </c>
      <c r="AD1743" s="92">
        <v>0.0</v>
      </c>
      <c r="AE1743" s="92">
        <v>0.0</v>
      </c>
      <c r="AF1743" s="92">
        <v>0.0</v>
      </c>
      <c r="AG1743" s="92">
        <v>0.0</v>
      </c>
      <c r="AH1743" s="92">
        <v>0.0</v>
      </c>
    </row>
    <row r="1744" hidden="1">
      <c r="A1744" s="98"/>
      <c r="B1744" s="99"/>
      <c r="C1744" s="99">
        <f t="shared" ref="C1744:D1744" si="1095">SUM(C1737:C1743)/4</f>
        <v>1</v>
      </c>
      <c r="D1744" s="99">
        <f t="shared" si="1095"/>
        <v>1</v>
      </c>
      <c r="E1744" s="100">
        <f>SUM(E1737:E1743)</f>
        <v>41.7</v>
      </c>
      <c r="F1744" s="99">
        <f>SUM(F1737:F1743)/4</f>
        <v>1.25</v>
      </c>
      <c r="G1744" s="99">
        <f>SUM(G1737:G1743)</f>
        <v>190</v>
      </c>
      <c r="H1744" s="99"/>
      <c r="I1744" s="99">
        <f>SUM(I1737:I1743)</f>
        <v>165</v>
      </c>
      <c r="J1744" s="99">
        <f t="shared" si="1092"/>
        <v>25</v>
      </c>
      <c r="K1744" s="101">
        <f t="shared" si="1093"/>
        <v>1.151515152</v>
      </c>
      <c r="L1744" s="99">
        <f t="shared" ref="L1744:M1744" si="1096">SUM(L1737:L1743)</f>
        <v>64</v>
      </c>
      <c r="M1744" s="99">
        <f t="shared" si="1096"/>
        <v>257</v>
      </c>
      <c r="N1744" s="99"/>
      <c r="O1744" s="102"/>
      <c r="P1744" s="99">
        <f t="shared" ref="P1744:AH1744" si="1097">SUM(P1737:P1743)</f>
        <v>9</v>
      </c>
      <c r="Q1744" s="99">
        <f t="shared" si="1097"/>
        <v>0</v>
      </c>
      <c r="R1744" s="99">
        <f t="shared" si="1097"/>
        <v>15</v>
      </c>
      <c r="S1744" s="99">
        <f t="shared" si="1097"/>
        <v>4</v>
      </c>
      <c r="T1744" s="99">
        <f t="shared" si="1097"/>
        <v>36</v>
      </c>
      <c r="U1744" s="99">
        <f t="shared" si="1097"/>
        <v>9</v>
      </c>
      <c r="V1744" s="99">
        <f t="shared" si="1097"/>
        <v>2</v>
      </c>
      <c r="W1744" s="99">
        <f t="shared" si="1097"/>
        <v>1</v>
      </c>
      <c r="X1744" s="99">
        <f t="shared" si="1097"/>
        <v>1</v>
      </c>
      <c r="Y1744" s="99">
        <f t="shared" si="1097"/>
        <v>0</v>
      </c>
      <c r="Z1744" s="99">
        <f t="shared" si="1097"/>
        <v>0</v>
      </c>
      <c r="AA1744" s="99">
        <f t="shared" si="1097"/>
        <v>0</v>
      </c>
      <c r="AB1744" s="99">
        <f t="shared" si="1097"/>
        <v>0</v>
      </c>
      <c r="AC1744" s="99">
        <f t="shared" si="1097"/>
        <v>4</v>
      </c>
      <c r="AD1744" s="99">
        <f t="shared" si="1097"/>
        <v>0</v>
      </c>
      <c r="AE1744" s="99">
        <f t="shared" si="1097"/>
        <v>0</v>
      </c>
      <c r="AF1744" s="99">
        <f t="shared" si="1097"/>
        <v>0</v>
      </c>
      <c r="AG1744" s="99">
        <f t="shared" si="1097"/>
        <v>0</v>
      </c>
      <c r="AH1744" s="99">
        <f t="shared" si="1097"/>
        <v>0</v>
      </c>
    </row>
    <row r="1745" hidden="1">
      <c r="A1745" s="96" t="s">
        <v>100</v>
      </c>
      <c r="B1745" s="97" t="s">
        <v>321</v>
      </c>
      <c r="C1745" s="92">
        <v>0.0</v>
      </c>
      <c r="D1745" s="92">
        <v>0.0</v>
      </c>
      <c r="E1745" s="93">
        <f t="shared" ref="E1745:E1750" si="1098">SUM(L1745*I1745)/60</f>
        <v>0</v>
      </c>
      <c r="F1745" s="92">
        <v>0.0</v>
      </c>
      <c r="G1745" s="92">
        <v>0.0</v>
      </c>
      <c r="H1745" s="92">
        <v>0.0</v>
      </c>
      <c r="I1745" s="92">
        <v>0.0</v>
      </c>
      <c r="J1745" s="106">
        <f t="shared" si="1092"/>
        <v>0</v>
      </c>
      <c r="K1745" s="94" t="str">
        <f t="shared" si="1093"/>
        <v>#DIV/0!</v>
      </c>
      <c r="L1745" s="92">
        <v>0.0</v>
      </c>
      <c r="M1745" s="92">
        <v>0.0</v>
      </c>
      <c r="N1745" s="103">
        <v>0.0</v>
      </c>
      <c r="O1745" s="95">
        <f t="shared" ref="O1745:O1750" si="1099">SUM(L1745*I1745)/60</f>
        <v>0</v>
      </c>
      <c r="P1745" s="92">
        <v>0.0</v>
      </c>
      <c r="Q1745" s="92">
        <v>0.0</v>
      </c>
      <c r="R1745" s="92">
        <v>0.0</v>
      </c>
      <c r="S1745" s="92">
        <v>0.0</v>
      </c>
      <c r="T1745" s="92">
        <v>0.0</v>
      </c>
      <c r="U1745" s="92">
        <v>0.0</v>
      </c>
      <c r="V1745" s="92">
        <v>0.0</v>
      </c>
      <c r="W1745" s="92">
        <v>0.0</v>
      </c>
      <c r="X1745" s="92">
        <v>0.0</v>
      </c>
      <c r="Y1745" s="92">
        <v>0.0</v>
      </c>
      <c r="Z1745" s="92">
        <v>0.0</v>
      </c>
      <c r="AA1745" s="92">
        <v>0.0</v>
      </c>
      <c r="AB1745" s="92">
        <v>0.0</v>
      </c>
      <c r="AC1745" s="92">
        <v>0.0</v>
      </c>
      <c r="AD1745" s="92">
        <v>0.0</v>
      </c>
      <c r="AE1745" s="92">
        <v>0.0</v>
      </c>
      <c r="AF1745" s="92">
        <v>0.0</v>
      </c>
      <c r="AG1745" s="92">
        <v>0.0</v>
      </c>
      <c r="AH1745" s="92">
        <v>0.0</v>
      </c>
    </row>
    <row r="1746" hidden="1">
      <c r="A1746" s="96" t="s">
        <v>100</v>
      </c>
      <c r="B1746" s="97" t="s">
        <v>322</v>
      </c>
      <c r="C1746" s="92">
        <v>0.0</v>
      </c>
      <c r="D1746" s="92">
        <v>0.0</v>
      </c>
      <c r="E1746" s="93">
        <f t="shared" si="1098"/>
        <v>0</v>
      </c>
      <c r="F1746" s="92">
        <v>0.0</v>
      </c>
      <c r="G1746" s="92">
        <v>0.0</v>
      </c>
      <c r="H1746" s="92">
        <v>0.0</v>
      </c>
      <c r="I1746" s="92">
        <v>0.0</v>
      </c>
      <c r="J1746" s="106">
        <f t="shared" si="1092"/>
        <v>0</v>
      </c>
      <c r="K1746" s="94" t="str">
        <f t="shared" si="1093"/>
        <v>#DIV/0!</v>
      </c>
      <c r="L1746" s="92">
        <v>0.0</v>
      </c>
      <c r="M1746" s="92">
        <v>0.0</v>
      </c>
      <c r="N1746" s="103">
        <v>0.0</v>
      </c>
      <c r="O1746" s="95">
        <f t="shared" si="1099"/>
        <v>0</v>
      </c>
      <c r="P1746" s="92">
        <v>0.0</v>
      </c>
      <c r="Q1746" s="92">
        <v>0.0</v>
      </c>
      <c r="R1746" s="92">
        <v>0.0</v>
      </c>
      <c r="S1746" s="92">
        <v>0.0</v>
      </c>
      <c r="T1746" s="92">
        <v>0.0</v>
      </c>
      <c r="U1746" s="92">
        <v>0.0</v>
      </c>
      <c r="V1746" s="92">
        <v>0.0</v>
      </c>
      <c r="W1746" s="92">
        <v>0.0</v>
      </c>
      <c r="X1746" s="92">
        <v>0.0</v>
      </c>
      <c r="Y1746" s="92">
        <v>0.0</v>
      </c>
      <c r="Z1746" s="92">
        <v>0.0</v>
      </c>
      <c r="AA1746" s="92">
        <v>0.0</v>
      </c>
      <c r="AB1746" s="92">
        <v>0.0</v>
      </c>
      <c r="AC1746" s="92">
        <v>0.0</v>
      </c>
      <c r="AD1746" s="92">
        <v>0.0</v>
      </c>
      <c r="AE1746" s="92">
        <v>0.0</v>
      </c>
      <c r="AF1746" s="92">
        <v>0.0</v>
      </c>
      <c r="AG1746" s="92">
        <v>0.0</v>
      </c>
      <c r="AH1746" s="92">
        <v>0.0</v>
      </c>
    </row>
    <row r="1747" hidden="1">
      <c r="A1747" s="96" t="s">
        <v>100</v>
      </c>
      <c r="B1747" s="97" t="s">
        <v>323</v>
      </c>
      <c r="C1747" s="103">
        <v>1.0</v>
      </c>
      <c r="D1747" s="92">
        <v>0.0</v>
      </c>
      <c r="E1747" s="93">
        <f t="shared" si="1098"/>
        <v>10.25</v>
      </c>
      <c r="F1747" s="103">
        <v>2.0</v>
      </c>
      <c r="G1747" s="103">
        <v>24.0</v>
      </c>
      <c r="H1747" s="92">
        <v>0.0</v>
      </c>
      <c r="I1747" s="103">
        <v>41.0</v>
      </c>
      <c r="J1747" s="106">
        <f t="shared" si="1092"/>
        <v>-17</v>
      </c>
      <c r="K1747" s="94">
        <f t="shared" si="1093"/>
        <v>0.5853658537</v>
      </c>
      <c r="L1747" s="103">
        <v>15.0</v>
      </c>
      <c r="M1747" s="103">
        <v>33.0</v>
      </c>
      <c r="N1747" s="103">
        <v>1.0</v>
      </c>
      <c r="O1747" s="95">
        <f t="shared" si="1099"/>
        <v>10.25</v>
      </c>
      <c r="P1747" s="103">
        <v>4.0</v>
      </c>
      <c r="Q1747" s="103">
        <v>1.0</v>
      </c>
      <c r="R1747" s="92">
        <v>0.0</v>
      </c>
      <c r="S1747" s="92">
        <v>0.0</v>
      </c>
      <c r="T1747" s="103">
        <v>3.0</v>
      </c>
      <c r="U1747" s="103">
        <v>1.0</v>
      </c>
      <c r="V1747" s="92">
        <v>0.0</v>
      </c>
      <c r="W1747" s="92">
        <v>0.0</v>
      </c>
      <c r="X1747" s="92">
        <v>0.0</v>
      </c>
      <c r="Y1747" s="92">
        <v>0.0</v>
      </c>
      <c r="Z1747" s="92">
        <v>0.0</v>
      </c>
      <c r="AA1747" s="92">
        <v>0.0</v>
      </c>
      <c r="AB1747" s="92">
        <v>0.0</v>
      </c>
      <c r="AC1747" s="92">
        <v>0.0</v>
      </c>
      <c r="AD1747" s="92">
        <v>0.0</v>
      </c>
      <c r="AE1747" s="92">
        <v>0.0</v>
      </c>
      <c r="AF1747" s="92">
        <v>0.0</v>
      </c>
      <c r="AG1747" s="92">
        <v>0.0</v>
      </c>
      <c r="AH1747" s="92">
        <v>0.0</v>
      </c>
    </row>
    <row r="1748" hidden="1">
      <c r="A1748" s="96" t="s">
        <v>100</v>
      </c>
      <c r="B1748" s="97" t="s">
        <v>324</v>
      </c>
      <c r="C1748" s="103">
        <v>1.0</v>
      </c>
      <c r="D1748" s="92">
        <v>0.0</v>
      </c>
      <c r="E1748" s="93">
        <f t="shared" si="1098"/>
        <v>9.15</v>
      </c>
      <c r="F1748" s="92">
        <v>0.0</v>
      </c>
      <c r="G1748" s="103">
        <v>40.0</v>
      </c>
      <c r="H1748" s="92">
        <v>0.0</v>
      </c>
      <c r="I1748" s="103">
        <v>61.0</v>
      </c>
      <c r="J1748" s="106">
        <f t="shared" si="1092"/>
        <v>-21</v>
      </c>
      <c r="K1748" s="94">
        <f t="shared" si="1093"/>
        <v>0.6557377049</v>
      </c>
      <c r="L1748" s="103">
        <v>9.0</v>
      </c>
      <c r="M1748" s="103">
        <v>49.0</v>
      </c>
      <c r="N1748" s="103">
        <v>1.0</v>
      </c>
      <c r="O1748" s="95">
        <f t="shared" si="1099"/>
        <v>9.15</v>
      </c>
      <c r="P1748" s="103">
        <v>3.0</v>
      </c>
      <c r="Q1748" s="103">
        <v>1.0</v>
      </c>
      <c r="R1748" s="92">
        <v>0.0</v>
      </c>
      <c r="S1748" s="103">
        <v>2.0</v>
      </c>
      <c r="T1748" s="103">
        <v>6.0</v>
      </c>
      <c r="U1748" s="92">
        <v>0.0</v>
      </c>
      <c r="V1748" s="92">
        <v>0.0</v>
      </c>
      <c r="W1748" s="92">
        <v>0.0</v>
      </c>
      <c r="X1748" s="92">
        <v>0.0</v>
      </c>
      <c r="Y1748" s="92">
        <v>0.0</v>
      </c>
      <c r="Z1748" s="92">
        <v>0.0</v>
      </c>
      <c r="AA1748" s="92">
        <v>0.0</v>
      </c>
      <c r="AB1748" s="92">
        <v>0.0</v>
      </c>
      <c r="AC1748" s="92">
        <v>0.0</v>
      </c>
      <c r="AD1748" s="92">
        <v>0.0</v>
      </c>
      <c r="AE1748" s="92">
        <v>0.0</v>
      </c>
      <c r="AF1748" s="92">
        <v>0.0</v>
      </c>
      <c r="AG1748" s="92">
        <v>0.0</v>
      </c>
      <c r="AH1748" s="92">
        <v>0.0</v>
      </c>
    </row>
    <row r="1749" hidden="1">
      <c r="A1749" s="96" t="s">
        <v>100</v>
      </c>
      <c r="B1749" s="97" t="s">
        <v>325</v>
      </c>
      <c r="C1749" s="103">
        <v>1.0</v>
      </c>
      <c r="D1749" s="92">
        <v>0.0</v>
      </c>
      <c r="E1749" s="93">
        <f t="shared" si="1098"/>
        <v>10</v>
      </c>
      <c r="F1749" s="92">
        <v>0.0</v>
      </c>
      <c r="G1749" s="103">
        <v>34.0</v>
      </c>
      <c r="H1749" s="103">
        <v>1.0</v>
      </c>
      <c r="I1749" s="103">
        <v>50.0</v>
      </c>
      <c r="J1749" s="106">
        <f t="shared" si="1092"/>
        <v>-16</v>
      </c>
      <c r="K1749" s="94">
        <f t="shared" si="1093"/>
        <v>0.68</v>
      </c>
      <c r="L1749" s="103">
        <v>12.0</v>
      </c>
      <c r="M1749" s="103">
        <v>40.0</v>
      </c>
      <c r="N1749" s="103">
        <v>1.0</v>
      </c>
      <c r="O1749" s="95">
        <f t="shared" si="1099"/>
        <v>10</v>
      </c>
      <c r="P1749" s="103">
        <v>1.0</v>
      </c>
      <c r="Q1749" s="103">
        <v>1.0</v>
      </c>
      <c r="R1749" s="92">
        <v>0.0</v>
      </c>
      <c r="S1749" s="92">
        <v>0.0</v>
      </c>
      <c r="T1749" s="103">
        <v>3.0</v>
      </c>
      <c r="U1749" s="103">
        <v>2.0</v>
      </c>
      <c r="V1749" s="92">
        <v>0.0</v>
      </c>
      <c r="W1749" s="92">
        <v>0.0</v>
      </c>
      <c r="X1749" s="92">
        <v>0.0</v>
      </c>
      <c r="Y1749" s="92">
        <v>0.0</v>
      </c>
      <c r="Z1749" s="92">
        <v>0.0</v>
      </c>
      <c r="AA1749" s="92">
        <v>0.0</v>
      </c>
      <c r="AB1749" s="92">
        <v>0.0</v>
      </c>
      <c r="AC1749" s="103">
        <v>2.0</v>
      </c>
      <c r="AD1749" s="92">
        <v>0.0</v>
      </c>
      <c r="AE1749" s="92">
        <v>0.0</v>
      </c>
      <c r="AF1749" s="92">
        <v>0.0</v>
      </c>
      <c r="AG1749" s="92">
        <v>0.0</v>
      </c>
      <c r="AH1749" s="92">
        <v>0.0</v>
      </c>
    </row>
    <row r="1750" hidden="1">
      <c r="A1750" s="96" t="s">
        <v>100</v>
      </c>
      <c r="B1750" s="97" t="s">
        <v>326</v>
      </c>
      <c r="C1750" s="103">
        <v>1.0</v>
      </c>
      <c r="D1750" s="92">
        <v>0.0</v>
      </c>
      <c r="E1750" s="93">
        <f t="shared" si="1098"/>
        <v>10.26666667</v>
      </c>
      <c r="F1750" s="92">
        <v>0.0</v>
      </c>
      <c r="G1750" s="103">
        <v>58.0</v>
      </c>
      <c r="H1750" s="103">
        <v>1.0</v>
      </c>
      <c r="I1750" s="103">
        <v>44.0</v>
      </c>
      <c r="J1750" s="106">
        <f t="shared" si="1092"/>
        <v>14</v>
      </c>
      <c r="K1750" s="94">
        <f t="shared" si="1093"/>
        <v>1.318181818</v>
      </c>
      <c r="L1750" s="103">
        <v>14.0</v>
      </c>
      <c r="M1750" s="103">
        <v>74.0</v>
      </c>
      <c r="N1750" s="103">
        <v>1.0</v>
      </c>
      <c r="O1750" s="95">
        <f t="shared" si="1099"/>
        <v>10.26666667</v>
      </c>
      <c r="P1750" s="92">
        <v>0.0</v>
      </c>
      <c r="Q1750" s="92">
        <v>0.0</v>
      </c>
      <c r="R1750" s="103">
        <v>2.0</v>
      </c>
      <c r="S1750" s="103">
        <v>2.0</v>
      </c>
      <c r="T1750" s="103">
        <v>10.0</v>
      </c>
      <c r="U1750" s="103">
        <v>4.0</v>
      </c>
      <c r="V1750" s="103">
        <v>2.0</v>
      </c>
      <c r="W1750" s="103">
        <v>1.0</v>
      </c>
      <c r="X1750" s="103">
        <v>1.0</v>
      </c>
      <c r="Y1750" s="103">
        <v>1.0</v>
      </c>
      <c r="Z1750" s="92">
        <v>0.0</v>
      </c>
      <c r="AA1750" s="92">
        <v>0.0</v>
      </c>
      <c r="AB1750" s="92">
        <v>0.0</v>
      </c>
      <c r="AC1750" s="103">
        <v>2.0</v>
      </c>
      <c r="AD1750" s="92">
        <v>0.0</v>
      </c>
      <c r="AE1750" s="92">
        <v>0.0</v>
      </c>
      <c r="AF1750" s="92">
        <v>0.0</v>
      </c>
      <c r="AG1750" s="92">
        <v>0.0</v>
      </c>
      <c r="AH1750" s="92">
        <v>0.0</v>
      </c>
    </row>
    <row r="1751" hidden="1">
      <c r="A1751" s="98" t="s">
        <v>271</v>
      </c>
      <c r="B1751" s="99"/>
      <c r="C1751" s="99">
        <f>SUM(C1745:C1750)</f>
        <v>4</v>
      </c>
      <c r="D1751" s="99">
        <f t="shared" ref="D1751:F1751" si="1100">SUM(D1745:D1750)/4</f>
        <v>0</v>
      </c>
      <c r="E1751" s="100">
        <f t="shared" si="1100"/>
        <v>9.916666667</v>
      </c>
      <c r="F1751" s="99">
        <f t="shared" si="1100"/>
        <v>0.5</v>
      </c>
      <c r="G1751" s="99">
        <f>SUM(G1745:G1750)</f>
        <v>156</v>
      </c>
      <c r="H1751" s="99"/>
      <c r="I1751" s="99">
        <f>SUM(I1745:I1750)</f>
        <v>196</v>
      </c>
      <c r="J1751" s="99">
        <f t="shared" si="1092"/>
        <v>-40</v>
      </c>
      <c r="K1751" s="101">
        <f t="shared" si="1093"/>
        <v>0.7959183673</v>
      </c>
      <c r="L1751" s="99">
        <f t="shared" ref="L1751:M1751" si="1101">SUM(L1745:L1750)</f>
        <v>50</v>
      </c>
      <c r="M1751" s="99">
        <f t="shared" si="1101"/>
        <v>196</v>
      </c>
      <c r="N1751" s="99"/>
      <c r="O1751" s="102"/>
      <c r="P1751" s="99">
        <f t="shared" ref="P1751:AH1751" si="1102">SUM(P1745:P1750)</f>
        <v>8</v>
      </c>
      <c r="Q1751" s="99">
        <f t="shared" si="1102"/>
        <v>3</v>
      </c>
      <c r="R1751" s="99">
        <f t="shared" si="1102"/>
        <v>2</v>
      </c>
      <c r="S1751" s="99">
        <f t="shared" si="1102"/>
        <v>4</v>
      </c>
      <c r="T1751" s="99">
        <f t="shared" si="1102"/>
        <v>22</v>
      </c>
      <c r="U1751" s="99">
        <f t="shared" si="1102"/>
        <v>7</v>
      </c>
      <c r="V1751" s="99">
        <f t="shared" si="1102"/>
        <v>2</v>
      </c>
      <c r="W1751" s="99">
        <f t="shared" si="1102"/>
        <v>1</v>
      </c>
      <c r="X1751" s="99">
        <f t="shared" si="1102"/>
        <v>1</v>
      </c>
      <c r="Y1751" s="99">
        <f t="shared" si="1102"/>
        <v>1</v>
      </c>
      <c r="Z1751" s="99">
        <f t="shared" si="1102"/>
        <v>0</v>
      </c>
      <c r="AA1751" s="99">
        <f t="shared" si="1102"/>
        <v>0</v>
      </c>
      <c r="AB1751" s="99">
        <f t="shared" si="1102"/>
        <v>0</v>
      </c>
      <c r="AC1751" s="99">
        <f t="shared" si="1102"/>
        <v>4</v>
      </c>
      <c r="AD1751" s="99">
        <f t="shared" si="1102"/>
        <v>0</v>
      </c>
      <c r="AE1751" s="99">
        <f t="shared" si="1102"/>
        <v>0</v>
      </c>
      <c r="AF1751" s="99">
        <f t="shared" si="1102"/>
        <v>0</v>
      </c>
      <c r="AG1751" s="99">
        <f t="shared" si="1102"/>
        <v>0</v>
      </c>
      <c r="AH1751" s="99">
        <f t="shared" si="1102"/>
        <v>0</v>
      </c>
    </row>
    <row r="1752">
      <c r="A1752" s="119" t="s">
        <v>484</v>
      </c>
    </row>
    <row r="1754" hidden="1">
      <c r="A1754" s="115"/>
      <c r="F1754" s="116" t="s">
        <v>382</v>
      </c>
      <c r="L1754" s="117" t="s">
        <v>383</v>
      </c>
      <c r="N1754" s="118" t="s">
        <v>384</v>
      </c>
    </row>
    <row r="1755" hidden="1">
      <c r="A1755" s="83" t="s">
        <v>232</v>
      </c>
      <c r="B1755" s="83" t="s">
        <v>233</v>
      </c>
      <c r="C1755" s="83" t="s">
        <v>234</v>
      </c>
      <c r="D1755" s="83" t="s">
        <v>15</v>
      </c>
      <c r="E1755" s="84" t="s">
        <v>235</v>
      </c>
      <c r="F1755" s="85" t="s">
        <v>17</v>
      </c>
      <c r="G1755" s="85" t="s">
        <v>236</v>
      </c>
      <c r="H1755" s="85" t="s">
        <v>237</v>
      </c>
      <c r="I1755" s="85" t="s">
        <v>238</v>
      </c>
      <c r="J1755" s="85" t="s">
        <v>239</v>
      </c>
      <c r="K1755" s="86" t="s">
        <v>240</v>
      </c>
      <c r="L1755" s="87" t="s">
        <v>241</v>
      </c>
      <c r="M1755" s="87" t="s">
        <v>242</v>
      </c>
      <c r="N1755" s="88" t="s">
        <v>385</v>
      </c>
      <c r="O1755" s="88" t="s">
        <v>235</v>
      </c>
      <c r="P1755" s="88" t="s">
        <v>244</v>
      </c>
      <c r="Q1755" s="88" t="s">
        <v>245</v>
      </c>
      <c r="R1755" s="88" t="s">
        <v>246</v>
      </c>
      <c r="S1755" s="88" t="s">
        <v>247</v>
      </c>
      <c r="T1755" s="88" t="s">
        <v>248</v>
      </c>
      <c r="U1755" s="88" t="s">
        <v>249</v>
      </c>
      <c r="V1755" s="88" t="s">
        <v>250</v>
      </c>
      <c r="W1755" s="88" t="s">
        <v>251</v>
      </c>
      <c r="X1755" s="88" t="s">
        <v>252</v>
      </c>
      <c r="Y1755" s="88" t="s">
        <v>253</v>
      </c>
      <c r="Z1755" s="88" t="s">
        <v>254</v>
      </c>
      <c r="AA1755" s="88" t="s">
        <v>255</v>
      </c>
      <c r="AB1755" s="88" t="s">
        <v>256</v>
      </c>
      <c r="AC1755" s="88" t="s">
        <v>257</v>
      </c>
      <c r="AD1755" s="88" t="s">
        <v>258</v>
      </c>
      <c r="AE1755" s="88" t="s">
        <v>259</v>
      </c>
      <c r="AF1755" s="88" t="s">
        <v>260</v>
      </c>
      <c r="AG1755" s="88" t="s">
        <v>261</v>
      </c>
      <c r="AH1755" s="88" t="s">
        <v>262</v>
      </c>
    </row>
    <row r="1756" hidden="1">
      <c r="A1756" s="96" t="s">
        <v>22</v>
      </c>
      <c r="B1756" s="97" t="s">
        <v>289</v>
      </c>
      <c r="C1756" s="103">
        <v>1.0</v>
      </c>
      <c r="D1756" s="103">
        <v>1.0</v>
      </c>
      <c r="E1756" s="93">
        <f t="shared" ref="E1756:E1761" si="1103">SUM(L1756*I1756)/60</f>
        <v>15.33333333</v>
      </c>
      <c r="F1756" s="103">
        <v>5.0</v>
      </c>
      <c r="G1756" s="103">
        <v>35.0</v>
      </c>
      <c r="H1756" s="92">
        <v>0.0</v>
      </c>
      <c r="I1756" s="103">
        <v>40.0</v>
      </c>
      <c r="J1756" s="106">
        <f t="shared" ref="J1756:J1769" si="1104">SUM(G1756-I1756)</f>
        <v>-5</v>
      </c>
      <c r="K1756" s="94">
        <f t="shared" ref="K1756:K1769" si="1105">SUM(G1756/I1756)</f>
        <v>0.875</v>
      </c>
      <c r="L1756" s="103">
        <v>23.0</v>
      </c>
      <c r="M1756" s="103">
        <v>49.0</v>
      </c>
      <c r="N1756" s="103">
        <v>1.0</v>
      </c>
      <c r="O1756" s="95">
        <f t="shared" ref="O1756:O1761" si="1106">(E1756*N1756)</f>
        <v>15.33333333</v>
      </c>
      <c r="P1756" s="103">
        <v>1.0</v>
      </c>
      <c r="Q1756" s="103">
        <v>2.0</v>
      </c>
      <c r="R1756" s="103">
        <v>1.0</v>
      </c>
      <c r="S1756" s="103">
        <v>1.0</v>
      </c>
      <c r="T1756" s="103">
        <v>4.0</v>
      </c>
      <c r="U1756" s="103">
        <v>1.0</v>
      </c>
      <c r="V1756" s="92">
        <v>0.0</v>
      </c>
      <c r="W1756" s="92">
        <v>0.0</v>
      </c>
      <c r="X1756" s="92">
        <v>0.0</v>
      </c>
      <c r="Y1756" s="92">
        <v>0.0</v>
      </c>
      <c r="Z1756" s="92">
        <v>0.0</v>
      </c>
      <c r="AA1756" s="92">
        <v>0.0</v>
      </c>
      <c r="AB1756" s="92">
        <v>0.0</v>
      </c>
      <c r="AC1756" s="103">
        <v>1.0</v>
      </c>
      <c r="AD1756" s="92">
        <v>0.0</v>
      </c>
      <c r="AE1756" s="92">
        <v>0.0</v>
      </c>
      <c r="AF1756" s="92">
        <v>0.0</v>
      </c>
      <c r="AG1756" s="92">
        <v>0.0</v>
      </c>
      <c r="AH1756" s="92">
        <v>0.0</v>
      </c>
    </row>
    <row r="1757" hidden="1">
      <c r="A1757" s="96" t="s">
        <v>22</v>
      </c>
      <c r="B1757" s="97" t="s">
        <v>290</v>
      </c>
      <c r="C1757" s="103">
        <v>1.0</v>
      </c>
      <c r="D1757" s="103">
        <v>1.0</v>
      </c>
      <c r="E1757" s="93">
        <f t="shared" si="1103"/>
        <v>14.25</v>
      </c>
      <c r="F1757" s="92">
        <v>0.0</v>
      </c>
      <c r="G1757" s="103">
        <v>79.0</v>
      </c>
      <c r="H1757" s="92">
        <v>0.0</v>
      </c>
      <c r="I1757" s="103">
        <v>57.0</v>
      </c>
      <c r="J1757" s="106">
        <f t="shared" si="1104"/>
        <v>22</v>
      </c>
      <c r="K1757" s="94">
        <f t="shared" si="1105"/>
        <v>1.385964912</v>
      </c>
      <c r="L1757" s="103">
        <v>15.0</v>
      </c>
      <c r="M1757" s="103">
        <v>102.0</v>
      </c>
      <c r="N1757" s="103">
        <v>1.0</v>
      </c>
      <c r="O1757" s="95">
        <f t="shared" si="1106"/>
        <v>14.25</v>
      </c>
      <c r="P1757" s="103">
        <v>4.0</v>
      </c>
      <c r="Q1757" s="103">
        <v>2.0</v>
      </c>
      <c r="R1757" s="103">
        <v>1.0</v>
      </c>
      <c r="S1757" s="103">
        <v>1.0</v>
      </c>
      <c r="T1757" s="103">
        <v>15.0</v>
      </c>
      <c r="U1757" s="103">
        <v>4.0</v>
      </c>
      <c r="V1757" s="92">
        <v>0.0</v>
      </c>
      <c r="W1757" s="92">
        <v>0.0</v>
      </c>
      <c r="X1757" s="92">
        <v>0.0</v>
      </c>
      <c r="Y1757" s="92">
        <v>0.0</v>
      </c>
      <c r="Z1757" s="92">
        <v>0.0</v>
      </c>
      <c r="AA1757" s="92">
        <v>0.0</v>
      </c>
      <c r="AB1757" s="92">
        <v>0.0</v>
      </c>
      <c r="AC1757" s="103">
        <v>1.0</v>
      </c>
      <c r="AD1757" s="92">
        <v>0.0</v>
      </c>
      <c r="AE1757" s="92">
        <v>0.0</v>
      </c>
      <c r="AF1757" s="92">
        <v>0.0</v>
      </c>
      <c r="AG1757" s="92">
        <v>0.0</v>
      </c>
      <c r="AH1757" s="92">
        <v>0.0</v>
      </c>
    </row>
    <row r="1758" hidden="1">
      <c r="A1758" s="96" t="s">
        <v>22</v>
      </c>
      <c r="B1758" s="97" t="s">
        <v>291</v>
      </c>
      <c r="C1758" s="92">
        <v>0.0</v>
      </c>
      <c r="D1758" s="92">
        <v>0.0</v>
      </c>
      <c r="E1758" s="93">
        <f t="shared" si="1103"/>
        <v>0</v>
      </c>
      <c r="F1758" s="92">
        <v>0.0</v>
      </c>
      <c r="G1758" s="92">
        <v>0.0</v>
      </c>
      <c r="H1758" s="92">
        <v>0.0</v>
      </c>
      <c r="I1758" s="92">
        <v>0.0</v>
      </c>
      <c r="J1758" s="106">
        <f t="shared" si="1104"/>
        <v>0</v>
      </c>
      <c r="K1758" s="94" t="str">
        <f t="shared" si="1105"/>
        <v>#DIV/0!</v>
      </c>
      <c r="L1758" s="92">
        <v>0.0</v>
      </c>
      <c r="M1758" s="92">
        <v>0.0</v>
      </c>
      <c r="N1758" s="103">
        <v>0.0</v>
      </c>
      <c r="O1758" s="95">
        <f t="shared" si="1106"/>
        <v>0</v>
      </c>
      <c r="P1758" s="92">
        <v>0.0</v>
      </c>
      <c r="Q1758" s="92">
        <v>0.0</v>
      </c>
      <c r="R1758" s="92">
        <v>0.0</v>
      </c>
      <c r="S1758" s="92">
        <v>0.0</v>
      </c>
      <c r="T1758" s="92">
        <v>0.0</v>
      </c>
      <c r="U1758" s="92">
        <v>0.0</v>
      </c>
      <c r="V1758" s="92">
        <v>0.0</v>
      </c>
      <c r="W1758" s="92">
        <v>0.0</v>
      </c>
      <c r="X1758" s="92">
        <v>0.0</v>
      </c>
      <c r="Y1758" s="92">
        <v>0.0</v>
      </c>
      <c r="Z1758" s="92">
        <v>0.0</v>
      </c>
      <c r="AA1758" s="92">
        <v>0.0</v>
      </c>
      <c r="AB1758" s="92">
        <v>0.0</v>
      </c>
      <c r="AC1758" s="92">
        <v>0.0</v>
      </c>
      <c r="AD1758" s="92">
        <v>0.0</v>
      </c>
      <c r="AE1758" s="92">
        <v>0.0</v>
      </c>
      <c r="AF1758" s="92">
        <v>0.0</v>
      </c>
      <c r="AG1758" s="92">
        <v>0.0</v>
      </c>
      <c r="AH1758" s="92">
        <v>0.0</v>
      </c>
    </row>
    <row r="1759" hidden="1">
      <c r="A1759" s="96" t="s">
        <v>22</v>
      </c>
      <c r="B1759" s="97" t="s">
        <v>292</v>
      </c>
      <c r="C1759" s="103">
        <v>1.0</v>
      </c>
      <c r="D1759" s="103">
        <v>1.0</v>
      </c>
      <c r="E1759" s="93">
        <f t="shared" si="1103"/>
        <v>14.3</v>
      </c>
      <c r="F1759" s="92">
        <v>0.0</v>
      </c>
      <c r="G1759" s="103">
        <v>94.0</v>
      </c>
      <c r="H1759" s="103">
        <v>1.0</v>
      </c>
      <c r="I1759" s="103">
        <v>66.0</v>
      </c>
      <c r="J1759" s="106">
        <f t="shared" si="1104"/>
        <v>28</v>
      </c>
      <c r="K1759" s="94">
        <f t="shared" si="1105"/>
        <v>1.424242424</v>
      </c>
      <c r="L1759" s="103">
        <v>13.0</v>
      </c>
      <c r="M1759" s="103">
        <v>143.0</v>
      </c>
      <c r="N1759" s="103">
        <v>1.0</v>
      </c>
      <c r="O1759" s="95">
        <f t="shared" si="1106"/>
        <v>14.3</v>
      </c>
      <c r="P1759" s="103">
        <v>5.0</v>
      </c>
      <c r="Q1759" s="92">
        <v>0.0</v>
      </c>
      <c r="R1759" s="103">
        <v>11.0</v>
      </c>
      <c r="S1759" s="103">
        <v>1.0</v>
      </c>
      <c r="T1759" s="103">
        <v>18.0</v>
      </c>
      <c r="U1759" s="103">
        <v>7.0</v>
      </c>
      <c r="V1759" s="103">
        <v>4.0</v>
      </c>
      <c r="W1759" s="103">
        <v>2.0</v>
      </c>
      <c r="X1759" s="103">
        <v>1.0</v>
      </c>
      <c r="Y1759" s="103">
        <v>1.0</v>
      </c>
      <c r="Z1759" s="103">
        <v>1.0</v>
      </c>
      <c r="AA1759" s="92">
        <v>0.0</v>
      </c>
      <c r="AB1759" s="92">
        <v>0.0</v>
      </c>
      <c r="AC1759" s="103">
        <v>4.0</v>
      </c>
      <c r="AD1759" s="103">
        <v>1.0</v>
      </c>
      <c r="AE1759" s="92">
        <v>0.0</v>
      </c>
      <c r="AF1759" s="92">
        <v>0.0</v>
      </c>
      <c r="AG1759" s="92">
        <v>0.0</v>
      </c>
      <c r="AH1759" s="92">
        <v>0.0</v>
      </c>
    </row>
    <row r="1760" hidden="1">
      <c r="A1760" s="96" t="s">
        <v>22</v>
      </c>
      <c r="B1760" s="97" t="s">
        <v>293</v>
      </c>
      <c r="C1760" s="92">
        <v>0.0</v>
      </c>
      <c r="D1760" s="92">
        <v>0.0</v>
      </c>
      <c r="E1760" s="93">
        <f t="shared" si="1103"/>
        <v>0</v>
      </c>
      <c r="F1760" s="92">
        <v>0.0</v>
      </c>
      <c r="G1760" s="92">
        <v>0.0</v>
      </c>
      <c r="H1760" s="92">
        <v>0.0</v>
      </c>
      <c r="I1760" s="92">
        <v>0.0</v>
      </c>
      <c r="J1760" s="106">
        <f t="shared" si="1104"/>
        <v>0</v>
      </c>
      <c r="K1760" s="94" t="str">
        <f t="shared" si="1105"/>
        <v>#DIV/0!</v>
      </c>
      <c r="L1760" s="92">
        <v>0.0</v>
      </c>
      <c r="M1760" s="92">
        <v>0.0</v>
      </c>
      <c r="N1760" s="103">
        <v>0.0</v>
      </c>
      <c r="O1760" s="95">
        <f t="shared" si="1106"/>
        <v>0</v>
      </c>
      <c r="P1760" s="92">
        <v>0.0</v>
      </c>
      <c r="Q1760" s="92">
        <v>0.0</v>
      </c>
      <c r="R1760" s="92">
        <v>0.0</v>
      </c>
      <c r="S1760" s="92">
        <v>0.0</v>
      </c>
      <c r="T1760" s="92">
        <v>0.0</v>
      </c>
      <c r="U1760" s="92">
        <v>0.0</v>
      </c>
      <c r="V1760" s="92">
        <v>0.0</v>
      </c>
      <c r="W1760" s="92">
        <v>0.0</v>
      </c>
      <c r="X1760" s="92">
        <v>0.0</v>
      </c>
      <c r="Y1760" s="92">
        <v>0.0</v>
      </c>
      <c r="Z1760" s="92">
        <v>0.0</v>
      </c>
      <c r="AA1760" s="92">
        <v>0.0</v>
      </c>
      <c r="AB1760" s="92">
        <v>0.0</v>
      </c>
      <c r="AC1760" s="92">
        <v>0.0</v>
      </c>
      <c r="AD1760" s="92">
        <v>0.0</v>
      </c>
      <c r="AE1760" s="92">
        <v>0.0</v>
      </c>
      <c r="AF1760" s="92">
        <v>0.0</v>
      </c>
      <c r="AG1760" s="92">
        <v>0.0</v>
      </c>
      <c r="AH1760" s="92">
        <v>0.0</v>
      </c>
    </row>
    <row r="1761" hidden="1">
      <c r="A1761" s="96" t="s">
        <v>22</v>
      </c>
      <c r="B1761" s="97" t="s">
        <v>294</v>
      </c>
      <c r="C1761" s="103">
        <v>1.0</v>
      </c>
      <c r="D1761" s="103">
        <v>1.0</v>
      </c>
      <c r="E1761" s="93">
        <f t="shared" si="1103"/>
        <v>13.6</v>
      </c>
      <c r="F1761" s="92">
        <v>0.0</v>
      </c>
      <c r="G1761" s="103">
        <v>78.0</v>
      </c>
      <c r="H1761" s="103">
        <v>2.0</v>
      </c>
      <c r="I1761" s="103">
        <v>68.0</v>
      </c>
      <c r="J1761" s="106">
        <f t="shared" si="1104"/>
        <v>10</v>
      </c>
      <c r="K1761" s="94">
        <f t="shared" si="1105"/>
        <v>1.147058824</v>
      </c>
      <c r="L1761" s="103">
        <v>12.0</v>
      </c>
      <c r="M1761" s="103">
        <v>100.0</v>
      </c>
      <c r="N1761" s="103">
        <v>1.0</v>
      </c>
      <c r="O1761" s="95">
        <f t="shared" si="1106"/>
        <v>13.6</v>
      </c>
      <c r="P1761" s="103">
        <v>1.0</v>
      </c>
      <c r="Q1761" s="103">
        <v>1.0</v>
      </c>
      <c r="R1761" s="103">
        <v>8.0</v>
      </c>
      <c r="S1761" s="92">
        <v>0.0</v>
      </c>
      <c r="T1761" s="103">
        <v>13.0</v>
      </c>
      <c r="U1761" s="103">
        <v>5.0</v>
      </c>
      <c r="V1761" s="92">
        <v>0.0</v>
      </c>
      <c r="W1761" s="92">
        <v>0.0</v>
      </c>
      <c r="X1761" s="92">
        <v>0.0</v>
      </c>
      <c r="Y1761" s="92">
        <v>0.0</v>
      </c>
      <c r="Z1761" s="92">
        <v>0.0</v>
      </c>
      <c r="AA1761" s="92">
        <v>0.0</v>
      </c>
      <c r="AB1761" s="92">
        <v>0.0</v>
      </c>
      <c r="AC1761" s="103">
        <v>1.0</v>
      </c>
      <c r="AD1761" s="92">
        <v>0.0</v>
      </c>
      <c r="AE1761" s="92">
        <v>0.0</v>
      </c>
      <c r="AF1761" s="92">
        <v>0.0</v>
      </c>
      <c r="AG1761" s="92">
        <v>0.0</v>
      </c>
      <c r="AH1761" s="92">
        <v>0.0</v>
      </c>
    </row>
    <row r="1762" hidden="1">
      <c r="A1762" s="98"/>
      <c r="B1762" s="99"/>
      <c r="C1762" s="99">
        <f t="shared" ref="C1762:D1762" si="1107">SUM(C1756:C1761)/4</f>
        <v>1</v>
      </c>
      <c r="D1762" s="99">
        <f t="shared" si="1107"/>
        <v>1</v>
      </c>
      <c r="E1762" s="100">
        <f>SUM(E1756:E1761)</f>
        <v>57.48333333</v>
      </c>
      <c r="F1762" s="99">
        <f>SUM(F1756:F1761)/4</f>
        <v>1.25</v>
      </c>
      <c r="G1762" s="99">
        <f>SUM(G1756:G1761)</f>
        <v>286</v>
      </c>
      <c r="H1762" s="99"/>
      <c r="I1762" s="99">
        <f>SUM(I1756:I1761)</f>
        <v>231</v>
      </c>
      <c r="J1762" s="99">
        <f t="shared" si="1104"/>
        <v>55</v>
      </c>
      <c r="K1762" s="101">
        <f t="shared" si="1105"/>
        <v>1.238095238</v>
      </c>
      <c r="L1762" s="99">
        <f t="shared" ref="L1762:M1762" si="1108">SUM(L1756:L1761)</f>
        <v>63</v>
      </c>
      <c r="M1762" s="99">
        <f t="shared" si="1108"/>
        <v>394</v>
      </c>
      <c r="N1762" s="99"/>
      <c r="O1762" s="102"/>
      <c r="P1762" s="99">
        <f t="shared" ref="P1762:AH1762" si="1109">SUM(P1756:P1761)</f>
        <v>11</v>
      </c>
      <c r="Q1762" s="99">
        <f t="shared" si="1109"/>
        <v>5</v>
      </c>
      <c r="R1762" s="99">
        <f t="shared" si="1109"/>
        <v>21</v>
      </c>
      <c r="S1762" s="99">
        <f t="shared" si="1109"/>
        <v>3</v>
      </c>
      <c r="T1762" s="99">
        <f t="shared" si="1109"/>
        <v>50</v>
      </c>
      <c r="U1762" s="99">
        <f t="shared" si="1109"/>
        <v>17</v>
      </c>
      <c r="V1762" s="99">
        <f t="shared" si="1109"/>
        <v>4</v>
      </c>
      <c r="W1762" s="99">
        <f t="shared" si="1109"/>
        <v>2</v>
      </c>
      <c r="X1762" s="99">
        <f t="shared" si="1109"/>
        <v>1</v>
      </c>
      <c r="Y1762" s="99">
        <f t="shared" si="1109"/>
        <v>1</v>
      </c>
      <c r="Z1762" s="99">
        <f t="shared" si="1109"/>
        <v>1</v>
      </c>
      <c r="AA1762" s="99">
        <f t="shared" si="1109"/>
        <v>0</v>
      </c>
      <c r="AB1762" s="99">
        <f t="shared" si="1109"/>
        <v>0</v>
      </c>
      <c r="AC1762" s="99">
        <f t="shared" si="1109"/>
        <v>7</v>
      </c>
      <c r="AD1762" s="99">
        <f t="shared" si="1109"/>
        <v>1</v>
      </c>
      <c r="AE1762" s="99">
        <f t="shared" si="1109"/>
        <v>0</v>
      </c>
      <c r="AF1762" s="99">
        <f t="shared" si="1109"/>
        <v>0</v>
      </c>
      <c r="AG1762" s="99">
        <f t="shared" si="1109"/>
        <v>0</v>
      </c>
      <c r="AH1762" s="99">
        <f t="shared" si="1109"/>
        <v>0</v>
      </c>
    </row>
    <row r="1763" hidden="1">
      <c r="A1763" s="96" t="s">
        <v>47</v>
      </c>
      <c r="B1763" s="97" t="s">
        <v>263</v>
      </c>
      <c r="C1763" s="103">
        <v>1.0</v>
      </c>
      <c r="D1763" s="92">
        <v>0.0</v>
      </c>
      <c r="E1763" s="93">
        <f t="shared" ref="E1763:E1768" si="1110">SUM(L1763*I1763)/60</f>
        <v>14.2</v>
      </c>
      <c r="F1763" s="92">
        <v>0.0</v>
      </c>
      <c r="G1763" s="103">
        <v>75.0</v>
      </c>
      <c r="H1763" s="92">
        <v>0.0</v>
      </c>
      <c r="I1763" s="103">
        <v>71.0</v>
      </c>
      <c r="J1763" s="106">
        <f t="shared" si="1104"/>
        <v>4</v>
      </c>
      <c r="K1763" s="94">
        <f t="shared" si="1105"/>
        <v>1.056338028</v>
      </c>
      <c r="L1763" s="103">
        <v>12.0</v>
      </c>
      <c r="M1763" s="103">
        <v>99.0</v>
      </c>
      <c r="N1763" s="103">
        <v>1.0</v>
      </c>
      <c r="O1763" s="95">
        <f t="shared" ref="O1763:O1768" si="1111">SUM(L1763*I1763)/60</f>
        <v>14.2</v>
      </c>
      <c r="P1763" s="103">
        <v>5.0</v>
      </c>
      <c r="Q1763" s="103">
        <v>1.0</v>
      </c>
      <c r="R1763" s="103">
        <v>5.0</v>
      </c>
      <c r="S1763" s="103">
        <v>4.0</v>
      </c>
      <c r="T1763" s="103">
        <v>11.0</v>
      </c>
      <c r="U1763" s="103">
        <v>1.0</v>
      </c>
      <c r="V1763" s="92">
        <v>0.0</v>
      </c>
      <c r="W1763" s="92">
        <v>0.0</v>
      </c>
      <c r="X1763" s="92">
        <v>0.0</v>
      </c>
      <c r="Y1763" s="92">
        <v>0.0</v>
      </c>
      <c r="Z1763" s="92">
        <v>0.0</v>
      </c>
      <c r="AA1763" s="92">
        <v>0.0</v>
      </c>
      <c r="AB1763" s="92">
        <v>0.0</v>
      </c>
      <c r="AC1763" s="103">
        <v>2.0</v>
      </c>
      <c r="AD1763" s="92">
        <v>0.0</v>
      </c>
      <c r="AE1763" s="92">
        <v>0.0</v>
      </c>
      <c r="AF1763" s="92">
        <v>0.0</v>
      </c>
      <c r="AG1763" s="92">
        <v>0.0</v>
      </c>
      <c r="AH1763" s="92">
        <v>0.0</v>
      </c>
    </row>
    <row r="1764" hidden="1">
      <c r="A1764" s="96" t="s">
        <v>47</v>
      </c>
      <c r="B1764" s="97" t="s">
        <v>264</v>
      </c>
      <c r="C1764" s="103">
        <v>1.0</v>
      </c>
      <c r="D1764" s="92">
        <v>0.0</v>
      </c>
      <c r="E1764" s="93">
        <f t="shared" si="1110"/>
        <v>12.4</v>
      </c>
      <c r="F1764" s="92">
        <v>0.0</v>
      </c>
      <c r="G1764" s="103">
        <v>42.0</v>
      </c>
      <c r="H1764" s="92">
        <v>0.0</v>
      </c>
      <c r="I1764" s="103">
        <v>93.0</v>
      </c>
      <c r="J1764" s="106">
        <f t="shared" si="1104"/>
        <v>-51</v>
      </c>
      <c r="K1764" s="94">
        <f t="shared" si="1105"/>
        <v>0.4516129032</v>
      </c>
      <c r="L1764" s="103">
        <v>8.0</v>
      </c>
      <c r="M1764" s="103">
        <v>48.0</v>
      </c>
      <c r="N1764" s="103">
        <v>1.0</v>
      </c>
      <c r="O1764" s="95">
        <f t="shared" si="1111"/>
        <v>12.4</v>
      </c>
      <c r="P1764" s="103">
        <v>1.0</v>
      </c>
      <c r="Q1764" s="92">
        <v>0.0</v>
      </c>
      <c r="R1764" s="103">
        <v>2.0</v>
      </c>
      <c r="S1764" s="103">
        <v>1.0</v>
      </c>
      <c r="T1764" s="103">
        <v>2.0</v>
      </c>
      <c r="U1764" s="92">
        <v>0.0</v>
      </c>
      <c r="V1764" s="92">
        <v>0.0</v>
      </c>
      <c r="W1764" s="92">
        <v>0.0</v>
      </c>
      <c r="X1764" s="92">
        <v>0.0</v>
      </c>
      <c r="Y1764" s="92">
        <v>0.0</v>
      </c>
      <c r="Z1764" s="92">
        <v>0.0</v>
      </c>
      <c r="AA1764" s="92">
        <v>0.0</v>
      </c>
      <c r="AB1764" s="92">
        <v>0.0</v>
      </c>
      <c r="AC1764" s="92">
        <v>0.0</v>
      </c>
      <c r="AD1764" s="92">
        <v>0.0</v>
      </c>
      <c r="AE1764" s="92">
        <v>0.0</v>
      </c>
      <c r="AF1764" s="92">
        <v>0.0</v>
      </c>
      <c r="AG1764" s="92">
        <v>0.0</v>
      </c>
      <c r="AH1764" s="92">
        <v>0.0</v>
      </c>
    </row>
    <row r="1765" hidden="1">
      <c r="A1765" s="96" t="s">
        <v>47</v>
      </c>
      <c r="B1765" s="97" t="s">
        <v>265</v>
      </c>
      <c r="C1765" s="103">
        <v>1.0</v>
      </c>
      <c r="D1765" s="92">
        <v>0.0</v>
      </c>
      <c r="E1765" s="93">
        <f t="shared" si="1110"/>
        <v>13.33333333</v>
      </c>
      <c r="F1765" s="92">
        <v>0.0</v>
      </c>
      <c r="G1765" s="103">
        <v>72.0</v>
      </c>
      <c r="H1765" s="92">
        <v>0.0</v>
      </c>
      <c r="I1765" s="103">
        <v>80.0</v>
      </c>
      <c r="J1765" s="106">
        <f t="shared" si="1104"/>
        <v>-8</v>
      </c>
      <c r="K1765" s="94">
        <f t="shared" si="1105"/>
        <v>0.9</v>
      </c>
      <c r="L1765" s="103">
        <v>10.0</v>
      </c>
      <c r="M1765" s="103">
        <v>94.0</v>
      </c>
      <c r="N1765" s="103">
        <v>1.0</v>
      </c>
      <c r="O1765" s="95">
        <f t="shared" si="1111"/>
        <v>13.33333333</v>
      </c>
      <c r="P1765" s="103">
        <v>1.0</v>
      </c>
      <c r="Q1765" s="103">
        <v>1.0</v>
      </c>
      <c r="R1765" s="103">
        <v>10.0</v>
      </c>
      <c r="S1765" s="103">
        <v>1.0</v>
      </c>
      <c r="T1765" s="103">
        <v>8.0</v>
      </c>
      <c r="U1765" s="103">
        <v>1.0</v>
      </c>
      <c r="V1765" s="103">
        <v>1.0</v>
      </c>
      <c r="W1765" s="103">
        <v>1.0</v>
      </c>
      <c r="X1765" s="92">
        <v>0.0</v>
      </c>
      <c r="Y1765" s="92">
        <v>0.0</v>
      </c>
      <c r="Z1765" s="92">
        <v>0.0</v>
      </c>
      <c r="AA1765" s="92">
        <v>0.0</v>
      </c>
      <c r="AB1765" s="92">
        <v>0.0</v>
      </c>
      <c r="AC1765" s="103">
        <v>1.0</v>
      </c>
      <c r="AD1765" s="92">
        <v>0.0</v>
      </c>
      <c r="AE1765" s="92">
        <v>0.0</v>
      </c>
      <c r="AF1765" s="92">
        <v>0.0</v>
      </c>
      <c r="AG1765" s="92">
        <v>0.0</v>
      </c>
      <c r="AH1765" s="92">
        <v>0.0</v>
      </c>
    </row>
    <row r="1766" hidden="1">
      <c r="A1766" s="96" t="s">
        <v>47</v>
      </c>
      <c r="B1766" s="97" t="s">
        <v>266</v>
      </c>
      <c r="C1766" s="103">
        <v>1.0</v>
      </c>
      <c r="D1766" s="92">
        <v>0.0</v>
      </c>
      <c r="E1766" s="93">
        <f t="shared" si="1110"/>
        <v>14.25</v>
      </c>
      <c r="F1766" s="92">
        <v>0.0</v>
      </c>
      <c r="G1766" s="103">
        <v>39.0</v>
      </c>
      <c r="H1766" s="92">
        <v>0.0</v>
      </c>
      <c r="I1766" s="103">
        <v>57.0</v>
      </c>
      <c r="J1766" s="106">
        <f t="shared" si="1104"/>
        <v>-18</v>
      </c>
      <c r="K1766" s="94">
        <f t="shared" si="1105"/>
        <v>0.6842105263</v>
      </c>
      <c r="L1766" s="103">
        <v>15.0</v>
      </c>
      <c r="M1766" s="103">
        <v>45.0</v>
      </c>
      <c r="N1766" s="103">
        <v>1.0</v>
      </c>
      <c r="O1766" s="95">
        <f t="shared" si="1111"/>
        <v>14.25</v>
      </c>
      <c r="P1766" s="103">
        <v>1.0</v>
      </c>
      <c r="Q1766" s="92">
        <v>0.0</v>
      </c>
      <c r="R1766" s="103">
        <v>2.0</v>
      </c>
      <c r="S1766" s="92">
        <v>0.0</v>
      </c>
      <c r="T1766" s="103">
        <v>2.0</v>
      </c>
      <c r="U1766" s="103">
        <v>1.0</v>
      </c>
      <c r="V1766" s="92">
        <v>0.0</v>
      </c>
      <c r="W1766" s="92">
        <v>0.0</v>
      </c>
      <c r="X1766" s="92">
        <v>0.0</v>
      </c>
      <c r="Y1766" s="92">
        <v>0.0</v>
      </c>
      <c r="Z1766" s="92">
        <v>0.0</v>
      </c>
      <c r="AA1766" s="92">
        <v>0.0</v>
      </c>
      <c r="AB1766" s="92">
        <v>0.0</v>
      </c>
      <c r="AC1766" s="92">
        <v>0.0</v>
      </c>
      <c r="AD1766" s="92">
        <v>0.0</v>
      </c>
      <c r="AE1766" s="92">
        <v>0.0</v>
      </c>
      <c r="AF1766" s="92">
        <v>0.0</v>
      </c>
      <c r="AG1766" s="92">
        <v>0.0</v>
      </c>
      <c r="AH1766" s="92">
        <v>0.0</v>
      </c>
    </row>
    <row r="1767" hidden="1">
      <c r="A1767" s="96" t="s">
        <v>47</v>
      </c>
      <c r="B1767" s="97" t="s">
        <v>267</v>
      </c>
      <c r="C1767" s="92">
        <v>0.0</v>
      </c>
      <c r="D1767" s="92">
        <v>0.0</v>
      </c>
      <c r="E1767" s="93">
        <f t="shared" si="1110"/>
        <v>0</v>
      </c>
      <c r="F1767" s="92">
        <v>0.0</v>
      </c>
      <c r="G1767" s="92">
        <v>0.0</v>
      </c>
      <c r="H1767" s="92">
        <v>0.0</v>
      </c>
      <c r="I1767" s="92">
        <v>0.0</v>
      </c>
      <c r="J1767" s="106">
        <f t="shared" si="1104"/>
        <v>0</v>
      </c>
      <c r="K1767" s="94" t="str">
        <f t="shared" si="1105"/>
        <v>#DIV/0!</v>
      </c>
      <c r="L1767" s="92">
        <v>0.0</v>
      </c>
      <c r="M1767" s="92">
        <v>0.0</v>
      </c>
      <c r="N1767" s="103">
        <v>0.0</v>
      </c>
      <c r="O1767" s="95">
        <f t="shared" si="1111"/>
        <v>0</v>
      </c>
      <c r="P1767" s="92">
        <v>0.0</v>
      </c>
      <c r="Q1767" s="92">
        <v>0.0</v>
      </c>
      <c r="R1767" s="92">
        <v>0.0</v>
      </c>
      <c r="S1767" s="92">
        <v>0.0</v>
      </c>
      <c r="T1767" s="92">
        <v>0.0</v>
      </c>
      <c r="U1767" s="92">
        <v>0.0</v>
      </c>
      <c r="V1767" s="92">
        <v>0.0</v>
      </c>
      <c r="W1767" s="92">
        <v>0.0</v>
      </c>
      <c r="X1767" s="92">
        <v>0.0</v>
      </c>
      <c r="Y1767" s="92">
        <v>0.0</v>
      </c>
      <c r="Z1767" s="92">
        <v>0.0</v>
      </c>
      <c r="AA1767" s="92">
        <v>0.0</v>
      </c>
      <c r="AB1767" s="92">
        <v>0.0</v>
      </c>
      <c r="AC1767" s="92">
        <v>0.0</v>
      </c>
      <c r="AD1767" s="92">
        <v>0.0</v>
      </c>
      <c r="AE1767" s="92">
        <v>0.0</v>
      </c>
      <c r="AF1767" s="92">
        <v>0.0</v>
      </c>
      <c r="AG1767" s="92">
        <v>0.0</v>
      </c>
      <c r="AH1767" s="92">
        <v>0.0</v>
      </c>
    </row>
    <row r="1768" hidden="1">
      <c r="A1768" s="96" t="s">
        <v>47</v>
      </c>
      <c r="B1768" s="97" t="s">
        <v>268</v>
      </c>
      <c r="C1768" s="92">
        <v>0.0</v>
      </c>
      <c r="D1768" s="92">
        <v>0.0</v>
      </c>
      <c r="E1768" s="93">
        <f t="shared" si="1110"/>
        <v>0</v>
      </c>
      <c r="F1768" s="92">
        <v>0.0</v>
      </c>
      <c r="G1768" s="92">
        <v>0.0</v>
      </c>
      <c r="H1768" s="92">
        <v>0.0</v>
      </c>
      <c r="I1768" s="92">
        <v>0.0</v>
      </c>
      <c r="J1768" s="106">
        <f t="shared" si="1104"/>
        <v>0</v>
      </c>
      <c r="K1768" s="94" t="str">
        <f t="shared" si="1105"/>
        <v>#DIV/0!</v>
      </c>
      <c r="L1768" s="92">
        <v>0.0</v>
      </c>
      <c r="M1768" s="92">
        <v>0.0</v>
      </c>
      <c r="N1768" s="103">
        <v>0.0</v>
      </c>
      <c r="O1768" s="95">
        <f t="shared" si="1111"/>
        <v>0</v>
      </c>
      <c r="P1768" s="92">
        <v>0.0</v>
      </c>
      <c r="Q1768" s="92">
        <v>0.0</v>
      </c>
      <c r="R1768" s="92">
        <v>0.0</v>
      </c>
      <c r="S1768" s="92">
        <v>0.0</v>
      </c>
      <c r="T1768" s="92">
        <v>0.0</v>
      </c>
      <c r="U1768" s="92">
        <v>0.0</v>
      </c>
      <c r="V1768" s="92">
        <v>0.0</v>
      </c>
      <c r="W1768" s="92">
        <v>0.0</v>
      </c>
      <c r="X1768" s="92">
        <v>0.0</v>
      </c>
      <c r="Y1768" s="92">
        <v>0.0</v>
      </c>
      <c r="Z1768" s="92">
        <v>0.0</v>
      </c>
      <c r="AA1768" s="92">
        <v>0.0</v>
      </c>
      <c r="AB1768" s="92">
        <v>0.0</v>
      </c>
      <c r="AC1768" s="92">
        <v>0.0</v>
      </c>
      <c r="AD1768" s="92">
        <v>0.0</v>
      </c>
      <c r="AE1768" s="92">
        <v>0.0</v>
      </c>
      <c r="AF1768" s="92">
        <v>0.0</v>
      </c>
      <c r="AG1768" s="92">
        <v>0.0</v>
      </c>
      <c r="AH1768" s="92">
        <v>0.0</v>
      </c>
    </row>
    <row r="1769" hidden="1">
      <c r="A1769" s="98" t="s">
        <v>271</v>
      </c>
      <c r="B1769" s="99"/>
      <c r="C1769" s="99">
        <f>SUM(C1763:C1768)</f>
        <v>4</v>
      </c>
      <c r="D1769" s="99">
        <f t="shared" ref="D1769:F1769" si="1112">SUM(D1763:D1768)/4</f>
        <v>0</v>
      </c>
      <c r="E1769" s="100">
        <f t="shared" si="1112"/>
        <v>13.54583333</v>
      </c>
      <c r="F1769" s="99">
        <f t="shared" si="1112"/>
        <v>0</v>
      </c>
      <c r="G1769" s="99">
        <f>SUM(G1763:G1768)</f>
        <v>228</v>
      </c>
      <c r="H1769" s="99"/>
      <c r="I1769" s="99">
        <f>SUM(I1763:I1768)</f>
        <v>301</v>
      </c>
      <c r="J1769" s="99">
        <f t="shared" si="1104"/>
        <v>-73</v>
      </c>
      <c r="K1769" s="101">
        <f t="shared" si="1105"/>
        <v>0.7574750831</v>
      </c>
      <c r="L1769" s="99">
        <f t="shared" ref="L1769:M1769" si="1113">SUM(L1763:L1768)</f>
        <v>45</v>
      </c>
      <c r="M1769" s="99">
        <f t="shared" si="1113"/>
        <v>286</v>
      </c>
      <c r="N1769" s="99"/>
      <c r="O1769" s="102"/>
      <c r="P1769" s="99">
        <f t="shared" ref="P1769:AH1769" si="1114">SUM(P1763:P1768)</f>
        <v>8</v>
      </c>
      <c r="Q1769" s="99">
        <f t="shared" si="1114"/>
        <v>2</v>
      </c>
      <c r="R1769" s="99">
        <f t="shared" si="1114"/>
        <v>19</v>
      </c>
      <c r="S1769" s="99">
        <f t="shared" si="1114"/>
        <v>6</v>
      </c>
      <c r="T1769" s="99">
        <f t="shared" si="1114"/>
        <v>23</v>
      </c>
      <c r="U1769" s="99">
        <f t="shared" si="1114"/>
        <v>3</v>
      </c>
      <c r="V1769" s="99">
        <f t="shared" si="1114"/>
        <v>1</v>
      </c>
      <c r="W1769" s="99">
        <f t="shared" si="1114"/>
        <v>1</v>
      </c>
      <c r="X1769" s="99">
        <f t="shared" si="1114"/>
        <v>0</v>
      </c>
      <c r="Y1769" s="99">
        <f t="shared" si="1114"/>
        <v>0</v>
      </c>
      <c r="Z1769" s="99">
        <f t="shared" si="1114"/>
        <v>0</v>
      </c>
      <c r="AA1769" s="99">
        <f t="shared" si="1114"/>
        <v>0</v>
      </c>
      <c r="AB1769" s="99">
        <f t="shared" si="1114"/>
        <v>0</v>
      </c>
      <c r="AC1769" s="99">
        <f t="shared" si="1114"/>
        <v>3</v>
      </c>
      <c r="AD1769" s="99">
        <f t="shared" si="1114"/>
        <v>0</v>
      </c>
      <c r="AE1769" s="99">
        <f t="shared" si="1114"/>
        <v>0</v>
      </c>
      <c r="AF1769" s="99">
        <f t="shared" si="1114"/>
        <v>0</v>
      </c>
      <c r="AG1769" s="99">
        <f t="shared" si="1114"/>
        <v>0</v>
      </c>
      <c r="AH1769" s="99">
        <f t="shared" si="1114"/>
        <v>0</v>
      </c>
    </row>
    <row r="1770">
      <c r="A1770" s="119" t="s">
        <v>485</v>
      </c>
    </row>
    <row r="1772" hidden="1">
      <c r="A1772" s="115"/>
      <c r="F1772" s="116" t="s">
        <v>382</v>
      </c>
      <c r="L1772" s="117" t="s">
        <v>383</v>
      </c>
      <c r="N1772" s="118" t="s">
        <v>384</v>
      </c>
    </row>
    <row r="1773" hidden="1">
      <c r="A1773" s="83" t="s">
        <v>232</v>
      </c>
      <c r="B1773" s="83" t="s">
        <v>233</v>
      </c>
      <c r="C1773" s="83" t="s">
        <v>234</v>
      </c>
      <c r="D1773" s="83" t="s">
        <v>15</v>
      </c>
      <c r="E1773" s="84" t="s">
        <v>235</v>
      </c>
      <c r="F1773" s="85" t="s">
        <v>17</v>
      </c>
      <c r="G1773" s="85" t="s">
        <v>236</v>
      </c>
      <c r="H1773" s="85" t="s">
        <v>237</v>
      </c>
      <c r="I1773" s="85" t="s">
        <v>238</v>
      </c>
      <c r="J1773" s="85" t="s">
        <v>239</v>
      </c>
      <c r="K1773" s="86" t="s">
        <v>240</v>
      </c>
      <c r="L1773" s="87" t="s">
        <v>241</v>
      </c>
      <c r="M1773" s="87" t="s">
        <v>242</v>
      </c>
      <c r="N1773" s="88" t="s">
        <v>385</v>
      </c>
      <c r="O1773" s="88" t="s">
        <v>235</v>
      </c>
      <c r="P1773" s="88" t="s">
        <v>244</v>
      </c>
      <c r="Q1773" s="88" t="s">
        <v>245</v>
      </c>
      <c r="R1773" s="88" t="s">
        <v>246</v>
      </c>
      <c r="S1773" s="88" t="s">
        <v>247</v>
      </c>
      <c r="T1773" s="88" t="s">
        <v>248</v>
      </c>
      <c r="U1773" s="88" t="s">
        <v>249</v>
      </c>
      <c r="V1773" s="88" t="s">
        <v>250</v>
      </c>
      <c r="W1773" s="88" t="s">
        <v>251</v>
      </c>
      <c r="X1773" s="88" t="s">
        <v>252</v>
      </c>
      <c r="Y1773" s="88" t="s">
        <v>253</v>
      </c>
      <c r="Z1773" s="88" t="s">
        <v>254</v>
      </c>
      <c r="AA1773" s="88" t="s">
        <v>255</v>
      </c>
      <c r="AB1773" s="88" t="s">
        <v>256</v>
      </c>
      <c r="AC1773" s="88" t="s">
        <v>257</v>
      </c>
      <c r="AD1773" s="88" t="s">
        <v>258</v>
      </c>
      <c r="AE1773" s="88" t="s">
        <v>259</v>
      </c>
      <c r="AF1773" s="88" t="s">
        <v>260</v>
      </c>
      <c r="AG1773" s="88" t="s">
        <v>261</v>
      </c>
      <c r="AH1773" s="88" t="s">
        <v>262</v>
      </c>
    </row>
    <row r="1774" hidden="1">
      <c r="A1774" s="90" t="s">
        <v>95</v>
      </c>
      <c r="B1774" s="91" t="s">
        <v>368</v>
      </c>
      <c r="C1774" s="103">
        <v>1.0</v>
      </c>
      <c r="D1774" s="103">
        <v>1.0</v>
      </c>
      <c r="E1774" s="93">
        <f t="shared" ref="E1774:E1780" si="1115">SUM(L1774*I1774)/60</f>
        <v>9.333333333</v>
      </c>
      <c r="F1774" s="103">
        <v>3.0</v>
      </c>
      <c r="G1774" s="103">
        <v>31.0</v>
      </c>
      <c r="H1774" s="92">
        <v>0.0</v>
      </c>
      <c r="I1774" s="103">
        <v>40.0</v>
      </c>
      <c r="J1774" s="106">
        <f t="shared" ref="J1774:J1788" si="1116">SUM(G1774-I1774)</f>
        <v>-9</v>
      </c>
      <c r="K1774" s="94">
        <f t="shared" ref="K1774:K1788" si="1117">SUM(G1774/I1774)</f>
        <v>0.775</v>
      </c>
      <c r="L1774" s="103">
        <v>14.0</v>
      </c>
      <c r="M1774" s="103">
        <v>42.0</v>
      </c>
      <c r="N1774" s="103">
        <v>1.0</v>
      </c>
      <c r="O1774" s="95">
        <f t="shared" ref="O1774:O1780" si="1118">(E1774*N1774)</f>
        <v>9.333333333</v>
      </c>
      <c r="P1774" s="103">
        <v>3.0</v>
      </c>
      <c r="Q1774" s="92">
        <v>0.0</v>
      </c>
      <c r="R1774" s="103">
        <v>1.0</v>
      </c>
      <c r="S1774" s="103">
        <v>1.0</v>
      </c>
      <c r="T1774" s="103">
        <v>3.0</v>
      </c>
      <c r="U1774" s="92">
        <v>0.0</v>
      </c>
      <c r="V1774" s="92">
        <v>0.0</v>
      </c>
      <c r="W1774" s="92">
        <v>0.0</v>
      </c>
      <c r="X1774" s="92">
        <v>0.0</v>
      </c>
      <c r="Y1774" s="92">
        <v>0.0</v>
      </c>
      <c r="Z1774" s="92">
        <v>0.0</v>
      </c>
      <c r="AA1774" s="92">
        <v>0.0</v>
      </c>
      <c r="AB1774" s="92">
        <v>0.0</v>
      </c>
      <c r="AC1774" s="92">
        <v>0.0</v>
      </c>
      <c r="AD1774" s="92">
        <v>0.0</v>
      </c>
      <c r="AE1774" s="92">
        <v>0.0</v>
      </c>
      <c r="AF1774" s="92">
        <v>0.0</v>
      </c>
      <c r="AG1774" s="92">
        <v>0.0</v>
      </c>
      <c r="AH1774" s="92">
        <v>0.0</v>
      </c>
    </row>
    <row r="1775" hidden="1">
      <c r="A1775" s="90" t="s">
        <v>95</v>
      </c>
      <c r="B1775" s="91" t="s">
        <v>369</v>
      </c>
      <c r="C1775" s="103">
        <v>1.0</v>
      </c>
      <c r="D1775" s="103">
        <v>1.0</v>
      </c>
      <c r="E1775" s="93">
        <f t="shared" si="1115"/>
        <v>9.633333333</v>
      </c>
      <c r="F1775" s="103">
        <v>1.0</v>
      </c>
      <c r="G1775" s="103">
        <v>42.0</v>
      </c>
      <c r="H1775" s="92">
        <v>0.0</v>
      </c>
      <c r="I1775" s="103">
        <v>34.0</v>
      </c>
      <c r="J1775" s="106">
        <f t="shared" si="1116"/>
        <v>8</v>
      </c>
      <c r="K1775" s="94">
        <f t="shared" si="1117"/>
        <v>1.235294118</v>
      </c>
      <c r="L1775" s="103">
        <v>17.0</v>
      </c>
      <c r="M1775" s="103">
        <v>54.0</v>
      </c>
      <c r="N1775" s="103">
        <v>1.0</v>
      </c>
      <c r="O1775" s="95">
        <f t="shared" si="1118"/>
        <v>9.633333333</v>
      </c>
      <c r="P1775" s="103">
        <v>5.0</v>
      </c>
      <c r="Q1775" s="103">
        <v>2.0</v>
      </c>
      <c r="R1775" s="92">
        <v>0.0</v>
      </c>
      <c r="S1775" s="92">
        <v>0.0</v>
      </c>
      <c r="T1775" s="103">
        <v>6.0</v>
      </c>
      <c r="U1775" s="103">
        <v>2.0</v>
      </c>
      <c r="V1775" s="103">
        <v>1.0</v>
      </c>
      <c r="W1775" s="92">
        <v>0.0</v>
      </c>
      <c r="X1775" s="92">
        <v>0.0</v>
      </c>
      <c r="Y1775" s="92">
        <v>0.0</v>
      </c>
      <c r="Z1775" s="92">
        <v>0.0</v>
      </c>
      <c r="AA1775" s="92">
        <v>0.0</v>
      </c>
      <c r="AB1775" s="92">
        <v>0.0</v>
      </c>
      <c r="AC1775" s="103">
        <v>2.0</v>
      </c>
      <c r="AD1775" s="92">
        <v>0.0</v>
      </c>
      <c r="AE1775" s="92">
        <v>0.0</v>
      </c>
      <c r="AF1775" s="92">
        <v>0.0</v>
      </c>
      <c r="AG1775" s="92">
        <v>0.0</v>
      </c>
      <c r="AH1775" s="92">
        <v>0.0</v>
      </c>
    </row>
    <row r="1776" hidden="1">
      <c r="A1776" s="90" t="s">
        <v>95</v>
      </c>
      <c r="B1776" s="91" t="s">
        <v>370</v>
      </c>
      <c r="C1776" s="92">
        <v>0.0</v>
      </c>
      <c r="D1776" s="92">
        <v>0.0</v>
      </c>
      <c r="E1776" s="93">
        <f t="shared" si="1115"/>
        <v>0</v>
      </c>
      <c r="F1776" s="92">
        <v>0.0</v>
      </c>
      <c r="G1776" s="92">
        <v>0.0</v>
      </c>
      <c r="H1776" s="92">
        <v>0.0</v>
      </c>
      <c r="I1776" s="92">
        <v>0.0</v>
      </c>
      <c r="J1776" s="106">
        <f t="shared" si="1116"/>
        <v>0</v>
      </c>
      <c r="K1776" s="94" t="str">
        <f t="shared" si="1117"/>
        <v>#DIV/0!</v>
      </c>
      <c r="L1776" s="92">
        <v>0.0</v>
      </c>
      <c r="M1776" s="92">
        <v>0.0</v>
      </c>
      <c r="N1776" s="103">
        <v>0.0</v>
      </c>
      <c r="O1776" s="95">
        <f t="shared" si="1118"/>
        <v>0</v>
      </c>
      <c r="P1776" s="92">
        <v>0.0</v>
      </c>
      <c r="Q1776" s="92">
        <v>0.0</v>
      </c>
      <c r="R1776" s="92">
        <v>0.0</v>
      </c>
      <c r="S1776" s="92">
        <v>0.0</v>
      </c>
      <c r="T1776" s="92">
        <v>0.0</v>
      </c>
      <c r="U1776" s="92">
        <v>0.0</v>
      </c>
      <c r="V1776" s="92">
        <v>0.0</v>
      </c>
      <c r="W1776" s="92">
        <v>0.0</v>
      </c>
      <c r="X1776" s="92">
        <v>0.0</v>
      </c>
      <c r="Y1776" s="92">
        <v>0.0</v>
      </c>
      <c r="Z1776" s="92">
        <v>0.0</v>
      </c>
      <c r="AA1776" s="92">
        <v>0.0</v>
      </c>
      <c r="AB1776" s="92">
        <v>0.0</v>
      </c>
      <c r="AC1776" s="92">
        <v>0.0</v>
      </c>
      <c r="AD1776" s="92">
        <v>0.0</v>
      </c>
      <c r="AE1776" s="92">
        <v>0.0</v>
      </c>
      <c r="AF1776" s="92">
        <v>0.0</v>
      </c>
      <c r="AG1776" s="92">
        <v>0.0</v>
      </c>
      <c r="AH1776" s="92">
        <v>0.0</v>
      </c>
    </row>
    <row r="1777" hidden="1">
      <c r="A1777" s="90" t="s">
        <v>95</v>
      </c>
      <c r="B1777" s="91" t="s">
        <v>371</v>
      </c>
      <c r="C1777" s="103">
        <v>1.0</v>
      </c>
      <c r="D1777" s="103">
        <v>1.0</v>
      </c>
      <c r="E1777" s="93">
        <f t="shared" si="1115"/>
        <v>9.166666667</v>
      </c>
      <c r="F1777" s="103">
        <v>1.0</v>
      </c>
      <c r="G1777" s="103">
        <v>32.0</v>
      </c>
      <c r="H1777" s="92">
        <v>0.0</v>
      </c>
      <c r="I1777" s="103">
        <v>50.0</v>
      </c>
      <c r="J1777" s="106">
        <f t="shared" si="1116"/>
        <v>-18</v>
      </c>
      <c r="K1777" s="94">
        <f t="shared" si="1117"/>
        <v>0.64</v>
      </c>
      <c r="L1777" s="103">
        <v>11.0</v>
      </c>
      <c r="M1777" s="103">
        <v>40.0</v>
      </c>
      <c r="N1777" s="103">
        <v>1.0</v>
      </c>
      <c r="O1777" s="95">
        <f t="shared" si="1118"/>
        <v>9.166666667</v>
      </c>
      <c r="P1777" s="103">
        <v>2.0</v>
      </c>
      <c r="Q1777" s="92">
        <v>0.0</v>
      </c>
      <c r="R1777" s="92">
        <v>0.0</v>
      </c>
      <c r="S1777" s="92">
        <v>0.0</v>
      </c>
      <c r="T1777" s="103">
        <v>7.0</v>
      </c>
      <c r="U1777" s="92">
        <v>0.0</v>
      </c>
      <c r="V1777" s="92">
        <v>0.0</v>
      </c>
      <c r="W1777" s="92">
        <v>0.0</v>
      </c>
      <c r="X1777" s="92">
        <v>0.0</v>
      </c>
      <c r="Y1777" s="92">
        <v>0.0</v>
      </c>
      <c r="Z1777" s="92">
        <v>0.0</v>
      </c>
      <c r="AA1777" s="92">
        <v>0.0</v>
      </c>
      <c r="AB1777" s="92">
        <v>0.0</v>
      </c>
      <c r="AC1777" s="92">
        <v>0.0</v>
      </c>
      <c r="AD1777" s="92">
        <v>0.0</v>
      </c>
      <c r="AE1777" s="92">
        <v>0.0</v>
      </c>
      <c r="AF1777" s="92">
        <v>0.0</v>
      </c>
      <c r="AG1777" s="92">
        <v>0.0</v>
      </c>
      <c r="AH1777" s="92">
        <v>0.0</v>
      </c>
    </row>
    <row r="1778" hidden="1">
      <c r="A1778" s="90" t="s">
        <v>95</v>
      </c>
      <c r="B1778" s="97" t="s">
        <v>372</v>
      </c>
      <c r="C1778" s="92">
        <v>0.0</v>
      </c>
      <c r="D1778" s="92">
        <v>0.0</v>
      </c>
      <c r="E1778" s="93">
        <f t="shared" si="1115"/>
        <v>0</v>
      </c>
      <c r="F1778" s="92">
        <v>0.0</v>
      </c>
      <c r="G1778" s="92">
        <v>0.0</v>
      </c>
      <c r="H1778" s="92">
        <v>0.0</v>
      </c>
      <c r="I1778" s="92">
        <v>0.0</v>
      </c>
      <c r="J1778" s="106">
        <f t="shared" si="1116"/>
        <v>0</v>
      </c>
      <c r="K1778" s="94" t="str">
        <f t="shared" si="1117"/>
        <v>#DIV/0!</v>
      </c>
      <c r="L1778" s="92">
        <v>0.0</v>
      </c>
      <c r="M1778" s="92">
        <v>0.0</v>
      </c>
      <c r="N1778" s="103">
        <v>0.0</v>
      </c>
      <c r="O1778" s="95">
        <f t="shared" si="1118"/>
        <v>0</v>
      </c>
      <c r="P1778" s="92">
        <v>0.0</v>
      </c>
      <c r="Q1778" s="92">
        <v>0.0</v>
      </c>
      <c r="R1778" s="92">
        <v>0.0</v>
      </c>
      <c r="S1778" s="92">
        <v>0.0</v>
      </c>
      <c r="T1778" s="92">
        <v>0.0</v>
      </c>
      <c r="U1778" s="92">
        <v>0.0</v>
      </c>
      <c r="V1778" s="92">
        <v>0.0</v>
      </c>
      <c r="W1778" s="92">
        <v>0.0</v>
      </c>
      <c r="X1778" s="92">
        <v>0.0</v>
      </c>
      <c r="Y1778" s="92">
        <v>0.0</v>
      </c>
      <c r="Z1778" s="92">
        <v>0.0</v>
      </c>
      <c r="AA1778" s="92">
        <v>0.0</v>
      </c>
      <c r="AB1778" s="92">
        <v>0.0</v>
      </c>
      <c r="AC1778" s="92">
        <v>0.0</v>
      </c>
      <c r="AD1778" s="92">
        <v>0.0</v>
      </c>
      <c r="AE1778" s="92">
        <v>0.0</v>
      </c>
      <c r="AF1778" s="92">
        <v>0.0</v>
      </c>
      <c r="AG1778" s="92">
        <v>0.0</v>
      </c>
      <c r="AH1778" s="92">
        <v>0.0</v>
      </c>
    </row>
    <row r="1779" hidden="1">
      <c r="A1779" s="90" t="s">
        <v>95</v>
      </c>
      <c r="B1779" s="91" t="s">
        <v>373</v>
      </c>
      <c r="C1779" s="92">
        <v>0.0</v>
      </c>
      <c r="D1779" s="92">
        <v>0.0</v>
      </c>
      <c r="E1779" s="93">
        <f t="shared" si="1115"/>
        <v>0</v>
      </c>
      <c r="F1779" s="92">
        <v>0.0</v>
      </c>
      <c r="G1779" s="92">
        <v>0.0</v>
      </c>
      <c r="H1779" s="92">
        <v>0.0</v>
      </c>
      <c r="I1779" s="92">
        <v>0.0</v>
      </c>
      <c r="J1779" s="106">
        <f t="shared" si="1116"/>
        <v>0</v>
      </c>
      <c r="K1779" s="94" t="str">
        <f t="shared" si="1117"/>
        <v>#DIV/0!</v>
      </c>
      <c r="L1779" s="92">
        <v>0.0</v>
      </c>
      <c r="M1779" s="92">
        <v>0.0</v>
      </c>
      <c r="N1779" s="103">
        <v>0.0</v>
      </c>
      <c r="O1779" s="95">
        <f t="shared" si="1118"/>
        <v>0</v>
      </c>
      <c r="P1779" s="92">
        <v>0.0</v>
      </c>
      <c r="Q1779" s="92">
        <v>0.0</v>
      </c>
      <c r="R1779" s="92">
        <v>0.0</v>
      </c>
      <c r="S1779" s="92">
        <v>0.0</v>
      </c>
      <c r="T1779" s="92">
        <v>0.0</v>
      </c>
      <c r="U1779" s="92">
        <v>0.0</v>
      </c>
      <c r="V1779" s="92">
        <v>0.0</v>
      </c>
      <c r="W1779" s="92">
        <v>0.0</v>
      </c>
      <c r="X1779" s="92">
        <v>0.0</v>
      </c>
      <c r="Y1779" s="92">
        <v>0.0</v>
      </c>
      <c r="Z1779" s="92">
        <v>0.0</v>
      </c>
      <c r="AA1779" s="92">
        <v>0.0</v>
      </c>
      <c r="AB1779" s="92">
        <v>0.0</v>
      </c>
      <c r="AC1779" s="92">
        <v>0.0</v>
      </c>
      <c r="AD1779" s="92">
        <v>0.0</v>
      </c>
      <c r="AE1779" s="92">
        <v>0.0</v>
      </c>
      <c r="AF1779" s="92">
        <v>0.0</v>
      </c>
      <c r="AG1779" s="92">
        <v>0.0</v>
      </c>
      <c r="AH1779" s="92">
        <v>0.0</v>
      </c>
    </row>
    <row r="1780" hidden="1">
      <c r="A1780" s="96" t="s">
        <v>269</v>
      </c>
      <c r="B1780" s="97" t="s">
        <v>318</v>
      </c>
      <c r="C1780" s="103">
        <v>1.0</v>
      </c>
      <c r="D1780" s="103">
        <v>1.0</v>
      </c>
      <c r="E1780" s="93">
        <f t="shared" si="1115"/>
        <v>9.533333333</v>
      </c>
      <c r="F1780" s="92">
        <v>0.0</v>
      </c>
      <c r="G1780" s="103">
        <v>63.0</v>
      </c>
      <c r="H1780" s="92">
        <v>0.0</v>
      </c>
      <c r="I1780" s="103">
        <v>44.0</v>
      </c>
      <c r="J1780" s="106">
        <f t="shared" si="1116"/>
        <v>19</v>
      </c>
      <c r="K1780" s="94">
        <f t="shared" si="1117"/>
        <v>1.431818182</v>
      </c>
      <c r="L1780" s="103">
        <v>13.0</v>
      </c>
      <c r="M1780" s="103">
        <v>85.0</v>
      </c>
      <c r="N1780" s="103">
        <v>1.0</v>
      </c>
      <c r="O1780" s="95">
        <f t="shared" si="1118"/>
        <v>9.533333333</v>
      </c>
      <c r="P1780" s="103">
        <v>4.0</v>
      </c>
      <c r="Q1780" s="103">
        <v>1.0</v>
      </c>
      <c r="R1780" s="103">
        <v>1.0</v>
      </c>
      <c r="S1780" s="92">
        <v>0.0</v>
      </c>
      <c r="T1780" s="103">
        <v>12.0</v>
      </c>
      <c r="U1780" s="103">
        <v>6.0</v>
      </c>
      <c r="V1780" s="103">
        <v>1.0</v>
      </c>
      <c r="W1780" s="92">
        <v>0.0</v>
      </c>
      <c r="X1780" s="92">
        <v>0.0</v>
      </c>
      <c r="Y1780" s="92">
        <v>0.0</v>
      </c>
      <c r="Z1780" s="92">
        <v>0.0</v>
      </c>
      <c r="AA1780" s="92">
        <v>0.0</v>
      </c>
      <c r="AB1780" s="92">
        <v>0.0</v>
      </c>
      <c r="AC1780" s="103">
        <v>4.0</v>
      </c>
      <c r="AD1780" s="92">
        <v>0.0</v>
      </c>
      <c r="AE1780" s="92">
        <v>0.0</v>
      </c>
      <c r="AF1780" s="92">
        <v>0.0</v>
      </c>
      <c r="AG1780" s="92">
        <v>0.0</v>
      </c>
      <c r="AH1780" s="92">
        <v>0.0</v>
      </c>
    </row>
    <row r="1781" hidden="1">
      <c r="A1781" s="98"/>
      <c r="B1781" s="99"/>
      <c r="C1781" s="99">
        <f t="shared" ref="C1781:D1781" si="1119">SUM(C1774:C1780)/4</f>
        <v>1</v>
      </c>
      <c r="D1781" s="99">
        <f t="shared" si="1119"/>
        <v>1</v>
      </c>
      <c r="E1781" s="100">
        <f>SUM(E1774:E1780)</f>
        <v>37.66666667</v>
      </c>
      <c r="F1781" s="99">
        <f>SUM(F1774:F1780)/4</f>
        <v>1.25</v>
      </c>
      <c r="G1781" s="99">
        <f>SUM(G1774:G1780)</f>
        <v>168</v>
      </c>
      <c r="H1781" s="99"/>
      <c r="I1781" s="99">
        <f>SUM(I1774:I1780)</f>
        <v>168</v>
      </c>
      <c r="J1781" s="99">
        <f t="shared" si="1116"/>
        <v>0</v>
      </c>
      <c r="K1781" s="101">
        <f t="shared" si="1117"/>
        <v>1</v>
      </c>
      <c r="L1781" s="99">
        <f t="shared" ref="L1781:M1781" si="1120">SUM(L1774:L1780)</f>
        <v>55</v>
      </c>
      <c r="M1781" s="99">
        <f t="shared" si="1120"/>
        <v>221</v>
      </c>
      <c r="N1781" s="99"/>
      <c r="O1781" s="102"/>
      <c r="P1781" s="99">
        <f t="shared" ref="P1781:AH1781" si="1121">SUM(P1774:P1780)</f>
        <v>14</v>
      </c>
      <c r="Q1781" s="99">
        <f t="shared" si="1121"/>
        <v>3</v>
      </c>
      <c r="R1781" s="99">
        <f t="shared" si="1121"/>
        <v>2</v>
      </c>
      <c r="S1781" s="99">
        <f t="shared" si="1121"/>
        <v>1</v>
      </c>
      <c r="T1781" s="99">
        <f t="shared" si="1121"/>
        <v>28</v>
      </c>
      <c r="U1781" s="99">
        <f t="shared" si="1121"/>
        <v>8</v>
      </c>
      <c r="V1781" s="99">
        <f t="shared" si="1121"/>
        <v>2</v>
      </c>
      <c r="W1781" s="99">
        <f t="shared" si="1121"/>
        <v>0</v>
      </c>
      <c r="X1781" s="99">
        <f t="shared" si="1121"/>
        <v>0</v>
      </c>
      <c r="Y1781" s="99">
        <f t="shared" si="1121"/>
        <v>0</v>
      </c>
      <c r="Z1781" s="99">
        <f t="shared" si="1121"/>
        <v>0</v>
      </c>
      <c r="AA1781" s="99">
        <f t="shared" si="1121"/>
        <v>0</v>
      </c>
      <c r="AB1781" s="99">
        <f t="shared" si="1121"/>
        <v>0</v>
      </c>
      <c r="AC1781" s="99">
        <f t="shared" si="1121"/>
        <v>6</v>
      </c>
      <c r="AD1781" s="99">
        <f t="shared" si="1121"/>
        <v>0</v>
      </c>
      <c r="AE1781" s="99">
        <f t="shared" si="1121"/>
        <v>0</v>
      </c>
      <c r="AF1781" s="99">
        <f t="shared" si="1121"/>
        <v>0</v>
      </c>
      <c r="AG1781" s="99">
        <f t="shared" si="1121"/>
        <v>0</v>
      </c>
      <c r="AH1781" s="99">
        <f t="shared" si="1121"/>
        <v>0</v>
      </c>
    </row>
    <row r="1782" hidden="1">
      <c r="A1782" s="90" t="s">
        <v>103</v>
      </c>
      <c r="B1782" s="91" t="s">
        <v>335</v>
      </c>
      <c r="C1782" s="103">
        <v>1.0</v>
      </c>
      <c r="D1782" s="92">
        <v>0.0</v>
      </c>
      <c r="E1782" s="93">
        <f t="shared" ref="E1782:E1787" si="1122">SUM(L1782*I1782)/60</f>
        <v>9.9</v>
      </c>
      <c r="F1782" s="103">
        <v>1.0</v>
      </c>
      <c r="G1782" s="103">
        <v>49.0</v>
      </c>
      <c r="H1782" s="92">
        <v>0.0</v>
      </c>
      <c r="I1782" s="103">
        <v>33.0</v>
      </c>
      <c r="J1782" s="106">
        <f t="shared" si="1116"/>
        <v>16</v>
      </c>
      <c r="K1782" s="94">
        <f t="shared" si="1117"/>
        <v>1.484848485</v>
      </c>
      <c r="L1782" s="103">
        <v>18.0</v>
      </c>
      <c r="M1782" s="103">
        <v>56.0</v>
      </c>
      <c r="N1782" s="103">
        <v>1.0</v>
      </c>
      <c r="O1782" s="95">
        <f t="shared" ref="O1782:O1787" si="1123">SUM(L1782*I1782)/60</f>
        <v>9.9</v>
      </c>
      <c r="P1782" s="103">
        <v>4.0</v>
      </c>
      <c r="Q1782" s="103">
        <v>1.0</v>
      </c>
      <c r="R1782" s="92">
        <v>0.0</v>
      </c>
      <c r="S1782" s="103">
        <v>2.0</v>
      </c>
      <c r="T1782" s="103">
        <v>5.0</v>
      </c>
      <c r="U1782" s="103">
        <v>2.0</v>
      </c>
      <c r="V1782" s="92">
        <v>0.0</v>
      </c>
      <c r="W1782" s="92">
        <v>0.0</v>
      </c>
      <c r="X1782" s="92">
        <v>0.0</v>
      </c>
      <c r="Y1782" s="92">
        <v>0.0</v>
      </c>
      <c r="Z1782" s="92">
        <v>0.0</v>
      </c>
      <c r="AA1782" s="92">
        <v>0.0</v>
      </c>
      <c r="AB1782" s="92">
        <v>0.0</v>
      </c>
      <c r="AC1782" s="92">
        <v>0.0</v>
      </c>
      <c r="AD1782" s="92">
        <v>0.0</v>
      </c>
      <c r="AE1782" s="92">
        <v>0.0</v>
      </c>
      <c r="AF1782" s="92">
        <v>0.0</v>
      </c>
      <c r="AG1782" s="92">
        <v>0.0</v>
      </c>
      <c r="AH1782" s="92">
        <v>0.0</v>
      </c>
    </row>
    <row r="1783" hidden="1">
      <c r="A1783" s="90" t="s">
        <v>103</v>
      </c>
      <c r="B1783" s="91" t="s">
        <v>336</v>
      </c>
      <c r="C1783" s="92">
        <v>0.0</v>
      </c>
      <c r="D1783" s="92">
        <v>0.0</v>
      </c>
      <c r="E1783" s="93">
        <f t="shared" si="1122"/>
        <v>0</v>
      </c>
      <c r="F1783" s="92">
        <v>0.0</v>
      </c>
      <c r="G1783" s="92">
        <v>0.0</v>
      </c>
      <c r="H1783" s="92">
        <v>0.0</v>
      </c>
      <c r="I1783" s="92">
        <v>0.0</v>
      </c>
      <c r="J1783" s="106">
        <f t="shared" si="1116"/>
        <v>0</v>
      </c>
      <c r="K1783" s="94" t="str">
        <f t="shared" si="1117"/>
        <v>#DIV/0!</v>
      </c>
      <c r="L1783" s="92">
        <v>0.0</v>
      </c>
      <c r="M1783" s="92">
        <v>0.0</v>
      </c>
      <c r="N1783" s="103">
        <v>0.0</v>
      </c>
      <c r="O1783" s="95">
        <f t="shared" si="1123"/>
        <v>0</v>
      </c>
      <c r="P1783" s="92">
        <v>0.0</v>
      </c>
      <c r="Q1783" s="92">
        <v>0.0</v>
      </c>
      <c r="R1783" s="92">
        <v>0.0</v>
      </c>
      <c r="S1783" s="92">
        <v>0.0</v>
      </c>
      <c r="T1783" s="92">
        <v>0.0</v>
      </c>
      <c r="U1783" s="92">
        <v>0.0</v>
      </c>
      <c r="V1783" s="92">
        <v>0.0</v>
      </c>
      <c r="W1783" s="92">
        <v>0.0</v>
      </c>
      <c r="X1783" s="92">
        <v>0.0</v>
      </c>
      <c r="Y1783" s="92">
        <v>0.0</v>
      </c>
      <c r="Z1783" s="92">
        <v>0.0</v>
      </c>
      <c r="AA1783" s="92">
        <v>0.0</v>
      </c>
      <c r="AB1783" s="92">
        <v>0.0</v>
      </c>
      <c r="AC1783" s="92">
        <v>0.0</v>
      </c>
      <c r="AD1783" s="92">
        <v>0.0</v>
      </c>
      <c r="AE1783" s="92">
        <v>0.0</v>
      </c>
      <c r="AF1783" s="92">
        <v>0.0</v>
      </c>
      <c r="AG1783" s="92">
        <v>0.0</v>
      </c>
      <c r="AH1783" s="92">
        <v>0.0</v>
      </c>
    </row>
    <row r="1784" hidden="1">
      <c r="A1784" s="90" t="s">
        <v>103</v>
      </c>
      <c r="B1784" s="91" t="s">
        <v>337</v>
      </c>
      <c r="C1784" s="92">
        <v>0.0</v>
      </c>
      <c r="D1784" s="92">
        <v>0.0</v>
      </c>
      <c r="E1784" s="93">
        <f t="shared" si="1122"/>
        <v>0</v>
      </c>
      <c r="F1784" s="92">
        <v>0.0</v>
      </c>
      <c r="G1784" s="92">
        <v>0.0</v>
      </c>
      <c r="H1784" s="92">
        <v>0.0</v>
      </c>
      <c r="I1784" s="92">
        <v>0.0</v>
      </c>
      <c r="J1784" s="106">
        <f t="shared" si="1116"/>
        <v>0</v>
      </c>
      <c r="K1784" s="94" t="str">
        <f t="shared" si="1117"/>
        <v>#DIV/0!</v>
      </c>
      <c r="L1784" s="92">
        <v>0.0</v>
      </c>
      <c r="M1784" s="92">
        <v>0.0</v>
      </c>
      <c r="N1784" s="103">
        <v>0.0</v>
      </c>
      <c r="O1784" s="95">
        <f t="shared" si="1123"/>
        <v>0</v>
      </c>
      <c r="P1784" s="92">
        <v>0.0</v>
      </c>
      <c r="Q1784" s="92">
        <v>0.0</v>
      </c>
      <c r="R1784" s="92">
        <v>0.0</v>
      </c>
      <c r="S1784" s="92">
        <v>0.0</v>
      </c>
      <c r="T1784" s="92">
        <v>0.0</v>
      </c>
      <c r="U1784" s="92">
        <v>0.0</v>
      </c>
      <c r="V1784" s="92">
        <v>0.0</v>
      </c>
      <c r="W1784" s="92">
        <v>0.0</v>
      </c>
      <c r="X1784" s="92">
        <v>0.0</v>
      </c>
      <c r="Y1784" s="92">
        <v>0.0</v>
      </c>
      <c r="Z1784" s="92">
        <v>0.0</v>
      </c>
      <c r="AA1784" s="92">
        <v>0.0</v>
      </c>
      <c r="AB1784" s="92">
        <v>0.0</v>
      </c>
      <c r="AC1784" s="92">
        <v>0.0</v>
      </c>
      <c r="AD1784" s="92">
        <v>0.0</v>
      </c>
      <c r="AE1784" s="92">
        <v>0.0</v>
      </c>
      <c r="AF1784" s="92">
        <v>0.0</v>
      </c>
      <c r="AG1784" s="92">
        <v>0.0</v>
      </c>
      <c r="AH1784" s="92">
        <v>0.0</v>
      </c>
    </row>
    <row r="1785" hidden="1">
      <c r="A1785" s="90" t="s">
        <v>103</v>
      </c>
      <c r="B1785" s="91" t="s">
        <v>338</v>
      </c>
      <c r="C1785" s="103">
        <v>1.0</v>
      </c>
      <c r="D1785" s="92">
        <v>0.0</v>
      </c>
      <c r="E1785" s="93">
        <f t="shared" si="1122"/>
        <v>9</v>
      </c>
      <c r="F1785" s="103">
        <v>1.0</v>
      </c>
      <c r="G1785" s="103">
        <v>24.0</v>
      </c>
      <c r="H1785" s="103">
        <v>1.0</v>
      </c>
      <c r="I1785" s="103">
        <v>45.0</v>
      </c>
      <c r="J1785" s="106">
        <f t="shared" si="1116"/>
        <v>-21</v>
      </c>
      <c r="K1785" s="94">
        <f t="shared" si="1117"/>
        <v>0.5333333333</v>
      </c>
      <c r="L1785" s="103">
        <v>12.0</v>
      </c>
      <c r="M1785" s="103">
        <v>27.0</v>
      </c>
      <c r="N1785" s="103">
        <v>1.0</v>
      </c>
      <c r="O1785" s="95">
        <f t="shared" si="1123"/>
        <v>9</v>
      </c>
      <c r="P1785" s="103">
        <v>2.0</v>
      </c>
      <c r="Q1785" s="92">
        <v>0.0</v>
      </c>
      <c r="R1785" s="103">
        <v>1.0</v>
      </c>
      <c r="S1785" s="103">
        <v>2.0</v>
      </c>
      <c r="T1785" s="103">
        <v>2.0</v>
      </c>
      <c r="U1785" s="103">
        <v>1.0</v>
      </c>
      <c r="V1785" s="92">
        <v>0.0</v>
      </c>
      <c r="W1785" s="92">
        <v>0.0</v>
      </c>
      <c r="X1785" s="92">
        <v>0.0</v>
      </c>
      <c r="Y1785" s="92">
        <v>0.0</v>
      </c>
      <c r="Z1785" s="92">
        <v>0.0</v>
      </c>
      <c r="AA1785" s="92">
        <v>0.0</v>
      </c>
      <c r="AB1785" s="92">
        <v>0.0</v>
      </c>
      <c r="AC1785" s="92">
        <v>0.0</v>
      </c>
      <c r="AD1785" s="92">
        <v>0.0</v>
      </c>
      <c r="AE1785" s="92">
        <v>0.0</v>
      </c>
      <c r="AF1785" s="92">
        <v>0.0</v>
      </c>
      <c r="AG1785" s="92">
        <v>0.0</v>
      </c>
      <c r="AH1785" s="92">
        <v>0.0</v>
      </c>
    </row>
    <row r="1786" hidden="1">
      <c r="A1786" s="90" t="s">
        <v>103</v>
      </c>
      <c r="B1786" s="91" t="s">
        <v>339</v>
      </c>
      <c r="C1786" s="103">
        <v>1.0</v>
      </c>
      <c r="D1786" s="92">
        <v>0.0</v>
      </c>
      <c r="E1786" s="93">
        <f t="shared" si="1122"/>
        <v>9.566666667</v>
      </c>
      <c r="F1786" s="92">
        <v>0.0</v>
      </c>
      <c r="G1786" s="103">
        <v>33.0</v>
      </c>
      <c r="H1786" s="92">
        <v>0.0</v>
      </c>
      <c r="I1786" s="103">
        <v>41.0</v>
      </c>
      <c r="J1786" s="106">
        <f t="shared" si="1116"/>
        <v>-8</v>
      </c>
      <c r="K1786" s="94">
        <f t="shared" si="1117"/>
        <v>0.8048780488</v>
      </c>
      <c r="L1786" s="103">
        <v>14.0</v>
      </c>
      <c r="M1786" s="103">
        <v>40.0</v>
      </c>
      <c r="N1786" s="103">
        <v>1.0</v>
      </c>
      <c r="O1786" s="95">
        <f t="shared" si="1123"/>
        <v>9.566666667</v>
      </c>
      <c r="P1786" s="103">
        <v>1.0</v>
      </c>
      <c r="Q1786" s="92">
        <v>0.0</v>
      </c>
      <c r="R1786" s="103">
        <v>2.0</v>
      </c>
      <c r="S1786" s="92">
        <v>0.0</v>
      </c>
      <c r="T1786" s="103">
        <v>5.0</v>
      </c>
      <c r="U1786" s="92">
        <v>0.0</v>
      </c>
      <c r="V1786" s="92">
        <v>0.0</v>
      </c>
      <c r="W1786" s="92">
        <v>0.0</v>
      </c>
      <c r="X1786" s="92">
        <v>0.0</v>
      </c>
      <c r="Y1786" s="92">
        <v>0.0</v>
      </c>
      <c r="Z1786" s="92">
        <v>0.0</v>
      </c>
      <c r="AA1786" s="92">
        <v>0.0</v>
      </c>
      <c r="AB1786" s="92">
        <v>0.0</v>
      </c>
      <c r="AC1786" s="92">
        <v>0.0</v>
      </c>
      <c r="AD1786" s="92">
        <v>0.0</v>
      </c>
      <c r="AE1786" s="92">
        <v>0.0</v>
      </c>
      <c r="AF1786" s="92">
        <v>0.0</v>
      </c>
      <c r="AG1786" s="92">
        <v>0.0</v>
      </c>
      <c r="AH1786" s="92">
        <v>0.0</v>
      </c>
    </row>
    <row r="1787" hidden="1">
      <c r="A1787" s="90" t="s">
        <v>103</v>
      </c>
      <c r="B1787" s="91" t="s">
        <v>340</v>
      </c>
      <c r="C1787" s="103">
        <v>1.0</v>
      </c>
      <c r="D1787" s="92">
        <v>0.0</v>
      </c>
      <c r="E1787" s="93">
        <f t="shared" si="1122"/>
        <v>9</v>
      </c>
      <c r="F1787" s="103">
        <v>1.0</v>
      </c>
      <c r="G1787" s="103">
        <v>47.0</v>
      </c>
      <c r="H1787" s="92">
        <v>0.0</v>
      </c>
      <c r="I1787" s="103">
        <v>54.0</v>
      </c>
      <c r="J1787" s="106">
        <f t="shared" si="1116"/>
        <v>-7</v>
      </c>
      <c r="K1787" s="94">
        <f t="shared" si="1117"/>
        <v>0.8703703704</v>
      </c>
      <c r="L1787" s="103">
        <v>10.0</v>
      </c>
      <c r="M1787" s="103">
        <v>64.0</v>
      </c>
      <c r="N1787" s="103">
        <v>1.0</v>
      </c>
      <c r="O1787" s="95">
        <f t="shared" si="1123"/>
        <v>9</v>
      </c>
      <c r="P1787" s="103">
        <v>3.0</v>
      </c>
      <c r="Q1787" s="92">
        <v>0.0</v>
      </c>
      <c r="R1787" s="103">
        <v>3.0</v>
      </c>
      <c r="S1787" s="103">
        <v>1.0</v>
      </c>
      <c r="T1787" s="103">
        <v>8.0</v>
      </c>
      <c r="U1787" s="103">
        <v>2.0</v>
      </c>
      <c r="V1787" s="92">
        <v>0.0</v>
      </c>
      <c r="W1787" s="92">
        <v>0.0</v>
      </c>
      <c r="X1787" s="92">
        <v>0.0</v>
      </c>
      <c r="Y1787" s="92">
        <v>0.0</v>
      </c>
      <c r="Z1787" s="92">
        <v>0.0</v>
      </c>
      <c r="AA1787" s="92">
        <v>0.0</v>
      </c>
      <c r="AB1787" s="92">
        <v>0.0</v>
      </c>
      <c r="AC1787" s="103">
        <v>1.0</v>
      </c>
      <c r="AD1787" s="92">
        <v>0.0</v>
      </c>
      <c r="AE1787" s="92">
        <v>0.0</v>
      </c>
      <c r="AF1787" s="92">
        <v>0.0</v>
      </c>
      <c r="AG1787" s="92">
        <v>0.0</v>
      </c>
      <c r="AH1787" s="92">
        <v>0.0</v>
      </c>
    </row>
    <row r="1788" hidden="1">
      <c r="A1788" s="98" t="s">
        <v>271</v>
      </c>
      <c r="B1788" s="99"/>
      <c r="C1788" s="99">
        <f>SUM(C1782:C1787)</f>
        <v>4</v>
      </c>
      <c r="D1788" s="99">
        <f t="shared" ref="D1788:F1788" si="1124">SUM(D1782:D1787)/4</f>
        <v>0</v>
      </c>
      <c r="E1788" s="100">
        <f t="shared" si="1124"/>
        <v>9.366666667</v>
      </c>
      <c r="F1788" s="99">
        <f t="shared" si="1124"/>
        <v>0.75</v>
      </c>
      <c r="G1788" s="99">
        <f>SUM(G1782:G1787)</f>
        <v>153</v>
      </c>
      <c r="H1788" s="99"/>
      <c r="I1788" s="99">
        <f>SUM(I1782:I1787)</f>
        <v>173</v>
      </c>
      <c r="J1788" s="99">
        <f t="shared" si="1116"/>
        <v>-20</v>
      </c>
      <c r="K1788" s="101">
        <f t="shared" si="1117"/>
        <v>0.8843930636</v>
      </c>
      <c r="L1788" s="99">
        <f t="shared" ref="L1788:M1788" si="1125">SUM(L1782:L1787)</f>
        <v>54</v>
      </c>
      <c r="M1788" s="99">
        <f t="shared" si="1125"/>
        <v>187</v>
      </c>
      <c r="N1788" s="99"/>
      <c r="O1788" s="102"/>
      <c r="P1788" s="99">
        <f t="shared" ref="P1788:AH1788" si="1126">SUM(P1782:P1787)</f>
        <v>10</v>
      </c>
      <c r="Q1788" s="99">
        <f t="shared" si="1126"/>
        <v>1</v>
      </c>
      <c r="R1788" s="99">
        <f t="shared" si="1126"/>
        <v>6</v>
      </c>
      <c r="S1788" s="99">
        <f t="shared" si="1126"/>
        <v>5</v>
      </c>
      <c r="T1788" s="99">
        <f t="shared" si="1126"/>
        <v>20</v>
      </c>
      <c r="U1788" s="99">
        <f t="shared" si="1126"/>
        <v>5</v>
      </c>
      <c r="V1788" s="99">
        <f t="shared" si="1126"/>
        <v>0</v>
      </c>
      <c r="W1788" s="99">
        <f t="shared" si="1126"/>
        <v>0</v>
      </c>
      <c r="X1788" s="99">
        <f t="shared" si="1126"/>
        <v>0</v>
      </c>
      <c r="Y1788" s="99">
        <f t="shared" si="1126"/>
        <v>0</v>
      </c>
      <c r="Z1788" s="99">
        <f t="shared" si="1126"/>
        <v>0</v>
      </c>
      <c r="AA1788" s="99">
        <f t="shared" si="1126"/>
        <v>0</v>
      </c>
      <c r="AB1788" s="99">
        <f t="shared" si="1126"/>
        <v>0</v>
      </c>
      <c r="AC1788" s="99">
        <f t="shared" si="1126"/>
        <v>1</v>
      </c>
      <c r="AD1788" s="99">
        <f t="shared" si="1126"/>
        <v>0</v>
      </c>
      <c r="AE1788" s="99">
        <f t="shared" si="1126"/>
        <v>0</v>
      </c>
      <c r="AF1788" s="99">
        <f t="shared" si="1126"/>
        <v>0</v>
      </c>
      <c r="AG1788" s="99">
        <f t="shared" si="1126"/>
        <v>0</v>
      </c>
      <c r="AH1788" s="99">
        <f t="shared" si="1126"/>
        <v>0</v>
      </c>
    </row>
    <row r="1789">
      <c r="A1789" s="119" t="s">
        <v>486</v>
      </c>
    </row>
    <row r="1791" hidden="1">
      <c r="A1791" s="115"/>
      <c r="F1791" s="116" t="s">
        <v>382</v>
      </c>
      <c r="L1791" s="117" t="s">
        <v>383</v>
      </c>
      <c r="N1791" s="118" t="s">
        <v>384</v>
      </c>
    </row>
    <row r="1792" hidden="1">
      <c r="A1792" s="83" t="s">
        <v>232</v>
      </c>
      <c r="B1792" s="83" t="s">
        <v>233</v>
      </c>
      <c r="C1792" s="83" t="s">
        <v>234</v>
      </c>
      <c r="D1792" s="83" t="s">
        <v>15</v>
      </c>
      <c r="E1792" s="84" t="s">
        <v>235</v>
      </c>
      <c r="F1792" s="85" t="s">
        <v>17</v>
      </c>
      <c r="G1792" s="85" t="s">
        <v>236</v>
      </c>
      <c r="H1792" s="85" t="s">
        <v>237</v>
      </c>
      <c r="I1792" s="85" t="s">
        <v>238</v>
      </c>
      <c r="J1792" s="85" t="s">
        <v>239</v>
      </c>
      <c r="K1792" s="86" t="s">
        <v>240</v>
      </c>
      <c r="L1792" s="87" t="s">
        <v>241</v>
      </c>
      <c r="M1792" s="87" t="s">
        <v>242</v>
      </c>
      <c r="N1792" s="88" t="s">
        <v>385</v>
      </c>
      <c r="O1792" s="88" t="s">
        <v>235</v>
      </c>
      <c r="P1792" s="88" t="s">
        <v>244</v>
      </c>
      <c r="Q1792" s="88" t="s">
        <v>245</v>
      </c>
      <c r="R1792" s="88" t="s">
        <v>246</v>
      </c>
      <c r="S1792" s="88" t="s">
        <v>247</v>
      </c>
      <c r="T1792" s="88" t="s">
        <v>248</v>
      </c>
      <c r="U1792" s="88" t="s">
        <v>249</v>
      </c>
      <c r="V1792" s="88" t="s">
        <v>250</v>
      </c>
      <c r="W1792" s="88" t="s">
        <v>251</v>
      </c>
      <c r="X1792" s="88" t="s">
        <v>252</v>
      </c>
      <c r="Y1792" s="88" t="s">
        <v>253</v>
      </c>
      <c r="Z1792" s="88" t="s">
        <v>254</v>
      </c>
      <c r="AA1792" s="88" t="s">
        <v>255</v>
      </c>
      <c r="AB1792" s="88" t="s">
        <v>256</v>
      </c>
      <c r="AC1792" s="88" t="s">
        <v>257</v>
      </c>
      <c r="AD1792" s="88" t="s">
        <v>258</v>
      </c>
      <c r="AE1792" s="88" t="s">
        <v>259</v>
      </c>
      <c r="AF1792" s="88" t="s">
        <v>260</v>
      </c>
      <c r="AG1792" s="88" t="s">
        <v>261</v>
      </c>
      <c r="AH1792" s="88" t="s">
        <v>262</v>
      </c>
    </row>
    <row r="1793" hidden="1">
      <c r="A1793" s="96" t="s">
        <v>100</v>
      </c>
      <c r="B1793" s="97" t="s">
        <v>321</v>
      </c>
      <c r="C1793" s="92">
        <v>0.0</v>
      </c>
      <c r="D1793" s="92">
        <v>0.0</v>
      </c>
      <c r="E1793" s="93">
        <f t="shared" ref="E1793:E1798" si="1127">SUM(L1793*I1793)/60</f>
        <v>0</v>
      </c>
      <c r="F1793" s="92">
        <v>0.0</v>
      </c>
      <c r="G1793" s="92">
        <v>0.0</v>
      </c>
      <c r="H1793" s="92">
        <v>0.0</v>
      </c>
      <c r="I1793" s="92">
        <v>0.0</v>
      </c>
      <c r="J1793" s="106">
        <f t="shared" ref="J1793:J1808" si="1128">SUM(G1793-I1793)</f>
        <v>0</v>
      </c>
      <c r="K1793" s="94" t="str">
        <f t="shared" ref="K1793:K1808" si="1129">SUM(G1793/I1793)</f>
        <v>#DIV/0!</v>
      </c>
      <c r="L1793" s="92">
        <v>0.0</v>
      </c>
      <c r="M1793" s="92">
        <v>0.0</v>
      </c>
      <c r="N1793" s="103">
        <v>0.0</v>
      </c>
      <c r="O1793" s="95">
        <f t="shared" ref="O1793:O1798" si="1130">(E1793*N1793)</f>
        <v>0</v>
      </c>
      <c r="P1793" s="92">
        <v>0.0</v>
      </c>
      <c r="Q1793" s="92">
        <v>0.0</v>
      </c>
      <c r="R1793" s="92">
        <v>0.0</v>
      </c>
      <c r="S1793" s="92">
        <v>0.0</v>
      </c>
      <c r="T1793" s="92">
        <v>0.0</v>
      </c>
      <c r="U1793" s="92">
        <v>0.0</v>
      </c>
      <c r="V1793" s="92">
        <v>0.0</v>
      </c>
      <c r="W1793" s="92">
        <v>0.0</v>
      </c>
      <c r="X1793" s="92">
        <v>0.0</v>
      </c>
      <c r="Y1793" s="92">
        <v>0.0</v>
      </c>
      <c r="Z1793" s="92">
        <v>0.0</v>
      </c>
      <c r="AA1793" s="92">
        <v>0.0</v>
      </c>
      <c r="AB1793" s="92">
        <v>0.0</v>
      </c>
      <c r="AC1793" s="92">
        <v>0.0</v>
      </c>
      <c r="AD1793" s="92">
        <v>0.0</v>
      </c>
      <c r="AE1793" s="92">
        <v>0.0</v>
      </c>
      <c r="AF1793" s="92">
        <v>0.0</v>
      </c>
      <c r="AG1793" s="92">
        <v>0.0</v>
      </c>
      <c r="AH1793" s="92">
        <v>0.0</v>
      </c>
    </row>
    <row r="1794" hidden="1">
      <c r="A1794" s="96" t="s">
        <v>100</v>
      </c>
      <c r="B1794" s="97" t="s">
        <v>322</v>
      </c>
      <c r="C1794" s="103">
        <v>1.0</v>
      </c>
      <c r="D1794" s="103">
        <v>1.0</v>
      </c>
      <c r="E1794" s="93">
        <f t="shared" si="1127"/>
        <v>6</v>
      </c>
      <c r="F1794" s="103">
        <v>3.0</v>
      </c>
      <c r="G1794" s="103">
        <v>19.0</v>
      </c>
      <c r="H1794" s="92">
        <v>0.0</v>
      </c>
      <c r="I1794" s="103">
        <v>20.0</v>
      </c>
      <c r="J1794" s="106">
        <f t="shared" si="1128"/>
        <v>-1</v>
      </c>
      <c r="K1794" s="94">
        <f t="shared" si="1129"/>
        <v>0.95</v>
      </c>
      <c r="L1794" s="103">
        <v>18.0</v>
      </c>
      <c r="M1794" s="103">
        <v>33.0</v>
      </c>
      <c r="N1794" s="103">
        <v>1.0</v>
      </c>
      <c r="O1794" s="95">
        <f t="shared" si="1130"/>
        <v>6</v>
      </c>
      <c r="P1794" s="103">
        <v>3.0</v>
      </c>
      <c r="Q1794" s="92">
        <v>0.0</v>
      </c>
      <c r="R1794" s="103">
        <v>3.0</v>
      </c>
      <c r="S1794" s="92">
        <v>0.0</v>
      </c>
      <c r="T1794" s="103">
        <v>4.0</v>
      </c>
      <c r="U1794" s="92">
        <v>0.0</v>
      </c>
      <c r="V1794" s="92">
        <v>0.0</v>
      </c>
      <c r="W1794" s="92">
        <v>0.0</v>
      </c>
      <c r="X1794" s="92">
        <v>0.0</v>
      </c>
      <c r="Y1794" s="92">
        <v>0.0</v>
      </c>
      <c r="Z1794" s="92">
        <v>0.0</v>
      </c>
      <c r="AA1794" s="92">
        <v>0.0</v>
      </c>
      <c r="AB1794" s="92">
        <v>0.0</v>
      </c>
      <c r="AC1794" s="103">
        <v>1.0</v>
      </c>
      <c r="AD1794" s="92">
        <v>0.0</v>
      </c>
      <c r="AE1794" s="92">
        <v>0.0</v>
      </c>
      <c r="AF1794" s="92">
        <v>0.0</v>
      </c>
      <c r="AG1794" s="92">
        <v>0.0</v>
      </c>
      <c r="AH1794" s="92">
        <v>0.0</v>
      </c>
    </row>
    <row r="1795" hidden="1">
      <c r="A1795" s="96" t="s">
        <v>100</v>
      </c>
      <c r="B1795" s="97" t="s">
        <v>323</v>
      </c>
      <c r="C1795" s="103">
        <v>1.0</v>
      </c>
      <c r="D1795" s="103">
        <v>1.0</v>
      </c>
      <c r="E1795" s="93">
        <f t="shared" si="1127"/>
        <v>6.25</v>
      </c>
      <c r="F1795" s="92">
        <v>0.0</v>
      </c>
      <c r="G1795" s="103">
        <v>20.0</v>
      </c>
      <c r="H1795" s="92">
        <v>0.0</v>
      </c>
      <c r="I1795" s="103">
        <v>15.0</v>
      </c>
      <c r="J1795" s="106">
        <f t="shared" si="1128"/>
        <v>5</v>
      </c>
      <c r="K1795" s="94">
        <f t="shared" si="1129"/>
        <v>1.333333333</v>
      </c>
      <c r="L1795" s="103">
        <v>25.0</v>
      </c>
      <c r="M1795" s="103">
        <v>24.0</v>
      </c>
      <c r="N1795" s="103">
        <v>1.0</v>
      </c>
      <c r="O1795" s="95">
        <f t="shared" si="1130"/>
        <v>6.25</v>
      </c>
      <c r="P1795" s="103">
        <v>2.0</v>
      </c>
      <c r="Q1795" s="103">
        <v>1.0</v>
      </c>
      <c r="R1795" s="92">
        <v>0.0</v>
      </c>
      <c r="S1795" s="92">
        <v>0.0</v>
      </c>
      <c r="T1795" s="103">
        <v>2.0</v>
      </c>
      <c r="U1795" s="103">
        <v>1.0</v>
      </c>
      <c r="V1795" s="92">
        <v>0.0</v>
      </c>
      <c r="W1795" s="92">
        <v>0.0</v>
      </c>
      <c r="X1795" s="92">
        <v>0.0</v>
      </c>
      <c r="Y1795" s="92">
        <v>0.0</v>
      </c>
      <c r="Z1795" s="92">
        <v>0.0</v>
      </c>
      <c r="AA1795" s="92">
        <v>0.0</v>
      </c>
      <c r="AB1795" s="92">
        <v>0.0</v>
      </c>
      <c r="AC1795" s="92">
        <v>0.0</v>
      </c>
      <c r="AD1795" s="92">
        <v>0.0</v>
      </c>
      <c r="AE1795" s="92">
        <v>0.0</v>
      </c>
      <c r="AF1795" s="92">
        <v>0.0</v>
      </c>
      <c r="AG1795" s="92">
        <v>0.0</v>
      </c>
      <c r="AH1795" s="92">
        <v>0.0</v>
      </c>
    </row>
    <row r="1796" hidden="1">
      <c r="A1796" s="96" t="s">
        <v>100</v>
      </c>
      <c r="B1796" s="97" t="s">
        <v>324</v>
      </c>
      <c r="C1796" s="92">
        <v>0.0</v>
      </c>
      <c r="D1796" s="92">
        <v>0.0</v>
      </c>
      <c r="E1796" s="93">
        <f t="shared" si="1127"/>
        <v>0</v>
      </c>
      <c r="F1796" s="92">
        <v>0.0</v>
      </c>
      <c r="G1796" s="92">
        <v>0.0</v>
      </c>
      <c r="H1796" s="92">
        <v>0.0</v>
      </c>
      <c r="I1796" s="92">
        <v>0.0</v>
      </c>
      <c r="J1796" s="106">
        <f t="shared" si="1128"/>
        <v>0</v>
      </c>
      <c r="K1796" s="94" t="str">
        <f t="shared" si="1129"/>
        <v>#DIV/0!</v>
      </c>
      <c r="L1796" s="92">
        <v>0.0</v>
      </c>
      <c r="M1796" s="92">
        <v>0.0</v>
      </c>
      <c r="N1796" s="103">
        <v>0.0</v>
      </c>
      <c r="O1796" s="95">
        <f t="shared" si="1130"/>
        <v>0</v>
      </c>
      <c r="P1796" s="92">
        <v>0.0</v>
      </c>
      <c r="Q1796" s="92">
        <v>0.0</v>
      </c>
      <c r="R1796" s="92">
        <v>0.0</v>
      </c>
      <c r="S1796" s="92">
        <v>0.0</v>
      </c>
      <c r="T1796" s="92">
        <v>0.0</v>
      </c>
      <c r="U1796" s="92">
        <v>0.0</v>
      </c>
      <c r="V1796" s="92">
        <v>0.0</v>
      </c>
      <c r="W1796" s="92">
        <v>0.0</v>
      </c>
      <c r="X1796" s="92">
        <v>0.0</v>
      </c>
      <c r="Y1796" s="92">
        <v>0.0</v>
      </c>
      <c r="Z1796" s="92">
        <v>0.0</v>
      </c>
      <c r="AA1796" s="92">
        <v>0.0</v>
      </c>
      <c r="AB1796" s="92">
        <v>0.0</v>
      </c>
      <c r="AC1796" s="92">
        <v>0.0</v>
      </c>
      <c r="AD1796" s="92">
        <v>0.0</v>
      </c>
      <c r="AE1796" s="92">
        <v>0.0</v>
      </c>
      <c r="AF1796" s="92">
        <v>0.0</v>
      </c>
      <c r="AG1796" s="92">
        <v>0.0</v>
      </c>
      <c r="AH1796" s="92">
        <v>0.0</v>
      </c>
    </row>
    <row r="1797" hidden="1">
      <c r="A1797" s="96" t="s">
        <v>100</v>
      </c>
      <c r="B1797" s="97" t="s">
        <v>325</v>
      </c>
      <c r="C1797" s="103">
        <v>1.0</v>
      </c>
      <c r="D1797" s="103">
        <v>1.0</v>
      </c>
      <c r="E1797" s="93">
        <f t="shared" si="1127"/>
        <v>5.95</v>
      </c>
      <c r="F1797" s="92">
        <v>0.0</v>
      </c>
      <c r="G1797" s="103">
        <v>33.0</v>
      </c>
      <c r="H1797" s="92">
        <v>0.0</v>
      </c>
      <c r="I1797" s="103">
        <v>21.0</v>
      </c>
      <c r="J1797" s="106">
        <f t="shared" si="1128"/>
        <v>12</v>
      </c>
      <c r="K1797" s="94">
        <f t="shared" si="1129"/>
        <v>1.571428571</v>
      </c>
      <c r="L1797" s="103">
        <v>17.0</v>
      </c>
      <c r="M1797" s="103">
        <v>46.0</v>
      </c>
      <c r="N1797" s="103">
        <v>1.0</v>
      </c>
      <c r="O1797" s="95">
        <f t="shared" si="1130"/>
        <v>5.95</v>
      </c>
      <c r="P1797" s="103">
        <v>3.0</v>
      </c>
      <c r="Q1797" s="92">
        <v>0.0</v>
      </c>
      <c r="R1797" s="103">
        <v>2.0</v>
      </c>
      <c r="S1797" s="92">
        <v>0.0</v>
      </c>
      <c r="T1797" s="103">
        <v>6.0</v>
      </c>
      <c r="U1797" s="103">
        <v>3.0</v>
      </c>
      <c r="V1797" s="92">
        <v>0.0</v>
      </c>
      <c r="W1797" s="92">
        <v>0.0</v>
      </c>
      <c r="X1797" s="92">
        <v>0.0</v>
      </c>
      <c r="Y1797" s="92">
        <v>0.0</v>
      </c>
      <c r="Z1797" s="92">
        <v>0.0</v>
      </c>
      <c r="AA1797" s="92">
        <v>0.0</v>
      </c>
      <c r="AB1797" s="92">
        <v>0.0</v>
      </c>
      <c r="AC1797" s="103">
        <v>1.0</v>
      </c>
      <c r="AD1797" s="92">
        <v>0.0</v>
      </c>
      <c r="AE1797" s="92">
        <v>0.0</v>
      </c>
      <c r="AF1797" s="92">
        <v>0.0</v>
      </c>
      <c r="AG1797" s="92">
        <v>0.0</v>
      </c>
      <c r="AH1797" s="92">
        <v>0.0</v>
      </c>
    </row>
    <row r="1798" hidden="1">
      <c r="A1798" s="96" t="s">
        <v>100</v>
      </c>
      <c r="B1798" s="97" t="s">
        <v>326</v>
      </c>
      <c r="C1798" s="103">
        <v>1.0</v>
      </c>
      <c r="D1798" s="103">
        <v>1.0</v>
      </c>
      <c r="E1798" s="93">
        <f t="shared" si="1127"/>
        <v>5.6</v>
      </c>
      <c r="F1798" s="103">
        <v>2.0</v>
      </c>
      <c r="G1798" s="103">
        <v>37.0</v>
      </c>
      <c r="H1798" s="92">
        <v>0.0</v>
      </c>
      <c r="I1798" s="103">
        <v>28.0</v>
      </c>
      <c r="J1798" s="106">
        <f t="shared" si="1128"/>
        <v>9</v>
      </c>
      <c r="K1798" s="94">
        <f t="shared" si="1129"/>
        <v>1.321428571</v>
      </c>
      <c r="L1798" s="103">
        <v>12.0</v>
      </c>
      <c r="M1798" s="103">
        <v>54.0</v>
      </c>
      <c r="N1798" s="103">
        <v>1.0</v>
      </c>
      <c r="O1798" s="95">
        <f t="shared" si="1130"/>
        <v>5.6</v>
      </c>
      <c r="P1798" s="103">
        <v>5.0</v>
      </c>
      <c r="Q1798" s="103">
        <v>3.0</v>
      </c>
      <c r="R1798" s="103">
        <v>2.0</v>
      </c>
      <c r="S1798" s="92">
        <v>0.0</v>
      </c>
      <c r="T1798" s="103">
        <v>6.0</v>
      </c>
      <c r="U1798" s="103">
        <v>2.0</v>
      </c>
      <c r="V1798" s="103">
        <v>1.0</v>
      </c>
      <c r="W1798" s="92">
        <v>0.0</v>
      </c>
      <c r="X1798" s="92">
        <v>0.0</v>
      </c>
      <c r="Y1798" s="92">
        <v>0.0</v>
      </c>
      <c r="Z1798" s="92">
        <v>0.0</v>
      </c>
      <c r="AA1798" s="92">
        <v>0.0</v>
      </c>
      <c r="AB1798" s="92">
        <v>0.0</v>
      </c>
      <c r="AC1798" s="103">
        <v>2.0</v>
      </c>
      <c r="AD1798" s="92">
        <v>0.0</v>
      </c>
      <c r="AE1798" s="92">
        <v>0.0</v>
      </c>
      <c r="AF1798" s="92">
        <v>0.0</v>
      </c>
      <c r="AG1798" s="92">
        <v>0.0</v>
      </c>
      <c r="AH1798" s="92">
        <v>0.0</v>
      </c>
    </row>
    <row r="1799" hidden="1">
      <c r="A1799" s="98"/>
      <c r="B1799" s="99"/>
      <c r="C1799" s="99">
        <f t="shared" ref="C1799:D1799" si="1131">SUM(C1793:C1798)/4</f>
        <v>1</v>
      </c>
      <c r="D1799" s="99">
        <f t="shared" si="1131"/>
        <v>1</v>
      </c>
      <c r="E1799" s="100">
        <f>SUM(E1793:E1798)</f>
        <v>23.8</v>
      </c>
      <c r="F1799" s="99">
        <f>SUM(F1793:F1798)/4</f>
        <v>1.25</v>
      </c>
      <c r="G1799" s="99">
        <f>SUM(G1793:G1798)</f>
        <v>109</v>
      </c>
      <c r="H1799" s="99"/>
      <c r="I1799" s="99">
        <f>SUM(I1793:I1798)</f>
        <v>84</v>
      </c>
      <c r="J1799" s="99">
        <f t="shared" si="1128"/>
        <v>25</v>
      </c>
      <c r="K1799" s="101">
        <f t="shared" si="1129"/>
        <v>1.297619048</v>
      </c>
      <c r="L1799" s="99">
        <f t="shared" ref="L1799:M1799" si="1132">SUM(L1793:L1798)</f>
        <v>72</v>
      </c>
      <c r="M1799" s="99">
        <f t="shared" si="1132"/>
        <v>157</v>
      </c>
      <c r="N1799" s="99"/>
      <c r="O1799" s="102"/>
      <c r="P1799" s="99">
        <f t="shared" ref="P1799:AH1799" si="1133">SUM(P1793:P1798)</f>
        <v>13</v>
      </c>
      <c r="Q1799" s="99">
        <f t="shared" si="1133"/>
        <v>4</v>
      </c>
      <c r="R1799" s="99">
        <f t="shared" si="1133"/>
        <v>7</v>
      </c>
      <c r="S1799" s="99">
        <f t="shared" si="1133"/>
        <v>0</v>
      </c>
      <c r="T1799" s="99">
        <f t="shared" si="1133"/>
        <v>18</v>
      </c>
      <c r="U1799" s="99">
        <f t="shared" si="1133"/>
        <v>6</v>
      </c>
      <c r="V1799" s="99">
        <f t="shared" si="1133"/>
        <v>1</v>
      </c>
      <c r="W1799" s="99">
        <f t="shared" si="1133"/>
        <v>0</v>
      </c>
      <c r="X1799" s="99">
        <f t="shared" si="1133"/>
        <v>0</v>
      </c>
      <c r="Y1799" s="99">
        <f t="shared" si="1133"/>
        <v>0</v>
      </c>
      <c r="Z1799" s="99">
        <f t="shared" si="1133"/>
        <v>0</v>
      </c>
      <c r="AA1799" s="99">
        <f t="shared" si="1133"/>
        <v>0</v>
      </c>
      <c r="AB1799" s="99">
        <f t="shared" si="1133"/>
        <v>0</v>
      </c>
      <c r="AC1799" s="99">
        <f t="shared" si="1133"/>
        <v>4</v>
      </c>
      <c r="AD1799" s="99">
        <f t="shared" si="1133"/>
        <v>0</v>
      </c>
      <c r="AE1799" s="99">
        <f t="shared" si="1133"/>
        <v>0</v>
      </c>
      <c r="AF1799" s="99">
        <f t="shared" si="1133"/>
        <v>0</v>
      </c>
      <c r="AG1799" s="99">
        <f t="shared" si="1133"/>
        <v>0</v>
      </c>
      <c r="AH1799" s="99">
        <f t="shared" si="1133"/>
        <v>0</v>
      </c>
    </row>
    <row r="1800" hidden="1">
      <c r="A1800" s="96" t="s">
        <v>105</v>
      </c>
      <c r="B1800" s="97" t="s">
        <v>341</v>
      </c>
      <c r="C1800" s="103">
        <v>1.0</v>
      </c>
      <c r="D1800" s="92">
        <v>0.0</v>
      </c>
      <c r="E1800" s="93">
        <f t="shared" ref="E1800:E1807" si="1134">SUM(L1800*I1800)/60</f>
        <v>5.85</v>
      </c>
      <c r="F1800" s="92">
        <v>0.0</v>
      </c>
      <c r="G1800" s="103">
        <v>20.0</v>
      </c>
      <c r="H1800" s="92">
        <v>0.0</v>
      </c>
      <c r="I1800" s="103">
        <v>27.0</v>
      </c>
      <c r="J1800" s="106">
        <f t="shared" si="1128"/>
        <v>-7</v>
      </c>
      <c r="K1800" s="94">
        <f t="shared" si="1129"/>
        <v>0.7407407407</v>
      </c>
      <c r="L1800" s="103">
        <v>13.0</v>
      </c>
      <c r="M1800" s="103">
        <v>28.0</v>
      </c>
      <c r="N1800" s="103">
        <v>1.0</v>
      </c>
      <c r="O1800" s="95">
        <f t="shared" ref="O1800:O1807" si="1135">SUM(L1800*I1800)/60</f>
        <v>5.85</v>
      </c>
      <c r="P1800" s="103">
        <v>5.0</v>
      </c>
      <c r="Q1800" s="103">
        <v>1.0</v>
      </c>
      <c r="R1800" s="103">
        <v>2.0</v>
      </c>
      <c r="S1800" s="103">
        <v>1.0</v>
      </c>
      <c r="T1800" s="103">
        <v>3.0</v>
      </c>
      <c r="U1800" s="92">
        <v>0.0</v>
      </c>
      <c r="V1800" s="92">
        <v>0.0</v>
      </c>
      <c r="W1800" s="92">
        <v>0.0</v>
      </c>
      <c r="X1800" s="92">
        <v>0.0</v>
      </c>
      <c r="Y1800" s="92">
        <v>0.0</v>
      </c>
      <c r="Z1800" s="92">
        <v>0.0</v>
      </c>
      <c r="AA1800" s="92">
        <v>0.0</v>
      </c>
      <c r="AB1800" s="92">
        <v>0.0</v>
      </c>
      <c r="AC1800" s="92">
        <v>0.0</v>
      </c>
      <c r="AD1800" s="92">
        <v>0.0</v>
      </c>
      <c r="AE1800" s="92">
        <v>0.0</v>
      </c>
      <c r="AF1800" s="92">
        <v>0.0</v>
      </c>
      <c r="AG1800" s="92">
        <v>0.0</v>
      </c>
      <c r="AH1800" s="92">
        <v>0.0</v>
      </c>
    </row>
    <row r="1801" hidden="1">
      <c r="A1801" s="96" t="s">
        <v>105</v>
      </c>
      <c r="B1801" s="97" t="s">
        <v>342</v>
      </c>
      <c r="C1801" s="103">
        <v>1.0</v>
      </c>
      <c r="D1801" s="92">
        <v>0.0</v>
      </c>
      <c r="E1801" s="93">
        <f t="shared" si="1134"/>
        <v>5.5</v>
      </c>
      <c r="F1801" s="92">
        <v>0.0</v>
      </c>
      <c r="G1801" s="103">
        <v>15.0</v>
      </c>
      <c r="H1801" s="103">
        <v>1.0</v>
      </c>
      <c r="I1801" s="103">
        <v>30.0</v>
      </c>
      <c r="J1801" s="106">
        <f t="shared" si="1128"/>
        <v>-15</v>
      </c>
      <c r="K1801" s="94">
        <f t="shared" si="1129"/>
        <v>0.5</v>
      </c>
      <c r="L1801" s="103">
        <v>11.0</v>
      </c>
      <c r="M1801" s="103">
        <v>20.0</v>
      </c>
      <c r="N1801" s="103">
        <v>1.0</v>
      </c>
      <c r="O1801" s="95">
        <f t="shared" si="1135"/>
        <v>5.5</v>
      </c>
      <c r="P1801" s="103">
        <v>4.0</v>
      </c>
      <c r="Q1801" s="92">
        <v>0.0</v>
      </c>
      <c r="R1801" s="92">
        <v>0.0</v>
      </c>
      <c r="S1801" s="103">
        <v>1.0</v>
      </c>
      <c r="T1801" s="103">
        <v>1.0</v>
      </c>
      <c r="U1801" s="92">
        <v>0.0</v>
      </c>
      <c r="V1801" s="92">
        <v>0.0</v>
      </c>
      <c r="W1801" s="92">
        <v>0.0</v>
      </c>
      <c r="X1801" s="92">
        <v>0.0</v>
      </c>
      <c r="Y1801" s="92">
        <v>0.0</v>
      </c>
      <c r="Z1801" s="92">
        <v>0.0</v>
      </c>
      <c r="AA1801" s="92">
        <v>0.0</v>
      </c>
      <c r="AB1801" s="92">
        <v>0.0</v>
      </c>
      <c r="AC1801" s="92">
        <v>0.0</v>
      </c>
      <c r="AD1801" s="92">
        <v>0.0</v>
      </c>
      <c r="AE1801" s="92">
        <v>0.0</v>
      </c>
      <c r="AF1801" s="92">
        <v>0.0</v>
      </c>
      <c r="AG1801" s="92">
        <v>0.0</v>
      </c>
      <c r="AH1801" s="92">
        <v>0.0</v>
      </c>
    </row>
    <row r="1802" hidden="1">
      <c r="A1802" s="96" t="s">
        <v>105</v>
      </c>
      <c r="B1802" s="97" t="s">
        <v>343</v>
      </c>
      <c r="C1802" s="103">
        <v>1.0</v>
      </c>
      <c r="D1802" s="92">
        <v>0.0</v>
      </c>
      <c r="E1802" s="93">
        <f t="shared" si="1134"/>
        <v>5.066666667</v>
      </c>
      <c r="F1802" s="103">
        <v>1.0</v>
      </c>
      <c r="G1802" s="103">
        <v>32.0</v>
      </c>
      <c r="H1802" s="92">
        <v>0.0</v>
      </c>
      <c r="I1802" s="103">
        <v>38.0</v>
      </c>
      <c r="J1802" s="106">
        <f t="shared" si="1128"/>
        <v>-6</v>
      </c>
      <c r="K1802" s="94">
        <f t="shared" si="1129"/>
        <v>0.8421052632</v>
      </c>
      <c r="L1802" s="103">
        <v>8.0</v>
      </c>
      <c r="M1802" s="103">
        <v>43.0</v>
      </c>
      <c r="N1802" s="103">
        <v>1.0</v>
      </c>
      <c r="O1802" s="95">
        <f t="shared" si="1135"/>
        <v>5.066666667</v>
      </c>
      <c r="P1802" s="103">
        <v>3.0</v>
      </c>
      <c r="Q1802" s="103">
        <v>1.0</v>
      </c>
      <c r="R1802" s="103">
        <v>2.0</v>
      </c>
      <c r="S1802" s="103">
        <v>1.0</v>
      </c>
      <c r="T1802" s="103">
        <v>6.0</v>
      </c>
      <c r="U1802" s="103">
        <v>1.0</v>
      </c>
      <c r="V1802" s="92">
        <v>0.0</v>
      </c>
      <c r="W1802" s="92">
        <v>0.0</v>
      </c>
      <c r="X1802" s="92">
        <v>0.0</v>
      </c>
      <c r="Y1802" s="92">
        <v>0.0</v>
      </c>
      <c r="Z1802" s="92">
        <v>0.0</v>
      </c>
      <c r="AA1802" s="92">
        <v>0.0</v>
      </c>
      <c r="AB1802" s="92">
        <v>0.0</v>
      </c>
      <c r="AC1802" s="92">
        <v>0.0</v>
      </c>
      <c r="AD1802" s="92">
        <v>0.0</v>
      </c>
      <c r="AE1802" s="92">
        <v>0.0</v>
      </c>
      <c r="AF1802" s="92">
        <v>0.0</v>
      </c>
      <c r="AG1802" s="92">
        <v>0.0</v>
      </c>
      <c r="AH1802" s="92">
        <v>0.0</v>
      </c>
    </row>
    <row r="1803" hidden="1">
      <c r="A1803" s="96" t="s">
        <v>105</v>
      </c>
      <c r="B1803" s="97" t="s">
        <v>344</v>
      </c>
      <c r="C1803" s="103">
        <v>1.0</v>
      </c>
      <c r="D1803" s="92">
        <v>0.0</v>
      </c>
      <c r="E1803" s="93">
        <f t="shared" si="1134"/>
        <v>5.6</v>
      </c>
      <c r="F1803" s="92">
        <v>0.0</v>
      </c>
      <c r="G1803" s="103">
        <v>17.0</v>
      </c>
      <c r="H1803" s="92">
        <v>0.0</v>
      </c>
      <c r="I1803" s="103">
        <v>28.0</v>
      </c>
      <c r="J1803" s="106">
        <f t="shared" si="1128"/>
        <v>-11</v>
      </c>
      <c r="K1803" s="94">
        <f t="shared" si="1129"/>
        <v>0.6071428571</v>
      </c>
      <c r="L1803" s="103">
        <v>12.0</v>
      </c>
      <c r="M1803" s="103">
        <v>21.0</v>
      </c>
      <c r="N1803" s="103">
        <v>1.0</v>
      </c>
      <c r="O1803" s="95">
        <f t="shared" si="1135"/>
        <v>5.6</v>
      </c>
      <c r="P1803" s="103">
        <v>1.0</v>
      </c>
      <c r="Q1803" s="92">
        <v>0.0</v>
      </c>
      <c r="R1803" s="103">
        <v>1.0</v>
      </c>
      <c r="S1803" s="103">
        <v>1.0</v>
      </c>
      <c r="T1803" s="103">
        <v>1.0</v>
      </c>
      <c r="U1803" s="92">
        <v>0.0</v>
      </c>
      <c r="V1803" s="92">
        <v>0.0</v>
      </c>
      <c r="W1803" s="92">
        <v>0.0</v>
      </c>
      <c r="X1803" s="92">
        <v>0.0</v>
      </c>
      <c r="Y1803" s="92">
        <v>0.0</v>
      </c>
      <c r="Z1803" s="92">
        <v>0.0</v>
      </c>
      <c r="AA1803" s="92">
        <v>0.0</v>
      </c>
      <c r="AB1803" s="92">
        <v>0.0</v>
      </c>
      <c r="AC1803" s="92">
        <v>0.0</v>
      </c>
      <c r="AD1803" s="92">
        <v>0.0</v>
      </c>
      <c r="AE1803" s="92">
        <v>0.0</v>
      </c>
      <c r="AF1803" s="92">
        <v>0.0</v>
      </c>
      <c r="AG1803" s="92">
        <v>0.0</v>
      </c>
      <c r="AH1803" s="92">
        <v>0.0</v>
      </c>
    </row>
    <row r="1804" hidden="1">
      <c r="A1804" s="96" t="s">
        <v>105</v>
      </c>
      <c r="B1804" s="97" t="s">
        <v>345</v>
      </c>
      <c r="C1804" s="92">
        <v>0.0</v>
      </c>
      <c r="D1804" s="92">
        <v>0.0</v>
      </c>
      <c r="E1804" s="93">
        <f t="shared" si="1134"/>
        <v>0</v>
      </c>
      <c r="F1804" s="92">
        <v>0.0</v>
      </c>
      <c r="G1804" s="92">
        <v>0.0</v>
      </c>
      <c r="H1804" s="92">
        <v>0.0</v>
      </c>
      <c r="I1804" s="92">
        <v>0.0</v>
      </c>
      <c r="J1804" s="106">
        <f t="shared" si="1128"/>
        <v>0</v>
      </c>
      <c r="K1804" s="94" t="str">
        <f t="shared" si="1129"/>
        <v>#DIV/0!</v>
      </c>
      <c r="L1804" s="92">
        <v>0.0</v>
      </c>
      <c r="M1804" s="92">
        <v>0.0</v>
      </c>
      <c r="N1804" s="103">
        <v>0.0</v>
      </c>
      <c r="O1804" s="95">
        <f t="shared" si="1135"/>
        <v>0</v>
      </c>
      <c r="P1804" s="92">
        <v>0.0</v>
      </c>
      <c r="Q1804" s="92">
        <v>0.0</v>
      </c>
      <c r="R1804" s="92">
        <v>0.0</v>
      </c>
      <c r="S1804" s="92">
        <v>0.0</v>
      </c>
      <c r="T1804" s="92">
        <v>0.0</v>
      </c>
      <c r="U1804" s="92">
        <v>0.0</v>
      </c>
      <c r="V1804" s="92">
        <v>0.0</v>
      </c>
      <c r="W1804" s="92">
        <v>0.0</v>
      </c>
      <c r="X1804" s="92">
        <v>0.0</v>
      </c>
      <c r="Y1804" s="92">
        <v>0.0</v>
      </c>
      <c r="Z1804" s="92">
        <v>0.0</v>
      </c>
      <c r="AA1804" s="92">
        <v>0.0</v>
      </c>
      <c r="AB1804" s="92">
        <v>0.0</v>
      </c>
      <c r="AC1804" s="92">
        <v>0.0</v>
      </c>
      <c r="AD1804" s="92">
        <v>0.0</v>
      </c>
      <c r="AE1804" s="92">
        <v>0.0</v>
      </c>
      <c r="AF1804" s="92">
        <v>0.0</v>
      </c>
      <c r="AG1804" s="92">
        <v>0.0</v>
      </c>
      <c r="AH1804" s="92">
        <v>0.0</v>
      </c>
    </row>
    <row r="1805" hidden="1">
      <c r="A1805" s="96" t="s">
        <v>269</v>
      </c>
      <c r="B1805" s="97" t="s">
        <v>327</v>
      </c>
      <c r="C1805" s="92">
        <v>0.0</v>
      </c>
      <c r="D1805" s="92">
        <v>0.0</v>
      </c>
      <c r="E1805" s="93">
        <f t="shared" si="1134"/>
        <v>0</v>
      </c>
      <c r="F1805" s="92">
        <v>0.0</v>
      </c>
      <c r="G1805" s="92">
        <v>0.0</v>
      </c>
      <c r="H1805" s="92">
        <v>0.0</v>
      </c>
      <c r="I1805" s="92">
        <v>0.0</v>
      </c>
      <c r="J1805" s="106">
        <f t="shared" si="1128"/>
        <v>0</v>
      </c>
      <c r="K1805" s="94" t="str">
        <f t="shared" si="1129"/>
        <v>#DIV/0!</v>
      </c>
      <c r="L1805" s="92">
        <v>0.0</v>
      </c>
      <c r="M1805" s="92">
        <v>0.0</v>
      </c>
      <c r="N1805" s="103">
        <v>0.0</v>
      </c>
      <c r="O1805" s="95">
        <f t="shared" si="1135"/>
        <v>0</v>
      </c>
      <c r="P1805" s="92">
        <v>0.0</v>
      </c>
      <c r="Q1805" s="92">
        <v>0.0</v>
      </c>
      <c r="R1805" s="92">
        <v>0.0</v>
      </c>
      <c r="S1805" s="92">
        <v>0.0</v>
      </c>
      <c r="T1805" s="92">
        <v>0.0</v>
      </c>
      <c r="U1805" s="92">
        <v>0.0</v>
      </c>
      <c r="V1805" s="92">
        <v>0.0</v>
      </c>
      <c r="W1805" s="92">
        <v>0.0</v>
      </c>
      <c r="X1805" s="92">
        <v>0.0</v>
      </c>
      <c r="Y1805" s="92">
        <v>0.0</v>
      </c>
      <c r="Z1805" s="92">
        <v>0.0</v>
      </c>
      <c r="AA1805" s="92">
        <v>0.0</v>
      </c>
      <c r="AB1805" s="92">
        <v>0.0</v>
      </c>
      <c r="AC1805" s="92">
        <v>0.0</v>
      </c>
      <c r="AD1805" s="92">
        <v>0.0</v>
      </c>
      <c r="AE1805" s="92">
        <v>0.0</v>
      </c>
      <c r="AF1805" s="92">
        <v>0.0</v>
      </c>
      <c r="AG1805" s="92">
        <v>0.0</v>
      </c>
      <c r="AH1805" s="92">
        <v>0.0</v>
      </c>
    </row>
    <row r="1806" hidden="1">
      <c r="A1806" s="96" t="s">
        <v>269</v>
      </c>
      <c r="B1806" s="97" t="s">
        <v>346</v>
      </c>
      <c r="C1806" s="92">
        <v>0.0</v>
      </c>
      <c r="D1806" s="92">
        <v>0.0</v>
      </c>
      <c r="E1806" s="93">
        <f t="shared" si="1134"/>
        <v>0</v>
      </c>
      <c r="F1806" s="92">
        <v>0.0</v>
      </c>
      <c r="G1806" s="92">
        <v>0.0</v>
      </c>
      <c r="H1806" s="92">
        <v>0.0</v>
      </c>
      <c r="I1806" s="92">
        <v>0.0</v>
      </c>
      <c r="J1806" s="106">
        <f t="shared" si="1128"/>
        <v>0</v>
      </c>
      <c r="K1806" s="94" t="str">
        <f t="shared" si="1129"/>
        <v>#DIV/0!</v>
      </c>
      <c r="L1806" s="92">
        <v>0.0</v>
      </c>
      <c r="M1806" s="92">
        <v>0.0</v>
      </c>
      <c r="N1806" s="103">
        <v>0.0</v>
      </c>
      <c r="O1806" s="95">
        <f t="shared" si="1135"/>
        <v>0</v>
      </c>
      <c r="P1806" s="92">
        <v>0.0</v>
      </c>
      <c r="Q1806" s="92">
        <v>0.0</v>
      </c>
      <c r="R1806" s="92">
        <v>0.0</v>
      </c>
      <c r="S1806" s="92">
        <v>0.0</v>
      </c>
      <c r="T1806" s="92">
        <v>0.0</v>
      </c>
      <c r="U1806" s="92">
        <v>0.0</v>
      </c>
      <c r="V1806" s="92">
        <v>0.0</v>
      </c>
      <c r="W1806" s="92">
        <v>0.0</v>
      </c>
      <c r="X1806" s="92">
        <v>0.0</v>
      </c>
      <c r="Y1806" s="92">
        <v>0.0</v>
      </c>
      <c r="Z1806" s="92">
        <v>0.0</v>
      </c>
      <c r="AA1806" s="92">
        <v>0.0</v>
      </c>
      <c r="AB1806" s="92">
        <v>0.0</v>
      </c>
      <c r="AC1806" s="92">
        <v>0.0</v>
      </c>
      <c r="AD1806" s="92">
        <v>0.0</v>
      </c>
      <c r="AE1806" s="92">
        <v>0.0</v>
      </c>
      <c r="AF1806" s="92">
        <v>0.0</v>
      </c>
      <c r="AG1806" s="92">
        <v>0.0</v>
      </c>
      <c r="AH1806" s="92">
        <v>0.0</v>
      </c>
    </row>
    <row r="1807" hidden="1">
      <c r="A1807" s="96" t="s">
        <v>269</v>
      </c>
      <c r="B1807" s="97" t="s">
        <v>314</v>
      </c>
      <c r="C1807" s="92">
        <v>0.0</v>
      </c>
      <c r="D1807" s="92">
        <v>0.0</v>
      </c>
      <c r="E1807" s="93">
        <f t="shared" si="1134"/>
        <v>0</v>
      </c>
      <c r="F1807" s="92">
        <v>0.0</v>
      </c>
      <c r="G1807" s="92">
        <v>0.0</v>
      </c>
      <c r="H1807" s="92">
        <v>0.0</v>
      </c>
      <c r="I1807" s="92">
        <v>0.0</v>
      </c>
      <c r="J1807" s="106">
        <f t="shared" si="1128"/>
        <v>0</v>
      </c>
      <c r="K1807" s="94" t="str">
        <f t="shared" si="1129"/>
        <v>#DIV/0!</v>
      </c>
      <c r="L1807" s="92">
        <v>0.0</v>
      </c>
      <c r="M1807" s="92">
        <v>0.0</v>
      </c>
      <c r="N1807" s="103">
        <v>0.0</v>
      </c>
      <c r="O1807" s="95">
        <f t="shared" si="1135"/>
        <v>0</v>
      </c>
      <c r="P1807" s="92">
        <v>0.0</v>
      </c>
      <c r="Q1807" s="92">
        <v>0.0</v>
      </c>
      <c r="R1807" s="92">
        <v>0.0</v>
      </c>
      <c r="S1807" s="92">
        <v>0.0</v>
      </c>
      <c r="T1807" s="92">
        <v>0.0</v>
      </c>
      <c r="U1807" s="92">
        <v>0.0</v>
      </c>
      <c r="V1807" s="92">
        <v>0.0</v>
      </c>
      <c r="W1807" s="92">
        <v>0.0</v>
      </c>
      <c r="X1807" s="92">
        <v>0.0</v>
      </c>
      <c r="Y1807" s="92">
        <v>0.0</v>
      </c>
      <c r="Z1807" s="92">
        <v>0.0</v>
      </c>
      <c r="AA1807" s="92">
        <v>0.0</v>
      </c>
      <c r="AB1807" s="92">
        <v>0.0</v>
      </c>
      <c r="AC1807" s="92">
        <v>0.0</v>
      </c>
      <c r="AD1807" s="92">
        <v>0.0</v>
      </c>
      <c r="AE1807" s="92">
        <v>0.0</v>
      </c>
      <c r="AF1807" s="92">
        <v>0.0</v>
      </c>
      <c r="AG1807" s="92">
        <v>0.0</v>
      </c>
      <c r="AH1807" s="92">
        <v>0.0</v>
      </c>
    </row>
    <row r="1808" hidden="1">
      <c r="A1808" s="98" t="s">
        <v>271</v>
      </c>
      <c r="B1808" s="99"/>
      <c r="C1808" s="99">
        <f>SUM(C1800:C1807)</f>
        <v>4</v>
      </c>
      <c r="D1808" s="99">
        <f t="shared" ref="D1808:F1808" si="1136">SUM(D1800:D1807)/4</f>
        <v>0</v>
      </c>
      <c r="E1808" s="100">
        <f t="shared" si="1136"/>
        <v>5.504166667</v>
      </c>
      <c r="F1808" s="99">
        <f t="shared" si="1136"/>
        <v>0.25</v>
      </c>
      <c r="G1808" s="99">
        <f>SUM(G1800:G1807)</f>
        <v>84</v>
      </c>
      <c r="H1808" s="99"/>
      <c r="I1808" s="99">
        <f>SUM(I1800:I1807)</f>
        <v>123</v>
      </c>
      <c r="J1808" s="99">
        <f t="shared" si="1128"/>
        <v>-39</v>
      </c>
      <c r="K1808" s="101">
        <f t="shared" si="1129"/>
        <v>0.6829268293</v>
      </c>
      <c r="L1808" s="99">
        <f t="shared" ref="L1808:M1808" si="1137">SUM(L1800:L1807)</f>
        <v>44</v>
      </c>
      <c r="M1808" s="99">
        <f t="shared" si="1137"/>
        <v>112</v>
      </c>
      <c r="N1808" s="99"/>
      <c r="O1808" s="102"/>
      <c r="P1808" s="99">
        <f t="shared" ref="P1808:AH1808" si="1138">SUM(P1800:P1807)</f>
        <v>13</v>
      </c>
      <c r="Q1808" s="99">
        <f t="shared" si="1138"/>
        <v>2</v>
      </c>
      <c r="R1808" s="99">
        <f t="shared" si="1138"/>
        <v>5</v>
      </c>
      <c r="S1808" s="99">
        <f t="shared" si="1138"/>
        <v>4</v>
      </c>
      <c r="T1808" s="99">
        <f t="shared" si="1138"/>
        <v>11</v>
      </c>
      <c r="U1808" s="99">
        <f t="shared" si="1138"/>
        <v>1</v>
      </c>
      <c r="V1808" s="99">
        <f t="shared" si="1138"/>
        <v>0</v>
      </c>
      <c r="W1808" s="99">
        <f t="shared" si="1138"/>
        <v>0</v>
      </c>
      <c r="X1808" s="99">
        <f t="shared" si="1138"/>
        <v>0</v>
      </c>
      <c r="Y1808" s="99">
        <f t="shared" si="1138"/>
        <v>0</v>
      </c>
      <c r="Z1808" s="99">
        <f t="shared" si="1138"/>
        <v>0</v>
      </c>
      <c r="AA1808" s="99">
        <f t="shared" si="1138"/>
        <v>0</v>
      </c>
      <c r="AB1808" s="99">
        <f t="shared" si="1138"/>
        <v>0</v>
      </c>
      <c r="AC1808" s="99">
        <f t="shared" si="1138"/>
        <v>0</v>
      </c>
      <c r="AD1808" s="99">
        <f t="shared" si="1138"/>
        <v>0</v>
      </c>
      <c r="AE1808" s="99">
        <f t="shared" si="1138"/>
        <v>0</v>
      </c>
      <c r="AF1808" s="99">
        <f t="shared" si="1138"/>
        <v>0</v>
      </c>
      <c r="AG1808" s="99">
        <f t="shared" si="1138"/>
        <v>0</v>
      </c>
      <c r="AH1808" s="99">
        <f t="shared" si="1138"/>
        <v>0</v>
      </c>
    </row>
    <row r="1809">
      <c r="A1809" s="119" t="s">
        <v>487</v>
      </c>
    </row>
    <row r="1811" hidden="1">
      <c r="A1811" s="115"/>
      <c r="F1811" s="116" t="s">
        <v>382</v>
      </c>
      <c r="L1811" s="117" t="s">
        <v>383</v>
      </c>
      <c r="N1811" s="118" t="s">
        <v>384</v>
      </c>
    </row>
    <row r="1812" hidden="1">
      <c r="A1812" s="83" t="s">
        <v>232</v>
      </c>
      <c r="B1812" s="83" t="s">
        <v>233</v>
      </c>
      <c r="C1812" s="83" t="s">
        <v>234</v>
      </c>
      <c r="D1812" s="83" t="s">
        <v>15</v>
      </c>
      <c r="E1812" s="84" t="s">
        <v>235</v>
      </c>
      <c r="F1812" s="85" t="s">
        <v>17</v>
      </c>
      <c r="G1812" s="85" t="s">
        <v>236</v>
      </c>
      <c r="H1812" s="85" t="s">
        <v>237</v>
      </c>
      <c r="I1812" s="85" t="s">
        <v>238</v>
      </c>
      <c r="J1812" s="85" t="s">
        <v>239</v>
      </c>
      <c r="K1812" s="86" t="s">
        <v>240</v>
      </c>
      <c r="L1812" s="87" t="s">
        <v>241</v>
      </c>
      <c r="M1812" s="87" t="s">
        <v>242</v>
      </c>
      <c r="N1812" s="88" t="s">
        <v>385</v>
      </c>
      <c r="O1812" s="88" t="s">
        <v>235</v>
      </c>
      <c r="P1812" s="88" t="s">
        <v>244</v>
      </c>
      <c r="Q1812" s="88" t="s">
        <v>245</v>
      </c>
      <c r="R1812" s="88" t="s">
        <v>246</v>
      </c>
      <c r="S1812" s="88" t="s">
        <v>247</v>
      </c>
      <c r="T1812" s="88" t="s">
        <v>248</v>
      </c>
      <c r="U1812" s="88" t="s">
        <v>249</v>
      </c>
      <c r="V1812" s="88" t="s">
        <v>250</v>
      </c>
      <c r="W1812" s="88" t="s">
        <v>251</v>
      </c>
      <c r="X1812" s="88" t="s">
        <v>252</v>
      </c>
      <c r="Y1812" s="88" t="s">
        <v>253</v>
      </c>
      <c r="Z1812" s="88" t="s">
        <v>254</v>
      </c>
      <c r="AA1812" s="88" t="s">
        <v>255</v>
      </c>
      <c r="AB1812" s="88" t="s">
        <v>256</v>
      </c>
      <c r="AC1812" s="88" t="s">
        <v>257</v>
      </c>
      <c r="AD1812" s="88" t="s">
        <v>258</v>
      </c>
      <c r="AE1812" s="88" t="s">
        <v>259</v>
      </c>
      <c r="AF1812" s="88" t="s">
        <v>260</v>
      </c>
      <c r="AG1812" s="88" t="s">
        <v>261</v>
      </c>
      <c r="AH1812" s="88" t="s">
        <v>262</v>
      </c>
    </row>
    <row r="1813" hidden="1">
      <c r="A1813" s="90" t="s">
        <v>22</v>
      </c>
      <c r="B1813" s="91" t="s">
        <v>289</v>
      </c>
      <c r="C1813" s="103">
        <v>1.0</v>
      </c>
      <c r="D1813" s="103">
        <v>1.0</v>
      </c>
      <c r="E1813" s="93">
        <f t="shared" ref="E1813:E1818" si="1139">SUM(L1813*I1813)/60</f>
        <v>10.83333333</v>
      </c>
      <c r="F1813" s="103">
        <v>5.0</v>
      </c>
      <c r="G1813" s="103">
        <v>21.0</v>
      </c>
      <c r="H1813" s="92">
        <v>0.0</v>
      </c>
      <c r="I1813" s="103">
        <v>26.0</v>
      </c>
      <c r="J1813" s="106">
        <f t="shared" ref="J1813:J1826" si="1140">SUM(G1813-I1813)</f>
        <v>-5</v>
      </c>
      <c r="K1813" s="94">
        <f t="shared" ref="K1813:K1826" si="1141">SUM(G1813/I1813)</f>
        <v>0.8076923077</v>
      </c>
      <c r="L1813" s="103">
        <v>25.0</v>
      </c>
      <c r="M1813" s="103">
        <v>29.0</v>
      </c>
      <c r="N1813" s="103">
        <v>1.0</v>
      </c>
      <c r="O1813" s="95">
        <f t="shared" ref="O1813:O1818" si="1142">(E1813*N1813)</f>
        <v>10.83333333</v>
      </c>
      <c r="P1813" s="92">
        <v>0.0</v>
      </c>
      <c r="Q1813" s="92">
        <v>0.0</v>
      </c>
      <c r="R1813" s="92">
        <v>0.0</v>
      </c>
      <c r="S1813" s="103">
        <v>2.0</v>
      </c>
      <c r="T1813" s="103">
        <v>1.0</v>
      </c>
      <c r="U1813" s="92">
        <v>0.0</v>
      </c>
      <c r="V1813" s="92">
        <v>0.0</v>
      </c>
      <c r="W1813" s="92">
        <v>0.0</v>
      </c>
      <c r="X1813" s="92">
        <v>0.0</v>
      </c>
      <c r="Y1813" s="92">
        <v>0.0</v>
      </c>
      <c r="Z1813" s="92">
        <v>0.0</v>
      </c>
      <c r="AA1813" s="92">
        <v>0.0</v>
      </c>
      <c r="AB1813" s="92">
        <v>0.0</v>
      </c>
      <c r="AC1813" s="92">
        <v>0.0</v>
      </c>
      <c r="AD1813" s="92">
        <v>0.0</v>
      </c>
      <c r="AE1813" s="92">
        <v>0.0</v>
      </c>
      <c r="AF1813" s="92">
        <v>0.0</v>
      </c>
      <c r="AG1813" s="92">
        <v>0.0</v>
      </c>
      <c r="AH1813" s="92">
        <v>0.0</v>
      </c>
    </row>
    <row r="1814" hidden="1">
      <c r="A1814" s="90" t="s">
        <v>22</v>
      </c>
      <c r="B1814" s="91" t="s">
        <v>290</v>
      </c>
      <c r="C1814" s="103">
        <v>1.0</v>
      </c>
      <c r="D1814" s="103">
        <v>1.0</v>
      </c>
      <c r="E1814" s="93">
        <f t="shared" si="1139"/>
        <v>9.9</v>
      </c>
      <c r="F1814" s="92">
        <v>0.0</v>
      </c>
      <c r="G1814" s="103">
        <v>39.0</v>
      </c>
      <c r="H1814" s="92">
        <v>0.0</v>
      </c>
      <c r="I1814" s="103">
        <v>33.0</v>
      </c>
      <c r="J1814" s="106">
        <f t="shared" si="1140"/>
        <v>6</v>
      </c>
      <c r="K1814" s="94">
        <f t="shared" si="1141"/>
        <v>1.181818182</v>
      </c>
      <c r="L1814" s="103">
        <v>18.0</v>
      </c>
      <c r="M1814" s="103">
        <v>49.0</v>
      </c>
      <c r="N1814" s="103">
        <v>1.0</v>
      </c>
      <c r="O1814" s="95">
        <f t="shared" si="1142"/>
        <v>9.9</v>
      </c>
      <c r="P1814" s="103">
        <v>2.0</v>
      </c>
      <c r="Q1814" s="103">
        <v>2.0</v>
      </c>
      <c r="R1814" s="92">
        <v>0.0</v>
      </c>
      <c r="S1814" s="103">
        <v>2.0</v>
      </c>
      <c r="T1814" s="103">
        <v>8.0</v>
      </c>
      <c r="U1814" s="103">
        <v>2.0</v>
      </c>
      <c r="V1814" s="103">
        <v>1.0</v>
      </c>
      <c r="W1814" s="92">
        <v>0.0</v>
      </c>
      <c r="X1814" s="92">
        <v>0.0</v>
      </c>
      <c r="Y1814" s="92">
        <v>0.0</v>
      </c>
      <c r="Z1814" s="92">
        <v>0.0</v>
      </c>
      <c r="AA1814" s="92">
        <v>0.0</v>
      </c>
      <c r="AB1814" s="92">
        <v>0.0</v>
      </c>
      <c r="AC1814" s="103">
        <v>1.0</v>
      </c>
      <c r="AD1814" s="92">
        <v>0.0</v>
      </c>
      <c r="AE1814" s="92">
        <v>0.0</v>
      </c>
      <c r="AF1814" s="92">
        <v>0.0</v>
      </c>
      <c r="AG1814" s="103">
        <v>1.0</v>
      </c>
      <c r="AH1814" s="92">
        <v>0.0</v>
      </c>
    </row>
    <row r="1815" hidden="1">
      <c r="A1815" s="90" t="s">
        <v>22</v>
      </c>
      <c r="B1815" s="91" t="s">
        <v>291</v>
      </c>
      <c r="C1815" s="103">
        <v>1.0</v>
      </c>
      <c r="D1815" s="103">
        <v>1.0</v>
      </c>
      <c r="E1815" s="93">
        <f t="shared" si="1139"/>
        <v>9.533333333</v>
      </c>
      <c r="F1815" s="92">
        <v>0.0</v>
      </c>
      <c r="G1815" s="103">
        <v>49.0</v>
      </c>
      <c r="H1815" s="92">
        <v>0.0</v>
      </c>
      <c r="I1815" s="103">
        <v>44.0</v>
      </c>
      <c r="J1815" s="106">
        <f t="shared" si="1140"/>
        <v>5</v>
      </c>
      <c r="K1815" s="94">
        <f t="shared" si="1141"/>
        <v>1.113636364</v>
      </c>
      <c r="L1815" s="103">
        <v>13.0</v>
      </c>
      <c r="M1815" s="103">
        <v>62.0</v>
      </c>
      <c r="N1815" s="103">
        <v>1.0</v>
      </c>
      <c r="O1815" s="95">
        <f t="shared" si="1142"/>
        <v>9.533333333</v>
      </c>
      <c r="P1815" s="92">
        <v>0.0</v>
      </c>
      <c r="Q1815" s="92">
        <v>0.0</v>
      </c>
      <c r="R1815" s="103">
        <v>3.0</v>
      </c>
      <c r="S1815" s="92">
        <v>0.0</v>
      </c>
      <c r="T1815" s="103">
        <v>11.0</v>
      </c>
      <c r="U1815" s="103">
        <v>1.0</v>
      </c>
      <c r="V1815" s="92">
        <v>0.0</v>
      </c>
      <c r="W1815" s="92">
        <v>0.0</v>
      </c>
      <c r="X1815" s="92">
        <v>0.0</v>
      </c>
      <c r="Y1815" s="92">
        <v>0.0</v>
      </c>
      <c r="Z1815" s="92">
        <v>0.0</v>
      </c>
      <c r="AA1815" s="92">
        <v>0.0</v>
      </c>
      <c r="AB1815" s="92">
        <v>0.0</v>
      </c>
      <c r="AC1815" s="103">
        <v>2.0</v>
      </c>
      <c r="AD1815" s="92">
        <v>0.0</v>
      </c>
      <c r="AE1815" s="92">
        <v>0.0</v>
      </c>
      <c r="AF1815" s="92">
        <v>0.0</v>
      </c>
      <c r="AG1815" s="92">
        <v>0.0</v>
      </c>
      <c r="AH1815" s="92">
        <v>0.0</v>
      </c>
    </row>
    <row r="1816" hidden="1">
      <c r="A1816" s="90" t="s">
        <v>22</v>
      </c>
      <c r="B1816" s="91" t="s">
        <v>292</v>
      </c>
      <c r="C1816" s="103">
        <v>1.0</v>
      </c>
      <c r="D1816" s="103">
        <v>1.0</v>
      </c>
      <c r="E1816" s="93">
        <f t="shared" si="1139"/>
        <v>9.8</v>
      </c>
      <c r="F1816" s="92">
        <v>0.0</v>
      </c>
      <c r="G1816" s="103">
        <v>44.0</v>
      </c>
      <c r="H1816" s="92">
        <v>0.0</v>
      </c>
      <c r="I1816" s="103">
        <v>42.0</v>
      </c>
      <c r="J1816" s="106">
        <f t="shared" si="1140"/>
        <v>2</v>
      </c>
      <c r="K1816" s="94">
        <f t="shared" si="1141"/>
        <v>1.047619048</v>
      </c>
      <c r="L1816" s="103">
        <v>14.0</v>
      </c>
      <c r="M1816" s="103">
        <v>52.0</v>
      </c>
      <c r="N1816" s="103">
        <v>1.0</v>
      </c>
      <c r="O1816" s="95">
        <f t="shared" si="1142"/>
        <v>9.8</v>
      </c>
      <c r="P1816" s="103">
        <v>1.0</v>
      </c>
      <c r="Q1816" s="92">
        <v>0.0</v>
      </c>
      <c r="R1816" s="92">
        <v>0.0</v>
      </c>
      <c r="S1816" s="92">
        <v>0.0</v>
      </c>
      <c r="T1816" s="103">
        <v>9.0</v>
      </c>
      <c r="U1816" s="92">
        <v>0.0</v>
      </c>
      <c r="V1816" s="92">
        <v>0.0</v>
      </c>
      <c r="W1816" s="92">
        <v>0.0</v>
      </c>
      <c r="X1816" s="92">
        <v>0.0</v>
      </c>
      <c r="Y1816" s="92">
        <v>0.0</v>
      </c>
      <c r="Z1816" s="92">
        <v>0.0</v>
      </c>
      <c r="AA1816" s="92">
        <v>0.0</v>
      </c>
      <c r="AB1816" s="92">
        <v>0.0</v>
      </c>
      <c r="AC1816" s="92">
        <v>0.0</v>
      </c>
      <c r="AD1816" s="92">
        <v>0.0</v>
      </c>
      <c r="AE1816" s="92">
        <v>0.0</v>
      </c>
      <c r="AF1816" s="92">
        <v>0.0</v>
      </c>
      <c r="AG1816" s="92">
        <v>0.0</v>
      </c>
      <c r="AH1816" s="92">
        <v>0.0</v>
      </c>
    </row>
    <row r="1817" hidden="1">
      <c r="A1817" s="90" t="s">
        <v>22</v>
      </c>
      <c r="B1817" s="91" t="s">
        <v>293</v>
      </c>
      <c r="C1817" s="92">
        <v>0.0</v>
      </c>
      <c r="D1817" s="92">
        <v>0.0</v>
      </c>
      <c r="E1817" s="93">
        <f t="shared" si="1139"/>
        <v>0</v>
      </c>
      <c r="F1817" s="92">
        <v>0.0</v>
      </c>
      <c r="G1817" s="92">
        <v>0.0</v>
      </c>
      <c r="H1817" s="92">
        <v>0.0</v>
      </c>
      <c r="I1817" s="92">
        <v>0.0</v>
      </c>
      <c r="J1817" s="106">
        <f t="shared" si="1140"/>
        <v>0</v>
      </c>
      <c r="K1817" s="94" t="str">
        <f t="shared" si="1141"/>
        <v>#DIV/0!</v>
      </c>
      <c r="L1817" s="92">
        <v>0.0</v>
      </c>
      <c r="M1817" s="92">
        <v>0.0</v>
      </c>
      <c r="N1817" s="103">
        <v>0.0</v>
      </c>
      <c r="O1817" s="95">
        <f t="shared" si="1142"/>
        <v>0</v>
      </c>
      <c r="P1817" s="92">
        <v>0.0</v>
      </c>
      <c r="Q1817" s="92">
        <v>0.0</v>
      </c>
      <c r="R1817" s="92">
        <v>0.0</v>
      </c>
      <c r="S1817" s="92">
        <v>0.0</v>
      </c>
      <c r="T1817" s="92">
        <v>0.0</v>
      </c>
      <c r="U1817" s="92">
        <v>0.0</v>
      </c>
      <c r="V1817" s="92">
        <v>0.0</v>
      </c>
      <c r="W1817" s="92">
        <v>0.0</v>
      </c>
      <c r="X1817" s="92">
        <v>0.0</v>
      </c>
      <c r="Y1817" s="92">
        <v>0.0</v>
      </c>
      <c r="Z1817" s="92">
        <v>0.0</v>
      </c>
      <c r="AA1817" s="92">
        <v>0.0</v>
      </c>
      <c r="AB1817" s="92">
        <v>0.0</v>
      </c>
      <c r="AC1817" s="92">
        <v>0.0</v>
      </c>
      <c r="AD1817" s="92">
        <v>0.0</v>
      </c>
      <c r="AE1817" s="92">
        <v>0.0</v>
      </c>
      <c r="AF1817" s="92">
        <v>0.0</v>
      </c>
      <c r="AG1817" s="92">
        <v>0.0</v>
      </c>
      <c r="AH1817" s="92">
        <v>0.0</v>
      </c>
    </row>
    <row r="1818" hidden="1">
      <c r="A1818" s="90" t="s">
        <v>22</v>
      </c>
      <c r="B1818" s="91" t="s">
        <v>294</v>
      </c>
      <c r="C1818" s="92">
        <v>0.0</v>
      </c>
      <c r="D1818" s="92">
        <v>0.0</v>
      </c>
      <c r="E1818" s="93">
        <f t="shared" si="1139"/>
        <v>0</v>
      </c>
      <c r="F1818" s="92">
        <v>0.0</v>
      </c>
      <c r="G1818" s="92">
        <v>0.0</v>
      </c>
      <c r="H1818" s="92">
        <v>0.0</v>
      </c>
      <c r="I1818" s="92">
        <v>0.0</v>
      </c>
      <c r="J1818" s="106">
        <f t="shared" si="1140"/>
        <v>0</v>
      </c>
      <c r="K1818" s="94" t="str">
        <f t="shared" si="1141"/>
        <v>#DIV/0!</v>
      </c>
      <c r="L1818" s="92">
        <v>0.0</v>
      </c>
      <c r="M1818" s="92">
        <v>0.0</v>
      </c>
      <c r="N1818" s="103">
        <v>0.0</v>
      </c>
      <c r="O1818" s="95">
        <f t="shared" si="1142"/>
        <v>0</v>
      </c>
      <c r="P1818" s="92">
        <v>0.0</v>
      </c>
      <c r="Q1818" s="92">
        <v>0.0</v>
      </c>
      <c r="R1818" s="92">
        <v>0.0</v>
      </c>
      <c r="S1818" s="92">
        <v>0.0</v>
      </c>
      <c r="T1818" s="92">
        <v>0.0</v>
      </c>
      <c r="U1818" s="92">
        <v>0.0</v>
      </c>
      <c r="V1818" s="92">
        <v>0.0</v>
      </c>
      <c r="W1818" s="92">
        <v>0.0</v>
      </c>
      <c r="X1818" s="92">
        <v>0.0</v>
      </c>
      <c r="Y1818" s="92">
        <v>0.0</v>
      </c>
      <c r="Z1818" s="92">
        <v>0.0</v>
      </c>
      <c r="AA1818" s="92">
        <v>0.0</v>
      </c>
      <c r="AB1818" s="92">
        <v>0.0</v>
      </c>
      <c r="AC1818" s="92">
        <v>0.0</v>
      </c>
      <c r="AD1818" s="92">
        <v>0.0</v>
      </c>
      <c r="AE1818" s="92">
        <v>0.0</v>
      </c>
      <c r="AF1818" s="92">
        <v>0.0</v>
      </c>
      <c r="AG1818" s="92">
        <v>0.0</v>
      </c>
      <c r="AH1818" s="92">
        <v>0.0</v>
      </c>
    </row>
    <row r="1819" hidden="1">
      <c r="A1819" s="98"/>
      <c r="B1819" s="99"/>
      <c r="C1819" s="99">
        <f t="shared" ref="C1819:D1819" si="1143">SUM(C1813:C1818)/4</f>
        <v>1</v>
      </c>
      <c r="D1819" s="99">
        <f t="shared" si="1143"/>
        <v>1</v>
      </c>
      <c r="E1819" s="100">
        <f>SUM(E1813:E1818)</f>
        <v>40.06666667</v>
      </c>
      <c r="F1819" s="99">
        <f>SUM(F1813:F1818)/4</f>
        <v>1.25</v>
      </c>
      <c r="G1819" s="99">
        <f>SUM(G1813:G1818)</f>
        <v>153</v>
      </c>
      <c r="H1819" s="99"/>
      <c r="I1819" s="99">
        <f>SUM(I1813:I1818)</f>
        <v>145</v>
      </c>
      <c r="J1819" s="99">
        <f t="shared" si="1140"/>
        <v>8</v>
      </c>
      <c r="K1819" s="101">
        <f t="shared" si="1141"/>
        <v>1.055172414</v>
      </c>
      <c r="L1819" s="99">
        <f t="shared" ref="L1819:M1819" si="1144">SUM(L1813:L1818)</f>
        <v>70</v>
      </c>
      <c r="M1819" s="99">
        <f t="shared" si="1144"/>
        <v>192</v>
      </c>
      <c r="N1819" s="99"/>
      <c r="O1819" s="102"/>
      <c r="P1819" s="99">
        <f t="shared" ref="P1819:AH1819" si="1145">SUM(P1813:P1818)</f>
        <v>3</v>
      </c>
      <c r="Q1819" s="99">
        <f t="shared" si="1145"/>
        <v>2</v>
      </c>
      <c r="R1819" s="99">
        <f t="shared" si="1145"/>
        <v>3</v>
      </c>
      <c r="S1819" s="99">
        <f t="shared" si="1145"/>
        <v>4</v>
      </c>
      <c r="T1819" s="99">
        <f t="shared" si="1145"/>
        <v>29</v>
      </c>
      <c r="U1819" s="99">
        <f t="shared" si="1145"/>
        <v>3</v>
      </c>
      <c r="V1819" s="99">
        <f t="shared" si="1145"/>
        <v>1</v>
      </c>
      <c r="W1819" s="99">
        <f t="shared" si="1145"/>
        <v>0</v>
      </c>
      <c r="X1819" s="99">
        <f t="shared" si="1145"/>
        <v>0</v>
      </c>
      <c r="Y1819" s="99">
        <f t="shared" si="1145"/>
        <v>0</v>
      </c>
      <c r="Z1819" s="99">
        <f t="shared" si="1145"/>
        <v>0</v>
      </c>
      <c r="AA1819" s="99">
        <f t="shared" si="1145"/>
        <v>0</v>
      </c>
      <c r="AB1819" s="99">
        <f t="shared" si="1145"/>
        <v>0</v>
      </c>
      <c r="AC1819" s="99">
        <f t="shared" si="1145"/>
        <v>3</v>
      </c>
      <c r="AD1819" s="99">
        <f t="shared" si="1145"/>
        <v>0</v>
      </c>
      <c r="AE1819" s="99">
        <f t="shared" si="1145"/>
        <v>0</v>
      </c>
      <c r="AF1819" s="99">
        <f t="shared" si="1145"/>
        <v>0</v>
      </c>
      <c r="AG1819" s="99">
        <f t="shared" si="1145"/>
        <v>1</v>
      </c>
      <c r="AH1819" s="99">
        <f t="shared" si="1145"/>
        <v>0</v>
      </c>
    </row>
    <row r="1820" hidden="1">
      <c r="A1820" s="90" t="s">
        <v>302</v>
      </c>
      <c r="B1820" s="91" t="s">
        <v>303</v>
      </c>
      <c r="C1820" s="103">
        <v>1.0</v>
      </c>
      <c r="D1820" s="92">
        <v>0.0</v>
      </c>
      <c r="E1820" s="93">
        <f t="shared" ref="E1820:E1825" si="1146">SUM(L1820*I1820)/60</f>
        <v>10.33333333</v>
      </c>
      <c r="F1820" s="103">
        <v>1.0</v>
      </c>
      <c r="G1820" s="103">
        <v>12.0</v>
      </c>
      <c r="H1820" s="103">
        <v>1.0</v>
      </c>
      <c r="I1820" s="103">
        <v>31.0</v>
      </c>
      <c r="J1820" s="106">
        <f t="shared" si="1140"/>
        <v>-19</v>
      </c>
      <c r="K1820" s="94">
        <f t="shared" si="1141"/>
        <v>0.3870967742</v>
      </c>
      <c r="L1820" s="103">
        <v>20.0</v>
      </c>
      <c r="M1820" s="103">
        <v>13.0</v>
      </c>
      <c r="N1820" s="103">
        <v>1.0</v>
      </c>
      <c r="O1820" s="95">
        <f t="shared" ref="O1820:O1825" si="1147">SUM(L1820*I1820)/60</f>
        <v>10.33333333</v>
      </c>
      <c r="P1820" s="92">
        <v>0.0</v>
      </c>
      <c r="Q1820" s="92">
        <v>0.0</v>
      </c>
      <c r="R1820" s="92">
        <v>0.0</v>
      </c>
      <c r="S1820" s="92">
        <v>0.0</v>
      </c>
      <c r="T1820" s="92">
        <v>0.0</v>
      </c>
      <c r="U1820" s="92">
        <v>0.0</v>
      </c>
      <c r="V1820" s="92">
        <v>0.0</v>
      </c>
      <c r="W1820" s="92">
        <v>0.0</v>
      </c>
      <c r="X1820" s="92">
        <v>0.0</v>
      </c>
      <c r="Y1820" s="92">
        <v>0.0</v>
      </c>
      <c r="Z1820" s="92">
        <v>0.0</v>
      </c>
      <c r="AA1820" s="92">
        <v>0.0</v>
      </c>
      <c r="AB1820" s="92">
        <v>0.0</v>
      </c>
      <c r="AC1820" s="92">
        <v>0.0</v>
      </c>
      <c r="AD1820" s="92">
        <v>0.0</v>
      </c>
      <c r="AE1820" s="92">
        <v>0.0</v>
      </c>
      <c r="AF1820" s="92">
        <v>0.0</v>
      </c>
      <c r="AG1820" s="92">
        <v>0.0</v>
      </c>
      <c r="AH1820" s="92">
        <v>0.0</v>
      </c>
    </row>
    <row r="1821" hidden="1">
      <c r="A1821" s="90" t="s">
        <v>302</v>
      </c>
      <c r="B1821" s="91" t="s">
        <v>304</v>
      </c>
      <c r="C1821" s="103">
        <v>1.0</v>
      </c>
      <c r="D1821" s="92">
        <v>0.0</v>
      </c>
      <c r="E1821" s="93">
        <f t="shared" si="1146"/>
        <v>10.33333333</v>
      </c>
      <c r="F1821" s="92">
        <v>0.0</v>
      </c>
      <c r="G1821" s="103">
        <v>34.0</v>
      </c>
      <c r="H1821" s="92">
        <v>0.0</v>
      </c>
      <c r="I1821" s="103">
        <v>31.0</v>
      </c>
      <c r="J1821" s="106">
        <f t="shared" si="1140"/>
        <v>3</v>
      </c>
      <c r="K1821" s="94">
        <f t="shared" si="1141"/>
        <v>1.096774194</v>
      </c>
      <c r="L1821" s="103">
        <v>20.0</v>
      </c>
      <c r="M1821" s="103">
        <v>42.0</v>
      </c>
      <c r="N1821" s="103">
        <v>1.0</v>
      </c>
      <c r="O1821" s="95">
        <f t="shared" si="1147"/>
        <v>10.33333333</v>
      </c>
      <c r="P1821" s="92">
        <v>0.0</v>
      </c>
      <c r="Q1821" s="103">
        <v>2.0</v>
      </c>
      <c r="R1821" s="103">
        <v>3.0</v>
      </c>
      <c r="S1821" s="92">
        <v>0.0</v>
      </c>
      <c r="T1821" s="103">
        <v>2.0</v>
      </c>
      <c r="U1821" s="103">
        <v>1.0</v>
      </c>
      <c r="V1821" s="103">
        <v>1.0</v>
      </c>
      <c r="W1821" s="92">
        <v>0.0</v>
      </c>
      <c r="X1821" s="92">
        <v>0.0</v>
      </c>
      <c r="Y1821" s="92">
        <v>0.0</v>
      </c>
      <c r="Z1821" s="92">
        <v>0.0</v>
      </c>
      <c r="AA1821" s="92">
        <v>0.0</v>
      </c>
      <c r="AB1821" s="92">
        <v>0.0</v>
      </c>
      <c r="AC1821" s="103">
        <v>2.0</v>
      </c>
      <c r="AD1821" s="92">
        <v>0.0</v>
      </c>
      <c r="AE1821" s="92">
        <v>0.0</v>
      </c>
      <c r="AF1821" s="92">
        <v>0.0</v>
      </c>
      <c r="AG1821" s="92">
        <v>0.0</v>
      </c>
      <c r="AH1821" s="92">
        <v>0.0</v>
      </c>
    </row>
    <row r="1822" hidden="1">
      <c r="A1822" s="90" t="s">
        <v>302</v>
      </c>
      <c r="B1822" s="91" t="s">
        <v>305</v>
      </c>
      <c r="C1822" s="103">
        <v>1.0</v>
      </c>
      <c r="D1822" s="92">
        <v>0.0</v>
      </c>
      <c r="E1822" s="93">
        <f t="shared" si="1146"/>
        <v>9.533333333</v>
      </c>
      <c r="F1822" s="92">
        <v>0.0</v>
      </c>
      <c r="G1822" s="103">
        <v>46.0</v>
      </c>
      <c r="H1822" s="92">
        <v>0.0</v>
      </c>
      <c r="I1822" s="103">
        <v>44.0</v>
      </c>
      <c r="J1822" s="106">
        <f t="shared" si="1140"/>
        <v>2</v>
      </c>
      <c r="K1822" s="94">
        <f t="shared" si="1141"/>
        <v>1.045454545</v>
      </c>
      <c r="L1822" s="103">
        <v>13.0</v>
      </c>
      <c r="M1822" s="103">
        <v>55.0</v>
      </c>
      <c r="N1822" s="103">
        <v>1.0</v>
      </c>
      <c r="O1822" s="95">
        <f t="shared" si="1147"/>
        <v>9.533333333</v>
      </c>
      <c r="P1822" s="103">
        <v>2.0</v>
      </c>
      <c r="Q1822" s="92">
        <v>0.0</v>
      </c>
      <c r="R1822" s="103">
        <v>3.0</v>
      </c>
      <c r="S1822" s="103">
        <v>1.0</v>
      </c>
      <c r="T1822" s="103">
        <v>3.0</v>
      </c>
      <c r="U1822" s="103">
        <v>1.0</v>
      </c>
      <c r="V1822" s="92">
        <v>0.0</v>
      </c>
      <c r="W1822" s="92">
        <v>0.0</v>
      </c>
      <c r="X1822" s="92">
        <v>0.0</v>
      </c>
      <c r="Y1822" s="92">
        <v>0.0</v>
      </c>
      <c r="Z1822" s="92">
        <v>0.0</v>
      </c>
      <c r="AA1822" s="92">
        <v>0.0</v>
      </c>
      <c r="AB1822" s="92">
        <v>0.0</v>
      </c>
      <c r="AC1822" s="103">
        <v>1.0</v>
      </c>
      <c r="AD1822" s="92">
        <v>0.0</v>
      </c>
      <c r="AE1822" s="92">
        <v>0.0</v>
      </c>
      <c r="AF1822" s="92">
        <v>0.0</v>
      </c>
      <c r="AG1822" s="92">
        <v>0.0</v>
      </c>
      <c r="AH1822" s="92">
        <v>0.0</v>
      </c>
    </row>
    <row r="1823" hidden="1">
      <c r="A1823" s="90" t="s">
        <v>302</v>
      </c>
      <c r="B1823" s="91" t="s">
        <v>306</v>
      </c>
      <c r="C1823" s="92">
        <v>0.0</v>
      </c>
      <c r="D1823" s="92">
        <v>0.0</v>
      </c>
      <c r="E1823" s="93">
        <f t="shared" si="1146"/>
        <v>0</v>
      </c>
      <c r="F1823" s="92">
        <v>0.0</v>
      </c>
      <c r="G1823" s="92">
        <v>0.0</v>
      </c>
      <c r="H1823" s="92">
        <v>0.0</v>
      </c>
      <c r="I1823" s="92">
        <v>0.0</v>
      </c>
      <c r="J1823" s="106">
        <f t="shared" si="1140"/>
        <v>0</v>
      </c>
      <c r="K1823" s="94" t="str">
        <f t="shared" si="1141"/>
        <v>#DIV/0!</v>
      </c>
      <c r="L1823" s="92">
        <v>0.0</v>
      </c>
      <c r="M1823" s="92">
        <v>0.0</v>
      </c>
      <c r="N1823" s="103">
        <v>0.0</v>
      </c>
      <c r="O1823" s="95">
        <f t="shared" si="1147"/>
        <v>0</v>
      </c>
      <c r="P1823" s="92">
        <v>0.0</v>
      </c>
      <c r="Q1823" s="92">
        <v>0.0</v>
      </c>
      <c r="R1823" s="92">
        <v>0.0</v>
      </c>
      <c r="S1823" s="92">
        <v>0.0</v>
      </c>
      <c r="T1823" s="92">
        <v>0.0</v>
      </c>
      <c r="U1823" s="92">
        <v>0.0</v>
      </c>
      <c r="V1823" s="92">
        <v>0.0</v>
      </c>
      <c r="W1823" s="92">
        <v>0.0</v>
      </c>
      <c r="X1823" s="92">
        <v>0.0</v>
      </c>
      <c r="Y1823" s="92">
        <v>0.0</v>
      </c>
      <c r="Z1823" s="92">
        <v>0.0</v>
      </c>
      <c r="AA1823" s="92">
        <v>0.0</v>
      </c>
      <c r="AB1823" s="92">
        <v>0.0</v>
      </c>
      <c r="AC1823" s="92">
        <v>0.0</v>
      </c>
      <c r="AD1823" s="92">
        <v>0.0</v>
      </c>
      <c r="AE1823" s="92">
        <v>0.0</v>
      </c>
      <c r="AF1823" s="92">
        <v>0.0</v>
      </c>
      <c r="AG1823" s="92">
        <v>0.0</v>
      </c>
      <c r="AH1823" s="92">
        <v>0.0</v>
      </c>
    </row>
    <row r="1824" hidden="1">
      <c r="A1824" s="90" t="s">
        <v>302</v>
      </c>
      <c r="B1824" s="91" t="s">
        <v>307</v>
      </c>
      <c r="C1824" s="92">
        <v>0.0</v>
      </c>
      <c r="D1824" s="92">
        <v>0.0</v>
      </c>
      <c r="E1824" s="93">
        <f t="shared" si="1146"/>
        <v>0</v>
      </c>
      <c r="F1824" s="92">
        <v>0.0</v>
      </c>
      <c r="G1824" s="92">
        <v>0.0</v>
      </c>
      <c r="H1824" s="92">
        <v>0.0</v>
      </c>
      <c r="I1824" s="92">
        <v>0.0</v>
      </c>
      <c r="J1824" s="106">
        <f t="shared" si="1140"/>
        <v>0</v>
      </c>
      <c r="K1824" s="94" t="str">
        <f t="shared" si="1141"/>
        <v>#DIV/0!</v>
      </c>
      <c r="L1824" s="92">
        <v>0.0</v>
      </c>
      <c r="M1824" s="92">
        <v>0.0</v>
      </c>
      <c r="N1824" s="103">
        <v>0.0</v>
      </c>
      <c r="O1824" s="95">
        <f t="shared" si="1147"/>
        <v>0</v>
      </c>
      <c r="P1824" s="92">
        <v>0.0</v>
      </c>
      <c r="Q1824" s="92">
        <v>0.0</v>
      </c>
      <c r="R1824" s="92">
        <v>0.0</v>
      </c>
      <c r="S1824" s="92">
        <v>0.0</v>
      </c>
      <c r="T1824" s="92">
        <v>0.0</v>
      </c>
      <c r="U1824" s="92">
        <v>0.0</v>
      </c>
      <c r="V1824" s="92">
        <v>0.0</v>
      </c>
      <c r="W1824" s="92">
        <v>0.0</v>
      </c>
      <c r="X1824" s="92">
        <v>0.0</v>
      </c>
      <c r="Y1824" s="92">
        <v>0.0</v>
      </c>
      <c r="Z1824" s="92">
        <v>0.0</v>
      </c>
      <c r="AA1824" s="92">
        <v>0.0</v>
      </c>
      <c r="AB1824" s="92">
        <v>0.0</v>
      </c>
      <c r="AC1824" s="92">
        <v>0.0</v>
      </c>
      <c r="AD1824" s="92">
        <v>0.0</v>
      </c>
      <c r="AE1824" s="92">
        <v>0.0</v>
      </c>
      <c r="AF1824" s="92">
        <v>0.0</v>
      </c>
      <c r="AG1824" s="92">
        <v>0.0</v>
      </c>
      <c r="AH1824" s="92">
        <v>0.0</v>
      </c>
    </row>
    <row r="1825" hidden="1">
      <c r="A1825" s="90" t="s">
        <v>302</v>
      </c>
      <c r="B1825" s="91" t="s">
        <v>308</v>
      </c>
      <c r="C1825" s="103">
        <v>1.0</v>
      </c>
      <c r="D1825" s="92">
        <v>0.0</v>
      </c>
      <c r="E1825" s="93">
        <f t="shared" si="1146"/>
        <v>9.6</v>
      </c>
      <c r="F1825" s="92">
        <v>0.0</v>
      </c>
      <c r="G1825" s="103">
        <v>53.0</v>
      </c>
      <c r="H1825" s="92">
        <v>0.0</v>
      </c>
      <c r="I1825" s="103">
        <v>48.0</v>
      </c>
      <c r="J1825" s="106">
        <f t="shared" si="1140"/>
        <v>5</v>
      </c>
      <c r="K1825" s="94">
        <f t="shared" si="1141"/>
        <v>1.104166667</v>
      </c>
      <c r="L1825" s="103">
        <v>12.0</v>
      </c>
      <c r="M1825" s="103">
        <v>66.0</v>
      </c>
      <c r="N1825" s="103">
        <v>1.0</v>
      </c>
      <c r="O1825" s="95">
        <f t="shared" si="1147"/>
        <v>9.6</v>
      </c>
      <c r="P1825" s="103">
        <v>1.0</v>
      </c>
      <c r="Q1825" s="103">
        <v>1.0</v>
      </c>
      <c r="R1825" s="103">
        <v>4.0</v>
      </c>
      <c r="S1825" s="103">
        <v>1.0</v>
      </c>
      <c r="T1825" s="103">
        <v>8.0</v>
      </c>
      <c r="U1825" s="103">
        <v>3.0</v>
      </c>
      <c r="V1825" s="92">
        <v>0.0</v>
      </c>
      <c r="W1825" s="92">
        <v>0.0</v>
      </c>
      <c r="X1825" s="92">
        <v>0.0</v>
      </c>
      <c r="Y1825" s="92">
        <v>0.0</v>
      </c>
      <c r="Z1825" s="92">
        <v>0.0</v>
      </c>
      <c r="AA1825" s="92">
        <v>0.0</v>
      </c>
      <c r="AB1825" s="92">
        <v>0.0</v>
      </c>
      <c r="AC1825" s="103">
        <v>1.0</v>
      </c>
      <c r="AD1825" s="92">
        <v>0.0</v>
      </c>
      <c r="AE1825" s="92">
        <v>0.0</v>
      </c>
      <c r="AF1825" s="92">
        <v>0.0</v>
      </c>
      <c r="AG1825" s="92">
        <v>0.0</v>
      </c>
      <c r="AH1825" s="92">
        <v>0.0</v>
      </c>
    </row>
    <row r="1826" hidden="1">
      <c r="A1826" s="98" t="s">
        <v>271</v>
      </c>
      <c r="B1826" s="99"/>
      <c r="C1826" s="99">
        <f>SUM(C1820:C1825)</f>
        <v>4</v>
      </c>
      <c r="D1826" s="99">
        <f t="shared" ref="D1826:F1826" si="1148">SUM(D1820:D1825)/4</f>
        <v>0</v>
      </c>
      <c r="E1826" s="100">
        <f t="shared" si="1148"/>
        <v>9.95</v>
      </c>
      <c r="F1826" s="99">
        <f t="shared" si="1148"/>
        <v>0.25</v>
      </c>
      <c r="G1826" s="99">
        <f>SUM(G1820:G1825)</f>
        <v>145</v>
      </c>
      <c r="H1826" s="99"/>
      <c r="I1826" s="99">
        <f>SUM(I1820:I1825)</f>
        <v>154</v>
      </c>
      <c r="J1826" s="99">
        <f t="shared" si="1140"/>
        <v>-9</v>
      </c>
      <c r="K1826" s="101">
        <f t="shared" si="1141"/>
        <v>0.9415584416</v>
      </c>
      <c r="L1826" s="99">
        <f t="shared" ref="L1826:M1826" si="1149">SUM(L1820:L1825)</f>
        <v>65</v>
      </c>
      <c r="M1826" s="99">
        <f t="shared" si="1149"/>
        <v>176</v>
      </c>
      <c r="N1826" s="99"/>
      <c r="O1826" s="102"/>
      <c r="P1826" s="99">
        <f t="shared" ref="P1826:AH1826" si="1150">SUM(P1820:P1825)</f>
        <v>3</v>
      </c>
      <c r="Q1826" s="99">
        <f t="shared" si="1150"/>
        <v>3</v>
      </c>
      <c r="R1826" s="99">
        <f t="shared" si="1150"/>
        <v>10</v>
      </c>
      <c r="S1826" s="99">
        <f t="shared" si="1150"/>
        <v>2</v>
      </c>
      <c r="T1826" s="99">
        <f t="shared" si="1150"/>
        <v>13</v>
      </c>
      <c r="U1826" s="99">
        <f t="shared" si="1150"/>
        <v>5</v>
      </c>
      <c r="V1826" s="99">
        <f t="shared" si="1150"/>
        <v>1</v>
      </c>
      <c r="W1826" s="99">
        <f t="shared" si="1150"/>
        <v>0</v>
      </c>
      <c r="X1826" s="99">
        <f t="shared" si="1150"/>
        <v>0</v>
      </c>
      <c r="Y1826" s="99">
        <f t="shared" si="1150"/>
        <v>0</v>
      </c>
      <c r="Z1826" s="99">
        <f t="shared" si="1150"/>
        <v>0</v>
      </c>
      <c r="AA1826" s="99">
        <f t="shared" si="1150"/>
        <v>0</v>
      </c>
      <c r="AB1826" s="99">
        <f t="shared" si="1150"/>
        <v>0</v>
      </c>
      <c r="AC1826" s="99">
        <f t="shared" si="1150"/>
        <v>4</v>
      </c>
      <c r="AD1826" s="99">
        <f t="shared" si="1150"/>
        <v>0</v>
      </c>
      <c r="AE1826" s="99">
        <f t="shared" si="1150"/>
        <v>0</v>
      </c>
      <c r="AF1826" s="99">
        <f t="shared" si="1150"/>
        <v>0</v>
      </c>
      <c r="AG1826" s="99">
        <f t="shared" si="1150"/>
        <v>0</v>
      </c>
      <c r="AH1826" s="99">
        <f t="shared" si="1150"/>
        <v>0</v>
      </c>
    </row>
    <row r="1827">
      <c r="A1827" s="119" t="s">
        <v>488</v>
      </c>
    </row>
    <row r="1829" hidden="1">
      <c r="A1829" s="115"/>
      <c r="F1829" s="116" t="s">
        <v>382</v>
      </c>
      <c r="L1829" s="117" t="s">
        <v>383</v>
      </c>
      <c r="N1829" s="118" t="s">
        <v>384</v>
      </c>
    </row>
    <row r="1830" hidden="1">
      <c r="A1830" s="83" t="s">
        <v>232</v>
      </c>
      <c r="B1830" s="83" t="s">
        <v>233</v>
      </c>
      <c r="C1830" s="83" t="s">
        <v>234</v>
      </c>
      <c r="D1830" s="83" t="s">
        <v>15</v>
      </c>
      <c r="E1830" s="84" t="s">
        <v>235</v>
      </c>
      <c r="F1830" s="85" t="s">
        <v>17</v>
      </c>
      <c r="G1830" s="85" t="s">
        <v>236</v>
      </c>
      <c r="H1830" s="85" t="s">
        <v>237</v>
      </c>
      <c r="I1830" s="85" t="s">
        <v>238</v>
      </c>
      <c r="J1830" s="85" t="s">
        <v>239</v>
      </c>
      <c r="K1830" s="86" t="s">
        <v>240</v>
      </c>
      <c r="L1830" s="87" t="s">
        <v>241</v>
      </c>
      <c r="M1830" s="87" t="s">
        <v>242</v>
      </c>
      <c r="N1830" s="88" t="s">
        <v>385</v>
      </c>
      <c r="O1830" s="88" t="s">
        <v>235</v>
      </c>
      <c r="P1830" s="88" t="s">
        <v>244</v>
      </c>
      <c r="Q1830" s="88" t="s">
        <v>245</v>
      </c>
      <c r="R1830" s="88" t="s">
        <v>246</v>
      </c>
      <c r="S1830" s="88" t="s">
        <v>247</v>
      </c>
      <c r="T1830" s="88" t="s">
        <v>248</v>
      </c>
      <c r="U1830" s="88" t="s">
        <v>249</v>
      </c>
      <c r="V1830" s="88" t="s">
        <v>250</v>
      </c>
      <c r="W1830" s="88" t="s">
        <v>251</v>
      </c>
      <c r="X1830" s="88" t="s">
        <v>252</v>
      </c>
      <c r="Y1830" s="88" t="s">
        <v>253</v>
      </c>
      <c r="Z1830" s="88" t="s">
        <v>254</v>
      </c>
      <c r="AA1830" s="88" t="s">
        <v>255</v>
      </c>
      <c r="AB1830" s="88" t="s">
        <v>256</v>
      </c>
      <c r="AC1830" s="88" t="s">
        <v>257</v>
      </c>
      <c r="AD1830" s="88" t="s">
        <v>258</v>
      </c>
      <c r="AE1830" s="88" t="s">
        <v>259</v>
      </c>
      <c r="AF1830" s="88" t="s">
        <v>260</v>
      </c>
      <c r="AG1830" s="88" t="s">
        <v>261</v>
      </c>
      <c r="AH1830" s="88" t="s">
        <v>262</v>
      </c>
    </row>
    <row r="1831" hidden="1">
      <c r="A1831" s="90"/>
      <c r="B1831" s="91"/>
      <c r="C1831" s="92">
        <v>0.0</v>
      </c>
      <c r="D1831" s="92">
        <v>0.0</v>
      </c>
      <c r="E1831" s="93">
        <f t="shared" ref="E1831:E1836" si="1151">SUM(L1831*I1831)/60</f>
        <v>0</v>
      </c>
      <c r="F1831" s="92">
        <v>0.0</v>
      </c>
      <c r="G1831" s="92">
        <v>0.0</v>
      </c>
      <c r="H1831" s="92">
        <v>0.0</v>
      </c>
      <c r="I1831" s="92">
        <v>0.0</v>
      </c>
      <c r="J1831" s="106">
        <f t="shared" ref="J1831:J1844" si="1152">SUM(G1831-I1831)</f>
        <v>0</v>
      </c>
      <c r="K1831" s="94" t="str">
        <f t="shared" ref="K1831:K1844" si="1153">SUM(G1831/I1831)</f>
        <v>#DIV/0!</v>
      </c>
      <c r="L1831" s="92">
        <v>0.0</v>
      </c>
      <c r="M1831" s="92">
        <v>0.0</v>
      </c>
      <c r="N1831" s="92" t="s">
        <v>386</v>
      </c>
      <c r="O1831" s="95" t="str">
        <f t="shared" ref="O1831:O1836" si="1154">(E1831*N1831)</f>
        <v>#VALUE!</v>
      </c>
      <c r="P1831" s="92">
        <v>0.0</v>
      </c>
      <c r="Q1831" s="92">
        <v>0.0</v>
      </c>
      <c r="R1831" s="92">
        <v>0.0</v>
      </c>
      <c r="S1831" s="92">
        <v>0.0</v>
      </c>
      <c r="T1831" s="92">
        <v>0.0</v>
      </c>
      <c r="U1831" s="92">
        <v>0.0</v>
      </c>
      <c r="V1831" s="92">
        <v>0.0</v>
      </c>
      <c r="W1831" s="92">
        <v>0.0</v>
      </c>
      <c r="X1831" s="92">
        <v>0.0</v>
      </c>
      <c r="Y1831" s="92">
        <v>0.0</v>
      </c>
      <c r="Z1831" s="92">
        <v>0.0</v>
      </c>
      <c r="AA1831" s="92">
        <v>0.0</v>
      </c>
      <c r="AB1831" s="92">
        <v>0.0</v>
      </c>
      <c r="AC1831" s="92">
        <v>0.0</v>
      </c>
      <c r="AD1831" s="92">
        <v>0.0</v>
      </c>
      <c r="AE1831" s="92">
        <v>0.0</v>
      </c>
      <c r="AF1831" s="92">
        <v>0.0</v>
      </c>
      <c r="AG1831" s="92">
        <v>0.0</v>
      </c>
      <c r="AH1831" s="92">
        <v>0.0</v>
      </c>
    </row>
    <row r="1832" hidden="1">
      <c r="A1832" s="90"/>
      <c r="B1832" s="91"/>
      <c r="C1832" s="92">
        <v>0.0</v>
      </c>
      <c r="D1832" s="92">
        <v>0.0</v>
      </c>
      <c r="E1832" s="93">
        <f t="shared" si="1151"/>
        <v>0</v>
      </c>
      <c r="F1832" s="92">
        <v>0.0</v>
      </c>
      <c r="G1832" s="92">
        <v>0.0</v>
      </c>
      <c r="H1832" s="92">
        <v>0.0</v>
      </c>
      <c r="I1832" s="92">
        <v>0.0</v>
      </c>
      <c r="J1832" s="106">
        <f t="shared" si="1152"/>
        <v>0</v>
      </c>
      <c r="K1832" s="94" t="str">
        <f t="shared" si="1153"/>
        <v>#DIV/0!</v>
      </c>
      <c r="L1832" s="92">
        <v>0.0</v>
      </c>
      <c r="M1832" s="92">
        <v>0.0</v>
      </c>
      <c r="N1832" s="92" t="s">
        <v>386</v>
      </c>
      <c r="O1832" s="95" t="str">
        <f t="shared" si="1154"/>
        <v>#VALUE!</v>
      </c>
      <c r="P1832" s="92">
        <v>0.0</v>
      </c>
      <c r="Q1832" s="92">
        <v>0.0</v>
      </c>
      <c r="R1832" s="92">
        <v>0.0</v>
      </c>
      <c r="S1832" s="92">
        <v>0.0</v>
      </c>
      <c r="T1832" s="92">
        <v>0.0</v>
      </c>
      <c r="U1832" s="92">
        <v>0.0</v>
      </c>
      <c r="V1832" s="92">
        <v>0.0</v>
      </c>
      <c r="W1832" s="92">
        <v>0.0</v>
      </c>
      <c r="X1832" s="92">
        <v>0.0</v>
      </c>
      <c r="Y1832" s="92">
        <v>0.0</v>
      </c>
      <c r="Z1832" s="92">
        <v>0.0</v>
      </c>
      <c r="AA1832" s="92">
        <v>0.0</v>
      </c>
      <c r="AB1832" s="92">
        <v>0.0</v>
      </c>
      <c r="AC1832" s="92">
        <v>0.0</v>
      </c>
      <c r="AD1832" s="92">
        <v>0.0</v>
      </c>
      <c r="AE1832" s="92">
        <v>0.0</v>
      </c>
      <c r="AF1832" s="92">
        <v>0.0</v>
      </c>
      <c r="AG1832" s="92">
        <v>0.0</v>
      </c>
      <c r="AH1832" s="92">
        <v>0.0</v>
      </c>
    </row>
    <row r="1833" hidden="1">
      <c r="A1833" s="90"/>
      <c r="B1833" s="91"/>
      <c r="C1833" s="92">
        <v>0.0</v>
      </c>
      <c r="D1833" s="92">
        <v>0.0</v>
      </c>
      <c r="E1833" s="93">
        <f t="shared" si="1151"/>
        <v>0</v>
      </c>
      <c r="F1833" s="92">
        <v>0.0</v>
      </c>
      <c r="G1833" s="92">
        <v>0.0</v>
      </c>
      <c r="H1833" s="92">
        <v>0.0</v>
      </c>
      <c r="I1833" s="92">
        <v>0.0</v>
      </c>
      <c r="J1833" s="106">
        <f t="shared" si="1152"/>
        <v>0</v>
      </c>
      <c r="K1833" s="94" t="str">
        <f t="shared" si="1153"/>
        <v>#DIV/0!</v>
      </c>
      <c r="L1833" s="92">
        <v>0.0</v>
      </c>
      <c r="M1833" s="92">
        <v>0.0</v>
      </c>
      <c r="N1833" s="92" t="s">
        <v>386</v>
      </c>
      <c r="O1833" s="95" t="str">
        <f t="shared" si="1154"/>
        <v>#VALUE!</v>
      </c>
      <c r="P1833" s="92">
        <v>0.0</v>
      </c>
      <c r="Q1833" s="92">
        <v>0.0</v>
      </c>
      <c r="R1833" s="92">
        <v>0.0</v>
      </c>
      <c r="S1833" s="92">
        <v>0.0</v>
      </c>
      <c r="T1833" s="92">
        <v>0.0</v>
      </c>
      <c r="U1833" s="92">
        <v>0.0</v>
      </c>
      <c r="V1833" s="92">
        <v>0.0</v>
      </c>
      <c r="W1833" s="92">
        <v>0.0</v>
      </c>
      <c r="X1833" s="92">
        <v>0.0</v>
      </c>
      <c r="Y1833" s="92">
        <v>0.0</v>
      </c>
      <c r="Z1833" s="92">
        <v>0.0</v>
      </c>
      <c r="AA1833" s="92">
        <v>0.0</v>
      </c>
      <c r="AB1833" s="92">
        <v>0.0</v>
      </c>
      <c r="AC1833" s="92">
        <v>0.0</v>
      </c>
      <c r="AD1833" s="92">
        <v>0.0</v>
      </c>
      <c r="AE1833" s="92">
        <v>0.0</v>
      </c>
      <c r="AF1833" s="92">
        <v>0.0</v>
      </c>
      <c r="AG1833" s="92">
        <v>0.0</v>
      </c>
      <c r="AH1833" s="92">
        <v>0.0</v>
      </c>
    </row>
    <row r="1834" hidden="1">
      <c r="A1834" s="90"/>
      <c r="B1834" s="91"/>
      <c r="C1834" s="92">
        <v>0.0</v>
      </c>
      <c r="D1834" s="92">
        <v>0.0</v>
      </c>
      <c r="E1834" s="93">
        <f t="shared" si="1151"/>
        <v>0</v>
      </c>
      <c r="F1834" s="92">
        <v>0.0</v>
      </c>
      <c r="G1834" s="92">
        <v>0.0</v>
      </c>
      <c r="H1834" s="92">
        <v>0.0</v>
      </c>
      <c r="I1834" s="92">
        <v>0.0</v>
      </c>
      <c r="J1834" s="106">
        <f t="shared" si="1152"/>
        <v>0</v>
      </c>
      <c r="K1834" s="94" t="str">
        <f t="shared" si="1153"/>
        <v>#DIV/0!</v>
      </c>
      <c r="L1834" s="92">
        <v>0.0</v>
      </c>
      <c r="M1834" s="92">
        <v>0.0</v>
      </c>
      <c r="N1834" s="92" t="s">
        <v>386</v>
      </c>
      <c r="O1834" s="95" t="str">
        <f t="shared" si="1154"/>
        <v>#VALUE!</v>
      </c>
      <c r="P1834" s="92">
        <v>0.0</v>
      </c>
      <c r="Q1834" s="92">
        <v>0.0</v>
      </c>
      <c r="R1834" s="92">
        <v>0.0</v>
      </c>
      <c r="S1834" s="92">
        <v>0.0</v>
      </c>
      <c r="T1834" s="92">
        <v>0.0</v>
      </c>
      <c r="U1834" s="92">
        <v>0.0</v>
      </c>
      <c r="V1834" s="92">
        <v>0.0</v>
      </c>
      <c r="W1834" s="92">
        <v>0.0</v>
      </c>
      <c r="X1834" s="92">
        <v>0.0</v>
      </c>
      <c r="Y1834" s="92">
        <v>0.0</v>
      </c>
      <c r="Z1834" s="92">
        <v>0.0</v>
      </c>
      <c r="AA1834" s="92">
        <v>0.0</v>
      </c>
      <c r="AB1834" s="92">
        <v>0.0</v>
      </c>
      <c r="AC1834" s="92">
        <v>0.0</v>
      </c>
      <c r="AD1834" s="92">
        <v>0.0</v>
      </c>
      <c r="AE1834" s="92">
        <v>0.0</v>
      </c>
      <c r="AF1834" s="92">
        <v>0.0</v>
      </c>
      <c r="AG1834" s="92">
        <v>0.0</v>
      </c>
      <c r="AH1834" s="92">
        <v>0.0</v>
      </c>
    </row>
    <row r="1835" hidden="1">
      <c r="A1835" s="90"/>
      <c r="B1835" s="91"/>
      <c r="C1835" s="92">
        <v>0.0</v>
      </c>
      <c r="D1835" s="92">
        <v>0.0</v>
      </c>
      <c r="E1835" s="93">
        <f t="shared" si="1151"/>
        <v>0</v>
      </c>
      <c r="F1835" s="92">
        <v>0.0</v>
      </c>
      <c r="G1835" s="92">
        <v>0.0</v>
      </c>
      <c r="H1835" s="92">
        <v>0.0</v>
      </c>
      <c r="I1835" s="92">
        <v>0.0</v>
      </c>
      <c r="J1835" s="106">
        <f t="shared" si="1152"/>
        <v>0</v>
      </c>
      <c r="K1835" s="94" t="str">
        <f t="shared" si="1153"/>
        <v>#DIV/0!</v>
      </c>
      <c r="L1835" s="92">
        <v>0.0</v>
      </c>
      <c r="M1835" s="92">
        <v>0.0</v>
      </c>
      <c r="N1835" s="92" t="s">
        <v>386</v>
      </c>
      <c r="O1835" s="95" t="str">
        <f t="shared" si="1154"/>
        <v>#VALUE!</v>
      </c>
      <c r="P1835" s="92">
        <v>0.0</v>
      </c>
      <c r="Q1835" s="92">
        <v>0.0</v>
      </c>
      <c r="R1835" s="92">
        <v>0.0</v>
      </c>
      <c r="S1835" s="92">
        <v>0.0</v>
      </c>
      <c r="T1835" s="92">
        <v>0.0</v>
      </c>
      <c r="U1835" s="92">
        <v>0.0</v>
      </c>
      <c r="V1835" s="92">
        <v>0.0</v>
      </c>
      <c r="W1835" s="92">
        <v>0.0</v>
      </c>
      <c r="X1835" s="92">
        <v>0.0</v>
      </c>
      <c r="Y1835" s="92">
        <v>0.0</v>
      </c>
      <c r="Z1835" s="92">
        <v>0.0</v>
      </c>
      <c r="AA1835" s="92">
        <v>0.0</v>
      </c>
      <c r="AB1835" s="92">
        <v>0.0</v>
      </c>
      <c r="AC1835" s="92">
        <v>0.0</v>
      </c>
      <c r="AD1835" s="92">
        <v>0.0</v>
      </c>
      <c r="AE1835" s="92">
        <v>0.0</v>
      </c>
      <c r="AF1835" s="92">
        <v>0.0</v>
      </c>
      <c r="AG1835" s="92">
        <v>0.0</v>
      </c>
      <c r="AH1835" s="92">
        <v>0.0</v>
      </c>
    </row>
    <row r="1836" hidden="1">
      <c r="A1836" s="90"/>
      <c r="B1836" s="91"/>
      <c r="C1836" s="92">
        <v>0.0</v>
      </c>
      <c r="D1836" s="92">
        <v>0.0</v>
      </c>
      <c r="E1836" s="93">
        <f t="shared" si="1151"/>
        <v>0</v>
      </c>
      <c r="F1836" s="92">
        <v>0.0</v>
      </c>
      <c r="G1836" s="92">
        <v>0.0</v>
      </c>
      <c r="H1836" s="92">
        <v>0.0</v>
      </c>
      <c r="I1836" s="92">
        <v>0.0</v>
      </c>
      <c r="J1836" s="106">
        <f t="shared" si="1152"/>
        <v>0</v>
      </c>
      <c r="K1836" s="94" t="str">
        <f t="shared" si="1153"/>
        <v>#DIV/0!</v>
      </c>
      <c r="L1836" s="92">
        <v>0.0</v>
      </c>
      <c r="M1836" s="92">
        <v>0.0</v>
      </c>
      <c r="N1836" s="92" t="s">
        <v>386</v>
      </c>
      <c r="O1836" s="95" t="str">
        <f t="shared" si="1154"/>
        <v>#VALUE!</v>
      </c>
      <c r="P1836" s="92">
        <v>0.0</v>
      </c>
      <c r="Q1836" s="92">
        <v>0.0</v>
      </c>
      <c r="R1836" s="92">
        <v>0.0</v>
      </c>
      <c r="S1836" s="92">
        <v>0.0</v>
      </c>
      <c r="T1836" s="92">
        <v>0.0</v>
      </c>
      <c r="U1836" s="92">
        <v>0.0</v>
      </c>
      <c r="V1836" s="92">
        <v>0.0</v>
      </c>
      <c r="W1836" s="92">
        <v>0.0</v>
      </c>
      <c r="X1836" s="92">
        <v>0.0</v>
      </c>
      <c r="Y1836" s="92">
        <v>0.0</v>
      </c>
      <c r="Z1836" s="92">
        <v>0.0</v>
      </c>
      <c r="AA1836" s="92">
        <v>0.0</v>
      </c>
      <c r="AB1836" s="92">
        <v>0.0</v>
      </c>
      <c r="AC1836" s="92">
        <v>0.0</v>
      </c>
      <c r="AD1836" s="92">
        <v>0.0</v>
      </c>
      <c r="AE1836" s="92">
        <v>0.0</v>
      </c>
      <c r="AF1836" s="92">
        <v>0.0</v>
      </c>
      <c r="AG1836" s="92">
        <v>0.0</v>
      </c>
      <c r="AH1836" s="92">
        <v>0.0</v>
      </c>
    </row>
    <row r="1837" hidden="1">
      <c r="A1837" s="98"/>
      <c r="B1837" s="99"/>
      <c r="C1837" s="99">
        <f t="shared" ref="C1837:D1837" si="1155">SUM(C1831:C1836)/4</f>
        <v>0</v>
      </c>
      <c r="D1837" s="99">
        <f t="shared" si="1155"/>
        <v>0</v>
      </c>
      <c r="E1837" s="100">
        <f>SUM(E1831:E1836)</f>
        <v>0</v>
      </c>
      <c r="F1837" s="99">
        <f>SUM(F1831:F1836)/4</f>
        <v>0</v>
      </c>
      <c r="G1837" s="99">
        <f>SUM(G1831:G1836)</f>
        <v>0</v>
      </c>
      <c r="H1837" s="99"/>
      <c r="I1837" s="99">
        <f>SUM(I1831:I1836)</f>
        <v>0</v>
      </c>
      <c r="J1837" s="99">
        <f t="shared" si="1152"/>
        <v>0</v>
      </c>
      <c r="K1837" s="101" t="str">
        <f t="shared" si="1153"/>
        <v>#DIV/0!</v>
      </c>
      <c r="L1837" s="99">
        <f t="shared" ref="L1837:M1837" si="1156">SUM(L1831:L1836)</f>
        <v>0</v>
      </c>
      <c r="M1837" s="99">
        <f t="shared" si="1156"/>
        <v>0</v>
      </c>
      <c r="N1837" s="99"/>
      <c r="O1837" s="102"/>
      <c r="P1837" s="99">
        <f t="shared" ref="P1837:AH1837" si="1157">SUM(P1831:P1836)</f>
        <v>0</v>
      </c>
      <c r="Q1837" s="99">
        <f t="shared" si="1157"/>
        <v>0</v>
      </c>
      <c r="R1837" s="99">
        <f t="shared" si="1157"/>
        <v>0</v>
      </c>
      <c r="S1837" s="99">
        <f t="shared" si="1157"/>
        <v>0</v>
      </c>
      <c r="T1837" s="99">
        <f t="shared" si="1157"/>
        <v>0</v>
      </c>
      <c r="U1837" s="99">
        <f t="shared" si="1157"/>
        <v>0</v>
      </c>
      <c r="V1837" s="99">
        <f t="shared" si="1157"/>
        <v>0</v>
      </c>
      <c r="W1837" s="99">
        <f t="shared" si="1157"/>
        <v>0</v>
      </c>
      <c r="X1837" s="99">
        <f t="shared" si="1157"/>
        <v>0</v>
      </c>
      <c r="Y1837" s="99">
        <f t="shared" si="1157"/>
        <v>0</v>
      </c>
      <c r="Z1837" s="99">
        <f t="shared" si="1157"/>
        <v>0</v>
      </c>
      <c r="AA1837" s="99">
        <f t="shared" si="1157"/>
        <v>0</v>
      </c>
      <c r="AB1837" s="99">
        <f t="shared" si="1157"/>
        <v>0</v>
      </c>
      <c r="AC1837" s="99">
        <f t="shared" si="1157"/>
        <v>0</v>
      </c>
      <c r="AD1837" s="99">
        <f t="shared" si="1157"/>
        <v>0</v>
      </c>
      <c r="AE1837" s="99">
        <f t="shared" si="1157"/>
        <v>0</v>
      </c>
      <c r="AF1837" s="99">
        <f t="shared" si="1157"/>
        <v>0</v>
      </c>
      <c r="AG1837" s="99">
        <f t="shared" si="1157"/>
        <v>0</v>
      </c>
      <c r="AH1837" s="99">
        <f t="shared" si="1157"/>
        <v>0</v>
      </c>
    </row>
    <row r="1838" hidden="1">
      <c r="A1838" s="90"/>
      <c r="B1838" s="91"/>
      <c r="C1838" s="92">
        <v>0.0</v>
      </c>
      <c r="D1838" s="92">
        <v>0.0</v>
      </c>
      <c r="E1838" s="93">
        <f t="shared" ref="E1838:E1843" si="1158">SUM(L1838*I1838)/60</f>
        <v>0</v>
      </c>
      <c r="F1838" s="92">
        <v>0.0</v>
      </c>
      <c r="G1838" s="92">
        <v>0.0</v>
      </c>
      <c r="H1838" s="92">
        <v>0.0</v>
      </c>
      <c r="I1838" s="92">
        <v>0.0</v>
      </c>
      <c r="J1838" s="106">
        <f t="shared" si="1152"/>
        <v>0</v>
      </c>
      <c r="K1838" s="94" t="str">
        <f t="shared" si="1153"/>
        <v>#DIV/0!</v>
      </c>
      <c r="L1838" s="92">
        <v>0.0</v>
      </c>
      <c r="M1838" s="92">
        <v>0.0</v>
      </c>
      <c r="N1838" s="92" t="s">
        <v>386</v>
      </c>
      <c r="O1838" s="95">
        <f t="shared" ref="O1838:O1843" si="1159">SUM(L1838*I1838)/60</f>
        <v>0</v>
      </c>
      <c r="P1838" s="92">
        <v>0.0</v>
      </c>
      <c r="Q1838" s="92">
        <v>0.0</v>
      </c>
      <c r="R1838" s="92">
        <v>0.0</v>
      </c>
      <c r="S1838" s="92">
        <v>0.0</v>
      </c>
      <c r="T1838" s="92">
        <v>0.0</v>
      </c>
      <c r="U1838" s="92">
        <v>0.0</v>
      </c>
      <c r="V1838" s="92">
        <v>0.0</v>
      </c>
      <c r="W1838" s="92">
        <v>0.0</v>
      </c>
      <c r="X1838" s="92">
        <v>0.0</v>
      </c>
      <c r="Y1838" s="92">
        <v>0.0</v>
      </c>
      <c r="Z1838" s="92">
        <v>0.0</v>
      </c>
      <c r="AA1838" s="92">
        <v>0.0</v>
      </c>
      <c r="AB1838" s="92">
        <v>0.0</v>
      </c>
      <c r="AC1838" s="92">
        <v>0.0</v>
      </c>
      <c r="AD1838" s="92">
        <v>0.0</v>
      </c>
      <c r="AE1838" s="92">
        <v>0.0</v>
      </c>
      <c r="AF1838" s="92">
        <v>0.0</v>
      </c>
      <c r="AG1838" s="92">
        <v>0.0</v>
      </c>
      <c r="AH1838" s="92">
        <v>0.0</v>
      </c>
    </row>
    <row r="1839" hidden="1">
      <c r="A1839" s="90"/>
      <c r="B1839" s="91"/>
      <c r="C1839" s="92">
        <v>0.0</v>
      </c>
      <c r="D1839" s="92">
        <v>0.0</v>
      </c>
      <c r="E1839" s="93">
        <f t="shared" si="1158"/>
        <v>0</v>
      </c>
      <c r="F1839" s="92">
        <v>0.0</v>
      </c>
      <c r="G1839" s="92">
        <v>0.0</v>
      </c>
      <c r="H1839" s="92">
        <v>0.0</v>
      </c>
      <c r="I1839" s="92">
        <v>0.0</v>
      </c>
      <c r="J1839" s="106">
        <f t="shared" si="1152"/>
        <v>0</v>
      </c>
      <c r="K1839" s="94" t="str">
        <f t="shared" si="1153"/>
        <v>#DIV/0!</v>
      </c>
      <c r="L1839" s="92">
        <v>0.0</v>
      </c>
      <c r="M1839" s="92">
        <v>0.0</v>
      </c>
      <c r="N1839" s="92" t="s">
        <v>386</v>
      </c>
      <c r="O1839" s="95">
        <f t="shared" si="1159"/>
        <v>0</v>
      </c>
      <c r="P1839" s="92">
        <v>0.0</v>
      </c>
      <c r="Q1839" s="92">
        <v>0.0</v>
      </c>
      <c r="R1839" s="92">
        <v>0.0</v>
      </c>
      <c r="S1839" s="92">
        <v>0.0</v>
      </c>
      <c r="T1839" s="92">
        <v>0.0</v>
      </c>
      <c r="U1839" s="92">
        <v>0.0</v>
      </c>
      <c r="V1839" s="92">
        <v>0.0</v>
      </c>
      <c r="W1839" s="92">
        <v>0.0</v>
      </c>
      <c r="X1839" s="92">
        <v>0.0</v>
      </c>
      <c r="Y1839" s="92">
        <v>0.0</v>
      </c>
      <c r="Z1839" s="92">
        <v>0.0</v>
      </c>
      <c r="AA1839" s="92">
        <v>0.0</v>
      </c>
      <c r="AB1839" s="92">
        <v>0.0</v>
      </c>
      <c r="AC1839" s="92">
        <v>0.0</v>
      </c>
      <c r="AD1839" s="92">
        <v>0.0</v>
      </c>
      <c r="AE1839" s="92">
        <v>0.0</v>
      </c>
      <c r="AF1839" s="92">
        <v>0.0</v>
      </c>
      <c r="AG1839" s="92">
        <v>0.0</v>
      </c>
      <c r="AH1839" s="92">
        <v>0.0</v>
      </c>
    </row>
    <row r="1840" hidden="1">
      <c r="A1840" s="90"/>
      <c r="B1840" s="91"/>
      <c r="C1840" s="92">
        <v>0.0</v>
      </c>
      <c r="D1840" s="92">
        <v>0.0</v>
      </c>
      <c r="E1840" s="93">
        <f t="shared" si="1158"/>
        <v>0</v>
      </c>
      <c r="F1840" s="92">
        <v>0.0</v>
      </c>
      <c r="G1840" s="92">
        <v>0.0</v>
      </c>
      <c r="H1840" s="92">
        <v>0.0</v>
      </c>
      <c r="I1840" s="92">
        <v>0.0</v>
      </c>
      <c r="J1840" s="106">
        <f t="shared" si="1152"/>
        <v>0</v>
      </c>
      <c r="K1840" s="94" t="str">
        <f t="shared" si="1153"/>
        <v>#DIV/0!</v>
      </c>
      <c r="L1840" s="92">
        <v>0.0</v>
      </c>
      <c r="M1840" s="92">
        <v>0.0</v>
      </c>
      <c r="N1840" s="92" t="s">
        <v>386</v>
      </c>
      <c r="O1840" s="95">
        <f t="shared" si="1159"/>
        <v>0</v>
      </c>
      <c r="P1840" s="92">
        <v>0.0</v>
      </c>
      <c r="Q1840" s="92">
        <v>0.0</v>
      </c>
      <c r="R1840" s="92">
        <v>0.0</v>
      </c>
      <c r="S1840" s="92">
        <v>0.0</v>
      </c>
      <c r="T1840" s="92">
        <v>0.0</v>
      </c>
      <c r="U1840" s="92">
        <v>0.0</v>
      </c>
      <c r="V1840" s="92">
        <v>0.0</v>
      </c>
      <c r="W1840" s="92">
        <v>0.0</v>
      </c>
      <c r="X1840" s="92">
        <v>0.0</v>
      </c>
      <c r="Y1840" s="92">
        <v>0.0</v>
      </c>
      <c r="Z1840" s="92">
        <v>0.0</v>
      </c>
      <c r="AA1840" s="92">
        <v>0.0</v>
      </c>
      <c r="AB1840" s="92">
        <v>0.0</v>
      </c>
      <c r="AC1840" s="92">
        <v>0.0</v>
      </c>
      <c r="AD1840" s="92">
        <v>0.0</v>
      </c>
      <c r="AE1840" s="92">
        <v>0.0</v>
      </c>
      <c r="AF1840" s="92">
        <v>0.0</v>
      </c>
      <c r="AG1840" s="92">
        <v>0.0</v>
      </c>
      <c r="AH1840" s="92">
        <v>0.0</v>
      </c>
    </row>
    <row r="1841" hidden="1">
      <c r="A1841" s="90"/>
      <c r="B1841" s="91"/>
      <c r="C1841" s="92">
        <v>0.0</v>
      </c>
      <c r="D1841" s="92">
        <v>0.0</v>
      </c>
      <c r="E1841" s="93">
        <f t="shared" si="1158"/>
        <v>0</v>
      </c>
      <c r="F1841" s="92">
        <v>0.0</v>
      </c>
      <c r="G1841" s="92">
        <v>0.0</v>
      </c>
      <c r="H1841" s="92">
        <v>0.0</v>
      </c>
      <c r="I1841" s="92">
        <v>0.0</v>
      </c>
      <c r="J1841" s="106">
        <f t="shared" si="1152"/>
        <v>0</v>
      </c>
      <c r="K1841" s="94" t="str">
        <f t="shared" si="1153"/>
        <v>#DIV/0!</v>
      </c>
      <c r="L1841" s="92">
        <v>0.0</v>
      </c>
      <c r="M1841" s="92">
        <v>0.0</v>
      </c>
      <c r="N1841" s="92" t="s">
        <v>386</v>
      </c>
      <c r="O1841" s="95">
        <f t="shared" si="1159"/>
        <v>0</v>
      </c>
      <c r="P1841" s="92">
        <v>0.0</v>
      </c>
      <c r="Q1841" s="92">
        <v>0.0</v>
      </c>
      <c r="R1841" s="92">
        <v>0.0</v>
      </c>
      <c r="S1841" s="92">
        <v>0.0</v>
      </c>
      <c r="T1841" s="92">
        <v>0.0</v>
      </c>
      <c r="U1841" s="92">
        <v>0.0</v>
      </c>
      <c r="V1841" s="92">
        <v>0.0</v>
      </c>
      <c r="W1841" s="92">
        <v>0.0</v>
      </c>
      <c r="X1841" s="92">
        <v>0.0</v>
      </c>
      <c r="Y1841" s="92">
        <v>0.0</v>
      </c>
      <c r="Z1841" s="92">
        <v>0.0</v>
      </c>
      <c r="AA1841" s="92">
        <v>0.0</v>
      </c>
      <c r="AB1841" s="92">
        <v>0.0</v>
      </c>
      <c r="AC1841" s="92">
        <v>0.0</v>
      </c>
      <c r="AD1841" s="92">
        <v>0.0</v>
      </c>
      <c r="AE1841" s="92">
        <v>0.0</v>
      </c>
      <c r="AF1841" s="92">
        <v>0.0</v>
      </c>
      <c r="AG1841" s="92">
        <v>0.0</v>
      </c>
      <c r="AH1841" s="92">
        <v>0.0</v>
      </c>
    </row>
    <row r="1842" hidden="1">
      <c r="A1842" s="90"/>
      <c r="B1842" s="91"/>
      <c r="C1842" s="92">
        <v>0.0</v>
      </c>
      <c r="D1842" s="92">
        <v>0.0</v>
      </c>
      <c r="E1842" s="93">
        <f t="shared" si="1158"/>
        <v>0</v>
      </c>
      <c r="F1842" s="92">
        <v>0.0</v>
      </c>
      <c r="G1842" s="92">
        <v>0.0</v>
      </c>
      <c r="H1842" s="92">
        <v>0.0</v>
      </c>
      <c r="I1842" s="92">
        <v>0.0</v>
      </c>
      <c r="J1842" s="106">
        <f t="shared" si="1152"/>
        <v>0</v>
      </c>
      <c r="K1842" s="94" t="str">
        <f t="shared" si="1153"/>
        <v>#DIV/0!</v>
      </c>
      <c r="L1842" s="92">
        <v>0.0</v>
      </c>
      <c r="M1842" s="92">
        <v>0.0</v>
      </c>
      <c r="N1842" s="92" t="s">
        <v>386</v>
      </c>
      <c r="O1842" s="95">
        <f t="shared" si="1159"/>
        <v>0</v>
      </c>
      <c r="P1842" s="92">
        <v>0.0</v>
      </c>
      <c r="Q1842" s="92">
        <v>0.0</v>
      </c>
      <c r="R1842" s="92">
        <v>0.0</v>
      </c>
      <c r="S1842" s="92">
        <v>0.0</v>
      </c>
      <c r="T1842" s="92">
        <v>0.0</v>
      </c>
      <c r="U1842" s="92">
        <v>0.0</v>
      </c>
      <c r="V1842" s="92">
        <v>0.0</v>
      </c>
      <c r="W1842" s="92">
        <v>0.0</v>
      </c>
      <c r="X1842" s="92">
        <v>0.0</v>
      </c>
      <c r="Y1842" s="92">
        <v>0.0</v>
      </c>
      <c r="Z1842" s="92">
        <v>0.0</v>
      </c>
      <c r="AA1842" s="92">
        <v>0.0</v>
      </c>
      <c r="AB1842" s="92">
        <v>0.0</v>
      </c>
      <c r="AC1842" s="92">
        <v>0.0</v>
      </c>
      <c r="AD1842" s="92">
        <v>0.0</v>
      </c>
      <c r="AE1842" s="92">
        <v>0.0</v>
      </c>
      <c r="AF1842" s="92">
        <v>0.0</v>
      </c>
      <c r="AG1842" s="92">
        <v>0.0</v>
      </c>
      <c r="AH1842" s="92">
        <v>0.0</v>
      </c>
    </row>
    <row r="1843" hidden="1">
      <c r="A1843" s="90"/>
      <c r="B1843" s="91"/>
      <c r="C1843" s="92">
        <v>0.0</v>
      </c>
      <c r="D1843" s="92">
        <v>0.0</v>
      </c>
      <c r="E1843" s="93">
        <f t="shared" si="1158"/>
        <v>0</v>
      </c>
      <c r="F1843" s="92">
        <v>0.0</v>
      </c>
      <c r="G1843" s="92">
        <v>0.0</v>
      </c>
      <c r="H1843" s="92">
        <v>0.0</v>
      </c>
      <c r="I1843" s="92">
        <v>0.0</v>
      </c>
      <c r="J1843" s="106">
        <f t="shared" si="1152"/>
        <v>0</v>
      </c>
      <c r="K1843" s="94" t="str">
        <f t="shared" si="1153"/>
        <v>#DIV/0!</v>
      </c>
      <c r="L1843" s="92">
        <v>0.0</v>
      </c>
      <c r="M1843" s="92">
        <v>0.0</v>
      </c>
      <c r="N1843" s="92" t="s">
        <v>386</v>
      </c>
      <c r="O1843" s="95">
        <f t="shared" si="1159"/>
        <v>0</v>
      </c>
      <c r="P1843" s="92">
        <v>0.0</v>
      </c>
      <c r="Q1843" s="92">
        <v>0.0</v>
      </c>
      <c r="R1843" s="92">
        <v>0.0</v>
      </c>
      <c r="S1843" s="92">
        <v>0.0</v>
      </c>
      <c r="T1843" s="92">
        <v>0.0</v>
      </c>
      <c r="U1843" s="92">
        <v>0.0</v>
      </c>
      <c r="V1843" s="92">
        <v>0.0</v>
      </c>
      <c r="W1843" s="92">
        <v>0.0</v>
      </c>
      <c r="X1843" s="92">
        <v>0.0</v>
      </c>
      <c r="Y1843" s="92">
        <v>0.0</v>
      </c>
      <c r="Z1843" s="92">
        <v>0.0</v>
      </c>
      <c r="AA1843" s="92">
        <v>0.0</v>
      </c>
      <c r="AB1843" s="92">
        <v>0.0</v>
      </c>
      <c r="AC1843" s="92">
        <v>0.0</v>
      </c>
      <c r="AD1843" s="92">
        <v>0.0</v>
      </c>
      <c r="AE1843" s="92">
        <v>0.0</v>
      </c>
      <c r="AF1843" s="92">
        <v>0.0</v>
      </c>
      <c r="AG1843" s="92">
        <v>0.0</v>
      </c>
      <c r="AH1843" s="92">
        <v>0.0</v>
      </c>
    </row>
    <row r="1844" hidden="1">
      <c r="A1844" s="98" t="s">
        <v>271</v>
      </c>
      <c r="B1844" s="99"/>
      <c r="C1844" s="99">
        <f>SUM(C1838:C1843)</f>
        <v>0</v>
      </c>
      <c r="D1844" s="99">
        <f t="shared" ref="D1844:F1844" si="1160">SUM(D1838:D1843)/4</f>
        <v>0</v>
      </c>
      <c r="E1844" s="100">
        <f t="shared" si="1160"/>
        <v>0</v>
      </c>
      <c r="F1844" s="99">
        <f t="shared" si="1160"/>
        <v>0</v>
      </c>
      <c r="G1844" s="99">
        <f>SUM(G1838:G1843)</f>
        <v>0</v>
      </c>
      <c r="H1844" s="99"/>
      <c r="I1844" s="99">
        <f>SUM(I1838:I1843)</f>
        <v>0</v>
      </c>
      <c r="J1844" s="99">
        <f t="shared" si="1152"/>
        <v>0</v>
      </c>
      <c r="K1844" s="101" t="str">
        <f t="shared" si="1153"/>
        <v>#DIV/0!</v>
      </c>
      <c r="L1844" s="99">
        <f t="shared" ref="L1844:M1844" si="1161">SUM(L1838:L1843)</f>
        <v>0</v>
      </c>
      <c r="M1844" s="99">
        <f t="shared" si="1161"/>
        <v>0</v>
      </c>
      <c r="N1844" s="99"/>
      <c r="O1844" s="102"/>
      <c r="P1844" s="99">
        <f t="shared" ref="P1844:AH1844" si="1162">SUM(P1838:P1843)</f>
        <v>0</v>
      </c>
      <c r="Q1844" s="99">
        <f t="shared" si="1162"/>
        <v>0</v>
      </c>
      <c r="R1844" s="99">
        <f t="shared" si="1162"/>
        <v>0</v>
      </c>
      <c r="S1844" s="99">
        <f t="shared" si="1162"/>
        <v>0</v>
      </c>
      <c r="T1844" s="99">
        <f t="shared" si="1162"/>
        <v>0</v>
      </c>
      <c r="U1844" s="99">
        <f t="shared" si="1162"/>
        <v>0</v>
      </c>
      <c r="V1844" s="99">
        <f t="shared" si="1162"/>
        <v>0</v>
      </c>
      <c r="W1844" s="99">
        <f t="shared" si="1162"/>
        <v>0</v>
      </c>
      <c r="X1844" s="99">
        <f t="shared" si="1162"/>
        <v>0</v>
      </c>
      <c r="Y1844" s="99">
        <f t="shared" si="1162"/>
        <v>0</v>
      </c>
      <c r="Z1844" s="99">
        <f t="shared" si="1162"/>
        <v>0</v>
      </c>
      <c r="AA1844" s="99">
        <f t="shared" si="1162"/>
        <v>0</v>
      </c>
      <c r="AB1844" s="99">
        <f t="shared" si="1162"/>
        <v>0</v>
      </c>
      <c r="AC1844" s="99">
        <f t="shared" si="1162"/>
        <v>0</v>
      </c>
      <c r="AD1844" s="99">
        <f t="shared" si="1162"/>
        <v>0</v>
      </c>
      <c r="AE1844" s="99">
        <f t="shared" si="1162"/>
        <v>0</v>
      </c>
      <c r="AF1844" s="99">
        <f t="shared" si="1162"/>
        <v>0</v>
      </c>
      <c r="AG1844" s="99">
        <f t="shared" si="1162"/>
        <v>0</v>
      </c>
      <c r="AH1844" s="99">
        <f t="shared" si="1162"/>
        <v>0</v>
      </c>
    </row>
    <row r="1845">
      <c r="A1845" s="119" t="s">
        <v>489</v>
      </c>
    </row>
    <row r="1847" hidden="1">
      <c r="A1847" s="115"/>
      <c r="F1847" s="116" t="s">
        <v>382</v>
      </c>
      <c r="L1847" s="117" t="s">
        <v>383</v>
      </c>
      <c r="N1847" s="118" t="s">
        <v>384</v>
      </c>
    </row>
    <row r="1848" hidden="1">
      <c r="A1848" s="83" t="s">
        <v>232</v>
      </c>
      <c r="B1848" s="83" t="s">
        <v>233</v>
      </c>
      <c r="C1848" s="83" t="s">
        <v>234</v>
      </c>
      <c r="D1848" s="83" t="s">
        <v>15</v>
      </c>
      <c r="E1848" s="84" t="s">
        <v>235</v>
      </c>
      <c r="F1848" s="85" t="s">
        <v>17</v>
      </c>
      <c r="G1848" s="85" t="s">
        <v>236</v>
      </c>
      <c r="H1848" s="85" t="s">
        <v>237</v>
      </c>
      <c r="I1848" s="85" t="s">
        <v>238</v>
      </c>
      <c r="J1848" s="85" t="s">
        <v>239</v>
      </c>
      <c r="K1848" s="86" t="s">
        <v>240</v>
      </c>
      <c r="L1848" s="87" t="s">
        <v>241</v>
      </c>
      <c r="M1848" s="87" t="s">
        <v>242</v>
      </c>
      <c r="N1848" s="88" t="s">
        <v>385</v>
      </c>
      <c r="O1848" s="88" t="s">
        <v>235</v>
      </c>
      <c r="P1848" s="88" t="s">
        <v>244</v>
      </c>
      <c r="Q1848" s="88" t="s">
        <v>245</v>
      </c>
      <c r="R1848" s="88" t="s">
        <v>246</v>
      </c>
      <c r="S1848" s="88" t="s">
        <v>247</v>
      </c>
      <c r="T1848" s="88" t="s">
        <v>248</v>
      </c>
      <c r="U1848" s="88" t="s">
        <v>249</v>
      </c>
      <c r="V1848" s="88" t="s">
        <v>250</v>
      </c>
      <c r="W1848" s="88" t="s">
        <v>251</v>
      </c>
      <c r="X1848" s="88" t="s">
        <v>252</v>
      </c>
      <c r="Y1848" s="88" t="s">
        <v>253</v>
      </c>
      <c r="Z1848" s="88" t="s">
        <v>254</v>
      </c>
      <c r="AA1848" s="88" t="s">
        <v>255</v>
      </c>
      <c r="AB1848" s="88" t="s">
        <v>256</v>
      </c>
      <c r="AC1848" s="88" t="s">
        <v>257</v>
      </c>
      <c r="AD1848" s="88" t="s">
        <v>258</v>
      </c>
      <c r="AE1848" s="88" t="s">
        <v>259</v>
      </c>
      <c r="AF1848" s="88" t="s">
        <v>260</v>
      </c>
      <c r="AG1848" s="88" t="s">
        <v>261</v>
      </c>
      <c r="AH1848" s="88" t="s">
        <v>262</v>
      </c>
    </row>
    <row r="1849" hidden="1">
      <c r="A1849" s="90"/>
      <c r="B1849" s="91"/>
      <c r="C1849" s="92">
        <v>0.0</v>
      </c>
      <c r="D1849" s="92">
        <v>0.0</v>
      </c>
      <c r="E1849" s="93">
        <f t="shared" ref="E1849:E1854" si="1163">SUM(L1849*I1849)/60</f>
        <v>0</v>
      </c>
      <c r="F1849" s="92">
        <v>0.0</v>
      </c>
      <c r="G1849" s="92">
        <v>0.0</v>
      </c>
      <c r="H1849" s="92">
        <v>0.0</v>
      </c>
      <c r="I1849" s="92">
        <v>0.0</v>
      </c>
      <c r="J1849" s="106">
        <f t="shared" ref="J1849:J1862" si="1164">SUM(G1849-I1849)</f>
        <v>0</v>
      </c>
      <c r="K1849" s="94" t="str">
        <f t="shared" ref="K1849:K1862" si="1165">SUM(G1849/I1849)</f>
        <v>#DIV/0!</v>
      </c>
      <c r="L1849" s="92">
        <v>0.0</v>
      </c>
      <c r="M1849" s="92">
        <v>0.0</v>
      </c>
      <c r="N1849" s="92" t="s">
        <v>386</v>
      </c>
      <c r="O1849" s="95" t="str">
        <f t="shared" ref="O1849:O1854" si="1166">(E1849*N1849)</f>
        <v>#VALUE!</v>
      </c>
      <c r="P1849" s="92">
        <v>0.0</v>
      </c>
      <c r="Q1849" s="92">
        <v>0.0</v>
      </c>
      <c r="R1849" s="92">
        <v>0.0</v>
      </c>
      <c r="S1849" s="92">
        <v>0.0</v>
      </c>
      <c r="T1849" s="92">
        <v>0.0</v>
      </c>
      <c r="U1849" s="92">
        <v>0.0</v>
      </c>
      <c r="V1849" s="92">
        <v>0.0</v>
      </c>
      <c r="W1849" s="92">
        <v>0.0</v>
      </c>
      <c r="X1849" s="92">
        <v>0.0</v>
      </c>
      <c r="Y1849" s="92">
        <v>0.0</v>
      </c>
      <c r="Z1849" s="92">
        <v>0.0</v>
      </c>
      <c r="AA1849" s="92">
        <v>0.0</v>
      </c>
      <c r="AB1849" s="92">
        <v>0.0</v>
      </c>
      <c r="AC1849" s="92">
        <v>0.0</v>
      </c>
      <c r="AD1849" s="92">
        <v>0.0</v>
      </c>
      <c r="AE1849" s="92">
        <v>0.0</v>
      </c>
      <c r="AF1849" s="92">
        <v>0.0</v>
      </c>
      <c r="AG1849" s="92">
        <v>0.0</v>
      </c>
      <c r="AH1849" s="92">
        <v>0.0</v>
      </c>
    </row>
    <row r="1850" hidden="1">
      <c r="A1850" s="90"/>
      <c r="B1850" s="91"/>
      <c r="C1850" s="92">
        <v>0.0</v>
      </c>
      <c r="D1850" s="92">
        <v>0.0</v>
      </c>
      <c r="E1850" s="93">
        <f t="shared" si="1163"/>
        <v>0</v>
      </c>
      <c r="F1850" s="92">
        <v>0.0</v>
      </c>
      <c r="G1850" s="92">
        <v>0.0</v>
      </c>
      <c r="H1850" s="92">
        <v>0.0</v>
      </c>
      <c r="I1850" s="92">
        <v>0.0</v>
      </c>
      <c r="J1850" s="106">
        <f t="shared" si="1164"/>
        <v>0</v>
      </c>
      <c r="K1850" s="94" t="str">
        <f t="shared" si="1165"/>
        <v>#DIV/0!</v>
      </c>
      <c r="L1850" s="92">
        <v>0.0</v>
      </c>
      <c r="M1850" s="92">
        <v>0.0</v>
      </c>
      <c r="N1850" s="92" t="s">
        <v>386</v>
      </c>
      <c r="O1850" s="95" t="str">
        <f t="shared" si="1166"/>
        <v>#VALUE!</v>
      </c>
      <c r="P1850" s="92">
        <v>0.0</v>
      </c>
      <c r="Q1850" s="92">
        <v>0.0</v>
      </c>
      <c r="R1850" s="92">
        <v>0.0</v>
      </c>
      <c r="S1850" s="92">
        <v>0.0</v>
      </c>
      <c r="T1850" s="92">
        <v>0.0</v>
      </c>
      <c r="U1850" s="92">
        <v>0.0</v>
      </c>
      <c r="V1850" s="92">
        <v>0.0</v>
      </c>
      <c r="W1850" s="92">
        <v>0.0</v>
      </c>
      <c r="X1850" s="92">
        <v>0.0</v>
      </c>
      <c r="Y1850" s="92">
        <v>0.0</v>
      </c>
      <c r="Z1850" s="92">
        <v>0.0</v>
      </c>
      <c r="AA1850" s="92">
        <v>0.0</v>
      </c>
      <c r="AB1850" s="92">
        <v>0.0</v>
      </c>
      <c r="AC1850" s="92">
        <v>0.0</v>
      </c>
      <c r="AD1850" s="92">
        <v>0.0</v>
      </c>
      <c r="AE1850" s="92">
        <v>0.0</v>
      </c>
      <c r="AF1850" s="92">
        <v>0.0</v>
      </c>
      <c r="AG1850" s="92">
        <v>0.0</v>
      </c>
      <c r="AH1850" s="92">
        <v>0.0</v>
      </c>
    </row>
    <row r="1851" hidden="1">
      <c r="A1851" s="90"/>
      <c r="B1851" s="91"/>
      <c r="C1851" s="92">
        <v>0.0</v>
      </c>
      <c r="D1851" s="92">
        <v>0.0</v>
      </c>
      <c r="E1851" s="93">
        <f t="shared" si="1163"/>
        <v>0</v>
      </c>
      <c r="F1851" s="92">
        <v>0.0</v>
      </c>
      <c r="G1851" s="92">
        <v>0.0</v>
      </c>
      <c r="H1851" s="92">
        <v>0.0</v>
      </c>
      <c r="I1851" s="92">
        <v>0.0</v>
      </c>
      <c r="J1851" s="106">
        <f t="shared" si="1164"/>
        <v>0</v>
      </c>
      <c r="K1851" s="94" t="str">
        <f t="shared" si="1165"/>
        <v>#DIV/0!</v>
      </c>
      <c r="L1851" s="92">
        <v>0.0</v>
      </c>
      <c r="M1851" s="92">
        <v>0.0</v>
      </c>
      <c r="N1851" s="92" t="s">
        <v>386</v>
      </c>
      <c r="O1851" s="95" t="str">
        <f t="shared" si="1166"/>
        <v>#VALUE!</v>
      </c>
      <c r="P1851" s="92">
        <v>0.0</v>
      </c>
      <c r="Q1851" s="92">
        <v>0.0</v>
      </c>
      <c r="R1851" s="92">
        <v>0.0</v>
      </c>
      <c r="S1851" s="92">
        <v>0.0</v>
      </c>
      <c r="T1851" s="92">
        <v>0.0</v>
      </c>
      <c r="U1851" s="92">
        <v>0.0</v>
      </c>
      <c r="V1851" s="92">
        <v>0.0</v>
      </c>
      <c r="W1851" s="92">
        <v>0.0</v>
      </c>
      <c r="X1851" s="92">
        <v>0.0</v>
      </c>
      <c r="Y1851" s="92">
        <v>0.0</v>
      </c>
      <c r="Z1851" s="92">
        <v>0.0</v>
      </c>
      <c r="AA1851" s="92">
        <v>0.0</v>
      </c>
      <c r="AB1851" s="92">
        <v>0.0</v>
      </c>
      <c r="AC1851" s="92">
        <v>0.0</v>
      </c>
      <c r="AD1851" s="92">
        <v>0.0</v>
      </c>
      <c r="AE1851" s="92">
        <v>0.0</v>
      </c>
      <c r="AF1851" s="92">
        <v>0.0</v>
      </c>
      <c r="AG1851" s="92">
        <v>0.0</v>
      </c>
      <c r="AH1851" s="92">
        <v>0.0</v>
      </c>
    </row>
    <row r="1852" hidden="1">
      <c r="A1852" s="90"/>
      <c r="B1852" s="91"/>
      <c r="C1852" s="92">
        <v>0.0</v>
      </c>
      <c r="D1852" s="92">
        <v>0.0</v>
      </c>
      <c r="E1852" s="93">
        <f t="shared" si="1163"/>
        <v>0</v>
      </c>
      <c r="F1852" s="92">
        <v>0.0</v>
      </c>
      <c r="G1852" s="92">
        <v>0.0</v>
      </c>
      <c r="H1852" s="92">
        <v>0.0</v>
      </c>
      <c r="I1852" s="92">
        <v>0.0</v>
      </c>
      <c r="J1852" s="106">
        <f t="shared" si="1164"/>
        <v>0</v>
      </c>
      <c r="K1852" s="94" t="str">
        <f t="shared" si="1165"/>
        <v>#DIV/0!</v>
      </c>
      <c r="L1852" s="92">
        <v>0.0</v>
      </c>
      <c r="M1852" s="92">
        <v>0.0</v>
      </c>
      <c r="N1852" s="92" t="s">
        <v>386</v>
      </c>
      <c r="O1852" s="95" t="str">
        <f t="shared" si="1166"/>
        <v>#VALUE!</v>
      </c>
      <c r="P1852" s="92">
        <v>0.0</v>
      </c>
      <c r="Q1852" s="92">
        <v>0.0</v>
      </c>
      <c r="R1852" s="92">
        <v>0.0</v>
      </c>
      <c r="S1852" s="92">
        <v>0.0</v>
      </c>
      <c r="T1852" s="92">
        <v>0.0</v>
      </c>
      <c r="U1852" s="92">
        <v>0.0</v>
      </c>
      <c r="V1852" s="92">
        <v>0.0</v>
      </c>
      <c r="W1852" s="92">
        <v>0.0</v>
      </c>
      <c r="X1852" s="92">
        <v>0.0</v>
      </c>
      <c r="Y1852" s="92">
        <v>0.0</v>
      </c>
      <c r="Z1852" s="92">
        <v>0.0</v>
      </c>
      <c r="AA1852" s="92">
        <v>0.0</v>
      </c>
      <c r="AB1852" s="92">
        <v>0.0</v>
      </c>
      <c r="AC1852" s="92">
        <v>0.0</v>
      </c>
      <c r="AD1852" s="92">
        <v>0.0</v>
      </c>
      <c r="AE1852" s="92">
        <v>0.0</v>
      </c>
      <c r="AF1852" s="92">
        <v>0.0</v>
      </c>
      <c r="AG1852" s="92">
        <v>0.0</v>
      </c>
      <c r="AH1852" s="92">
        <v>0.0</v>
      </c>
    </row>
    <row r="1853" hidden="1">
      <c r="A1853" s="90"/>
      <c r="B1853" s="91"/>
      <c r="C1853" s="92">
        <v>0.0</v>
      </c>
      <c r="D1853" s="92">
        <v>0.0</v>
      </c>
      <c r="E1853" s="93">
        <f t="shared" si="1163"/>
        <v>0</v>
      </c>
      <c r="F1853" s="92">
        <v>0.0</v>
      </c>
      <c r="G1853" s="92">
        <v>0.0</v>
      </c>
      <c r="H1853" s="92">
        <v>0.0</v>
      </c>
      <c r="I1853" s="92">
        <v>0.0</v>
      </c>
      <c r="J1853" s="106">
        <f t="shared" si="1164"/>
        <v>0</v>
      </c>
      <c r="K1853" s="94" t="str">
        <f t="shared" si="1165"/>
        <v>#DIV/0!</v>
      </c>
      <c r="L1853" s="92">
        <v>0.0</v>
      </c>
      <c r="M1853" s="92">
        <v>0.0</v>
      </c>
      <c r="N1853" s="92" t="s">
        <v>386</v>
      </c>
      <c r="O1853" s="95" t="str">
        <f t="shared" si="1166"/>
        <v>#VALUE!</v>
      </c>
      <c r="P1853" s="92">
        <v>0.0</v>
      </c>
      <c r="Q1853" s="92">
        <v>0.0</v>
      </c>
      <c r="R1853" s="92">
        <v>0.0</v>
      </c>
      <c r="S1853" s="92">
        <v>0.0</v>
      </c>
      <c r="T1853" s="92">
        <v>0.0</v>
      </c>
      <c r="U1853" s="92">
        <v>0.0</v>
      </c>
      <c r="V1853" s="92">
        <v>0.0</v>
      </c>
      <c r="W1853" s="92">
        <v>0.0</v>
      </c>
      <c r="X1853" s="92">
        <v>0.0</v>
      </c>
      <c r="Y1853" s="92">
        <v>0.0</v>
      </c>
      <c r="Z1853" s="92">
        <v>0.0</v>
      </c>
      <c r="AA1853" s="92">
        <v>0.0</v>
      </c>
      <c r="AB1853" s="92">
        <v>0.0</v>
      </c>
      <c r="AC1853" s="92">
        <v>0.0</v>
      </c>
      <c r="AD1853" s="92">
        <v>0.0</v>
      </c>
      <c r="AE1853" s="92">
        <v>0.0</v>
      </c>
      <c r="AF1853" s="92">
        <v>0.0</v>
      </c>
      <c r="AG1853" s="92">
        <v>0.0</v>
      </c>
      <c r="AH1853" s="92">
        <v>0.0</v>
      </c>
    </row>
    <row r="1854" hidden="1">
      <c r="A1854" s="90"/>
      <c r="B1854" s="91"/>
      <c r="C1854" s="92">
        <v>0.0</v>
      </c>
      <c r="D1854" s="92">
        <v>0.0</v>
      </c>
      <c r="E1854" s="93">
        <f t="shared" si="1163"/>
        <v>0</v>
      </c>
      <c r="F1854" s="92">
        <v>0.0</v>
      </c>
      <c r="G1854" s="92">
        <v>0.0</v>
      </c>
      <c r="H1854" s="92">
        <v>0.0</v>
      </c>
      <c r="I1854" s="92">
        <v>0.0</v>
      </c>
      <c r="J1854" s="106">
        <f t="shared" si="1164"/>
        <v>0</v>
      </c>
      <c r="K1854" s="94" t="str">
        <f t="shared" si="1165"/>
        <v>#DIV/0!</v>
      </c>
      <c r="L1854" s="92">
        <v>0.0</v>
      </c>
      <c r="M1854" s="92">
        <v>0.0</v>
      </c>
      <c r="N1854" s="92" t="s">
        <v>386</v>
      </c>
      <c r="O1854" s="95" t="str">
        <f t="shared" si="1166"/>
        <v>#VALUE!</v>
      </c>
      <c r="P1854" s="92">
        <v>0.0</v>
      </c>
      <c r="Q1854" s="92">
        <v>0.0</v>
      </c>
      <c r="R1854" s="92">
        <v>0.0</v>
      </c>
      <c r="S1854" s="92">
        <v>0.0</v>
      </c>
      <c r="T1854" s="92">
        <v>0.0</v>
      </c>
      <c r="U1854" s="92">
        <v>0.0</v>
      </c>
      <c r="V1854" s="92">
        <v>0.0</v>
      </c>
      <c r="W1854" s="92">
        <v>0.0</v>
      </c>
      <c r="X1854" s="92">
        <v>0.0</v>
      </c>
      <c r="Y1854" s="92">
        <v>0.0</v>
      </c>
      <c r="Z1854" s="92">
        <v>0.0</v>
      </c>
      <c r="AA1854" s="92">
        <v>0.0</v>
      </c>
      <c r="AB1854" s="92">
        <v>0.0</v>
      </c>
      <c r="AC1854" s="92">
        <v>0.0</v>
      </c>
      <c r="AD1854" s="92">
        <v>0.0</v>
      </c>
      <c r="AE1854" s="92">
        <v>0.0</v>
      </c>
      <c r="AF1854" s="92">
        <v>0.0</v>
      </c>
      <c r="AG1854" s="92">
        <v>0.0</v>
      </c>
      <c r="AH1854" s="92">
        <v>0.0</v>
      </c>
    </row>
    <row r="1855" hidden="1">
      <c r="A1855" s="98"/>
      <c r="B1855" s="99"/>
      <c r="C1855" s="99">
        <f t="shared" ref="C1855:D1855" si="1167">SUM(C1849:C1854)/4</f>
        <v>0</v>
      </c>
      <c r="D1855" s="99">
        <f t="shared" si="1167"/>
        <v>0</v>
      </c>
      <c r="E1855" s="100">
        <f>SUM(E1849:E1854)</f>
        <v>0</v>
      </c>
      <c r="F1855" s="99">
        <f>SUM(F1849:F1854)/4</f>
        <v>0</v>
      </c>
      <c r="G1855" s="99">
        <f>SUM(G1849:G1854)</f>
        <v>0</v>
      </c>
      <c r="H1855" s="99"/>
      <c r="I1855" s="99">
        <f>SUM(I1849:I1854)</f>
        <v>0</v>
      </c>
      <c r="J1855" s="99">
        <f t="shared" si="1164"/>
        <v>0</v>
      </c>
      <c r="K1855" s="101" t="str">
        <f t="shared" si="1165"/>
        <v>#DIV/0!</v>
      </c>
      <c r="L1855" s="99">
        <f t="shared" ref="L1855:M1855" si="1168">SUM(L1849:L1854)</f>
        <v>0</v>
      </c>
      <c r="M1855" s="99">
        <f t="shared" si="1168"/>
        <v>0</v>
      </c>
      <c r="N1855" s="99"/>
      <c r="O1855" s="102"/>
      <c r="P1855" s="99">
        <f t="shared" ref="P1855:AH1855" si="1169">SUM(P1849:P1854)</f>
        <v>0</v>
      </c>
      <c r="Q1855" s="99">
        <f t="shared" si="1169"/>
        <v>0</v>
      </c>
      <c r="R1855" s="99">
        <f t="shared" si="1169"/>
        <v>0</v>
      </c>
      <c r="S1855" s="99">
        <f t="shared" si="1169"/>
        <v>0</v>
      </c>
      <c r="T1855" s="99">
        <f t="shared" si="1169"/>
        <v>0</v>
      </c>
      <c r="U1855" s="99">
        <f t="shared" si="1169"/>
        <v>0</v>
      </c>
      <c r="V1855" s="99">
        <f t="shared" si="1169"/>
        <v>0</v>
      </c>
      <c r="W1855" s="99">
        <f t="shared" si="1169"/>
        <v>0</v>
      </c>
      <c r="X1855" s="99">
        <f t="shared" si="1169"/>
        <v>0</v>
      </c>
      <c r="Y1855" s="99">
        <f t="shared" si="1169"/>
        <v>0</v>
      </c>
      <c r="Z1855" s="99">
        <f t="shared" si="1169"/>
        <v>0</v>
      </c>
      <c r="AA1855" s="99">
        <f t="shared" si="1169"/>
        <v>0</v>
      </c>
      <c r="AB1855" s="99">
        <f t="shared" si="1169"/>
        <v>0</v>
      </c>
      <c r="AC1855" s="99">
        <f t="shared" si="1169"/>
        <v>0</v>
      </c>
      <c r="AD1855" s="99">
        <f t="shared" si="1169"/>
        <v>0</v>
      </c>
      <c r="AE1855" s="99">
        <f t="shared" si="1169"/>
        <v>0</v>
      </c>
      <c r="AF1855" s="99">
        <f t="shared" si="1169"/>
        <v>0</v>
      </c>
      <c r="AG1855" s="99">
        <f t="shared" si="1169"/>
        <v>0</v>
      </c>
      <c r="AH1855" s="99">
        <f t="shared" si="1169"/>
        <v>0</v>
      </c>
    </row>
    <row r="1856" hidden="1">
      <c r="A1856" s="90"/>
      <c r="B1856" s="91"/>
      <c r="C1856" s="92">
        <v>0.0</v>
      </c>
      <c r="D1856" s="92">
        <v>0.0</v>
      </c>
      <c r="E1856" s="93">
        <f t="shared" ref="E1856:E1861" si="1170">SUM(L1856*I1856)/60</f>
        <v>0</v>
      </c>
      <c r="F1856" s="92">
        <v>0.0</v>
      </c>
      <c r="G1856" s="92">
        <v>0.0</v>
      </c>
      <c r="H1856" s="92">
        <v>0.0</v>
      </c>
      <c r="I1856" s="92">
        <v>0.0</v>
      </c>
      <c r="J1856" s="106">
        <f t="shared" si="1164"/>
        <v>0</v>
      </c>
      <c r="K1856" s="94" t="str">
        <f t="shared" si="1165"/>
        <v>#DIV/0!</v>
      </c>
      <c r="L1856" s="92">
        <v>0.0</v>
      </c>
      <c r="M1856" s="92">
        <v>0.0</v>
      </c>
      <c r="N1856" s="92" t="s">
        <v>386</v>
      </c>
      <c r="O1856" s="95">
        <f t="shared" ref="O1856:O1861" si="1171">SUM(L1856*I1856)/60</f>
        <v>0</v>
      </c>
      <c r="P1856" s="92">
        <v>0.0</v>
      </c>
      <c r="Q1856" s="92">
        <v>0.0</v>
      </c>
      <c r="R1856" s="92">
        <v>0.0</v>
      </c>
      <c r="S1856" s="92">
        <v>0.0</v>
      </c>
      <c r="T1856" s="92">
        <v>0.0</v>
      </c>
      <c r="U1856" s="92">
        <v>0.0</v>
      </c>
      <c r="V1856" s="92">
        <v>0.0</v>
      </c>
      <c r="W1856" s="92">
        <v>0.0</v>
      </c>
      <c r="X1856" s="92">
        <v>0.0</v>
      </c>
      <c r="Y1856" s="92">
        <v>0.0</v>
      </c>
      <c r="Z1856" s="92">
        <v>0.0</v>
      </c>
      <c r="AA1856" s="92">
        <v>0.0</v>
      </c>
      <c r="AB1856" s="92">
        <v>0.0</v>
      </c>
      <c r="AC1856" s="92">
        <v>0.0</v>
      </c>
      <c r="AD1856" s="92">
        <v>0.0</v>
      </c>
      <c r="AE1856" s="92">
        <v>0.0</v>
      </c>
      <c r="AF1856" s="92">
        <v>0.0</v>
      </c>
      <c r="AG1856" s="92">
        <v>0.0</v>
      </c>
      <c r="AH1856" s="92">
        <v>0.0</v>
      </c>
    </row>
    <row r="1857" hidden="1">
      <c r="A1857" s="90"/>
      <c r="B1857" s="91"/>
      <c r="C1857" s="92">
        <v>0.0</v>
      </c>
      <c r="D1857" s="92">
        <v>0.0</v>
      </c>
      <c r="E1857" s="93">
        <f t="shared" si="1170"/>
        <v>0</v>
      </c>
      <c r="F1857" s="92">
        <v>0.0</v>
      </c>
      <c r="G1857" s="92">
        <v>0.0</v>
      </c>
      <c r="H1857" s="92">
        <v>0.0</v>
      </c>
      <c r="I1857" s="92">
        <v>0.0</v>
      </c>
      <c r="J1857" s="106">
        <f t="shared" si="1164"/>
        <v>0</v>
      </c>
      <c r="K1857" s="94" t="str">
        <f t="shared" si="1165"/>
        <v>#DIV/0!</v>
      </c>
      <c r="L1857" s="92">
        <v>0.0</v>
      </c>
      <c r="M1857" s="92">
        <v>0.0</v>
      </c>
      <c r="N1857" s="92" t="s">
        <v>386</v>
      </c>
      <c r="O1857" s="95">
        <f t="shared" si="1171"/>
        <v>0</v>
      </c>
      <c r="P1857" s="92">
        <v>0.0</v>
      </c>
      <c r="Q1857" s="92">
        <v>0.0</v>
      </c>
      <c r="R1857" s="92">
        <v>0.0</v>
      </c>
      <c r="S1857" s="92">
        <v>0.0</v>
      </c>
      <c r="T1857" s="92">
        <v>0.0</v>
      </c>
      <c r="U1857" s="92">
        <v>0.0</v>
      </c>
      <c r="V1857" s="92">
        <v>0.0</v>
      </c>
      <c r="W1857" s="92">
        <v>0.0</v>
      </c>
      <c r="X1857" s="92">
        <v>0.0</v>
      </c>
      <c r="Y1857" s="92">
        <v>0.0</v>
      </c>
      <c r="Z1857" s="92">
        <v>0.0</v>
      </c>
      <c r="AA1857" s="92">
        <v>0.0</v>
      </c>
      <c r="AB1857" s="92">
        <v>0.0</v>
      </c>
      <c r="AC1857" s="92">
        <v>0.0</v>
      </c>
      <c r="AD1857" s="92">
        <v>0.0</v>
      </c>
      <c r="AE1857" s="92">
        <v>0.0</v>
      </c>
      <c r="AF1857" s="92">
        <v>0.0</v>
      </c>
      <c r="AG1857" s="92">
        <v>0.0</v>
      </c>
      <c r="AH1857" s="92">
        <v>0.0</v>
      </c>
    </row>
    <row r="1858" hidden="1">
      <c r="A1858" s="90"/>
      <c r="B1858" s="91"/>
      <c r="C1858" s="92">
        <v>0.0</v>
      </c>
      <c r="D1858" s="92">
        <v>0.0</v>
      </c>
      <c r="E1858" s="93">
        <f t="shared" si="1170"/>
        <v>0</v>
      </c>
      <c r="F1858" s="92">
        <v>0.0</v>
      </c>
      <c r="G1858" s="92">
        <v>0.0</v>
      </c>
      <c r="H1858" s="92">
        <v>0.0</v>
      </c>
      <c r="I1858" s="92">
        <v>0.0</v>
      </c>
      <c r="J1858" s="106">
        <f t="shared" si="1164"/>
        <v>0</v>
      </c>
      <c r="K1858" s="94" t="str">
        <f t="shared" si="1165"/>
        <v>#DIV/0!</v>
      </c>
      <c r="L1858" s="92">
        <v>0.0</v>
      </c>
      <c r="M1858" s="92">
        <v>0.0</v>
      </c>
      <c r="N1858" s="92" t="s">
        <v>386</v>
      </c>
      <c r="O1858" s="95">
        <f t="shared" si="1171"/>
        <v>0</v>
      </c>
      <c r="P1858" s="92">
        <v>0.0</v>
      </c>
      <c r="Q1858" s="92">
        <v>0.0</v>
      </c>
      <c r="R1858" s="92">
        <v>0.0</v>
      </c>
      <c r="S1858" s="92">
        <v>0.0</v>
      </c>
      <c r="T1858" s="92">
        <v>0.0</v>
      </c>
      <c r="U1858" s="92">
        <v>0.0</v>
      </c>
      <c r="V1858" s="92">
        <v>0.0</v>
      </c>
      <c r="W1858" s="92">
        <v>0.0</v>
      </c>
      <c r="X1858" s="92">
        <v>0.0</v>
      </c>
      <c r="Y1858" s="92">
        <v>0.0</v>
      </c>
      <c r="Z1858" s="92">
        <v>0.0</v>
      </c>
      <c r="AA1858" s="92">
        <v>0.0</v>
      </c>
      <c r="AB1858" s="92">
        <v>0.0</v>
      </c>
      <c r="AC1858" s="92">
        <v>0.0</v>
      </c>
      <c r="AD1858" s="92">
        <v>0.0</v>
      </c>
      <c r="AE1858" s="92">
        <v>0.0</v>
      </c>
      <c r="AF1858" s="92">
        <v>0.0</v>
      </c>
      <c r="AG1858" s="92">
        <v>0.0</v>
      </c>
      <c r="AH1858" s="92">
        <v>0.0</v>
      </c>
    </row>
    <row r="1859" hidden="1">
      <c r="A1859" s="90"/>
      <c r="B1859" s="91"/>
      <c r="C1859" s="92">
        <v>0.0</v>
      </c>
      <c r="D1859" s="92">
        <v>0.0</v>
      </c>
      <c r="E1859" s="93">
        <f t="shared" si="1170"/>
        <v>0</v>
      </c>
      <c r="F1859" s="92">
        <v>0.0</v>
      </c>
      <c r="G1859" s="92">
        <v>0.0</v>
      </c>
      <c r="H1859" s="92">
        <v>0.0</v>
      </c>
      <c r="I1859" s="92">
        <v>0.0</v>
      </c>
      <c r="J1859" s="106">
        <f t="shared" si="1164"/>
        <v>0</v>
      </c>
      <c r="K1859" s="94" t="str">
        <f t="shared" si="1165"/>
        <v>#DIV/0!</v>
      </c>
      <c r="L1859" s="92">
        <v>0.0</v>
      </c>
      <c r="M1859" s="92">
        <v>0.0</v>
      </c>
      <c r="N1859" s="92" t="s">
        <v>386</v>
      </c>
      <c r="O1859" s="95">
        <f t="shared" si="1171"/>
        <v>0</v>
      </c>
      <c r="P1859" s="92">
        <v>0.0</v>
      </c>
      <c r="Q1859" s="92">
        <v>0.0</v>
      </c>
      <c r="R1859" s="92">
        <v>0.0</v>
      </c>
      <c r="S1859" s="92">
        <v>0.0</v>
      </c>
      <c r="T1859" s="92">
        <v>0.0</v>
      </c>
      <c r="U1859" s="92">
        <v>0.0</v>
      </c>
      <c r="V1859" s="92">
        <v>0.0</v>
      </c>
      <c r="W1859" s="92">
        <v>0.0</v>
      </c>
      <c r="X1859" s="92">
        <v>0.0</v>
      </c>
      <c r="Y1859" s="92">
        <v>0.0</v>
      </c>
      <c r="Z1859" s="92">
        <v>0.0</v>
      </c>
      <c r="AA1859" s="92">
        <v>0.0</v>
      </c>
      <c r="AB1859" s="92">
        <v>0.0</v>
      </c>
      <c r="AC1859" s="92">
        <v>0.0</v>
      </c>
      <c r="AD1859" s="92">
        <v>0.0</v>
      </c>
      <c r="AE1859" s="92">
        <v>0.0</v>
      </c>
      <c r="AF1859" s="92">
        <v>0.0</v>
      </c>
      <c r="AG1859" s="92">
        <v>0.0</v>
      </c>
      <c r="AH1859" s="92">
        <v>0.0</v>
      </c>
    </row>
    <row r="1860" hidden="1">
      <c r="A1860" s="90"/>
      <c r="B1860" s="91"/>
      <c r="C1860" s="92">
        <v>0.0</v>
      </c>
      <c r="D1860" s="92">
        <v>0.0</v>
      </c>
      <c r="E1860" s="93">
        <f t="shared" si="1170"/>
        <v>0</v>
      </c>
      <c r="F1860" s="92">
        <v>0.0</v>
      </c>
      <c r="G1860" s="92">
        <v>0.0</v>
      </c>
      <c r="H1860" s="92">
        <v>0.0</v>
      </c>
      <c r="I1860" s="92">
        <v>0.0</v>
      </c>
      <c r="J1860" s="106">
        <f t="shared" si="1164"/>
        <v>0</v>
      </c>
      <c r="K1860" s="94" t="str">
        <f t="shared" si="1165"/>
        <v>#DIV/0!</v>
      </c>
      <c r="L1860" s="92">
        <v>0.0</v>
      </c>
      <c r="M1860" s="92">
        <v>0.0</v>
      </c>
      <c r="N1860" s="92" t="s">
        <v>386</v>
      </c>
      <c r="O1860" s="95">
        <f t="shared" si="1171"/>
        <v>0</v>
      </c>
      <c r="P1860" s="92">
        <v>0.0</v>
      </c>
      <c r="Q1860" s="92">
        <v>0.0</v>
      </c>
      <c r="R1860" s="92">
        <v>0.0</v>
      </c>
      <c r="S1860" s="92">
        <v>0.0</v>
      </c>
      <c r="T1860" s="92">
        <v>0.0</v>
      </c>
      <c r="U1860" s="92">
        <v>0.0</v>
      </c>
      <c r="V1860" s="92">
        <v>0.0</v>
      </c>
      <c r="W1860" s="92">
        <v>0.0</v>
      </c>
      <c r="X1860" s="92">
        <v>0.0</v>
      </c>
      <c r="Y1860" s="92">
        <v>0.0</v>
      </c>
      <c r="Z1860" s="92">
        <v>0.0</v>
      </c>
      <c r="AA1860" s="92">
        <v>0.0</v>
      </c>
      <c r="AB1860" s="92">
        <v>0.0</v>
      </c>
      <c r="AC1860" s="92">
        <v>0.0</v>
      </c>
      <c r="AD1860" s="92">
        <v>0.0</v>
      </c>
      <c r="AE1860" s="92">
        <v>0.0</v>
      </c>
      <c r="AF1860" s="92">
        <v>0.0</v>
      </c>
      <c r="AG1860" s="92">
        <v>0.0</v>
      </c>
      <c r="AH1860" s="92">
        <v>0.0</v>
      </c>
    </row>
    <row r="1861" hidden="1">
      <c r="A1861" s="90"/>
      <c r="B1861" s="91"/>
      <c r="C1861" s="92">
        <v>0.0</v>
      </c>
      <c r="D1861" s="92">
        <v>0.0</v>
      </c>
      <c r="E1861" s="93">
        <f t="shared" si="1170"/>
        <v>0</v>
      </c>
      <c r="F1861" s="92">
        <v>0.0</v>
      </c>
      <c r="G1861" s="92">
        <v>0.0</v>
      </c>
      <c r="H1861" s="92">
        <v>0.0</v>
      </c>
      <c r="I1861" s="92">
        <v>0.0</v>
      </c>
      <c r="J1861" s="106">
        <f t="shared" si="1164"/>
        <v>0</v>
      </c>
      <c r="K1861" s="94" t="str">
        <f t="shared" si="1165"/>
        <v>#DIV/0!</v>
      </c>
      <c r="L1861" s="92">
        <v>0.0</v>
      </c>
      <c r="M1861" s="92">
        <v>0.0</v>
      </c>
      <c r="N1861" s="92" t="s">
        <v>386</v>
      </c>
      <c r="O1861" s="95">
        <f t="shared" si="1171"/>
        <v>0</v>
      </c>
      <c r="P1861" s="92">
        <v>0.0</v>
      </c>
      <c r="Q1861" s="92">
        <v>0.0</v>
      </c>
      <c r="R1861" s="92">
        <v>0.0</v>
      </c>
      <c r="S1861" s="92">
        <v>0.0</v>
      </c>
      <c r="T1861" s="92">
        <v>0.0</v>
      </c>
      <c r="U1861" s="92">
        <v>0.0</v>
      </c>
      <c r="V1861" s="92">
        <v>0.0</v>
      </c>
      <c r="W1861" s="92">
        <v>0.0</v>
      </c>
      <c r="X1861" s="92">
        <v>0.0</v>
      </c>
      <c r="Y1861" s="92">
        <v>0.0</v>
      </c>
      <c r="Z1861" s="92">
        <v>0.0</v>
      </c>
      <c r="AA1861" s="92">
        <v>0.0</v>
      </c>
      <c r="AB1861" s="92">
        <v>0.0</v>
      </c>
      <c r="AC1861" s="92">
        <v>0.0</v>
      </c>
      <c r="AD1861" s="92">
        <v>0.0</v>
      </c>
      <c r="AE1861" s="92">
        <v>0.0</v>
      </c>
      <c r="AF1861" s="92">
        <v>0.0</v>
      </c>
      <c r="AG1861" s="92">
        <v>0.0</v>
      </c>
      <c r="AH1861" s="92">
        <v>0.0</v>
      </c>
    </row>
    <row r="1862" hidden="1">
      <c r="A1862" s="98" t="s">
        <v>271</v>
      </c>
      <c r="B1862" s="99"/>
      <c r="C1862" s="99">
        <f>SUM(C1856:C1861)</f>
        <v>0</v>
      </c>
      <c r="D1862" s="99">
        <f t="shared" ref="D1862:F1862" si="1172">SUM(D1856:D1861)/4</f>
        <v>0</v>
      </c>
      <c r="E1862" s="100">
        <f t="shared" si="1172"/>
        <v>0</v>
      </c>
      <c r="F1862" s="99">
        <f t="shared" si="1172"/>
        <v>0</v>
      </c>
      <c r="G1862" s="99">
        <f>SUM(G1856:G1861)</f>
        <v>0</v>
      </c>
      <c r="H1862" s="99"/>
      <c r="I1862" s="99">
        <f>SUM(I1856:I1861)</f>
        <v>0</v>
      </c>
      <c r="J1862" s="99">
        <f t="shared" si="1164"/>
        <v>0</v>
      </c>
      <c r="K1862" s="101" t="str">
        <f t="shared" si="1165"/>
        <v>#DIV/0!</v>
      </c>
      <c r="L1862" s="99">
        <f t="shared" ref="L1862:M1862" si="1173">SUM(L1856:L1861)</f>
        <v>0</v>
      </c>
      <c r="M1862" s="99">
        <f t="shared" si="1173"/>
        <v>0</v>
      </c>
      <c r="N1862" s="99"/>
      <c r="O1862" s="102"/>
      <c r="P1862" s="99">
        <f t="shared" ref="P1862:AH1862" si="1174">SUM(P1856:P1861)</f>
        <v>0</v>
      </c>
      <c r="Q1862" s="99">
        <f t="shared" si="1174"/>
        <v>0</v>
      </c>
      <c r="R1862" s="99">
        <f t="shared" si="1174"/>
        <v>0</v>
      </c>
      <c r="S1862" s="99">
        <f t="shared" si="1174"/>
        <v>0</v>
      </c>
      <c r="T1862" s="99">
        <f t="shared" si="1174"/>
        <v>0</v>
      </c>
      <c r="U1862" s="99">
        <f t="shared" si="1174"/>
        <v>0</v>
      </c>
      <c r="V1862" s="99">
        <f t="shared" si="1174"/>
        <v>0</v>
      </c>
      <c r="W1862" s="99">
        <f t="shared" si="1174"/>
        <v>0</v>
      </c>
      <c r="X1862" s="99">
        <f t="shared" si="1174"/>
        <v>0</v>
      </c>
      <c r="Y1862" s="99">
        <f t="shared" si="1174"/>
        <v>0</v>
      </c>
      <c r="Z1862" s="99">
        <f t="shared" si="1174"/>
        <v>0</v>
      </c>
      <c r="AA1862" s="99">
        <f t="shared" si="1174"/>
        <v>0</v>
      </c>
      <c r="AB1862" s="99">
        <f t="shared" si="1174"/>
        <v>0</v>
      </c>
      <c r="AC1862" s="99">
        <f t="shared" si="1174"/>
        <v>0</v>
      </c>
      <c r="AD1862" s="99">
        <f t="shared" si="1174"/>
        <v>0</v>
      </c>
      <c r="AE1862" s="99">
        <f t="shared" si="1174"/>
        <v>0</v>
      </c>
      <c r="AF1862" s="99">
        <f t="shared" si="1174"/>
        <v>0</v>
      </c>
      <c r="AG1862" s="99">
        <f t="shared" si="1174"/>
        <v>0</v>
      </c>
      <c r="AH1862" s="99">
        <f t="shared" si="1174"/>
        <v>0</v>
      </c>
    </row>
    <row r="1863">
      <c r="A1863" s="119" t="s">
        <v>490</v>
      </c>
    </row>
    <row r="1865" hidden="1">
      <c r="A1865" s="115"/>
      <c r="F1865" s="116" t="s">
        <v>382</v>
      </c>
      <c r="L1865" s="117" t="s">
        <v>383</v>
      </c>
      <c r="N1865" s="118" t="s">
        <v>384</v>
      </c>
    </row>
    <row r="1866" hidden="1">
      <c r="A1866" s="83" t="s">
        <v>232</v>
      </c>
      <c r="B1866" s="83" t="s">
        <v>233</v>
      </c>
      <c r="C1866" s="83" t="s">
        <v>234</v>
      </c>
      <c r="D1866" s="83" t="s">
        <v>15</v>
      </c>
      <c r="E1866" s="84" t="s">
        <v>235</v>
      </c>
      <c r="F1866" s="85" t="s">
        <v>17</v>
      </c>
      <c r="G1866" s="85" t="s">
        <v>236</v>
      </c>
      <c r="H1866" s="85" t="s">
        <v>237</v>
      </c>
      <c r="I1866" s="85" t="s">
        <v>238</v>
      </c>
      <c r="J1866" s="85" t="s">
        <v>239</v>
      </c>
      <c r="K1866" s="86" t="s">
        <v>240</v>
      </c>
      <c r="L1866" s="87" t="s">
        <v>241</v>
      </c>
      <c r="M1866" s="87" t="s">
        <v>242</v>
      </c>
      <c r="N1866" s="88" t="s">
        <v>385</v>
      </c>
      <c r="O1866" s="88" t="s">
        <v>235</v>
      </c>
      <c r="P1866" s="88" t="s">
        <v>244</v>
      </c>
      <c r="Q1866" s="88" t="s">
        <v>245</v>
      </c>
      <c r="R1866" s="88" t="s">
        <v>246</v>
      </c>
      <c r="S1866" s="88" t="s">
        <v>247</v>
      </c>
      <c r="T1866" s="88" t="s">
        <v>248</v>
      </c>
      <c r="U1866" s="88" t="s">
        <v>249</v>
      </c>
      <c r="V1866" s="88" t="s">
        <v>250</v>
      </c>
      <c r="W1866" s="88" t="s">
        <v>251</v>
      </c>
      <c r="X1866" s="88" t="s">
        <v>252</v>
      </c>
      <c r="Y1866" s="88" t="s">
        <v>253</v>
      </c>
      <c r="Z1866" s="88" t="s">
        <v>254</v>
      </c>
      <c r="AA1866" s="88" t="s">
        <v>255</v>
      </c>
      <c r="AB1866" s="88" t="s">
        <v>256</v>
      </c>
      <c r="AC1866" s="88" t="s">
        <v>257</v>
      </c>
      <c r="AD1866" s="88" t="s">
        <v>258</v>
      </c>
      <c r="AE1866" s="88" t="s">
        <v>259</v>
      </c>
      <c r="AF1866" s="88" t="s">
        <v>260</v>
      </c>
      <c r="AG1866" s="88" t="s">
        <v>261</v>
      </c>
      <c r="AH1866" s="88" t="s">
        <v>262</v>
      </c>
    </row>
    <row r="1867" hidden="1">
      <c r="A1867" s="90"/>
      <c r="B1867" s="91"/>
      <c r="C1867" s="92">
        <v>0.0</v>
      </c>
      <c r="D1867" s="92">
        <v>0.0</v>
      </c>
      <c r="E1867" s="93">
        <f t="shared" ref="E1867:E1872" si="1175">SUM(L1867*I1867)/60</f>
        <v>0</v>
      </c>
      <c r="F1867" s="92">
        <v>0.0</v>
      </c>
      <c r="G1867" s="92">
        <v>0.0</v>
      </c>
      <c r="H1867" s="92">
        <v>0.0</v>
      </c>
      <c r="I1867" s="92">
        <v>0.0</v>
      </c>
      <c r="J1867" s="106">
        <f t="shared" ref="J1867:J1880" si="1176">SUM(G1867-I1867)</f>
        <v>0</v>
      </c>
      <c r="K1867" s="94" t="str">
        <f t="shared" ref="K1867:K1880" si="1177">SUM(G1867/I1867)</f>
        <v>#DIV/0!</v>
      </c>
      <c r="L1867" s="92">
        <v>0.0</v>
      </c>
      <c r="M1867" s="92">
        <v>0.0</v>
      </c>
      <c r="N1867" s="92" t="s">
        <v>386</v>
      </c>
      <c r="O1867" s="95" t="str">
        <f t="shared" ref="O1867:O1872" si="1178">(E1867*N1867)</f>
        <v>#VALUE!</v>
      </c>
      <c r="P1867" s="92">
        <v>0.0</v>
      </c>
      <c r="Q1867" s="92">
        <v>0.0</v>
      </c>
      <c r="R1867" s="92">
        <v>0.0</v>
      </c>
      <c r="S1867" s="92">
        <v>0.0</v>
      </c>
      <c r="T1867" s="92">
        <v>0.0</v>
      </c>
      <c r="U1867" s="92">
        <v>0.0</v>
      </c>
      <c r="V1867" s="92">
        <v>0.0</v>
      </c>
      <c r="W1867" s="92">
        <v>0.0</v>
      </c>
      <c r="X1867" s="92">
        <v>0.0</v>
      </c>
      <c r="Y1867" s="92">
        <v>0.0</v>
      </c>
      <c r="Z1867" s="92">
        <v>0.0</v>
      </c>
      <c r="AA1867" s="92">
        <v>0.0</v>
      </c>
      <c r="AB1867" s="92">
        <v>0.0</v>
      </c>
      <c r="AC1867" s="92">
        <v>0.0</v>
      </c>
      <c r="AD1867" s="92">
        <v>0.0</v>
      </c>
      <c r="AE1867" s="92">
        <v>0.0</v>
      </c>
      <c r="AF1867" s="92">
        <v>0.0</v>
      </c>
      <c r="AG1867" s="92">
        <v>0.0</v>
      </c>
      <c r="AH1867" s="92">
        <v>0.0</v>
      </c>
    </row>
    <row r="1868" hidden="1">
      <c r="A1868" s="90"/>
      <c r="B1868" s="91"/>
      <c r="C1868" s="92">
        <v>0.0</v>
      </c>
      <c r="D1868" s="92">
        <v>0.0</v>
      </c>
      <c r="E1868" s="93">
        <f t="shared" si="1175"/>
        <v>0</v>
      </c>
      <c r="F1868" s="92">
        <v>0.0</v>
      </c>
      <c r="G1868" s="92">
        <v>0.0</v>
      </c>
      <c r="H1868" s="92">
        <v>0.0</v>
      </c>
      <c r="I1868" s="92">
        <v>0.0</v>
      </c>
      <c r="J1868" s="106">
        <f t="shared" si="1176"/>
        <v>0</v>
      </c>
      <c r="K1868" s="94" t="str">
        <f t="shared" si="1177"/>
        <v>#DIV/0!</v>
      </c>
      <c r="L1868" s="92">
        <v>0.0</v>
      </c>
      <c r="M1868" s="92">
        <v>0.0</v>
      </c>
      <c r="N1868" s="92" t="s">
        <v>386</v>
      </c>
      <c r="O1868" s="95" t="str">
        <f t="shared" si="1178"/>
        <v>#VALUE!</v>
      </c>
      <c r="P1868" s="92">
        <v>0.0</v>
      </c>
      <c r="Q1868" s="92">
        <v>0.0</v>
      </c>
      <c r="R1868" s="92">
        <v>0.0</v>
      </c>
      <c r="S1868" s="92">
        <v>0.0</v>
      </c>
      <c r="T1868" s="92">
        <v>0.0</v>
      </c>
      <c r="U1868" s="92">
        <v>0.0</v>
      </c>
      <c r="V1868" s="92">
        <v>0.0</v>
      </c>
      <c r="W1868" s="92">
        <v>0.0</v>
      </c>
      <c r="X1868" s="92">
        <v>0.0</v>
      </c>
      <c r="Y1868" s="92">
        <v>0.0</v>
      </c>
      <c r="Z1868" s="92">
        <v>0.0</v>
      </c>
      <c r="AA1868" s="92">
        <v>0.0</v>
      </c>
      <c r="AB1868" s="92">
        <v>0.0</v>
      </c>
      <c r="AC1868" s="92">
        <v>0.0</v>
      </c>
      <c r="AD1868" s="92">
        <v>0.0</v>
      </c>
      <c r="AE1868" s="92">
        <v>0.0</v>
      </c>
      <c r="AF1868" s="92">
        <v>0.0</v>
      </c>
      <c r="AG1868" s="92">
        <v>0.0</v>
      </c>
      <c r="AH1868" s="92">
        <v>0.0</v>
      </c>
    </row>
    <row r="1869" hidden="1">
      <c r="A1869" s="90"/>
      <c r="B1869" s="91"/>
      <c r="C1869" s="92">
        <v>0.0</v>
      </c>
      <c r="D1869" s="92">
        <v>0.0</v>
      </c>
      <c r="E1869" s="93">
        <f t="shared" si="1175"/>
        <v>0</v>
      </c>
      <c r="F1869" s="92">
        <v>0.0</v>
      </c>
      <c r="G1869" s="92">
        <v>0.0</v>
      </c>
      <c r="H1869" s="92">
        <v>0.0</v>
      </c>
      <c r="I1869" s="92">
        <v>0.0</v>
      </c>
      <c r="J1869" s="106">
        <f t="shared" si="1176"/>
        <v>0</v>
      </c>
      <c r="K1869" s="94" t="str">
        <f t="shared" si="1177"/>
        <v>#DIV/0!</v>
      </c>
      <c r="L1869" s="92">
        <v>0.0</v>
      </c>
      <c r="M1869" s="92">
        <v>0.0</v>
      </c>
      <c r="N1869" s="92" t="s">
        <v>386</v>
      </c>
      <c r="O1869" s="95" t="str">
        <f t="shared" si="1178"/>
        <v>#VALUE!</v>
      </c>
      <c r="P1869" s="92">
        <v>0.0</v>
      </c>
      <c r="Q1869" s="92">
        <v>0.0</v>
      </c>
      <c r="R1869" s="92">
        <v>0.0</v>
      </c>
      <c r="S1869" s="92">
        <v>0.0</v>
      </c>
      <c r="T1869" s="92">
        <v>0.0</v>
      </c>
      <c r="U1869" s="92">
        <v>0.0</v>
      </c>
      <c r="V1869" s="92">
        <v>0.0</v>
      </c>
      <c r="W1869" s="92">
        <v>0.0</v>
      </c>
      <c r="X1869" s="92">
        <v>0.0</v>
      </c>
      <c r="Y1869" s="92">
        <v>0.0</v>
      </c>
      <c r="Z1869" s="92">
        <v>0.0</v>
      </c>
      <c r="AA1869" s="92">
        <v>0.0</v>
      </c>
      <c r="AB1869" s="92">
        <v>0.0</v>
      </c>
      <c r="AC1869" s="92">
        <v>0.0</v>
      </c>
      <c r="AD1869" s="92">
        <v>0.0</v>
      </c>
      <c r="AE1869" s="92">
        <v>0.0</v>
      </c>
      <c r="AF1869" s="92">
        <v>0.0</v>
      </c>
      <c r="AG1869" s="92">
        <v>0.0</v>
      </c>
      <c r="AH1869" s="92">
        <v>0.0</v>
      </c>
    </row>
    <row r="1870" hidden="1">
      <c r="A1870" s="90"/>
      <c r="B1870" s="91"/>
      <c r="C1870" s="92">
        <v>0.0</v>
      </c>
      <c r="D1870" s="92">
        <v>0.0</v>
      </c>
      <c r="E1870" s="93">
        <f t="shared" si="1175"/>
        <v>0</v>
      </c>
      <c r="F1870" s="92">
        <v>0.0</v>
      </c>
      <c r="G1870" s="92">
        <v>0.0</v>
      </c>
      <c r="H1870" s="92">
        <v>0.0</v>
      </c>
      <c r="I1870" s="92">
        <v>0.0</v>
      </c>
      <c r="J1870" s="106">
        <f t="shared" si="1176"/>
        <v>0</v>
      </c>
      <c r="K1870" s="94" t="str">
        <f t="shared" si="1177"/>
        <v>#DIV/0!</v>
      </c>
      <c r="L1870" s="92">
        <v>0.0</v>
      </c>
      <c r="M1870" s="92">
        <v>0.0</v>
      </c>
      <c r="N1870" s="92" t="s">
        <v>386</v>
      </c>
      <c r="O1870" s="95" t="str">
        <f t="shared" si="1178"/>
        <v>#VALUE!</v>
      </c>
      <c r="P1870" s="92">
        <v>0.0</v>
      </c>
      <c r="Q1870" s="92">
        <v>0.0</v>
      </c>
      <c r="R1870" s="92">
        <v>0.0</v>
      </c>
      <c r="S1870" s="92">
        <v>0.0</v>
      </c>
      <c r="T1870" s="92">
        <v>0.0</v>
      </c>
      <c r="U1870" s="92">
        <v>0.0</v>
      </c>
      <c r="V1870" s="92">
        <v>0.0</v>
      </c>
      <c r="W1870" s="92">
        <v>0.0</v>
      </c>
      <c r="X1870" s="92">
        <v>0.0</v>
      </c>
      <c r="Y1870" s="92">
        <v>0.0</v>
      </c>
      <c r="Z1870" s="92">
        <v>0.0</v>
      </c>
      <c r="AA1870" s="92">
        <v>0.0</v>
      </c>
      <c r="AB1870" s="92">
        <v>0.0</v>
      </c>
      <c r="AC1870" s="92">
        <v>0.0</v>
      </c>
      <c r="AD1870" s="92">
        <v>0.0</v>
      </c>
      <c r="AE1870" s="92">
        <v>0.0</v>
      </c>
      <c r="AF1870" s="92">
        <v>0.0</v>
      </c>
      <c r="AG1870" s="92">
        <v>0.0</v>
      </c>
      <c r="AH1870" s="92">
        <v>0.0</v>
      </c>
    </row>
    <row r="1871" hidden="1">
      <c r="A1871" s="90"/>
      <c r="B1871" s="91"/>
      <c r="C1871" s="92">
        <v>0.0</v>
      </c>
      <c r="D1871" s="92">
        <v>0.0</v>
      </c>
      <c r="E1871" s="93">
        <f t="shared" si="1175"/>
        <v>0</v>
      </c>
      <c r="F1871" s="92">
        <v>0.0</v>
      </c>
      <c r="G1871" s="92">
        <v>0.0</v>
      </c>
      <c r="H1871" s="92">
        <v>0.0</v>
      </c>
      <c r="I1871" s="92">
        <v>0.0</v>
      </c>
      <c r="J1871" s="106">
        <f t="shared" si="1176"/>
        <v>0</v>
      </c>
      <c r="K1871" s="94" t="str">
        <f t="shared" si="1177"/>
        <v>#DIV/0!</v>
      </c>
      <c r="L1871" s="92">
        <v>0.0</v>
      </c>
      <c r="M1871" s="92">
        <v>0.0</v>
      </c>
      <c r="N1871" s="92" t="s">
        <v>386</v>
      </c>
      <c r="O1871" s="95" t="str">
        <f t="shared" si="1178"/>
        <v>#VALUE!</v>
      </c>
      <c r="P1871" s="92">
        <v>0.0</v>
      </c>
      <c r="Q1871" s="92">
        <v>0.0</v>
      </c>
      <c r="R1871" s="92">
        <v>0.0</v>
      </c>
      <c r="S1871" s="92">
        <v>0.0</v>
      </c>
      <c r="T1871" s="92">
        <v>0.0</v>
      </c>
      <c r="U1871" s="92">
        <v>0.0</v>
      </c>
      <c r="V1871" s="92">
        <v>0.0</v>
      </c>
      <c r="W1871" s="92">
        <v>0.0</v>
      </c>
      <c r="X1871" s="92">
        <v>0.0</v>
      </c>
      <c r="Y1871" s="92">
        <v>0.0</v>
      </c>
      <c r="Z1871" s="92">
        <v>0.0</v>
      </c>
      <c r="AA1871" s="92">
        <v>0.0</v>
      </c>
      <c r="AB1871" s="92">
        <v>0.0</v>
      </c>
      <c r="AC1871" s="92">
        <v>0.0</v>
      </c>
      <c r="AD1871" s="92">
        <v>0.0</v>
      </c>
      <c r="AE1871" s="92">
        <v>0.0</v>
      </c>
      <c r="AF1871" s="92">
        <v>0.0</v>
      </c>
      <c r="AG1871" s="92">
        <v>0.0</v>
      </c>
      <c r="AH1871" s="92">
        <v>0.0</v>
      </c>
    </row>
    <row r="1872" hidden="1">
      <c r="A1872" s="90"/>
      <c r="B1872" s="91"/>
      <c r="C1872" s="92">
        <v>0.0</v>
      </c>
      <c r="D1872" s="92">
        <v>0.0</v>
      </c>
      <c r="E1872" s="93">
        <f t="shared" si="1175"/>
        <v>0</v>
      </c>
      <c r="F1872" s="92">
        <v>0.0</v>
      </c>
      <c r="G1872" s="92">
        <v>0.0</v>
      </c>
      <c r="H1872" s="92">
        <v>0.0</v>
      </c>
      <c r="I1872" s="92">
        <v>0.0</v>
      </c>
      <c r="J1872" s="106">
        <f t="shared" si="1176"/>
        <v>0</v>
      </c>
      <c r="K1872" s="94" t="str">
        <f t="shared" si="1177"/>
        <v>#DIV/0!</v>
      </c>
      <c r="L1872" s="92">
        <v>0.0</v>
      </c>
      <c r="M1872" s="92">
        <v>0.0</v>
      </c>
      <c r="N1872" s="92" t="s">
        <v>386</v>
      </c>
      <c r="O1872" s="95" t="str">
        <f t="shared" si="1178"/>
        <v>#VALUE!</v>
      </c>
      <c r="P1872" s="92">
        <v>0.0</v>
      </c>
      <c r="Q1872" s="92">
        <v>0.0</v>
      </c>
      <c r="R1872" s="92">
        <v>0.0</v>
      </c>
      <c r="S1872" s="92">
        <v>0.0</v>
      </c>
      <c r="T1872" s="92">
        <v>0.0</v>
      </c>
      <c r="U1872" s="92">
        <v>0.0</v>
      </c>
      <c r="V1872" s="92">
        <v>0.0</v>
      </c>
      <c r="W1872" s="92">
        <v>0.0</v>
      </c>
      <c r="X1872" s="92">
        <v>0.0</v>
      </c>
      <c r="Y1872" s="92">
        <v>0.0</v>
      </c>
      <c r="Z1872" s="92">
        <v>0.0</v>
      </c>
      <c r="AA1872" s="92">
        <v>0.0</v>
      </c>
      <c r="AB1872" s="92">
        <v>0.0</v>
      </c>
      <c r="AC1872" s="92">
        <v>0.0</v>
      </c>
      <c r="AD1872" s="92">
        <v>0.0</v>
      </c>
      <c r="AE1872" s="92">
        <v>0.0</v>
      </c>
      <c r="AF1872" s="92">
        <v>0.0</v>
      </c>
      <c r="AG1872" s="92">
        <v>0.0</v>
      </c>
      <c r="AH1872" s="92">
        <v>0.0</v>
      </c>
    </row>
    <row r="1873" hidden="1">
      <c r="A1873" s="98"/>
      <c r="B1873" s="99"/>
      <c r="C1873" s="99">
        <f t="shared" ref="C1873:D1873" si="1179">SUM(C1867:C1872)/4</f>
        <v>0</v>
      </c>
      <c r="D1873" s="99">
        <f t="shared" si="1179"/>
        <v>0</v>
      </c>
      <c r="E1873" s="100">
        <f>SUM(E1867:E1872)</f>
        <v>0</v>
      </c>
      <c r="F1873" s="99">
        <f>SUM(F1867:F1872)/4</f>
        <v>0</v>
      </c>
      <c r="G1873" s="99">
        <f>SUM(G1867:G1872)</f>
        <v>0</v>
      </c>
      <c r="H1873" s="99"/>
      <c r="I1873" s="99">
        <f>SUM(I1867:I1872)</f>
        <v>0</v>
      </c>
      <c r="J1873" s="99">
        <f t="shared" si="1176"/>
        <v>0</v>
      </c>
      <c r="K1873" s="101" t="str">
        <f t="shared" si="1177"/>
        <v>#DIV/0!</v>
      </c>
      <c r="L1873" s="99">
        <f t="shared" ref="L1873:M1873" si="1180">SUM(L1867:L1872)</f>
        <v>0</v>
      </c>
      <c r="M1873" s="99">
        <f t="shared" si="1180"/>
        <v>0</v>
      </c>
      <c r="N1873" s="99"/>
      <c r="O1873" s="102"/>
      <c r="P1873" s="99">
        <f t="shared" ref="P1873:AH1873" si="1181">SUM(P1867:P1872)</f>
        <v>0</v>
      </c>
      <c r="Q1873" s="99">
        <f t="shared" si="1181"/>
        <v>0</v>
      </c>
      <c r="R1873" s="99">
        <f t="shared" si="1181"/>
        <v>0</v>
      </c>
      <c r="S1873" s="99">
        <f t="shared" si="1181"/>
        <v>0</v>
      </c>
      <c r="T1873" s="99">
        <f t="shared" si="1181"/>
        <v>0</v>
      </c>
      <c r="U1873" s="99">
        <f t="shared" si="1181"/>
        <v>0</v>
      </c>
      <c r="V1873" s="99">
        <f t="shared" si="1181"/>
        <v>0</v>
      </c>
      <c r="W1873" s="99">
        <f t="shared" si="1181"/>
        <v>0</v>
      </c>
      <c r="X1873" s="99">
        <f t="shared" si="1181"/>
        <v>0</v>
      </c>
      <c r="Y1873" s="99">
        <f t="shared" si="1181"/>
        <v>0</v>
      </c>
      <c r="Z1873" s="99">
        <f t="shared" si="1181"/>
        <v>0</v>
      </c>
      <c r="AA1873" s="99">
        <f t="shared" si="1181"/>
        <v>0</v>
      </c>
      <c r="AB1873" s="99">
        <f t="shared" si="1181"/>
        <v>0</v>
      </c>
      <c r="AC1873" s="99">
        <f t="shared" si="1181"/>
        <v>0</v>
      </c>
      <c r="AD1873" s="99">
        <f t="shared" si="1181"/>
        <v>0</v>
      </c>
      <c r="AE1873" s="99">
        <f t="shared" si="1181"/>
        <v>0</v>
      </c>
      <c r="AF1873" s="99">
        <f t="shared" si="1181"/>
        <v>0</v>
      </c>
      <c r="AG1873" s="99">
        <f t="shared" si="1181"/>
        <v>0</v>
      </c>
      <c r="AH1873" s="99">
        <f t="shared" si="1181"/>
        <v>0</v>
      </c>
    </row>
    <row r="1874" hidden="1">
      <c r="A1874" s="90"/>
      <c r="B1874" s="91"/>
      <c r="C1874" s="92">
        <v>0.0</v>
      </c>
      <c r="D1874" s="92">
        <v>0.0</v>
      </c>
      <c r="E1874" s="93">
        <f t="shared" ref="E1874:E1879" si="1182">SUM(L1874*I1874)/60</f>
        <v>0</v>
      </c>
      <c r="F1874" s="92">
        <v>0.0</v>
      </c>
      <c r="G1874" s="92">
        <v>0.0</v>
      </c>
      <c r="H1874" s="92">
        <v>0.0</v>
      </c>
      <c r="I1874" s="92">
        <v>0.0</v>
      </c>
      <c r="J1874" s="106">
        <f t="shared" si="1176"/>
        <v>0</v>
      </c>
      <c r="K1874" s="94" t="str">
        <f t="shared" si="1177"/>
        <v>#DIV/0!</v>
      </c>
      <c r="L1874" s="92">
        <v>0.0</v>
      </c>
      <c r="M1874" s="92">
        <v>0.0</v>
      </c>
      <c r="N1874" s="92" t="s">
        <v>386</v>
      </c>
      <c r="O1874" s="95">
        <f t="shared" ref="O1874:O1879" si="1183">SUM(L1874*I1874)/60</f>
        <v>0</v>
      </c>
      <c r="P1874" s="92">
        <v>0.0</v>
      </c>
      <c r="Q1874" s="92">
        <v>0.0</v>
      </c>
      <c r="R1874" s="92">
        <v>0.0</v>
      </c>
      <c r="S1874" s="92">
        <v>0.0</v>
      </c>
      <c r="T1874" s="92">
        <v>0.0</v>
      </c>
      <c r="U1874" s="92">
        <v>0.0</v>
      </c>
      <c r="V1874" s="92">
        <v>0.0</v>
      </c>
      <c r="W1874" s="92">
        <v>0.0</v>
      </c>
      <c r="X1874" s="92">
        <v>0.0</v>
      </c>
      <c r="Y1874" s="92">
        <v>0.0</v>
      </c>
      <c r="Z1874" s="92">
        <v>0.0</v>
      </c>
      <c r="AA1874" s="92">
        <v>0.0</v>
      </c>
      <c r="AB1874" s="92">
        <v>0.0</v>
      </c>
      <c r="AC1874" s="92">
        <v>0.0</v>
      </c>
      <c r="AD1874" s="92">
        <v>0.0</v>
      </c>
      <c r="AE1874" s="92">
        <v>0.0</v>
      </c>
      <c r="AF1874" s="92">
        <v>0.0</v>
      </c>
      <c r="AG1874" s="92">
        <v>0.0</v>
      </c>
      <c r="AH1874" s="92">
        <v>0.0</v>
      </c>
    </row>
    <row r="1875" hidden="1">
      <c r="A1875" s="90"/>
      <c r="B1875" s="91"/>
      <c r="C1875" s="92">
        <v>0.0</v>
      </c>
      <c r="D1875" s="92">
        <v>0.0</v>
      </c>
      <c r="E1875" s="93">
        <f t="shared" si="1182"/>
        <v>0</v>
      </c>
      <c r="F1875" s="92">
        <v>0.0</v>
      </c>
      <c r="G1875" s="92">
        <v>0.0</v>
      </c>
      <c r="H1875" s="92">
        <v>0.0</v>
      </c>
      <c r="I1875" s="92">
        <v>0.0</v>
      </c>
      <c r="J1875" s="106">
        <f t="shared" si="1176"/>
        <v>0</v>
      </c>
      <c r="K1875" s="94" t="str">
        <f t="shared" si="1177"/>
        <v>#DIV/0!</v>
      </c>
      <c r="L1875" s="92">
        <v>0.0</v>
      </c>
      <c r="M1875" s="92">
        <v>0.0</v>
      </c>
      <c r="N1875" s="92" t="s">
        <v>386</v>
      </c>
      <c r="O1875" s="95">
        <f t="shared" si="1183"/>
        <v>0</v>
      </c>
      <c r="P1875" s="92">
        <v>0.0</v>
      </c>
      <c r="Q1875" s="92">
        <v>0.0</v>
      </c>
      <c r="R1875" s="92">
        <v>0.0</v>
      </c>
      <c r="S1875" s="92">
        <v>0.0</v>
      </c>
      <c r="T1875" s="92">
        <v>0.0</v>
      </c>
      <c r="U1875" s="92">
        <v>0.0</v>
      </c>
      <c r="V1875" s="92">
        <v>0.0</v>
      </c>
      <c r="W1875" s="92">
        <v>0.0</v>
      </c>
      <c r="X1875" s="92">
        <v>0.0</v>
      </c>
      <c r="Y1875" s="92">
        <v>0.0</v>
      </c>
      <c r="Z1875" s="92">
        <v>0.0</v>
      </c>
      <c r="AA1875" s="92">
        <v>0.0</v>
      </c>
      <c r="AB1875" s="92">
        <v>0.0</v>
      </c>
      <c r="AC1875" s="92">
        <v>0.0</v>
      </c>
      <c r="AD1875" s="92">
        <v>0.0</v>
      </c>
      <c r="AE1875" s="92">
        <v>0.0</v>
      </c>
      <c r="AF1875" s="92">
        <v>0.0</v>
      </c>
      <c r="AG1875" s="92">
        <v>0.0</v>
      </c>
      <c r="AH1875" s="92">
        <v>0.0</v>
      </c>
    </row>
    <row r="1876" hidden="1">
      <c r="A1876" s="90"/>
      <c r="B1876" s="91"/>
      <c r="C1876" s="92">
        <v>0.0</v>
      </c>
      <c r="D1876" s="92">
        <v>0.0</v>
      </c>
      <c r="E1876" s="93">
        <f t="shared" si="1182"/>
        <v>0</v>
      </c>
      <c r="F1876" s="92">
        <v>0.0</v>
      </c>
      <c r="G1876" s="92">
        <v>0.0</v>
      </c>
      <c r="H1876" s="92">
        <v>0.0</v>
      </c>
      <c r="I1876" s="92">
        <v>0.0</v>
      </c>
      <c r="J1876" s="106">
        <f t="shared" si="1176"/>
        <v>0</v>
      </c>
      <c r="K1876" s="94" t="str">
        <f t="shared" si="1177"/>
        <v>#DIV/0!</v>
      </c>
      <c r="L1876" s="92">
        <v>0.0</v>
      </c>
      <c r="M1876" s="92">
        <v>0.0</v>
      </c>
      <c r="N1876" s="92" t="s">
        <v>386</v>
      </c>
      <c r="O1876" s="95">
        <f t="shared" si="1183"/>
        <v>0</v>
      </c>
      <c r="P1876" s="92">
        <v>0.0</v>
      </c>
      <c r="Q1876" s="92">
        <v>0.0</v>
      </c>
      <c r="R1876" s="92">
        <v>0.0</v>
      </c>
      <c r="S1876" s="92">
        <v>0.0</v>
      </c>
      <c r="T1876" s="92">
        <v>0.0</v>
      </c>
      <c r="U1876" s="92">
        <v>0.0</v>
      </c>
      <c r="V1876" s="92">
        <v>0.0</v>
      </c>
      <c r="W1876" s="92">
        <v>0.0</v>
      </c>
      <c r="X1876" s="92">
        <v>0.0</v>
      </c>
      <c r="Y1876" s="92">
        <v>0.0</v>
      </c>
      <c r="Z1876" s="92">
        <v>0.0</v>
      </c>
      <c r="AA1876" s="92">
        <v>0.0</v>
      </c>
      <c r="AB1876" s="92">
        <v>0.0</v>
      </c>
      <c r="AC1876" s="92">
        <v>0.0</v>
      </c>
      <c r="AD1876" s="92">
        <v>0.0</v>
      </c>
      <c r="AE1876" s="92">
        <v>0.0</v>
      </c>
      <c r="AF1876" s="92">
        <v>0.0</v>
      </c>
      <c r="AG1876" s="92">
        <v>0.0</v>
      </c>
      <c r="AH1876" s="92">
        <v>0.0</v>
      </c>
    </row>
    <row r="1877" hidden="1">
      <c r="A1877" s="90"/>
      <c r="B1877" s="91"/>
      <c r="C1877" s="92">
        <v>0.0</v>
      </c>
      <c r="D1877" s="92">
        <v>0.0</v>
      </c>
      <c r="E1877" s="93">
        <f t="shared" si="1182"/>
        <v>0</v>
      </c>
      <c r="F1877" s="92">
        <v>0.0</v>
      </c>
      <c r="G1877" s="92">
        <v>0.0</v>
      </c>
      <c r="H1877" s="92">
        <v>0.0</v>
      </c>
      <c r="I1877" s="92">
        <v>0.0</v>
      </c>
      <c r="J1877" s="106">
        <f t="shared" si="1176"/>
        <v>0</v>
      </c>
      <c r="K1877" s="94" t="str">
        <f t="shared" si="1177"/>
        <v>#DIV/0!</v>
      </c>
      <c r="L1877" s="92">
        <v>0.0</v>
      </c>
      <c r="M1877" s="92">
        <v>0.0</v>
      </c>
      <c r="N1877" s="92" t="s">
        <v>386</v>
      </c>
      <c r="O1877" s="95">
        <f t="shared" si="1183"/>
        <v>0</v>
      </c>
      <c r="P1877" s="92">
        <v>0.0</v>
      </c>
      <c r="Q1877" s="92">
        <v>0.0</v>
      </c>
      <c r="R1877" s="92">
        <v>0.0</v>
      </c>
      <c r="S1877" s="92">
        <v>0.0</v>
      </c>
      <c r="T1877" s="92">
        <v>0.0</v>
      </c>
      <c r="U1877" s="92">
        <v>0.0</v>
      </c>
      <c r="V1877" s="92">
        <v>0.0</v>
      </c>
      <c r="W1877" s="92">
        <v>0.0</v>
      </c>
      <c r="X1877" s="92">
        <v>0.0</v>
      </c>
      <c r="Y1877" s="92">
        <v>0.0</v>
      </c>
      <c r="Z1877" s="92">
        <v>0.0</v>
      </c>
      <c r="AA1877" s="92">
        <v>0.0</v>
      </c>
      <c r="AB1877" s="92">
        <v>0.0</v>
      </c>
      <c r="AC1877" s="92">
        <v>0.0</v>
      </c>
      <c r="AD1877" s="92">
        <v>0.0</v>
      </c>
      <c r="AE1877" s="92">
        <v>0.0</v>
      </c>
      <c r="AF1877" s="92">
        <v>0.0</v>
      </c>
      <c r="AG1877" s="92">
        <v>0.0</v>
      </c>
      <c r="AH1877" s="92">
        <v>0.0</v>
      </c>
    </row>
    <row r="1878" hidden="1">
      <c r="A1878" s="90"/>
      <c r="B1878" s="91"/>
      <c r="C1878" s="92">
        <v>0.0</v>
      </c>
      <c r="D1878" s="92">
        <v>0.0</v>
      </c>
      <c r="E1878" s="93">
        <f t="shared" si="1182"/>
        <v>0</v>
      </c>
      <c r="F1878" s="92">
        <v>0.0</v>
      </c>
      <c r="G1878" s="92">
        <v>0.0</v>
      </c>
      <c r="H1878" s="92">
        <v>0.0</v>
      </c>
      <c r="I1878" s="92">
        <v>0.0</v>
      </c>
      <c r="J1878" s="106">
        <f t="shared" si="1176"/>
        <v>0</v>
      </c>
      <c r="K1878" s="94" t="str">
        <f t="shared" si="1177"/>
        <v>#DIV/0!</v>
      </c>
      <c r="L1878" s="92">
        <v>0.0</v>
      </c>
      <c r="M1878" s="92">
        <v>0.0</v>
      </c>
      <c r="N1878" s="92" t="s">
        <v>386</v>
      </c>
      <c r="O1878" s="95">
        <f t="shared" si="1183"/>
        <v>0</v>
      </c>
      <c r="P1878" s="92">
        <v>0.0</v>
      </c>
      <c r="Q1878" s="92">
        <v>0.0</v>
      </c>
      <c r="R1878" s="92">
        <v>0.0</v>
      </c>
      <c r="S1878" s="92">
        <v>0.0</v>
      </c>
      <c r="T1878" s="92">
        <v>0.0</v>
      </c>
      <c r="U1878" s="92">
        <v>0.0</v>
      </c>
      <c r="V1878" s="92">
        <v>0.0</v>
      </c>
      <c r="W1878" s="92">
        <v>0.0</v>
      </c>
      <c r="X1878" s="92">
        <v>0.0</v>
      </c>
      <c r="Y1878" s="92">
        <v>0.0</v>
      </c>
      <c r="Z1878" s="92">
        <v>0.0</v>
      </c>
      <c r="AA1878" s="92">
        <v>0.0</v>
      </c>
      <c r="AB1878" s="92">
        <v>0.0</v>
      </c>
      <c r="AC1878" s="92">
        <v>0.0</v>
      </c>
      <c r="AD1878" s="92">
        <v>0.0</v>
      </c>
      <c r="AE1878" s="92">
        <v>0.0</v>
      </c>
      <c r="AF1878" s="92">
        <v>0.0</v>
      </c>
      <c r="AG1878" s="92">
        <v>0.0</v>
      </c>
      <c r="AH1878" s="92">
        <v>0.0</v>
      </c>
    </row>
    <row r="1879" hidden="1">
      <c r="A1879" s="90"/>
      <c r="B1879" s="91"/>
      <c r="C1879" s="92">
        <v>0.0</v>
      </c>
      <c r="D1879" s="92">
        <v>0.0</v>
      </c>
      <c r="E1879" s="93">
        <f t="shared" si="1182"/>
        <v>0</v>
      </c>
      <c r="F1879" s="92">
        <v>0.0</v>
      </c>
      <c r="G1879" s="92">
        <v>0.0</v>
      </c>
      <c r="H1879" s="92">
        <v>0.0</v>
      </c>
      <c r="I1879" s="92">
        <v>0.0</v>
      </c>
      <c r="J1879" s="106">
        <f t="shared" si="1176"/>
        <v>0</v>
      </c>
      <c r="K1879" s="94" t="str">
        <f t="shared" si="1177"/>
        <v>#DIV/0!</v>
      </c>
      <c r="L1879" s="92">
        <v>0.0</v>
      </c>
      <c r="M1879" s="92">
        <v>0.0</v>
      </c>
      <c r="N1879" s="92" t="s">
        <v>386</v>
      </c>
      <c r="O1879" s="95">
        <f t="shared" si="1183"/>
        <v>0</v>
      </c>
      <c r="P1879" s="92">
        <v>0.0</v>
      </c>
      <c r="Q1879" s="92">
        <v>0.0</v>
      </c>
      <c r="R1879" s="92">
        <v>0.0</v>
      </c>
      <c r="S1879" s="92">
        <v>0.0</v>
      </c>
      <c r="T1879" s="92">
        <v>0.0</v>
      </c>
      <c r="U1879" s="92">
        <v>0.0</v>
      </c>
      <c r="V1879" s="92">
        <v>0.0</v>
      </c>
      <c r="W1879" s="92">
        <v>0.0</v>
      </c>
      <c r="X1879" s="92">
        <v>0.0</v>
      </c>
      <c r="Y1879" s="92">
        <v>0.0</v>
      </c>
      <c r="Z1879" s="92">
        <v>0.0</v>
      </c>
      <c r="AA1879" s="92">
        <v>0.0</v>
      </c>
      <c r="AB1879" s="92">
        <v>0.0</v>
      </c>
      <c r="AC1879" s="92">
        <v>0.0</v>
      </c>
      <c r="AD1879" s="92">
        <v>0.0</v>
      </c>
      <c r="AE1879" s="92">
        <v>0.0</v>
      </c>
      <c r="AF1879" s="92">
        <v>0.0</v>
      </c>
      <c r="AG1879" s="92">
        <v>0.0</v>
      </c>
      <c r="AH1879" s="92">
        <v>0.0</v>
      </c>
    </row>
    <row r="1880" hidden="1">
      <c r="A1880" s="98" t="s">
        <v>271</v>
      </c>
      <c r="B1880" s="99"/>
      <c r="C1880" s="99">
        <f>SUM(C1874:C1879)</f>
        <v>0</v>
      </c>
      <c r="D1880" s="99">
        <f t="shared" ref="D1880:F1880" si="1184">SUM(D1874:D1879)/4</f>
        <v>0</v>
      </c>
      <c r="E1880" s="100">
        <f t="shared" si="1184"/>
        <v>0</v>
      </c>
      <c r="F1880" s="99">
        <f t="shared" si="1184"/>
        <v>0</v>
      </c>
      <c r="G1880" s="99">
        <f>SUM(G1874:G1879)</f>
        <v>0</v>
      </c>
      <c r="H1880" s="99"/>
      <c r="I1880" s="99">
        <f>SUM(I1874:I1879)</f>
        <v>0</v>
      </c>
      <c r="J1880" s="99">
        <f t="shared" si="1176"/>
        <v>0</v>
      </c>
      <c r="K1880" s="101" t="str">
        <f t="shared" si="1177"/>
        <v>#DIV/0!</v>
      </c>
      <c r="L1880" s="99">
        <f t="shared" ref="L1880:M1880" si="1185">SUM(L1874:L1879)</f>
        <v>0</v>
      </c>
      <c r="M1880" s="99">
        <f t="shared" si="1185"/>
        <v>0</v>
      </c>
      <c r="N1880" s="99"/>
      <c r="O1880" s="102"/>
      <c r="P1880" s="99">
        <f t="shared" ref="P1880:AH1880" si="1186">SUM(P1874:P1879)</f>
        <v>0</v>
      </c>
      <c r="Q1880" s="99">
        <f t="shared" si="1186"/>
        <v>0</v>
      </c>
      <c r="R1880" s="99">
        <f t="shared" si="1186"/>
        <v>0</v>
      </c>
      <c r="S1880" s="99">
        <f t="shared" si="1186"/>
        <v>0</v>
      </c>
      <c r="T1880" s="99">
        <f t="shared" si="1186"/>
        <v>0</v>
      </c>
      <c r="U1880" s="99">
        <f t="shared" si="1186"/>
        <v>0</v>
      </c>
      <c r="V1880" s="99">
        <f t="shared" si="1186"/>
        <v>0</v>
      </c>
      <c r="W1880" s="99">
        <f t="shared" si="1186"/>
        <v>0</v>
      </c>
      <c r="X1880" s="99">
        <f t="shared" si="1186"/>
        <v>0</v>
      </c>
      <c r="Y1880" s="99">
        <f t="shared" si="1186"/>
        <v>0</v>
      </c>
      <c r="Z1880" s="99">
        <f t="shared" si="1186"/>
        <v>0</v>
      </c>
      <c r="AA1880" s="99">
        <f t="shared" si="1186"/>
        <v>0</v>
      </c>
      <c r="AB1880" s="99">
        <f t="shared" si="1186"/>
        <v>0</v>
      </c>
      <c r="AC1880" s="99">
        <f t="shared" si="1186"/>
        <v>0</v>
      </c>
      <c r="AD1880" s="99">
        <f t="shared" si="1186"/>
        <v>0</v>
      </c>
      <c r="AE1880" s="99">
        <f t="shared" si="1186"/>
        <v>0</v>
      </c>
      <c r="AF1880" s="99">
        <f t="shared" si="1186"/>
        <v>0</v>
      </c>
      <c r="AG1880" s="99">
        <f t="shared" si="1186"/>
        <v>0</v>
      </c>
      <c r="AH1880" s="99">
        <f t="shared" si="1186"/>
        <v>0</v>
      </c>
    </row>
    <row r="1881">
      <c r="A1881" s="119" t="s">
        <v>491</v>
      </c>
    </row>
    <row r="1883" hidden="1">
      <c r="A1883" s="115"/>
      <c r="F1883" s="116" t="s">
        <v>382</v>
      </c>
      <c r="L1883" s="117" t="s">
        <v>383</v>
      </c>
      <c r="N1883" s="118" t="s">
        <v>384</v>
      </c>
    </row>
    <row r="1884" hidden="1">
      <c r="A1884" s="83" t="s">
        <v>232</v>
      </c>
      <c r="B1884" s="83" t="s">
        <v>233</v>
      </c>
      <c r="C1884" s="83" t="s">
        <v>234</v>
      </c>
      <c r="D1884" s="83" t="s">
        <v>15</v>
      </c>
      <c r="E1884" s="84" t="s">
        <v>235</v>
      </c>
      <c r="F1884" s="85" t="s">
        <v>17</v>
      </c>
      <c r="G1884" s="85" t="s">
        <v>236</v>
      </c>
      <c r="H1884" s="85" t="s">
        <v>237</v>
      </c>
      <c r="I1884" s="85" t="s">
        <v>238</v>
      </c>
      <c r="J1884" s="85" t="s">
        <v>239</v>
      </c>
      <c r="K1884" s="86" t="s">
        <v>240</v>
      </c>
      <c r="L1884" s="87" t="s">
        <v>241</v>
      </c>
      <c r="M1884" s="87" t="s">
        <v>242</v>
      </c>
      <c r="N1884" s="88" t="s">
        <v>385</v>
      </c>
      <c r="O1884" s="88" t="s">
        <v>235</v>
      </c>
      <c r="P1884" s="88" t="s">
        <v>244</v>
      </c>
      <c r="Q1884" s="88" t="s">
        <v>245</v>
      </c>
      <c r="R1884" s="88" t="s">
        <v>246</v>
      </c>
      <c r="S1884" s="88" t="s">
        <v>247</v>
      </c>
      <c r="T1884" s="88" t="s">
        <v>248</v>
      </c>
      <c r="U1884" s="88" t="s">
        <v>249</v>
      </c>
      <c r="V1884" s="88" t="s">
        <v>250</v>
      </c>
      <c r="W1884" s="88" t="s">
        <v>251</v>
      </c>
      <c r="X1884" s="88" t="s">
        <v>252</v>
      </c>
      <c r="Y1884" s="88" t="s">
        <v>253</v>
      </c>
      <c r="Z1884" s="88" t="s">
        <v>254</v>
      </c>
      <c r="AA1884" s="88" t="s">
        <v>255</v>
      </c>
      <c r="AB1884" s="88" t="s">
        <v>256</v>
      </c>
      <c r="AC1884" s="88" t="s">
        <v>257</v>
      </c>
      <c r="AD1884" s="88" t="s">
        <v>258</v>
      </c>
      <c r="AE1884" s="88" t="s">
        <v>259</v>
      </c>
      <c r="AF1884" s="88" t="s">
        <v>260</v>
      </c>
      <c r="AG1884" s="88" t="s">
        <v>261</v>
      </c>
      <c r="AH1884" s="88" t="s">
        <v>262</v>
      </c>
    </row>
    <row r="1885" hidden="1">
      <c r="A1885" s="90" t="s">
        <v>79</v>
      </c>
      <c r="B1885" s="91" t="s">
        <v>349</v>
      </c>
      <c r="C1885" s="103">
        <v>1.0</v>
      </c>
      <c r="D1885" s="103">
        <v>1.0</v>
      </c>
      <c r="E1885" s="93">
        <f t="shared" ref="E1885:E1890" si="1187">SUM(L1885*I1885)/60</f>
        <v>10.15</v>
      </c>
      <c r="F1885" s="92">
        <v>0.0</v>
      </c>
      <c r="G1885" s="103">
        <v>42.0</v>
      </c>
      <c r="H1885" s="92">
        <v>0.0</v>
      </c>
      <c r="I1885" s="103">
        <v>21.0</v>
      </c>
      <c r="J1885" s="106">
        <f t="shared" ref="J1885:J1898" si="1188">SUM(G1885-I1885)</f>
        <v>21</v>
      </c>
      <c r="K1885" s="94">
        <f t="shared" ref="K1885:K1898" si="1189">SUM(G1885/I1885)</f>
        <v>2</v>
      </c>
      <c r="L1885" s="103">
        <v>29.0</v>
      </c>
      <c r="M1885" s="103">
        <v>60.0</v>
      </c>
      <c r="N1885" s="103">
        <v>1.0</v>
      </c>
      <c r="O1885" s="95">
        <f t="shared" ref="O1885:O1890" si="1190">(E1885*N1885)</f>
        <v>10.15</v>
      </c>
      <c r="P1885" s="103">
        <v>2.0</v>
      </c>
      <c r="Q1885" s="103">
        <v>1.0</v>
      </c>
      <c r="R1885" s="103">
        <v>3.0</v>
      </c>
      <c r="S1885" s="92">
        <v>0.0</v>
      </c>
      <c r="T1885" s="103">
        <v>8.0</v>
      </c>
      <c r="U1885" s="103">
        <v>3.0</v>
      </c>
      <c r="V1885" s="103">
        <v>1.0</v>
      </c>
      <c r="W1885" s="92">
        <v>0.0</v>
      </c>
      <c r="X1885" s="92">
        <v>0.0</v>
      </c>
      <c r="Y1885" s="92">
        <v>0.0</v>
      </c>
      <c r="Z1885" s="92">
        <v>0.0</v>
      </c>
      <c r="AA1885" s="92">
        <v>0.0</v>
      </c>
      <c r="AB1885" s="92">
        <v>0.0</v>
      </c>
      <c r="AC1885" s="103">
        <v>2.0</v>
      </c>
      <c r="AD1885" s="92">
        <v>0.0</v>
      </c>
      <c r="AE1885" s="92">
        <v>0.0</v>
      </c>
      <c r="AF1885" s="92">
        <v>0.0</v>
      </c>
      <c r="AG1885" s="92">
        <v>0.0</v>
      </c>
      <c r="AH1885" s="92">
        <v>0.0</v>
      </c>
    </row>
    <row r="1886" hidden="1">
      <c r="A1886" s="90" t="s">
        <v>79</v>
      </c>
      <c r="B1886" s="91" t="s">
        <v>350</v>
      </c>
      <c r="C1886" s="92">
        <v>0.0</v>
      </c>
      <c r="D1886" s="92">
        <v>0.0</v>
      </c>
      <c r="E1886" s="93">
        <f t="shared" si="1187"/>
        <v>0</v>
      </c>
      <c r="F1886" s="92">
        <v>0.0</v>
      </c>
      <c r="G1886" s="92">
        <v>0.0</v>
      </c>
      <c r="H1886" s="92">
        <v>0.0</v>
      </c>
      <c r="I1886" s="92">
        <v>0.0</v>
      </c>
      <c r="J1886" s="106">
        <f t="shared" si="1188"/>
        <v>0</v>
      </c>
      <c r="K1886" s="94" t="str">
        <f t="shared" si="1189"/>
        <v>#DIV/0!</v>
      </c>
      <c r="L1886" s="92">
        <v>0.0</v>
      </c>
      <c r="M1886" s="92">
        <v>0.0</v>
      </c>
      <c r="N1886" s="103">
        <v>0.0</v>
      </c>
      <c r="O1886" s="95">
        <f t="shared" si="1190"/>
        <v>0</v>
      </c>
      <c r="P1886" s="92">
        <v>0.0</v>
      </c>
      <c r="Q1886" s="92">
        <v>0.0</v>
      </c>
      <c r="R1886" s="92">
        <v>0.0</v>
      </c>
      <c r="S1886" s="92">
        <v>0.0</v>
      </c>
      <c r="T1886" s="92">
        <v>0.0</v>
      </c>
      <c r="U1886" s="92">
        <v>0.0</v>
      </c>
      <c r="V1886" s="92">
        <v>0.0</v>
      </c>
      <c r="W1886" s="92">
        <v>0.0</v>
      </c>
      <c r="X1886" s="92">
        <v>0.0</v>
      </c>
      <c r="Y1886" s="92">
        <v>0.0</v>
      </c>
      <c r="Z1886" s="92">
        <v>0.0</v>
      </c>
      <c r="AA1886" s="92">
        <v>0.0</v>
      </c>
      <c r="AB1886" s="92">
        <v>0.0</v>
      </c>
      <c r="AC1886" s="92">
        <v>0.0</v>
      </c>
      <c r="AD1886" s="92">
        <v>0.0</v>
      </c>
      <c r="AE1886" s="92">
        <v>0.0</v>
      </c>
      <c r="AF1886" s="92">
        <v>0.0</v>
      </c>
      <c r="AG1886" s="92">
        <v>0.0</v>
      </c>
      <c r="AH1886" s="92">
        <v>0.0</v>
      </c>
    </row>
    <row r="1887" hidden="1">
      <c r="A1887" s="90" t="s">
        <v>79</v>
      </c>
      <c r="B1887" s="91" t="s">
        <v>351</v>
      </c>
      <c r="C1887" s="103">
        <v>1.0</v>
      </c>
      <c r="D1887" s="103">
        <v>1.0</v>
      </c>
      <c r="E1887" s="93">
        <f t="shared" si="1187"/>
        <v>8.8</v>
      </c>
      <c r="F1887" s="103">
        <v>1.0</v>
      </c>
      <c r="G1887" s="103">
        <v>53.0</v>
      </c>
      <c r="H1887" s="92">
        <v>0.0</v>
      </c>
      <c r="I1887" s="103">
        <v>12.0</v>
      </c>
      <c r="J1887" s="106">
        <f t="shared" si="1188"/>
        <v>41</v>
      </c>
      <c r="K1887" s="94">
        <f t="shared" si="1189"/>
        <v>4.416666667</v>
      </c>
      <c r="L1887" s="103">
        <v>44.0</v>
      </c>
      <c r="M1887" s="103">
        <v>81.0</v>
      </c>
      <c r="N1887" s="103">
        <v>1.0</v>
      </c>
      <c r="O1887" s="95">
        <f t="shared" si="1190"/>
        <v>8.8</v>
      </c>
      <c r="P1887" s="103">
        <v>3.0</v>
      </c>
      <c r="Q1887" s="103">
        <v>2.0</v>
      </c>
      <c r="R1887" s="103">
        <v>5.0</v>
      </c>
      <c r="S1887" s="92">
        <v>0.0</v>
      </c>
      <c r="T1887" s="103">
        <v>12.0</v>
      </c>
      <c r="U1887" s="103">
        <v>4.0</v>
      </c>
      <c r="V1887" s="103">
        <v>1.0</v>
      </c>
      <c r="W1887" s="92">
        <v>0.0</v>
      </c>
      <c r="X1887" s="92">
        <v>0.0</v>
      </c>
      <c r="Y1887" s="92">
        <v>0.0</v>
      </c>
      <c r="Z1887" s="92">
        <v>0.0</v>
      </c>
      <c r="AA1887" s="92">
        <v>0.0</v>
      </c>
      <c r="AB1887" s="92">
        <v>0.0</v>
      </c>
      <c r="AC1887" s="103">
        <v>4.0</v>
      </c>
      <c r="AD1887" s="103">
        <v>2.0</v>
      </c>
      <c r="AE1887" s="92">
        <v>0.0</v>
      </c>
      <c r="AF1887" s="92">
        <v>0.0</v>
      </c>
      <c r="AG1887" s="92">
        <v>0.0</v>
      </c>
      <c r="AH1887" s="92">
        <v>0.0</v>
      </c>
    </row>
    <row r="1888" hidden="1">
      <c r="A1888" s="90" t="s">
        <v>79</v>
      </c>
      <c r="B1888" s="91" t="s">
        <v>352</v>
      </c>
      <c r="C1888" s="103">
        <v>1.0</v>
      </c>
      <c r="D1888" s="103">
        <v>1.0</v>
      </c>
      <c r="E1888" s="93">
        <f t="shared" si="1187"/>
        <v>9.9</v>
      </c>
      <c r="F1888" s="103">
        <v>1.0</v>
      </c>
      <c r="G1888" s="103">
        <v>35.0</v>
      </c>
      <c r="H1888" s="103">
        <v>2.0</v>
      </c>
      <c r="I1888" s="103">
        <v>27.0</v>
      </c>
      <c r="J1888" s="106">
        <f t="shared" si="1188"/>
        <v>8</v>
      </c>
      <c r="K1888" s="94">
        <f t="shared" si="1189"/>
        <v>1.296296296</v>
      </c>
      <c r="L1888" s="103">
        <v>22.0</v>
      </c>
      <c r="M1888" s="103">
        <v>44.0</v>
      </c>
      <c r="N1888" s="103">
        <v>1.0</v>
      </c>
      <c r="O1888" s="95">
        <f t="shared" si="1190"/>
        <v>9.9</v>
      </c>
      <c r="P1888" s="103">
        <v>4.0</v>
      </c>
      <c r="Q1888" s="92">
        <v>0.0</v>
      </c>
      <c r="R1888" s="92">
        <v>0.0</v>
      </c>
      <c r="S1888" s="92">
        <v>0.0</v>
      </c>
      <c r="T1888" s="103">
        <v>5.0</v>
      </c>
      <c r="U1888" s="103">
        <v>1.0</v>
      </c>
      <c r="V1888" s="103">
        <v>1.0</v>
      </c>
      <c r="W1888" s="92">
        <v>0.0</v>
      </c>
      <c r="X1888" s="92">
        <v>0.0</v>
      </c>
      <c r="Y1888" s="92">
        <v>0.0</v>
      </c>
      <c r="Z1888" s="92">
        <v>0.0</v>
      </c>
      <c r="AA1888" s="92">
        <v>0.0</v>
      </c>
      <c r="AB1888" s="92">
        <v>0.0</v>
      </c>
      <c r="AC1888" s="103">
        <v>1.0</v>
      </c>
      <c r="AD1888" s="92">
        <v>0.0</v>
      </c>
      <c r="AE1888" s="92">
        <v>0.0</v>
      </c>
      <c r="AF1888" s="92">
        <v>0.0</v>
      </c>
      <c r="AG1888" s="103">
        <v>1.0</v>
      </c>
      <c r="AH1888" s="92">
        <v>0.0</v>
      </c>
    </row>
    <row r="1889" hidden="1">
      <c r="A1889" s="90" t="s">
        <v>79</v>
      </c>
      <c r="B1889" s="91" t="s">
        <v>353</v>
      </c>
      <c r="C1889" s="103">
        <v>1.0</v>
      </c>
      <c r="D1889" s="103">
        <v>1.0</v>
      </c>
      <c r="E1889" s="93">
        <f t="shared" si="1187"/>
        <v>9.6</v>
      </c>
      <c r="F1889" s="103">
        <v>3.0</v>
      </c>
      <c r="G1889" s="103">
        <v>37.0</v>
      </c>
      <c r="H1889" s="92">
        <v>0.0</v>
      </c>
      <c r="I1889" s="103">
        <v>32.0</v>
      </c>
      <c r="J1889" s="106">
        <f t="shared" si="1188"/>
        <v>5</v>
      </c>
      <c r="K1889" s="94">
        <f t="shared" si="1189"/>
        <v>1.15625</v>
      </c>
      <c r="L1889" s="103">
        <v>18.0</v>
      </c>
      <c r="M1889" s="103">
        <v>50.0</v>
      </c>
      <c r="N1889" s="103">
        <v>1.0</v>
      </c>
      <c r="O1889" s="95">
        <f t="shared" si="1190"/>
        <v>9.6</v>
      </c>
      <c r="P1889" s="103">
        <v>4.0</v>
      </c>
      <c r="Q1889" s="103">
        <v>1.0</v>
      </c>
      <c r="R1889" s="103">
        <v>1.0</v>
      </c>
      <c r="S1889" s="92">
        <v>0.0</v>
      </c>
      <c r="T1889" s="103">
        <v>3.0</v>
      </c>
      <c r="U1889" s="103">
        <v>3.0</v>
      </c>
      <c r="V1889" s="92">
        <v>0.0</v>
      </c>
      <c r="W1889" s="92">
        <v>0.0</v>
      </c>
      <c r="X1889" s="92">
        <v>0.0</v>
      </c>
      <c r="Y1889" s="92">
        <v>0.0</v>
      </c>
      <c r="Z1889" s="92">
        <v>0.0</v>
      </c>
      <c r="AA1889" s="92">
        <v>0.0</v>
      </c>
      <c r="AB1889" s="92">
        <v>0.0</v>
      </c>
      <c r="AC1889" s="103">
        <v>1.0</v>
      </c>
      <c r="AD1889" s="92">
        <v>0.0</v>
      </c>
      <c r="AE1889" s="92">
        <v>0.0</v>
      </c>
      <c r="AF1889" s="92">
        <v>0.0</v>
      </c>
      <c r="AG1889" s="92">
        <v>0.0</v>
      </c>
      <c r="AH1889" s="92">
        <v>0.0</v>
      </c>
    </row>
    <row r="1890" hidden="1">
      <c r="A1890" s="90" t="s">
        <v>79</v>
      </c>
      <c r="B1890" s="91" t="s">
        <v>354</v>
      </c>
      <c r="C1890" s="92">
        <v>0.0</v>
      </c>
      <c r="D1890" s="92">
        <v>0.0</v>
      </c>
      <c r="E1890" s="93">
        <f t="shared" si="1187"/>
        <v>0</v>
      </c>
      <c r="F1890" s="92">
        <v>0.0</v>
      </c>
      <c r="G1890" s="92">
        <v>0.0</v>
      </c>
      <c r="H1890" s="92">
        <v>0.0</v>
      </c>
      <c r="I1890" s="92">
        <v>0.0</v>
      </c>
      <c r="J1890" s="106">
        <f t="shared" si="1188"/>
        <v>0</v>
      </c>
      <c r="K1890" s="94" t="str">
        <f t="shared" si="1189"/>
        <v>#DIV/0!</v>
      </c>
      <c r="L1890" s="92">
        <v>0.0</v>
      </c>
      <c r="M1890" s="92">
        <v>0.0</v>
      </c>
      <c r="N1890" s="103">
        <v>0.0</v>
      </c>
      <c r="O1890" s="95">
        <f t="shared" si="1190"/>
        <v>0</v>
      </c>
      <c r="P1890" s="92">
        <v>0.0</v>
      </c>
      <c r="Q1890" s="92">
        <v>0.0</v>
      </c>
      <c r="R1890" s="92">
        <v>0.0</v>
      </c>
      <c r="S1890" s="92">
        <v>0.0</v>
      </c>
      <c r="T1890" s="92">
        <v>0.0</v>
      </c>
      <c r="U1890" s="92">
        <v>0.0</v>
      </c>
      <c r="V1890" s="92">
        <v>0.0</v>
      </c>
      <c r="W1890" s="92">
        <v>0.0</v>
      </c>
      <c r="X1890" s="92">
        <v>0.0</v>
      </c>
      <c r="Y1890" s="92">
        <v>0.0</v>
      </c>
      <c r="Z1890" s="92">
        <v>0.0</v>
      </c>
      <c r="AA1890" s="92">
        <v>0.0</v>
      </c>
      <c r="AB1890" s="92">
        <v>0.0</v>
      </c>
      <c r="AC1890" s="92">
        <v>0.0</v>
      </c>
      <c r="AD1890" s="92">
        <v>0.0</v>
      </c>
      <c r="AE1890" s="92">
        <v>0.0</v>
      </c>
      <c r="AF1890" s="92">
        <v>0.0</v>
      </c>
      <c r="AG1890" s="92">
        <v>0.0</v>
      </c>
      <c r="AH1890" s="92">
        <v>0.0</v>
      </c>
    </row>
    <row r="1891" hidden="1">
      <c r="A1891" s="98"/>
      <c r="B1891" s="99"/>
      <c r="C1891" s="99">
        <f t="shared" ref="C1891:D1891" si="1191">SUM(C1885:C1890)/4</f>
        <v>1</v>
      </c>
      <c r="D1891" s="99">
        <f t="shared" si="1191"/>
        <v>1</v>
      </c>
      <c r="E1891" s="100">
        <f>SUM(E1885:E1890)</f>
        <v>38.45</v>
      </c>
      <c r="F1891" s="99">
        <f>SUM(F1885:F1890)/4</f>
        <v>1.25</v>
      </c>
      <c r="G1891" s="99">
        <f>SUM(G1885:G1890)</f>
        <v>167</v>
      </c>
      <c r="H1891" s="99"/>
      <c r="I1891" s="99">
        <f>SUM(I1885:I1890)</f>
        <v>92</v>
      </c>
      <c r="J1891" s="99">
        <f t="shared" si="1188"/>
        <v>75</v>
      </c>
      <c r="K1891" s="101">
        <f t="shared" si="1189"/>
        <v>1.815217391</v>
      </c>
      <c r="L1891" s="99">
        <f t="shared" ref="L1891:M1891" si="1192">SUM(L1885:L1890)</f>
        <v>113</v>
      </c>
      <c r="M1891" s="99">
        <f t="shared" si="1192"/>
        <v>235</v>
      </c>
      <c r="N1891" s="99"/>
      <c r="O1891" s="102"/>
      <c r="P1891" s="99">
        <f t="shared" ref="P1891:AH1891" si="1193">SUM(P1885:P1890)</f>
        <v>13</v>
      </c>
      <c r="Q1891" s="99">
        <f t="shared" si="1193"/>
        <v>4</v>
      </c>
      <c r="R1891" s="99">
        <f t="shared" si="1193"/>
        <v>9</v>
      </c>
      <c r="S1891" s="99">
        <f t="shared" si="1193"/>
        <v>0</v>
      </c>
      <c r="T1891" s="99">
        <f t="shared" si="1193"/>
        <v>28</v>
      </c>
      <c r="U1891" s="99">
        <f t="shared" si="1193"/>
        <v>11</v>
      </c>
      <c r="V1891" s="99">
        <f t="shared" si="1193"/>
        <v>3</v>
      </c>
      <c r="W1891" s="99">
        <f t="shared" si="1193"/>
        <v>0</v>
      </c>
      <c r="X1891" s="99">
        <f t="shared" si="1193"/>
        <v>0</v>
      </c>
      <c r="Y1891" s="99">
        <f t="shared" si="1193"/>
        <v>0</v>
      </c>
      <c r="Z1891" s="99">
        <f t="shared" si="1193"/>
        <v>0</v>
      </c>
      <c r="AA1891" s="99">
        <f t="shared" si="1193"/>
        <v>0</v>
      </c>
      <c r="AB1891" s="99">
        <f t="shared" si="1193"/>
        <v>0</v>
      </c>
      <c r="AC1891" s="99">
        <f t="shared" si="1193"/>
        <v>8</v>
      </c>
      <c r="AD1891" s="99">
        <f t="shared" si="1193"/>
        <v>2</v>
      </c>
      <c r="AE1891" s="99">
        <f t="shared" si="1193"/>
        <v>0</v>
      </c>
      <c r="AF1891" s="99">
        <f t="shared" si="1193"/>
        <v>0</v>
      </c>
      <c r="AG1891" s="99">
        <f t="shared" si="1193"/>
        <v>1</v>
      </c>
      <c r="AH1891" s="99">
        <f t="shared" si="1193"/>
        <v>0</v>
      </c>
    </row>
    <row r="1892" hidden="1">
      <c r="A1892" s="90" t="s">
        <v>103</v>
      </c>
      <c r="B1892" s="91" t="s">
        <v>335</v>
      </c>
      <c r="C1892" s="103">
        <v>1.0</v>
      </c>
      <c r="D1892" s="92">
        <v>0.0</v>
      </c>
      <c r="E1892" s="93">
        <f t="shared" ref="E1892:E1897" si="1194">SUM(L1892*I1892)/60</f>
        <v>9.1</v>
      </c>
      <c r="F1892" s="103">
        <v>1.0</v>
      </c>
      <c r="G1892" s="103">
        <v>20.0</v>
      </c>
      <c r="H1892" s="92">
        <v>0.0</v>
      </c>
      <c r="I1892" s="103">
        <v>42.0</v>
      </c>
      <c r="J1892" s="106">
        <f t="shared" si="1188"/>
        <v>-22</v>
      </c>
      <c r="K1892" s="94">
        <f t="shared" si="1189"/>
        <v>0.4761904762</v>
      </c>
      <c r="L1892" s="103">
        <v>13.0</v>
      </c>
      <c r="M1892" s="103">
        <v>29.0</v>
      </c>
      <c r="N1892" s="103">
        <v>1.0</v>
      </c>
      <c r="O1892" s="95">
        <f t="shared" ref="O1892:O1897" si="1195">SUM(L1892*I1892)/60</f>
        <v>9.1</v>
      </c>
      <c r="P1892" s="103">
        <v>4.0</v>
      </c>
      <c r="Q1892" s="103">
        <v>2.0</v>
      </c>
      <c r="R1892" s="92">
        <v>0.0</v>
      </c>
      <c r="S1892" s="103">
        <v>2.0</v>
      </c>
      <c r="T1892" s="103">
        <v>3.0</v>
      </c>
      <c r="U1892" s="92">
        <v>0.0</v>
      </c>
      <c r="V1892" s="92">
        <v>0.0</v>
      </c>
      <c r="W1892" s="92">
        <v>0.0</v>
      </c>
      <c r="X1892" s="92">
        <v>0.0</v>
      </c>
      <c r="Y1892" s="92">
        <v>0.0</v>
      </c>
      <c r="Z1892" s="92">
        <v>0.0</v>
      </c>
      <c r="AA1892" s="92">
        <v>0.0</v>
      </c>
      <c r="AB1892" s="92">
        <v>0.0</v>
      </c>
      <c r="AC1892" s="92">
        <v>0.0</v>
      </c>
      <c r="AD1892" s="92">
        <v>0.0</v>
      </c>
      <c r="AE1892" s="92">
        <v>0.0</v>
      </c>
      <c r="AF1892" s="92">
        <v>0.0</v>
      </c>
      <c r="AG1892" s="92">
        <v>0.0</v>
      </c>
      <c r="AH1892" s="92">
        <v>0.0</v>
      </c>
    </row>
    <row r="1893" hidden="1">
      <c r="A1893" s="90" t="s">
        <v>103</v>
      </c>
      <c r="B1893" s="91" t="s">
        <v>336</v>
      </c>
      <c r="C1893" s="103">
        <v>1.0</v>
      </c>
      <c r="D1893" s="92">
        <v>0.0</v>
      </c>
      <c r="E1893" s="93">
        <f t="shared" si="1194"/>
        <v>9.5</v>
      </c>
      <c r="F1893" s="92">
        <v>0.0</v>
      </c>
      <c r="G1893" s="103">
        <v>20.0</v>
      </c>
      <c r="H1893" s="92">
        <v>0.0</v>
      </c>
      <c r="I1893" s="103">
        <v>38.0</v>
      </c>
      <c r="J1893" s="106">
        <f t="shared" si="1188"/>
        <v>-18</v>
      </c>
      <c r="K1893" s="94">
        <f t="shared" si="1189"/>
        <v>0.5263157895</v>
      </c>
      <c r="L1893" s="103">
        <v>15.0</v>
      </c>
      <c r="M1893" s="103">
        <v>22.0</v>
      </c>
      <c r="N1893" s="103">
        <v>1.0</v>
      </c>
      <c r="O1893" s="95">
        <f t="shared" si="1195"/>
        <v>9.5</v>
      </c>
      <c r="P1893" s="92">
        <v>0.0</v>
      </c>
      <c r="Q1893" s="92">
        <v>0.0</v>
      </c>
      <c r="R1893" s="103">
        <v>2.0</v>
      </c>
      <c r="S1893" s="92">
        <v>0.0</v>
      </c>
      <c r="T1893" s="92">
        <v>0.0</v>
      </c>
      <c r="U1893" s="92">
        <v>0.0</v>
      </c>
      <c r="V1893" s="92">
        <v>0.0</v>
      </c>
      <c r="W1893" s="92">
        <v>0.0</v>
      </c>
      <c r="X1893" s="92">
        <v>0.0</v>
      </c>
      <c r="Y1893" s="92">
        <v>0.0</v>
      </c>
      <c r="Z1893" s="92">
        <v>0.0</v>
      </c>
      <c r="AA1893" s="92">
        <v>0.0</v>
      </c>
      <c r="AB1893" s="92">
        <v>0.0</v>
      </c>
      <c r="AC1893" s="92">
        <v>0.0</v>
      </c>
      <c r="AD1893" s="92">
        <v>0.0</v>
      </c>
      <c r="AE1893" s="92">
        <v>0.0</v>
      </c>
      <c r="AF1893" s="92">
        <v>0.0</v>
      </c>
      <c r="AG1893" s="92">
        <v>0.0</v>
      </c>
      <c r="AH1893" s="92">
        <v>0.0</v>
      </c>
    </row>
    <row r="1894" hidden="1">
      <c r="A1894" s="90" t="s">
        <v>103</v>
      </c>
      <c r="B1894" s="91" t="s">
        <v>337</v>
      </c>
      <c r="C1894" s="92">
        <v>0.0</v>
      </c>
      <c r="D1894" s="92">
        <v>0.0</v>
      </c>
      <c r="E1894" s="93">
        <f t="shared" si="1194"/>
        <v>0</v>
      </c>
      <c r="F1894" s="92">
        <v>0.0</v>
      </c>
      <c r="G1894" s="92">
        <v>0.0</v>
      </c>
      <c r="H1894" s="92">
        <v>0.0</v>
      </c>
      <c r="I1894" s="92">
        <v>0.0</v>
      </c>
      <c r="J1894" s="106">
        <f t="shared" si="1188"/>
        <v>0</v>
      </c>
      <c r="K1894" s="94" t="str">
        <f t="shared" si="1189"/>
        <v>#DIV/0!</v>
      </c>
      <c r="L1894" s="92">
        <v>0.0</v>
      </c>
      <c r="M1894" s="92">
        <v>0.0</v>
      </c>
      <c r="N1894" s="103">
        <v>0.0</v>
      </c>
      <c r="O1894" s="95">
        <f t="shared" si="1195"/>
        <v>0</v>
      </c>
      <c r="P1894" s="92">
        <v>0.0</v>
      </c>
      <c r="Q1894" s="92">
        <v>0.0</v>
      </c>
      <c r="R1894" s="92">
        <v>0.0</v>
      </c>
      <c r="S1894" s="92">
        <v>0.0</v>
      </c>
      <c r="T1894" s="92">
        <v>0.0</v>
      </c>
      <c r="U1894" s="92">
        <v>0.0</v>
      </c>
      <c r="V1894" s="92">
        <v>0.0</v>
      </c>
      <c r="W1894" s="92">
        <v>0.0</v>
      </c>
      <c r="X1894" s="92">
        <v>0.0</v>
      </c>
      <c r="Y1894" s="92">
        <v>0.0</v>
      </c>
      <c r="Z1894" s="92">
        <v>0.0</v>
      </c>
      <c r="AA1894" s="92">
        <v>0.0</v>
      </c>
      <c r="AB1894" s="92">
        <v>0.0</v>
      </c>
      <c r="AC1894" s="92">
        <v>0.0</v>
      </c>
      <c r="AD1894" s="92">
        <v>0.0</v>
      </c>
      <c r="AE1894" s="92">
        <v>0.0</v>
      </c>
      <c r="AF1894" s="92">
        <v>0.0</v>
      </c>
      <c r="AG1894" s="92">
        <v>0.0</v>
      </c>
      <c r="AH1894" s="92">
        <v>0.0</v>
      </c>
    </row>
    <row r="1895" hidden="1">
      <c r="A1895" s="90" t="s">
        <v>103</v>
      </c>
      <c r="B1895" s="91" t="s">
        <v>338</v>
      </c>
      <c r="C1895" s="103">
        <v>1.0</v>
      </c>
      <c r="D1895" s="92">
        <v>0.0</v>
      </c>
      <c r="E1895" s="93">
        <f t="shared" si="1194"/>
        <v>9.566666667</v>
      </c>
      <c r="F1895" s="92">
        <v>0.0</v>
      </c>
      <c r="G1895" s="103">
        <v>22.0</v>
      </c>
      <c r="H1895" s="92">
        <v>0.0</v>
      </c>
      <c r="I1895" s="103">
        <v>41.0</v>
      </c>
      <c r="J1895" s="106">
        <f t="shared" si="1188"/>
        <v>-19</v>
      </c>
      <c r="K1895" s="94">
        <f t="shared" si="1189"/>
        <v>0.5365853659</v>
      </c>
      <c r="L1895" s="103">
        <v>14.0</v>
      </c>
      <c r="M1895" s="103">
        <v>28.0</v>
      </c>
      <c r="N1895" s="103">
        <v>1.0</v>
      </c>
      <c r="O1895" s="95">
        <f t="shared" si="1195"/>
        <v>9.566666667</v>
      </c>
      <c r="P1895" s="103">
        <v>2.0</v>
      </c>
      <c r="Q1895" s="92">
        <v>0.0</v>
      </c>
      <c r="R1895" s="103">
        <v>1.0</v>
      </c>
      <c r="S1895" s="103">
        <v>5.0</v>
      </c>
      <c r="T1895" s="103">
        <v>1.0</v>
      </c>
      <c r="U1895" s="92">
        <v>0.0</v>
      </c>
      <c r="V1895" s="92">
        <v>0.0</v>
      </c>
      <c r="W1895" s="92">
        <v>0.0</v>
      </c>
      <c r="X1895" s="92">
        <v>0.0</v>
      </c>
      <c r="Y1895" s="92">
        <v>0.0</v>
      </c>
      <c r="Z1895" s="92">
        <v>0.0</v>
      </c>
      <c r="AA1895" s="92">
        <v>0.0</v>
      </c>
      <c r="AB1895" s="92">
        <v>0.0</v>
      </c>
      <c r="AC1895" s="92">
        <v>0.0</v>
      </c>
      <c r="AD1895" s="92">
        <v>0.0</v>
      </c>
      <c r="AE1895" s="92">
        <v>0.0</v>
      </c>
      <c r="AF1895" s="92">
        <v>0.0</v>
      </c>
      <c r="AG1895" s="92">
        <v>0.0</v>
      </c>
      <c r="AH1895" s="92">
        <v>0.0</v>
      </c>
    </row>
    <row r="1896" hidden="1">
      <c r="A1896" s="90" t="s">
        <v>103</v>
      </c>
      <c r="B1896" s="91" t="s">
        <v>339</v>
      </c>
      <c r="C1896" s="92">
        <v>0.0</v>
      </c>
      <c r="D1896" s="92">
        <v>0.0</v>
      </c>
      <c r="E1896" s="93">
        <f t="shared" si="1194"/>
        <v>0</v>
      </c>
      <c r="F1896" s="92">
        <v>0.0</v>
      </c>
      <c r="G1896" s="92">
        <v>0.0</v>
      </c>
      <c r="H1896" s="92">
        <v>0.0</v>
      </c>
      <c r="I1896" s="92">
        <v>0.0</v>
      </c>
      <c r="J1896" s="106">
        <f t="shared" si="1188"/>
        <v>0</v>
      </c>
      <c r="K1896" s="94" t="str">
        <f t="shared" si="1189"/>
        <v>#DIV/0!</v>
      </c>
      <c r="L1896" s="92">
        <v>0.0</v>
      </c>
      <c r="M1896" s="103">
        <v>0.0</v>
      </c>
      <c r="N1896" s="103">
        <v>0.0</v>
      </c>
      <c r="O1896" s="95">
        <f t="shared" si="1195"/>
        <v>0</v>
      </c>
      <c r="P1896" s="92">
        <v>0.0</v>
      </c>
      <c r="Q1896" s="92">
        <v>0.0</v>
      </c>
      <c r="R1896" s="92">
        <v>0.0</v>
      </c>
      <c r="S1896" s="92">
        <v>0.0</v>
      </c>
      <c r="T1896" s="92">
        <v>0.0</v>
      </c>
      <c r="U1896" s="92">
        <v>0.0</v>
      </c>
      <c r="V1896" s="92">
        <v>0.0</v>
      </c>
      <c r="W1896" s="92">
        <v>0.0</v>
      </c>
      <c r="X1896" s="92">
        <v>0.0</v>
      </c>
      <c r="Y1896" s="92">
        <v>0.0</v>
      </c>
      <c r="Z1896" s="92">
        <v>0.0</v>
      </c>
      <c r="AA1896" s="92">
        <v>0.0</v>
      </c>
      <c r="AB1896" s="92">
        <v>0.0</v>
      </c>
      <c r="AC1896" s="92">
        <v>0.0</v>
      </c>
      <c r="AD1896" s="92">
        <v>0.0</v>
      </c>
      <c r="AE1896" s="92">
        <v>0.0</v>
      </c>
      <c r="AF1896" s="92">
        <v>0.0</v>
      </c>
      <c r="AG1896" s="92">
        <v>0.0</v>
      </c>
      <c r="AH1896" s="92">
        <v>0.0</v>
      </c>
    </row>
    <row r="1897" hidden="1">
      <c r="A1897" s="90" t="s">
        <v>103</v>
      </c>
      <c r="B1897" s="91" t="s">
        <v>340</v>
      </c>
      <c r="C1897" s="103">
        <v>1.0</v>
      </c>
      <c r="D1897" s="92">
        <v>0.0</v>
      </c>
      <c r="E1897" s="93">
        <f t="shared" si="1194"/>
        <v>8.666666667</v>
      </c>
      <c r="F1897" s="92">
        <v>0.0</v>
      </c>
      <c r="G1897" s="103">
        <v>25.0</v>
      </c>
      <c r="H1897" s="92">
        <v>0.0</v>
      </c>
      <c r="I1897" s="103">
        <v>52.0</v>
      </c>
      <c r="J1897" s="106">
        <f t="shared" si="1188"/>
        <v>-27</v>
      </c>
      <c r="K1897" s="94">
        <f t="shared" si="1189"/>
        <v>0.4807692308</v>
      </c>
      <c r="L1897" s="103">
        <v>10.0</v>
      </c>
      <c r="M1897" s="103">
        <v>29.0</v>
      </c>
      <c r="N1897" s="103">
        <v>1.0</v>
      </c>
      <c r="O1897" s="95">
        <f t="shared" si="1195"/>
        <v>8.666666667</v>
      </c>
      <c r="P1897" s="103">
        <v>1.0</v>
      </c>
      <c r="Q1897" s="103">
        <v>1.0</v>
      </c>
      <c r="R1897" s="103">
        <v>1.0</v>
      </c>
      <c r="S1897" s="103">
        <v>1.0</v>
      </c>
      <c r="T1897" s="103">
        <v>1.0</v>
      </c>
      <c r="U1897" s="92">
        <v>0.0</v>
      </c>
      <c r="V1897" s="92">
        <v>0.0</v>
      </c>
      <c r="W1897" s="92">
        <v>0.0</v>
      </c>
      <c r="X1897" s="92">
        <v>0.0</v>
      </c>
      <c r="Y1897" s="92">
        <v>0.0</v>
      </c>
      <c r="Z1897" s="92">
        <v>0.0</v>
      </c>
      <c r="AA1897" s="92">
        <v>0.0</v>
      </c>
      <c r="AB1897" s="92">
        <v>0.0</v>
      </c>
      <c r="AC1897" s="92">
        <v>0.0</v>
      </c>
      <c r="AD1897" s="92">
        <v>0.0</v>
      </c>
      <c r="AE1897" s="92">
        <v>0.0</v>
      </c>
      <c r="AF1897" s="92">
        <v>0.0</v>
      </c>
      <c r="AG1897" s="92">
        <v>0.0</v>
      </c>
      <c r="AH1897" s="92">
        <v>0.0</v>
      </c>
    </row>
    <row r="1898" hidden="1">
      <c r="A1898" s="98" t="s">
        <v>271</v>
      </c>
      <c r="B1898" s="99"/>
      <c r="C1898" s="99">
        <f>SUM(C1892:C1897)</f>
        <v>4</v>
      </c>
      <c r="D1898" s="99">
        <f t="shared" ref="D1898:F1898" si="1196">SUM(D1892:D1897)/4</f>
        <v>0</v>
      </c>
      <c r="E1898" s="100">
        <f t="shared" si="1196"/>
        <v>9.208333333</v>
      </c>
      <c r="F1898" s="99">
        <f t="shared" si="1196"/>
        <v>0.25</v>
      </c>
      <c r="G1898" s="99">
        <f>SUM(G1892:G1897)</f>
        <v>87</v>
      </c>
      <c r="H1898" s="99"/>
      <c r="I1898" s="99">
        <f>SUM(I1892:I1897)</f>
        <v>173</v>
      </c>
      <c r="J1898" s="99">
        <f t="shared" si="1188"/>
        <v>-86</v>
      </c>
      <c r="K1898" s="101">
        <f t="shared" si="1189"/>
        <v>0.5028901734</v>
      </c>
      <c r="L1898" s="99">
        <f t="shared" ref="L1898:M1898" si="1197">SUM(L1892:L1897)</f>
        <v>52</v>
      </c>
      <c r="M1898" s="99">
        <f t="shared" si="1197"/>
        <v>108</v>
      </c>
      <c r="N1898" s="99"/>
      <c r="O1898" s="102"/>
      <c r="P1898" s="99">
        <f t="shared" ref="P1898:AH1898" si="1198">SUM(P1892:P1897)</f>
        <v>7</v>
      </c>
      <c r="Q1898" s="99">
        <f t="shared" si="1198"/>
        <v>3</v>
      </c>
      <c r="R1898" s="99">
        <f t="shared" si="1198"/>
        <v>4</v>
      </c>
      <c r="S1898" s="99">
        <f t="shared" si="1198"/>
        <v>8</v>
      </c>
      <c r="T1898" s="99">
        <f t="shared" si="1198"/>
        <v>5</v>
      </c>
      <c r="U1898" s="99">
        <f t="shared" si="1198"/>
        <v>0</v>
      </c>
      <c r="V1898" s="99">
        <f t="shared" si="1198"/>
        <v>0</v>
      </c>
      <c r="W1898" s="99">
        <f t="shared" si="1198"/>
        <v>0</v>
      </c>
      <c r="X1898" s="99">
        <f t="shared" si="1198"/>
        <v>0</v>
      </c>
      <c r="Y1898" s="99">
        <f t="shared" si="1198"/>
        <v>0</v>
      </c>
      <c r="Z1898" s="99">
        <f t="shared" si="1198"/>
        <v>0</v>
      </c>
      <c r="AA1898" s="99">
        <f t="shared" si="1198"/>
        <v>0</v>
      </c>
      <c r="AB1898" s="99">
        <f t="shared" si="1198"/>
        <v>0</v>
      </c>
      <c r="AC1898" s="99">
        <f t="shared" si="1198"/>
        <v>0</v>
      </c>
      <c r="AD1898" s="99">
        <f t="shared" si="1198"/>
        <v>0</v>
      </c>
      <c r="AE1898" s="99">
        <f t="shared" si="1198"/>
        <v>0</v>
      </c>
      <c r="AF1898" s="99">
        <f t="shared" si="1198"/>
        <v>0</v>
      </c>
      <c r="AG1898" s="99">
        <f t="shared" si="1198"/>
        <v>0</v>
      </c>
      <c r="AH1898" s="99">
        <f t="shared" si="1198"/>
        <v>0</v>
      </c>
    </row>
    <row r="1899">
      <c r="A1899" s="119" t="s">
        <v>492</v>
      </c>
    </row>
    <row r="1901" hidden="1">
      <c r="A1901" s="115"/>
      <c r="F1901" s="116" t="s">
        <v>382</v>
      </c>
      <c r="L1901" s="117" t="s">
        <v>383</v>
      </c>
      <c r="N1901" s="118" t="s">
        <v>384</v>
      </c>
    </row>
    <row r="1902" hidden="1">
      <c r="A1902" s="83" t="s">
        <v>232</v>
      </c>
      <c r="B1902" s="83" t="s">
        <v>233</v>
      </c>
      <c r="C1902" s="83" t="s">
        <v>234</v>
      </c>
      <c r="D1902" s="83" t="s">
        <v>15</v>
      </c>
      <c r="E1902" s="84" t="s">
        <v>235</v>
      </c>
      <c r="F1902" s="85" t="s">
        <v>17</v>
      </c>
      <c r="G1902" s="85" t="s">
        <v>236</v>
      </c>
      <c r="H1902" s="85" t="s">
        <v>237</v>
      </c>
      <c r="I1902" s="85" t="s">
        <v>238</v>
      </c>
      <c r="J1902" s="85" t="s">
        <v>239</v>
      </c>
      <c r="K1902" s="86" t="s">
        <v>240</v>
      </c>
      <c r="L1902" s="87" t="s">
        <v>241</v>
      </c>
      <c r="M1902" s="87" t="s">
        <v>242</v>
      </c>
      <c r="N1902" s="88" t="s">
        <v>385</v>
      </c>
      <c r="O1902" s="88" t="s">
        <v>235</v>
      </c>
      <c r="P1902" s="88" t="s">
        <v>244</v>
      </c>
      <c r="Q1902" s="88" t="s">
        <v>245</v>
      </c>
      <c r="R1902" s="88" t="s">
        <v>246</v>
      </c>
      <c r="S1902" s="88" t="s">
        <v>247</v>
      </c>
      <c r="T1902" s="88" t="s">
        <v>248</v>
      </c>
      <c r="U1902" s="88" t="s">
        <v>249</v>
      </c>
      <c r="V1902" s="88" t="s">
        <v>250</v>
      </c>
      <c r="W1902" s="88" t="s">
        <v>251</v>
      </c>
      <c r="X1902" s="88" t="s">
        <v>252</v>
      </c>
      <c r="Y1902" s="88" t="s">
        <v>253</v>
      </c>
      <c r="Z1902" s="88" t="s">
        <v>254</v>
      </c>
      <c r="AA1902" s="88" t="s">
        <v>255</v>
      </c>
      <c r="AB1902" s="88" t="s">
        <v>256</v>
      </c>
      <c r="AC1902" s="88" t="s">
        <v>257</v>
      </c>
      <c r="AD1902" s="88" t="s">
        <v>258</v>
      </c>
      <c r="AE1902" s="88" t="s">
        <v>259</v>
      </c>
      <c r="AF1902" s="88" t="s">
        <v>260</v>
      </c>
      <c r="AG1902" s="88" t="s">
        <v>261</v>
      </c>
      <c r="AH1902" s="88" t="s">
        <v>262</v>
      </c>
    </row>
    <row r="1903" hidden="1">
      <c r="A1903" s="90"/>
      <c r="B1903" s="91"/>
      <c r="C1903" s="92">
        <v>0.0</v>
      </c>
      <c r="D1903" s="92">
        <v>0.0</v>
      </c>
      <c r="E1903" s="93">
        <f t="shared" ref="E1903:E1908" si="1199">SUM(L1903*I1903)/60</f>
        <v>0</v>
      </c>
      <c r="F1903" s="92">
        <v>0.0</v>
      </c>
      <c r="G1903" s="92">
        <v>0.0</v>
      </c>
      <c r="H1903" s="92">
        <v>0.0</v>
      </c>
      <c r="I1903" s="92">
        <v>0.0</v>
      </c>
      <c r="J1903" s="106">
        <f t="shared" ref="J1903:J1916" si="1200">SUM(G1903-I1903)</f>
        <v>0</v>
      </c>
      <c r="K1903" s="94" t="str">
        <f t="shared" ref="K1903:K1916" si="1201">SUM(G1903/I1903)</f>
        <v>#DIV/0!</v>
      </c>
      <c r="L1903" s="92">
        <v>0.0</v>
      </c>
      <c r="M1903" s="92">
        <v>0.0</v>
      </c>
      <c r="N1903" s="92" t="s">
        <v>386</v>
      </c>
      <c r="O1903" s="95" t="str">
        <f t="shared" ref="O1903:O1908" si="1202">(E1903*N1903)</f>
        <v>#VALUE!</v>
      </c>
      <c r="P1903" s="92">
        <v>0.0</v>
      </c>
      <c r="Q1903" s="92">
        <v>0.0</v>
      </c>
      <c r="R1903" s="92">
        <v>0.0</v>
      </c>
      <c r="S1903" s="92">
        <v>0.0</v>
      </c>
      <c r="T1903" s="92">
        <v>0.0</v>
      </c>
      <c r="U1903" s="92">
        <v>0.0</v>
      </c>
      <c r="V1903" s="92">
        <v>0.0</v>
      </c>
      <c r="W1903" s="92">
        <v>0.0</v>
      </c>
      <c r="X1903" s="92">
        <v>0.0</v>
      </c>
      <c r="Y1903" s="92">
        <v>0.0</v>
      </c>
      <c r="Z1903" s="92">
        <v>0.0</v>
      </c>
      <c r="AA1903" s="92">
        <v>0.0</v>
      </c>
      <c r="AB1903" s="92">
        <v>0.0</v>
      </c>
      <c r="AC1903" s="92">
        <v>0.0</v>
      </c>
      <c r="AD1903" s="92">
        <v>0.0</v>
      </c>
      <c r="AE1903" s="92">
        <v>0.0</v>
      </c>
      <c r="AF1903" s="92">
        <v>0.0</v>
      </c>
      <c r="AG1903" s="92">
        <v>0.0</v>
      </c>
      <c r="AH1903" s="92">
        <v>0.0</v>
      </c>
    </row>
    <row r="1904" hidden="1">
      <c r="A1904" s="90"/>
      <c r="B1904" s="91"/>
      <c r="C1904" s="92">
        <v>0.0</v>
      </c>
      <c r="D1904" s="92">
        <v>0.0</v>
      </c>
      <c r="E1904" s="93">
        <f t="shared" si="1199"/>
        <v>0</v>
      </c>
      <c r="F1904" s="92">
        <v>0.0</v>
      </c>
      <c r="G1904" s="92">
        <v>0.0</v>
      </c>
      <c r="H1904" s="92">
        <v>0.0</v>
      </c>
      <c r="I1904" s="92">
        <v>0.0</v>
      </c>
      <c r="J1904" s="106">
        <f t="shared" si="1200"/>
        <v>0</v>
      </c>
      <c r="K1904" s="94" t="str">
        <f t="shared" si="1201"/>
        <v>#DIV/0!</v>
      </c>
      <c r="L1904" s="92">
        <v>0.0</v>
      </c>
      <c r="M1904" s="92">
        <v>0.0</v>
      </c>
      <c r="N1904" s="92" t="s">
        <v>386</v>
      </c>
      <c r="O1904" s="95" t="str">
        <f t="shared" si="1202"/>
        <v>#VALUE!</v>
      </c>
      <c r="P1904" s="92">
        <v>0.0</v>
      </c>
      <c r="Q1904" s="92">
        <v>0.0</v>
      </c>
      <c r="R1904" s="92">
        <v>0.0</v>
      </c>
      <c r="S1904" s="92">
        <v>0.0</v>
      </c>
      <c r="T1904" s="92">
        <v>0.0</v>
      </c>
      <c r="U1904" s="92">
        <v>0.0</v>
      </c>
      <c r="V1904" s="92">
        <v>0.0</v>
      </c>
      <c r="W1904" s="92">
        <v>0.0</v>
      </c>
      <c r="X1904" s="92">
        <v>0.0</v>
      </c>
      <c r="Y1904" s="92">
        <v>0.0</v>
      </c>
      <c r="Z1904" s="92">
        <v>0.0</v>
      </c>
      <c r="AA1904" s="92">
        <v>0.0</v>
      </c>
      <c r="AB1904" s="92">
        <v>0.0</v>
      </c>
      <c r="AC1904" s="92">
        <v>0.0</v>
      </c>
      <c r="AD1904" s="92">
        <v>0.0</v>
      </c>
      <c r="AE1904" s="92">
        <v>0.0</v>
      </c>
      <c r="AF1904" s="92">
        <v>0.0</v>
      </c>
      <c r="AG1904" s="92">
        <v>0.0</v>
      </c>
      <c r="AH1904" s="92">
        <v>0.0</v>
      </c>
    </row>
    <row r="1905" hidden="1">
      <c r="A1905" s="90"/>
      <c r="B1905" s="91"/>
      <c r="C1905" s="92">
        <v>0.0</v>
      </c>
      <c r="D1905" s="92">
        <v>0.0</v>
      </c>
      <c r="E1905" s="93">
        <f t="shared" si="1199"/>
        <v>0</v>
      </c>
      <c r="F1905" s="92">
        <v>0.0</v>
      </c>
      <c r="G1905" s="92">
        <v>0.0</v>
      </c>
      <c r="H1905" s="92">
        <v>0.0</v>
      </c>
      <c r="I1905" s="92">
        <v>0.0</v>
      </c>
      <c r="J1905" s="106">
        <f t="shared" si="1200"/>
        <v>0</v>
      </c>
      <c r="K1905" s="94" t="str">
        <f t="shared" si="1201"/>
        <v>#DIV/0!</v>
      </c>
      <c r="L1905" s="92">
        <v>0.0</v>
      </c>
      <c r="M1905" s="92">
        <v>0.0</v>
      </c>
      <c r="N1905" s="92" t="s">
        <v>386</v>
      </c>
      <c r="O1905" s="95" t="str">
        <f t="shared" si="1202"/>
        <v>#VALUE!</v>
      </c>
      <c r="P1905" s="92">
        <v>0.0</v>
      </c>
      <c r="Q1905" s="92">
        <v>0.0</v>
      </c>
      <c r="R1905" s="92">
        <v>0.0</v>
      </c>
      <c r="S1905" s="92">
        <v>0.0</v>
      </c>
      <c r="T1905" s="92">
        <v>0.0</v>
      </c>
      <c r="U1905" s="92">
        <v>0.0</v>
      </c>
      <c r="V1905" s="92">
        <v>0.0</v>
      </c>
      <c r="W1905" s="92">
        <v>0.0</v>
      </c>
      <c r="X1905" s="92">
        <v>0.0</v>
      </c>
      <c r="Y1905" s="92">
        <v>0.0</v>
      </c>
      <c r="Z1905" s="92">
        <v>0.0</v>
      </c>
      <c r="AA1905" s="92">
        <v>0.0</v>
      </c>
      <c r="AB1905" s="92">
        <v>0.0</v>
      </c>
      <c r="AC1905" s="92">
        <v>0.0</v>
      </c>
      <c r="AD1905" s="92">
        <v>0.0</v>
      </c>
      <c r="AE1905" s="92">
        <v>0.0</v>
      </c>
      <c r="AF1905" s="92">
        <v>0.0</v>
      </c>
      <c r="AG1905" s="92">
        <v>0.0</v>
      </c>
      <c r="AH1905" s="92">
        <v>0.0</v>
      </c>
    </row>
    <row r="1906" hidden="1">
      <c r="A1906" s="90"/>
      <c r="B1906" s="91"/>
      <c r="C1906" s="92">
        <v>0.0</v>
      </c>
      <c r="D1906" s="92">
        <v>0.0</v>
      </c>
      <c r="E1906" s="93">
        <f t="shared" si="1199"/>
        <v>0</v>
      </c>
      <c r="F1906" s="92">
        <v>0.0</v>
      </c>
      <c r="G1906" s="92">
        <v>0.0</v>
      </c>
      <c r="H1906" s="92">
        <v>0.0</v>
      </c>
      <c r="I1906" s="92">
        <v>0.0</v>
      </c>
      <c r="J1906" s="106">
        <f t="shared" si="1200"/>
        <v>0</v>
      </c>
      <c r="K1906" s="94" t="str">
        <f t="shared" si="1201"/>
        <v>#DIV/0!</v>
      </c>
      <c r="L1906" s="92">
        <v>0.0</v>
      </c>
      <c r="M1906" s="92">
        <v>0.0</v>
      </c>
      <c r="N1906" s="92" t="s">
        <v>386</v>
      </c>
      <c r="O1906" s="95" t="str">
        <f t="shared" si="1202"/>
        <v>#VALUE!</v>
      </c>
      <c r="P1906" s="92">
        <v>0.0</v>
      </c>
      <c r="Q1906" s="92">
        <v>0.0</v>
      </c>
      <c r="R1906" s="92">
        <v>0.0</v>
      </c>
      <c r="S1906" s="92">
        <v>0.0</v>
      </c>
      <c r="T1906" s="92">
        <v>0.0</v>
      </c>
      <c r="U1906" s="92">
        <v>0.0</v>
      </c>
      <c r="V1906" s="92">
        <v>0.0</v>
      </c>
      <c r="W1906" s="92">
        <v>0.0</v>
      </c>
      <c r="X1906" s="92">
        <v>0.0</v>
      </c>
      <c r="Y1906" s="92">
        <v>0.0</v>
      </c>
      <c r="Z1906" s="92">
        <v>0.0</v>
      </c>
      <c r="AA1906" s="92">
        <v>0.0</v>
      </c>
      <c r="AB1906" s="92">
        <v>0.0</v>
      </c>
      <c r="AC1906" s="92">
        <v>0.0</v>
      </c>
      <c r="AD1906" s="92">
        <v>0.0</v>
      </c>
      <c r="AE1906" s="92">
        <v>0.0</v>
      </c>
      <c r="AF1906" s="92">
        <v>0.0</v>
      </c>
      <c r="AG1906" s="92">
        <v>0.0</v>
      </c>
      <c r="AH1906" s="92">
        <v>0.0</v>
      </c>
    </row>
    <row r="1907" hidden="1">
      <c r="A1907" s="90"/>
      <c r="B1907" s="91"/>
      <c r="C1907" s="92">
        <v>0.0</v>
      </c>
      <c r="D1907" s="92">
        <v>0.0</v>
      </c>
      <c r="E1907" s="93">
        <f t="shared" si="1199"/>
        <v>0</v>
      </c>
      <c r="F1907" s="92">
        <v>0.0</v>
      </c>
      <c r="G1907" s="92">
        <v>0.0</v>
      </c>
      <c r="H1907" s="92">
        <v>0.0</v>
      </c>
      <c r="I1907" s="92">
        <v>0.0</v>
      </c>
      <c r="J1907" s="106">
        <f t="shared" si="1200"/>
        <v>0</v>
      </c>
      <c r="K1907" s="94" t="str">
        <f t="shared" si="1201"/>
        <v>#DIV/0!</v>
      </c>
      <c r="L1907" s="92">
        <v>0.0</v>
      </c>
      <c r="M1907" s="92">
        <v>0.0</v>
      </c>
      <c r="N1907" s="92" t="s">
        <v>386</v>
      </c>
      <c r="O1907" s="95" t="str">
        <f t="shared" si="1202"/>
        <v>#VALUE!</v>
      </c>
      <c r="P1907" s="92">
        <v>0.0</v>
      </c>
      <c r="Q1907" s="92">
        <v>0.0</v>
      </c>
      <c r="R1907" s="92">
        <v>0.0</v>
      </c>
      <c r="S1907" s="92">
        <v>0.0</v>
      </c>
      <c r="T1907" s="92">
        <v>0.0</v>
      </c>
      <c r="U1907" s="92">
        <v>0.0</v>
      </c>
      <c r="V1907" s="92">
        <v>0.0</v>
      </c>
      <c r="W1907" s="92">
        <v>0.0</v>
      </c>
      <c r="X1907" s="92">
        <v>0.0</v>
      </c>
      <c r="Y1907" s="92">
        <v>0.0</v>
      </c>
      <c r="Z1907" s="92">
        <v>0.0</v>
      </c>
      <c r="AA1907" s="92">
        <v>0.0</v>
      </c>
      <c r="AB1907" s="92">
        <v>0.0</v>
      </c>
      <c r="AC1907" s="92">
        <v>0.0</v>
      </c>
      <c r="AD1907" s="92">
        <v>0.0</v>
      </c>
      <c r="AE1907" s="92">
        <v>0.0</v>
      </c>
      <c r="AF1907" s="92">
        <v>0.0</v>
      </c>
      <c r="AG1907" s="92">
        <v>0.0</v>
      </c>
      <c r="AH1907" s="92">
        <v>0.0</v>
      </c>
    </row>
    <row r="1908" hidden="1">
      <c r="A1908" s="90"/>
      <c r="B1908" s="91"/>
      <c r="C1908" s="92">
        <v>0.0</v>
      </c>
      <c r="D1908" s="92">
        <v>0.0</v>
      </c>
      <c r="E1908" s="93">
        <f t="shared" si="1199"/>
        <v>0</v>
      </c>
      <c r="F1908" s="92">
        <v>0.0</v>
      </c>
      <c r="G1908" s="92">
        <v>0.0</v>
      </c>
      <c r="H1908" s="92">
        <v>0.0</v>
      </c>
      <c r="I1908" s="92">
        <v>0.0</v>
      </c>
      <c r="J1908" s="106">
        <f t="shared" si="1200"/>
        <v>0</v>
      </c>
      <c r="K1908" s="94" t="str">
        <f t="shared" si="1201"/>
        <v>#DIV/0!</v>
      </c>
      <c r="L1908" s="92">
        <v>0.0</v>
      </c>
      <c r="M1908" s="92">
        <v>0.0</v>
      </c>
      <c r="N1908" s="92" t="s">
        <v>386</v>
      </c>
      <c r="O1908" s="95" t="str">
        <f t="shared" si="1202"/>
        <v>#VALUE!</v>
      </c>
      <c r="P1908" s="92">
        <v>0.0</v>
      </c>
      <c r="Q1908" s="92">
        <v>0.0</v>
      </c>
      <c r="R1908" s="92">
        <v>0.0</v>
      </c>
      <c r="S1908" s="92">
        <v>0.0</v>
      </c>
      <c r="T1908" s="92">
        <v>0.0</v>
      </c>
      <c r="U1908" s="92">
        <v>0.0</v>
      </c>
      <c r="V1908" s="92">
        <v>0.0</v>
      </c>
      <c r="W1908" s="92">
        <v>0.0</v>
      </c>
      <c r="X1908" s="92">
        <v>0.0</v>
      </c>
      <c r="Y1908" s="92">
        <v>0.0</v>
      </c>
      <c r="Z1908" s="92">
        <v>0.0</v>
      </c>
      <c r="AA1908" s="92">
        <v>0.0</v>
      </c>
      <c r="AB1908" s="92">
        <v>0.0</v>
      </c>
      <c r="AC1908" s="92">
        <v>0.0</v>
      </c>
      <c r="AD1908" s="92">
        <v>0.0</v>
      </c>
      <c r="AE1908" s="92">
        <v>0.0</v>
      </c>
      <c r="AF1908" s="92">
        <v>0.0</v>
      </c>
      <c r="AG1908" s="92">
        <v>0.0</v>
      </c>
      <c r="AH1908" s="92">
        <v>0.0</v>
      </c>
    </row>
    <row r="1909" hidden="1">
      <c r="A1909" s="98"/>
      <c r="B1909" s="99"/>
      <c r="C1909" s="99">
        <f t="shared" ref="C1909:D1909" si="1203">SUM(C1903:C1908)/4</f>
        <v>0</v>
      </c>
      <c r="D1909" s="99">
        <f t="shared" si="1203"/>
        <v>0</v>
      </c>
      <c r="E1909" s="100">
        <f>SUM(E1903:E1908)</f>
        <v>0</v>
      </c>
      <c r="F1909" s="99">
        <f>SUM(F1903:F1908)/4</f>
        <v>0</v>
      </c>
      <c r="G1909" s="99">
        <f>SUM(G1903:G1908)</f>
        <v>0</v>
      </c>
      <c r="H1909" s="99"/>
      <c r="I1909" s="99">
        <f>SUM(I1903:I1908)</f>
        <v>0</v>
      </c>
      <c r="J1909" s="99">
        <f t="shared" si="1200"/>
        <v>0</v>
      </c>
      <c r="K1909" s="101" t="str">
        <f t="shared" si="1201"/>
        <v>#DIV/0!</v>
      </c>
      <c r="L1909" s="99">
        <f t="shared" ref="L1909:M1909" si="1204">SUM(L1903:L1908)</f>
        <v>0</v>
      </c>
      <c r="M1909" s="99">
        <f t="shared" si="1204"/>
        <v>0</v>
      </c>
      <c r="N1909" s="99"/>
      <c r="O1909" s="102"/>
      <c r="P1909" s="99">
        <f t="shared" ref="P1909:AH1909" si="1205">SUM(P1903:P1908)</f>
        <v>0</v>
      </c>
      <c r="Q1909" s="99">
        <f t="shared" si="1205"/>
        <v>0</v>
      </c>
      <c r="R1909" s="99">
        <f t="shared" si="1205"/>
        <v>0</v>
      </c>
      <c r="S1909" s="99">
        <f t="shared" si="1205"/>
        <v>0</v>
      </c>
      <c r="T1909" s="99">
        <f t="shared" si="1205"/>
        <v>0</v>
      </c>
      <c r="U1909" s="99">
        <f t="shared" si="1205"/>
        <v>0</v>
      </c>
      <c r="V1909" s="99">
        <f t="shared" si="1205"/>
        <v>0</v>
      </c>
      <c r="W1909" s="99">
        <f t="shared" si="1205"/>
        <v>0</v>
      </c>
      <c r="X1909" s="99">
        <f t="shared" si="1205"/>
        <v>0</v>
      </c>
      <c r="Y1909" s="99">
        <f t="shared" si="1205"/>
        <v>0</v>
      </c>
      <c r="Z1909" s="99">
        <f t="shared" si="1205"/>
        <v>0</v>
      </c>
      <c r="AA1909" s="99">
        <f t="shared" si="1205"/>
        <v>0</v>
      </c>
      <c r="AB1909" s="99">
        <f t="shared" si="1205"/>
        <v>0</v>
      </c>
      <c r="AC1909" s="99">
        <f t="shared" si="1205"/>
        <v>0</v>
      </c>
      <c r="AD1909" s="99">
        <f t="shared" si="1205"/>
        <v>0</v>
      </c>
      <c r="AE1909" s="99">
        <f t="shared" si="1205"/>
        <v>0</v>
      </c>
      <c r="AF1909" s="99">
        <f t="shared" si="1205"/>
        <v>0</v>
      </c>
      <c r="AG1909" s="99">
        <f t="shared" si="1205"/>
        <v>0</v>
      </c>
      <c r="AH1909" s="99">
        <f t="shared" si="1205"/>
        <v>0</v>
      </c>
    </row>
    <row r="1910" hidden="1">
      <c r="A1910" s="90"/>
      <c r="B1910" s="91"/>
      <c r="C1910" s="92">
        <v>0.0</v>
      </c>
      <c r="D1910" s="92">
        <v>0.0</v>
      </c>
      <c r="E1910" s="93">
        <f t="shared" ref="E1910:E1915" si="1206">SUM(L1910*I1910)/60</f>
        <v>0</v>
      </c>
      <c r="F1910" s="92">
        <v>0.0</v>
      </c>
      <c r="G1910" s="92">
        <v>0.0</v>
      </c>
      <c r="H1910" s="92">
        <v>0.0</v>
      </c>
      <c r="I1910" s="92">
        <v>0.0</v>
      </c>
      <c r="J1910" s="106">
        <f t="shared" si="1200"/>
        <v>0</v>
      </c>
      <c r="K1910" s="94" t="str">
        <f t="shared" si="1201"/>
        <v>#DIV/0!</v>
      </c>
      <c r="L1910" s="92">
        <v>0.0</v>
      </c>
      <c r="M1910" s="92">
        <v>0.0</v>
      </c>
      <c r="N1910" s="92" t="s">
        <v>386</v>
      </c>
      <c r="O1910" s="95">
        <f t="shared" ref="O1910:O1915" si="1207">SUM(L1910*I1910)/60</f>
        <v>0</v>
      </c>
      <c r="P1910" s="92">
        <v>0.0</v>
      </c>
      <c r="Q1910" s="92">
        <v>0.0</v>
      </c>
      <c r="R1910" s="92">
        <v>0.0</v>
      </c>
      <c r="S1910" s="92">
        <v>0.0</v>
      </c>
      <c r="T1910" s="92">
        <v>0.0</v>
      </c>
      <c r="U1910" s="92">
        <v>0.0</v>
      </c>
      <c r="V1910" s="92">
        <v>0.0</v>
      </c>
      <c r="W1910" s="92">
        <v>0.0</v>
      </c>
      <c r="X1910" s="92">
        <v>0.0</v>
      </c>
      <c r="Y1910" s="92">
        <v>0.0</v>
      </c>
      <c r="Z1910" s="92">
        <v>0.0</v>
      </c>
      <c r="AA1910" s="92">
        <v>0.0</v>
      </c>
      <c r="AB1910" s="92">
        <v>0.0</v>
      </c>
      <c r="AC1910" s="92">
        <v>0.0</v>
      </c>
      <c r="AD1910" s="92">
        <v>0.0</v>
      </c>
      <c r="AE1910" s="92">
        <v>0.0</v>
      </c>
      <c r="AF1910" s="92">
        <v>0.0</v>
      </c>
      <c r="AG1910" s="92">
        <v>0.0</v>
      </c>
      <c r="AH1910" s="92">
        <v>0.0</v>
      </c>
    </row>
    <row r="1911" hidden="1">
      <c r="A1911" s="90"/>
      <c r="B1911" s="91"/>
      <c r="C1911" s="92">
        <v>0.0</v>
      </c>
      <c r="D1911" s="92">
        <v>0.0</v>
      </c>
      <c r="E1911" s="93">
        <f t="shared" si="1206"/>
        <v>0</v>
      </c>
      <c r="F1911" s="92">
        <v>0.0</v>
      </c>
      <c r="G1911" s="92">
        <v>0.0</v>
      </c>
      <c r="H1911" s="92">
        <v>0.0</v>
      </c>
      <c r="I1911" s="92">
        <v>0.0</v>
      </c>
      <c r="J1911" s="106">
        <f t="shared" si="1200"/>
        <v>0</v>
      </c>
      <c r="K1911" s="94" t="str">
        <f t="shared" si="1201"/>
        <v>#DIV/0!</v>
      </c>
      <c r="L1911" s="92">
        <v>0.0</v>
      </c>
      <c r="M1911" s="92">
        <v>0.0</v>
      </c>
      <c r="N1911" s="92" t="s">
        <v>386</v>
      </c>
      <c r="O1911" s="95">
        <f t="shared" si="1207"/>
        <v>0</v>
      </c>
      <c r="P1911" s="92">
        <v>0.0</v>
      </c>
      <c r="Q1911" s="92">
        <v>0.0</v>
      </c>
      <c r="R1911" s="92">
        <v>0.0</v>
      </c>
      <c r="S1911" s="92">
        <v>0.0</v>
      </c>
      <c r="T1911" s="92">
        <v>0.0</v>
      </c>
      <c r="U1911" s="92">
        <v>0.0</v>
      </c>
      <c r="V1911" s="92">
        <v>0.0</v>
      </c>
      <c r="W1911" s="92">
        <v>0.0</v>
      </c>
      <c r="X1911" s="92">
        <v>0.0</v>
      </c>
      <c r="Y1911" s="92">
        <v>0.0</v>
      </c>
      <c r="Z1911" s="92">
        <v>0.0</v>
      </c>
      <c r="AA1911" s="92">
        <v>0.0</v>
      </c>
      <c r="AB1911" s="92">
        <v>0.0</v>
      </c>
      <c r="AC1911" s="92">
        <v>0.0</v>
      </c>
      <c r="AD1911" s="92">
        <v>0.0</v>
      </c>
      <c r="AE1911" s="92">
        <v>0.0</v>
      </c>
      <c r="AF1911" s="92">
        <v>0.0</v>
      </c>
      <c r="AG1911" s="92">
        <v>0.0</v>
      </c>
      <c r="AH1911" s="92">
        <v>0.0</v>
      </c>
    </row>
    <row r="1912" hidden="1">
      <c r="A1912" s="90"/>
      <c r="B1912" s="91"/>
      <c r="C1912" s="92">
        <v>0.0</v>
      </c>
      <c r="D1912" s="92">
        <v>0.0</v>
      </c>
      <c r="E1912" s="93">
        <f t="shared" si="1206"/>
        <v>0</v>
      </c>
      <c r="F1912" s="92">
        <v>0.0</v>
      </c>
      <c r="G1912" s="92">
        <v>0.0</v>
      </c>
      <c r="H1912" s="92">
        <v>0.0</v>
      </c>
      <c r="I1912" s="92">
        <v>0.0</v>
      </c>
      <c r="J1912" s="106">
        <f t="shared" si="1200"/>
        <v>0</v>
      </c>
      <c r="K1912" s="94" t="str">
        <f t="shared" si="1201"/>
        <v>#DIV/0!</v>
      </c>
      <c r="L1912" s="92">
        <v>0.0</v>
      </c>
      <c r="M1912" s="92">
        <v>0.0</v>
      </c>
      <c r="N1912" s="92" t="s">
        <v>386</v>
      </c>
      <c r="O1912" s="95">
        <f t="shared" si="1207"/>
        <v>0</v>
      </c>
      <c r="P1912" s="92">
        <v>0.0</v>
      </c>
      <c r="Q1912" s="92">
        <v>0.0</v>
      </c>
      <c r="R1912" s="92">
        <v>0.0</v>
      </c>
      <c r="S1912" s="92">
        <v>0.0</v>
      </c>
      <c r="T1912" s="92">
        <v>0.0</v>
      </c>
      <c r="U1912" s="92">
        <v>0.0</v>
      </c>
      <c r="V1912" s="92">
        <v>0.0</v>
      </c>
      <c r="W1912" s="92">
        <v>0.0</v>
      </c>
      <c r="X1912" s="92">
        <v>0.0</v>
      </c>
      <c r="Y1912" s="92">
        <v>0.0</v>
      </c>
      <c r="Z1912" s="92">
        <v>0.0</v>
      </c>
      <c r="AA1912" s="92">
        <v>0.0</v>
      </c>
      <c r="AB1912" s="92">
        <v>0.0</v>
      </c>
      <c r="AC1912" s="92">
        <v>0.0</v>
      </c>
      <c r="AD1912" s="92">
        <v>0.0</v>
      </c>
      <c r="AE1912" s="92">
        <v>0.0</v>
      </c>
      <c r="AF1912" s="92">
        <v>0.0</v>
      </c>
      <c r="AG1912" s="92">
        <v>0.0</v>
      </c>
      <c r="AH1912" s="92">
        <v>0.0</v>
      </c>
    </row>
    <row r="1913" hidden="1">
      <c r="A1913" s="90"/>
      <c r="B1913" s="91"/>
      <c r="C1913" s="92">
        <v>0.0</v>
      </c>
      <c r="D1913" s="92">
        <v>0.0</v>
      </c>
      <c r="E1913" s="93">
        <f t="shared" si="1206"/>
        <v>0</v>
      </c>
      <c r="F1913" s="92">
        <v>0.0</v>
      </c>
      <c r="G1913" s="92">
        <v>0.0</v>
      </c>
      <c r="H1913" s="92">
        <v>0.0</v>
      </c>
      <c r="I1913" s="92">
        <v>0.0</v>
      </c>
      <c r="J1913" s="106">
        <f t="shared" si="1200"/>
        <v>0</v>
      </c>
      <c r="K1913" s="94" t="str">
        <f t="shared" si="1201"/>
        <v>#DIV/0!</v>
      </c>
      <c r="L1913" s="92">
        <v>0.0</v>
      </c>
      <c r="M1913" s="92">
        <v>0.0</v>
      </c>
      <c r="N1913" s="92" t="s">
        <v>386</v>
      </c>
      <c r="O1913" s="95">
        <f t="shared" si="1207"/>
        <v>0</v>
      </c>
      <c r="P1913" s="92">
        <v>0.0</v>
      </c>
      <c r="Q1913" s="92">
        <v>0.0</v>
      </c>
      <c r="R1913" s="92">
        <v>0.0</v>
      </c>
      <c r="S1913" s="92">
        <v>0.0</v>
      </c>
      <c r="T1913" s="92">
        <v>0.0</v>
      </c>
      <c r="U1913" s="92">
        <v>0.0</v>
      </c>
      <c r="V1913" s="92">
        <v>0.0</v>
      </c>
      <c r="W1913" s="92">
        <v>0.0</v>
      </c>
      <c r="X1913" s="92">
        <v>0.0</v>
      </c>
      <c r="Y1913" s="92">
        <v>0.0</v>
      </c>
      <c r="Z1913" s="92">
        <v>0.0</v>
      </c>
      <c r="AA1913" s="92">
        <v>0.0</v>
      </c>
      <c r="AB1913" s="92">
        <v>0.0</v>
      </c>
      <c r="AC1913" s="92">
        <v>0.0</v>
      </c>
      <c r="AD1913" s="92">
        <v>0.0</v>
      </c>
      <c r="AE1913" s="92">
        <v>0.0</v>
      </c>
      <c r="AF1913" s="92">
        <v>0.0</v>
      </c>
      <c r="AG1913" s="92">
        <v>0.0</v>
      </c>
      <c r="AH1913" s="92">
        <v>0.0</v>
      </c>
    </row>
    <row r="1914" hidden="1">
      <c r="A1914" s="90"/>
      <c r="B1914" s="91"/>
      <c r="C1914" s="92">
        <v>0.0</v>
      </c>
      <c r="D1914" s="92">
        <v>0.0</v>
      </c>
      <c r="E1914" s="93">
        <f t="shared" si="1206"/>
        <v>0</v>
      </c>
      <c r="F1914" s="92">
        <v>0.0</v>
      </c>
      <c r="G1914" s="92">
        <v>0.0</v>
      </c>
      <c r="H1914" s="92">
        <v>0.0</v>
      </c>
      <c r="I1914" s="92">
        <v>0.0</v>
      </c>
      <c r="J1914" s="106">
        <f t="shared" si="1200"/>
        <v>0</v>
      </c>
      <c r="K1914" s="94" t="str">
        <f t="shared" si="1201"/>
        <v>#DIV/0!</v>
      </c>
      <c r="L1914" s="92">
        <v>0.0</v>
      </c>
      <c r="M1914" s="92">
        <v>0.0</v>
      </c>
      <c r="N1914" s="92" t="s">
        <v>386</v>
      </c>
      <c r="O1914" s="95">
        <f t="shared" si="1207"/>
        <v>0</v>
      </c>
      <c r="P1914" s="92">
        <v>0.0</v>
      </c>
      <c r="Q1914" s="92">
        <v>0.0</v>
      </c>
      <c r="R1914" s="92">
        <v>0.0</v>
      </c>
      <c r="S1914" s="92">
        <v>0.0</v>
      </c>
      <c r="T1914" s="92">
        <v>0.0</v>
      </c>
      <c r="U1914" s="92">
        <v>0.0</v>
      </c>
      <c r="V1914" s="92">
        <v>0.0</v>
      </c>
      <c r="W1914" s="92">
        <v>0.0</v>
      </c>
      <c r="X1914" s="92">
        <v>0.0</v>
      </c>
      <c r="Y1914" s="92">
        <v>0.0</v>
      </c>
      <c r="Z1914" s="92">
        <v>0.0</v>
      </c>
      <c r="AA1914" s="92">
        <v>0.0</v>
      </c>
      <c r="AB1914" s="92">
        <v>0.0</v>
      </c>
      <c r="AC1914" s="92">
        <v>0.0</v>
      </c>
      <c r="AD1914" s="92">
        <v>0.0</v>
      </c>
      <c r="AE1914" s="92">
        <v>0.0</v>
      </c>
      <c r="AF1914" s="92">
        <v>0.0</v>
      </c>
      <c r="AG1914" s="92">
        <v>0.0</v>
      </c>
      <c r="AH1914" s="92">
        <v>0.0</v>
      </c>
    </row>
    <row r="1915" hidden="1">
      <c r="A1915" s="90"/>
      <c r="B1915" s="91"/>
      <c r="C1915" s="92">
        <v>0.0</v>
      </c>
      <c r="D1915" s="92">
        <v>0.0</v>
      </c>
      <c r="E1915" s="93">
        <f t="shared" si="1206"/>
        <v>0</v>
      </c>
      <c r="F1915" s="92">
        <v>0.0</v>
      </c>
      <c r="G1915" s="92">
        <v>0.0</v>
      </c>
      <c r="H1915" s="92">
        <v>0.0</v>
      </c>
      <c r="I1915" s="92">
        <v>0.0</v>
      </c>
      <c r="J1915" s="106">
        <f t="shared" si="1200"/>
        <v>0</v>
      </c>
      <c r="K1915" s="94" t="str">
        <f t="shared" si="1201"/>
        <v>#DIV/0!</v>
      </c>
      <c r="L1915" s="92">
        <v>0.0</v>
      </c>
      <c r="M1915" s="92">
        <v>0.0</v>
      </c>
      <c r="N1915" s="92" t="s">
        <v>386</v>
      </c>
      <c r="O1915" s="95">
        <f t="shared" si="1207"/>
        <v>0</v>
      </c>
      <c r="P1915" s="92">
        <v>0.0</v>
      </c>
      <c r="Q1915" s="92">
        <v>0.0</v>
      </c>
      <c r="R1915" s="92">
        <v>0.0</v>
      </c>
      <c r="S1915" s="92">
        <v>0.0</v>
      </c>
      <c r="T1915" s="92">
        <v>0.0</v>
      </c>
      <c r="U1915" s="92">
        <v>0.0</v>
      </c>
      <c r="V1915" s="92">
        <v>0.0</v>
      </c>
      <c r="W1915" s="92">
        <v>0.0</v>
      </c>
      <c r="X1915" s="92">
        <v>0.0</v>
      </c>
      <c r="Y1915" s="92">
        <v>0.0</v>
      </c>
      <c r="Z1915" s="92">
        <v>0.0</v>
      </c>
      <c r="AA1915" s="92">
        <v>0.0</v>
      </c>
      <c r="AB1915" s="92">
        <v>0.0</v>
      </c>
      <c r="AC1915" s="92">
        <v>0.0</v>
      </c>
      <c r="AD1915" s="92">
        <v>0.0</v>
      </c>
      <c r="AE1915" s="92">
        <v>0.0</v>
      </c>
      <c r="AF1915" s="92">
        <v>0.0</v>
      </c>
      <c r="AG1915" s="92">
        <v>0.0</v>
      </c>
      <c r="AH1915" s="92">
        <v>0.0</v>
      </c>
    </row>
    <row r="1916" hidden="1">
      <c r="A1916" s="98" t="s">
        <v>271</v>
      </c>
      <c r="B1916" s="99"/>
      <c r="C1916" s="99">
        <f>SUM(C1910:C1915)</f>
        <v>0</v>
      </c>
      <c r="D1916" s="99">
        <f t="shared" ref="D1916:F1916" si="1208">SUM(D1910:D1915)/4</f>
        <v>0</v>
      </c>
      <c r="E1916" s="100">
        <f t="shared" si="1208"/>
        <v>0</v>
      </c>
      <c r="F1916" s="99">
        <f t="shared" si="1208"/>
        <v>0</v>
      </c>
      <c r="G1916" s="99">
        <f>SUM(G1910:G1915)</f>
        <v>0</v>
      </c>
      <c r="H1916" s="99"/>
      <c r="I1916" s="99">
        <f>SUM(I1910:I1915)</f>
        <v>0</v>
      </c>
      <c r="J1916" s="99">
        <f t="shared" si="1200"/>
        <v>0</v>
      </c>
      <c r="K1916" s="101" t="str">
        <f t="shared" si="1201"/>
        <v>#DIV/0!</v>
      </c>
      <c r="L1916" s="99">
        <f t="shared" ref="L1916:M1916" si="1209">SUM(L1910:L1915)</f>
        <v>0</v>
      </c>
      <c r="M1916" s="99">
        <f t="shared" si="1209"/>
        <v>0</v>
      </c>
      <c r="N1916" s="99"/>
      <c r="O1916" s="102"/>
      <c r="P1916" s="99">
        <f t="shared" ref="P1916:AH1916" si="1210">SUM(P1910:P1915)</f>
        <v>0</v>
      </c>
      <c r="Q1916" s="99">
        <f t="shared" si="1210"/>
        <v>0</v>
      </c>
      <c r="R1916" s="99">
        <f t="shared" si="1210"/>
        <v>0</v>
      </c>
      <c r="S1916" s="99">
        <f t="shared" si="1210"/>
        <v>0</v>
      </c>
      <c r="T1916" s="99">
        <f t="shared" si="1210"/>
        <v>0</v>
      </c>
      <c r="U1916" s="99">
        <f t="shared" si="1210"/>
        <v>0</v>
      </c>
      <c r="V1916" s="99">
        <f t="shared" si="1210"/>
        <v>0</v>
      </c>
      <c r="W1916" s="99">
        <f t="shared" si="1210"/>
        <v>0</v>
      </c>
      <c r="X1916" s="99">
        <f t="shared" si="1210"/>
        <v>0</v>
      </c>
      <c r="Y1916" s="99">
        <f t="shared" si="1210"/>
        <v>0</v>
      </c>
      <c r="Z1916" s="99">
        <f t="shared" si="1210"/>
        <v>0</v>
      </c>
      <c r="AA1916" s="99">
        <f t="shared" si="1210"/>
        <v>0</v>
      </c>
      <c r="AB1916" s="99">
        <f t="shared" si="1210"/>
        <v>0</v>
      </c>
      <c r="AC1916" s="99">
        <f t="shared" si="1210"/>
        <v>0</v>
      </c>
      <c r="AD1916" s="99">
        <f t="shared" si="1210"/>
        <v>0</v>
      </c>
      <c r="AE1916" s="99">
        <f t="shared" si="1210"/>
        <v>0</v>
      </c>
      <c r="AF1916" s="99">
        <f t="shared" si="1210"/>
        <v>0</v>
      </c>
      <c r="AG1916" s="99">
        <f t="shared" si="1210"/>
        <v>0</v>
      </c>
      <c r="AH1916" s="99">
        <f t="shared" si="1210"/>
        <v>0</v>
      </c>
    </row>
    <row r="1917">
      <c r="A1917" s="119" t="s">
        <v>493</v>
      </c>
    </row>
    <row r="1919" hidden="1">
      <c r="A1919" s="115"/>
      <c r="F1919" s="116" t="s">
        <v>382</v>
      </c>
      <c r="L1919" s="117" t="s">
        <v>383</v>
      </c>
      <c r="N1919" s="118" t="s">
        <v>384</v>
      </c>
    </row>
    <row r="1920" hidden="1">
      <c r="A1920" s="83" t="s">
        <v>232</v>
      </c>
      <c r="B1920" s="83" t="s">
        <v>233</v>
      </c>
      <c r="C1920" s="83" t="s">
        <v>234</v>
      </c>
      <c r="D1920" s="83" t="s">
        <v>15</v>
      </c>
      <c r="E1920" s="84" t="s">
        <v>235</v>
      </c>
      <c r="F1920" s="85" t="s">
        <v>17</v>
      </c>
      <c r="G1920" s="85" t="s">
        <v>236</v>
      </c>
      <c r="H1920" s="85" t="s">
        <v>237</v>
      </c>
      <c r="I1920" s="85" t="s">
        <v>238</v>
      </c>
      <c r="J1920" s="85" t="s">
        <v>239</v>
      </c>
      <c r="K1920" s="86" t="s">
        <v>240</v>
      </c>
      <c r="L1920" s="87" t="s">
        <v>241</v>
      </c>
      <c r="M1920" s="87" t="s">
        <v>242</v>
      </c>
      <c r="N1920" s="88" t="s">
        <v>385</v>
      </c>
      <c r="O1920" s="88" t="s">
        <v>235</v>
      </c>
      <c r="P1920" s="88" t="s">
        <v>244</v>
      </c>
      <c r="Q1920" s="88" t="s">
        <v>245</v>
      </c>
      <c r="R1920" s="88" t="s">
        <v>246</v>
      </c>
      <c r="S1920" s="88" t="s">
        <v>247</v>
      </c>
      <c r="T1920" s="88" t="s">
        <v>248</v>
      </c>
      <c r="U1920" s="88" t="s">
        <v>249</v>
      </c>
      <c r="V1920" s="88" t="s">
        <v>250</v>
      </c>
      <c r="W1920" s="88" t="s">
        <v>251</v>
      </c>
      <c r="X1920" s="88" t="s">
        <v>252</v>
      </c>
      <c r="Y1920" s="88" t="s">
        <v>253</v>
      </c>
      <c r="Z1920" s="88" t="s">
        <v>254</v>
      </c>
      <c r="AA1920" s="88" t="s">
        <v>255</v>
      </c>
      <c r="AB1920" s="88" t="s">
        <v>256</v>
      </c>
      <c r="AC1920" s="88" t="s">
        <v>257</v>
      </c>
      <c r="AD1920" s="88" t="s">
        <v>258</v>
      </c>
      <c r="AE1920" s="88" t="s">
        <v>259</v>
      </c>
      <c r="AF1920" s="88" t="s">
        <v>260</v>
      </c>
      <c r="AG1920" s="88" t="s">
        <v>261</v>
      </c>
      <c r="AH1920" s="88" t="s">
        <v>262</v>
      </c>
    </row>
    <row r="1921" hidden="1">
      <c r="A1921" s="96" t="s">
        <v>47</v>
      </c>
      <c r="B1921" s="97" t="s">
        <v>263</v>
      </c>
      <c r="C1921" s="103">
        <v>1.0</v>
      </c>
      <c r="D1921" s="103">
        <v>1.0</v>
      </c>
      <c r="E1921" s="93">
        <f t="shared" ref="E1921:E1926" si="1211">SUM(L1921*I1921)/60</f>
        <v>10.8</v>
      </c>
      <c r="F1921" s="92">
        <v>0.0</v>
      </c>
      <c r="G1921" s="103">
        <v>57.0</v>
      </c>
      <c r="H1921" s="92">
        <v>0.0</v>
      </c>
      <c r="I1921" s="103">
        <v>54.0</v>
      </c>
      <c r="J1921" s="106">
        <f t="shared" ref="J1921:J1935" si="1212">SUM(G1921-I1921)</f>
        <v>3</v>
      </c>
      <c r="K1921" s="94">
        <f t="shared" ref="K1921:K1935" si="1213">SUM(G1921/I1921)</f>
        <v>1.055555556</v>
      </c>
      <c r="L1921" s="103">
        <v>12.0</v>
      </c>
      <c r="M1921" s="103">
        <v>74.0</v>
      </c>
      <c r="N1921" s="103">
        <v>1.0</v>
      </c>
      <c r="O1921" s="95">
        <f t="shared" ref="O1921:O1926" si="1214">(E1921*N1921)</f>
        <v>10.8</v>
      </c>
      <c r="P1921" s="103">
        <v>1.0</v>
      </c>
      <c r="Q1921" s="92">
        <v>0.0</v>
      </c>
      <c r="R1921" s="103">
        <v>4.0</v>
      </c>
      <c r="S1921" s="92">
        <v>0.0</v>
      </c>
      <c r="T1921" s="103">
        <v>7.0</v>
      </c>
      <c r="U1921" s="103">
        <v>5.0</v>
      </c>
      <c r="V1921" s="103">
        <v>1.0</v>
      </c>
      <c r="W1921" s="92">
        <v>0.0</v>
      </c>
      <c r="X1921" s="92">
        <v>0.0</v>
      </c>
      <c r="Y1921" s="92">
        <v>0.0</v>
      </c>
      <c r="Z1921" s="92">
        <v>0.0</v>
      </c>
      <c r="AA1921" s="92">
        <v>0.0</v>
      </c>
      <c r="AB1921" s="92">
        <v>0.0</v>
      </c>
      <c r="AC1921" s="103">
        <v>2.0</v>
      </c>
      <c r="AD1921" s="92">
        <v>0.0</v>
      </c>
      <c r="AE1921" s="92">
        <v>0.0</v>
      </c>
      <c r="AF1921" s="92">
        <v>0.0</v>
      </c>
      <c r="AG1921" s="92">
        <v>0.0</v>
      </c>
      <c r="AH1921" s="92">
        <v>0.0</v>
      </c>
    </row>
    <row r="1922" hidden="1">
      <c r="A1922" s="96" t="s">
        <v>47</v>
      </c>
      <c r="B1922" s="97" t="s">
        <v>264</v>
      </c>
      <c r="C1922" s="92">
        <v>0.0</v>
      </c>
      <c r="D1922" s="92">
        <v>0.0</v>
      </c>
      <c r="E1922" s="93">
        <f t="shared" si="1211"/>
        <v>0</v>
      </c>
      <c r="F1922" s="92">
        <v>0.0</v>
      </c>
      <c r="G1922" s="92">
        <v>0.0</v>
      </c>
      <c r="H1922" s="92">
        <v>0.0</v>
      </c>
      <c r="I1922" s="92">
        <v>0.0</v>
      </c>
      <c r="J1922" s="106">
        <f t="shared" si="1212"/>
        <v>0</v>
      </c>
      <c r="K1922" s="94" t="str">
        <f t="shared" si="1213"/>
        <v>#DIV/0!</v>
      </c>
      <c r="L1922" s="92">
        <v>0.0</v>
      </c>
      <c r="M1922" s="92">
        <v>0.0</v>
      </c>
      <c r="N1922" s="103">
        <v>0.0</v>
      </c>
      <c r="O1922" s="95">
        <f t="shared" si="1214"/>
        <v>0</v>
      </c>
      <c r="P1922" s="92">
        <v>0.0</v>
      </c>
      <c r="Q1922" s="92">
        <v>0.0</v>
      </c>
      <c r="R1922" s="92">
        <v>0.0</v>
      </c>
      <c r="S1922" s="92">
        <v>0.0</v>
      </c>
      <c r="T1922" s="92">
        <v>0.0</v>
      </c>
      <c r="U1922" s="92">
        <v>0.0</v>
      </c>
      <c r="V1922" s="92">
        <v>0.0</v>
      </c>
      <c r="W1922" s="92">
        <v>0.0</v>
      </c>
      <c r="X1922" s="92">
        <v>0.0</v>
      </c>
      <c r="Y1922" s="92">
        <v>0.0</v>
      </c>
      <c r="Z1922" s="92">
        <v>0.0</v>
      </c>
      <c r="AA1922" s="92">
        <v>0.0</v>
      </c>
      <c r="AB1922" s="92">
        <v>0.0</v>
      </c>
      <c r="AC1922" s="92">
        <v>0.0</v>
      </c>
      <c r="AD1922" s="92">
        <v>0.0</v>
      </c>
      <c r="AE1922" s="92">
        <v>0.0</v>
      </c>
      <c r="AF1922" s="92">
        <v>0.0</v>
      </c>
      <c r="AG1922" s="92">
        <v>0.0</v>
      </c>
      <c r="AH1922" s="92">
        <v>0.0</v>
      </c>
    </row>
    <row r="1923" hidden="1">
      <c r="A1923" s="96" t="s">
        <v>47</v>
      </c>
      <c r="B1923" s="97" t="s">
        <v>265</v>
      </c>
      <c r="C1923" s="103">
        <v>1.0</v>
      </c>
      <c r="D1923" s="103">
        <v>1.0</v>
      </c>
      <c r="E1923" s="93">
        <f t="shared" si="1211"/>
        <v>10.6</v>
      </c>
      <c r="F1923" s="103">
        <v>1.0</v>
      </c>
      <c r="G1923" s="103">
        <v>63.0</v>
      </c>
      <c r="H1923" s="92">
        <v>0.0</v>
      </c>
      <c r="I1923" s="103">
        <v>53.0</v>
      </c>
      <c r="J1923" s="106">
        <f t="shared" si="1212"/>
        <v>10</v>
      </c>
      <c r="K1923" s="94">
        <f t="shared" si="1213"/>
        <v>1.188679245</v>
      </c>
      <c r="L1923" s="103">
        <v>12.0</v>
      </c>
      <c r="M1923" s="103">
        <v>85.0</v>
      </c>
      <c r="N1923" s="103">
        <v>1.0</v>
      </c>
      <c r="O1923" s="95">
        <f t="shared" si="1214"/>
        <v>10.6</v>
      </c>
      <c r="P1923" s="103">
        <v>2.0</v>
      </c>
      <c r="Q1923" s="103">
        <v>2.0</v>
      </c>
      <c r="R1923" s="103">
        <v>6.0</v>
      </c>
      <c r="S1923" s="103">
        <v>1.0</v>
      </c>
      <c r="T1923" s="103">
        <v>8.0</v>
      </c>
      <c r="U1923" s="103">
        <v>3.0</v>
      </c>
      <c r="V1923" s="103">
        <v>2.0</v>
      </c>
      <c r="W1923" s="103">
        <v>1.0</v>
      </c>
      <c r="X1923" s="92">
        <v>0.0</v>
      </c>
      <c r="Y1923" s="92">
        <v>0.0</v>
      </c>
      <c r="Z1923" s="92">
        <v>0.0</v>
      </c>
      <c r="AA1923" s="92">
        <v>0.0</v>
      </c>
      <c r="AB1923" s="92">
        <v>0.0</v>
      </c>
      <c r="AC1923" s="103">
        <v>3.0</v>
      </c>
      <c r="AD1923" s="92">
        <v>0.0</v>
      </c>
      <c r="AE1923" s="92">
        <v>0.0</v>
      </c>
      <c r="AF1923" s="92">
        <v>0.0</v>
      </c>
      <c r="AG1923" s="92">
        <v>0.0</v>
      </c>
      <c r="AH1923" s="92">
        <v>0.0</v>
      </c>
    </row>
    <row r="1924" hidden="1">
      <c r="A1924" s="96" t="s">
        <v>47</v>
      </c>
      <c r="B1924" s="97" t="s">
        <v>266</v>
      </c>
      <c r="C1924" s="103">
        <v>1.0</v>
      </c>
      <c r="D1924" s="103">
        <v>1.0</v>
      </c>
      <c r="E1924" s="93">
        <f t="shared" si="1211"/>
        <v>12</v>
      </c>
      <c r="F1924" s="103">
        <v>3.0</v>
      </c>
      <c r="G1924" s="103">
        <v>25.0</v>
      </c>
      <c r="H1924" s="92">
        <v>0.0</v>
      </c>
      <c r="I1924" s="103">
        <v>40.0</v>
      </c>
      <c r="J1924" s="106">
        <f t="shared" si="1212"/>
        <v>-15</v>
      </c>
      <c r="K1924" s="94">
        <f t="shared" si="1213"/>
        <v>0.625</v>
      </c>
      <c r="L1924" s="103">
        <v>18.0</v>
      </c>
      <c r="M1924" s="103">
        <v>30.0</v>
      </c>
      <c r="N1924" s="103">
        <v>1.0</v>
      </c>
      <c r="O1924" s="95">
        <f t="shared" si="1214"/>
        <v>12</v>
      </c>
      <c r="P1924" s="103">
        <v>3.0</v>
      </c>
      <c r="Q1924" s="103">
        <v>2.0</v>
      </c>
      <c r="R1924" s="92">
        <v>0.0</v>
      </c>
      <c r="S1924" s="92">
        <v>0.0</v>
      </c>
      <c r="T1924" s="92">
        <v>0.0</v>
      </c>
      <c r="U1924" s="92">
        <v>0.0</v>
      </c>
      <c r="V1924" s="92">
        <v>0.0</v>
      </c>
      <c r="W1924" s="92">
        <v>0.0</v>
      </c>
      <c r="X1924" s="92">
        <v>0.0</v>
      </c>
      <c r="Y1924" s="92">
        <v>0.0</v>
      </c>
      <c r="Z1924" s="92">
        <v>0.0</v>
      </c>
      <c r="AA1924" s="92">
        <v>0.0</v>
      </c>
      <c r="AB1924" s="92">
        <v>0.0</v>
      </c>
      <c r="AC1924" s="92">
        <v>0.0</v>
      </c>
      <c r="AD1924" s="92">
        <v>0.0</v>
      </c>
      <c r="AE1924" s="92">
        <v>0.0</v>
      </c>
      <c r="AF1924" s="92">
        <v>0.0</v>
      </c>
      <c r="AG1924" s="92">
        <v>0.0</v>
      </c>
      <c r="AH1924" s="92">
        <v>0.0</v>
      </c>
    </row>
    <row r="1925" hidden="1">
      <c r="A1925" s="96" t="s">
        <v>47</v>
      </c>
      <c r="B1925" s="97" t="s">
        <v>267</v>
      </c>
      <c r="C1925" s="92">
        <v>0.0</v>
      </c>
      <c r="D1925" s="92">
        <v>0.0</v>
      </c>
      <c r="E1925" s="93">
        <f t="shared" si="1211"/>
        <v>0</v>
      </c>
      <c r="F1925" s="92">
        <v>0.0</v>
      </c>
      <c r="G1925" s="92">
        <v>0.0</v>
      </c>
      <c r="H1925" s="92">
        <v>0.0</v>
      </c>
      <c r="I1925" s="92">
        <v>0.0</v>
      </c>
      <c r="J1925" s="106">
        <f t="shared" si="1212"/>
        <v>0</v>
      </c>
      <c r="K1925" s="94" t="str">
        <f t="shared" si="1213"/>
        <v>#DIV/0!</v>
      </c>
      <c r="L1925" s="92">
        <v>0.0</v>
      </c>
      <c r="M1925" s="92">
        <v>0.0</v>
      </c>
      <c r="N1925" s="103">
        <v>0.0</v>
      </c>
      <c r="O1925" s="95">
        <f t="shared" si="1214"/>
        <v>0</v>
      </c>
      <c r="P1925" s="92">
        <v>0.0</v>
      </c>
      <c r="Q1925" s="92">
        <v>0.0</v>
      </c>
      <c r="R1925" s="92">
        <v>0.0</v>
      </c>
      <c r="S1925" s="92">
        <v>0.0</v>
      </c>
      <c r="T1925" s="92">
        <v>0.0</v>
      </c>
      <c r="U1925" s="92">
        <v>0.0</v>
      </c>
      <c r="V1925" s="92">
        <v>0.0</v>
      </c>
      <c r="W1925" s="92">
        <v>0.0</v>
      </c>
      <c r="X1925" s="92">
        <v>0.0</v>
      </c>
      <c r="Y1925" s="92">
        <v>0.0</v>
      </c>
      <c r="Z1925" s="92">
        <v>0.0</v>
      </c>
      <c r="AA1925" s="92">
        <v>0.0</v>
      </c>
      <c r="AB1925" s="92">
        <v>0.0</v>
      </c>
      <c r="AC1925" s="92">
        <v>0.0</v>
      </c>
      <c r="AD1925" s="92">
        <v>0.0</v>
      </c>
      <c r="AE1925" s="92">
        <v>0.0</v>
      </c>
      <c r="AF1925" s="92">
        <v>0.0</v>
      </c>
      <c r="AG1925" s="92">
        <v>0.0</v>
      </c>
      <c r="AH1925" s="92">
        <v>0.0</v>
      </c>
    </row>
    <row r="1926" hidden="1">
      <c r="A1926" s="96" t="s">
        <v>47</v>
      </c>
      <c r="B1926" s="97" t="s">
        <v>268</v>
      </c>
      <c r="C1926" s="103">
        <v>1.0</v>
      </c>
      <c r="D1926" s="103">
        <v>1.0</v>
      </c>
      <c r="E1926" s="93">
        <f t="shared" si="1211"/>
        <v>10.96666667</v>
      </c>
      <c r="F1926" s="103">
        <v>1.0</v>
      </c>
      <c r="G1926" s="103">
        <v>59.0</v>
      </c>
      <c r="H1926" s="92">
        <v>0.0</v>
      </c>
      <c r="I1926" s="103">
        <v>47.0</v>
      </c>
      <c r="J1926" s="106">
        <f t="shared" si="1212"/>
        <v>12</v>
      </c>
      <c r="K1926" s="94">
        <f t="shared" si="1213"/>
        <v>1.255319149</v>
      </c>
      <c r="L1926" s="103">
        <v>14.0</v>
      </c>
      <c r="M1926" s="103">
        <v>81.0</v>
      </c>
      <c r="N1926" s="103">
        <v>1.0</v>
      </c>
      <c r="O1926" s="95">
        <f t="shared" si="1214"/>
        <v>10.96666667</v>
      </c>
      <c r="P1926" s="103">
        <v>4.0</v>
      </c>
      <c r="Q1926" s="103">
        <v>1.0</v>
      </c>
      <c r="R1926" s="103">
        <v>4.0</v>
      </c>
      <c r="S1926" s="103">
        <v>1.0</v>
      </c>
      <c r="T1926" s="103">
        <v>10.0</v>
      </c>
      <c r="U1926" s="103">
        <v>2.0</v>
      </c>
      <c r="V1926" s="103">
        <v>1.0</v>
      </c>
      <c r="W1926" s="92">
        <v>0.0</v>
      </c>
      <c r="X1926" s="92">
        <v>0.0</v>
      </c>
      <c r="Y1926" s="92">
        <v>0.0</v>
      </c>
      <c r="Z1926" s="92">
        <v>0.0</v>
      </c>
      <c r="AA1926" s="92">
        <v>0.0</v>
      </c>
      <c r="AB1926" s="92">
        <v>0.0</v>
      </c>
      <c r="AC1926" s="92">
        <v>0.0</v>
      </c>
      <c r="AD1926" s="92">
        <v>0.0</v>
      </c>
      <c r="AE1926" s="92">
        <v>0.0</v>
      </c>
      <c r="AF1926" s="92">
        <v>0.0</v>
      </c>
      <c r="AG1926" s="92">
        <v>0.0</v>
      </c>
      <c r="AH1926" s="92">
        <v>0.0</v>
      </c>
    </row>
    <row r="1927" hidden="1">
      <c r="A1927" s="98"/>
      <c r="B1927" s="99"/>
      <c r="C1927" s="99">
        <f t="shared" ref="C1927:D1927" si="1215">SUM(C1921:C1926)/4</f>
        <v>1</v>
      </c>
      <c r="D1927" s="99">
        <f t="shared" si="1215"/>
        <v>1</v>
      </c>
      <c r="E1927" s="100">
        <f>SUM(E1921:E1926)</f>
        <v>44.36666667</v>
      </c>
      <c r="F1927" s="99">
        <f>SUM(F1921:F1926)/4</f>
        <v>1.25</v>
      </c>
      <c r="G1927" s="99">
        <f>SUM(G1921:G1926)</f>
        <v>204</v>
      </c>
      <c r="H1927" s="99"/>
      <c r="I1927" s="99">
        <f>SUM(I1921:I1926)</f>
        <v>194</v>
      </c>
      <c r="J1927" s="99">
        <f t="shared" si="1212"/>
        <v>10</v>
      </c>
      <c r="K1927" s="101">
        <f t="shared" si="1213"/>
        <v>1.051546392</v>
      </c>
      <c r="L1927" s="99">
        <f t="shared" ref="L1927:M1927" si="1216">SUM(L1921:L1926)</f>
        <v>56</v>
      </c>
      <c r="M1927" s="99">
        <f t="shared" si="1216"/>
        <v>270</v>
      </c>
      <c r="N1927" s="99"/>
      <c r="O1927" s="102"/>
      <c r="P1927" s="99">
        <f t="shared" ref="P1927:AH1927" si="1217">SUM(P1921:P1926)</f>
        <v>10</v>
      </c>
      <c r="Q1927" s="99">
        <f t="shared" si="1217"/>
        <v>5</v>
      </c>
      <c r="R1927" s="99">
        <f t="shared" si="1217"/>
        <v>14</v>
      </c>
      <c r="S1927" s="99">
        <f t="shared" si="1217"/>
        <v>2</v>
      </c>
      <c r="T1927" s="99">
        <f t="shared" si="1217"/>
        <v>25</v>
      </c>
      <c r="U1927" s="99">
        <f t="shared" si="1217"/>
        <v>10</v>
      </c>
      <c r="V1927" s="99">
        <f t="shared" si="1217"/>
        <v>4</v>
      </c>
      <c r="W1927" s="99">
        <f t="shared" si="1217"/>
        <v>1</v>
      </c>
      <c r="X1927" s="99">
        <f t="shared" si="1217"/>
        <v>0</v>
      </c>
      <c r="Y1927" s="99">
        <f t="shared" si="1217"/>
        <v>0</v>
      </c>
      <c r="Z1927" s="99">
        <f t="shared" si="1217"/>
        <v>0</v>
      </c>
      <c r="AA1927" s="99">
        <f t="shared" si="1217"/>
        <v>0</v>
      </c>
      <c r="AB1927" s="99">
        <f t="shared" si="1217"/>
        <v>0</v>
      </c>
      <c r="AC1927" s="99">
        <f t="shared" si="1217"/>
        <v>5</v>
      </c>
      <c r="AD1927" s="99">
        <f t="shared" si="1217"/>
        <v>0</v>
      </c>
      <c r="AE1927" s="99">
        <f t="shared" si="1217"/>
        <v>0</v>
      </c>
      <c r="AF1927" s="99">
        <f t="shared" si="1217"/>
        <v>0</v>
      </c>
      <c r="AG1927" s="99">
        <f t="shared" si="1217"/>
        <v>0</v>
      </c>
      <c r="AH1927" s="99">
        <f t="shared" si="1217"/>
        <v>0</v>
      </c>
    </row>
    <row r="1928" hidden="1">
      <c r="A1928" s="96" t="s">
        <v>100</v>
      </c>
      <c r="B1928" s="97" t="s">
        <v>321</v>
      </c>
      <c r="C1928" s="92">
        <v>0.0</v>
      </c>
      <c r="D1928" s="92">
        <v>0.0</v>
      </c>
      <c r="E1928" s="93">
        <f t="shared" ref="E1928:E1934" si="1218">SUM(L1928*I1928)/60</f>
        <v>0</v>
      </c>
      <c r="F1928" s="92">
        <v>0.0</v>
      </c>
      <c r="G1928" s="92">
        <v>0.0</v>
      </c>
      <c r="H1928" s="92">
        <v>0.0</v>
      </c>
      <c r="I1928" s="92">
        <v>0.0</v>
      </c>
      <c r="J1928" s="106">
        <f t="shared" si="1212"/>
        <v>0</v>
      </c>
      <c r="K1928" s="94" t="str">
        <f t="shared" si="1213"/>
        <v>#DIV/0!</v>
      </c>
      <c r="L1928" s="92">
        <v>0.0</v>
      </c>
      <c r="M1928" s="92">
        <v>0.0</v>
      </c>
      <c r="N1928" s="103">
        <v>0.0</v>
      </c>
      <c r="O1928" s="95">
        <f t="shared" ref="O1928:O1934" si="1219">SUM(L1928*I1928)/60</f>
        <v>0</v>
      </c>
      <c r="P1928" s="92">
        <v>0.0</v>
      </c>
      <c r="Q1928" s="92">
        <v>0.0</v>
      </c>
      <c r="R1928" s="92">
        <v>0.0</v>
      </c>
      <c r="S1928" s="92">
        <v>0.0</v>
      </c>
      <c r="T1928" s="92">
        <v>0.0</v>
      </c>
      <c r="U1928" s="92">
        <v>0.0</v>
      </c>
      <c r="V1928" s="92">
        <v>0.0</v>
      </c>
      <c r="W1928" s="92">
        <v>0.0</v>
      </c>
      <c r="X1928" s="92">
        <v>0.0</v>
      </c>
      <c r="Y1928" s="92">
        <v>0.0</v>
      </c>
      <c r="Z1928" s="92">
        <v>0.0</v>
      </c>
      <c r="AA1928" s="92">
        <v>0.0</v>
      </c>
      <c r="AB1928" s="92">
        <v>0.0</v>
      </c>
      <c r="AC1928" s="92">
        <v>0.0</v>
      </c>
      <c r="AD1928" s="92">
        <v>0.0</v>
      </c>
      <c r="AE1928" s="92">
        <v>0.0</v>
      </c>
      <c r="AF1928" s="92">
        <v>0.0</v>
      </c>
      <c r="AG1928" s="92">
        <v>0.0</v>
      </c>
      <c r="AH1928" s="92">
        <v>0.0</v>
      </c>
    </row>
    <row r="1929" hidden="1">
      <c r="A1929" s="96" t="s">
        <v>100</v>
      </c>
      <c r="B1929" s="97" t="s">
        <v>322</v>
      </c>
      <c r="C1929" s="92">
        <v>0.0</v>
      </c>
      <c r="D1929" s="92">
        <v>0.0</v>
      </c>
      <c r="E1929" s="93">
        <f t="shared" si="1218"/>
        <v>0</v>
      </c>
      <c r="F1929" s="92">
        <v>0.0</v>
      </c>
      <c r="G1929" s="92">
        <v>0.0</v>
      </c>
      <c r="H1929" s="92">
        <v>0.0</v>
      </c>
      <c r="I1929" s="92">
        <v>0.0</v>
      </c>
      <c r="J1929" s="106">
        <f t="shared" si="1212"/>
        <v>0</v>
      </c>
      <c r="K1929" s="94" t="str">
        <f t="shared" si="1213"/>
        <v>#DIV/0!</v>
      </c>
      <c r="L1929" s="92">
        <v>0.0</v>
      </c>
      <c r="M1929" s="92">
        <v>0.0</v>
      </c>
      <c r="N1929" s="103">
        <v>0.0</v>
      </c>
      <c r="O1929" s="95">
        <f t="shared" si="1219"/>
        <v>0</v>
      </c>
      <c r="P1929" s="92">
        <v>0.0</v>
      </c>
      <c r="Q1929" s="92">
        <v>0.0</v>
      </c>
      <c r="R1929" s="92">
        <v>0.0</v>
      </c>
      <c r="S1929" s="92">
        <v>0.0</v>
      </c>
      <c r="T1929" s="92">
        <v>0.0</v>
      </c>
      <c r="U1929" s="92">
        <v>0.0</v>
      </c>
      <c r="V1929" s="92">
        <v>0.0</v>
      </c>
      <c r="W1929" s="92">
        <v>0.0</v>
      </c>
      <c r="X1929" s="92">
        <v>0.0</v>
      </c>
      <c r="Y1929" s="92">
        <v>0.0</v>
      </c>
      <c r="Z1929" s="92">
        <v>0.0</v>
      </c>
      <c r="AA1929" s="92">
        <v>0.0</v>
      </c>
      <c r="AB1929" s="92">
        <v>0.0</v>
      </c>
      <c r="AC1929" s="92">
        <v>0.0</v>
      </c>
      <c r="AD1929" s="92">
        <v>0.0</v>
      </c>
      <c r="AE1929" s="92">
        <v>0.0</v>
      </c>
      <c r="AF1929" s="92">
        <v>0.0</v>
      </c>
      <c r="AG1929" s="92">
        <v>0.0</v>
      </c>
      <c r="AH1929" s="92">
        <v>0.0</v>
      </c>
    </row>
    <row r="1930" hidden="1">
      <c r="A1930" s="96" t="s">
        <v>100</v>
      </c>
      <c r="B1930" s="97" t="s">
        <v>323</v>
      </c>
      <c r="C1930" s="92">
        <v>0.0</v>
      </c>
      <c r="D1930" s="92">
        <v>0.0</v>
      </c>
      <c r="E1930" s="93">
        <f t="shared" si="1218"/>
        <v>0</v>
      </c>
      <c r="F1930" s="92">
        <v>0.0</v>
      </c>
      <c r="G1930" s="92">
        <v>0.0</v>
      </c>
      <c r="H1930" s="92">
        <v>0.0</v>
      </c>
      <c r="I1930" s="92">
        <v>0.0</v>
      </c>
      <c r="J1930" s="106">
        <f t="shared" si="1212"/>
        <v>0</v>
      </c>
      <c r="K1930" s="94" t="str">
        <f t="shared" si="1213"/>
        <v>#DIV/0!</v>
      </c>
      <c r="L1930" s="92">
        <v>0.0</v>
      </c>
      <c r="M1930" s="92">
        <v>0.0</v>
      </c>
      <c r="N1930" s="103">
        <v>0.0</v>
      </c>
      <c r="O1930" s="95">
        <f t="shared" si="1219"/>
        <v>0</v>
      </c>
      <c r="P1930" s="92">
        <v>0.0</v>
      </c>
      <c r="Q1930" s="92">
        <v>0.0</v>
      </c>
      <c r="R1930" s="92">
        <v>0.0</v>
      </c>
      <c r="S1930" s="92">
        <v>0.0</v>
      </c>
      <c r="T1930" s="92">
        <v>0.0</v>
      </c>
      <c r="U1930" s="92">
        <v>0.0</v>
      </c>
      <c r="V1930" s="92">
        <v>0.0</v>
      </c>
      <c r="W1930" s="92">
        <v>0.0</v>
      </c>
      <c r="X1930" s="92">
        <v>0.0</v>
      </c>
      <c r="Y1930" s="92">
        <v>0.0</v>
      </c>
      <c r="Z1930" s="92">
        <v>0.0</v>
      </c>
      <c r="AA1930" s="92">
        <v>0.0</v>
      </c>
      <c r="AB1930" s="92">
        <v>0.0</v>
      </c>
      <c r="AC1930" s="92">
        <v>0.0</v>
      </c>
      <c r="AD1930" s="92">
        <v>0.0</v>
      </c>
      <c r="AE1930" s="92">
        <v>0.0</v>
      </c>
      <c r="AF1930" s="92">
        <v>0.0</v>
      </c>
      <c r="AG1930" s="92">
        <v>0.0</v>
      </c>
      <c r="AH1930" s="92">
        <v>0.0</v>
      </c>
    </row>
    <row r="1931" hidden="1">
      <c r="A1931" s="96" t="s">
        <v>100</v>
      </c>
      <c r="B1931" s="97" t="s">
        <v>324</v>
      </c>
      <c r="C1931" s="103">
        <v>1.0</v>
      </c>
      <c r="D1931" s="92">
        <v>0.0</v>
      </c>
      <c r="E1931" s="93">
        <f t="shared" si="1218"/>
        <v>11.25</v>
      </c>
      <c r="F1931" s="103">
        <v>2.0</v>
      </c>
      <c r="G1931" s="103">
        <v>36.0</v>
      </c>
      <c r="H1931" s="92">
        <v>0.0</v>
      </c>
      <c r="I1931" s="103">
        <v>45.0</v>
      </c>
      <c r="J1931" s="106">
        <f t="shared" si="1212"/>
        <v>-9</v>
      </c>
      <c r="K1931" s="94">
        <f t="shared" si="1213"/>
        <v>0.8</v>
      </c>
      <c r="L1931" s="103">
        <v>15.0</v>
      </c>
      <c r="M1931" s="103">
        <v>41.0</v>
      </c>
      <c r="N1931" s="103">
        <v>1.0</v>
      </c>
      <c r="O1931" s="95">
        <f t="shared" si="1219"/>
        <v>11.25</v>
      </c>
      <c r="P1931" s="103">
        <v>1.0</v>
      </c>
      <c r="Q1931" s="103">
        <v>2.0</v>
      </c>
      <c r="R1931" s="103">
        <v>1.0</v>
      </c>
      <c r="S1931" s="103">
        <v>1.0</v>
      </c>
      <c r="T1931" s="103">
        <v>2.0</v>
      </c>
      <c r="U1931" s="92">
        <v>0.0</v>
      </c>
      <c r="V1931" s="92">
        <v>0.0</v>
      </c>
      <c r="W1931" s="92">
        <v>0.0</v>
      </c>
      <c r="X1931" s="92">
        <v>0.0</v>
      </c>
      <c r="Y1931" s="92">
        <v>0.0</v>
      </c>
      <c r="Z1931" s="92">
        <v>0.0</v>
      </c>
      <c r="AA1931" s="92">
        <v>0.0</v>
      </c>
      <c r="AB1931" s="92">
        <v>0.0</v>
      </c>
      <c r="AC1931" s="92">
        <v>0.0</v>
      </c>
      <c r="AD1931" s="92">
        <v>0.0</v>
      </c>
      <c r="AE1931" s="92">
        <v>0.0</v>
      </c>
      <c r="AF1931" s="92">
        <v>0.0</v>
      </c>
      <c r="AG1931" s="92">
        <v>0.0</v>
      </c>
      <c r="AH1931" s="92">
        <v>0.0</v>
      </c>
    </row>
    <row r="1932" hidden="1">
      <c r="A1932" s="96" t="s">
        <v>100</v>
      </c>
      <c r="B1932" s="97" t="s">
        <v>325</v>
      </c>
      <c r="C1932" s="103">
        <v>1.0</v>
      </c>
      <c r="D1932" s="92">
        <v>0.0</v>
      </c>
      <c r="E1932" s="93">
        <f t="shared" si="1218"/>
        <v>10.8</v>
      </c>
      <c r="F1932" s="92">
        <v>0.0</v>
      </c>
      <c r="G1932" s="103">
        <v>43.0</v>
      </c>
      <c r="H1932" s="92">
        <v>0.0</v>
      </c>
      <c r="I1932" s="103">
        <v>54.0</v>
      </c>
      <c r="J1932" s="106">
        <f t="shared" si="1212"/>
        <v>-11</v>
      </c>
      <c r="K1932" s="94">
        <f t="shared" si="1213"/>
        <v>0.7962962963</v>
      </c>
      <c r="L1932" s="103">
        <v>12.0</v>
      </c>
      <c r="M1932" s="103">
        <v>51.0</v>
      </c>
      <c r="N1932" s="103">
        <v>1.0</v>
      </c>
      <c r="O1932" s="95">
        <f t="shared" si="1219"/>
        <v>10.8</v>
      </c>
      <c r="P1932" s="103">
        <v>1.0</v>
      </c>
      <c r="Q1932" s="103">
        <v>1.0</v>
      </c>
      <c r="R1932" s="92">
        <v>0.0</v>
      </c>
      <c r="S1932" s="92">
        <v>0.0</v>
      </c>
      <c r="T1932" s="103">
        <v>4.0</v>
      </c>
      <c r="U1932" s="103">
        <v>3.0</v>
      </c>
      <c r="V1932" s="103">
        <v>1.0</v>
      </c>
      <c r="W1932" s="92">
        <v>0.0</v>
      </c>
      <c r="X1932" s="92">
        <v>0.0</v>
      </c>
      <c r="Y1932" s="92">
        <v>0.0</v>
      </c>
      <c r="Z1932" s="92">
        <v>0.0</v>
      </c>
      <c r="AA1932" s="92">
        <v>0.0</v>
      </c>
      <c r="AB1932" s="92">
        <v>0.0</v>
      </c>
      <c r="AC1932" s="92">
        <v>0.0</v>
      </c>
      <c r="AD1932" s="92">
        <v>0.0</v>
      </c>
      <c r="AE1932" s="92">
        <v>0.0</v>
      </c>
      <c r="AF1932" s="92">
        <v>0.0</v>
      </c>
      <c r="AG1932" s="92">
        <v>0.0</v>
      </c>
      <c r="AH1932" s="92">
        <v>0.0</v>
      </c>
    </row>
    <row r="1933" hidden="1">
      <c r="A1933" s="96" t="s">
        <v>100</v>
      </c>
      <c r="B1933" s="97" t="s">
        <v>326</v>
      </c>
      <c r="C1933" s="103">
        <v>1.0</v>
      </c>
      <c r="D1933" s="92">
        <v>0.0</v>
      </c>
      <c r="E1933" s="93">
        <f t="shared" si="1218"/>
        <v>10.16666667</v>
      </c>
      <c r="F1933" s="92">
        <v>0.0</v>
      </c>
      <c r="G1933" s="103">
        <v>45.0</v>
      </c>
      <c r="H1933" s="92">
        <v>0.0</v>
      </c>
      <c r="I1933" s="103">
        <v>61.0</v>
      </c>
      <c r="J1933" s="106">
        <f t="shared" si="1212"/>
        <v>-16</v>
      </c>
      <c r="K1933" s="94">
        <f t="shared" si="1213"/>
        <v>0.737704918</v>
      </c>
      <c r="L1933" s="103">
        <v>10.0</v>
      </c>
      <c r="M1933" s="103">
        <v>55.0</v>
      </c>
      <c r="N1933" s="103">
        <v>1.0</v>
      </c>
      <c r="O1933" s="95">
        <f t="shared" si="1219"/>
        <v>10.16666667</v>
      </c>
      <c r="P1933" s="92">
        <v>0.0</v>
      </c>
      <c r="Q1933" s="103">
        <v>2.0</v>
      </c>
      <c r="R1933" s="103">
        <v>2.0</v>
      </c>
      <c r="S1933" s="103">
        <v>2.0</v>
      </c>
      <c r="T1933" s="103">
        <v>7.0</v>
      </c>
      <c r="U1933" s="92">
        <v>0.0</v>
      </c>
      <c r="V1933" s="92">
        <v>0.0</v>
      </c>
      <c r="W1933" s="92">
        <v>0.0</v>
      </c>
      <c r="X1933" s="92">
        <v>0.0</v>
      </c>
      <c r="Y1933" s="92">
        <v>0.0</v>
      </c>
      <c r="Z1933" s="92">
        <v>0.0</v>
      </c>
      <c r="AA1933" s="92">
        <v>0.0</v>
      </c>
      <c r="AB1933" s="92">
        <v>0.0</v>
      </c>
      <c r="AC1933" s="103">
        <v>1.0</v>
      </c>
      <c r="AD1933" s="92">
        <v>0.0</v>
      </c>
      <c r="AE1933" s="92">
        <v>0.0</v>
      </c>
      <c r="AF1933" s="92">
        <v>0.0</v>
      </c>
      <c r="AG1933" s="92">
        <v>0.0</v>
      </c>
      <c r="AH1933" s="92">
        <v>0.0</v>
      </c>
    </row>
    <row r="1934" hidden="1">
      <c r="A1934" s="96" t="s">
        <v>269</v>
      </c>
      <c r="B1934" s="97" t="s">
        <v>327</v>
      </c>
      <c r="C1934" s="103">
        <v>1.0</v>
      </c>
      <c r="D1934" s="92">
        <v>0.0</v>
      </c>
      <c r="E1934" s="93">
        <f t="shared" si="1218"/>
        <v>10.6</v>
      </c>
      <c r="F1934" s="103">
        <v>1.0</v>
      </c>
      <c r="G1934" s="103">
        <v>61.0</v>
      </c>
      <c r="H1934" s="92">
        <v>0.0</v>
      </c>
      <c r="I1934" s="103">
        <v>53.0</v>
      </c>
      <c r="J1934" s="106">
        <f t="shared" si="1212"/>
        <v>8</v>
      </c>
      <c r="K1934" s="94">
        <f t="shared" si="1213"/>
        <v>1.150943396</v>
      </c>
      <c r="L1934" s="103">
        <v>12.0</v>
      </c>
      <c r="M1934" s="103">
        <v>79.0</v>
      </c>
      <c r="N1934" s="103">
        <v>1.0</v>
      </c>
      <c r="O1934" s="95">
        <f t="shared" si="1219"/>
        <v>10.6</v>
      </c>
      <c r="P1934" s="103">
        <v>2.0</v>
      </c>
      <c r="Q1934" s="103">
        <v>2.0</v>
      </c>
      <c r="R1934" s="103">
        <v>2.0</v>
      </c>
      <c r="S1934" s="103">
        <v>2.0</v>
      </c>
      <c r="T1934" s="103">
        <v>10.0</v>
      </c>
      <c r="U1934" s="103">
        <v>5.0</v>
      </c>
      <c r="V1934" s="103">
        <v>1.0</v>
      </c>
      <c r="W1934" s="92">
        <v>0.0</v>
      </c>
      <c r="X1934" s="92">
        <v>0.0</v>
      </c>
      <c r="Y1934" s="92">
        <v>0.0</v>
      </c>
      <c r="Z1934" s="92">
        <v>0.0</v>
      </c>
      <c r="AA1934" s="92">
        <v>0.0</v>
      </c>
      <c r="AB1934" s="92">
        <v>0.0</v>
      </c>
      <c r="AC1934" s="103">
        <v>2.0</v>
      </c>
      <c r="AD1934" s="92">
        <v>0.0</v>
      </c>
      <c r="AE1934" s="92">
        <v>0.0</v>
      </c>
      <c r="AF1934" s="92">
        <v>0.0</v>
      </c>
      <c r="AG1934" s="92">
        <v>0.0</v>
      </c>
      <c r="AH1934" s="92">
        <v>0.0</v>
      </c>
    </row>
    <row r="1935" hidden="1">
      <c r="A1935" s="98" t="s">
        <v>271</v>
      </c>
      <c r="B1935" s="99"/>
      <c r="C1935" s="99">
        <f>SUM(C1928:C1933)</f>
        <v>3</v>
      </c>
      <c r="D1935" s="99">
        <f t="shared" ref="D1935:F1935" si="1220">SUM(D1928:D1933)/4</f>
        <v>0</v>
      </c>
      <c r="E1935" s="100">
        <f t="shared" si="1220"/>
        <v>8.054166667</v>
      </c>
      <c r="F1935" s="99">
        <f t="shared" si="1220"/>
        <v>0.5</v>
      </c>
      <c r="G1935" s="99">
        <f>SUM(G1928:G1933)</f>
        <v>124</v>
      </c>
      <c r="H1935" s="99"/>
      <c r="I1935" s="99">
        <f>SUM(I1928:I1933)</f>
        <v>160</v>
      </c>
      <c r="J1935" s="99">
        <f t="shared" si="1212"/>
        <v>-36</v>
      </c>
      <c r="K1935" s="101">
        <f t="shared" si="1213"/>
        <v>0.775</v>
      </c>
      <c r="L1935" s="99">
        <f t="shared" ref="L1935:M1935" si="1221">SUM(L1928:L1933)</f>
        <v>37</v>
      </c>
      <c r="M1935" s="99">
        <f t="shared" si="1221"/>
        <v>147</v>
      </c>
      <c r="N1935" s="99"/>
      <c r="O1935" s="102"/>
      <c r="P1935" s="99">
        <f t="shared" ref="P1935:AH1935" si="1222">SUM(P1928:P1933)</f>
        <v>2</v>
      </c>
      <c r="Q1935" s="99">
        <f t="shared" si="1222"/>
        <v>5</v>
      </c>
      <c r="R1935" s="99">
        <f t="shared" si="1222"/>
        <v>3</v>
      </c>
      <c r="S1935" s="99">
        <f t="shared" si="1222"/>
        <v>3</v>
      </c>
      <c r="T1935" s="99">
        <f t="shared" si="1222"/>
        <v>13</v>
      </c>
      <c r="U1935" s="99">
        <f t="shared" si="1222"/>
        <v>3</v>
      </c>
      <c r="V1935" s="99">
        <f t="shared" si="1222"/>
        <v>1</v>
      </c>
      <c r="W1935" s="99">
        <f t="shared" si="1222"/>
        <v>0</v>
      </c>
      <c r="X1935" s="99">
        <f t="shared" si="1222"/>
        <v>0</v>
      </c>
      <c r="Y1935" s="99">
        <f t="shared" si="1222"/>
        <v>0</v>
      </c>
      <c r="Z1935" s="99">
        <f t="shared" si="1222"/>
        <v>0</v>
      </c>
      <c r="AA1935" s="99">
        <f t="shared" si="1222"/>
        <v>0</v>
      </c>
      <c r="AB1935" s="99">
        <f t="shared" si="1222"/>
        <v>0</v>
      </c>
      <c r="AC1935" s="99">
        <f t="shared" si="1222"/>
        <v>1</v>
      </c>
      <c r="AD1935" s="99">
        <f t="shared" si="1222"/>
        <v>0</v>
      </c>
      <c r="AE1935" s="99">
        <f t="shared" si="1222"/>
        <v>0</v>
      </c>
      <c r="AF1935" s="99">
        <f t="shared" si="1222"/>
        <v>0</v>
      </c>
      <c r="AG1935" s="99">
        <f t="shared" si="1222"/>
        <v>0</v>
      </c>
      <c r="AH1935" s="99">
        <f t="shared" si="1222"/>
        <v>0</v>
      </c>
    </row>
    <row r="1936">
      <c r="A1936" s="119" t="s">
        <v>494</v>
      </c>
    </row>
    <row r="1938" hidden="1">
      <c r="A1938" s="115"/>
      <c r="F1938" s="116" t="s">
        <v>382</v>
      </c>
      <c r="L1938" s="117" t="s">
        <v>383</v>
      </c>
      <c r="N1938" s="118" t="s">
        <v>384</v>
      </c>
    </row>
    <row r="1939" hidden="1">
      <c r="A1939" s="83" t="s">
        <v>232</v>
      </c>
      <c r="B1939" s="83" t="s">
        <v>233</v>
      </c>
      <c r="C1939" s="83" t="s">
        <v>234</v>
      </c>
      <c r="D1939" s="83" t="s">
        <v>15</v>
      </c>
      <c r="E1939" s="84" t="s">
        <v>235</v>
      </c>
      <c r="F1939" s="85" t="s">
        <v>17</v>
      </c>
      <c r="G1939" s="85" t="s">
        <v>236</v>
      </c>
      <c r="H1939" s="85" t="s">
        <v>237</v>
      </c>
      <c r="I1939" s="85" t="s">
        <v>238</v>
      </c>
      <c r="J1939" s="85" t="s">
        <v>239</v>
      </c>
      <c r="K1939" s="86" t="s">
        <v>240</v>
      </c>
      <c r="L1939" s="87" t="s">
        <v>241</v>
      </c>
      <c r="M1939" s="87" t="s">
        <v>242</v>
      </c>
      <c r="N1939" s="88" t="s">
        <v>385</v>
      </c>
      <c r="O1939" s="88" t="s">
        <v>235</v>
      </c>
      <c r="P1939" s="88" t="s">
        <v>244</v>
      </c>
      <c r="Q1939" s="88" t="s">
        <v>245</v>
      </c>
      <c r="R1939" s="88" t="s">
        <v>246</v>
      </c>
      <c r="S1939" s="88" t="s">
        <v>247</v>
      </c>
      <c r="T1939" s="88" t="s">
        <v>248</v>
      </c>
      <c r="U1939" s="88" t="s">
        <v>249</v>
      </c>
      <c r="V1939" s="88" t="s">
        <v>250</v>
      </c>
      <c r="W1939" s="88" t="s">
        <v>251</v>
      </c>
      <c r="X1939" s="88" t="s">
        <v>252</v>
      </c>
      <c r="Y1939" s="88" t="s">
        <v>253</v>
      </c>
      <c r="Z1939" s="88" t="s">
        <v>254</v>
      </c>
      <c r="AA1939" s="88" t="s">
        <v>255</v>
      </c>
      <c r="AB1939" s="88" t="s">
        <v>256</v>
      </c>
      <c r="AC1939" s="88" t="s">
        <v>257</v>
      </c>
      <c r="AD1939" s="88" t="s">
        <v>258</v>
      </c>
      <c r="AE1939" s="88" t="s">
        <v>259</v>
      </c>
      <c r="AF1939" s="88" t="s">
        <v>260</v>
      </c>
      <c r="AG1939" s="88" t="s">
        <v>261</v>
      </c>
      <c r="AH1939" s="88" t="s">
        <v>262</v>
      </c>
    </row>
    <row r="1940" hidden="1">
      <c r="A1940" s="90" t="s">
        <v>71</v>
      </c>
      <c r="B1940" s="91" t="s">
        <v>356</v>
      </c>
      <c r="C1940" s="103">
        <v>1.0</v>
      </c>
      <c r="D1940" s="103">
        <v>1.0</v>
      </c>
      <c r="E1940" s="93">
        <f t="shared" ref="E1940:E1945" si="1223">SUM(L1940*I1940)/60</f>
        <v>0</v>
      </c>
      <c r="F1940" s="103">
        <v>2.0</v>
      </c>
      <c r="G1940" s="103">
        <v>21.0</v>
      </c>
      <c r="H1940" s="92">
        <v>0.0</v>
      </c>
      <c r="I1940" s="103">
        <v>8.0</v>
      </c>
      <c r="J1940" s="106">
        <f t="shared" ref="J1940:J1953" si="1224">SUM(G1940-I1940)</f>
        <v>13</v>
      </c>
      <c r="K1940" s="94">
        <f t="shared" ref="K1940:K1953" si="1225">SUM(G1940/I1940)</f>
        <v>2.625</v>
      </c>
      <c r="L1940" s="92">
        <v>0.0</v>
      </c>
      <c r="M1940" s="92">
        <v>0.0</v>
      </c>
      <c r="N1940" s="103">
        <v>1.0</v>
      </c>
      <c r="O1940" s="95">
        <f t="shared" ref="O1940:O1945" si="1226">(E1940*N1940)</f>
        <v>0</v>
      </c>
      <c r="P1940" s="103">
        <v>3.0</v>
      </c>
      <c r="Q1940" s="92">
        <v>0.0</v>
      </c>
      <c r="R1940" s="92">
        <v>0.0</v>
      </c>
      <c r="S1940" s="92">
        <v>0.0</v>
      </c>
      <c r="T1940" s="103">
        <v>4.0</v>
      </c>
      <c r="U1940" s="103">
        <v>2.0</v>
      </c>
      <c r="V1940" s="92">
        <v>0.0</v>
      </c>
      <c r="W1940" s="92">
        <v>0.0</v>
      </c>
      <c r="X1940" s="92">
        <v>0.0</v>
      </c>
      <c r="Y1940" s="92">
        <v>0.0</v>
      </c>
      <c r="Z1940" s="92">
        <v>0.0</v>
      </c>
      <c r="AA1940" s="92">
        <v>0.0</v>
      </c>
      <c r="AB1940" s="92">
        <v>0.0</v>
      </c>
      <c r="AC1940" s="103">
        <v>2.0</v>
      </c>
      <c r="AD1940" s="92">
        <v>0.0</v>
      </c>
      <c r="AE1940" s="92">
        <v>0.0</v>
      </c>
      <c r="AF1940" s="92">
        <v>0.0</v>
      </c>
      <c r="AG1940" s="92">
        <v>0.0</v>
      </c>
      <c r="AH1940" s="92">
        <v>0.0</v>
      </c>
    </row>
    <row r="1941" hidden="1">
      <c r="A1941" s="90" t="s">
        <v>71</v>
      </c>
      <c r="B1941" s="91" t="s">
        <v>318</v>
      </c>
      <c r="C1941" s="103">
        <v>1.0</v>
      </c>
      <c r="D1941" s="103">
        <v>1.0</v>
      </c>
      <c r="E1941" s="93">
        <f t="shared" si="1223"/>
        <v>0</v>
      </c>
      <c r="F1941" s="103">
        <v>1.0</v>
      </c>
      <c r="G1941" s="103">
        <v>22.0</v>
      </c>
      <c r="H1941" s="92">
        <v>0.0</v>
      </c>
      <c r="I1941" s="103">
        <v>16.0</v>
      </c>
      <c r="J1941" s="106">
        <f t="shared" si="1224"/>
        <v>6</v>
      </c>
      <c r="K1941" s="94">
        <f t="shared" si="1225"/>
        <v>1.375</v>
      </c>
      <c r="L1941" s="92">
        <v>0.0</v>
      </c>
      <c r="M1941" s="92">
        <v>0.0</v>
      </c>
      <c r="N1941" s="103">
        <v>1.0</v>
      </c>
      <c r="O1941" s="95">
        <f t="shared" si="1226"/>
        <v>0</v>
      </c>
      <c r="P1941" s="103">
        <v>1.0</v>
      </c>
      <c r="Q1941" s="103">
        <v>2.0</v>
      </c>
      <c r="R1941" s="103">
        <v>1.0</v>
      </c>
      <c r="S1941" s="92">
        <v>0.0</v>
      </c>
      <c r="T1941" s="103">
        <v>5.0</v>
      </c>
      <c r="U1941" s="103">
        <v>1.0</v>
      </c>
      <c r="V1941" s="103">
        <v>1.0</v>
      </c>
      <c r="W1941" s="103">
        <v>1.0</v>
      </c>
      <c r="X1941" s="103">
        <v>1.0</v>
      </c>
      <c r="Y1941" s="92">
        <v>0.0</v>
      </c>
      <c r="Z1941" s="92">
        <v>0.0</v>
      </c>
      <c r="AA1941" s="92">
        <v>0.0</v>
      </c>
      <c r="AB1941" s="92">
        <v>0.0</v>
      </c>
      <c r="AC1941" s="103">
        <v>2.0</v>
      </c>
      <c r="AD1941" s="92">
        <v>0.0</v>
      </c>
      <c r="AE1941" s="92">
        <v>0.0</v>
      </c>
      <c r="AF1941" s="92">
        <v>0.0</v>
      </c>
      <c r="AG1941" s="92">
        <v>0.0</v>
      </c>
      <c r="AH1941" s="92">
        <v>0.0</v>
      </c>
    </row>
    <row r="1942" hidden="1">
      <c r="A1942" s="90" t="s">
        <v>71</v>
      </c>
      <c r="B1942" s="91" t="s">
        <v>357</v>
      </c>
      <c r="C1942" s="103">
        <v>1.0</v>
      </c>
      <c r="D1942" s="103">
        <v>1.0</v>
      </c>
      <c r="E1942" s="93">
        <f t="shared" si="1223"/>
        <v>0</v>
      </c>
      <c r="F1942" s="103">
        <v>1.0</v>
      </c>
      <c r="G1942" s="103">
        <v>19.0</v>
      </c>
      <c r="H1942" s="92">
        <v>0.0</v>
      </c>
      <c r="I1942" s="103">
        <v>13.0</v>
      </c>
      <c r="J1942" s="106">
        <f t="shared" si="1224"/>
        <v>6</v>
      </c>
      <c r="K1942" s="94">
        <f t="shared" si="1225"/>
        <v>1.461538462</v>
      </c>
      <c r="L1942" s="92">
        <v>0.0</v>
      </c>
      <c r="M1942" s="92">
        <v>0.0</v>
      </c>
      <c r="N1942" s="103">
        <v>1.0</v>
      </c>
      <c r="O1942" s="95">
        <f t="shared" si="1226"/>
        <v>0</v>
      </c>
      <c r="P1942" s="103">
        <v>1.0</v>
      </c>
      <c r="Q1942" s="92">
        <v>0.0</v>
      </c>
      <c r="R1942" s="103">
        <v>2.0</v>
      </c>
      <c r="S1942" s="92">
        <v>0.0</v>
      </c>
      <c r="T1942" s="103">
        <v>3.0</v>
      </c>
      <c r="U1942" s="103">
        <v>1.0</v>
      </c>
      <c r="V1942" s="103">
        <v>1.0</v>
      </c>
      <c r="W1942" s="92">
        <v>0.0</v>
      </c>
      <c r="X1942" s="92">
        <v>0.0</v>
      </c>
      <c r="Y1942" s="92">
        <v>0.0</v>
      </c>
      <c r="Z1942" s="92">
        <v>0.0</v>
      </c>
      <c r="AA1942" s="92">
        <v>0.0</v>
      </c>
      <c r="AB1942" s="92">
        <v>0.0</v>
      </c>
      <c r="AC1942" s="103">
        <v>1.0</v>
      </c>
      <c r="AD1942" s="92">
        <v>0.0</v>
      </c>
      <c r="AE1942" s="92">
        <v>0.0</v>
      </c>
      <c r="AF1942" s="92">
        <v>0.0</v>
      </c>
      <c r="AG1942" s="92">
        <v>0.0</v>
      </c>
      <c r="AH1942" s="92">
        <v>0.0</v>
      </c>
    </row>
    <row r="1943" hidden="1">
      <c r="A1943" s="90" t="s">
        <v>71</v>
      </c>
      <c r="B1943" s="91" t="s">
        <v>358</v>
      </c>
      <c r="C1943" s="92">
        <v>0.0</v>
      </c>
      <c r="D1943" s="92">
        <v>0.0</v>
      </c>
      <c r="E1943" s="93">
        <f t="shared" si="1223"/>
        <v>0</v>
      </c>
      <c r="F1943" s="92">
        <v>0.0</v>
      </c>
      <c r="G1943" s="92">
        <v>0.0</v>
      </c>
      <c r="H1943" s="92">
        <v>0.0</v>
      </c>
      <c r="I1943" s="92">
        <v>0.0</v>
      </c>
      <c r="J1943" s="106">
        <f t="shared" si="1224"/>
        <v>0</v>
      </c>
      <c r="K1943" s="94" t="str">
        <f t="shared" si="1225"/>
        <v>#DIV/0!</v>
      </c>
      <c r="L1943" s="92">
        <v>0.0</v>
      </c>
      <c r="M1943" s="92">
        <v>0.0</v>
      </c>
      <c r="N1943" s="103">
        <v>0.0</v>
      </c>
      <c r="O1943" s="95">
        <f t="shared" si="1226"/>
        <v>0</v>
      </c>
      <c r="P1943" s="92">
        <v>0.0</v>
      </c>
      <c r="Q1943" s="92">
        <v>0.0</v>
      </c>
      <c r="R1943" s="92">
        <v>0.0</v>
      </c>
      <c r="S1943" s="92">
        <v>0.0</v>
      </c>
      <c r="T1943" s="92">
        <v>0.0</v>
      </c>
      <c r="U1943" s="92">
        <v>0.0</v>
      </c>
      <c r="V1943" s="92">
        <v>0.0</v>
      </c>
      <c r="W1943" s="92">
        <v>0.0</v>
      </c>
      <c r="X1943" s="92">
        <v>0.0</v>
      </c>
      <c r="Y1943" s="92">
        <v>0.0</v>
      </c>
      <c r="Z1943" s="92">
        <v>0.0</v>
      </c>
      <c r="AA1943" s="92">
        <v>0.0</v>
      </c>
      <c r="AB1943" s="92">
        <v>0.0</v>
      </c>
      <c r="AC1943" s="92">
        <v>0.0</v>
      </c>
      <c r="AD1943" s="92">
        <v>0.0</v>
      </c>
      <c r="AE1943" s="92">
        <v>0.0</v>
      </c>
      <c r="AF1943" s="92">
        <v>0.0</v>
      </c>
      <c r="AG1943" s="92">
        <v>0.0</v>
      </c>
      <c r="AH1943" s="92">
        <v>0.0</v>
      </c>
    </row>
    <row r="1944" hidden="1">
      <c r="A1944" s="90" t="s">
        <v>71</v>
      </c>
      <c r="B1944" s="91" t="s">
        <v>327</v>
      </c>
      <c r="C1944" s="92">
        <v>0.0</v>
      </c>
      <c r="D1944" s="92">
        <v>0.0</v>
      </c>
      <c r="E1944" s="93">
        <f t="shared" si="1223"/>
        <v>0</v>
      </c>
      <c r="F1944" s="92">
        <v>0.0</v>
      </c>
      <c r="G1944" s="92">
        <v>0.0</v>
      </c>
      <c r="H1944" s="92">
        <v>0.0</v>
      </c>
      <c r="I1944" s="92">
        <v>0.0</v>
      </c>
      <c r="J1944" s="106">
        <f t="shared" si="1224"/>
        <v>0</v>
      </c>
      <c r="K1944" s="94" t="str">
        <f t="shared" si="1225"/>
        <v>#DIV/0!</v>
      </c>
      <c r="L1944" s="92">
        <v>0.0</v>
      </c>
      <c r="M1944" s="92">
        <v>0.0</v>
      </c>
      <c r="N1944" s="103">
        <v>0.0</v>
      </c>
      <c r="O1944" s="95">
        <f t="shared" si="1226"/>
        <v>0</v>
      </c>
      <c r="P1944" s="92">
        <v>0.0</v>
      </c>
      <c r="Q1944" s="92">
        <v>0.0</v>
      </c>
      <c r="R1944" s="92">
        <v>0.0</v>
      </c>
      <c r="S1944" s="92">
        <v>0.0</v>
      </c>
      <c r="T1944" s="92">
        <v>0.0</v>
      </c>
      <c r="U1944" s="92">
        <v>0.0</v>
      </c>
      <c r="V1944" s="92">
        <v>0.0</v>
      </c>
      <c r="W1944" s="92">
        <v>0.0</v>
      </c>
      <c r="X1944" s="92">
        <v>0.0</v>
      </c>
      <c r="Y1944" s="92">
        <v>0.0</v>
      </c>
      <c r="Z1944" s="92">
        <v>0.0</v>
      </c>
      <c r="AA1944" s="92">
        <v>0.0</v>
      </c>
      <c r="AB1944" s="92">
        <v>0.0</v>
      </c>
      <c r="AC1944" s="92">
        <v>0.0</v>
      </c>
      <c r="AD1944" s="92">
        <v>0.0</v>
      </c>
      <c r="AE1944" s="92">
        <v>0.0</v>
      </c>
      <c r="AF1944" s="92">
        <v>0.0</v>
      </c>
      <c r="AG1944" s="92">
        <v>0.0</v>
      </c>
      <c r="AH1944" s="92">
        <v>0.0</v>
      </c>
    </row>
    <row r="1945" hidden="1">
      <c r="A1945" s="90" t="s">
        <v>71</v>
      </c>
      <c r="B1945" s="91" t="s">
        <v>359</v>
      </c>
      <c r="C1945" s="103">
        <v>1.0</v>
      </c>
      <c r="D1945" s="103">
        <v>1.0</v>
      </c>
      <c r="E1945" s="93">
        <f t="shared" si="1223"/>
        <v>0</v>
      </c>
      <c r="F1945" s="103">
        <v>1.0</v>
      </c>
      <c r="G1945" s="103">
        <v>16.0</v>
      </c>
      <c r="H1945" s="92">
        <v>0.0</v>
      </c>
      <c r="I1945" s="103">
        <v>13.0</v>
      </c>
      <c r="J1945" s="106">
        <f t="shared" si="1224"/>
        <v>3</v>
      </c>
      <c r="K1945" s="94">
        <f t="shared" si="1225"/>
        <v>1.230769231</v>
      </c>
      <c r="L1945" s="92">
        <v>0.0</v>
      </c>
      <c r="M1945" s="92">
        <v>0.0</v>
      </c>
      <c r="N1945" s="103">
        <v>1.0</v>
      </c>
      <c r="O1945" s="95">
        <f t="shared" si="1226"/>
        <v>0</v>
      </c>
      <c r="P1945" s="103">
        <v>2.0</v>
      </c>
      <c r="Q1945" s="92">
        <v>0.0</v>
      </c>
      <c r="R1945" s="103">
        <v>1.0</v>
      </c>
      <c r="S1945" s="92">
        <v>0.0</v>
      </c>
      <c r="T1945" s="103">
        <v>3.0</v>
      </c>
      <c r="U1945" s="103">
        <v>1.0</v>
      </c>
      <c r="V1945" s="92">
        <v>0.0</v>
      </c>
      <c r="W1945" s="92">
        <v>0.0</v>
      </c>
      <c r="X1945" s="92">
        <v>0.0</v>
      </c>
      <c r="Y1945" s="92">
        <v>0.0</v>
      </c>
      <c r="Z1945" s="92">
        <v>0.0</v>
      </c>
      <c r="AA1945" s="92">
        <v>0.0</v>
      </c>
      <c r="AB1945" s="92">
        <v>0.0</v>
      </c>
      <c r="AC1945" s="103">
        <v>1.0</v>
      </c>
      <c r="AD1945" s="92">
        <v>0.0</v>
      </c>
      <c r="AE1945" s="92">
        <v>0.0</v>
      </c>
      <c r="AF1945" s="92">
        <v>0.0</v>
      </c>
      <c r="AG1945" s="92">
        <v>0.0</v>
      </c>
      <c r="AH1945" s="92">
        <v>0.0</v>
      </c>
    </row>
    <row r="1946" hidden="1">
      <c r="A1946" s="98"/>
      <c r="B1946" s="99"/>
      <c r="C1946" s="99">
        <f t="shared" ref="C1946:D1946" si="1227">SUM(C1940:C1945)/4</f>
        <v>1</v>
      </c>
      <c r="D1946" s="99">
        <f t="shared" si="1227"/>
        <v>1</v>
      </c>
      <c r="E1946" s="100">
        <f>SUM(E1940:E1945)</f>
        <v>0</v>
      </c>
      <c r="F1946" s="99">
        <f>SUM(F1940:F1945)/4</f>
        <v>1.25</v>
      </c>
      <c r="G1946" s="99">
        <f>SUM(G1940:G1945)</f>
        <v>78</v>
      </c>
      <c r="H1946" s="99"/>
      <c r="I1946" s="99">
        <f>SUM(I1940:I1945)</f>
        <v>50</v>
      </c>
      <c r="J1946" s="99">
        <f t="shared" si="1224"/>
        <v>28</v>
      </c>
      <c r="K1946" s="101">
        <f t="shared" si="1225"/>
        <v>1.56</v>
      </c>
      <c r="L1946" s="99">
        <f t="shared" ref="L1946:M1946" si="1228">SUM(L1940:L1945)</f>
        <v>0</v>
      </c>
      <c r="M1946" s="99">
        <f t="shared" si="1228"/>
        <v>0</v>
      </c>
      <c r="N1946" s="99"/>
      <c r="O1946" s="102"/>
      <c r="P1946" s="99">
        <f t="shared" ref="P1946:AH1946" si="1229">SUM(P1940:P1945)</f>
        <v>7</v>
      </c>
      <c r="Q1946" s="99">
        <f t="shared" si="1229"/>
        <v>2</v>
      </c>
      <c r="R1946" s="99">
        <f t="shared" si="1229"/>
        <v>4</v>
      </c>
      <c r="S1946" s="99">
        <f t="shared" si="1229"/>
        <v>0</v>
      </c>
      <c r="T1946" s="99">
        <f t="shared" si="1229"/>
        <v>15</v>
      </c>
      <c r="U1946" s="99">
        <f t="shared" si="1229"/>
        <v>5</v>
      </c>
      <c r="V1946" s="99">
        <f t="shared" si="1229"/>
        <v>2</v>
      </c>
      <c r="W1946" s="99">
        <f t="shared" si="1229"/>
        <v>1</v>
      </c>
      <c r="X1946" s="99">
        <f t="shared" si="1229"/>
        <v>1</v>
      </c>
      <c r="Y1946" s="99">
        <f t="shared" si="1229"/>
        <v>0</v>
      </c>
      <c r="Z1946" s="99">
        <f t="shared" si="1229"/>
        <v>0</v>
      </c>
      <c r="AA1946" s="99">
        <f t="shared" si="1229"/>
        <v>0</v>
      </c>
      <c r="AB1946" s="99">
        <f t="shared" si="1229"/>
        <v>0</v>
      </c>
      <c r="AC1946" s="99">
        <f t="shared" si="1229"/>
        <v>6</v>
      </c>
      <c r="AD1946" s="99">
        <f t="shared" si="1229"/>
        <v>0</v>
      </c>
      <c r="AE1946" s="99">
        <f t="shared" si="1229"/>
        <v>0</v>
      </c>
      <c r="AF1946" s="99">
        <f t="shared" si="1229"/>
        <v>0</v>
      </c>
      <c r="AG1946" s="99">
        <f t="shared" si="1229"/>
        <v>0</v>
      </c>
      <c r="AH1946" s="99">
        <f t="shared" si="1229"/>
        <v>0</v>
      </c>
    </row>
    <row r="1947" hidden="1">
      <c r="A1947" s="90" t="s">
        <v>103</v>
      </c>
      <c r="B1947" s="91" t="s">
        <v>335</v>
      </c>
      <c r="C1947" s="103">
        <v>1.0</v>
      </c>
      <c r="D1947" s="92">
        <v>0.0</v>
      </c>
      <c r="E1947" s="93">
        <f t="shared" ref="E1947:E1952" si="1230">SUM(L1947*I1947)/60</f>
        <v>0</v>
      </c>
      <c r="F1947" s="92">
        <v>0.0</v>
      </c>
      <c r="G1947" s="103">
        <v>7.0</v>
      </c>
      <c r="H1947" s="92">
        <v>0.0</v>
      </c>
      <c r="I1947" s="103">
        <v>20.0</v>
      </c>
      <c r="J1947" s="106">
        <f t="shared" si="1224"/>
        <v>-13</v>
      </c>
      <c r="K1947" s="94">
        <f t="shared" si="1225"/>
        <v>0.35</v>
      </c>
      <c r="L1947" s="92">
        <v>0.0</v>
      </c>
      <c r="M1947" s="92">
        <v>0.0</v>
      </c>
      <c r="N1947" s="103">
        <v>1.0</v>
      </c>
      <c r="O1947" s="95">
        <f t="shared" ref="O1947:O1952" si="1231">SUM(L1947*I1947)/60</f>
        <v>0</v>
      </c>
      <c r="P1947" s="103">
        <v>1.0</v>
      </c>
      <c r="Q1947" s="92">
        <v>0.0</v>
      </c>
      <c r="R1947" s="92">
        <v>0.0</v>
      </c>
      <c r="S1947" s="92">
        <v>0.0</v>
      </c>
      <c r="T1947" s="92">
        <v>0.0</v>
      </c>
      <c r="U1947" s="92">
        <v>0.0</v>
      </c>
      <c r="V1947" s="92">
        <v>0.0</v>
      </c>
      <c r="W1947" s="92">
        <v>0.0</v>
      </c>
      <c r="X1947" s="92">
        <v>0.0</v>
      </c>
      <c r="Y1947" s="92">
        <v>0.0</v>
      </c>
      <c r="Z1947" s="92">
        <v>0.0</v>
      </c>
      <c r="AA1947" s="92">
        <v>0.0</v>
      </c>
      <c r="AB1947" s="92">
        <v>0.0</v>
      </c>
      <c r="AC1947" s="92">
        <v>0.0</v>
      </c>
      <c r="AD1947" s="92">
        <v>0.0</v>
      </c>
      <c r="AE1947" s="92">
        <v>0.0</v>
      </c>
      <c r="AF1947" s="92">
        <v>0.0</v>
      </c>
      <c r="AG1947" s="92">
        <v>0.0</v>
      </c>
      <c r="AH1947" s="92">
        <v>0.0</v>
      </c>
    </row>
    <row r="1948" hidden="1">
      <c r="A1948" s="90" t="s">
        <v>103</v>
      </c>
      <c r="B1948" s="91" t="s">
        <v>336</v>
      </c>
      <c r="C1948" s="103">
        <v>1.0</v>
      </c>
      <c r="D1948" s="92">
        <v>0.0</v>
      </c>
      <c r="E1948" s="93">
        <f t="shared" si="1230"/>
        <v>0</v>
      </c>
      <c r="F1948" s="92">
        <v>0.0</v>
      </c>
      <c r="G1948" s="103">
        <v>10.0</v>
      </c>
      <c r="H1948" s="92">
        <v>0.0</v>
      </c>
      <c r="I1948" s="103">
        <v>18.0</v>
      </c>
      <c r="J1948" s="106">
        <f t="shared" si="1224"/>
        <v>-8</v>
      </c>
      <c r="K1948" s="94">
        <f t="shared" si="1225"/>
        <v>0.5555555556</v>
      </c>
      <c r="L1948" s="92">
        <v>0.0</v>
      </c>
      <c r="M1948" s="92">
        <v>0.0</v>
      </c>
      <c r="N1948" s="103">
        <v>1.0</v>
      </c>
      <c r="O1948" s="95">
        <f t="shared" si="1231"/>
        <v>0</v>
      </c>
      <c r="P1948" s="92">
        <v>0.0</v>
      </c>
      <c r="Q1948" s="92">
        <v>0.0</v>
      </c>
      <c r="R1948" s="92">
        <v>0.0</v>
      </c>
      <c r="S1948" s="103">
        <v>2.0</v>
      </c>
      <c r="T1948" s="92">
        <v>0.0</v>
      </c>
      <c r="U1948" s="92">
        <v>0.0</v>
      </c>
      <c r="V1948" s="92">
        <v>0.0</v>
      </c>
      <c r="W1948" s="92">
        <v>0.0</v>
      </c>
      <c r="X1948" s="92">
        <v>0.0</v>
      </c>
      <c r="Y1948" s="92">
        <v>0.0</v>
      </c>
      <c r="Z1948" s="92">
        <v>0.0</v>
      </c>
      <c r="AA1948" s="92">
        <v>0.0</v>
      </c>
      <c r="AB1948" s="92">
        <v>0.0</v>
      </c>
      <c r="AC1948" s="92">
        <v>0.0</v>
      </c>
      <c r="AD1948" s="92">
        <v>0.0</v>
      </c>
      <c r="AE1948" s="92">
        <v>0.0</v>
      </c>
      <c r="AF1948" s="92">
        <v>0.0</v>
      </c>
      <c r="AG1948" s="92">
        <v>0.0</v>
      </c>
      <c r="AH1948" s="92">
        <v>0.0</v>
      </c>
    </row>
    <row r="1949" hidden="1">
      <c r="A1949" s="90" t="s">
        <v>103</v>
      </c>
      <c r="B1949" s="91" t="s">
        <v>337</v>
      </c>
      <c r="C1949" s="92">
        <v>0.0</v>
      </c>
      <c r="D1949" s="92">
        <v>0.0</v>
      </c>
      <c r="E1949" s="93">
        <f t="shared" si="1230"/>
        <v>0</v>
      </c>
      <c r="F1949" s="92">
        <v>0.0</v>
      </c>
      <c r="G1949" s="92">
        <v>0.0</v>
      </c>
      <c r="H1949" s="92">
        <v>0.0</v>
      </c>
      <c r="I1949" s="92">
        <v>0.0</v>
      </c>
      <c r="J1949" s="106">
        <f t="shared" si="1224"/>
        <v>0</v>
      </c>
      <c r="K1949" s="94" t="str">
        <f t="shared" si="1225"/>
        <v>#DIV/0!</v>
      </c>
      <c r="L1949" s="92">
        <v>0.0</v>
      </c>
      <c r="M1949" s="92">
        <v>0.0</v>
      </c>
      <c r="N1949" s="103">
        <v>0.0</v>
      </c>
      <c r="O1949" s="95">
        <f t="shared" si="1231"/>
        <v>0</v>
      </c>
      <c r="P1949" s="92">
        <v>0.0</v>
      </c>
      <c r="Q1949" s="92">
        <v>0.0</v>
      </c>
      <c r="R1949" s="92">
        <v>0.0</v>
      </c>
      <c r="S1949" s="92">
        <v>0.0</v>
      </c>
      <c r="T1949" s="92">
        <v>0.0</v>
      </c>
      <c r="U1949" s="92">
        <v>0.0</v>
      </c>
      <c r="V1949" s="92">
        <v>0.0</v>
      </c>
      <c r="W1949" s="92">
        <v>0.0</v>
      </c>
      <c r="X1949" s="92">
        <v>0.0</v>
      </c>
      <c r="Y1949" s="92">
        <v>0.0</v>
      </c>
      <c r="Z1949" s="92">
        <v>0.0</v>
      </c>
      <c r="AA1949" s="92">
        <v>0.0</v>
      </c>
      <c r="AB1949" s="92">
        <v>0.0</v>
      </c>
      <c r="AC1949" s="92">
        <v>0.0</v>
      </c>
      <c r="AD1949" s="92">
        <v>0.0</v>
      </c>
      <c r="AE1949" s="92">
        <v>0.0</v>
      </c>
      <c r="AF1949" s="92">
        <v>0.0</v>
      </c>
      <c r="AG1949" s="92">
        <v>0.0</v>
      </c>
      <c r="AH1949" s="92">
        <v>0.0</v>
      </c>
    </row>
    <row r="1950" hidden="1">
      <c r="A1950" s="90" t="s">
        <v>103</v>
      </c>
      <c r="B1950" s="91" t="s">
        <v>338</v>
      </c>
      <c r="C1950" s="103">
        <v>1.0</v>
      </c>
      <c r="D1950" s="92">
        <v>0.0</v>
      </c>
      <c r="E1950" s="93">
        <f t="shared" si="1230"/>
        <v>0</v>
      </c>
      <c r="F1950" s="92">
        <v>0.0</v>
      </c>
      <c r="G1950" s="103">
        <v>10.0</v>
      </c>
      <c r="H1950" s="92">
        <v>0.0</v>
      </c>
      <c r="I1950" s="103">
        <v>20.0</v>
      </c>
      <c r="J1950" s="106">
        <f t="shared" si="1224"/>
        <v>-10</v>
      </c>
      <c r="K1950" s="94">
        <f t="shared" si="1225"/>
        <v>0.5</v>
      </c>
      <c r="L1950" s="92">
        <v>0.0</v>
      </c>
      <c r="M1950" s="92">
        <v>0.0</v>
      </c>
      <c r="N1950" s="103">
        <v>1.0</v>
      </c>
      <c r="O1950" s="95">
        <f t="shared" si="1231"/>
        <v>0</v>
      </c>
      <c r="P1950" s="103">
        <v>2.0</v>
      </c>
      <c r="Q1950" s="103">
        <v>1.0</v>
      </c>
      <c r="R1950" s="103">
        <v>1.0</v>
      </c>
      <c r="S1950" s="103">
        <v>2.0</v>
      </c>
      <c r="T1950" s="103">
        <v>1.0</v>
      </c>
      <c r="U1950" s="92">
        <v>0.0</v>
      </c>
      <c r="V1950" s="92">
        <v>0.0</v>
      </c>
      <c r="W1950" s="92">
        <v>0.0</v>
      </c>
      <c r="X1950" s="92">
        <v>0.0</v>
      </c>
      <c r="Y1950" s="92">
        <v>0.0</v>
      </c>
      <c r="Z1950" s="92">
        <v>0.0</v>
      </c>
      <c r="AA1950" s="92">
        <v>0.0</v>
      </c>
      <c r="AB1950" s="92">
        <v>0.0</v>
      </c>
      <c r="AC1950" s="92">
        <v>0.0</v>
      </c>
      <c r="AD1950" s="92">
        <v>0.0</v>
      </c>
      <c r="AE1950" s="92">
        <v>0.0</v>
      </c>
      <c r="AF1950" s="92">
        <v>0.0</v>
      </c>
      <c r="AG1950" s="92">
        <v>0.0</v>
      </c>
      <c r="AH1950" s="92">
        <v>0.0</v>
      </c>
    </row>
    <row r="1951" hidden="1">
      <c r="A1951" s="90" t="s">
        <v>103</v>
      </c>
      <c r="B1951" s="91" t="s">
        <v>339</v>
      </c>
      <c r="C1951" s="92">
        <v>0.0</v>
      </c>
      <c r="D1951" s="92">
        <v>0.0</v>
      </c>
      <c r="E1951" s="93">
        <f t="shared" si="1230"/>
        <v>0</v>
      </c>
      <c r="F1951" s="92">
        <v>0.0</v>
      </c>
      <c r="G1951" s="92">
        <v>0.0</v>
      </c>
      <c r="H1951" s="92">
        <v>0.0</v>
      </c>
      <c r="I1951" s="92">
        <v>0.0</v>
      </c>
      <c r="J1951" s="106">
        <f t="shared" si="1224"/>
        <v>0</v>
      </c>
      <c r="K1951" s="94" t="str">
        <f t="shared" si="1225"/>
        <v>#DIV/0!</v>
      </c>
      <c r="L1951" s="92">
        <v>0.0</v>
      </c>
      <c r="M1951" s="92">
        <v>0.0</v>
      </c>
      <c r="N1951" s="103">
        <v>0.0</v>
      </c>
      <c r="O1951" s="95">
        <f t="shared" si="1231"/>
        <v>0</v>
      </c>
      <c r="P1951" s="92">
        <v>0.0</v>
      </c>
      <c r="Q1951" s="92">
        <v>0.0</v>
      </c>
      <c r="R1951" s="92">
        <v>0.0</v>
      </c>
      <c r="S1951" s="92">
        <v>0.0</v>
      </c>
      <c r="T1951" s="92">
        <v>0.0</v>
      </c>
      <c r="U1951" s="92">
        <v>0.0</v>
      </c>
      <c r="V1951" s="92">
        <v>0.0</v>
      </c>
      <c r="W1951" s="92">
        <v>0.0</v>
      </c>
      <c r="X1951" s="92">
        <v>0.0</v>
      </c>
      <c r="Y1951" s="92">
        <v>0.0</v>
      </c>
      <c r="Z1951" s="92">
        <v>0.0</v>
      </c>
      <c r="AA1951" s="92">
        <v>0.0</v>
      </c>
      <c r="AB1951" s="92">
        <v>0.0</v>
      </c>
      <c r="AC1951" s="92">
        <v>0.0</v>
      </c>
      <c r="AD1951" s="92">
        <v>0.0</v>
      </c>
      <c r="AE1951" s="92">
        <v>0.0</v>
      </c>
      <c r="AF1951" s="92">
        <v>0.0</v>
      </c>
      <c r="AG1951" s="92">
        <v>0.0</v>
      </c>
      <c r="AH1951" s="92">
        <v>0.0</v>
      </c>
    </row>
    <row r="1952" hidden="1">
      <c r="A1952" s="90" t="s">
        <v>103</v>
      </c>
      <c r="B1952" s="91" t="s">
        <v>340</v>
      </c>
      <c r="C1952" s="103">
        <v>1.0</v>
      </c>
      <c r="D1952" s="92">
        <v>0.0</v>
      </c>
      <c r="E1952" s="93">
        <f t="shared" si="1230"/>
        <v>0</v>
      </c>
      <c r="F1952" s="92">
        <v>0.0</v>
      </c>
      <c r="G1952" s="103">
        <v>23.0</v>
      </c>
      <c r="H1952" s="103">
        <v>1.0</v>
      </c>
      <c r="I1952" s="103">
        <v>24.0</v>
      </c>
      <c r="J1952" s="106">
        <f t="shared" si="1224"/>
        <v>-1</v>
      </c>
      <c r="K1952" s="94">
        <f t="shared" si="1225"/>
        <v>0.9583333333</v>
      </c>
      <c r="L1952" s="92">
        <v>0.0</v>
      </c>
      <c r="M1952" s="92">
        <v>0.0</v>
      </c>
      <c r="N1952" s="103">
        <v>1.0</v>
      </c>
      <c r="O1952" s="95">
        <f t="shared" si="1231"/>
        <v>0</v>
      </c>
      <c r="P1952" s="92">
        <v>0.0</v>
      </c>
      <c r="Q1952" s="92">
        <v>0.0</v>
      </c>
      <c r="R1952" s="92">
        <v>0.0</v>
      </c>
      <c r="S1952" s="103">
        <v>2.0</v>
      </c>
      <c r="T1952" s="103">
        <v>6.0</v>
      </c>
      <c r="U1952" s="103">
        <v>1.0</v>
      </c>
      <c r="V1952" s="92">
        <v>0.0</v>
      </c>
      <c r="W1952" s="92">
        <v>0.0</v>
      </c>
      <c r="X1952" s="92">
        <v>0.0</v>
      </c>
      <c r="Y1952" s="92">
        <v>0.0</v>
      </c>
      <c r="Z1952" s="92">
        <v>0.0</v>
      </c>
      <c r="AA1952" s="92">
        <v>0.0</v>
      </c>
      <c r="AB1952" s="92">
        <v>0.0</v>
      </c>
      <c r="AC1952" s="92">
        <v>0.0</v>
      </c>
      <c r="AD1952" s="92">
        <v>0.0</v>
      </c>
      <c r="AE1952" s="92">
        <v>0.0</v>
      </c>
      <c r="AF1952" s="92">
        <v>0.0</v>
      </c>
      <c r="AG1952" s="92">
        <v>0.0</v>
      </c>
      <c r="AH1952" s="92">
        <v>0.0</v>
      </c>
    </row>
    <row r="1953" hidden="1">
      <c r="A1953" s="98" t="s">
        <v>271</v>
      </c>
      <c r="B1953" s="99"/>
      <c r="C1953" s="99">
        <f>SUM(C1947:C1952)</f>
        <v>4</v>
      </c>
      <c r="D1953" s="99">
        <f t="shared" ref="D1953:F1953" si="1232">SUM(D1947:D1952)/4</f>
        <v>0</v>
      </c>
      <c r="E1953" s="100">
        <f t="shared" si="1232"/>
        <v>0</v>
      </c>
      <c r="F1953" s="99">
        <f t="shared" si="1232"/>
        <v>0</v>
      </c>
      <c r="G1953" s="99">
        <f>SUM(G1947:G1952)</f>
        <v>50</v>
      </c>
      <c r="H1953" s="99"/>
      <c r="I1953" s="99">
        <f>SUM(I1947:I1952)</f>
        <v>82</v>
      </c>
      <c r="J1953" s="99">
        <f t="shared" si="1224"/>
        <v>-32</v>
      </c>
      <c r="K1953" s="101">
        <f t="shared" si="1225"/>
        <v>0.6097560976</v>
      </c>
      <c r="L1953" s="99">
        <f t="shared" ref="L1953:M1953" si="1233">SUM(L1947:L1952)</f>
        <v>0</v>
      </c>
      <c r="M1953" s="99">
        <f t="shared" si="1233"/>
        <v>0</v>
      </c>
      <c r="N1953" s="99"/>
      <c r="O1953" s="102"/>
      <c r="P1953" s="99">
        <f t="shared" ref="P1953:AH1953" si="1234">SUM(P1947:P1952)</f>
        <v>3</v>
      </c>
      <c r="Q1953" s="99">
        <f t="shared" si="1234"/>
        <v>1</v>
      </c>
      <c r="R1953" s="99">
        <f t="shared" si="1234"/>
        <v>1</v>
      </c>
      <c r="S1953" s="99">
        <f t="shared" si="1234"/>
        <v>6</v>
      </c>
      <c r="T1953" s="99">
        <f t="shared" si="1234"/>
        <v>7</v>
      </c>
      <c r="U1953" s="99">
        <f t="shared" si="1234"/>
        <v>1</v>
      </c>
      <c r="V1953" s="99">
        <f t="shared" si="1234"/>
        <v>0</v>
      </c>
      <c r="W1953" s="99">
        <f t="shared" si="1234"/>
        <v>0</v>
      </c>
      <c r="X1953" s="99">
        <f t="shared" si="1234"/>
        <v>0</v>
      </c>
      <c r="Y1953" s="99">
        <f t="shared" si="1234"/>
        <v>0</v>
      </c>
      <c r="Z1953" s="99">
        <f t="shared" si="1234"/>
        <v>0</v>
      </c>
      <c r="AA1953" s="99">
        <f t="shared" si="1234"/>
        <v>0</v>
      </c>
      <c r="AB1953" s="99">
        <f t="shared" si="1234"/>
        <v>0</v>
      </c>
      <c r="AC1953" s="99">
        <f t="shared" si="1234"/>
        <v>0</v>
      </c>
      <c r="AD1953" s="99">
        <f t="shared" si="1234"/>
        <v>0</v>
      </c>
      <c r="AE1953" s="99">
        <f t="shared" si="1234"/>
        <v>0</v>
      </c>
      <c r="AF1953" s="99">
        <f t="shared" si="1234"/>
        <v>0</v>
      </c>
      <c r="AG1953" s="99">
        <f t="shared" si="1234"/>
        <v>0</v>
      </c>
      <c r="AH1953" s="99">
        <f t="shared" si="1234"/>
        <v>0</v>
      </c>
    </row>
    <row r="1954">
      <c r="A1954" s="119" t="s">
        <v>495</v>
      </c>
    </row>
    <row r="1956" hidden="1">
      <c r="A1956" s="115"/>
      <c r="F1956" s="116" t="s">
        <v>382</v>
      </c>
      <c r="L1956" s="117" t="s">
        <v>383</v>
      </c>
      <c r="N1956" s="118" t="s">
        <v>384</v>
      </c>
    </row>
    <row r="1957" hidden="1">
      <c r="A1957" s="83" t="s">
        <v>232</v>
      </c>
      <c r="B1957" s="83" t="s">
        <v>233</v>
      </c>
      <c r="C1957" s="83" t="s">
        <v>234</v>
      </c>
      <c r="D1957" s="83" t="s">
        <v>15</v>
      </c>
      <c r="E1957" s="84" t="s">
        <v>235</v>
      </c>
      <c r="F1957" s="85" t="s">
        <v>17</v>
      </c>
      <c r="G1957" s="85" t="s">
        <v>236</v>
      </c>
      <c r="H1957" s="85" t="s">
        <v>237</v>
      </c>
      <c r="I1957" s="85" t="s">
        <v>238</v>
      </c>
      <c r="J1957" s="85" t="s">
        <v>239</v>
      </c>
      <c r="K1957" s="86" t="s">
        <v>240</v>
      </c>
      <c r="L1957" s="87" t="s">
        <v>241</v>
      </c>
      <c r="M1957" s="87" t="s">
        <v>242</v>
      </c>
      <c r="N1957" s="88" t="s">
        <v>385</v>
      </c>
      <c r="O1957" s="88" t="s">
        <v>235</v>
      </c>
      <c r="P1957" s="88" t="s">
        <v>244</v>
      </c>
      <c r="Q1957" s="88" t="s">
        <v>245</v>
      </c>
      <c r="R1957" s="88" t="s">
        <v>246</v>
      </c>
      <c r="S1957" s="88" t="s">
        <v>247</v>
      </c>
      <c r="T1957" s="88" t="s">
        <v>248</v>
      </c>
      <c r="U1957" s="88" t="s">
        <v>249</v>
      </c>
      <c r="V1957" s="88" t="s">
        <v>250</v>
      </c>
      <c r="W1957" s="88" t="s">
        <v>251</v>
      </c>
      <c r="X1957" s="88" t="s">
        <v>252</v>
      </c>
      <c r="Y1957" s="88" t="s">
        <v>253</v>
      </c>
      <c r="Z1957" s="88" t="s">
        <v>254</v>
      </c>
      <c r="AA1957" s="88" t="s">
        <v>255</v>
      </c>
      <c r="AB1957" s="88" t="s">
        <v>256</v>
      </c>
      <c r="AC1957" s="88" t="s">
        <v>257</v>
      </c>
      <c r="AD1957" s="88" t="s">
        <v>258</v>
      </c>
      <c r="AE1957" s="88" t="s">
        <v>259</v>
      </c>
      <c r="AF1957" s="88" t="s">
        <v>260</v>
      </c>
      <c r="AG1957" s="88" t="s">
        <v>261</v>
      </c>
      <c r="AH1957" s="88" t="s">
        <v>262</v>
      </c>
    </row>
    <row r="1958" hidden="1">
      <c r="A1958" s="90"/>
      <c r="B1958" s="91"/>
      <c r="C1958" s="92">
        <v>0.0</v>
      </c>
      <c r="D1958" s="92">
        <v>0.0</v>
      </c>
      <c r="E1958" s="93">
        <f t="shared" ref="E1958:E1963" si="1235">SUM(L1958*I1958)/60</f>
        <v>0</v>
      </c>
      <c r="F1958" s="92">
        <v>0.0</v>
      </c>
      <c r="G1958" s="92">
        <v>0.0</v>
      </c>
      <c r="H1958" s="92">
        <v>0.0</v>
      </c>
      <c r="I1958" s="92">
        <v>0.0</v>
      </c>
      <c r="J1958" s="106">
        <f t="shared" ref="J1958:J1971" si="1236">SUM(G1958-I1958)</f>
        <v>0</v>
      </c>
      <c r="K1958" s="94" t="str">
        <f t="shared" ref="K1958:K1971" si="1237">SUM(G1958/I1958)</f>
        <v>#DIV/0!</v>
      </c>
      <c r="L1958" s="92">
        <v>0.0</v>
      </c>
      <c r="M1958" s="92">
        <v>0.0</v>
      </c>
      <c r="N1958" s="92" t="s">
        <v>386</v>
      </c>
      <c r="O1958" s="95" t="str">
        <f t="shared" ref="O1958:O1963" si="1238">(E1958*N1958)</f>
        <v>#VALUE!</v>
      </c>
      <c r="P1958" s="92">
        <v>0.0</v>
      </c>
      <c r="Q1958" s="92">
        <v>0.0</v>
      </c>
      <c r="R1958" s="92">
        <v>0.0</v>
      </c>
      <c r="S1958" s="92">
        <v>0.0</v>
      </c>
      <c r="T1958" s="92">
        <v>0.0</v>
      </c>
      <c r="U1958" s="92">
        <v>0.0</v>
      </c>
      <c r="V1958" s="92">
        <v>0.0</v>
      </c>
      <c r="W1958" s="92">
        <v>0.0</v>
      </c>
      <c r="X1958" s="92">
        <v>0.0</v>
      </c>
      <c r="Y1958" s="92">
        <v>0.0</v>
      </c>
      <c r="Z1958" s="92">
        <v>0.0</v>
      </c>
      <c r="AA1958" s="92">
        <v>0.0</v>
      </c>
      <c r="AB1958" s="92">
        <v>0.0</v>
      </c>
      <c r="AC1958" s="92">
        <v>0.0</v>
      </c>
      <c r="AD1958" s="92">
        <v>0.0</v>
      </c>
      <c r="AE1958" s="92">
        <v>0.0</v>
      </c>
      <c r="AF1958" s="92">
        <v>0.0</v>
      </c>
      <c r="AG1958" s="92">
        <v>0.0</v>
      </c>
      <c r="AH1958" s="92">
        <v>0.0</v>
      </c>
    </row>
    <row r="1959" hidden="1">
      <c r="A1959" s="90"/>
      <c r="B1959" s="91"/>
      <c r="C1959" s="92">
        <v>0.0</v>
      </c>
      <c r="D1959" s="92">
        <v>0.0</v>
      </c>
      <c r="E1959" s="93">
        <f t="shared" si="1235"/>
        <v>0</v>
      </c>
      <c r="F1959" s="92">
        <v>0.0</v>
      </c>
      <c r="G1959" s="92">
        <v>0.0</v>
      </c>
      <c r="H1959" s="92">
        <v>0.0</v>
      </c>
      <c r="I1959" s="92">
        <v>0.0</v>
      </c>
      <c r="J1959" s="106">
        <f t="shared" si="1236"/>
        <v>0</v>
      </c>
      <c r="K1959" s="94" t="str">
        <f t="shared" si="1237"/>
        <v>#DIV/0!</v>
      </c>
      <c r="L1959" s="92">
        <v>0.0</v>
      </c>
      <c r="M1959" s="92">
        <v>0.0</v>
      </c>
      <c r="N1959" s="92" t="s">
        <v>386</v>
      </c>
      <c r="O1959" s="95" t="str">
        <f t="shared" si="1238"/>
        <v>#VALUE!</v>
      </c>
      <c r="P1959" s="92">
        <v>0.0</v>
      </c>
      <c r="Q1959" s="92">
        <v>0.0</v>
      </c>
      <c r="R1959" s="92">
        <v>0.0</v>
      </c>
      <c r="S1959" s="92">
        <v>0.0</v>
      </c>
      <c r="T1959" s="92">
        <v>0.0</v>
      </c>
      <c r="U1959" s="92">
        <v>0.0</v>
      </c>
      <c r="V1959" s="92">
        <v>0.0</v>
      </c>
      <c r="W1959" s="92">
        <v>0.0</v>
      </c>
      <c r="X1959" s="92">
        <v>0.0</v>
      </c>
      <c r="Y1959" s="92">
        <v>0.0</v>
      </c>
      <c r="Z1959" s="92">
        <v>0.0</v>
      </c>
      <c r="AA1959" s="92">
        <v>0.0</v>
      </c>
      <c r="AB1959" s="92">
        <v>0.0</v>
      </c>
      <c r="AC1959" s="92">
        <v>0.0</v>
      </c>
      <c r="AD1959" s="92">
        <v>0.0</v>
      </c>
      <c r="AE1959" s="92">
        <v>0.0</v>
      </c>
      <c r="AF1959" s="92">
        <v>0.0</v>
      </c>
      <c r="AG1959" s="92">
        <v>0.0</v>
      </c>
      <c r="AH1959" s="92">
        <v>0.0</v>
      </c>
    </row>
    <row r="1960" hidden="1">
      <c r="A1960" s="90"/>
      <c r="B1960" s="91"/>
      <c r="C1960" s="92">
        <v>0.0</v>
      </c>
      <c r="D1960" s="92">
        <v>0.0</v>
      </c>
      <c r="E1960" s="93">
        <f t="shared" si="1235"/>
        <v>0</v>
      </c>
      <c r="F1960" s="92">
        <v>0.0</v>
      </c>
      <c r="G1960" s="92">
        <v>0.0</v>
      </c>
      <c r="H1960" s="92">
        <v>0.0</v>
      </c>
      <c r="I1960" s="92">
        <v>0.0</v>
      </c>
      <c r="J1960" s="106">
        <f t="shared" si="1236"/>
        <v>0</v>
      </c>
      <c r="K1960" s="94" t="str">
        <f t="shared" si="1237"/>
        <v>#DIV/0!</v>
      </c>
      <c r="L1960" s="92">
        <v>0.0</v>
      </c>
      <c r="M1960" s="92">
        <v>0.0</v>
      </c>
      <c r="N1960" s="92" t="s">
        <v>386</v>
      </c>
      <c r="O1960" s="95" t="str">
        <f t="shared" si="1238"/>
        <v>#VALUE!</v>
      </c>
      <c r="P1960" s="92">
        <v>0.0</v>
      </c>
      <c r="Q1960" s="92">
        <v>0.0</v>
      </c>
      <c r="R1960" s="92">
        <v>0.0</v>
      </c>
      <c r="S1960" s="92">
        <v>0.0</v>
      </c>
      <c r="T1960" s="92">
        <v>0.0</v>
      </c>
      <c r="U1960" s="92">
        <v>0.0</v>
      </c>
      <c r="V1960" s="92">
        <v>0.0</v>
      </c>
      <c r="W1960" s="92">
        <v>0.0</v>
      </c>
      <c r="X1960" s="92">
        <v>0.0</v>
      </c>
      <c r="Y1960" s="92">
        <v>0.0</v>
      </c>
      <c r="Z1960" s="92">
        <v>0.0</v>
      </c>
      <c r="AA1960" s="92">
        <v>0.0</v>
      </c>
      <c r="AB1960" s="92">
        <v>0.0</v>
      </c>
      <c r="AC1960" s="92">
        <v>0.0</v>
      </c>
      <c r="AD1960" s="92">
        <v>0.0</v>
      </c>
      <c r="AE1960" s="92">
        <v>0.0</v>
      </c>
      <c r="AF1960" s="92">
        <v>0.0</v>
      </c>
      <c r="AG1960" s="92">
        <v>0.0</v>
      </c>
      <c r="AH1960" s="92">
        <v>0.0</v>
      </c>
    </row>
    <row r="1961" hidden="1">
      <c r="A1961" s="90"/>
      <c r="B1961" s="91"/>
      <c r="C1961" s="92">
        <v>0.0</v>
      </c>
      <c r="D1961" s="92">
        <v>0.0</v>
      </c>
      <c r="E1961" s="93">
        <f t="shared" si="1235"/>
        <v>0</v>
      </c>
      <c r="F1961" s="92">
        <v>0.0</v>
      </c>
      <c r="G1961" s="92">
        <v>0.0</v>
      </c>
      <c r="H1961" s="92">
        <v>0.0</v>
      </c>
      <c r="I1961" s="92">
        <v>0.0</v>
      </c>
      <c r="J1961" s="106">
        <f t="shared" si="1236"/>
        <v>0</v>
      </c>
      <c r="K1961" s="94" t="str">
        <f t="shared" si="1237"/>
        <v>#DIV/0!</v>
      </c>
      <c r="L1961" s="92">
        <v>0.0</v>
      </c>
      <c r="M1961" s="92">
        <v>0.0</v>
      </c>
      <c r="N1961" s="92" t="s">
        <v>386</v>
      </c>
      <c r="O1961" s="95" t="str">
        <f t="shared" si="1238"/>
        <v>#VALUE!</v>
      </c>
      <c r="P1961" s="92">
        <v>0.0</v>
      </c>
      <c r="Q1961" s="92">
        <v>0.0</v>
      </c>
      <c r="R1961" s="92">
        <v>0.0</v>
      </c>
      <c r="S1961" s="92">
        <v>0.0</v>
      </c>
      <c r="T1961" s="92">
        <v>0.0</v>
      </c>
      <c r="U1961" s="92">
        <v>0.0</v>
      </c>
      <c r="V1961" s="92">
        <v>0.0</v>
      </c>
      <c r="W1961" s="92">
        <v>0.0</v>
      </c>
      <c r="X1961" s="92">
        <v>0.0</v>
      </c>
      <c r="Y1961" s="92">
        <v>0.0</v>
      </c>
      <c r="Z1961" s="92">
        <v>0.0</v>
      </c>
      <c r="AA1961" s="92">
        <v>0.0</v>
      </c>
      <c r="AB1961" s="92">
        <v>0.0</v>
      </c>
      <c r="AC1961" s="92">
        <v>0.0</v>
      </c>
      <c r="AD1961" s="92">
        <v>0.0</v>
      </c>
      <c r="AE1961" s="92">
        <v>0.0</v>
      </c>
      <c r="AF1961" s="92">
        <v>0.0</v>
      </c>
      <c r="AG1961" s="92">
        <v>0.0</v>
      </c>
      <c r="AH1961" s="92">
        <v>0.0</v>
      </c>
    </row>
    <row r="1962" hidden="1">
      <c r="A1962" s="90"/>
      <c r="B1962" s="91"/>
      <c r="C1962" s="92">
        <v>0.0</v>
      </c>
      <c r="D1962" s="92">
        <v>0.0</v>
      </c>
      <c r="E1962" s="93">
        <f t="shared" si="1235"/>
        <v>0</v>
      </c>
      <c r="F1962" s="92">
        <v>0.0</v>
      </c>
      <c r="G1962" s="92">
        <v>0.0</v>
      </c>
      <c r="H1962" s="92">
        <v>0.0</v>
      </c>
      <c r="I1962" s="92">
        <v>0.0</v>
      </c>
      <c r="J1962" s="106">
        <f t="shared" si="1236"/>
        <v>0</v>
      </c>
      <c r="K1962" s="94" t="str">
        <f t="shared" si="1237"/>
        <v>#DIV/0!</v>
      </c>
      <c r="L1962" s="92">
        <v>0.0</v>
      </c>
      <c r="M1962" s="92">
        <v>0.0</v>
      </c>
      <c r="N1962" s="92" t="s">
        <v>386</v>
      </c>
      <c r="O1962" s="95" t="str">
        <f t="shared" si="1238"/>
        <v>#VALUE!</v>
      </c>
      <c r="P1962" s="92">
        <v>0.0</v>
      </c>
      <c r="Q1962" s="92">
        <v>0.0</v>
      </c>
      <c r="R1962" s="92">
        <v>0.0</v>
      </c>
      <c r="S1962" s="92">
        <v>0.0</v>
      </c>
      <c r="T1962" s="92">
        <v>0.0</v>
      </c>
      <c r="U1962" s="92">
        <v>0.0</v>
      </c>
      <c r="V1962" s="92">
        <v>0.0</v>
      </c>
      <c r="W1962" s="92">
        <v>0.0</v>
      </c>
      <c r="X1962" s="92">
        <v>0.0</v>
      </c>
      <c r="Y1962" s="92">
        <v>0.0</v>
      </c>
      <c r="Z1962" s="92">
        <v>0.0</v>
      </c>
      <c r="AA1962" s="92">
        <v>0.0</v>
      </c>
      <c r="AB1962" s="92">
        <v>0.0</v>
      </c>
      <c r="AC1962" s="92">
        <v>0.0</v>
      </c>
      <c r="AD1962" s="92">
        <v>0.0</v>
      </c>
      <c r="AE1962" s="92">
        <v>0.0</v>
      </c>
      <c r="AF1962" s="92">
        <v>0.0</v>
      </c>
      <c r="AG1962" s="92">
        <v>0.0</v>
      </c>
      <c r="AH1962" s="92">
        <v>0.0</v>
      </c>
    </row>
    <row r="1963" hidden="1">
      <c r="A1963" s="90"/>
      <c r="B1963" s="91"/>
      <c r="C1963" s="92">
        <v>0.0</v>
      </c>
      <c r="D1963" s="92">
        <v>0.0</v>
      </c>
      <c r="E1963" s="93">
        <f t="shared" si="1235"/>
        <v>0</v>
      </c>
      <c r="F1963" s="92">
        <v>0.0</v>
      </c>
      <c r="G1963" s="92">
        <v>0.0</v>
      </c>
      <c r="H1963" s="92">
        <v>0.0</v>
      </c>
      <c r="I1963" s="92">
        <v>0.0</v>
      </c>
      <c r="J1963" s="106">
        <f t="shared" si="1236"/>
        <v>0</v>
      </c>
      <c r="K1963" s="94" t="str">
        <f t="shared" si="1237"/>
        <v>#DIV/0!</v>
      </c>
      <c r="L1963" s="92">
        <v>0.0</v>
      </c>
      <c r="M1963" s="92">
        <v>0.0</v>
      </c>
      <c r="N1963" s="92" t="s">
        <v>386</v>
      </c>
      <c r="O1963" s="95" t="str">
        <f t="shared" si="1238"/>
        <v>#VALUE!</v>
      </c>
      <c r="P1963" s="92">
        <v>0.0</v>
      </c>
      <c r="Q1963" s="92">
        <v>0.0</v>
      </c>
      <c r="R1963" s="92">
        <v>0.0</v>
      </c>
      <c r="S1963" s="92">
        <v>0.0</v>
      </c>
      <c r="T1963" s="92">
        <v>0.0</v>
      </c>
      <c r="U1963" s="92">
        <v>0.0</v>
      </c>
      <c r="V1963" s="92">
        <v>0.0</v>
      </c>
      <c r="W1963" s="92">
        <v>0.0</v>
      </c>
      <c r="X1963" s="92">
        <v>0.0</v>
      </c>
      <c r="Y1963" s="92">
        <v>0.0</v>
      </c>
      <c r="Z1963" s="92">
        <v>0.0</v>
      </c>
      <c r="AA1963" s="92">
        <v>0.0</v>
      </c>
      <c r="AB1963" s="92">
        <v>0.0</v>
      </c>
      <c r="AC1963" s="92">
        <v>0.0</v>
      </c>
      <c r="AD1963" s="92">
        <v>0.0</v>
      </c>
      <c r="AE1963" s="92">
        <v>0.0</v>
      </c>
      <c r="AF1963" s="92">
        <v>0.0</v>
      </c>
      <c r="AG1963" s="92">
        <v>0.0</v>
      </c>
      <c r="AH1963" s="92">
        <v>0.0</v>
      </c>
    </row>
    <row r="1964" hidden="1">
      <c r="A1964" s="98"/>
      <c r="B1964" s="99"/>
      <c r="C1964" s="99">
        <f t="shared" ref="C1964:D1964" si="1239">SUM(C1958:C1963)/4</f>
        <v>0</v>
      </c>
      <c r="D1964" s="99">
        <f t="shared" si="1239"/>
        <v>0</v>
      </c>
      <c r="E1964" s="100">
        <f>SUM(E1958:E1963)</f>
        <v>0</v>
      </c>
      <c r="F1964" s="99">
        <f>SUM(F1958:F1963)/4</f>
        <v>0</v>
      </c>
      <c r="G1964" s="99">
        <f>SUM(G1958:G1963)</f>
        <v>0</v>
      </c>
      <c r="H1964" s="99"/>
      <c r="I1964" s="99">
        <f>SUM(I1958:I1963)</f>
        <v>0</v>
      </c>
      <c r="J1964" s="99">
        <f t="shared" si="1236"/>
        <v>0</v>
      </c>
      <c r="K1964" s="101" t="str">
        <f t="shared" si="1237"/>
        <v>#DIV/0!</v>
      </c>
      <c r="L1964" s="99">
        <f t="shared" ref="L1964:M1964" si="1240">SUM(L1958:L1963)</f>
        <v>0</v>
      </c>
      <c r="M1964" s="99">
        <f t="shared" si="1240"/>
        <v>0</v>
      </c>
      <c r="N1964" s="99"/>
      <c r="O1964" s="102"/>
      <c r="P1964" s="99">
        <f t="shared" ref="P1964:AH1964" si="1241">SUM(P1958:P1963)</f>
        <v>0</v>
      </c>
      <c r="Q1964" s="99">
        <f t="shared" si="1241"/>
        <v>0</v>
      </c>
      <c r="R1964" s="99">
        <f t="shared" si="1241"/>
        <v>0</v>
      </c>
      <c r="S1964" s="99">
        <f t="shared" si="1241"/>
        <v>0</v>
      </c>
      <c r="T1964" s="99">
        <f t="shared" si="1241"/>
        <v>0</v>
      </c>
      <c r="U1964" s="99">
        <f t="shared" si="1241"/>
        <v>0</v>
      </c>
      <c r="V1964" s="99">
        <f t="shared" si="1241"/>
        <v>0</v>
      </c>
      <c r="W1964" s="99">
        <f t="shared" si="1241"/>
        <v>0</v>
      </c>
      <c r="X1964" s="99">
        <f t="shared" si="1241"/>
        <v>0</v>
      </c>
      <c r="Y1964" s="99">
        <f t="shared" si="1241"/>
        <v>0</v>
      </c>
      <c r="Z1964" s="99">
        <f t="shared" si="1241"/>
        <v>0</v>
      </c>
      <c r="AA1964" s="99">
        <f t="shared" si="1241"/>
        <v>0</v>
      </c>
      <c r="AB1964" s="99">
        <f t="shared" si="1241"/>
        <v>0</v>
      </c>
      <c r="AC1964" s="99">
        <f t="shared" si="1241"/>
        <v>0</v>
      </c>
      <c r="AD1964" s="99">
        <f t="shared" si="1241"/>
        <v>0</v>
      </c>
      <c r="AE1964" s="99">
        <f t="shared" si="1241"/>
        <v>0</v>
      </c>
      <c r="AF1964" s="99">
        <f t="shared" si="1241"/>
        <v>0</v>
      </c>
      <c r="AG1964" s="99">
        <f t="shared" si="1241"/>
        <v>0</v>
      </c>
      <c r="AH1964" s="99">
        <f t="shared" si="1241"/>
        <v>0</v>
      </c>
    </row>
    <row r="1965" hidden="1">
      <c r="A1965" s="90"/>
      <c r="B1965" s="91"/>
      <c r="C1965" s="92">
        <v>0.0</v>
      </c>
      <c r="D1965" s="92">
        <v>0.0</v>
      </c>
      <c r="E1965" s="93">
        <f t="shared" ref="E1965:E1970" si="1242">SUM(L1965*I1965)/60</f>
        <v>0</v>
      </c>
      <c r="F1965" s="92">
        <v>0.0</v>
      </c>
      <c r="G1965" s="92">
        <v>0.0</v>
      </c>
      <c r="H1965" s="92">
        <v>0.0</v>
      </c>
      <c r="I1965" s="92">
        <v>0.0</v>
      </c>
      <c r="J1965" s="106">
        <f t="shared" si="1236"/>
        <v>0</v>
      </c>
      <c r="K1965" s="94" t="str">
        <f t="shared" si="1237"/>
        <v>#DIV/0!</v>
      </c>
      <c r="L1965" s="92">
        <v>0.0</v>
      </c>
      <c r="M1965" s="92">
        <v>0.0</v>
      </c>
      <c r="N1965" s="92" t="s">
        <v>386</v>
      </c>
      <c r="O1965" s="95">
        <f t="shared" ref="O1965:O1970" si="1243">SUM(L1965*I1965)/60</f>
        <v>0</v>
      </c>
      <c r="P1965" s="92">
        <v>0.0</v>
      </c>
      <c r="Q1965" s="92">
        <v>0.0</v>
      </c>
      <c r="R1965" s="92">
        <v>0.0</v>
      </c>
      <c r="S1965" s="92">
        <v>0.0</v>
      </c>
      <c r="T1965" s="92">
        <v>0.0</v>
      </c>
      <c r="U1965" s="92">
        <v>0.0</v>
      </c>
      <c r="V1965" s="92">
        <v>0.0</v>
      </c>
      <c r="W1965" s="92">
        <v>0.0</v>
      </c>
      <c r="X1965" s="92">
        <v>0.0</v>
      </c>
      <c r="Y1965" s="92">
        <v>0.0</v>
      </c>
      <c r="Z1965" s="92">
        <v>0.0</v>
      </c>
      <c r="AA1965" s="92">
        <v>0.0</v>
      </c>
      <c r="AB1965" s="92">
        <v>0.0</v>
      </c>
      <c r="AC1965" s="92">
        <v>0.0</v>
      </c>
      <c r="AD1965" s="92">
        <v>0.0</v>
      </c>
      <c r="AE1965" s="92">
        <v>0.0</v>
      </c>
      <c r="AF1965" s="92">
        <v>0.0</v>
      </c>
      <c r="AG1965" s="92">
        <v>0.0</v>
      </c>
      <c r="AH1965" s="92">
        <v>0.0</v>
      </c>
    </row>
    <row r="1966" hidden="1">
      <c r="A1966" s="90"/>
      <c r="B1966" s="91"/>
      <c r="C1966" s="92">
        <v>0.0</v>
      </c>
      <c r="D1966" s="92">
        <v>0.0</v>
      </c>
      <c r="E1966" s="93">
        <f t="shared" si="1242"/>
        <v>0</v>
      </c>
      <c r="F1966" s="92">
        <v>0.0</v>
      </c>
      <c r="G1966" s="92">
        <v>0.0</v>
      </c>
      <c r="H1966" s="92">
        <v>0.0</v>
      </c>
      <c r="I1966" s="92">
        <v>0.0</v>
      </c>
      <c r="J1966" s="106">
        <f t="shared" si="1236"/>
        <v>0</v>
      </c>
      <c r="K1966" s="94" t="str">
        <f t="shared" si="1237"/>
        <v>#DIV/0!</v>
      </c>
      <c r="L1966" s="92">
        <v>0.0</v>
      </c>
      <c r="M1966" s="92">
        <v>0.0</v>
      </c>
      <c r="N1966" s="92" t="s">
        <v>386</v>
      </c>
      <c r="O1966" s="95">
        <f t="shared" si="1243"/>
        <v>0</v>
      </c>
      <c r="P1966" s="92">
        <v>0.0</v>
      </c>
      <c r="Q1966" s="92">
        <v>0.0</v>
      </c>
      <c r="R1966" s="92">
        <v>0.0</v>
      </c>
      <c r="S1966" s="92">
        <v>0.0</v>
      </c>
      <c r="T1966" s="92">
        <v>0.0</v>
      </c>
      <c r="U1966" s="92">
        <v>0.0</v>
      </c>
      <c r="V1966" s="92">
        <v>0.0</v>
      </c>
      <c r="W1966" s="92">
        <v>0.0</v>
      </c>
      <c r="X1966" s="92">
        <v>0.0</v>
      </c>
      <c r="Y1966" s="92">
        <v>0.0</v>
      </c>
      <c r="Z1966" s="92">
        <v>0.0</v>
      </c>
      <c r="AA1966" s="92">
        <v>0.0</v>
      </c>
      <c r="AB1966" s="92">
        <v>0.0</v>
      </c>
      <c r="AC1966" s="92">
        <v>0.0</v>
      </c>
      <c r="AD1966" s="92">
        <v>0.0</v>
      </c>
      <c r="AE1966" s="92">
        <v>0.0</v>
      </c>
      <c r="AF1966" s="92">
        <v>0.0</v>
      </c>
      <c r="AG1966" s="92">
        <v>0.0</v>
      </c>
      <c r="AH1966" s="92">
        <v>0.0</v>
      </c>
    </row>
    <row r="1967" hidden="1">
      <c r="A1967" s="90"/>
      <c r="B1967" s="91"/>
      <c r="C1967" s="92">
        <v>0.0</v>
      </c>
      <c r="D1967" s="92">
        <v>0.0</v>
      </c>
      <c r="E1967" s="93">
        <f t="shared" si="1242"/>
        <v>0</v>
      </c>
      <c r="F1967" s="92">
        <v>0.0</v>
      </c>
      <c r="G1967" s="92">
        <v>0.0</v>
      </c>
      <c r="H1967" s="92">
        <v>0.0</v>
      </c>
      <c r="I1967" s="92">
        <v>0.0</v>
      </c>
      <c r="J1967" s="106">
        <f t="shared" si="1236"/>
        <v>0</v>
      </c>
      <c r="K1967" s="94" t="str">
        <f t="shared" si="1237"/>
        <v>#DIV/0!</v>
      </c>
      <c r="L1967" s="92">
        <v>0.0</v>
      </c>
      <c r="M1967" s="92">
        <v>0.0</v>
      </c>
      <c r="N1967" s="92" t="s">
        <v>386</v>
      </c>
      <c r="O1967" s="95">
        <f t="shared" si="1243"/>
        <v>0</v>
      </c>
      <c r="P1967" s="92">
        <v>0.0</v>
      </c>
      <c r="Q1967" s="92">
        <v>0.0</v>
      </c>
      <c r="R1967" s="92">
        <v>0.0</v>
      </c>
      <c r="S1967" s="92">
        <v>0.0</v>
      </c>
      <c r="T1967" s="92">
        <v>0.0</v>
      </c>
      <c r="U1967" s="92">
        <v>0.0</v>
      </c>
      <c r="V1967" s="92">
        <v>0.0</v>
      </c>
      <c r="W1967" s="92">
        <v>0.0</v>
      </c>
      <c r="X1967" s="92">
        <v>0.0</v>
      </c>
      <c r="Y1967" s="92">
        <v>0.0</v>
      </c>
      <c r="Z1967" s="92">
        <v>0.0</v>
      </c>
      <c r="AA1967" s="92">
        <v>0.0</v>
      </c>
      <c r="AB1967" s="92">
        <v>0.0</v>
      </c>
      <c r="AC1967" s="92">
        <v>0.0</v>
      </c>
      <c r="AD1967" s="92">
        <v>0.0</v>
      </c>
      <c r="AE1967" s="92">
        <v>0.0</v>
      </c>
      <c r="AF1967" s="92">
        <v>0.0</v>
      </c>
      <c r="AG1967" s="92">
        <v>0.0</v>
      </c>
      <c r="AH1967" s="92">
        <v>0.0</v>
      </c>
    </row>
    <row r="1968" hidden="1">
      <c r="A1968" s="90"/>
      <c r="B1968" s="91"/>
      <c r="C1968" s="92">
        <v>0.0</v>
      </c>
      <c r="D1968" s="92">
        <v>0.0</v>
      </c>
      <c r="E1968" s="93">
        <f t="shared" si="1242"/>
        <v>0</v>
      </c>
      <c r="F1968" s="92">
        <v>0.0</v>
      </c>
      <c r="G1968" s="92">
        <v>0.0</v>
      </c>
      <c r="H1968" s="92">
        <v>0.0</v>
      </c>
      <c r="I1968" s="92">
        <v>0.0</v>
      </c>
      <c r="J1968" s="106">
        <f t="shared" si="1236"/>
        <v>0</v>
      </c>
      <c r="K1968" s="94" t="str">
        <f t="shared" si="1237"/>
        <v>#DIV/0!</v>
      </c>
      <c r="L1968" s="92">
        <v>0.0</v>
      </c>
      <c r="M1968" s="92">
        <v>0.0</v>
      </c>
      <c r="N1968" s="92" t="s">
        <v>386</v>
      </c>
      <c r="O1968" s="95">
        <f t="shared" si="1243"/>
        <v>0</v>
      </c>
      <c r="P1968" s="92">
        <v>0.0</v>
      </c>
      <c r="Q1968" s="92">
        <v>0.0</v>
      </c>
      <c r="R1968" s="92">
        <v>0.0</v>
      </c>
      <c r="S1968" s="92">
        <v>0.0</v>
      </c>
      <c r="T1968" s="92">
        <v>0.0</v>
      </c>
      <c r="U1968" s="92">
        <v>0.0</v>
      </c>
      <c r="V1968" s="92">
        <v>0.0</v>
      </c>
      <c r="W1968" s="92">
        <v>0.0</v>
      </c>
      <c r="X1968" s="92">
        <v>0.0</v>
      </c>
      <c r="Y1968" s="92">
        <v>0.0</v>
      </c>
      <c r="Z1968" s="92">
        <v>0.0</v>
      </c>
      <c r="AA1968" s="92">
        <v>0.0</v>
      </c>
      <c r="AB1968" s="92">
        <v>0.0</v>
      </c>
      <c r="AC1968" s="92">
        <v>0.0</v>
      </c>
      <c r="AD1968" s="92">
        <v>0.0</v>
      </c>
      <c r="AE1968" s="92">
        <v>0.0</v>
      </c>
      <c r="AF1968" s="92">
        <v>0.0</v>
      </c>
      <c r="AG1968" s="92">
        <v>0.0</v>
      </c>
      <c r="AH1968" s="92">
        <v>0.0</v>
      </c>
    </row>
    <row r="1969" hidden="1">
      <c r="A1969" s="90"/>
      <c r="B1969" s="91"/>
      <c r="C1969" s="92">
        <v>0.0</v>
      </c>
      <c r="D1969" s="92">
        <v>0.0</v>
      </c>
      <c r="E1969" s="93">
        <f t="shared" si="1242"/>
        <v>0</v>
      </c>
      <c r="F1969" s="92">
        <v>0.0</v>
      </c>
      <c r="G1969" s="92">
        <v>0.0</v>
      </c>
      <c r="H1969" s="92">
        <v>0.0</v>
      </c>
      <c r="I1969" s="92">
        <v>0.0</v>
      </c>
      <c r="J1969" s="106">
        <f t="shared" si="1236"/>
        <v>0</v>
      </c>
      <c r="K1969" s="94" t="str">
        <f t="shared" si="1237"/>
        <v>#DIV/0!</v>
      </c>
      <c r="L1969" s="92">
        <v>0.0</v>
      </c>
      <c r="M1969" s="92">
        <v>0.0</v>
      </c>
      <c r="N1969" s="92" t="s">
        <v>386</v>
      </c>
      <c r="O1969" s="95">
        <f t="shared" si="1243"/>
        <v>0</v>
      </c>
      <c r="P1969" s="92">
        <v>0.0</v>
      </c>
      <c r="Q1969" s="92">
        <v>0.0</v>
      </c>
      <c r="R1969" s="92">
        <v>0.0</v>
      </c>
      <c r="S1969" s="92">
        <v>0.0</v>
      </c>
      <c r="T1969" s="92">
        <v>0.0</v>
      </c>
      <c r="U1969" s="92">
        <v>0.0</v>
      </c>
      <c r="V1969" s="92">
        <v>0.0</v>
      </c>
      <c r="W1969" s="92">
        <v>0.0</v>
      </c>
      <c r="X1969" s="92">
        <v>0.0</v>
      </c>
      <c r="Y1969" s="92">
        <v>0.0</v>
      </c>
      <c r="Z1969" s="92">
        <v>0.0</v>
      </c>
      <c r="AA1969" s="92">
        <v>0.0</v>
      </c>
      <c r="AB1969" s="92">
        <v>0.0</v>
      </c>
      <c r="AC1969" s="92">
        <v>0.0</v>
      </c>
      <c r="AD1969" s="92">
        <v>0.0</v>
      </c>
      <c r="AE1969" s="92">
        <v>0.0</v>
      </c>
      <c r="AF1969" s="92">
        <v>0.0</v>
      </c>
      <c r="AG1969" s="92">
        <v>0.0</v>
      </c>
      <c r="AH1969" s="92">
        <v>0.0</v>
      </c>
    </row>
    <row r="1970" hidden="1">
      <c r="A1970" s="90"/>
      <c r="B1970" s="91"/>
      <c r="C1970" s="92">
        <v>0.0</v>
      </c>
      <c r="D1970" s="92">
        <v>0.0</v>
      </c>
      <c r="E1970" s="93">
        <f t="shared" si="1242"/>
        <v>0</v>
      </c>
      <c r="F1970" s="92">
        <v>0.0</v>
      </c>
      <c r="G1970" s="92">
        <v>0.0</v>
      </c>
      <c r="H1970" s="92">
        <v>0.0</v>
      </c>
      <c r="I1970" s="92">
        <v>0.0</v>
      </c>
      <c r="J1970" s="106">
        <f t="shared" si="1236"/>
        <v>0</v>
      </c>
      <c r="K1970" s="94" t="str">
        <f t="shared" si="1237"/>
        <v>#DIV/0!</v>
      </c>
      <c r="L1970" s="92">
        <v>0.0</v>
      </c>
      <c r="M1970" s="92">
        <v>0.0</v>
      </c>
      <c r="N1970" s="92" t="s">
        <v>386</v>
      </c>
      <c r="O1970" s="95">
        <f t="shared" si="1243"/>
        <v>0</v>
      </c>
      <c r="P1970" s="92">
        <v>0.0</v>
      </c>
      <c r="Q1970" s="92">
        <v>0.0</v>
      </c>
      <c r="R1970" s="92">
        <v>0.0</v>
      </c>
      <c r="S1970" s="92">
        <v>0.0</v>
      </c>
      <c r="T1970" s="92">
        <v>0.0</v>
      </c>
      <c r="U1970" s="92">
        <v>0.0</v>
      </c>
      <c r="V1970" s="92">
        <v>0.0</v>
      </c>
      <c r="W1970" s="92">
        <v>0.0</v>
      </c>
      <c r="X1970" s="92">
        <v>0.0</v>
      </c>
      <c r="Y1970" s="92">
        <v>0.0</v>
      </c>
      <c r="Z1970" s="92">
        <v>0.0</v>
      </c>
      <c r="AA1970" s="92">
        <v>0.0</v>
      </c>
      <c r="AB1970" s="92">
        <v>0.0</v>
      </c>
      <c r="AC1970" s="92">
        <v>0.0</v>
      </c>
      <c r="AD1970" s="92">
        <v>0.0</v>
      </c>
      <c r="AE1970" s="92">
        <v>0.0</v>
      </c>
      <c r="AF1970" s="92">
        <v>0.0</v>
      </c>
      <c r="AG1970" s="92">
        <v>0.0</v>
      </c>
      <c r="AH1970" s="92">
        <v>0.0</v>
      </c>
    </row>
    <row r="1971" hidden="1">
      <c r="A1971" s="98" t="s">
        <v>271</v>
      </c>
      <c r="B1971" s="99"/>
      <c r="C1971" s="99">
        <f>SUM(C1965:C1970)</f>
        <v>0</v>
      </c>
      <c r="D1971" s="99">
        <f t="shared" ref="D1971:F1971" si="1244">SUM(D1965:D1970)/4</f>
        <v>0</v>
      </c>
      <c r="E1971" s="100">
        <f t="shared" si="1244"/>
        <v>0</v>
      </c>
      <c r="F1971" s="99">
        <f t="shared" si="1244"/>
        <v>0</v>
      </c>
      <c r="G1971" s="99">
        <f>SUM(G1965:G1970)</f>
        <v>0</v>
      </c>
      <c r="H1971" s="99"/>
      <c r="I1971" s="99">
        <f>SUM(I1965:I1970)</f>
        <v>0</v>
      </c>
      <c r="J1971" s="99">
        <f t="shared" si="1236"/>
        <v>0</v>
      </c>
      <c r="K1971" s="101" t="str">
        <f t="shared" si="1237"/>
        <v>#DIV/0!</v>
      </c>
      <c r="L1971" s="99">
        <f t="shared" ref="L1971:M1971" si="1245">SUM(L1965:L1970)</f>
        <v>0</v>
      </c>
      <c r="M1971" s="99">
        <f t="shared" si="1245"/>
        <v>0</v>
      </c>
      <c r="N1971" s="99"/>
      <c r="O1971" s="102"/>
      <c r="P1971" s="99">
        <f t="shared" ref="P1971:AH1971" si="1246">SUM(P1965:P1970)</f>
        <v>0</v>
      </c>
      <c r="Q1971" s="99">
        <f t="shared" si="1246"/>
        <v>0</v>
      </c>
      <c r="R1971" s="99">
        <f t="shared" si="1246"/>
        <v>0</v>
      </c>
      <c r="S1971" s="99">
        <f t="shared" si="1246"/>
        <v>0</v>
      </c>
      <c r="T1971" s="99">
        <f t="shared" si="1246"/>
        <v>0</v>
      </c>
      <c r="U1971" s="99">
        <f t="shared" si="1246"/>
        <v>0</v>
      </c>
      <c r="V1971" s="99">
        <f t="shared" si="1246"/>
        <v>0</v>
      </c>
      <c r="W1971" s="99">
        <f t="shared" si="1246"/>
        <v>0</v>
      </c>
      <c r="X1971" s="99">
        <f t="shared" si="1246"/>
        <v>0</v>
      </c>
      <c r="Y1971" s="99">
        <f t="shared" si="1246"/>
        <v>0</v>
      </c>
      <c r="Z1971" s="99">
        <f t="shared" si="1246"/>
        <v>0</v>
      </c>
      <c r="AA1971" s="99">
        <f t="shared" si="1246"/>
        <v>0</v>
      </c>
      <c r="AB1971" s="99">
        <f t="shared" si="1246"/>
        <v>0</v>
      </c>
      <c r="AC1971" s="99">
        <f t="shared" si="1246"/>
        <v>0</v>
      </c>
      <c r="AD1971" s="99">
        <f t="shared" si="1246"/>
        <v>0</v>
      </c>
      <c r="AE1971" s="99">
        <f t="shared" si="1246"/>
        <v>0</v>
      </c>
      <c r="AF1971" s="99">
        <f t="shared" si="1246"/>
        <v>0</v>
      </c>
      <c r="AG1971" s="99">
        <f t="shared" si="1246"/>
        <v>0</v>
      </c>
      <c r="AH1971" s="99">
        <f t="shared" si="1246"/>
        <v>0</v>
      </c>
    </row>
    <row r="1972">
      <c r="A1972" s="119" t="s">
        <v>496</v>
      </c>
    </row>
    <row r="1974" hidden="1">
      <c r="A1974" s="115"/>
      <c r="F1974" s="116" t="s">
        <v>382</v>
      </c>
      <c r="L1974" s="117" t="s">
        <v>383</v>
      </c>
      <c r="N1974" s="118" t="s">
        <v>384</v>
      </c>
    </row>
    <row r="1975" hidden="1">
      <c r="A1975" s="83" t="s">
        <v>232</v>
      </c>
      <c r="B1975" s="83" t="s">
        <v>233</v>
      </c>
      <c r="C1975" s="83" t="s">
        <v>234</v>
      </c>
      <c r="D1975" s="83" t="s">
        <v>15</v>
      </c>
      <c r="E1975" s="84" t="s">
        <v>235</v>
      </c>
      <c r="F1975" s="85" t="s">
        <v>17</v>
      </c>
      <c r="G1975" s="85" t="s">
        <v>236</v>
      </c>
      <c r="H1975" s="85" t="s">
        <v>237</v>
      </c>
      <c r="I1975" s="85" t="s">
        <v>238</v>
      </c>
      <c r="J1975" s="85" t="s">
        <v>239</v>
      </c>
      <c r="K1975" s="86" t="s">
        <v>240</v>
      </c>
      <c r="L1975" s="87" t="s">
        <v>241</v>
      </c>
      <c r="M1975" s="87" t="s">
        <v>242</v>
      </c>
      <c r="N1975" s="88" t="s">
        <v>385</v>
      </c>
      <c r="O1975" s="88" t="s">
        <v>235</v>
      </c>
      <c r="P1975" s="88" t="s">
        <v>244</v>
      </c>
      <c r="Q1975" s="88" t="s">
        <v>245</v>
      </c>
      <c r="R1975" s="88" t="s">
        <v>246</v>
      </c>
      <c r="S1975" s="88" t="s">
        <v>247</v>
      </c>
      <c r="T1975" s="88" t="s">
        <v>248</v>
      </c>
      <c r="U1975" s="88" t="s">
        <v>249</v>
      </c>
      <c r="V1975" s="88" t="s">
        <v>250</v>
      </c>
      <c r="W1975" s="88" t="s">
        <v>251</v>
      </c>
      <c r="X1975" s="88" t="s">
        <v>252</v>
      </c>
      <c r="Y1975" s="88" t="s">
        <v>253</v>
      </c>
      <c r="Z1975" s="88" t="s">
        <v>254</v>
      </c>
      <c r="AA1975" s="88" t="s">
        <v>255</v>
      </c>
      <c r="AB1975" s="88" t="s">
        <v>256</v>
      </c>
      <c r="AC1975" s="88" t="s">
        <v>257</v>
      </c>
      <c r="AD1975" s="88" t="s">
        <v>258</v>
      </c>
      <c r="AE1975" s="88" t="s">
        <v>259</v>
      </c>
      <c r="AF1975" s="88" t="s">
        <v>260</v>
      </c>
      <c r="AG1975" s="88" t="s">
        <v>261</v>
      </c>
      <c r="AH1975" s="88" t="s">
        <v>262</v>
      </c>
    </row>
    <row r="1976" hidden="1">
      <c r="A1976" s="96" t="s">
        <v>83</v>
      </c>
      <c r="B1976" s="97" t="s">
        <v>360</v>
      </c>
      <c r="C1976" s="103">
        <v>1.0</v>
      </c>
      <c r="D1976" s="103">
        <v>1.0</v>
      </c>
      <c r="E1976" s="93">
        <f t="shared" ref="E1976:E1982" si="1247">SUM(L1976*I1976)/60</f>
        <v>15.3</v>
      </c>
      <c r="F1976" s="92">
        <v>0.0</v>
      </c>
      <c r="G1976" s="103">
        <v>82.0</v>
      </c>
      <c r="H1976" s="103">
        <v>1.0</v>
      </c>
      <c r="I1976" s="103">
        <v>54.0</v>
      </c>
      <c r="J1976" s="106">
        <f t="shared" ref="J1976:J1994" si="1248">SUM(G1976-I1976)</f>
        <v>28</v>
      </c>
      <c r="K1976" s="94">
        <f t="shared" ref="K1976:K1994" si="1249">SUM(G1976/I1976)</f>
        <v>1.518518519</v>
      </c>
      <c r="L1976" s="103">
        <v>17.0</v>
      </c>
      <c r="M1976" s="103">
        <v>112.0</v>
      </c>
      <c r="N1976" s="103">
        <v>1.0</v>
      </c>
      <c r="O1976" s="95">
        <f t="shared" ref="O1976:O1982" si="1250">(E1976*N1976)</f>
        <v>15.3</v>
      </c>
      <c r="P1976" s="103">
        <v>3.0</v>
      </c>
      <c r="Q1976" s="92">
        <v>0.0</v>
      </c>
      <c r="R1976" s="103">
        <v>7.0</v>
      </c>
      <c r="S1976" s="103">
        <v>1.0</v>
      </c>
      <c r="T1976" s="103">
        <v>18.0</v>
      </c>
      <c r="U1976" s="103">
        <v>4.0</v>
      </c>
      <c r="V1976" s="92">
        <v>0.0</v>
      </c>
      <c r="W1976" s="92">
        <v>0.0</v>
      </c>
      <c r="X1976" s="92">
        <v>0.0</v>
      </c>
      <c r="Y1976" s="92">
        <v>0.0</v>
      </c>
      <c r="Z1976" s="92">
        <v>0.0</v>
      </c>
      <c r="AA1976" s="92">
        <v>0.0</v>
      </c>
      <c r="AB1976" s="92">
        <v>0.0</v>
      </c>
      <c r="AC1976" s="103">
        <v>2.0</v>
      </c>
      <c r="AD1976" s="92">
        <v>0.0</v>
      </c>
      <c r="AE1976" s="92">
        <v>0.0</v>
      </c>
      <c r="AF1976" s="92">
        <v>0.0</v>
      </c>
      <c r="AG1976" s="92">
        <v>0.0</v>
      </c>
      <c r="AH1976" s="92">
        <v>0.0</v>
      </c>
    </row>
    <row r="1977" hidden="1">
      <c r="A1977" s="96" t="s">
        <v>83</v>
      </c>
      <c r="B1977" s="97" t="s">
        <v>361</v>
      </c>
      <c r="C1977" s="103">
        <v>1.0</v>
      </c>
      <c r="D1977" s="103">
        <v>1.0</v>
      </c>
      <c r="E1977" s="93">
        <f t="shared" si="1247"/>
        <v>16.03333333</v>
      </c>
      <c r="F1977" s="103">
        <v>5.0</v>
      </c>
      <c r="G1977" s="103">
        <v>24.0</v>
      </c>
      <c r="H1977" s="92">
        <v>0.0</v>
      </c>
      <c r="I1977" s="103">
        <v>37.0</v>
      </c>
      <c r="J1977" s="106">
        <f t="shared" si="1248"/>
        <v>-13</v>
      </c>
      <c r="K1977" s="94">
        <f t="shared" si="1249"/>
        <v>0.6486486486</v>
      </c>
      <c r="L1977" s="103">
        <v>26.0</v>
      </c>
      <c r="M1977" s="103">
        <v>32.0</v>
      </c>
      <c r="N1977" s="103">
        <v>1.0</v>
      </c>
      <c r="O1977" s="95">
        <f t="shared" si="1250"/>
        <v>16.03333333</v>
      </c>
      <c r="P1977" s="103">
        <v>1.0</v>
      </c>
      <c r="Q1977" s="92">
        <v>0.0</v>
      </c>
      <c r="R1977" s="103">
        <v>1.0</v>
      </c>
      <c r="S1977" s="92">
        <v>0.0</v>
      </c>
      <c r="T1977" s="103">
        <v>1.0</v>
      </c>
      <c r="U1977" s="92">
        <v>0.0</v>
      </c>
      <c r="V1977" s="92">
        <v>0.0</v>
      </c>
      <c r="W1977" s="92">
        <v>0.0</v>
      </c>
      <c r="X1977" s="92">
        <v>0.0</v>
      </c>
      <c r="Y1977" s="92">
        <v>0.0</v>
      </c>
      <c r="Z1977" s="92">
        <v>0.0</v>
      </c>
      <c r="AA1977" s="92">
        <v>0.0</v>
      </c>
      <c r="AB1977" s="92">
        <v>0.0</v>
      </c>
      <c r="AC1977" s="92">
        <v>0.0</v>
      </c>
      <c r="AD1977" s="92">
        <v>0.0</v>
      </c>
      <c r="AE1977" s="92">
        <v>0.0</v>
      </c>
      <c r="AF1977" s="92">
        <v>0.0</v>
      </c>
      <c r="AG1977" s="92">
        <v>0.0</v>
      </c>
      <c r="AH1977" s="92">
        <v>0.0</v>
      </c>
    </row>
    <row r="1978" hidden="1">
      <c r="A1978" s="96" t="s">
        <v>83</v>
      </c>
      <c r="B1978" s="97" t="s">
        <v>362</v>
      </c>
      <c r="C1978" s="103">
        <v>1.0</v>
      </c>
      <c r="D1978" s="103">
        <v>1.0</v>
      </c>
      <c r="E1978" s="93">
        <f t="shared" si="1247"/>
        <v>14.11666667</v>
      </c>
      <c r="F1978" s="92">
        <v>0.0</v>
      </c>
      <c r="G1978" s="103">
        <v>59.0</v>
      </c>
      <c r="H1978" s="92">
        <v>0.0</v>
      </c>
      <c r="I1978" s="103">
        <v>77.0</v>
      </c>
      <c r="J1978" s="106">
        <f t="shared" si="1248"/>
        <v>-18</v>
      </c>
      <c r="K1978" s="94">
        <f t="shared" si="1249"/>
        <v>0.7662337662</v>
      </c>
      <c r="L1978" s="103">
        <v>11.0</v>
      </c>
      <c r="M1978" s="103">
        <v>76.0</v>
      </c>
      <c r="N1978" s="103">
        <v>1.0</v>
      </c>
      <c r="O1978" s="95">
        <f t="shared" si="1250"/>
        <v>14.11666667</v>
      </c>
      <c r="P1978" s="103">
        <v>1.0</v>
      </c>
      <c r="Q1978" s="103">
        <v>1.0</v>
      </c>
      <c r="R1978" s="103">
        <v>8.0</v>
      </c>
      <c r="S1978" s="103">
        <v>1.0</v>
      </c>
      <c r="T1978" s="103">
        <v>9.0</v>
      </c>
      <c r="U1978" s="92">
        <v>0.0</v>
      </c>
      <c r="V1978" s="92">
        <v>0.0</v>
      </c>
      <c r="W1978" s="92">
        <v>0.0</v>
      </c>
      <c r="X1978" s="92">
        <v>0.0</v>
      </c>
      <c r="Y1978" s="92">
        <v>0.0</v>
      </c>
      <c r="Z1978" s="92">
        <v>0.0</v>
      </c>
      <c r="AA1978" s="92">
        <v>0.0</v>
      </c>
      <c r="AB1978" s="92">
        <v>0.0</v>
      </c>
      <c r="AC1978" s="92">
        <v>0.0</v>
      </c>
      <c r="AD1978" s="92">
        <v>0.0</v>
      </c>
      <c r="AE1978" s="92">
        <v>0.0</v>
      </c>
      <c r="AF1978" s="92">
        <v>0.0</v>
      </c>
      <c r="AG1978" s="92">
        <v>0.0</v>
      </c>
      <c r="AH1978" s="92">
        <v>0.0</v>
      </c>
    </row>
    <row r="1979" hidden="1">
      <c r="A1979" s="96" t="s">
        <v>83</v>
      </c>
      <c r="B1979" s="97" t="s">
        <v>363</v>
      </c>
      <c r="C1979" s="103">
        <v>1.0</v>
      </c>
      <c r="D1979" s="103">
        <v>1.0</v>
      </c>
      <c r="E1979" s="93">
        <f t="shared" si="1247"/>
        <v>15.3</v>
      </c>
      <c r="F1979" s="92">
        <v>0.0</v>
      </c>
      <c r="G1979" s="103">
        <v>83.0</v>
      </c>
      <c r="H1979" s="92">
        <v>0.0</v>
      </c>
      <c r="I1979" s="103">
        <v>51.0</v>
      </c>
      <c r="J1979" s="106">
        <f t="shared" si="1248"/>
        <v>32</v>
      </c>
      <c r="K1979" s="94">
        <f t="shared" si="1249"/>
        <v>1.62745098</v>
      </c>
      <c r="L1979" s="103">
        <v>18.0</v>
      </c>
      <c r="M1979" s="103">
        <v>124.0</v>
      </c>
      <c r="N1979" s="103">
        <v>1.0</v>
      </c>
      <c r="O1979" s="95">
        <f t="shared" si="1250"/>
        <v>15.3</v>
      </c>
      <c r="P1979" s="103">
        <v>5.0</v>
      </c>
      <c r="Q1979" s="103">
        <v>1.0</v>
      </c>
      <c r="R1979" s="103">
        <v>13.0</v>
      </c>
      <c r="S1979" s="103">
        <v>1.0</v>
      </c>
      <c r="T1979" s="103">
        <v>18.0</v>
      </c>
      <c r="U1979" s="103">
        <v>4.0</v>
      </c>
      <c r="V1979" s="103">
        <v>1.0</v>
      </c>
      <c r="W1979" s="92">
        <v>0.0</v>
      </c>
      <c r="X1979" s="92">
        <v>0.0</v>
      </c>
      <c r="Y1979" s="92">
        <v>0.0</v>
      </c>
      <c r="Z1979" s="92">
        <v>0.0</v>
      </c>
      <c r="AA1979" s="92">
        <v>0.0</v>
      </c>
      <c r="AB1979" s="92">
        <v>0.0</v>
      </c>
      <c r="AC1979" s="103">
        <v>5.0</v>
      </c>
      <c r="AD1979" s="92">
        <v>0.0</v>
      </c>
      <c r="AE1979" s="92">
        <v>0.0</v>
      </c>
      <c r="AF1979" s="92">
        <v>0.0</v>
      </c>
      <c r="AG1979" s="92">
        <v>0.0</v>
      </c>
      <c r="AH1979" s="92">
        <v>0.0</v>
      </c>
    </row>
    <row r="1980" hidden="1">
      <c r="A1980" s="96" t="s">
        <v>83</v>
      </c>
      <c r="B1980" s="97" t="s">
        <v>334</v>
      </c>
      <c r="C1980" s="92">
        <v>0.0</v>
      </c>
      <c r="D1980" s="92">
        <v>0.0</v>
      </c>
      <c r="E1980" s="93">
        <f t="shared" si="1247"/>
        <v>0</v>
      </c>
      <c r="F1980" s="92">
        <v>0.0</v>
      </c>
      <c r="G1980" s="92">
        <v>0.0</v>
      </c>
      <c r="H1980" s="92">
        <v>0.0</v>
      </c>
      <c r="I1980" s="92">
        <v>0.0</v>
      </c>
      <c r="J1980" s="106">
        <f t="shared" si="1248"/>
        <v>0</v>
      </c>
      <c r="K1980" s="94" t="str">
        <f t="shared" si="1249"/>
        <v>#DIV/0!</v>
      </c>
      <c r="L1980" s="92">
        <v>0.0</v>
      </c>
      <c r="M1980" s="92">
        <v>0.0</v>
      </c>
      <c r="N1980" s="103">
        <v>0.0</v>
      </c>
      <c r="O1980" s="95">
        <f t="shared" si="1250"/>
        <v>0</v>
      </c>
      <c r="P1980" s="92">
        <v>0.0</v>
      </c>
      <c r="Q1980" s="92">
        <v>0.0</v>
      </c>
      <c r="R1980" s="92">
        <v>0.0</v>
      </c>
      <c r="S1980" s="92">
        <v>0.0</v>
      </c>
      <c r="T1980" s="92">
        <v>0.0</v>
      </c>
      <c r="U1980" s="92">
        <v>0.0</v>
      </c>
      <c r="V1980" s="92">
        <v>0.0</v>
      </c>
      <c r="W1980" s="92">
        <v>0.0</v>
      </c>
      <c r="X1980" s="92">
        <v>0.0</v>
      </c>
      <c r="Y1980" s="92">
        <v>0.0</v>
      </c>
      <c r="Z1980" s="92">
        <v>0.0</v>
      </c>
      <c r="AA1980" s="92">
        <v>0.0</v>
      </c>
      <c r="AB1980" s="92">
        <v>0.0</v>
      </c>
      <c r="AC1980" s="92">
        <v>0.0</v>
      </c>
      <c r="AD1980" s="92">
        <v>0.0</v>
      </c>
      <c r="AE1980" s="92">
        <v>0.0</v>
      </c>
      <c r="AF1980" s="92">
        <v>0.0</v>
      </c>
      <c r="AG1980" s="92">
        <v>0.0</v>
      </c>
      <c r="AH1980" s="92">
        <v>0.0</v>
      </c>
    </row>
    <row r="1981" hidden="1">
      <c r="A1981" s="96" t="s">
        <v>83</v>
      </c>
      <c r="B1981" s="97" t="s">
        <v>364</v>
      </c>
      <c r="C1981" s="92">
        <v>0.0</v>
      </c>
      <c r="D1981" s="92">
        <v>0.0</v>
      </c>
      <c r="E1981" s="93">
        <f t="shared" si="1247"/>
        <v>0</v>
      </c>
      <c r="F1981" s="92">
        <v>0.0</v>
      </c>
      <c r="G1981" s="92">
        <v>0.0</v>
      </c>
      <c r="H1981" s="92">
        <v>0.0</v>
      </c>
      <c r="I1981" s="92">
        <v>0.0</v>
      </c>
      <c r="J1981" s="106">
        <f t="shared" si="1248"/>
        <v>0</v>
      </c>
      <c r="K1981" s="94" t="str">
        <f t="shared" si="1249"/>
        <v>#DIV/0!</v>
      </c>
      <c r="L1981" s="92">
        <v>0.0</v>
      </c>
      <c r="M1981" s="92">
        <v>0.0</v>
      </c>
      <c r="N1981" s="103">
        <v>0.0</v>
      </c>
      <c r="O1981" s="95">
        <f t="shared" si="1250"/>
        <v>0</v>
      </c>
      <c r="P1981" s="92">
        <v>0.0</v>
      </c>
      <c r="Q1981" s="92">
        <v>0.0</v>
      </c>
      <c r="R1981" s="92">
        <v>0.0</v>
      </c>
      <c r="S1981" s="92">
        <v>0.0</v>
      </c>
      <c r="T1981" s="92">
        <v>0.0</v>
      </c>
      <c r="U1981" s="92">
        <v>0.0</v>
      </c>
      <c r="V1981" s="92">
        <v>0.0</v>
      </c>
      <c r="W1981" s="92">
        <v>0.0</v>
      </c>
      <c r="X1981" s="92">
        <v>0.0</v>
      </c>
      <c r="Y1981" s="92">
        <v>0.0</v>
      </c>
      <c r="Z1981" s="92">
        <v>0.0</v>
      </c>
      <c r="AA1981" s="92">
        <v>0.0</v>
      </c>
      <c r="AB1981" s="92">
        <v>0.0</v>
      </c>
      <c r="AC1981" s="92">
        <v>0.0</v>
      </c>
      <c r="AD1981" s="92">
        <v>0.0</v>
      </c>
      <c r="AE1981" s="92">
        <v>0.0</v>
      </c>
      <c r="AF1981" s="92">
        <v>0.0</v>
      </c>
      <c r="AG1981" s="92">
        <v>0.0</v>
      </c>
      <c r="AH1981" s="92">
        <v>0.0</v>
      </c>
    </row>
    <row r="1982" hidden="1">
      <c r="A1982" s="96" t="s">
        <v>83</v>
      </c>
      <c r="B1982" s="97" t="s">
        <v>365</v>
      </c>
      <c r="C1982" s="92">
        <v>0.0</v>
      </c>
      <c r="D1982" s="92">
        <v>0.0</v>
      </c>
      <c r="E1982" s="93">
        <f t="shared" si="1247"/>
        <v>0</v>
      </c>
      <c r="F1982" s="92">
        <v>0.0</v>
      </c>
      <c r="G1982" s="92">
        <v>0.0</v>
      </c>
      <c r="H1982" s="92">
        <v>0.0</v>
      </c>
      <c r="I1982" s="92">
        <v>0.0</v>
      </c>
      <c r="J1982" s="106">
        <f t="shared" si="1248"/>
        <v>0</v>
      </c>
      <c r="K1982" s="94" t="str">
        <f t="shared" si="1249"/>
        <v>#DIV/0!</v>
      </c>
      <c r="L1982" s="92">
        <v>0.0</v>
      </c>
      <c r="M1982" s="92">
        <v>0.0</v>
      </c>
      <c r="N1982" s="103">
        <v>0.0</v>
      </c>
      <c r="O1982" s="95">
        <f t="shared" si="1250"/>
        <v>0</v>
      </c>
      <c r="P1982" s="92">
        <v>0.0</v>
      </c>
      <c r="Q1982" s="92">
        <v>0.0</v>
      </c>
      <c r="R1982" s="92">
        <v>0.0</v>
      </c>
      <c r="S1982" s="92">
        <v>0.0</v>
      </c>
      <c r="T1982" s="92">
        <v>0.0</v>
      </c>
      <c r="U1982" s="92">
        <v>0.0</v>
      </c>
      <c r="V1982" s="92">
        <v>0.0</v>
      </c>
      <c r="W1982" s="92">
        <v>0.0</v>
      </c>
      <c r="X1982" s="92">
        <v>0.0</v>
      </c>
      <c r="Y1982" s="92">
        <v>0.0</v>
      </c>
      <c r="Z1982" s="92">
        <v>0.0</v>
      </c>
      <c r="AA1982" s="92">
        <v>0.0</v>
      </c>
      <c r="AB1982" s="92">
        <v>0.0</v>
      </c>
      <c r="AC1982" s="92">
        <v>0.0</v>
      </c>
      <c r="AD1982" s="92">
        <v>0.0</v>
      </c>
      <c r="AE1982" s="92">
        <v>0.0</v>
      </c>
      <c r="AF1982" s="92">
        <v>0.0</v>
      </c>
      <c r="AG1982" s="92">
        <v>0.0</v>
      </c>
      <c r="AH1982" s="92">
        <v>0.0</v>
      </c>
    </row>
    <row r="1983" hidden="1">
      <c r="A1983" s="98"/>
      <c r="B1983" s="99"/>
      <c r="C1983" s="99">
        <f t="shared" ref="C1983:D1983" si="1251">SUM(C1976:C1982)/4</f>
        <v>1</v>
      </c>
      <c r="D1983" s="99">
        <f t="shared" si="1251"/>
        <v>1</v>
      </c>
      <c r="E1983" s="100">
        <f>SUM(E1976:E1982)</f>
        <v>60.75</v>
      </c>
      <c r="F1983" s="99">
        <f>SUM(F1976:F1982)/4</f>
        <v>1.25</v>
      </c>
      <c r="G1983" s="99">
        <f>SUM(G1976:G1982)</f>
        <v>248</v>
      </c>
      <c r="H1983" s="99"/>
      <c r="I1983" s="99">
        <f>SUM(I1976:I1982)</f>
        <v>219</v>
      </c>
      <c r="J1983" s="99">
        <f t="shared" si="1248"/>
        <v>29</v>
      </c>
      <c r="K1983" s="101">
        <f t="shared" si="1249"/>
        <v>1.132420091</v>
      </c>
      <c r="L1983" s="99">
        <f t="shared" ref="L1983:M1983" si="1252">SUM(L1976:L1982)</f>
        <v>72</v>
      </c>
      <c r="M1983" s="99">
        <f t="shared" si="1252"/>
        <v>344</v>
      </c>
      <c r="N1983" s="99"/>
      <c r="O1983" s="102"/>
      <c r="P1983" s="99">
        <f t="shared" ref="P1983:AH1983" si="1253">SUM(P1976:P1982)</f>
        <v>10</v>
      </c>
      <c r="Q1983" s="99">
        <f t="shared" si="1253"/>
        <v>2</v>
      </c>
      <c r="R1983" s="99">
        <f t="shared" si="1253"/>
        <v>29</v>
      </c>
      <c r="S1983" s="99">
        <f t="shared" si="1253"/>
        <v>3</v>
      </c>
      <c r="T1983" s="99">
        <f t="shared" si="1253"/>
        <v>46</v>
      </c>
      <c r="U1983" s="99">
        <f t="shared" si="1253"/>
        <v>8</v>
      </c>
      <c r="V1983" s="99">
        <f t="shared" si="1253"/>
        <v>1</v>
      </c>
      <c r="W1983" s="99">
        <f t="shared" si="1253"/>
        <v>0</v>
      </c>
      <c r="X1983" s="99">
        <f t="shared" si="1253"/>
        <v>0</v>
      </c>
      <c r="Y1983" s="99">
        <f t="shared" si="1253"/>
        <v>0</v>
      </c>
      <c r="Z1983" s="99">
        <f t="shared" si="1253"/>
        <v>0</v>
      </c>
      <c r="AA1983" s="99">
        <f t="shared" si="1253"/>
        <v>0</v>
      </c>
      <c r="AB1983" s="99">
        <f t="shared" si="1253"/>
        <v>0</v>
      </c>
      <c r="AC1983" s="99">
        <f t="shared" si="1253"/>
        <v>7</v>
      </c>
      <c r="AD1983" s="99">
        <f t="shared" si="1253"/>
        <v>0</v>
      </c>
      <c r="AE1983" s="99">
        <f t="shared" si="1253"/>
        <v>0</v>
      </c>
      <c r="AF1983" s="99">
        <f t="shared" si="1253"/>
        <v>0</v>
      </c>
      <c r="AG1983" s="99">
        <f t="shared" si="1253"/>
        <v>0</v>
      </c>
      <c r="AH1983" s="99">
        <f t="shared" si="1253"/>
        <v>0</v>
      </c>
    </row>
    <row r="1984" hidden="1">
      <c r="A1984" s="96" t="s">
        <v>58</v>
      </c>
      <c r="B1984" s="97" t="s">
        <v>309</v>
      </c>
      <c r="C1984" s="103">
        <v>1.0</v>
      </c>
      <c r="D1984" s="92">
        <v>0.0</v>
      </c>
      <c r="E1984" s="93">
        <f t="shared" ref="E1984:E1993" si="1254">SUM(L1984*I1984)/60</f>
        <v>14.95</v>
      </c>
      <c r="F1984" s="92">
        <v>0.0</v>
      </c>
      <c r="G1984" s="103">
        <v>47.0</v>
      </c>
      <c r="H1984" s="92">
        <v>0.0</v>
      </c>
      <c r="I1984" s="103">
        <v>69.0</v>
      </c>
      <c r="J1984" s="106">
        <f t="shared" si="1248"/>
        <v>-22</v>
      </c>
      <c r="K1984" s="94">
        <f t="shared" si="1249"/>
        <v>0.6811594203</v>
      </c>
      <c r="L1984" s="103">
        <v>13.0</v>
      </c>
      <c r="M1984" s="103">
        <v>54.0</v>
      </c>
      <c r="N1984" s="103">
        <v>1.0</v>
      </c>
      <c r="O1984" s="95">
        <f t="shared" ref="O1984:O1993" si="1255">SUM(L1984*I1984)/60</f>
        <v>14.95</v>
      </c>
      <c r="P1984" s="103">
        <v>4.0</v>
      </c>
      <c r="Q1984" s="92">
        <v>0.0</v>
      </c>
      <c r="R1984" s="92">
        <v>0.0</v>
      </c>
      <c r="S1984" s="103">
        <v>2.0</v>
      </c>
      <c r="T1984" s="103">
        <v>3.0</v>
      </c>
      <c r="U1984" s="92">
        <v>0.0</v>
      </c>
      <c r="V1984" s="92">
        <v>0.0</v>
      </c>
      <c r="W1984" s="92">
        <v>0.0</v>
      </c>
      <c r="X1984" s="92">
        <v>0.0</v>
      </c>
      <c r="Y1984" s="92">
        <v>0.0</v>
      </c>
      <c r="Z1984" s="92">
        <v>0.0</v>
      </c>
      <c r="AA1984" s="92">
        <v>0.0</v>
      </c>
      <c r="AB1984" s="92">
        <v>0.0</v>
      </c>
      <c r="AC1984" s="103">
        <v>1.0</v>
      </c>
      <c r="AD1984" s="92">
        <v>0.0</v>
      </c>
      <c r="AE1984" s="92">
        <v>0.0</v>
      </c>
      <c r="AF1984" s="92">
        <v>0.0</v>
      </c>
      <c r="AG1984" s="92">
        <v>0.0</v>
      </c>
      <c r="AH1984" s="92">
        <v>0.0</v>
      </c>
    </row>
    <row r="1985" hidden="1">
      <c r="A1985" s="96" t="s">
        <v>58</v>
      </c>
      <c r="B1985" s="97" t="s">
        <v>310</v>
      </c>
      <c r="C1985" s="92">
        <v>0.0</v>
      </c>
      <c r="D1985" s="92">
        <v>0.0</v>
      </c>
      <c r="E1985" s="93">
        <f t="shared" si="1254"/>
        <v>0</v>
      </c>
      <c r="F1985" s="92">
        <v>0.0</v>
      </c>
      <c r="G1985" s="92">
        <v>0.0</v>
      </c>
      <c r="H1985" s="92">
        <v>0.0</v>
      </c>
      <c r="I1985" s="92">
        <v>0.0</v>
      </c>
      <c r="J1985" s="106">
        <f t="shared" si="1248"/>
        <v>0</v>
      </c>
      <c r="K1985" s="94" t="str">
        <f t="shared" si="1249"/>
        <v>#DIV/0!</v>
      </c>
      <c r="L1985" s="92">
        <v>0.0</v>
      </c>
      <c r="M1985" s="92">
        <v>0.0</v>
      </c>
      <c r="N1985" s="103">
        <v>0.0</v>
      </c>
      <c r="O1985" s="95">
        <f t="shared" si="1255"/>
        <v>0</v>
      </c>
      <c r="P1985" s="92">
        <v>0.0</v>
      </c>
      <c r="Q1985" s="92">
        <v>0.0</v>
      </c>
      <c r="R1985" s="92">
        <v>0.0</v>
      </c>
      <c r="S1985" s="92">
        <v>0.0</v>
      </c>
      <c r="T1985" s="92">
        <v>0.0</v>
      </c>
      <c r="U1985" s="92">
        <v>0.0</v>
      </c>
      <c r="V1985" s="92">
        <v>0.0</v>
      </c>
      <c r="W1985" s="92">
        <v>0.0</v>
      </c>
      <c r="X1985" s="92">
        <v>0.0</v>
      </c>
      <c r="Y1985" s="92">
        <v>0.0</v>
      </c>
      <c r="Z1985" s="92">
        <v>0.0</v>
      </c>
      <c r="AA1985" s="92">
        <v>0.0</v>
      </c>
      <c r="AB1985" s="92">
        <v>0.0</v>
      </c>
      <c r="AC1985" s="92">
        <v>0.0</v>
      </c>
      <c r="AD1985" s="92">
        <v>0.0</v>
      </c>
      <c r="AE1985" s="92">
        <v>0.0</v>
      </c>
      <c r="AF1985" s="92">
        <v>0.0</v>
      </c>
      <c r="AG1985" s="92">
        <v>0.0</v>
      </c>
      <c r="AH1985" s="92">
        <v>0.0</v>
      </c>
    </row>
    <row r="1986" hidden="1">
      <c r="A1986" s="96" t="s">
        <v>58</v>
      </c>
      <c r="B1986" s="97" t="s">
        <v>311</v>
      </c>
      <c r="C1986" s="92">
        <v>0.0</v>
      </c>
      <c r="D1986" s="92">
        <v>0.0</v>
      </c>
      <c r="E1986" s="93">
        <f t="shared" si="1254"/>
        <v>0</v>
      </c>
      <c r="F1986" s="92">
        <v>0.0</v>
      </c>
      <c r="G1986" s="92">
        <v>0.0</v>
      </c>
      <c r="H1986" s="92">
        <v>0.0</v>
      </c>
      <c r="I1986" s="92">
        <v>0.0</v>
      </c>
      <c r="J1986" s="106">
        <f t="shared" si="1248"/>
        <v>0</v>
      </c>
      <c r="K1986" s="94" t="str">
        <f t="shared" si="1249"/>
        <v>#DIV/0!</v>
      </c>
      <c r="L1986" s="92">
        <v>0.0</v>
      </c>
      <c r="M1986" s="92">
        <v>0.0</v>
      </c>
      <c r="N1986" s="103">
        <v>0.0</v>
      </c>
      <c r="O1986" s="95">
        <f t="shared" si="1255"/>
        <v>0</v>
      </c>
      <c r="P1986" s="92">
        <v>0.0</v>
      </c>
      <c r="Q1986" s="92">
        <v>0.0</v>
      </c>
      <c r="R1986" s="92">
        <v>0.0</v>
      </c>
      <c r="S1986" s="92">
        <v>0.0</v>
      </c>
      <c r="T1986" s="92">
        <v>0.0</v>
      </c>
      <c r="U1986" s="92">
        <v>0.0</v>
      </c>
      <c r="V1986" s="92">
        <v>0.0</v>
      </c>
      <c r="W1986" s="92">
        <v>0.0</v>
      </c>
      <c r="X1986" s="92">
        <v>0.0</v>
      </c>
      <c r="Y1986" s="92">
        <v>0.0</v>
      </c>
      <c r="Z1986" s="92">
        <v>0.0</v>
      </c>
      <c r="AA1986" s="92">
        <v>0.0</v>
      </c>
      <c r="AB1986" s="92">
        <v>0.0</v>
      </c>
      <c r="AC1986" s="92">
        <v>0.0</v>
      </c>
      <c r="AD1986" s="92">
        <v>0.0</v>
      </c>
      <c r="AE1986" s="92">
        <v>0.0</v>
      </c>
      <c r="AF1986" s="92">
        <v>0.0</v>
      </c>
      <c r="AG1986" s="92">
        <v>0.0</v>
      </c>
      <c r="AH1986" s="92">
        <v>0.0</v>
      </c>
    </row>
    <row r="1987" hidden="1">
      <c r="A1987" s="96" t="s">
        <v>58</v>
      </c>
      <c r="B1987" s="97" t="s">
        <v>312</v>
      </c>
      <c r="C1987" s="92">
        <v>0.0</v>
      </c>
      <c r="D1987" s="92">
        <v>0.0</v>
      </c>
      <c r="E1987" s="93">
        <f t="shared" si="1254"/>
        <v>0</v>
      </c>
      <c r="F1987" s="92">
        <v>0.0</v>
      </c>
      <c r="G1987" s="92">
        <v>0.0</v>
      </c>
      <c r="H1987" s="92">
        <v>0.0</v>
      </c>
      <c r="I1987" s="92">
        <v>0.0</v>
      </c>
      <c r="J1987" s="106">
        <f t="shared" si="1248"/>
        <v>0</v>
      </c>
      <c r="K1987" s="94" t="str">
        <f t="shared" si="1249"/>
        <v>#DIV/0!</v>
      </c>
      <c r="L1987" s="92">
        <v>0.0</v>
      </c>
      <c r="M1987" s="92">
        <v>0.0</v>
      </c>
      <c r="N1987" s="103">
        <v>0.0</v>
      </c>
      <c r="O1987" s="95">
        <f t="shared" si="1255"/>
        <v>0</v>
      </c>
      <c r="P1987" s="92">
        <v>0.0</v>
      </c>
      <c r="Q1987" s="92">
        <v>0.0</v>
      </c>
      <c r="R1987" s="92">
        <v>0.0</v>
      </c>
      <c r="S1987" s="92">
        <v>0.0</v>
      </c>
      <c r="T1987" s="92">
        <v>0.0</v>
      </c>
      <c r="U1987" s="92">
        <v>0.0</v>
      </c>
      <c r="V1987" s="92">
        <v>0.0</v>
      </c>
      <c r="W1987" s="92">
        <v>0.0</v>
      </c>
      <c r="X1987" s="92">
        <v>0.0</v>
      </c>
      <c r="Y1987" s="92">
        <v>0.0</v>
      </c>
      <c r="Z1987" s="92">
        <v>0.0</v>
      </c>
      <c r="AA1987" s="92">
        <v>0.0</v>
      </c>
      <c r="AB1987" s="92">
        <v>0.0</v>
      </c>
      <c r="AC1987" s="92">
        <v>0.0</v>
      </c>
      <c r="AD1987" s="92">
        <v>0.0</v>
      </c>
      <c r="AE1987" s="92">
        <v>0.0</v>
      </c>
      <c r="AF1987" s="92">
        <v>0.0</v>
      </c>
      <c r="AG1987" s="92">
        <v>0.0</v>
      </c>
      <c r="AH1987" s="92">
        <v>0.0</v>
      </c>
    </row>
    <row r="1988" hidden="1">
      <c r="A1988" s="96" t="s">
        <v>269</v>
      </c>
      <c r="B1988" s="97" t="s">
        <v>315</v>
      </c>
      <c r="C1988" s="92">
        <v>0.0</v>
      </c>
      <c r="D1988" s="92">
        <v>0.0</v>
      </c>
      <c r="E1988" s="93">
        <f t="shared" si="1254"/>
        <v>0</v>
      </c>
      <c r="F1988" s="92">
        <v>0.0</v>
      </c>
      <c r="G1988" s="92">
        <v>0.0</v>
      </c>
      <c r="H1988" s="92">
        <v>0.0</v>
      </c>
      <c r="I1988" s="92">
        <v>0.0</v>
      </c>
      <c r="J1988" s="106">
        <f t="shared" si="1248"/>
        <v>0</v>
      </c>
      <c r="K1988" s="94" t="str">
        <f t="shared" si="1249"/>
        <v>#DIV/0!</v>
      </c>
      <c r="L1988" s="92">
        <v>0.0</v>
      </c>
      <c r="M1988" s="92">
        <v>0.0</v>
      </c>
      <c r="N1988" s="103">
        <v>0.0</v>
      </c>
      <c r="O1988" s="95">
        <f t="shared" si="1255"/>
        <v>0</v>
      </c>
      <c r="P1988" s="92">
        <v>0.0</v>
      </c>
      <c r="Q1988" s="92">
        <v>0.0</v>
      </c>
      <c r="R1988" s="92">
        <v>0.0</v>
      </c>
      <c r="S1988" s="92">
        <v>0.0</v>
      </c>
      <c r="T1988" s="92">
        <v>0.0</v>
      </c>
      <c r="U1988" s="92">
        <v>0.0</v>
      </c>
      <c r="V1988" s="92">
        <v>0.0</v>
      </c>
      <c r="W1988" s="92">
        <v>0.0</v>
      </c>
      <c r="X1988" s="92">
        <v>0.0</v>
      </c>
      <c r="Y1988" s="92">
        <v>0.0</v>
      </c>
      <c r="Z1988" s="92">
        <v>0.0</v>
      </c>
      <c r="AA1988" s="92">
        <v>0.0</v>
      </c>
      <c r="AB1988" s="92">
        <v>0.0</v>
      </c>
      <c r="AC1988" s="92">
        <v>0.0</v>
      </c>
      <c r="AD1988" s="92">
        <v>0.0</v>
      </c>
      <c r="AE1988" s="92">
        <v>0.0</v>
      </c>
      <c r="AF1988" s="92">
        <v>0.0</v>
      </c>
      <c r="AG1988" s="92">
        <v>0.0</v>
      </c>
      <c r="AH1988" s="92">
        <v>0.0</v>
      </c>
    </row>
    <row r="1989" hidden="1">
      <c r="A1989" s="96" t="s">
        <v>58</v>
      </c>
      <c r="B1989" s="97" t="s">
        <v>313</v>
      </c>
      <c r="C1989" s="103">
        <v>1.0</v>
      </c>
      <c r="D1989" s="92">
        <v>0.0</v>
      </c>
      <c r="E1989" s="93">
        <f t="shared" si="1254"/>
        <v>15.46666667</v>
      </c>
      <c r="F1989" s="92">
        <v>0.0</v>
      </c>
      <c r="G1989" s="103">
        <v>53.0</v>
      </c>
      <c r="H1989" s="103">
        <v>1.0</v>
      </c>
      <c r="I1989" s="103">
        <v>58.0</v>
      </c>
      <c r="J1989" s="106">
        <f t="shared" si="1248"/>
        <v>-5</v>
      </c>
      <c r="K1989" s="94">
        <f t="shared" si="1249"/>
        <v>0.9137931034</v>
      </c>
      <c r="L1989" s="103">
        <v>16.0</v>
      </c>
      <c r="M1989" s="103">
        <v>63.0</v>
      </c>
      <c r="N1989" s="103">
        <v>1.0</v>
      </c>
      <c r="O1989" s="95">
        <f t="shared" si="1255"/>
        <v>15.46666667</v>
      </c>
      <c r="P1989" s="103">
        <v>1.0</v>
      </c>
      <c r="Q1989" s="103">
        <v>3.0</v>
      </c>
      <c r="R1989" s="103">
        <v>4.0</v>
      </c>
      <c r="S1989" s="103">
        <v>4.0</v>
      </c>
      <c r="T1989" s="103">
        <v>6.0</v>
      </c>
      <c r="U1989" s="92">
        <v>0.0</v>
      </c>
      <c r="V1989" s="92">
        <v>0.0</v>
      </c>
      <c r="W1989" s="92">
        <v>0.0</v>
      </c>
      <c r="X1989" s="92">
        <v>0.0</v>
      </c>
      <c r="Y1989" s="92">
        <v>0.0</v>
      </c>
      <c r="Z1989" s="92">
        <v>0.0</v>
      </c>
      <c r="AA1989" s="92">
        <v>0.0</v>
      </c>
      <c r="AB1989" s="92">
        <v>0.0</v>
      </c>
      <c r="AC1989" s="92">
        <v>0.0</v>
      </c>
      <c r="AD1989" s="92">
        <v>0.0</v>
      </c>
      <c r="AE1989" s="92">
        <v>0.0</v>
      </c>
      <c r="AF1989" s="92">
        <v>0.0</v>
      </c>
      <c r="AG1989" s="92">
        <v>0.0</v>
      </c>
      <c r="AH1989" s="92">
        <v>0.0</v>
      </c>
    </row>
    <row r="1990" hidden="1">
      <c r="A1990" s="96" t="s">
        <v>58</v>
      </c>
      <c r="B1990" s="97" t="s">
        <v>314</v>
      </c>
      <c r="C1990" s="103">
        <v>1.0</v>
      </c>
      <c r="D1990" s="92">
        <v>0.0</v>
      </c>
      <c r="E1990" s="93">
        <f t="shared" si="1254"/>
        <v>14.95</v>
      </c>
      <c r="F1990" s="92">
        <v>0.0</v>
      </c>
      <c r="G1990" s="103">
        <v>41.0</v>
      </c>
      <c r="H1990" s="103">
        <v>1.0</v>
      </c>
      <c r="I1990" s="103">
        <v>69.0</v>
      </c>
      <c r="J1990" s="106">
        <f t="shared" si="1248"/>
        <v>-28</v>
      </c>
      <c r="K1990" s="94">
        <f t="shared" si="1249"/>
        <v>0.5942028986</v>
      </c>
      <c r="L1990" s="103">
        <v>13.0</v>
      </c>
      <c r="M1990" s="103">
        <v>46.0</v>
      </c>
      <c r="N1990" s="103">
        <v>1.0</v>
      </c>
      <c r="O1990" s="95">
        <f t="shared" si="1255"/>
        <v>14.95</v>
      </c>
      <c r="P1990" s="103">
        <v>3.0</v>
      </c>
      <c r="Q1990" s="103">
        <v>3.0</v>
      </c>
      <c r="R1990" s="92">
        <v>0.0</v>
      </c>
      <c r="S1990" s="92">
        <v>0.0</v>
      </c>
      <c r="T1990" s="103">
        <v>3.0</v>
      </c>
      <c r="U1990" s="92">
        <v>0.0</v>
      </c>
      <c r="V1990" s="92">
        <v>0.0</v>
      </c>
      <c r="W1990" s="92">
        <v>0.0</v>
      </c>
      <c r="X1990" s="92">
        <v>0.0</v>
      </c>
      <c r="Y1990" s="92">
        <v>0.0</v>
      </c>
      <c r="Z1990" s="92">
        <v>0.0</v>
      </c>
      <c r="AA1990" s="92">
        <v>0.0</v>
      </c>
      <c r="AB1990" s="92">
        <v>0.0</v>
      </c>
      <c r="AC1990" s="92">
        <v>0.0</v>
      </c>
      <c r="AD1990" s="92">
        <v>0.0</v>
      </c>
      <c r="AE1990" s="92">
        <v>0.0</v>
      </c>
      <c r="AF1990" s="92">
        <v>0.0</v>
      </c>
      <c r="AG1990" s="92">
        <v>0.0</v>
      </c>
      <c r="AH1990" s="92">
        <v>0.0</v>
      </c>
    </row>
    <row r="1991" hidden="1">
      <c r="A1991" s="96" t="s">
        <v>269</v>
      </c>
      <c r="B1991" s="97" t="s">
        <v>316</v>
      </c>
      <c r="C1991" s="92">
        <v>0.0</v>
      </c>
      <c r="D1991" s="92">
        <v>0.0</v>
      </c>
      <c r="E1991" s="93">
        <f t="shared" si="1254"/>
        <v>0</v>
      </c>
      <c r="F1991" s="92">
        <v>0.0</v>
      </c>
      <c r="G1991" s="92">
        <v>0.0</v>
      </c>
      <c r="H1991" s="92">
        <v>0.0</v>
      </c>
      <c r="I1991" s="92">
        <v>0.0</v>
      </c>
      <c r="J1991" s="106">
        <f t="shared" si="1248"/>
        <v>0</v>
      </c>
      <c r="K1991" s="94" t="str">
        <f t="shared" si="1249"/>
        <v>#DIV/0!</v>
      </c>
      <c r="L1991" s="92">
        <v>0.0</v>
      </c>
      <c r="M1991" s="92">
        <v>0.0</v>
      </c>
      <c r="N1991" s="103">
        <v>0.0</v>
      </c>
      <c r="O1991" s="95">
        <f t="shared" si="1255"/>
        <v>0</v>
      </c>
      <c r="P1991" s="92">
        <v>0.0</v>
      </c>
      <c r="Q1991" s="92">
        <v>0.0</v>
      </c>
      <c r="R1991" s="92">
        <v>0.0</v>
      </c>
      <c r="S1991" s="92">
        <v>0.0</v>
      </c>
      <c r="T1991" s="92">
        <v>0.0</v>
      </c>
      <c r="U1991" s="92">
        <v>0.0</v>
      </c>
      <c r="V1991" s="92">
        <v>0.0</v>
      </c>
      <c r="W1991" s="92">
        <v>0.0</v>
      </c>
      <c r="X1991" s="92">
        <v>0.0</v>
      </c>
      <c r="Y1991" s="92">
        <v>0.0</v>
      </c>
      <c r="Z1991" s="92">
        <v>0.0</v>
      </c>
      <c r="AA1991" s="92">
        <v>0.0</v>
      </c>
      <c r="AB1991" s="92">
        <v>0.0</v>
      </c>
      <c r="AC1991" s="92">
        <v>0.0</v>
      </c>
      <c r="AD1991" s="92">
        <v>0.0</v>
      </c>
      <c r="AE1991" s="92">
        <v>0.0</v>
      </c>
      <c r="AF1991" s="92">
        <v>0.0</v>
      </c>
      <c r="AG1991" s="92">
        <v>0.0</v>
      </c>
      <c r="AH1991" s="92">
        <v>0.0</v>
      </c>
    </row>
    <row r="1992" hidden="1">
      <c r="A1992" s="96" t="s">
        <v>58</v>
      </c>
      <c r="B1992" s="97" t="s">
        <v>317</v>
      </c>
      <c r="C1992" s="92">
        <v>0.0</v>
      </c>
      <c r="D1992" s="92">
        <v>0.0</v>
      </c>
      <c r="E1992" s="93">
        <f t="shared" si="1254"/>
        <v>0</v>
      </c>
      <c r="F1992" s="92">
        <v>0.0</v>
      </c>
      <c r="G1992" s="92">
        <v>0.0</v>
      </c>
      <c r="H1992" s="92">
        <v>0.0</v>
      </c>
      <c r="I1992" s="92">
        <v>0.0</v>
      </c>
      <c r="J1992" s="106">
        <f t="shared" si="1248"/>
        <v>0</v>
      </c>
      <c r="K1992" s="94" t="str">
        <f t="shared" si="1249"/>
        <v>#DIV/0!</v>
      </c>
      <c r="L1992" s="92">
        <v>0.0</v>
      </c>
      <c r="M1992" s="92">
        <v>0.0</v>
      </c>
      <c r="N1992" s="103">
        <v>0.0</v>
      </c>
      <c r="O1992" s="95">
        <f t="shared" si="1255"/>
        <v>0</v>
      </c>
      <c r="P1992" s="92">
        <v>0.0</v>
      </c>
      <c r="Q1992" s="92">
        <v>0.0</v>
      </c>
      <c r="R1992" s="92">
        <v>0.0</v>
      </c>
      <c r="S1992" s="92">
        <v>0.0</v>
      </c>
      <c r="T1992" s="92">
        <v>0.0</v>
      </c>
      <c r="U1992" s="92">
        <v>0.0</v>
      </c>
      <c r="V1992" s="92">
        <v>0.0</v>
      </c>
      <c r="W1992" s="92">
        <v>0.0</v>
      </c>
      <c r="X1992" s="92">
        <v>0.0</v>
      </c>
      <c r="Y1992" s="92">
        <v>0.0</v>
      </c>
      <c r="Z1992" s="92">
        <v>0.0</v>
      </c>
      <c r="AA1992" s="92">
        <v>0.0</v>
      </c>
      <c r="AB1992" s="92">
        <v>0.0</v>
      </c>
      <c r="AC1992" s="92">
        <v>0.0</v>
      </c>
      <c r="AD1992" s="92">
        <v>0.0</v>
      </c>
      <c r="AE1992" s="92">
        <v>0.0</v>
      </c>
      <c r="AF1992" s="92">
        <v>0.0</v>
      </c>
      <c r="AG1992" s="92">
        <v>0.0</v>
      </c>
      <c r="AH1992" s="92">
        <v>0.0</v>
      </c>
    </row>
    <row r="1993" hidden="1">
      <c r="A1993" s="96" t="s">
        <v>269</v>
      </c>
      <c r="B1993" s="97" t="s">
        <v>318</v>
      </c>
      <c r="C1993" s="103">
        <v>1.0</v>
      </c>
      <c r="D1993" s="92">
        <v>0.0</v>
      </c>
      <c r="E1993" s="93">
        <f t="shared" si="1254"/>
        <v>14.3</v>
      </c>
      <c r="F1993" s="92">
        <v>0.0</v>
      </c>
      <c r="G1993" s="103">
        <v>66.0</v>
      </c>
      <c r="H1993" s="92">
        <v>0.0</v>
      </c>
      <c r="I1993" s="103">
        <v>66.0</v>
      </c>
      <c r="J1993" s="106">
        <f t="shared" si="1248"/>
        <v>0</v>
      </c>
      <c r="K1993" s="94">
        <f t="shared" si="1249"/>
        <v>1</v>
      </c>
      <c r="L1993" s="103">
        <v>13.0</v>
      </c>
      <c r="M1993" s="103">
        <v>88.0</v>
      </c>
      <c r="N1993" s="103">
        <v>1.0</v>
      </c>
      <c r="O1993" s="95">
        <f t="shared" si="1255"/>
        <v>14.3</v>
      </c>
      <c r="P1993" s="103">
        <v>3.0</v>
      </c>
      <c r="Q1993" s="103">
        <v>1.0</v>
      </c>
      <c r="R1993" s="103">
        <v>3.0</v>
      </c>
      <c r="S1993" s="103">
        <v>1.0</v>
      </c>
      <c r="T1993" s="103">
        <v>11.0</v>
      </c>
      <c r="U1993" s="103">
        <v>2.0</v>
      </c>
      <c r="V1993" s="103">
        <v>1.0</v>
      </c>
      <c r="W1993" s="92">
        <v>0.0</v>
      </c>
      <c r="X1993" s="92">
        <v>0.0</v>
      </c>
      <c r="Y1993" s="92">
        <v>0.0</v>
      </c>
      <c r="Z1993" s="92">
        <v>0.0</v>
      </c>
      <c r="AA1993" s="92">
        <v>0.0</v>
      </c>
      <c r="AB1993" s="92">
        <v>0.0</v>
      </c>
      <c r="AC1993" s="103">
        <v>2.0</v>
      </c>
      <c r="AD1993" s="92">
        <v>0.0</v>
      </c>
      <c r="AE1993" s="92">
        <v>0.0</v>
      </c>
      <c r="AF1993" s="92">
        <v>0.0</v>
      </c>
      <c r="AG1993" s="92">
        <v>0.0</v>
      </c>
      <c r="AH1993" s="92">
        <v>0.0</v>
      </c>
    </row>
    <row r="1994" hidden="1">
      <c r="A1994" s="98" t="s">
        <v>271</v>
      </c>
      <c r="B1994" s="99"/>
      <c r="C1994" s="99">
        <f>SUM(C1984:C1992)</f>
        <v>3</v>
      </c>
      <c r="D1994" s="99">
        <f t="shared" ref="D1994:F1994" si="1256">SUM(D1984:D1992)/4</f>
        <v>0</v>
      </c>
      <c r="E1994" s="100">
        <f t="shared" si="1256"/>
        <v>11.34166667</v>
      </c>
      <c r="F1994" s="99">
        <f t="shared" si="1256"/>
        <v>0</v>
      </c>
      <c r="G1994" s="99">
        <f>SUM(G1984:G1992)</f>
        <v>141</v>
      </c>
      <c r="H1994" s="99"/>
      <c r="I1994" s="99">
        <f>SUM(I1984:I1992)</f>
        <v>196</v>
      </c>
      <c r="J1994" s="99">
        <f t="shared" si="1248"/>
        <v>-55</v>
      </c>
      <c r="K1994" s="101">
        <f t="shared" si="1249"/>
        <v>0.7193877551</v>
      </c>
      <c r="L1994" s="99">
        <f t="shared" ref="L1994:M1994" si="1257">SUM(L1984:L1992)</f>
        <v>42</v>
      </c>
      <c r="M1994" s="99">
        <f t="shared" si="1257"/>
        <v>163</v>
      </c>
      <c r="N1994" s="99"/>
      <c r="O1994" s="102"/>
      <c r="P1994" s="99">
        <f t="shared" ref="P1994:AH1994" si="1258">SUM(P1984:P1992)</f>
        <v>8</v>
      </c>
      <c r="Q1994" s="99">
        <f t="shared" si="1258"/>
        <v>6</v>
      </c>
      <c r="R1994" s="99">
        <f t="shared" si="1258"/>
        <v>4</v>
      </c>
      <c r="S1994" s="99">
        <f t="shared" si="1258"/>
        <v>6</v>
      </c>
      <c r="T1994" s="99">
        <f t="shared" si="1258"/>
        <v>12</v>
      </c>
      <c r="U1994" s="99">
        <f t="shared" si="1258"/>
        <v>0</v>
      </c>
      <c r="V1994" s="99">
        <f t="shared" si="1258"/>
        <v>0</v>
      </c>
      <c r="W1994" s="99">
        <f t="shared" si="1258"/>
        <v>0</v>
      </c>
      <c r="X1994" s="99">
        <f t="shared" si="1258"/>
        <v>0</v>
      </c>
      <c r="Y1994" s="99">
        <f t="shared" si="1258"/>
        <v>0</v>
      </c>
      <c r="Z1994" s="99">
        <f t="shared" si="1258"/>
        <v>0</v>
      </c>
      <c r="AA1994" s="99">
        <f t="shared" si="1258"/>
        <v>0</v>
      </c>
      <c r="AB1994" s="99">
        <f t="shared" si="1258"/>
        <v>0</v>
      </c>
      <c r="AC1994" s="99">
        <f t="shared" si="1258"/>
        <v>1</v>
      </c>
      <c r="AD1994" s="99">
        <f t="shared" si="1258"/>
        <v>0</v>
      </c>
      <c r="AE1994" s="99">
        <f t="shared" si="1258"/>
        <v>0</v>
      </c>
      <c r="AF1994" s="99">
        <f t="shared" si="1258"/>
        <v>0</v>
      </c>
      <c r="AG1994" s="99">
        <f t="shared" si="1258"/>
        <v>0</v>
      </c>
      <c r="AH1994" s="99">
        <f t="shared" si="1258"/>
        <v>0</v>
      </c>
    </row>
    <row r="1995">
      <c r="A1995" s="119" t="s">
        <v>497</v>
      </c>
    </row>
    <row r="1997" hidden="1">
      <c r="A1997" s="115"/>
      <c r="F1997" s="116" t="s">
        <v>382</v>
      </c>
      <c r="L1997" s="117" t="s">
        <v>383</v>
      </c>
      <c r="N1997" s="118" t="s">
        <v>384</v>
      </c>
    </row>
    <row r="1998" hidden="1">
      <c r="A1998" s="83" t="s">
        <v>232</v>
      </c>
      <c r="B1998" s="83" t="s">
        <v>233</v>
      </c>
      <c r="C1998" s="83" t="s">
        <v>234</v>
      </c>
      <c r="D1998" s="83" t="s">
        <v>15</v>
      </c>
      <c r="E1998" s="84" t="s">
        <v>235</v>
      </c>
      <c r="F1998" s="85" t="s">
        <v>17</v>
      </c>
      <c r="G1998" s="85" t="s">
        <v>236</v>
      </c>
      <c r="H1998" s="85" t="s">
        <v>237</v>
      </c>
      <c r="I1998" s="85" t="s">
        <v>238</v>
      </c>
      <c r="J1998" s="85" t="s">
        <v>239</v>
      </c>
      <c r="K1998" s="86" t="s">
        <v>240</v>
      </c>
      <c r="L1998" s="87" t="s">
        <v>241</v>
      </c>
      <c r="M1998" s="87" t="s">
        <v>242</v>
      </c>
      <c r="N1998" s="88" t="s">
        <v>385</v>
      </c>
      <c r="O1998" s="88" t="s">
        <v>235</v>
      </c>
      <c r="P1998" s="88" t="s">
        <v>244</v>
      </c>
      <c r="Q1998" s="88" t="s">
        <v>245</v>
      </c>
      <c r="R1998" s="88" t="s">
        <v>246</v>
      </c>
      <c r="S1998" s="88" t="s">
        <v>247</v>
      </c>
      <c r="T1998" s="88" t="s">
        <v>248</v>
      </c>
      <c r="U1998" s="88" t="s">
        <v>249</v>
      </c>
      <c r="V1998" s="88" t="s">
        <v>250</v>
      </c>
      <c r="W1998" s="88" t="s">
        <v>251</v>
      </c>
      <c r="X1998" s="88" t="s">
        <v>252</v>
      </c>
      <c r="Y1998" s="88" t="s">
        <v>253</v>
      </c>
      <c r="Z1998" s="88" t="s">
        <v>254</v>
      </c>
      <c r="AA1998" s="88" t="s">
        <v>255</v>
      </c>
      <c r="AB1998" s="88" t="s">
        <v>256</v>
      </c>
      <c r="AC1998" s="88" t="s">
        <v>257</v>
      </c>
      <c r="AD1998" s="88" t="s">
        <v>258</v>
      </c>
      <c r="AE1998" s="88" t="s">
        <v>259</v>
      </c>
      <c r="AF1998" s="88" t="s">
        <v>260</v>
      </c>
      <c r="AG1998" s="88" t="s">
        <v>261</v>
      </c>
      <c r="AH1998" s="88" t="s">
        <v>262</v>
      </c>
    </row>
    <row r="1999" hidden="1">
      <c r="A1999" s="90" t="s">
        <v>302</v>
      </c>
      <c r="B1999" s="91" t="s">
        <v>303</v>
      </c>
      <c r="C1999" s="103">
        <v>1.0</v>
      </c>
      <c r="D1999" s="103">
        <v>1.0</v>
      </c>
      <c r="E1999" s="93">
        <f t="shared" ref="E1999:E2004" si="1259">SUM(L1999*I1999)/60</f>
        <v>13.33333333</v>
      </c>
      <c r="F1999" s="103">
        <v>3.0</v>
      </c>
      <c r="G1999" s="103">
        <v>40.0</v>
      </c>
      <c r="H1999" s="92">
        <v>0.0</v>
      </c>
      <c r="I1999" s="103">
        <v>40.0</v>
      </c>
      <c r="J1999" s="106">
        <f t="shared" ref="J1999:J2012" si="1260">SUM(G1999-I1999)</f>
        <v>0</v>
      </c>
      <c r="K1999" s="94">
        <f t="shared" ref="K1999:K2012" si="1261">SUM(G1999/I1999)</f>
        <v>1</v>
      </c>
      <c r="L1999" s="103">
        <v>20.0</v>
      </c>
      <c r="M1999" s="103">
        <v>50.0</v>
      </c>
      <c r="N1999" s="103">
        <v>1.0</v>
      </c>
      <c r="O1999" s="95">
        <f t="shared" ref="O1999:O2004" si="1262">(E1999*N1999)</f>
        <v>13.33333333</v>
      </c>
      <c r="P1999" s="103">
        <v>2.0</v>
      </c>
      <c r="Q1999" s="92">
        <v>0.0</v>
      </c>
      <c r="R1999" s="92">
        <v>0.0</v>
      </c>
      <c r="S1999" s="92">
        <v>0.0</v>
      </c>
      <c r="T1999" s="103">
        <v>4.0</v>
      </c>
      <c r="U1999" s="103">
        <v>1.0</v>
      </c>
      <c r="V1999" s="103">
        <v>1.0</v>
      </c>
      <c r="W1999" s="92">
        <v>0.0</v>
      </c>
      <c r="X1999" s="92">
        <v>0.0</v>
      </c>
      <c r="Y1999" s="92">
        <v>0.0</v>
      </c>
      <c r="Z1999" s="92">
        <v>0.0</v>
      </c>
      <c r="AA1999" s="92">
        <v>0.0</v>
      </c>
      <c r="AB1999" s="92">
        <v>0.0</v>
      </c>
      <c r="AC1999" s="103">
        <v>2.0</v>
      </c>
      <c r="AD1999" s="92">
        <v>0.0</v>
      </c>
      <c r="AE1999" s="92">
        <v>0.0</v>
      </c>
      <c r="AF1999" s="92">
        <v>0.0</v>
      </c>
      <c r="AG1999" s="92">
        <v>0.0</v>
      </c>
      <c r="AH1999" s="92">
        <v>0.0</v>
      </c>
    </row>
    <row r="2000" hidden="1">
      <c r="A2000" s="90" t="s">
        <v>302</v>
      </c>
      <c r="B2000" s="91" t="s">
        <v>304</v>
      </c>
      <c r="C2000" s="103">
        <v>1.0</v>
      </c>
      <c r="D2000" s="103">
        <v>1.0</v>
      </c>
      <c r="E2000" s="93">
        <f t="shared" si="1259"/>
        <v>12.8</v>
      </c>
      <c r="F2000" s="92">
        <v>0.0</v>
      </c>
      <c r="G2000" s="103">
        <v>48.0</v>
      </c>
      <c r="H2000" s="92">
        <v>0.0</v>
      </c>
      <c r="I2000" s="103">
        <v>48.0</v>
      </c>
      <c r="J2000" s="106">
        <f t="shared" si="1260"/>
        <v>0</v>
      </c>
      <c r="K2000" s="94">
        <f t="shared" si="1261"/>
        <v>1</v>
      </c>
      <c r="L2000" s="103">
        <v>16.0</v>
      </c>
      <c r="M2000" s="103">
        <v>61.0</v>
      </c>
      <c r="N2000" s="103">
        <v>1.0</v>
      </c>
      <c r="O2000" s="95">
        <f t="shared" si="1262"/>
        <v>12.8</v>
      </c>
      <c r="P2000" s="103">
        <v>3.0</v>
      </c>
      <c r="Q2000" s="103">
        <v>1.0</v>
      </c>
      <c r="R2000" s="103">
        <v>2.0</v>
      </c>
      <c r="S2000" s="92">
        <v>0.0</v>
      </c>
      <c r="T2000" s="103">
        <v>7.0</v>
      </c>
      <c r="U2000" s="103">
        <v>3.0</v>
      </c>
      <c r="V2000" s="92">
        <v>0.0</v>
      </c>
      <c r="W2000" s="92">
        <v>0.0</v>
      </c>
      <c r="X2000" s="92">
        <v>0.0</v>
      </c>
      <c r="Y2000" s="92">
        <v>0.0</v>
      </c>
      <c r="Z2000" s="92">
        <v>0.0</v>
      </c>
      <c r="AA2000" s="92">
        <v>0.0</v>
      </c>
      <c r="AB2000" s="92">
        <v>0.0</v>
      </c>
      <c r="AC2000" s="103">
        <v>1.0</v>
      </c>
      <c r="AD2000" s="92">
        <v>0.0</v>
      </c>
      <c r="AE2000" s="92">
        <v>0.0</v>
      </c>
      <c r="AF2000" s="92">
        <v>0.0</v>
      </c>
      <c r="AG2000" s="92">
        <v>0.0</v>
      </c>
      <c r="AH2000" s="92">
        <v>0.0</v>
      </c>
    </row>
    <row r="2001" hidden="1">
      <c r="A2001" s="90" t="s">
        <v>302</v>
      </c>
      <c r="B2001" s="91" t="s">
        <v>305</v>
      </c>
      <c r="C2001" s="103">
        <v>1.0</v>
      </c>
      <c r="D2001" s="103">
        <v>1.0</v>
      </c>
      <c r="E2001" s="93">
        <f t="shared" si="1259"/>
        <v>12.5</v>
      </c>
      <c r="F2001" s="92">
        <v>0.0</v>
      </c>
      <c r="G2001" s="103">
        <v>66.0</v>
      </c>
      <c r="H2001" s="92">
        <v>0.0</v>
      </c>
      <c r="I2001" s="103">
        <v>50.0</v>
      </c>
      <c r="J2001" s="106">
        <f t="shared" si="1260"/>
        <v>16</v>
      </c>
      <c r="K2001" s="94">
        <f t="shared" si="1261"/>
        <v>1.32</v>
      </c>
      <c r="L2001" s="103">
        <v>15.0</v>
      </c>
      <c r="M2001" s="103">
        <v>90.0</v>
      </c>
      <c r="N2001" s="103">
        <v>1.0</v>
      </c>
      <c r="O2001" s="95">
        <f t="shared" si="1262"/>
        <v>12.5</v>
      </c>
      <c r="P2001" s="103">
        <v>4.0</v>
      </c>
      <c r="Q2001" s="103">
        <v>1.0</v>
      </c>
      <c r="R2001" s="103">
        <v>3.0</v>
      </c>
      <c r="S2001" s="103">
        <v>4.0</v>
      </c>
      <c r="T2001" s="103">
        <v>14.0</v>
      </c>
      <c r="U2001" s="103">
        <v>3.0</v>
      </c>
      <c r="V2001" s="92">
        <v>0.0</v>
      </c>
      <c r="W2001" s="92">
        <v>0.0</v>
      </c>
      <c r="X2001" s="92">
        <v>0.0</v>
      </c>
      <c r="Y2001" s="92">
        <v>0.0</v>
      </c>
      <c r="Z2001" s="92">
        <v>0.0</v>
      </c>
      <c r="AA2001" s="92">
        <v>0.0</v>
      </c>
      <c r="AB2001" s="92">
        <v>0.0</v>
      </c>
      <c r="AC2001" s="103">
        <v>1.0</v>
      </c>
      <c r="AD2001" s="92">
        <v>0.0</v>
      </c>
      <c r="AE2001" s="92">
        <v>0.0</v>
      </c>
      <c r="AF2001" s="92">
        <v>0.0</v>
      </c>
      <c r="AG2001" s="92">
        <v>0.0</v>
      </c>
      <c r="AH2001" s="92">
        <v>0.0</v>
      </c>
    </row>
    <row r="2002" hidden="1">
      <c r="A2002" s="90" t="s">
        <v>302</v>
      </c>
      <c r="B2002" s="91" t="s">
        <v>306</v>
      </c>
      <c r="C2002" s="92">
        <v>0.0</v>
      </c>
      <c r="D2002" s="92">
        <v>0.0</v>
      </c>
      <c r="E2002" s="93">
        <f t="shared" si="1259"/>
        <v>0</v>
      </c>
      <c r="F2002" s="92">
        <v>0.0</v>
      </c>
      <c r="G2002" s="92">
        <v>0.0</v>
      </c>
      <c r="H2002" s="92">
        <v>0.0</v>
      </c>
      <c r="I2002" s="92">
        <v>0.0</v>
      </c>
      <c r="J2002" s="106">
        <f t="shared" si="1260"/>
        <v>0</v>
      </c>
      <c r="K2002" s="94" t="str">
        <f t="shared" si="1261"/>
        <v>#DIV/0!</v>
      </c>
      <c r="L2002" s="92">
        <v>0.0</v>
      </c>
      <c r="M2002" s="92">
        <v>0.0</v>
      </c>
      <c r="N2002" s="103">
        <v>0.0</v>
      </c>
      <c r="O2002" s="95">
        <f t="shared" si="1262"/>
        <v>0</v>
      </c>
      <c r="P2002" s="92">
        <v>0.0</v>
      </c>
      <c r="Q2002" s="92">
        <v>0.0</v>
      </c>
      <c r="R2002" s="92">
        <v>0.0</v>
      </c>
      <c r="S2002" s="92">
        <v>0.0</v>
      </c>
      <c r="T2002" s="92">
        <v>0.0</v>
      </c>
      <c r="U2002" s="92">
        <v>0.0</v>
      </c>
      <c r="V2002" s="92">
        <v>0.0</v>
      </c>
      <c r="W2002" s="92">
        <v>0.0</v>
      </c>
      <c r="X2002" s="92">
        <v>0.0</v>
      </c>
      <c r="Y2002" s="92">
        <v>0.0</v>
      </c>
      <c r="Z2002" s="92">
        <v>0.0</v>
      </c>
      <c r="AA2002" s="92">
        <v>0.0</v>
      </c>
      <c r="AB2002" s="92">
        <v>0.0</v>
      </c>
      <c r="AC2002" s="92">
        <v>0.0</v>
      </c>
      <c r="AD2002" s="92">
        <v>0.0</v>
      </c>
      <c r="AE2002" s="92">
        <v>0.0</v>
      </c>
      <c r="AF2002" s="92">
        <v>0.0</v>
      </c>
      <c r="AG2002" s="92">
        <v>0.0</v>
      </c>
      <c r="AH2002" s="92">
        <v>0.0</v>
      </c>
    </row>
    <row r="2003" hidden="1">
      <c r="A2003" s="90" t="s">
        <v>302</v>
      </c>
      <c r="B2003" s="91" t="s">
        <v>307</v>
      </c>
      <c r="C2003" s="92">
        <v>0.0</v>
      </c>
      <c r="D2003" s="92">
        <v>0.0</v>
      </c>
      <c r="E2003" s="93">
        <f t="shared" si="1259"/>
        <v>0</v>
      </c>
      <c r="F2003" s="92">
        <v>0.0</v>
      </c>
      <c r="G2003" s="92">
        <v>0.0</v>
      </c>
      <c r="H2003" s="92">
        <v>0.0</v>
      </c>
      <c r="I2003" s="92">
        <v>0.0</v>
      </c>
      <c r="J2003" s="106">
        <f t="shared" si="1260"/>
        <v>0</v>
      </c>
      <c r="K2003" s="94" t="str">
        <f t="shared" si="1261"/>
        <v>#DIV/0!</v>
      </c>
      <c r="L2003" s="92">
        <v>0.0</v>
      </c>
      <c r="M2003" s="92">
        <v>0.0</v>
      </c>
      <c r="N2003" s="103">
        <v>0.0</v>
      </c>
      <c r="O2003" s="95">
        <f t="shared" si="1262"/>
        <v>0</v>
      </c>
      <c r="P2003" s="92">
        <v>0.0</v>
      </c>
      <c r="Q2003" s="92">
        <v>0.0</v>
      </c>
      <c r="R2003" s="92">
        <v>0.0</v>
      </c>
      <c r="S2003" s="92">
        <v>0.0</v>
      </c>
      <c r="T2003" s="92">
        <v>0.0</v>
      </c>
      <c r="U2003" s="92">
        <v>0.0</v>
      </c>
      <c r="V2003" s="92">
        <v>0.0</v>
      </c>
      <c r="W2003" s="92">
        <v>0.0</v>
      </c>
      <c r="X2003" s="92">
        <v>0.0</v>
      </c>
      <c r="Y2003" s="92">
        <v>0.0</v>
      </c>
      <c r="Z2003" s="92">
        <v>0.0</v>
      </c>
      <c r="AA2003" s="92">
        <v>0.0</v>
      </c>
      <c r="AB2003" s="92">
        <v>0.0</v>
      </c>
      <c r="AC2003" s="92">
        <v>0.0</v>
      </c>
      <c r="AD2003" s="92">
        <v>0.0</v>
      </c>
      <c r="AE2003" s="92">
        <v>0.0</v>
      </c>
      <c r="AF2003" s="92">
        <v>0.0</v>
      </c>
      <c r="AG2003" s="92">
        <v>0.0</v>
      </c>
      <c r="AH2003" s="92">
        <v>0.0</v>
      </c>
    </row>
    <row r="2004" hidden="1">
      <c r="A2004" s="90" t="s">
        <v>302</v>
      </c>
      <c r="B2004" s="91" t="s">
        <v>308</v>
      </c>
      <c r="C2004" s="103">
        <v>1.0</v>
      </c>
      <c r="D2004" s="103">
        <v>1.0</v>
      </c>
      <c r="E2004" s="93">
        <f t="shared" si="1259"/>
        <v>10</v>
      </c>
      <c r="F2004" s="103">
        <v>2.0</v>
      </c>
      <c r="G2004" s="103">
        <v>64.0</v>
      </c>
      <c r="H2004" s="103">
        <v>1.0</v>
      </c>
      <c r="I2004" s="103">
        <v>40.0</v>
      </c>
      <c r="J2004" s="106">
        <f t="shared" si="1260"/>
        <v>24</v>
      </c>
      <c r="K2004" s="94">
        <f t="shared" si="1261"/>
        <v>1.6</v>
      </c>
      <c r="L2004" s="103">
        <v>15.0</v>
      </c>
      <c r="M2004" s="103">
        <v>91.0</v>
      </c>
      <c r="N2004" s="103">
        <v>1.0</v>
      </c>
      <c r="O2004" s="95">
        <f t="shared" si="1262"/>
        <v>10</v>
      </c>
      <c r="P2004" s="103">
        <v>3.0</v>
      </c>
      <c r="Q2004" s="103">
        <v>2.0</v>
      </c>
      <c r="R2004" s="103">
        <v>6.0</v>
      </c>
      <c r="S2004" s="92">
        <v>0.0</v>
      </c>
      <c r="T2004" s="103">
        <v>11.0</v>
      </c>
      <c r="U2004" s="103">
        <v>3.0</v>
      </c>
      <c r="V2004" s="103">
        <v>1.0</v>
      </c>
      <c r="W2004" s="92">
        <v>0.0</v>
      </c>
      <c r="X2004" s="92">
        <v>0.0</v>
      </c>
      <c r="Y2004" s="92">
        <v>0.0</v>
      </c>
      <c r="Z2004" s="92">
        <v>0.0</v>
      </c>
      <c r="AA2004" s="92">
        <v>0.0</v>
      </c>
      <c r="AB2004" s="92">
        <v>0.0</v>
      </c>
      <c r="AC2004" s="103">
        <v>2.0</v>
      </c>
      <c r="AD2004" s="103">
        <v>1.0</v>
      </c>
      <c r="AE2004" s="92">
        <v>0.0</v>
      </c>
      <c r="AF2004" s="92">
        <v>0.0</v>
      </c>
      <c r="AG2004" s="92">
        <v>0.0</v>
      </c>
      <c r="AH2004" s="92">
        <v>0.0</v>
      </c>
    </row>
    <row r="2005" hidden="1">
      <c r="A2005" s="98"/>
      <c r="B2005" s="99"/>
      <c r="C2005" s="99">
        <f t="shared" ref="C2005:D2005" si="1263">SUM(C1999:C2004)/4</f>
        <v>1</v>
      </c>
      <c r="D2005" s="99">
        <f t="shared" si="1263"/>
        <v>1</v>
      </c>
      <c r="E2005" s="100">
        <f>SUM(E1999:E2004)</f>
        <v>48.63333333</v>
      </c>
      <c r="F2005" s="99">
        <f>SUM(F1999:F2004)/4</f>
        <v>1.25</v>
      </c>
      <c r="G2005" s="99">
        <f>SUM(G1999:G2004)</f>
        <v>218</v>
      </c>
      <c r="H2005" s="99"/>
      <c r="I2005" s="99">
        <f>SUM(I1999:I2004)</f>
        <v>178</v>
      </c>
      <c r="J2005" s="99">
        <f t="shared" si="1260"/>
        <v>40</v>
      </c>
      <c r="K2005" s="101">
        <f t="shared" si="1261"/>
        <v>1.224719101</v>
      </c>
      <c r="L2005" s="99">
        <f t="shared" ref="L2005:M2005" si="1264">SUM(L1999:L2004)</f>
        <v>66</v>
      </c>
      <c r="M2005" s="99">
        <f t="shared" si="1264"/>
        <v>292</v>
      </c>
      <c r="N2005" s="99"/>
      <c r="O2005" s="102"/>
      <c r="P2005" s="99">
        <f t="shared" ref="P2005:AH2005" si="1265">SUM(P1999:P2004)</f>
        <v>12</v>
      </c>
      <c r="Q2005" s="99">
        <f t="shared" si="1265"/>
        <v>4</v>
      </c>
      <c r="R2005" s="99">
        <f t="shared" si="1265"/>
        <v>11</v>
      </c>
      <c r="S2005" s="99">
        <f t="shared" si="1265"/>
        <v>4</v>
      </c>
      <c r="T2005" s="99">
        <f t="shared" si="1265"/>
        <v>36</v>
      </c>
      <c r="U2005" s="99">
        <f t="shared" si="1265"/>
        <v>10</v>
      </c>
      <c r="V2005" s="99">
        <f t="shared" si="1265"/>
        <v>2</v>
      </c>
      <c r="W2005" s="99">
        <f t="shared" si="1265"/>
        <v>0</v>
      </c>
      <c r="X2005" s="99">
        <f t="shared" si="1265"/>
        <v>0</v>
      </c>
      <c r="Y2005" s="99">
        <f t="shared" si="1265"/>
        <v>0</v>
      </c>
      <c r="Z2005" s="99">
        <f t="shared" si="1265"/>
        <v>0</v>
      </c>
      <c r="AA2005" s="99">
        <f t="shared" si="1265"/>
        <v>0</v>
      </c>
      <c r="AB2005" s="99">
        <f t="shared" si="1265"/>
        <v>0</v>
      </c>
      <c r="AC2005" s="99">
        <f t="shared" si="1265"/>
        <v>6</v>
      </c>
      <c r="AD2005" s="99">
        <f t="shared" si="1265"/>
        <v>1</v>
      </c>
      <c r="AE2005" s="99">
        <f t="shared" si="1265"/>
        <v>0</v>
      </c>
      <c r="AF2005" s="99">
        <f t="shared" si="1265"/>
        <v>0</v>
      </c>
      <c r="AG2005" s="99">
        <f t="shared" si="1265"/>
        <v>0</v>
      </c>
      <c r="AH2005" s="99">
        <f t="shared" si="1265"/>
        <v>0</v>
      </c>
    </row>
    <row r="2006" hidden="1">
      <c r="A2006" s="90" t="s">
        <v>100</v>
      </c>
      <c r="B2006" s="91" t="s">
        <v>321</v>
      </c>
      <c r="C2006" s="103">
        <v>1.0</v>
      </c>
      <c r="D2006" s="92">
        <v>0.0</v>
      </c>
      <c r="E2006" s="93">
        <f t="shared" ref="E2006:E2011" si="1266">SUM(L2006*I2006)/60</f>
        <v>11.8</v>
      </c>
      <c r="F2006" s="92">
        <v>0.0</v>
      </c>
      <c r="G2006" s="103">
        <v>39.0</v>
      </c>
      <c r="H2006" s="92">
        <v>0.0</v>
      </c>
      <c r="I2006" s="103">
        <v>59.0</v>
      </c>
      <c r="J2006" s="106">
        <f t="shared" si="1260"/>
        <v>-20</v>
      </c>
      <c r="K2006" s="94">
        <f t="shared" si="1261"/>
        <v>0.6610169492</v>
      </c>
      <c r="L2006" s="103">
        <v>12.0</v>
      </c>
      <c r="M2006" s="103">
        <v>47.0</v>
      </c>
      <c r="N2006" s="103">
        <v>1.0</v>
      </c>
      <c r="O2006" s="95">
        <f t="shared" ref="O2006:O2011" si="1267">SUM(L2006*I2006)/60</f>
        <v>11.8</v>
      </c>
      <c r="P2006" s="103">
        <v>1.0</v>
      </c>
      <c r="Q2006" s="103">
        <v>3.0</v>
      </c>
      <c r="R2006" s="103">
        <v>4.0</v>
      </c>
      <c r="S2006" s="103">
        <v>1.0</v>
      </c>
      <c r="T2006" s="103">
        <v>3.0</v>
      </c>
      <c r="U2006" s="103">
        <v>1.0</v>
      </c>
      <c r="V2006" s="92">
        <v>0.0</v>
      </c>
      <c r="W2006" s="92">
        <v>0.0</v>
      </c>
      <c r="X2006" s="92">
        <v>0.0</v>
      </c>
      <c r="Y2006" s="92">
        <v>0.0</v>
      </c>
      <c r="Z2006" s="92">
        <v>0.0</v>
      </c>
      <c r="AA2006" s="92">
        <v>0.0</v>
      </c>
      <c r="AB2006" s="92">
        <v>0.0</v>
      </c>
      <c r="AC2006" s="92">
        <v>0.0</v>
      </c>
      <c r="AD2006" s="92">
        <v>0.0</v>
      </c>
      <c r="AE2006" s="92">
        <v>0.0</v>
      </c>
      <c r="AF2006" s="92">
        <v>0.0</v>
      </c>
      <c r="AG2006" s="92">
        <v>0.0</v>
      </c>
      <c r="AH2006" s="92">
        <v>0.0</v>
      </c>
    </row>
    <row r="2007" hidden="1">
      <c r="A2007" s="90" t="s">
        <v>100</v>
      </c>
      <c r="B2007" s="91" t="s">
        <v>322</v>
      </c>
      <c r="C2007" s="92">
        <v>0.0</v>
      </c>
      <c r="D2007" s="92">
        <v>0.0</v>
      </c>
      <c r="E2007" s="93">
        <f t="shared" si="1266"/>
        <v>0</v>
      </c>
      <c r="F2007" s="92">
        <v>0.0</v>
      </c>
      <c r="G2007" s="92">
        <v>0.0</v>
      </c>
      <c r="H2007" s="92">
        <v>0.0</v>
      </c>
      <c r="I2007" s="92">
        <v>0.0</v>
      </c>
      <c r="J2007" s="106">
        <f t="shared" si="1260"/>
        <v>0</v>
      </c>
      <c r="K2007" s="94" t="str">
        <f t="shared" si="1261"/>
        <v>#DIV/0!</v>
      </c>
      <c r="L2007" s="92">
        <v>0.0</v>
      </c>
      <c r="M2007" s="92">
        <v>0.0</v>
      </c>
      <c r="N2007" s="103">
        <v>0.0</v>
      </c>
      <c r="O2007" s="95">
        <f t="shared" si="1267"/>
        <v>0</v>
      </c>
      <c r="P2007" s="92">
        <v>0.0</v>
      </c>
      <c r="Q2007" s="92">
        <v>0.0</v>
      </c>
      <c r="R2007" s="92">
        <v>0.0</v>
      </c>
      <c r="S2007" s="92">
        <v>0.0</v>
      </c>
      <c r="T2007" s="92">
        <v>0.0</v>
      </c>
      <c r="U2007" s="92">
        <v>0.0</v>
      </c>
      <c r="V2007" s="92">
        <v>0.0</v>
      </c>
      <c r="W2007" s="92">
        <v>0.0</v>
      </c>
      <c r="X2007" s="92">
        <v>0.0</v>
      </c>
      <c r="Y2007" s="92">
        <v>0.0</v>
      </c>
      <c r="Z2007" s="92">
        <v>0.0</v>
      </c>
      <c r="AA2007" s="92">
        <v>0.0</v>
      </c>
      <c r="AB2007" s="92">
        <v>0.0</v>
      </c>
      <c r="AC2007" s="92">
        <v>0.0</v>
      </c>
      <c r="AD2007" s="92">
        <v>0.0</v>
      </c>
      <c r="AE2007" s="92">
        <v>0.0</v>
      </c>
      <c r="AF2007" s="92">
        <v>0.0</v>
      </c>
      <c r="AG2007" s="92">
        <v>0.0</v>
      </c>
      <c r="AH2007" s="92">
        <v>0.0</v>
      </c>
    </row>
    <row r="2008" hidden="1">
      <c r="A2008" s="90" t="s">
        <v>100</v>
      </c>
      <c r="B2008" s="91" t="s">
        <v>323</v>
      </c>
      <c r="C2008" s="92">
        <v>0.0</v>
      </c>
      <c r="D2008" s="92">
        <v>0.0</v>
      </c>
      <c r="E2008" s="93">
        <f t="shared" si="1266"/>
        <v>0</v>
      </c>
      <c r="F2008" s="92">
        <v>0.0</v>
      </c>
      <c r="G2008" s="92">
        <v>0.0</v>
      </c>
      <c r="H2008" s="92">
        <v>0.0</v>
      </c>
      <c r="I2008" s="92">
        <v>0.0</v>
      </c>
      <c r="J2008" s="106">
        <f t="shared" si="1260"/>
        <v>0</v>
      </c>
      <c r="K2008" s="94" t="str">
        <f t="shared" si="1261"/>
        <v>#DIV/0!</v>
      </c>
      <c r="L2008" s="92">
        <v>0.0</v>
      </c>
      <c r="M2008" s="92">
        <v>0.0</v>
      </c>
      <c r="N2008" s="103">
        <v>0.0</v>
      </c>
      <c r="O2008" s="95">
        <f t="shared" si="1267"/>
        <v>0</v>
      </c>
      <c r="P2008" s="92">
        <v>0.0</v>
      </c>
      <c r="Q2008" s="92">
        <v>0.0</v>
      </c>
      <c r="R2008" s="92">
        <v>0.0</v>
      </c>
      <c r="S2008" s="92">
        <v>0.0</v>
      </c>
      <c r="T2008" s="92">
        <v>0.0</v>
      </c>
      <c r="U2008" s="92">
        <v>0.0</v>
      </c>
      <c r="V2008" s="92">
        <v>0.0</v>
      </c>
      <c r="W2008" s="92">
        <v>0.0</v>
      </c>
      <c r="X2008" s="92">
        <v>0.0</v>
      </c>
      <c r="Y2008" s="92">
        <v>0.0</v>
      </c>
      <c r="Z2008" s="92">
        <v>0.0</v>
      </c>
      <c r="AA2008" s="92">
        <v>0.0</v>
      </c>
      <c r="AB2008" s="92">
        <v>0.0</v>
      </c>
      <c r="AC2008" s="92">
        <v>0.0</v>
      </c>
      <c r="AD2008" s="92">
        <v>0.0</v>
      </c>
      <c r="AE2008" s="92">
        <v>0.0</v>
      </c>
      <c r="AF2008" s="92">
        <v>0.0</v>
      </c>
      <c r="AG2008" s="92">
        <v>0.0</v>
      </c>
      <c r="AH2008" s="92">
        <v>0.0</v>
      </c>
    </row>
    <row r="2009" hidden="1">
      <c r="A2009" s="90" t="s">
        <v>100</v>
      </c>
      <c r="B2009" s="91" t="s">
        <v>324</v>
      </c>
      <c r="C2009" s="103">
        <v>1.0</v>
      </c>
      <c r="D2009" s="92">
        <v>0.0</v>
      </c>
      <c r="E2009" s="93">
        <f t="shared" si="1266"/>
        <v>13.2</v>
      </c>
      <c r="F2009" s="103">
        <v>1.0</v>
      </c>
      <c r="G2009" s="103">
        <v>38.0</v>
      </c>
      <c r="H2009" s="92">
        <v>0.0</v>
      </c>
      <c r="I2009" s="103">
        <v>44.0</v>
      </c>
      <c r="J2009" s="106">
        <f t="shared" si="1260"/>
        <v>-6</v>
      </c>
      <c r="K2009" s="94">
        <f t="shared" si="1261"/>
        <v>0.8636363636</v>
      </c>
      <c r="L2009" s="103">
        <v>18.0</v>
      </c>
      <c r="M2009" s="103">
        <v>51.0</v>
      </c>
      <c r="N2009" s="103">
        <v>1.0</v>
      </c>
      <c r="O2009" s="95">
        <f t="shared" si="1267"/>
        <v>13.2</v>
      </c>
      <c r="P2009" s="103">
        <v>3.0</v>
      </c>
      <c r="Q2009" s="92">
        <v>0.0</v>
      </c>
      <c r="R2009" s="103">
        <v>1.0</v>
      </c>
      <c r="S2009" s="103">
        <v>2.0</v>
      </c>
      <c r="T2009" s="103">
        <v>7.0</v>
      </c>
      <c r="U2009" s="92">
        <v>0.0</v>
      </c>
      <c r="V2009" s="92">
        <v>0.0</v>
      </c>
      <c r="W2009" s="92">
        <v>0.0</v>
      </c>
      <c r="X2009" s="92">
        <v>0.0</v>
      </c>
      <c r="Y2009" s="92">
        <v>0.0</v>
      </c>
      <c r="Z2009" s="92">
        <v>0.0</v>
      </c>
      <c r="AA2009" s="92">
        <v>0.0</v>
      </c>
      <c r="AB2009" s="92">
        <v>0.0</v>
      </c>
      <c r="AC2009" s="103">
        <v>1.0</v>
      </c>
      <c r="AD2009" s="92">
        <v>0.0</v>
      </c>
      <c r="AE2009" s="92">
        <v>0.0</v>
      </c>
      <c r="AF2009" s="92">
        <v>0.0</v>
      </c>
      <c r="AG2009" s="92">
        <v>0.0</v>
      </c>
      <c r="AH2009" s="92">
        <v>0.0</v>
      </c>
    </row>
    <row r="2010" hidden="1">
      <c r="A2010" s="90" t="s">
        <v>100</v>
      </c>
      <c r="B2010" s="91" t="s">
        <v>325</v>
      </c>
      <c r="C2010" s="103">
        <v>1.0</v>
      </c>
      <c r="D2010" s="92">
        <v>0.0</v>
      </c>
      <c r="E2010" s="93">
        <f t="shared" si="1266"/>
        <v>12</v>
      </c>
      <c r="F2010" s="92">
        <v>0.0</v>
      </c>
      <c r="G2010" s="103">
        <v>65.0</v>
      </c>
      <c r="H2010" s="103">
        <v>1.0</v>
      </c>
      <c r="I2010" s="103">
        <v>60.0</v>
      </c>
      <c r="J2010" s="106">
        <f t="shared" si="1260"/>
        <v>5</v>
      </c>
      <c r="K2010" s="94">
        <f t="shared" si="1261"/>
        <v>1.083333333</v>
      </c>
      <c r="L2010" s="103">
        <v>12.0</v>
      </c>
      <c r="M2010" s="103">
        <v>83.0</v>
      </c>
      <c r="N2010" s="103">
        <v>1.0</v>
      </c>
      <c r="O2010" s="95">
        <f t="shared" si="1267"/>
        <v>12</v>
      </c>
      <c r="P2010" s="103">
        <v>1.0</v>
      </c>
      <c r="Q2010" s="103">
        <v>3.0</v>
      </c>
      <c r="R2010" s="103">
        <v>5.0</v>
      </c>
      <c r="S2010" s="103">
        <v>2.0</v>
      </c>
      <c r="T2010" s="103">
        <v>8.0</v>
      </c>
      <c r="U2010" s="103">
        <v>3.0</v>
      </c>
      <c r="V2010" s="103">
        <v>1.0</v>
      </c>
      <c r="W2010" s="92">
        <v>0.0</v>
      </c>
      <c r="X2010" s="92">
        <v>0.0</v>
      </c>
      <c r="Y2010" s="92">
        <v>0.0</v>
      </c>
      <c r="Z2010" s="92">
        <v>0.0</v>
      </c>
      <c r="AA2010" s="92">
        <v>0.0</v>
      </c>
      <c r="AB2010" s="92">
        <v>0.0</v>
      </c>
      <c r="AC2010" s="92">
        <v>0.0</v>
      </c>
      <c r="AD2010" s="92">
        <v>0.0</v>
      </c>
      <c r="AE2010" s="92">
        <v>0.0</v>
      </c>
      <c r="AF2010" s="92">
        <v>0.0</v>
      </c>
      <c r="AG2010" s="103">
        <v>1.0</v>
      </c>
      <c r="AH2010" s="92">
        <v>0.0</v>
      </c>
    </row>
    <row r="2011" hidden="1">
      <c r="A2011" s="90" t="s">
        <v>100</v>
      </c>
      <c r="B2011" s="91" t="s">
        <v>326</v>
      </c>
      <c r="C2011" s="103">
        <v>1.0</v>
      </c>
      <c r="D2011" s="92">
        <v>0.0</v>
      </c>
      <c r="E2011" s="93">
        <f t="shared" si="1266"/>
        <v>12</v>
      </c>
      <c r="F2011" s="92">
        <v>0.0</v>
      </c>
      <c r="G2011" s="103">
        <v>42.0</v>
      </c>
      <c r="H2011" s="92">
        <v>0.0</v>
      </c>
      <c r="I2011" s="103">
        <v>60.0</v>
      </c>
      <c r="J2011" s="106">
        <f t="shared" si="1260"/>
        <v>-18</v>
      </c>
      <c r="K2011" s="94">
        <f t="shared" si="1261"/>
        <v>0.7</v>
      </c>
      <c r="L2011" s="103">
        <v>12.0</v>
      </c>
      <c r="M2011" s="103">
        <v>51.0</v>
      </c>
      <c r="N2011" s="103">
        <v>1.0</v>
      </c>
      <c r="O2011" s="95">
        <f t="shared" si="1267"/>
        <v>12</v>
      </c>
      <c r="P2011" s="103">
        <v>2.0</v>
      </c>
      <c r="Q2011" s="103">
        <v>1.0</v>
      </c>
      <c r="R2011" s="103">
        <v>2.0</v>
      </c>
      <c r="S2011" s="92">
        <v>0.0</v>
      </c>
      <c r="T2011" s="103">
        <v>5.0</v>
      </c>
      <c r="U2011" s="103">
        <v>1.0</v>
      </c>
      <c r="V2011" s="103">
        <v>1.0</v>
      </c>
      <c r="W2011" s="92">
        <v>0.0</v>
      </c>
      <c r="X2011" s="92">
        <v>0.0</v>
      </c>
      <c r="Y2011" s="92">
        <v>0.0</v>
      </c>
      <c r="Z2011" s="92">
        <v>0.0</v>
      </c>
      <c r="AA2011" s="92">
        <v>0.0</v>
      </c>
      <c r="AB2011" s="92">
        <v>0.0</v>
      </c>
      <c r="AC2011" s="103">
        <v>1.0</v>
      </c>
      <c r="AD2011" s="92">
        <v>0.0</v>
      </c>
      <c r="AE2011" s="92">
        <v>0.0</v>
      </c>
      <c r="AF2011" s="92">
        <v>0.0</v>
      </c>
      <c r="AG2011" s="92">
        <v>0.0</v>
      </c>
      <c r="AH2011" s="92">
        <v>0.0</v>
      </c>
    </row>
    <row r="2012" hidden="1">
      <c r="A2012" s="98" t="s">
        <v>271</v>
      </c>
      <c r="B2012" s="99"/>
      <c r="C2012" s="99">
        <f>SUM(C2006:C2011)</f>
        <v>4</v>
      </c>
      <c r="D2012" s="99">
        <f t="shared" ref="D2012:F2012" si="1268">SUM(D2006:D2011)/4</f>
        <v>0</v>
      </c>
      <c r="E2012" s="100">
        <f t="shared" si="1268"/>
        <v>12.25</v>
      </c>
      <c r="F2012" s="99">
        <f t="shared" si="1268"/>
        <v>0.25</v>
      </c>
      <c r="G2012" s="99">
        <f>SUM(G2006:G2011)</f>
        <v>184</v>
      </c>
      <c r="H2012" s="99"/>
      <c r="I2012" s="99">
        <f>SUM(I2006:I2011)</f>
        <v>223</v>
      </c>
      <c r="J2012" s="99">
        <f t="shared" si="1260"/>
        <v>-39</v>
      </c>
      <c r="K2012" s="101">
        <f t="shared" si="1261"/>
        <v>0.8251121076</v>
      </c>
      <c r="L2012" s="99">
        <f t="shared" ref="L2012:M2012" si="1269">SUM(L2006:L2011)</f>
        <v>54</v>
      </c>
      <c r="M2012" s="99">
        <f t="shared" si="1269"/>
        <v>232</v>
      </c>
      <c r="N2012" s="99"/>
      <c r="O2012" s="102"/>
      <c r="P2012" s="99">
        <f t="shared" ref="P2012:AH2012" si="1270">SUM(P2006:P2011)</f>
        <v>7</v>
      </c>
      <c r="Q2012" s="99">
        <f t="shared" si="1270"/>
        <v>7</v>
      </c>
      <c r="R2012" s="99">
        <f t="shared" si="1270"/>
        <v>12</v>
      </c>
      <c r="S2012" s="99">
        <f t="shared" si="1270"/>
        <v>5</v>
      </c>
      <c r="T2012" s="99">
        <f t="shared" si="1270"/>
        <v>23</v>
      </c>
      <c r="U2012" s="99">
        <f t="shared" si="1270"/>
        <v>5</v>
      </c>
      <c r="V2012" s="99">
        <f t="shared" si="1270"/>
        <v>2</v>
      </c>
      <c r="W2012" s="99">
        <f t="shared" si="1270"/>
        <v>0</v>
      </c>
      <c r="X2012" s="99">
        <f t="shared" si="1270"/>
        <v>0</v>
      </c>
      <c r="Y2012" s="99">
        <f t="shared" si="1270"/>
        <v>0</v>
      </c>
      <c r="Z2012" s="99">
        <f t="shared" si="1270"/>
        <v>0</v>
      </c>
      <c r="AA2012" s="99">
        <f t="shared" si="1270"/>
        <v>0</v>
      </c>
      <c r="AB2012" s="99">
        <f t="shared" si="1270"/>
        <v>0</v>
      </c>
      <c r="AC2012" s="99">
        <f t="shared" si="1270"/>
        <v>2</v>
      </c>
      <c r="AD2012" s="99">
        <f t="shared" si="1270"/>
        <v>0</v>
      </c>
      <c r="AE2012" s="99">
        <f t="shared" si="1270"/>
        <v>0</v>
      </c>
      <c r="AF2012" s="99">
        <f t="shared" si="1270"/>
        <v>0</v>
      </c>
      <c r="AG2012" s="99">
        <f t="shared" si="1270"/>
        <v>1</v>
      </c>
      <c r="AH2012" s="99">
        <f t="shared" si="1270"/>
        <v>0</v>
      </c>
    </row>
    <row r="2013">
      <c r="A2013" s="119" t="s">
        <v>498</v>
      </c>
    </row>
    <row r="2015" hidden="1">
      <c r="A2015" s="115"/>
      <c r="F2015" s="116" t="s">
        <v>382</v>
      </c>
      <c r="L2015" s="117" t="s">
        <v>383</v>
      </c>
      <c r="N2015" s="118" t="s">
        <v>384</v>
      </c>
    </row>
    <row r="2016" hidden="1">
      <c r="A2016" s="83" t="s">
        <v>232</v>
      </c>
      <c r="B2016" s="83" t="s">
        <v>233</v>
      </c>
      <c r="C2016" s="83" t="s">
        <v>234</v>
      </c>
      <c r="D2016" s="83" t="s">
        <v>15</v>
      </c>
      <c r="E2016" s="84" t="s">
        <v>235</v>
      </c>
      <c r="F2016" s="85" t="s">
        <v>17</v>
      </c>
      <c r="G2016" s="85" t="s">
        <v>236</v>
      </c>
      <c r="H2016" s="85" t="s">
        <v>237</v>
      </c>
      <c r="I2016" s="85" t="s">
        <v>238</v>
      </c>
      <c r="J2016" s="85" t="s">
        <v>239</v>
      </c>
      <c r="K2016" s="86" t="s">
        <v>240</v>
      </c>
      <c r="L2016" s="87" t="s">
        <v>241</v>
      </c>
      <c r="M2016" s="87" t="s">
        <v>242</v>
      </c>
      <c r="N2016" s="88" t="s">
        <v>385</v>
      </c>
      <c r="O2016" s="88" t="s">
        <v>235</v>
      </c>
      <c r="P2016" s="88" t="s">
        <v>244</v>
      </c>
      <c r="Q2016" s="88" t="s">
        <v>245</v>
      </c>
      <c r="R2016" s="88" t="s">
        <v>246</v>
      </c>
      <c r="S2016" s="88" t="s">
        <v>247</v>
      </c>
      <c r="T2016" s="88" t="s">
        <v>248</v>
      </c>
      <c r="U2016" s="88" t="s">
        <v>249</v>
      </c>
      <c r="V2016" s="88" t="s">
        <v>250</v>
      </c>
      <c r="W2016" s="88" t="s">
        <v>251</v>
      </c>
      <c r="X2016" s="88" t="s">
        <v>252</v>
      </c>
      <c r="Y2016" s="88" t="s">
        <v>253</v>
      </c>
      <c r="Z2016" s="88" t="s">
        <v>254</v>
      </c>
      <c r="AA2016" s="88" t="s">
        <v>255</v>
      </c>
      <c r="AB2016" s="88" t="s">
        <v>256</v>
      </c>
      <c r="AC2016" s="88" t="s">
        <v>257</v>
      </c>
      <c r="AD2016" s="88" t="s">
        <v>258</v>
      </c>
      <c r="AE2016" s="88" t="s">
        <v>259</v>
      </c>
      <c r="AF2016" s="88" t="s">
        <v>260</v>
      </c>
      <c r="AG2016" s="88" t="s">
        <v>261</v>
      </c>
      <c r="AH2016" s="88" t="s">
        <v>262</v>
      </c>
    </row>
    <row r="2017" hidden="1">
      <c r="A2017" s="96" t="s">
        <v>302</v>
      </c>
      <c r="B2017" s="97" t="s">
        <v>303</v>
      </c>
      <c r="C2017" s="103">
        <v>1.0</v>
      </c>
      <c r="D2017" s="103">
        <v>1.0</v>
      </c>
      <c r="E2017" s="93">
        <f t="shared" ref="E2017:E2022" si="1271">SUM(L2017*I2017)/60</f>
        <v>22.33333333</v>
      </c>
      <c r="F2017" s="103">
        <v>4.0</v>
      </c>
      <c r="G2017" s="103">
        <v>55.0</v>
      </c>
      <c r="H2017" s="103">
        <v>0.0</v>
      </c>
      <c r="I2017" s="103">
        <v>67.0</v>
      </c>
      <c r="J2017" s="106">
        <f t="shared" ref="J2017:J2031" si="1272">SUM(G2017-I2017)</f>
        <v>-12</v>
      </c>
      <c r="K2017" s="94">
        <f t="shared" ref="K2017:K2031" si="1273">SUM(G2017/I2017)</f>
        <v>0.8208955224</v>
      </c>
      <c r="L2017" s="103">
        <v>20.0</v>
      </c>
      <c r="M2017" s="103">
        <v>68.0</v>
      </c>
      <c r="N2017" s="103">
        <v>1.0</v>
      </c>
      <c r="O2017" s="95">
        <f t="shared" ref="O2017:O2022" si="1274">(E2017*N2017)</f>
        <v>22.33333333</v>
      </c>
      <c r="P2017" s="103">
        <v>4.0</v>
      </c>
      <c r="Q2017" s="103">
        <v>1.0</v>
      </c>
      <c r="R2017" s="92">
        <v>0.0</v>
      </c>
      <c r="S2017" s="103">
        <v>1.0</v>
      </c>
      <c r="T2017" s="103">
        <v>5.0</v>
      </c>
      <c r="U2017" s="92">
        <v>0.0</v>
      </c>
      <c r="V2017" s="92">
        <v>0.0</v>
      </c>
      <c r="W2017" s="92">
        <v>0.0</v>
      </c>
      <c r="X2017" s="92">
        <v>0.0</v>
      </c>
      <c r="Y2017" s="92">
        <v>0.0</v>
      </c>
      <c r="Z2017" s="92">
        <v>0.0</v>
      </c>
      <c r="AA2017" s="92">
        <v>0.0</v>
      </c>
      <c r="AB2017" s="92">
        <v>0.0</v>
      </c>
      <c r="AC2017" s="92">
        <v>0.0</v>
      </c>
      <c r="AD2017" s="92">
        <v>0.0</v>
      </c>
      <c r="AE2017" s="92">
        <v>0.0</v>
      </c>
      <c r="AF2017" s="92">
        <v>0.0</v>
      </c>
      <c r="AG2017" s="92">
        <v>0.0</v>
      </c>
      <c r="AH2017" s="92">
        <v>0.0</v>
      </c>
    </row>
    <row r="2018" hidden="1">
      <c r="A2018" s="96" t="s">
        <v>302</v>
      </c>
      <c r="B2018" s="97" t="s">
        <v>304</v>
      </c>
      <c r="C2018" s="103">
        <v>1.0</v>
      </c>
      <c r="D2018" s="103">
        <v>1.0</v>
      </c>
      <c r="E2018" s="93">
        <f t="shared" si="1271"/>
        <v>23.1</v>
      </c>
      <c r="F2018" s="92">
        <v>0.0</v>
      </c>
      <c r="G2018" s="103">
        <v>69.0</v>
      </c>
      <c r="H2018" s="103">
        <v>1.0</v>
      </c>
      <c r="I2018" s="103">
        <v>66.0</v>
      </c>
      <c r="J2018" s="106">
        <f t="shared" si="1272"/>
        <v>3</v>
      </c>
      <c r="K2018" s="94">
        <f t="shared" si="1273"/>
        <v>1.045454545</v>
      </c>
      <c r="L2018" s="103">
        <v>21.0</v>
      </c>
      <c r="M2018" s="103">
        <v>88.0</v>
      </c>
      <c r="N2018" s="103">
        <v>1.0</v>
      </c>
      <c r="O2018" s="95">
        <f t="shared" si="1274"/>
        <v>23.1</v>
      </c>
      <c r="P2018" s="103">
        <v>1.0</v>
      </c>
      <c r="Q2018" s="103">
        <v>2.0</v>
      </c>
      <c r="R2018" s="103">
        <v>10.0</v>
      </c>
      <c r="S2018" s="92">
        <v>0.0</v>
      </c>
      <c r="T2018" s="103">
        <v>8.0</v>
      </c>
      <c r="U2018" s="103">
        <v>1.0</v>
      </c>
      <c r="V2018" s="92">
        <v>0.0</v>
      </c>
      <c r="W2018" s="92">
        <v>0.0</v>
      </c>
      <c r="X2018" s="92">
        <v>0.0</v>
      </c>
      <c r="Y2018" s="92">
        <v>0.0</v>
      </c>
      <c r="Z2018" s="92">
        <v>0.0</v>
      </c>
      <c r="AA2018" s="92">
        <v>0.0</v>
      </c>
      <c r="AB2018" s="92">
        <v>0.0</v>
      </c>
      <c r="AC2018" s="103">
        <v>2.0</v>
      </c>
      <c r="AD2018" s="92">
        <v>0.0</v>
      </c>
      <c r="AE2018" s="92">
        <v>0.0</v>
      </c>
      <c r="AF2018" s="92">
        <v>0.0</v>
      </c>
      <c r="AG2018" s="92">
        <v>0.0</v>
      </c>
      <c r="AH2018" s="92">
        <v>0.0</v>
      </c>
    </row>
    <row r="2019" hidden="1">
      <c r="A2019" s="96" t="s">
        <v>302</v>
      </c>
      <c r="B2019" s="97" t="s">
        <v>305</v>
      </c>
      <c r="C2019" s="103">
        <v>1.0</v>
      </c>
      <c r="D2019" s="103">
        <v>1.0</v>
      </c>
      <c r="E2019" s="93">
        <f t="shared" si="1271"/>
        <v>22.33333333</v>
      </c>
      <c r="F2019" s="92">
        <v>0.0</v>
      </c>
      <c r="G2019" s="103">
        <v>94.0</v>
      </c>
      <c r="H2019" s="92">
        <v>0.0</v>
      </c>
      <c r="I2019" s="103">
        <v>67.0</v>
      </c>
      <c r="J2019" s="106">
        <f t="shared" si="1272"/>
        <v>27</v>
      </c>
      <c r="K2019" s="94">
        <f t="shared" si="1273"/>
        <v>1.402985075</v>
      </c>
      <c r="L2019" s="103">
        <v>20.0</v>
      </c>
      <c r="M2019" s="103">
        <v>121.0</v>
      </c>
      <c r="N2019" s="103">
        <v>1.0</v>
      </c>
      <c r="O2019" s="95">
        <f t="shared" si="1274"/>
        <v>22.33333333</v>
      </c>
      <c r="P2019" s="103">
        <v>4.0</v>
      </c>
      <c r="Q2019" s="103">
        <v>4.0</v>
      </c>
      <c r="R2019" s="103">
        <v>4.0</v>
      </c>
      <c r="S2019" s="103">
        <v>2.0</v>
      </c>
      <c r="T2019" s="103">
        <v>16.0</v>
      </c>
      <c r="U2019" s="103">
        <v>4.0</v>
      </c>
      <c r="V2019" s="103">
        <v>2.0</v>
      </c>
      <c r="W2019" s="92">
        <v>0.0</v>
      </c>
      <c r="X2019" s="92">
        <v>0.0</v>
      </c>
      <c r="Y2019" s="92">
        <v>0.0</v>
      </c>
      <c r="Z2019" s="92">
        <v>0.0</v>
      </c>
      <c r="AA2019" s="92">
        <v>0.0</v>
      </c>
      <c r="AB2019" s="92">
        <v>0.0</v>
      </c>
      <c r="AC2019" s="103">
        <v>1.0</v>
      </c>
      <c r="AD2019" s="103">
        <v>1.0</v>
      </c>
      <c r="AE2019" s="92">
        <v>0.0</v>
      </c>
      <c r="AF2019" s="92">
        <v>0.0</v>
      </c>
      <c r="AG2019" s="92">
        <v>0.0</v>
      </c>
      <c r="AH2019" s="92">
        <v>0.0</v>
      </c>
    </row>
    <row r="2020" hidden="1">
      <c r="A2020" s="96" t="s">
        <v>302</v>
      </c>
      <c r="B2020" s="97" t="s">
        <v>306</v>
      </c>
      <c r="C2020" s="92">
        <v>0.0</v>
      </c>
      <c r="D2020" s="92">
        <v>0.0</v>
      </c>
      <c r="E2020" s="93">
        <f t="shared" si="1271"/>
        <v>0</v>
      </c>
      <c r="F2020" s="92">
        <v>0.0</v>
      </c>
      <c r="G2020" s="92">
        <v>0.0</v>
      </c>
      <c r="H2020" s="92">
        <v>0.0</v>
      </c>
      <c r="I2020" s="92">
        <v>0.0</v>
      </c>
      <c r="J2020" s="106">
        <f t="shared" si="1272"/>
        <v>0</v>
      </c>
      <c r="K2020" s="94" t="str">
        <f t="shared" si="1273"/>
        <v>#DIV/0!</v>
      </c>
      <c r="L2020" s="92">
        <v>0.0</v>
      </c>
      <c r="M2020" s="92">
        <v>0.0</v>
      </c>
      <c r="N2020" s="103">
        <v>0.0</v>
      </c>
      <c r="O2020" s="95">
        <f t="shared" si="1274"/>
        <v>0</v>
      </c>
      <c r="P2020" s="92">
        <v>0.0</v>
      </c>
      <c r="Q2020" s="92">
        <v>0.0</v>
      </c>
      <c r="R2020" s="92">
        <v>0.0</v>
      </c>
      <c r="S2020" s="92">
        <v>0.0</v>
      </c>
      <c r="T2020" s="92">
        <v>0.0</v>
      </c>
      <c r="U2020" s="92">
        <v>0.0</v>
      </c>
      <c r="V2020" s="92">
        <v>0.0</v>
      </c>
      <c r="W2020" s="92">
        <v>0.0</v>
      </c>
      <c r="X2020" s="92">
        <v>0.0</v>
      </c>
      <c r="Y2020" s="92">
        <v>0.0</v>
      </c>
      <c r="Z2020" s="92">
        <v>0.0</v>
      </c>
      <c r="AA2020" s="92">
        <v>0.0</v>
      </c>
      <c r="AB2020" s="92">
        <v>0.0</v>
      </c>
      <c r="AC2020" s="92">
        <v>0.0</v>
      </c>
      <c r="AD2020" s="92">
        <v>0.0</v>
      </c>
      <c r="AE2020" s="92">
        <v>0.0</v>
      </c>
      <c r="AF2020" s="92">
        <v>0.0</v>
      </c>
      <c r="AG2020" s="92">
        <v>0.0</v>
      </c>
      <c r="AH2020" s="92">
        <v>0.0</v>
      </c>
    </row>
    <row r="2021" hidden="1">
      <c r="A2021" s="96" t="s">
        <v>302</v>
      </c>
      <c r="B2021" s="97" t="s">
        <v>307</v>
      </c>
      <c r="C2021" s="92">
        <v>0.0</v>
      </c>
      <c r="D2021" s="92">
        <v>0.0</v>
      </c>
      <c r="E2021" s="93">
        <f t="shared" si="1271"/>
        <v>0</v>
      </c>
      <c r="F2021" s="92">
        <v>0.0</v>
      </c>
      <c r="G2021" s="92">
        <v>0.0</v>
      </c>
      <c r="H2021" s="92">
        <v>0.0</v>
      </c>
      <c r="I2021" s="92">
        <v>0.0</v>
      </c>
      <c r="J2021" s="106">
        <f t="shared" si="1272"/>
        <v>0</v>
      </c>
      <c r="K2021" s="94" t="str">
        <f t="shared" si="1273"/>
        <v>#DIV/0!</v>
      </c>
      <c r="L2021" s="92">
        <v>0.0</v>
      </c>
      <c r="M2021" s="92">
        <v>0.0</v>
      </c>
      <c r="N2021" s="103">
        <v>0.0</v>
      </c>
      <c r="O2021" s="95">
        <f t="shared" si="1274"/>
        <v>0</v>
      </c>
      <c r="P2021" s="92">
        <v>0.0</v>
      </c>
      <c r="Q2021" s="92">
        <v>0.0</v>
      </c>
      <c r="R2021" s="92">
        <v>0.0</v>
      </c>
      <c r="S2021" s="92">
        <v>0.0</v>
      </c>
      <c r="T2021" s="92">
        <v>0.0</v>
      </c>
      <c r="U2021" s="92">
        <v>0.0</v>
      </c>
      <c r="V2021" s="92">
        <v>0.0</v>
      </c>
      <c r="W2021" s="92">
        <v>0.0</v>
      </c>
      <c r="X2021" s="92">
        <v>0.0</v>
      </c>
      <c r="Y2021" s="92">
        <v>0.0</v>
      </c>
      <c r="Z2021" s="92">
        <v>0.0</v>
      </c>
      <c r="AA2021" s="92">
        <v>0.0</v>
      </c>
      <c r="AB2021" s="92">
        <v>0.0</v>
      </c>
      <c r="AC2021" s="92">
        <v>0.0</v>
      </c>
      <c r="AD2021" s="92">
        <v>0.0</v>
      </c>
      <c r="AE2021" s="92">
        <v>0.0</v>
      </c>
      <c r="AF2021" s="92">
        <v>0.0</v>
      </c>
      <c r="AG2021" s="92">
        <v>0.0</v>
      </c>
      <c r="AH2021" s="92">
        <v>0.0</v>
      </c>
    </row>
    <row r="2022" hidden="1">
      <c r="A2022" s="96" t="s">
        <v>302</v>
      </c>
      <c r="B2022" s="97" t="s">
        <v>308</v>
      </c>
      <c r="C2022" s="103">
        <v>1.0</v>
      </c>
      <c r="D2022" s="103">
        <v>1.0</v>
      </c>
      <c r="E2022" s="93">
        <f t="shared" si="1271"/>
        <v>22.5</v>
      </c>
      <c r="F2022" s="103">
        <v>1.0</v>
      </c>
      <c r="G2022" s="103">
        <v>79.0</v>
      </c>
      <c r="H2022" s="92">
        <v>0.0</v>
      </c>
      <c r="I2022" s="103">
        <v>75.0</v>
      </c>
      <c r="J2022" s="106">
        <f t="shared" si="1272"/>
        <v>4</v>
      </c>
      <c r="K2022" s="94">
        <f t="shared" si="1273"/>
        <v>1.053333333</v>
      </c>
      <c r="L2022" s="103">
        <v>18.0</v>
      </c>
      <c r="M2022" s="103">
        <v>94.0</v>
      </c>
      <c r="N2022" s="103">
        <v>1.0</v>
      </c>
      <c r="O2022" s="95">
        <f t="shared" si="1274"/>
        <v>22.5</v>
      </c>
      <c r="P2022" s="103">
        <v>4.0</v>
      </c>
      <c r="Q2022" s="103">
        <v>2.0</v>
      </c>
      <c r="R2022" s="103">
        <v>1.0</v>
      </c>
      <c r="S2022" s="92">
        <v>0.0</v>
      </c>
      <c r="T2022" s="103">
        <v>11.0</v>
      </c>
      <c r="U2022" s="103">
        <v>3.0</v>
      </c>
      <c r="V2022" s="92">
        <v>0.0</v>
      </c>
      <c r="W2022" s="92">
        <v>0.0</v>
      </c>
      <c r="X2022" s="92">
        <v>0.0</v>
      </c>
      <c r="Y2022" s="92">
        <v>0.0</v>
      </c>
      <c r="Z2022" s="92">
        <v>0.0</v>
      </c>
      <c r="AA2022" s="92">
        <v>0.0</v>
      </c>
      <c r="AB2022" s="92">
        <v>0.0</v>
      </c>
      <c r="AC2022" s="103">
        <v>1.0</v>
      </c>
      <c r="AD2022" s="92">
        <v>0.0</v>
      </c>
      <c r="AE2022" s="92">
        <v>0.0</v>
      </c>
      <c r="AF2022" s="92">
        <v>0.0</v>
      </c>
      <c r="AG2022" s="92">
        <v>0.0</v>
      </c>
      <c r="AH2022" s="92">
        <v>0.0</v>
      </c>
    </row>
    <row r="2023" hidden="1">
      <c r="A2023" s="98"/>
      <c r="B2023" s="99"/>
      <c r="C2023" s="99">
        <f t="shared" ref="C2023:D2023" si="1275">SUM(C2017:C2022)/4</f>
        <v>1</v>
      </c>
      <c r="D2023" s="99">
        <f t="shared" si="1275"/>
        <v>1</v>
      </c>
      <c r="E2023" s="100">
        <f>SUM(E2017:E2022)</f>
        <v>90.26666667</v>
      </c>
      <c r="F2023" s="99">
        <f>SUM(F2017:F2022)/4</f>
        <v>1.25</v>
      </c>
      <c r="G2023" s="99">
        <f>SUM(G2017:G2022)</f>
        <v>297</v>
      </c>
      <c r="H2023" s="99"/>
      <c r="I2023" s="99">
        <f>SUM(I2017:I2022)</f>
        <v>275</v>
      </c>
      <c r="J2023" s="99">
        <f t="shared" si="1272"/>
        <v>22</v>
      </c>
      <c r="K2023" s="101">
        <f t="shared" si="1273"/>
        <v>1.08</v>
      </c>
      <c r="L2023" s="99">
        <f t="shared" ref="L2023:M2023" si="1276">SUM(L2017:L2022)</f>
        <v>79</v>
      </c>
      <c r="M2023" s="99">
        <f t="shared" si="1276"/>
        <v>371</v>
      </c>
      <c r="N2023" s="99"/>
      <c r="O2023" s="102"/>
      <c r="P2023" s="99">
        <f t="shared" ref="P2023:AH2023" si="1277">SUM(P2017:P2022)</f>
        <v>13</v>
      </c>
      <c r="Q2023" s="99">
        <f t="shared" si="1277"/>
        <v>9</v>
      </c>
      <c r="R2023" s="99">
        <f t="shared" si="1277"/>
        <v>15</v>
      </c>
      <c r="S2023" s="99">
        <f t="shared" si="1277"/>
        <v>3</v>
      </c>
      <c r="T2023" s="99">
        <f t="shared" si="1277"/>
        <v>40</v>
      </c>
      <c r="U2023" s="99">
        <f t="shared" si="1277"/>
        <v>8</v>
      </c>
      <c r="V2023" s="99">
        <f t="shared" si="1277"/>
        <v>2</v>
      </c>
      <c r="W2023" s="99">
        <f t="shared" si="1277"/>
        <v>0</v>
      </c>
      <c r="X2023" s="99">
        <f t="shared" si="1277"/>
        <v>0</v>
      </c>
      <c r="Y2023" s="99">
        <f t="shared" si="1277"/>
        <v>0</v>
      </c>
      <c r="Z2023" s="99">
        <f t="shared" si="1277"/>
        <v>0</v>
      </c>
      <c r="AA2023" s="99">
        <f t="shared" si="1277"/>
        <v>0</v>
      </c>
      <c r="AB2023" s="99">
        <f t="shared" si="1277"/>
        <v>0</v>
      </c>
      <c r="AC2023" s="99">
        <f t="shared" si="1277"/>
        <v>4</v>
      </c>
      <c r="AD2023" s="99">
        <f t="shared" si="1277"/>
        <v>1</v>
      </c>
      <c r="AE2023" s="99">
        <f t="shared" si="1277"/>
        <v>0</v>
      </c>
      <c r="AF2023" s="99">
        <f t="shared" si="1277"/>
        <v>0</v>
      </c>
      <c r="AG2023" s="99">
        <f t="shared" si="1277"/>
        <v>0</v>
      </c>
      <c r="AH2023" s="99">
        <f t="shared" si="1277"/>
        <v>0</v>
      </c>
    </row>
    <row r="2024" hidden="1">
      <c r="A2024" s="96" t="s">
        <v>83</v>
      </c>
      <c r="B2024" s="97" t="s">
        <v>360</v>
      </c>
      <c r="C2024" s="103">
        <v>1.0</v>
      </c>
      <c r="D2024" s="92">
        <v>0.0</v>
      </c>
      <c r="E2024" s="93">
        <f t="shared" ref="E2024:E2030" si="1278">SUM(L2024*I2024)/60</f>
        <v>21.81666667</v>
      </c>
      <c r="F2024" s="92">
        <v>0.0</v>
      </c>
      <c r="G2024" s="103">
        <v>83.0</v>
      </c>
      <c r="H2024" s="92">
        <v>0.0</v>
      </c>
      <c r="I2024" s="103">
        <v>77.0</v>
      </c>
      <c r="J2024" s="106">
        <f t="shared" si="1272"/>
        <v>6</v>
      </c>
      <c r="K2024" s="94">
        <f t="shared" si="1273"/>
        <v>1.077922078</v>
      </c>
      <c r="L2024" s="103">
        <v>17.0</v>
      </c>
      <c r="M2024" s="103">
        <v>98.0</v>
      </c>
      <c r="N2024" s="103">
        <v>1.0</v>
      </c>
      <c r="O2024" s="95">
        <f t="shared" ref="O2024:O2030" si="1279">SUM(L2024*I2024)/60</f>
        <v>21.81666667</v>
      </c>
      <c r="P2024" s="103">
        <v>1.0</v>
      </c>
      <c r="Q2024" s="92">
        <v>0.0</v>
      </c>
      <c r="R2024" s="103">
        <v>6.0</v>
      </c>
      <c r="S2024" s="92">
        <v>0.0</v>
      </c>
      <c r="T2024" s="103">
        <v>6.0</v>
      </c>
      <c r="U2024" s="92">
        <v>0.0</v>
      </c>
      <c r="V2024" s="92">
        <v>0.0</v>
      </c>
      <c r="W2024" s="92">
        <v>0.0</v>
      </c>
      <c r="X2024" s="92">
        <v>0.0</v>
      </c>
      <c r="Y2024" s="92">
        <v>0.0</v>
      </c>
      <c r="Z2024" s="92">
        <v>0.0</v>
      </c>
      <c r="AA2024" s="92">
        <v>0.0</v>
      </c>
      <c r="AB2024" s="92">
        <v>0.0</v>
      </c>
      <c r="AC2024" s="103">
        <v>2.0</v>
      </c>
      <c r="AD2024" s="92">
        <v>0.0</v>
      </c>
      <c r="AE2024" s="92">
        <v>0.0</v>
      </c>
      <c r="AF2024" s="92">
        <v>0.0</v>
      </c>
      <c r="AG2024" s="92">
        <v>0.0</v>
      </c>
      <c r="AH2024" s="92">
        <v>0.0</v>
      </c>
    </row>
    <row r="2025" hidden="1">
      <c r="A2025" s="96" t="s">
        <v>83</v>
      </c>
      <c r="B2025" s="97" t="s">
        <v>361</v>
      </c>
      <c r="C2025" s="103">
        <v>1.0</v>
      </c>
      <c r="D2025" s="92">
        <v>0.0</v>
      </c>
      <c r="E2025" s="93">
        <f t="shared" si="1278"/>
        <v>24</v>
      </c>
      <c r="F2025" s="92">
        <v>0.0</v>
      </c>
      <c r="G2025" s="103">
        <v>33.0</v>
      </c>
      <c r="H2025" s="92">
        <v>0.0</v>
      </c>
      <c r="I2025" s="103">
        <v>45.0</v>
      </c>
      <c r="J2025" s="106">
        <f t="shared" si="1272"/>
        <v>-12</v>
      </c>
      <c r="K2025" s="94">
        <f t="shared" si="1273"/>
        <v>0.7333333333</v>
      </c>
      <c r="L2025" s="103">
        <v>32.0</v>
      </c>
      <c r="M2025" s="103">
        <v>38.0</v>
      </c>
      <c r="N2025" s="103">
        <v>1.0</v>
      </c>
      <c r="O2025" s="95">
        <f t="shared" si="1279"/>
        <v>24</v>
      </c>
      <c r="P2025" s="103">
        <v>2.0</v>
      </c>
      <c r="Q2025" s="103">
        <v>1.0</v>
      </c>
      <c r="R2025" s="103">
        <v>2.0</v>
      </c>
      <c r="S2025" s="103">
        <v>2.0</v>
      </c>
      <c r="T2025" s="103">
        <v>1.0</v>
      </c>
      <c r="U2025" s="92">
        <v>0.0</v>
      </c>
      <c r="V2025" s="92">
        <v>0.0</v>
      </c>
      <c r="W2025" s="92">
        <v>0.0</v>
      </c>
      <c r="X2025" s="92">
        <v>0.0</v>
      </c>
      <c r="Y2025" s="92">
        <v>0.0</v>
      </c>
      <c r="Z2025" s="92">
        <v>0.0</v>
      </c>
      <c r="AA2025" s="92">
        <v>0.0</v>
      </c>
      <c r="AB2025" s="92">
        <v>0.0</v>
      </c>
      <c r="AC2025" s="92">
        <v>0.0</v>
      </c>
      <c r="AD2025" s="92">
        <v>0.0</v>
      </c>
      <c r="AE2025" s="92">
        <v>0.0</v>
      </c>
      <c r="AF2025" s="92">
        <v>0.0</v>
      </c>
      <c r="AG2025" s="92">
        <v>0.0</v>
      </c>
      <c r="AH2025" s="92">
        <v>0.0</v>
      </c>
    </row>
    <row r="2026" hidden="1">
      <c r="A2026" s="96" t="s">
        <v>83</v>
      </c>
      <c r="B2026" s="97" t="s">
        <v>362</v>
      </c>
      <c r="C2026" s="92">
        <v>0.0</v>
      </c>
      <c r="D2026" s="92">
        <v>0.0</v>
      </c>
      <c r="E2026" s="93">
        <f t="shared" si="1278"/>
        <v>0</v>
      </c>
      <c r="F2026" s="92">
        <v>0.0</v>
      </c>
      <c r="G2026" s="92">
        <v>0.0</v>
      </c>
      <c r="H2026" s="92">
        <v>0.0</v>
      </c>
      <c r="I2026" s="92">
        <v>0.0</v>
      </c>
      <c r="J2026" s="106">
        <f t="shared" si="1272"/>
        <v>0</v>
      </c>
      <c r="K2026" s="94" t="str">
        <f t="shared" si="1273"/>
        <v>#DIV/0!</v>
      </c>
      <c r="L2026" s="92">
        <v>0.0</v>
      </c>
      <c r="M2026" s="92">
        <v>0.0</v>
      </c>
      <c r="N2026" s="103">
        <v>0.0</v>
      </c>
      <c r="O2026" s="95">
        <f t="shared" si="1279"/>
        <v>0</v>
      </c>
      <c r="P2026" s="92">
        <v>0.0</v>
      </c>
      <c r="Q2026" s="92">
        <v>0.0</v>
      </c>
      <c r="R2026" s="92">
        <v>0.0</v>
      </c>
      <c r="S2026" s="92">
        <v>0.0</v>
      </c>
      <c r="T2026" s="103">
        <v>0.0</v>
      </c>
      <c r="U2026" s="92">
        <v>0.0</v>
      </c>
      <c r="V2026" s="92">
        <v>0.0</v>
      </c>
      <c r="W2026" s="92">
        <v>0.0</v>
      </c>
      <c r="X2026" s="92">
        <v>0.0</v>
      </c>
      <c r="Y2026" s="92">
        <v>0.0</v>
      </c>
      <c r="Z2026" s="92">
        <v>0.0</v>
      </c>
      <c r="AA2026" s="92">
        <v>0.0</v>
      </c>
      <c r="AB2026" s="92">
        <v>0.0</v>
      </c>
      <c r="AC2026" s="92">
        <v>0.0</v>
      </c>
      <c r="AD2026" s="92">
        <v>0.0</v>
      </c>
      <c r="AE2026" s="92">
        <v>0.0</v>
      </c>
      <c r="AF2026" s="92">
        <v>0.0</v>
      </c>
      <c r="AG2026" s="92">
        <v>0.0</v>
      </c>
      <c r="AH2026" s="92">
        <v>0.0</v>
      </c>
    </row>
    <row r="2027" hidden="1">
      <c r="A2027" s="96" t="s">
        <v>83</v>
      </c>
      <c r="B2027" s="97" t="s">
        <v>363</v>
      </c>
      <c r="C2027" s="103">
        <v>1.0</v>
      </c>
      <c r="D2027" s="92">
        <v>0.0</v>
      </c>
      <c r="E2027" s="93">
        <f t="shared" si="1278"/>
        <v>22.25</v>
      </c>
      <c r="F2027" s="92">
        <v>0.0</v>
      </c>
      <c r="G2027" s="103">
        <v>93.0</v>
      </c>
      <c r="H2027" s="92">
        <v>0.0</v>
      </c>
      <c r="I2027" s="103">
        <v>89.0</v>
      </c>
      <c r="J2027" s="106">
        <f t="shared" si="1272"/>
        <v>4</v>
      </c>
      <c r="K2027" s="94">
        <f t="shared" si="1273"/>
        <v>1.04494382</v>
      </c>
      <c r="L2027" s="103">
        <v>15.0</v>
      </c>
      <c r="M2027" s="103">
        <v>108.0</v>
      </c>
      <c r="N2027" s="103">
        <v>1.0</v>
      </c>
      <c r="O2027" s="95">
        <f t="shared" si="1279"/>
        <v>22.25</v>
      </c>
      <c r="P2027" s="103">
        <v>2.0</v>
      </c>
      <c r="Q2027" s="92">
        <v>0.0</v>
      </c>
      <c r="R2027" s="103">
        <v>2.0</v>
      </c>
      <c r="S2027" s="103">
        <v>1.0</v>
      </c>
      <c r="T2027" s="103">
        <v>11.0</v>
      </c>
      <c r="U2027" s="103">
        <v>1.0</v>
      </c>
      <c r="V2027" s="103">
        <v>1.0</v>
      </c>
      <c r="W2027" s="92">
        <v>0.0</v>
      </c>
      <c r="X2027" s="92">
        <v>0.0</v>
      </c>
      <c r="Y2027" s="92">
        <v>0.0</v>
      </c>
      <c r="Z2027" s="92">
        <v>0.0</v>
      </c>
      <c r="AA2027" s="92">
        <v>0.0</v>
      </c>
      <c r="AB2027" s="92">
        <v>0.0</v>
      </c>
      <c r="AC2027" s="103">
        <v>1.0</v>
      </c>
      <c r="AD2027" s="92">
        <v>0.0</v>
      </c>
      <c r="AE2027" s="92">
        <v>0.0</v>
      </c>
      <c r="AF2027" s="92">
        <v>0.0</v>
      </c>
      <c r="AG2027" s="92">
        <v>0.0</v>
      </c>
      <c r="AH2027" s="92">
        <v>0.0</v>
      </c>
    </row>
    <row r="2028" hidden="1">
      <c r="A2028" s="96" t="s">
        <v>83</v>
      </c>
      <c r="B2028" s="97" t="s">
        <v>334</v>
      </c>
      <c r="C2028" s="92">
        <v>0.0</v>
      </c>
      <c r="D2028" s="92">
        <v>0.0</v>
      </c>
      <c r="E2028" s="93">
        <f t="shared" si="1278"/>
        <v>0</v>
      </c>
      <c r="F2028" s="92">
        <v>0.0</v>
      </c>
      <c r="G2028" s="92">
        <v>0.0</v>
      </c>
      <c r="H2028" s="92">
        <v>0.0</v>
      </c>
      <c r="I2028" s="92">
        <v>0.0</v>
      </c>
      <c r="J2028" s="106">
        <f t="shared" si="1272"/>
        <v>0</v>
      </c>
      <c r="K2028" s="94" t="str">
        <f t="shared" si="1273"/>
        <v>#DIV/0!</v>
      </c>
      <c r="L2028" s="92">
        <v>0.0</v>
      </c>
      <c r="M2028" s="92">
        <v>0.0</v>
      </c>
      <c r="N2028" s="103">
        <v>0.0</v>
      </c>
      <c r="O2028" s="95">
        <f t="shared" si="1279"/>
        <v>0</v>
      </c>
      <c r="P2028" s="92">
        <v>0.0</v>
      </c>
      <c r="Q2028" s="92">
        <v>0.0</v>
      </c>
      <c r="R2028" s="92">
        <v>0.0</v>
      </c>
      <c r="S2028" s="92">
        <v>0.0</v>
      </c>
      <c r="T2028" s="92">
        <v>0.0</v>
      </c>
      <c r="U2028" s="92">
        <v>0.0</v>
      </c>
      <c r="V2028" s="92">
        <v>0.0</v>
      </c>
      <c r="W2028" s="92">
        <v>0.0</v>
      </c>
      <c r="X2028" s="92">
        <v>0.0</v>
      </c>
      <c r="Y2028" s="92">
        <v>0.0</v>
      </c>
      <c r="Z2028" s="92">
        <v>0.0</v>
      </c>
      <c r="AA2028" s="92">
        <v>0.0</v>
      </c>
      <c r="AB2028" s="92">
        <v>0.0</v>
      </c>
      <c r="AC2028" s="92">
        <v>0.0</v>
      </c>
      <c r="AD2028" s="92">
        <v>0.0</v>
      </c>
      <c r="AE2028" s="92">
        <v>0.0</v>
      </c>
      <c r="AF2028" s="92">
        <v>0.0</v>
      </c>
      <c r="AG2028" s="92">
        <v>0.0</v>
      </c>
      <c r="AH2028" s="92">
        <v>0.0</v>
      </c>
    </row>
    <row r="2029" hidden="1">
      <c r="A2029" s="96" t="s">
        <v>83</v>
      </c>
      <c r="B2029" s="97" t="s">
        <v>364</v>
      </c>
      <c r="C2029" s="103">
        <v>1.0</v>
      </c>
      <c r="D2029" s="92">
        <v>0.0</v>
      </c>
      <c r="E2029" s="93">
        <f t="shared" si="1278"/>
        <v>20.4</v>
      </c>
      <c r="F2029" s="92">
        <v>0.0</v>
      </c>
      <c r="G2029" s="103">
        <v>65.0</v>
      </c>
      <c r="H2029" s="92">
        <v>0.0</v>
      </c>
      <c r="I2029" s="103">
        <v>102.0</v>
      </c>
      <c r="J2029" s="106">
        <f t="shared" si="1272"/>
        <v>-37</v>
      </c>
      <c r="K2029" s="94">
        <f t="shared" si="1273"/>
        <v>0.637254902</v>
      </c>
      <c r="L2029" s="103">
        <v>12.0</v>
      </c>
      <c r="M2029" s="103">
        <v>76.0</v>
      </c>
      <c r="N2029" s="103">
        <v>1.0</v>
      </c>
      <c r="O2029" s="95">
        <f t="shared" si="1279"/>
        <v>20.4</v>
      </c>
      <c r="P2029" s="103">
        <v>2.0</v>
      </c>
      <c r="Q2029" s="103">
        <v>1.0</v>
      </c>
      <c r="R2029" s="103">
        <v>5.0</v>
      </c>
      <c r="S2029" s="103">
        <v>1.0</v>
      </c>
      <c r="T2029" s="103">
        <v>5.0</v>
      </c>
      <c r="U2029" s="92">
        <v>0.0</v>
      </c>
      <c r="V2029" s="92">
        <v>0.0</v>
      </c>
      <c r="W2029" s="92">
        <v>0.0</v>
      </c>
      <c r="X2029" s="92">
        <v>0.0</v>
      </c>
      <c r="Y2029" s="92">
        <v>0.0</v>
      </c>
      <c r="Z2029" s="92">
        <v>0.0</v>
      </c>
      <c r="AA2029" s="92">
        <v>0.0</v>
      </c>
      <c r="AB2029" s="92">
        <v>0.0</v>
      </c>
      <c r="AC2029" s="92">
        <v>0.0</v>
      </c>
      <c r="AD2029" s="92">
        <v>0.0</v>
      </c>
      <c r="AE2029" s="92">
        <v>0.0</v>
      </c>
      <c r="AF2029" s="92">
        <v>0.0</v>
      </c>
      <c r="AG2029" s="92">
        <v>0.0</v>
      </c>
      <c r="AH2029" s="92">
        <v>0.0</v>
      </c>
    </row>
    <row r="2030" hidden="1">
      <c r="A2030" s="96" t="s">
        <v>83</v>
      </c>
      <c r="B2030" s="97" t="s">
        <v>365</v>
      </c>
      <c r="C2030" s="92">
        <v>0.0</v>
      </c>
      <c r="D2030" s="92">
        <v>0.0</v>
      </c>
      <c r="E2030" s="93">
        <f t="shared" si="1278"/>
        <v>0</v>
      </c>
      <c r="F2030" s="92">
        <v>0.0</v>
      </c>
      <c r="G2030" s="92">
        <v>0.0</v>
      </c>
      <c r="H2030" s="92">
        <v>0.0</v>
      </c>
      <c r="I2030" s="92">
        <v>0.0</v>
      </c>
      <c r="J2030" s="106">
        <f t="shared" si="1272"/>
        <v>0</v>
      </c>
      <c r="K2030" s="94" t="str">
        <f t="shared" si="1273"/>
        <v>#DIV/0!</v>
      </c>
      <c r="L2030" s="92">
        <v>0.0</v>
      </c>
      <c r="M2030" s="92">
        <v>0.0</v>
      </c>
      <c r="N2030" s="103">
        <v>0.0</v>
      </c>
      <c r="O2030" s="95">
        <f t="shared" si="1279"/>
        <v>0</v>
      </c>
      <c r="P2030" s="92">
        <v>0.0</v>
      </c>
      <c r="Q2030" s="92">
        <v>0.0</v>
      </c>
      <c r="R2030" s="92">
        <v>0.0</v>
      </c>
      <c r="S2030" s="92">
        <v>0.0</v>
      </c>
      <c r="T2030" s="92">
        <v>0.0</v>
      </c>
      <c r="U2030" s="92">
        <v>0.0</v>
      </c>
      <c r="V2030" s="92">
        <v>0.0</v>
      </c>
      <c r="W2030" s="92">
        <v>0.0</v>
      </c>
      <c r="X2030" s="92">
        <v>0.0</v>
      </c>
      <c r="Y2030" s="92">
        <v>0.0</v>
      </c>
      <c r="Z2030" s="92">
        <v>0.0</v>
      </c>
      <c r="AA2030" s="92">
        <v>0.0</v>
      </c>
      <c r="AB2030" s="92">
        <v>0.0</v>
      </c>
      <c r="AC2030" s="92">
        <v>0.0</v>
      </c>
      <c r="AD2030" s="92">
        <v>0.0</v>
      </c>
      <c r="AE2030" s="92">
        <v>0.0</v>
      </c>
      <c r="AF2030" s="92">
        <v>0.0</v>
      </c>
      <c r="AG2030" s="92">
        <v>0.0</v>
      </c>
      <c r="AH2030" s="92">
        <v>0.0</v>
      </c>
    </row>
    <row r="2031" hidden="1">
      <c r="A2031" s="98" t="s">
        <v>271</v>
      </c>
      <c r="B2031" s="99"/>
      <c r="C2031" s="99">
        <f>SUM(C2024:C2030)</f>
        <v>4</v>
      </c>
      <c r="D2031" s="99">
        <f t="shared" ref="D2031:F2031" si="1280">SUM(D2024:D2030)/4</f>
        <v>0</v>
      </c>
      <c r="E2031" s="100">
        <f t="shared" si="1280"/>
        <v>22.11666667</v>
      </c>
      <c r="F2031" s="99">
        <f t="shared" si="1280"/>
        <v>0</v>
      </c>
      <c r="G2031" s="99">
        <f>SUM(G2024:G2030)</f>
        <v>274</v>
      </c>
      <c r="H2031" s="99"/>
      <c r="I2031" s="99">
        <f>SUM(I2024:I2030)</f>
        <v>313</v>
      </c>
      <c r="J2031" s="99">
        <f t="shared" si="1272"/>
        <v>-39</v>
      </c>
      <c r="K2031" s="101">
        <f t="shared" si="1273"/>
        <v>0.875399361</v>
      </c>
      <c r="L2031" s="99">
        <f t="shared" ref="L2031:M2031" si="1281">SUM(L2024:L2030)</f>
        <v>76</v>
      </c>
      <c r="M2031" s="99">
        <f t="shared" si="1281"/>
        <v>320</v>
      </c>
      <c r="N2031" s="99"/>
      <c r="O2031" s="102"/>
      <c r="P2031" s="99">
        <f t="shared" ref="P2031:AH2031" si="1282">SUM(P2024:P2030)</f>
        <v>7</v>
      </c>
      <c r="Q2031" s="99">
        <f t="shared" si="1282"/>
        <v>2</v>
      </c>
      <c r="R2031" s="99">
        <f t="shared" si="1282"/>
        <v>15</v>
      </c>
      <c r="S2031" s="99">
        <f t="shared" si="1282"/>
        <v>4</v>
      </c>
      <c r="T2031" s="99">
        <f t="shared" si="1282"/>
        <v>23</v>
      </c>
      <c r="U2031" s="99">
        <f t="shared" si="1282"/>
        <v>1</v>
      </c>
      <c r="V2031" s="99">
        <f t="shared" si="1282"/>
        <v>1</v>
      </c>
      <c r="W2031" s="99">
        <f t="shared" si="1282"/>
        <v>0</v>
      </c>
      <c r="X2031" s="99">
        <f t="shared" si="1282"/>
        <v>0</v>
      </c>
      <c r="Y2031" s="99">
        <f t="shared" si="1282"/>
        <v>0</v>
      </c>
      <c r="Z2031" s="99">
        <f t="shared" si="1282"/>
        <v>0</v>
      </c>
      <c r="AA2031" s="99">
        <f t="shared" si="1282"/>
        <v>0</v>
      </c>
      <c r="AB2031" s="99">
        <f t="shared" si="1282"/>
        <v>0</v>
      </c>
      <c r="AC2031" s="99">
        <f t="shared" si="1282"/>
        <v>3</v>
      </c>
      <c r="AD2031" s="99">
        <f t="shared" si="1282"/>
        <v>0</v>
      </c>
      <c r="AE2031" s="99">
        <f t="shared" si="1282"/>
        <v>0</v>
      </c>
      <c r="AF2031" s="99">
        <f t="shared" si="1282"/>
        <v>0</v>
      </c>
      <c r="AG2031" s="99">
        <f t="shared" si="1282"/>
        <v>0</v>
      </c>
      <c r="AH2031" s="99">
        <f t="shared" si="1282"/>
        <v>0</v>
      </c>
    </row>
    <row r="2032">
      <c r="A2032" s="119" t="s">
        <v>499</v>
      </c>
    </row>
    <row r="2034" hidden="1">
      <c r="A2034" s="115"/>
      <c r="F2034" s="116" t="s">
        <v>382</v>
      </c>
      <c r="L2034" s="117" t="s">
        <v>383</v>
      </c>
      <c r="N2034" s="118" t="s">
        <v>384</v>
      </c>
    </row>
    <row r="2035" hidden="1">
      <c r="A2035" s="83" t="s">
        <v>232</v>
      </c>
      <c r="B2035" s="83" t="s">
        <v>233</v>
      </c>
      <c r="C2035" s="83" t="s">
        <v>234</v>
      </c>
      <c r="D2035" s="83" t="s">
        <v>15</v>
      </c>
      <c r="E2035" s="84" t="s">
        <v>235</v>
      </c>
      <c r="F2035" s="85" t="s">
        <v>17</v>
      </c>
      <c r="G2035" s="85" t="s">
        <v>236</v>
      </c>
      <c r="H2035" s="85" t="s">
        <v>237</v>
      </c>
      <c r="I2035" s="85" t="s">
        <v>238</v>
      </c>
      <c r="J2035" s="85" t="s">
        <v>239</v>
      </c>
      <c r="K2035" s="86" t="s">
        <v>240</v>
      </c>
      <c r="L2035" s="87" t="s">
        <v>241</v>
      </c>
      <c r="M2035" s="87" t="s">
        <v>242</v>
      </c>
      <c r="N2035" s="88" t="s">
        <v>385</v>
      </c>
      <c r="O2035" s="88" t="s">
        <v>235</v>
      </c>
      <c r="P2035" s="88" t="s">
        <v>244</v>
      </c>
      <c r="Q2035" s="88" t="s">
        <v>245</v>
      </c>
      <c r="R2035" s="88" t="s">
        <v>246</v>
      </c>
      <c r="S2035" s="88" t="s">
        <v>247</v>
      </c>
      <c r="T2035" s="88" t="s">
        <v>248</v>
      </c>
      <c r="U2035" s="88" t="s">
        <v>249</v>
      </c>
      <c r="V2035" s="88" t="s">
        <v>250</v>
      </c>
      <c r="W2035" s="88" t="s">
        <v>251</v>
      </c>
      <c r="X2035" s="88" t="s">
        <v>252</v>
      </c>
      <c r="Y2035" s="88" t="s">
        <v>253</v>
      </c>
      <c r="Z2035" s="88" t="s">
        <v>254</v>
      </c>
      <c r="AA2035" s="88" t="s">
        <v>255</v>
      </c>
      <c r="AB2035" s="88" t="s">
        <v>256</v>
      </c>
      <c r="AC2035" s="88" t="s">
        <v>257</v>
      </c>
      <c r="AD2035" s="88" t="s">
        <v>258</v>
      </c>
      <c r="AE2035" s="88" t="s">
        <v>259</v>
      </c>
      <c r="AF2035" s="88" t="s">
        <v>260</v>
      </c>
      <c r="AG2035" s="88" t="s">
        <v>261</v>
      </c>
      <c r="AH2035" s="88" t="s">
        <v>262</v>
      </c>
    </row>
    <row r="2036" hidden="1">
      <c r="A2036" s="90"/>
      <c r="B2036" s="91"/>
      <c r="C2036" s="92">
        <v>0.0</v>
      </c>
      <c r="D2036" s="92">
        <v>0.0</v>
      </c>
      <c r="E2036" s="93">
        <f t="shared" ref="E2036:E2041" si="1283">SUM(L2036*I2036)/60</f>
        <v>0</v>
      </c>
      <c r="F2036" s="92">
        <v>0.0</v>
      </c>
      <c r="G2036" s="92">
        <v>0.0</v>
      </c>
      <c r="H2036" s="92">
        <v>0.0</v>
      </c>
      <c r="I2036" s="92">
        <v>0.0</v>
      </c>
      <c r="J2036" s="106">
        <f t="shared" ref="J2036:J2049" si="1284">SUM(G2036-I2036)</f>
        <v>0</v>
      </c>
      <c r="K2036" s="94" t="str">
        <f t="shared" ref="K2036:K2049" si="1285">SUM(G2036/I2036)</f>
        <v>#DIV/0!</v>
      </c>
      <c r="L2036" s="92">
        <v>0.0</v>
      </c>
      <c r="M2036" s="92">
        <v>0.0</v>
      </c>
      <c r="N2036" s="92" t="s">
        <v>386</v>
      </c>
      <c r="O2036" s="95" t="str">
        <f t="shared" ref="O2036:O2041" si="1286">(E2036*N2036)</f>
        <v>#VALUE!</v>
      </c>
      <c r="P2036" s="92">
        <v>0.0</v>
      </c>
      <c r="Q2036" s="92">
        <v>0.0</v>
      </c>
      <c r="R2036" s="92">
        <v>0.0</v>
      </c>
      <c r="S2036" s="92">
        <v>0.0</v>
      </c>
      <c r="T2036" s="92">
        <v>0.0</v>
      </c>
      <c r="U2036" s="92">
        <v>0.0</v>
      </c>
      <c r="V2036" s="92">
        <v>0.0</v>
      </c>
      <c r="W2036" s="92">
        <v>0.0</v>
      </c>
      <c r="X2036" s="92">
        <v>0.0</v>
      </c>
      <c r="Y2036" s="92">
        <v>0.0</v>
      </c>
      <c r="Z2036" s="92">
        <v>0.0</v>
      </c>
      <c r="AA2036" s="92">
        <v>0.0</v>
      </c>
      <c r="AB2036" s="92">
        <v>0.0</v>
      </c>
      <c r="AC2036" s="92">
        <v>0.0</v>
      </c>
      <c r="AD2036" s="92">
        <v>0.0</v>
      </c>
      <c r="AE2036" s="92">
        <v>0.0</v>
      </c>
      <c r="AF2036" s="92">
        <v>0.0</v>
      </c>
      <c r="AG2036" s="92">
        <v>0.0</v>
      </c>
      <c r="AH2036" s="92">
        <v>0.0</v>
      </c>
    </row>
    <row r="2037" hidden="1">
      <c r="A2037" s="90"/>
      <c r="B2037" s="91"/>
      <c r="C2037" s="92">
        <v>0.0</v>
      </c>
      <c r="D2037" s="92">
        <v>0.0</v>
      </c>
      <c r="E2037" s="93">
        <f t="shared" si="1283"/>
        <v>0</v>
      </c>
      <c r="F2037" s="92">
        <v>0.0</v>
      </c>
      <c r="G2037" s="92">
        <v>0.0</v>
      </c>
      <c r="H2037" s="92">
        <v>0.0</v>
      </c>
      <c r="I2037" s="92">
        <v>0.0</v>
      </c>
      <c r="J2037" s="106">
        <f t="shared" si="1284"/>
        <v>0</v>
      </c>
      <c r="K2037" s="94" t="str">
        <f t="shared" si="1285"/>
        <v>#DIV/0!</v>
      </c>
      <c r="L2037" s="92">
        <v>0.0</v>
      </c>
      <c r="M2037" s="92">
        <v>0.0</v>
      </c>
      <c r="N2037" s="92" t="s">
        <v>386</v>
      </c>
      <c r="O2037" s="95" t="str">
        <f t="shared" si="1286"/>
        <v>#VALUE!</v>
      </c>
      <c r="P2037" s="92">
        <v>0.0</v>
      </c>
      <c r="Q2037" s="92">
        <v>0.0</v>
      </c>
      <c r="R2037" s="92">
        <v>0.0</v>
      </c>
      <c r="S2037" s="92">
        <v>0.0</v>
      </c>
      <c r="T2037" s="92">
        <v>0.0</v>
      </c>
      <c r="U2037" s="92">
        <v>0.0</v>
      </c>
      <c r="V2037" s="92">
        <v>0.0</v>
      </c>
      <c r="W2037" s="92">
        <v>0.0</v>
      </c>
      <c r="X2037" s="92">
        <v>0.0</v>
      </c>
      <c r="Y2037" s="92">
        <v>0.0</v>
      </c>
      <c r="Z2037" s="92">
        <v>0.0</v>
      </c>
      <c r="AA2037" s="92">
        <v>0.0</v>
      </c>
      <c r="AB2037" s="92">
        <v>0.0</v>
      </c>
      <c r="AC2037" s="92">
        <v>0.0</v>
      </c>
      <c r="AD2037" s="92">
        <v>0.0</v>
      </c>
      <c r="AE2037" s="92">
        <v>0.0</v>
      </c>
      <c r="AF2037" s="92">
        <v>0.0</v>
      </c>
      <c r="AG2037" s="92">
        <v>0.0</v>
      </c>
      <c r="AH2037" s="92">
        <v>0.0</v>
      </c>
    </row>
    <row r="2038" hidden="1">
      <c r="A2038" s="90"/>
      <c r="B2038" s="91"/>
      <c r="C2038" s="92">
        <v>0.0</v>
      </c>
      <c r="D2038" s="92">
        <v>0.0</v>
      </c>
      <c r="E2038" s="93">
        <f t="shared" si="1283"/>
        <v>0</v>
      </c>
      <c r="F2038" s="92">
        <v>0.0</v>
      </c>
      <c r="G2038" s="92">
        <v>0.0</v>
      </c>
      <c r="H2038" s="92">
        <v>0.0</v>
      </c>
      <c r="I2038" s="92">
        <v>0.0</v>
      </c>
      <c r="J2038" s="106">
        <f t="shared" si="1284"/>
        <v>0</v>
      </c>
      <c r="K2038" s="94" t="str">
        <f t="shared" si="1285"/>
        <v>#DIV/0!</v>
      </c>
      <c r="L2038" s="92">
        <v>0.0</v>
      </c>
      <c r="M2038" s="92">
        <v>0.0</v>
      </c>
      <c r="N2038" s="92" t="s">
        <v>386</v>
      </c>
      <c r="O2038" s="95" t="str">
        <f t="shared" si="1286"/>
        <v>#VALUE!</v>
      </c>
      <c r="P2038" s="92">
        <v>0.0</v>
      </c>
      <c r="Q2038" s="92">
        <v>0.0</v>
      </c>
      <c r="R2038" s="92">
        <v>0.0</v>
      </c>
      <c r="S2038" s="92">
        <v>0.0</v>
      </c>
      <c r="T2038" s="92">
        <v>0.0</v>
      </c>
      <c r="U2038" s="92">
        <v>0.0</v>
      </c>
      <c r="V2038" s="92">
        <v>0.0</v>
      </c>
      <c r="W2038" s="92">
        <v>0.0</v>
      </c>
      <c r="X2038" s="92">
        <v>0.0</v>
      </c>
      <c r="Y2038" s="92">
        <v>0.0</v>
      </c>
      <c r="Z2038" s="92">
        <v>0.0</v>
      </c>
      <c r="AA2038" s="92">
        <v>0.0</v>
      </c>
      <c r="AB2038" s="92">
        <v>0.0</v>
      </c>
      <c r="AC2038" s="92">
        <v>0.0</v>
      </c>
      <c r="AD2038" s="92">
        <v>0.0</v>
      </c>
      <c r="AE2038" s="92">
        <v>0.0</v>
      </c>
      <c r="AF2038" s="92">
        <v>0.0</v>
      </c>
      <c r="AG2038" s="92">
        <v>0.0</v>
      </c>
      <c r="AH2038" s="92">
        <v>0.0</v>
      </c>
    </row>
    <row r="2039" hidden="1">
      <c r="A2039" s="90"/>
      <c r="B2039" s="91"/>
      <c r="C2039" s="92">
        <v>0.0</v>
      </c>
      <c r="D2039" s="92">
        <v>0.0</v>
      </c>
      <c r="E2039" s="93">
        <f t="shared" si="1283"/>
        <v>0</v>
      </c>
      <c r="F2039" s="92">
        <v>0.0</v>
      </c>
      <c r="G2039" s="92">
        <v>0.0</v>
      </c>
      <c r="H2039" s="92">
        <v>0.0</v>
      </c>
      <c r="I2039" s="92">
        <v>0.0</v>
      </c>
      <c r="J2039" s="106">
        <f t="shared" si="1284"/>
        <v>0</v>
      </c>
      <c r="K2039" s="94" t="str">
        <f t="shared" si="1285"/>
        <v>#DIV/0!</v>
      </c>
      <c r="L2039" s="92">
        <v>0.0</v>
      </c>
      <c r="M2039" s="92">
        <v>0.0</v>
      </c>
      <c r="N2039" s="92" t="s">
        <v>386</v>
      </c>
      <c r="O2039" s="95" t="str">
        <f t="shared" si="1286"/>
        <v>#VALUE!</v>
      </c>
      <c r="P2039" s="92">
        <v>0.0</v>
      </c>
      <c r="Q2039" s="92">
        <v>0.0</v>
      </c>
      <c r="R2039" s="92">
        <v>0.0</v>
      </c>
      <c r="S2039" s="92">
        <v>0.0</v>
      </c>
      <c r="T2039" s="92">
        <v>0.0</v>
      </c>
      <c r="U2039" s="92">
        <v>0.0</v>
      </c>
      <c r="V2039" s="92">
        <v>0.0</v>
      </c>
      <c r="W2039" s="92">
        <v>0.0</v>
      </c>
      <c r="X2039" s="92">
        <v>0.0</v>
      </c>
      <c r="Y2039" s="92">
        <v>0.0</v>
      </c>
      <c r="Z2039" s="92">
        <v>0.0</v>
      </c>
      <c r="AA2039" s="92">
        <v>0.0</v>
      </c>
      <c r="AB2039" s="92">
        <v>0.0</v>
      </c>
      <c r="AC2039" s="92">
        <v>0.0</v>
      </c>
      <c r="AD2039" s="92">
        <v>0.0</v>
      </c>
      <c r="AE2039" s="92">
        <v>0.0</v>
      </c>
      <c r="AF2039" s="92">
        <v>0.0</v>
      </c>
      <c r="AG2039" s="92">
        <v>0.0</v>
      </c>
      <c r="AH2039" s="92">
        <v>0.0</v>
      </c>
    </row>
    <row r="2040" hidden="1">
      <c r="A2040" s="90"/>
      <c r="B2040" s="91"/>
      <c r="C2040" s="92">
        <v>0.0</v>
      </c>
      <c r="D2040" s="92">
        <v>0.0</v>
      </c>
      <c r="E2040" s="93">
        <f t="shared" si="1283"/>
        <v>0</v>
      </c>
      <c r="F2040" s="92">
        <v>0.0</v>
      </c>
      <c r="G2040" s="92">
        <v>0.0</v>
      </c>
      <c r="H2040" s="92">
        <v>0.0</v>
      </c>
      <c r="I2040" s="92">
        <v>0.0</v>
      </c>
      <c r="J2040" s="106">
        <f t="shared" si="1284"/>
        <v>0</v>
      </c>
      <c r="K2040" s="94" t="str">
        <f t="shared" si="1285"/>
        <v>#DIV/0!</v>
      </c>
      <c r="L2040" s="92">
        <v>0.0</v>
      </c>
      <c r="M2040" s="92">
        <v>0.0</v>
      </c>
      <c r="N2040" s="92" t="s">
        <v>386</v>
      </c>
      <c r="O2040" s="95" t="str">
        <f t="shared" si="1286"/>
        <v>#VALUE!</v>
      </c>
      <c r="P2040" s="92">
        <v>0.0</v>
      </c>
      <c r="Q2040" s="92">
        <v>0.0</v>
      </c>
      <c r="R2040" s="92">
        <v>0.0</v>
      </c>
      <c r="S2040" s="92">
        <v>0.0</v>
      </c>
      <c r="T2040" s="92">
        <v>0.0</v>
      </c>
      <c r="U2040" s="92">
        <v>0.0</v>
      </c>
      <c r="V2040" s="92">
        <v>0.0</v>
      </c>
      <c r="W2040" s="92">
        <v>0.0</v>
      </c>
      <c r="X2040" s="92">
        <v>0.0</v>
      </c>
      <c r="Y2040" s="92">
        <v>0.0</v>
      </c>
      <c r="Z2040" s="92">
        <v>0.0</v>
      </c>
      <c r="AA2040" s="92">
        <v>0.0</v>
      </c>
      <c r="AB2040" s="92">
        <v>0.0</v>
      </c>
      <c r="AC2040" s="92">
        <v>0.0</v>
      </c>
      <c r="AD2040" s="92">
        <v>0.0</v>
      </c>
      <c r="AE2040" s="92">
        <v>0.0</v>
      </c>
      <c r="AF2040" s="92">
        <v>0.0</v>
      </c>
      <c r="AG2040" s="92">
        <v>0.0</v>
      </c>
      <c r="AH2040" s="92">
        <v>0.0</v>
      </c>
    </row>
    <row r="2041" hidden="1">
      <c r="A2041" s="90"/>
      <c r="B2041" s="91"/>
      <c r="C2041" s="92">
        <v>0.0</v>
      </c>
      <c r="D2041" s="92">
        <v>0.0</v>
      </c>
      <c r="E2041" s="93">
        <f t="shared" si="1283"/>
        <v>0</v>
      </c>
      <c r="F2041" s="92">
        <v>0.0</v>
      </c>
      <c r="G2041" s="92">
        <v>0.0</v>
      </c>
      <c r="H2041" s="92">
        <v>0.0</v>
      </c>
      <c r="I2041" s="92">
        <v>0.0</v>
      </c>
      <c r="J2041" s="106">
        <f t="shared" si="1284"/>
        <v>0</v>
      </c>
      <c r="K2041" s="94" t="str">
        <f t="shared" si="1285"/>
        <v>#DIV/0!</v>
      </c>
      <c r="L2041" s="92">
        <v>0.0</v>
      </c>
      <c r="M2041" s="92">
        <v>0.0</v>
      </c>
      <c r="N2041" s="92" t="s">
        <v>386</v>
      </c>
      <c r="O2041" s="95" t="str">
        <f t="shared" si="1286"/>
        <v>#VALUE!</v>
      </c>
      <c r="P2041" s="92">
        <v>0.0</v>
      </c>
      <c r="Q2041" s="92">
        <v>0.0</v>
      </c>
      <c r="R2041" s="92">
        <v>0.0</v>
      </c>
      <c r="S2041" s="92">
        <v>0.0</v>
      </c>
      <c r="T2041" s="92">
        <v>0.0</v>
      </c>
      <c r="U2041" s="92">
        <v>0.0</v>
      </c>
      <c r="V2041" s="92">
        <v>0.0</v>
      </c>
      <c r="W2041" s="92">
        <v>0.0</v>
      </c>
      <c r="X2041" s="92">
        <v>0.0</v>
      </c>
      <c r="Y2041" s="92">
        <v>0.0</v>
      </c>
      <c r="Z2041" s="92">
        <v>0.0</v>
      </c>
      <c r="AA2041" s="92">
        <v>0.0</v>
      </c>
      <c r="AB2041" s="92">
        <v>0.0</v>
      </c>
      <c r="AC2041" s="92">
        <v>0.0</v>
      </c>
      <c r="AD2041" s="92">
        <v>0.0</v>
      </c>
      <c r="AE2041" s="92">
        <v>0.0</v>
      </c>
      <c r="AF2041" s="92">
        <v>0.0</v>
      </c>
      <c r="AG2041" s="92">
        <v>0.0</v>
      </c>
      <c r="AH2041" s="92">
        <v>0.0</v>
      </c>
    </row>
    <row r="2042" hidden="1">
      <c r="A2042" s="98"/>
      <c r="B2042" s="99"/>
      <c r="C2042" s="99">
        <f t="shared" ref="C2042:D2042" si="1287">SUM(C2036:C2041)/4</f>
        <v>0</v>
      </c>
      <c r="D2042" s="99">
        <f t="shared" si="1287"/>
        <v>0</v>
      </c>
      <c r="E2042" s="100">
        <f>SUM(E2036:E2041)</f>
        <v>0</v>
      </c>
      <c r="F2042" s="99">
        <f>SUM(F2036:F2041)/4</f>
        <v>0</v>
      </c>
      <c r="G2042" s="99">
        <f>SUM(G2036:G2041)</f>
        <v>0</v>
      </c>
      <c r="H2042" s="99"/>
      <c r="I2042" s="99">
        <f>SUM(I2036:I2041)</f>
        <v>0</v>
      </c>
      <c r="J2042" s="99">
        <f t="shared" si="1284"/>
        <v>0</v>
      </c>
      <c r="K2042" s="101" t="str">
        <f t="shared" si="1285"/>
        <v>#DIV/0!</v>
      </c>
      <c r="L2042" s="99">
        <f t="shared" ref="L2042:M2042" si="1288">SUM(L2036:L2041)</f>
        <v>0</v>
      </c>
      <c r="M2042" s="99">
        <f t="shared" si="1288"/>
        <v>0</v>
      </c>
      <c r="N2042" s="99"/>
      <c r="O2042" s="102"/>
      <c r="P2042" s="99">
        <f t="shared" ref="P2042:AH2042" si="1289">SUM(P2036:P2041)</f>
        <v>0</v>
      </c>
      <c r="Q2042" s="99">
        <f t="shared" si="1289"/>
        <v>0</v>
      </c>
      <c r="R2042" s="99">
        <f t="shared" si="1289"/>
        <v>0</v>
      </c>
      <c r="S2042" s="99">
        <f t="shared" si="1289"/>
        <v>0</v>
      </c>
      <c r="T2042" s="99">
        <f t="shared" si="1289"/>
        <v>0</v>
      </c>
      <c r="U2042" s="99">
        <f t="shared" si="1289"/>
        <v>0</v>
      </c>
      <c r="V2042" s="99">
        <f t="shared" si="1289"/>
        <v>0</v>
      </c>
      <c r="W2042" s="99">
        <f t="shared" si="1289"/>
        <v>0</v>
      </c>
      <c r="X2042" s="99">
        <f t="shared" si="1289"/>
        <v>0</v>
      </c>
      <c r="Y2042" s="99">
        <f t="shared" si="1289"/>
        <v>0</v>
      </c>
      <c r="Z2042" s="99">
        <f t="shared" si="1289"/>
        <v>0</v>
      </c>
      <c r="AA2042" s="99">
        <f t="shared" si="1289"/>
        <v>0</v>
      </c>
      <c r="AB2042" s="99">
        <f t="shared" si="1289"/>
        <v>0</v>
      </c>
      <c r="AC2042" s="99">
        <f t="shared" si="1289"/>
        <v>0</v>
      </c>
      <c r="AD2042" s="99">
        <f t="shared" si="1289"/>
        <v>0</v>
      </c>
      <c r="AE2042" s="99">
        <f t="shared" si="1289"/>
        <v>0</v>
      </c>
      <c r="AF2042" s="99">
        <f t="shared" si="1289"/>
        <v>0</v>
      </c>
      <c r="AG2042" s="99">
        <f t="shared" si="1289"/>
        <v>0</v>
      </c>
      <c r="AH2042" s="99">
        <f t="shared" si="1289"/>
        <v>0</v>
      </c>
    </row>
    <row r="2043" hidden="1">
      <c r="A2043" s="90"/>
      <c r="B2043" s="91"/>
      <c r="C2043" s="92">
        <v>0.0</v>
      </c>
      <c r="D2043" s="92">
        <v>0.0</v>
      </c>
      <c r="E2043" s="93">
        <f t="shared" ref="E2043:E2048" si="1290">SUM(L2043*I2043)/60</f>
        <v>0</v>
      </c>
      <c r="F2043" s="92">
        <v>0.0</v>
      </c>
      <c r="G2043" s="92">
        <v>0.0</v>
      </c>
      <c r="H2043" s="92">
        <v>0.0</v>
      </c>
      <c r="I2043" s="92">
        <v>0.0</v>
      </c>
      <c r="J2043" s="106">
        <f t="shared" si="1284"/>
        <v>0</v>
      </c>
      <c r="K2043" s="94" t="str">
        <f t="shared" si="1285"/>
        <v>#DIV/0!</v>
      </c>
      <c r="L2043" s="92">
        <v>0.0</v>
      </c>
      <c r="M2043" s="92">
        <v>0.0</v>
      </c>
      <c r="N2043" s="92" t="s">
        <v>386</v>
      </c>
      <c r="O2043" s="95">
        <f t="shared" ref="O2043:O2048" si="1291">SUM(L2043*I2043)/60</f>
        <v>0</v>
      </c>
      <c r="P2043" s="92">
        <v>0.0</v>
      </c>
      <c r="Q2043" s="92">
        <v>0.0</v>
      </c>
      <c r="R2043" s="92">
        <v>0.0</v>
      </c>
      <c r="S2043" s="92">
        <v>0.0</v>
      </c>
      <c r="T2043" s="92">
        <v>0.0</v>
      </c>
      <c r="U2043" s="92">
        <v>0.0</v>
      </c>
      <c r="V2043" s="92">
        <v>0.0</v>
      </c>
      <c r="W2043" s="92">
        <v>0.0</v>
      </c>
      <c r="X2043" s="92">
        <v>0.0</v>
      </c>
      <c r="Y2043" s="92">
        <v>0.0</v>
      </c>
      <c r="Z2043" s="92">
        <v>0.0</v>
      </c>
      <c r="AA2043" s="92">
        <v>0.0</v>
      </c>
      <c r="AB2043" s="92">
        <v>0.0</v>
      </c>
      <c r="AC2043" s="92">
        <v>0.0</v>
      </c>
      <c r="AD2043" s="92">
        <v>0.0</v>
      </c>
      <c r="AE2043" s="92">
        <v>0.0</v>
      </c>
      <c r="AF2043" s="92">
        <v>0.0</v>
      </c>
      <c r="AG2043" s="92">
        <v>0.0</v>
      </c>
      <c r="AH2043" s="92">
        <v>0.0</v>
      </c>
    </row>
    <row r="2044" hidden="1">
      <c r="A2044" s="90"/>
      <c r="B2044" s="91"/>
      <c r="C2044" s="92">
        <v>0.0</v>
      </c>
      <c r="D2044" s="92">
        <v>0.0</v>
      </c>
      <c r="E2044" s="93">
        <f t="shared" si="1290"/>
        <v>0</v>
      </c>
      <c r="F2044" s="92">
        <v>0.0</v>
      </c>
      <c r="G2044" s="92">
        <v>0.0</v>
      </c>
      <c r="H2044" s="92">
        <v>0.0</v>
      </c>
      <c r="I2044" s="92">
        <v>0.0</v>
      </c>
      <c r="J2044" s="106">
        <f t="shared" si="1284"/>
        <v>0</v>
      </c>
      <c r="K2044" s="94" t="str">
        <f t="shared" si="1285"/>
        <v>#DIV/0!</v>
      </c>
      <c r="L2044" s="92">
        <v>0.0</v>
      </c>
      <c r="M2044" s="92">
        <v>0.0</v>
      </c>
      <c r="N2044" s="92" t="s">
        <v>386</v>
      </c>
      <c r="O2044" s="95">
        <f t="shared" si="1291"/>
        <v>0</v>
      </c>
      <c r="P2044" s="92">
        <v>0.0</v>
      </c>
      <c r="Q2044" s="92">
        <v>0.0</v>
      </c>
      <c r="R2044" s="92">
        <v>0.0</v>
      </c>
      <c r="S2044" s="92">
        <v>0.0</v>
      </c>
      <c r="T2044" s="92">
        <v>0.0</v>
      </c>
      <c r="U2044" s="92">
        <v>0.0</v>
      </c>
      <c r="V2044" s="92">
        <v>0.0</v>
      </c>
      <c r="W2044" s="92">
        <v>0.0</v>
      </c>
      <c r="X2044" s="92">
        <v>0.0</v>
      </c>
      <c r="Y2044" s="92">
        <v>0.0</v>
      </c>
      <c r="Z2044" s="92">
        <v>0.0</v>
      </c>
      <c r="AA2044" s="92">
        <v>0.0</v>
      </c>
      <c r="AB2044" s="92">
        <v>0.0</v>
      </c>
      <c r="AC2044" s="92">
        <v>0.0</v>
      </c>
      <c r="AD2044" s="92">
        <v>0.0</v>
      </c>
      <c r="AE2044" s="92">
        <v>0.0</v>
      </c>
      <c r="AF2044" s="92">
        <v>0.0</v>
      </c>
      <c r="AG2044" s="92">
        <v>0.0</v>
      </c>
      <c r="AH2044" s="92">
        <v>0.0</v>
      </c>
    </row>
    <row r="2045" hidden="1">
      <c r="A2045" s="90"/>
      <c r="B2045" s="91"/>
      <c r="C2045" s="92">
        <v>0.0</v>
      </c>
      <c r="D2045" s="92">
        <v>0.0</v>
      </c>
      <c r="E2045" s="93">
        <f t="shared" si="1290"/>
        <v>0</v>
      </c>
      <c r="F2045" s="92">
        <v>0.0</v>
      </c>
      <c r="G2045" s="92">
        <v>0.0</v>
      </c>
      <c r="H2045" s="92">
        <v>0.0</v>
      </c>
      <c r="I2045" s="92">
        <v>0.0</v>
      </c>
      <c r="J2045" s="106">
        <f t="shared" si="1284"/>
        <v>0</v>
      </c>
      <c r="K2045" s="94" t="str">
        <f t="shared" si="1285"/>
        <v>#DIV/0!</v>
      </c>
      <c r="L2045" s="92">
        <v>0.0</v>
      </c>
      <c r="M2045" s="92">
        <v>0.0</v>
      </c>
      <c r="N2045" s="92" t="s">
        <v>386</v>
      </c>
      <c r="O2045" s="95">
        <f t="shared" si="1291"/>
        <v>0</v>
      </c>
      <c r="P2045" s="92">
        <v>0.0</v>
      </c>
      <c r="Q2045" s="92">
        <v>0.0</v>
      </c>
      <c r="R2045" s="92">
        <v>0.0</v>
      </c>
      <c r="S2045" s="92">
        <v>0.0</v>
      </c>
      <c r="T2045" s="92">
        <v>0.0</v>
      </c>
      <c r="U2045" s="92">
        <v>0.0</v>
      </c>
      <c r="V2045" s="92">
        <v>0.0</v>
      </c>
      <c r="W2045" s="92">
        <v>0.0</v>
      </c>
      <c r="X2045" s="92">
        <v>0.0</v>
      </c>
      <c r="Y2045" s="92">
        <v>0.0</v>
      </c>
      <c r="Z2045" s="92">
        <v>0.0</v>
      </c>
      <c r="AA2045" s="92">
        <v>0.0</v>
      </c>
      <c r="AB2045" s="92">
        <v>0.0</v>
      </c>
      <c r="AC2045" s="92">
        <v>0.0</v>
      </c>
      <c r="AD2045" s="92">
        <v>0.0</v>
      </c>
      <c r="AE2045" s="92">
        <v>0.0</v>
      </c>
      <c r="AF2045" s="92">
        <v>0.0</v>
      </c>
      <c r="AG2045" s="92">
        <v>0.0</v>
      </c>
      <c r="AH2045" s="92">
        <v>0.0</v>
      </c>
    </row>
    <row r="2046" hidden="1">
      <c r="A2046" s="90"/>
      <c r="B2046" s="91"/>
      <c r="C2046" s="92">
        <v>0.0</v>
      </c>
      <c r="D2046" s="92">
        <v>0.0</v>
      </c>
      <c r="E2046" s="93">
        <f t="shared" si="1290"/>
        <v>0</v>
      </c>
      <c r="F2046" s="92">
        <v>0.0</v>
      </c>
      <c r="G2046" s="92">
        <v>0.0</v>
      </c>
      <c r="H2046" s="92">
        <v>0.0</v>
      </c>
      <c r="I2046" s="92">
        <v>0.0</v>
      </c>
      <c r="J2046" s="106">
        <f t="shared" si="1284"/>
        <v>0</v>
      </c>
      <c r="K2046" s="94" t="str">
        <f t="shared" si="1285"/>
        <v>#DIV/0!</v>
      </c>
      <c r="L2046" s="92">
        <v>0.0</v>
      </c>
      <c r="M2046" s="92">
        <v>0.0</v>
      </c>
      <c r="N2046" s="92" t="s">
        <v>386</v>
      </c>
      <c r="O2046" s="95">
        <f t="shared" si="1291"/>
        <v>0</v>
      </c>
      <c r="P2046" s="92">
        <v>0.0</v>
      </c>
      <c r="Q2046" s="92">
        <v>0.0</v>
      </c>
      <c r="R2046" s="92">
        <v>0.0</v>
      </c>
      <c r="S2046" s="92">
        <v>0.0</v>
      </c>
      <c r="T2046" s="92">
        <v>0.0</v>
      </c>
      <c r="U2046" s="92">
        <v>0.0</v>
      </c>
      <c r="V2046" s="92">
        <v>0.0</v>
      </c>
      <c r="W2046" s="92">
        <v>0.0</v>
      </c>
      <c r="X2046" s="92">
        <v>0.0</v>
      </c>
      <c r="Y2046" s="92">
        <v>0.0</v>
      </c>
      <c r="Z2046" s="92">
        <v>0.0</v>
      </c>
      <c r="AA2046" s="92">
        <v>0.0</v>
      </c>
      <c r="AB2046" s="92">
        <v>0.0</v>
      </c>
      <c r="AC2046" s="92">
        <v>0.0</v>
      </c>
      <c r="AD2046" s="92">
        <v>0.0</v>
      </c>
      <c r="AE2046" s="92">
        <v>0.0</v>
      </c>
      <c r="AF2046" s="92">
        <v>0.0</v>
      </c>
      <c r="AG2046" s="92">
        <v>0.0</v>
      </c>
      <c r="AH2046" s="92">
        <v>0.0</v>
      </c>
    </row>
    <row r="2047" hidden="1">
      <c r="A2047" s="90"/>
      <c r="B2047" s="91"/>
      <c r="C2047" s="92">
        <v>0.0</v>
      </c>
      <c r="D2047" s="92">
        <v>0.0</v>
      </c>
      <c r="E2047" s="93">
        <f t="shared" si="1290"/>
        <v>0</v>
      </c>
      <c r="F2047" s="92">
        <v>0.0</v>
      </c>
      <c r="G2047" s="92">
        <v>0.0</v>
      </c>
      <c r="H2047" s="92">
        <v>0.0</v>
      </c>
      <c r="I2047" s="92">
        <v>0.0</v>
      </c>
      <c r="J2047" s="106">
        <f t="shared" si="1284"/>
        <v>0</v>
      </c>
      <c r="K2047" s="94" t="str">
        <f t="shared" si="1285"/>
        <v>#DIV/0!</v>
      </c>
      <c r="L2047" s="92">
        <v>0.0</v>
      </c>
      <c r="M2047" s="92">
        <v>0.0</v>
      </c>
      <c r="N2047" s="92" t="s">
        <v>386</v>
      </c>
      <c r="O2047" s="95">
        <f t="shared" si="1291"/>
        <v>0</v>
      </c>
      <c r="P2047" s="92">
        <v>0.0</v>
      </c>
      <c r="Q2047" s="92">
        <v>0.0</v>
      </c>
      <c r="R2047" s="92">
        <v>0.0</v>
      </c>
      <c r="S2047" s="92">
        <v>0.0</v>
      </c>
      <c r="T2047" s="92">
        <v>0.0</v>
      </c>
      <c r="U2047" s="92">
        <v>0.0</v>
      </c>
      <c r="V2047" s="92">
        <v>0.0</v>
      </c>
      <c r="W2047" s="92">
        <v>0.0</v>
      </c>
      <c r="X2047" s="92">
        <v>0.0</v>
      </c>
      <c r="Y2047" s="92">
        <v>0.0</v>
      </c>
      <c r="Z2047" s="92">
        <v>0.0</v>
      </c>
      <c r="AA2047" s="92">
        <v>0.0</v>
      </c>
      <c r="AB2047" s="92">
        <v>0.0</v>
      </c>
      <c r="AC2047" s="92">
        <v>0.0</v>
      </c>
      <c r="AD2047" s="92">
        <v>0.0</v>
      </c>
      <c r="AE2047" s="92">
        <v>0.0</v>
      </c>
      <c r="AF2047" s="92">
        <v>0.0</v>
      </c>
      <c r="AG2047" s="92">
        <v>0.0</v>
      </c>
      <c r="AH2047" s="92">
        <v>0.0</v>
      </c>
    </row>
    <row r="2048" hidden="1">
      <c r="A2048" s="90"/>
      <c r="B2048" s="91"/>
      <c r="C2048" s="92">
        <v>0.0</v>
      </c>
      <c r="D2048" s="92">
        <v>0.0</v>
      </c>
      <c r="E2048" s="93">
        <f t="shared" si="1290"/>
        <v>0</v>
      </c>
      <c r="F2048" s="92">
        <v>0.0</v>
      </c>
      <c r="G2048" s="92">
        <v>0.0</v>
      </c>
      <c r="H2048" s="92">
        <v>0.0</v>
      </c>
      <c r="I2048" s="92">
        <v>0.0</v>
      </c>
      <c r="J2048" s="106">
        <f t="shared" si="1284"/>
        <v>0</v>
      </c>
      <c r="K2048" s="94" t="str">
        <f t="shared" si="1285"/>
        <v>#DIV/0!</v>
      </c>
      <c r="L2048" s="92">
        <v>0.0</v>
      </c>
      <c r="M2048" s="92">
        <v>0.0</v>
      </c>
      <c r="N2048" s="92" t="s">
        <v>386</v>
      </c>
      <c r="O2048" s="95">
        <f t="shared" si="1291"/>
        <v>0</v>
      </c>
      <c r="P2048" s="92">
        <v>0.0</v>
      </c>
      <c r="Q2048" s="92">
        <v>0.0</v>
      </c>
      <c r="R2048" s="92">
        <v>0.0</v>
      </c>
      <c r="S2048" s="92">
        <v>0.0</v>
      </c>
      <c r="T2048" s="92">
        <v>0.0</v>
      </c>
      <c r="U2048" s="92">
        <v>0.0</v>
      </c>
      <c r="V2048" s="92">
        <v>0.0</v>
      </c>
      <c r="W2048" s="92">
        <v>0.0</v>
      </c>
      <c r="X2048" s="92">
        <v>0.0</v>
      </c>
      <c r="Y2048" s="92">
        <v>0.0</v>
      </c>
      <c r="Z2048" s="92">
        <v>0.0</v>
      </c>
      <c r="AA2048" s="92">
        <v>0.0</v>
      </c>
      <c r="AB2048" s="92">
        <v>0.0</v>
      </c>
      <c r="AC2048" s="92">
        <v>0.0</v>
      </c>
      <c r="AD2048" s="92">
        <v>0.0</v>
      </c>
      <c r="AE2048" s="92">
        <v>0.0</v>
      </c>
      <c r="AF2048" s="92">
        <v>0.0</v>
      </c>
      <c r="AG2048" s="92">
        <v>0.0</v>
      </c>
      <c r="AH2048" s="92">
        <v>0.0</v>
      </c>
    </row>
    <row r="2049" hidden="1">
      <c r="A2049" s="98" t="s">
        <v>271</v>
      </c>
      <c r="B2049" s="99"/>
      <c r="C2049" s="99">
        <f>SUM(C2043:C2048)</f>
        <v>0</v>
      </c>
      <c r="D2049" s="99">
        <f t="shared" ref="D2049:F2049" si="1292">SUM(D2043:D2048)/4</f>
        <v>0</v>
      </c>
      <c r="E2049" s="100">
        <f t="shared" si="1292"/>
        <v>0</v>
      </c>
      <c r="F2049" s="99">
        <f t="shared" si="1292"/>
        <v>0</v>
      </c>
      <c r="G2049" s="99">
        <f>SUM(G2043:G2048)</f>
        <v>0</v>
      </c>
      <c r="H2049" s="99"/>
      <c r="I2049" s="99">
        <f>SUM(I2043:I2048)</f>
        <v>0</v>
      </c>
      <c r="J2049" s="99">
        <f t="shared" si="1284"/>
        <v>0</v>
      </c>
      <c r="K2049" s="101" t="str">
        <f t="shared" si="1285"/>
        <v>#DIV/0!</v>
      </c>
      <c r="L2049" s="99">
        <f t="shared" ref="L2049:M2049" si="1293">SUM(L2043:L2048)</f>
        <v>0</v>
      </c>
      <c r="M2049" s="99">
        <f t="shared" si="1293"/>
        <v>0</v>
      </c>
      <c r="N2049" s="99"/>
      <c r="O2049" s="102"/>
      <c r="P2049" s="99">
        <f t="shared" ref="P2049:AH2049" si="1294">SUM(P2043:P2048)</f>
        <v>0</v>
      </c>
      <c r="Q2049" s="99">
        <f t="shared" si="1294"/>
        <v>0</v>
      </c>
      <c r="R2049" s="99">
        <f t="shared" si="1294"/>
        <v>0</v>
      </c>
      <c r="S2049" s="99">
        <f t="shared" si="1294"/>
        <v>0</v>
      </c>
      <c r="T2049" s="99">
        <f t="shared" si="1294"/>
        <v>0</v>
      </c>
      <c r="U2049" s="99">
        <f t="shared" si="1294"/>
        <v>0</v>
      </c>
      <c r="V2049" s="99">
        <f t="shared" si="1294"/>
        <v>0</v>
      </c>
      <c r="W2049" s="99">
        <f t="shared" si="1294"/>
        <v>0</v>
      </c>
      <c r="X2049" s="99">
        <f t="shared" si="1294"/>
        <v>0</v>
      </c>
      <c r="Y2049" s="99">
        <f t="shared" si="1294"/>
        <v>0</v>
      </c>
      <c r="Z2049" s="99">
        <f t="shared" si="1294"/>
        <v>0</v>
      </c>
      <c r="AA2049" s="99">
        <f t="shared" si="1294"/>
        <v>0</v>
      </c>
      <c r="AB2049" s="99">
        <f t="shared" si="1294"/>
        <v>0</v>
      </c>
      <c r="AC2049" s="99">
        <f t="shared" si="1294"/>
        <v>0</v>
      </c>
      <c r="AD2049" s="99">
        <f t="shared" si="1294"/>
        <v>0</v>
      </c>
      <c r="AE2049" s="99">
        <f t="shared" si="1294"/>
        <v>0</v>
      </c>
      <c r="AF2049" s="99">
        <f t="shared" si="1294"/>
        <v>0</v>
      </c>
      <c r="AG2049" s="99">
        <f t="shared" si="1294"/>
        <v>0</v>
      </c>
      <c r="AH2049" s="99">
        <f t="shared" si="1294"/>
        <v>0</v>
      </c>
    </row>
    <row r="2050">
      <c r="A2050" s="119" t="s">
        <v>500</v>
      </c>
    </row>
    <row r="2052" hidden="1">
      <c r="A2052" s="115"/>
      <c r="F2052" s="116" t="s">
        <v>382</v>
      </c>
      <c r="L2052" s="117" t="s">
        <v>383</v>
      </c>
      <c r="N2052" s="118" t="s">
        <v>384</v>
      </c>
    </row>
    <row r="2053" hidden="1">
      <c r="A2053" s="83" t="s">
        <v>232</v>
      </c>
      <c r="B2053" s="83" t="s">
        <v>233</v>
      </c>
      <c r="C2053" s="83" t="s">
        <v>234</v>
      </c>
      <c r="D2053" s="83" t="s">
        <v>15</v>
      </c>
      <c r="E2053" s="84" t="s">
        <v>235</v>
      </c>
      <c r="F2053" s="85" t="s">
        <v>17</v>
      </c>
      <c r="G2053" s="85" t="s">
        <v>236</v>
      </c>
      <c r="H2053" s="85" t="s">
        <v>237</v>
      </c>
      <c r="I2053" s="85" t="s">
        <v>238</v>
      </c>
      <c r="J2053" s="85" t="s">
        <v>239</v>
      </c>
      <c r="K2053" s="86" t="s">
        <v>240</v>
      </c>
      <c r="L2053" s="87" t="s">
        <v>241</v>
      </c>
      <c r="M2053" s="87" t="s">
        <v>242</v>
      </c>
      <c r="N2053" s="88" t="s">
        <v>385</v>
      </c>
      <c r="O2053" s="88" t="s">
        <v>235</v>
      </c>
      <c r="P2053" s="88" t="s">
        <v>244</v>
      </c>
      <c r="Q2053" s="88" t="s">
        <v>245</v>
      </c>
      <c r="R2053" s="88" t="s">
        <v>246</v>
      </c>
      <c r="S2053" s="88" t="s">
        <v>247</v>
      </c>
      <c r="T2053" s="88" t="s">
        <v>248</v>
      </c>
      <c r="U2053" s="88" t="s">
        <v>249</v>
      </c>
      <c r="V2053" s="88" t="s">
        <v>250</v>
      </c>
      <c r="W2053" s="88" t="s">
        <v>251</v>
      </c>
      <c r="X2053" s="88" t="s">
        <v>252</v>
      </c>
      <c r="Y2053" s="88" t="s">
        <v>253</v>
      </c>
      <c r="Z2053" s="88" t="s">
        <v>254</v>
      </c>
      <c r="AA2053" s="88" t="s">
        <v>255</v>
      </c>
      <c r="AB2053" s="88" t="s">
        <v>256</v>
      </c>
      <c r="AC2053" s="88" t="s">
        <v>257</v>
      </c>
      <c r="AD2053" s="88" t="s">
        <v>258</v>
      </c>
      <c r="AE2053" s="88" t="s">
        <v>259</v>
      </c>
      <c r="AF2053" s="88" t="s">
        <v>260</v>
      </c>
      <c r="AG2053" s="88" t="s">
        <v>261</v>
      </c>
      <c r="AH2053" s="88" t="s">
        <v>262</v>
      </c>
    </row>
    <row r="2054" hidden="1">
      <c r="A2054" s="90"/>
      <c r="B2054" s="91"/>
      <c r="C2054" s="92">
        <v>0.0</v>
      </c>
      <c r="D2054" s="92">
        <v>0.0</v>
      </c>
      <c r="E2054" s="93">
        <f t="shared" ref="E2054:E2059" si="1295">SUM(L2054*I2054)/60</f>
        <v>0</v>
      </c>
      <c r="F2054" s="92">
        <v>0.0</v>
      </c>
      <c r="G2054" s="92">
        <v>0.0</v>
      </c>
      <c r="H2054" s="92">
        <v>0.0</v>
      </c>
      <c r="I2054" s="92">
        <v>0.0</v>
      </c>
      <c r="J2054" s="106">
        <f t="shared" ref="J2054:J2067" si="1296">SUM(G2054-I2054)</f>
        <v>0</v>
      </c>
      <c r="K2054" s="94" t="str">
        <f t="shared" ref="K2054:K2067" si="1297">SUM(G2054/I2054)</f>
        <v>#DIV/0!</v>
      </c>
      <c r="L2054" s="92">
        <v>0.0</v>
      </c>
      <c r="M2054" s="92">
        <v>0.0</v>
      </c>
      <c r="N2054" s="92" t="s">
        <v>386</v>
      </c>
      <c r="O2054" s="95" t="str">
        <f t="shared" ref="O2054:O2059" si="1298">(E2054*N2054)</f>
        <v>#VALUE!</v>
      </c>
      <c r="P2054" s="92">
        <v>0.0</v>
      </c>
      <c r="Q2054" s="92">
        <v>0.0</v>
      </c>
      <c r="R2054" s="92">
        <v>0.0</v>
      </c>
      <c r="S2054" s="92">
        <v>0.0</v>
      </c>
      <c r="T2054" s="92">
        <v>0.0</v>
      </c>
      <c r="U2054" s="92">
        <v>0.0</v>
      </c>
      <c r="V2054" s="92">
        <v>0.0</v>
      </c>
      <c r="W2054" s="92">
        <v>0.0</v>
      </c>
      <c r="X2054" s="92">
        <v>0.0</v>
      </c>
      <c r="Y2054" s="92">
        <v>0.0</v>
      </c>
      <c r="Z2054" s="92">
        <v>0.0</v>
      </c>
      <c r="AA2054" s="92">
        <v>0.0</v>
      </c>
      <c r="AB2054" s="92">
        <v>0.0</v>
      </c>
      <c r="AC2054" s="92">
        <v>0.0</v>
      </c>
      <c r="AD2054" s="92">
        <v>0.0</v>
      </c>
      <c r="AE2054" s="92">
        <v>0.0</v>
      </c>
      <c r="AF2054" s="92">
        <v>0.0</v>
      </c>
      <c r="AG2054" s="92">
        <v>0.0</v>
      </c>
      <c r="AH2054" s="92">
        <v>0.0</v>
      </c>
    </row>
    <row r="2055" hidden="1">
      <c r="A2055" s="90"/>
      <c r="B2055" s="91"/>
      <c r="C2055" s="92">
        <v>0.0</v>
      </c>
      <c r="D2055" s="92">
        <v>0.0</v>
      </c>
      <c r="E2055" s="93">
        <f t="shared" si="1295"/>
        <v>0</v>
      </c>
      <c r="F2055" s="92">
        <v>0.0</v>
      </c>
      <c r="G2055" s="92">
        <v>0.0</v>
      </c>
      <c r="H2055" s="92">
        <v>0.0</v>
      </c>
      <c r="I2055" s="92">
        <v>0.0</v>
      </c>
      <c r="J2055" s="106">
        <f t="shared" si="1296"/>
        <v>0</v>
      </c>
      <c r="K2055" s="94" t="str">
        <f t="shared" si="1297"/>
        <v>#DIV/0!</v>
      </c>
      <c r="L2055" s="92">
        <v>0.0</v>
      </c>
      <c r="M2055" s="92">
        <v>0.0</v>
      </c>
      <c r="N2055" s="92" t="s">
        <v>386</v>
      </c>
      <c r="O2055" s="95" t="str">
        <f t="shared" si="1298"/>
        <v>#VALUE!</v>
      </c>
      <c r="P2055" s="92">
        <v>0.0</v>
      </c>
      <c r="Q2055" s="92">
        <v>0.0</v>
      </c>
      <c r="R2055" s="92">
        <v>0.0</v>
      </c>
      <c r="S2055" s="92">
        <v>0.0</v>
      </c>
      <c r="T2055" s="92">
        <v>0.0</v>
      </c>
      <c r="U2055" s="92">
        <v>0.0</v>
      </c>
      <c r="V2055" s="92">
        <v>0.0</v>
      </c>
      <c r="W2055" s="92">
        <v>0.0</v>
      </c>
      <c r="X2055" s="92">
        <v>0.0</v>
      </c>
      <c r="Y2055" s="92">
        <v>0.0</v>
      </c>
      <c r="Z2055" s="92">
        <v>0.0</v>
      </c>
      <c r="AA2055" s="92">
        <v>0.0</v>
      </c>
      <c r="AB2055" s="92">
        <v>0.0</v>
      </c>
      <c r="AC2055" s="92">
        <v>0.0</v>
      </c>
      <c r="AD2055" s="92">
        <v>0.0</v>
      </c>
      <c r="AE2055" s="92">
        <v>0.0</v>
      </c>
      <c r="AF2055" s="92">
        <v>0.0</v>
      </c>
      <c r="AG2055" s="92">
        <v>0.0</v>
      </c>
      <c r="AH2055" s="92">
        <v>0.0</v>
      </c>
    </row>
    <row r="2056" hidden="1">
      <c r="A2056" s="90"/>
      <c r="B2056" s="91"/>
      <c r="C2056" s="92">
        <v>0.0</v>
      </c>
      <c r="D2056" s="92">
        <v>0.0</v>
      </c>
      <c r="E2056" s="93">
        <f t="shared" si="1295"/>
        <v>0</v>
      </c>
      <c r="F2056" s="92">
        <v>0.0</v>
      </c>
      <c r="G2056" s="92">
        <v>0.0</v>
      </c>
      <c r="H2056" s="92">
        <v>0.0</v>
      </c>
      <c r="I2056" s="92">
        <v>0.0</v>
      </c>
      <c r="J2056" s="106">
        <f t="shared" si="1296"/>
        <v>0</v>
      </c>
      <c r="K2056" s="94" t="str">
        <f t="shared" si="1297"/>
        <v>#DIV/0!</v>
      </c>
      <c r="L2056" s="92">
        <v>0.0</v>
      </c>
      <c r="M2056" s="92">
        <v>0.0</v>
      </c>
      <c r="N2056" s="92" t="s">
        <v>386</v>
      </c>
      <c r="O2056" s="95" t="str">
        <f t="shared" si="1298"/>
        <v>#VALUE!</v>
      </c>
      <c r="P2056" s="92">
        <v>0.0</v>
      </c>
      <c r="Q2056" s="92">
        <v>0.0</v>
      </c>
      <c r="R2056" s="92">
        <v>0.0</v>
      </c>
      <c r="S2056" s="92">
        <v>0.0</v>
      </c>
      <c r="T2056" s="92">
        <v>0.0</v>
      </c>
      <c r="U2056" s="92">
        <v>0.0</v>
      </c>
      <c r="V2056" s="92">
        <v>0.0</v>
      </c>
      <c r="W2056" s="92">
        <v>0.0</v>
      </c>
      <c r="X2056" s="92">
        <v>0.0</v>
      </c>
      <c r="Y2056" s="92">
        <v>0.0</v>
      </c>
      <c r="Z2056" s="92">
        <v>0.0</v>
      </c>
      <c r="AA2056" s="92">
        <v>0.0</v>
      </c>
      <c r="AB2056" s="92">
        <v>0.0</v>
      </c>
      <c r="AC2056" s="92">
        <v>0.0</v>
      </c>
      <c r="AD2056" s="92">
        <v>0.0</v>
      </c>
      <c r="AE2056" s="92">
        <v>0.0</v>
      </c>
      <c r="AF2056" s="92">
        <v>0.0</v>
      </c>
      <c r="AG2056" s="92">
        <v>0.0</v>
      </c>
      <c r="AH2056" s="92">
        <v>0.0</v>
      </c>
    </row>
    <row r="2057" hidden="1">
      <c r="A2057" s="90"/>
      <c r="B2057" s="91"/>
      <c r="C2057" s="92">
        <v>0.0</v>
      </c>
      <c r="D2057" s="92">
        <v>0.0</v>
      </c>
      <c r="E2057" s="93">
        <f t="shared" si="1295"/>
        <v>0</v>
      </c>
      <c r="F2057" s="92">
        <v>0.0</v>
      </c>
      <c r="G2057" s="92">
        <v>0.0</v>
      </c>
      <c r="H2057" s="92">
        <v>0.0</v>
      </c>
      <c r="I2057" s="92">
        <v>0.0</v>
      </c>
      <c r="J2057" s="106">
        <f t="shared" si="1296"/>
        <v>0</v>
      </c>
      <c r="K2057" s="94" t="str">
        <f t="shared" si="1297"/>
        <v>#DIV/0!</v>
      </c>
      <c r="L2057" s="92">
        <v>0.0</v>
      </c>
      <c r="M2057" s="92">
        <v>0.0</v>
      </c>
      <c r="N2057" s="92" t="s">
        <v>386</v>
      </c>
      <c r="O2057" s="95" t="str">
        <f t="shared" si="1298"/>
        <v>#VALUE!</v>
      </c>
      <c r="P2057" s="92">
        <v>0.0</v>
      </c>
      <c r="Q2057" s="92">
        <v>0.0</v>
      </c>
      <c r="R2057" s="92">
        <v>0.0</v>
      </c>
      <c r="S2057" s="92">
        <v>0.0</v>
      </c>
      <c r="T2057" s="92">
        <v>0.0</v>
      </c>
      <c r="U2057" s="92">
        <v>0.0</v>
      </c>
      <c r="V2057" s="92">
        <v>0.0</v>
      </c>
      <c r="W2057" s="92">
        <v>0.0</v>
      </c>
      <c r="X2057" s="92">
        <v>0.0</v>
      </c>
      <c r="Y2057" s="92">
        <v>0.0</v>
      </c>
      <c r="Z2057" s="92">
        <v>0.0</v>
      </c>
      <c r="AA2057" s="92">
        <v>0.0</v>
      </c>
      <c r="AB2057" s="92">
        <v>0.0</v>
      </c>
      <c r="AC2057" s="92">
        <v>0.0</v>
      </c>
      <c r="AD2057" s="92">
        <v>0.0</v>
      </c>
      <c r="AE2057" s="92">
        <v>0.0</v>
      </c>
      <c r="AF2057" s="92">
        <v>0.0</v>
      </c>
      <c r="AG2057" s="92">
        <v>0.0</v>
      </c>
      <c r="AH2057" s="92">
        <v>0.0</v>
      </c>
    </row>
    <row r="2058" hidden="1">
      <c r="A2058" s="90"/>
      <c r="B2058" s="91"/>
      <c r="C2058" s="92">
        <v>0.0</v>
      </c>
      <c r="D2058" s="92">
        <v>0.0</v>
      </c>
      <c r="E2058" s="93">
        <f t="shared" si="1295"/>
        <v>0</v>
      </c>
      <c r="F2058" s="92">
        <v>0.0</v>
      </c>
      <c r="G2058" s="92">
        <v>0.0</v>
      </c>
      <c r="H2058" s="92">
        <v>0.0</v>
      </c>
      <c r="I2058" s="92">
        <v>0.0</v>
      </c>
      <c r="J2058" s="106">
        <f t="shared" si="1296"/>
        <v>0</v>
      </c>
      <c r="K2058" s="94" t="str">
        <f t="shared" si="1297"/>
        <v>#DIV/0!</v>
      </c>
      <c r="L2058" s="92">
        <v>0.0</v>
      </c>
      <c r="M2058" s="92">
        <v>0.0</v>
      </c>
      <c r="N2058" s="92" t="s">
        <v>386</v>
      </c>
      <c r="O2058" s="95" t="str">
        <f t="shared" si="1298"/>
        <v>#VALUE!</v>
      </c>
      <c r="P2058" s="92">
        <v>0.0</v>
      </c>
      <c r="Q2058" s="92">
        <v>0.0</v>
      </c>
      <c r="R2058" s="92">
        <v>0.0</v>
      </c>
      <c r="S2058" s="92">
        <v>0.0</v>
      </c>
      <c r="T2058" s="92">
        <v>0.0</v>
      </c>
      <c r="U2058" s="92">
        <v>0.0</v>
      </c>
      <c r="V2058" s="92">
        <v>0.0</v>
      </c>
      <c r="W2058" s="92">
        <v>0.0</v>
      </c>
      <c r="X2058" s="92">
        <v>0.0</v>
      </c>
      <c r="Y2058" s="92">
        <v>0.0</v>
      </c>
      <c r="Z2058" s="92">
        <v>0.0</v>
      </c>
      <c r="AA2058" s="92">
        <v>0.0</v>
      </c>
      <c r="AB2058" s="92">
        <v>0.0</v>
      </c>
      <c r="AC2058" s="92">
        <v>0.0</v>
      </c>
      <c r="AD2058" s="92">
        <v>0.0</v>
      </c>
      <c r="AE2058" s="92">
        <v>0.0</v>
      </c>
      <c r="AF2058" s="92">
        <v>0.0</v>
      </c>
      <c r="AG2058" s="92">
        <v>0.0</v>
      </c>
      <c r="AH2058" s="92">
        <v>0.0</v>
      </c>
    </row>
    <row r="2059" hidden="1">
      <c r="A2059" s="90"/>
      <c r="B2059" s="91"/>
      <c r="C2059" s="92">
        <v>0.0</v>
      </c>
      <c r="D2059" s="92">
        <v>0.0</v>
      </c>
      <c r="E2059" s="93">
        <f t="shared" si="1295"/>
        <v>0</v>
      </c>
      <c r="F2059" s="92">
        <v>0.0</v>
      </c>
      <c r="G2059" s="92">
        <v>0.0</v>
      </c>
      <c r="H2059" s="92">
        <v>0.0</v>
      </c>
      <c r="I2059" s="92">
        <v>0.0</v>
      </c>
      <c r="J2059" s="106">
        <f t="shared" si="1296"/>
        <v>0</v>
      </c>
      <c r="K2059" s="94" t="str">
        <f t="shared" si="1297"/>
        <v>#DIV/0!</v>
      </c>
      <c r="L2059" s="92">
        <v>0.0</v>
      </c>
      <c r="M2059" s="92">
        <v>0.0</v>
      </c>
      <c r="N2059" s="92" t="s">
        <v>386</v>
      </c>
      <c r="O2059" s="95" t="str">
        <f t="shared" si="1298"/>
        <v>#VALUE!</v>
      </c>
      <c r="P2059" s="92">
        <v>0.0</v>
      </c>
      <c r="Q2059" s="92">
        <v>0.0</v>
      </c>
      <c r="R2059" s="92">
        <v>0.0</v>
      </c>
      <c r="S2059" s="92">
        <v>0.0</v>
      </c>
      <c r="T2059" s="92">
        <v>0.0</v>
      </c>
      <c r="U2059" s="92">
        <v>0.0</v>
      </c>
      <c r="V2059" s="92">
        <v>0.0</v>
      </c>
      <c r="W2059" s="92">
        <v>0.0</v>
      </c>
      <c r="X2059" s="92">
        <v>0.0</v>
      </c>
      <c r="Y2059" s="92">
        <v>0.0</v>
      </c>
      <c r="Z2059" s="92">
        <v>0.0</v>
      </c>
      <c r="AA2059" s="92">
        <v>0.0</v>
      </c>
      <c r="AB2059" s="92">
        <v>0.0</v>
      </c>
      <c r="AC2059" s="92">
        <v>0.0</v>
      </c>
      <c r="AD2059" s="92">
        <v>0.0</v>
      </c>
      <c r="AE2059" s="92">
        <v>0.0</v>
      </c>
      <c r="AF2059" s="92">
        <v>0.0</v>
      </c>
      <c r="AG2059" s="92">
        <v>0.0</v>
      </c>
      <c r="AH2059" s="92">
        <v>0.0</v>
      </c>
    </row>
    <row r="2060" hidden="1">
      <c r="A2060" s="98"/>
      <c r="B2060" s="99"/>
      <c r="C2060" s="99">
        <f t="shared" ref="C2060:D2060" si="1299">SUM(C2054:C2059)/4</f>
        <v>0</v>
      </c>
      <c r="D2060" s="99">
        <f t="shared" si="1299"/>
        <v>0</v>
      </c>
      <c r="E2060" s="100">
        <f>SUM(E2054:E2059)</f>
        <v>0</v>
      </c>
      <c r="F2060" s="99">
        <f>SUM(F2054:F2059)/4</f>
        <v>0</v>
      </c>
      <c r="G2060" s="99">
        <f>SUM(G2054:G2059)</f>
        <v>0</v>
      </c>
      <c r="H2060" s="99"/>
      <c r="I2060" s="99">
        <f>SUM(I2054:I2059)</f>
        <v>0</v>
      </c>
      <c r="J2060" s="99">
        <f t="shared" si="1296"/>
        <v>0</v>
      </c>
      <c r="K2060" s="101" t="str">
        <f t="shared" si="1297"/>
        <v>#DIV/0!</v>
      </c>
      <c r="L2060" s="99">
        <f t="shared" ref="L2060:M2060" si="1300">SUM(L2054:L2059)</f>
        <v>0</v>
      </c>
      <c r="M2060" s="99">
        <f t="shared" si="1300"/>
        <v>0</v>
      </c>
      <c r="N2060" s="99"/>
      <c r="O2060" s="102"/>
      <c r="P2060" s="99">
        <f t="shared" ref="P2060:AH2060" si="1301">SUM(P2054:P2059)</f>
        <v>0</v>
      </c>
      <c r="Q2060" s="99">
        <f t="shared" si="1301"/>
        <v>0</v>
      </c>
      <c r="R2060" s="99">
        <f t="shared" si="1301"/>
        <v>0</v>
      </c>
      <c r="S2060" s="99">
        <f t="shared" si="1301"/>
        <v>0</v>
      </c>
      <c r="T2060" s="99">
        <f t="shared" si="1301"/>
        <v>0</v>
      </c>
      <c r="U2060" s="99">
        <f t="shared" si="1301"/>
        <v>0</v>
      </c>
      <c r="V2060" s="99">
        <f t="shared" si="1301"/>
        <v>0</v>
      </c>
      <c r="W2060" s="99">
        <f t="shared" si="1301"/>
        <v>0</v>
      </c>
      <c r="X2060" s="99">
        <f t="shared" si="1301"/>
        <v>0</v>
      </c>
      <c r="Y2060" s="99">
        <f t="shared" si="1301"/>
        <v>0</v>
      </c>
      <c r="Z2060" s="99">
        <f t="shared" si="1301"/>
        <v>0</v>
      </c>
      <c r="AA2060" s="99">
        <f t="shared" si="1301"/>
        <v>0</v>
      </c>
      <c r="AB2060" s="99">
        <f t="shared" si="1301"/>
        <v>0</v>
      </c>
      <c r="AC2060" s="99">
        <f t="shared" si="1301"/>
        <v>0</v>
      </c>
      <c r="AD2060" s="99">
        <f t="shared" si="1301"/>
        <v>0</v>
      </c>
      <c r="AE2060" s="99">
        <f t="shared" si="1301"/>
        <v>0</v>
      </c>
      <c r="AF2060" s="99">
        <f t="shared" si="1301"/>
        <v>0</v>
      </c>
      <c r="AG2060" s="99">
        <f t="shared" si="1301"/>
        <v>0</v>
      </c>
      <c r="AH2060" s="99">
        <f t="shared" si="1301"/>
        <v>0</v>
      </c>
    </row>
    <row r="2061" hidden="1">
      <c r="A2061" s="90"/>
      <c r="B2061" s="91"/>
      <c r="C2061" s="92">
        <v>0.0</v>
      </c>
      <c r="D2061" s="92">
        <v>0.0</v>
      </c>
      <c r="E2061" s="93">
        <f t="shared" ref="E2061:E2066" si="1302">SUM(L2061*I2061)/60</f>
        <v>0</v>
      </c>
      <c r="F2061" s="92">
        <v>0.0</v>
      </c>
      <c r="G2061" s="92">
        <v>0.0</v>
      </c>
      <c r="H2061" s="92">
        <v>0.0</v>
      </c>
      <c r="I2061" s="92">
        <v>0.0</v>
      </c>
      <c r="J2061" s="106">
        <f t="shared" si="1296"/>
        <v>0</v>
      </c>
      <c r="K2061" s="94" t="str">
        <f t="shared" si="1297"/>
        <v>#DIV/0!</v>
      </c>
      <c r="L2061" s="92">
        <v>0.0</v>
      </c>
      <c r="M2061" s="92">
        <v>0.0</v>
      </c>
      <c r="N2061" s="92" t="s">
        <v>386</v>
      </c>
      <c r="O2061" s="95">
        <f t="shared" ref="O2061:O2066" si="1303">SUM(L2061*I2061)/60</f>
        <v>0</v>
      </c>
      <c r="P2061" s="92">
        <v>0.0</v>
      </c>
      <c r="Q2061" s="92">
        <v>0.0</v>
      </c>
      <c r="R2061" s="92">
        <v>0.0</v>
      </c>
      <c r="S2061" s="92">
        <v>0.0</v>
      </c>
      <c r="T2061" s="92">
        <v>0.0</v>
      </c>
      <c r="U2061" s="92">
        <v>0.0</v>
      </c>
      <c r="V2061" s="92">
        <v>0.0</v>
      </c>
      <c r="W2061" s="92">
        <v>0.0</v>
      </c>
      <c r="X2061" s="92">
        <v>0.0</v>
      </c>
      <c r="Y2061" s="92">
        <v>0.0</v>
      </c>
      <c r="Z2061" s="92">
        <v>0.0</v>
      </c>
      <c r="AA2061" s="92">
        <v>0.0</v>
      </c>
      <c r="AB2061" s="92">
        <v>0.0</v>
      </c>
      <c r="AC2061" s="92">
        <v>0.0</v>
      </c>
      <c r="AD2061" s="92">
        <v>0.0</v>
      </c>
      <c r="AE2061" s="92">
        <v>0.0</v>
      </c>
      <c r="AF2061" s="92">
        <v>0.0</v>
      </c>
      <c r="AG2061" s="92">
        <v>0.0</v>
      </c>
      <c r="AH2061" s="92">
        <v>0.0</v>
      </c>
    </row>
    <row r="2062" hidden="1">
      <c r="A2062" s="90"/>
      <c r="B2062" s="91"/>
      <c r="C2062" s="92">
        <v>0.0</v>
      </c>
      <c r="D2062" s="92">
        <v>0.0</v>
      </c>
      <c r="E2062" s="93">
        <f t="shared" si="1302"/>
        <v>0</v>
      </c>
      <c r="F2062" s="92">
        <v>0.0</v>
      </c>
      <c r="G2062" s="92">
        <v>0.0</v>
      </c>
      <c r="H2062" s="92">
        <v>0.0</v>
      </c>
      <c r="I2062" s="92">
        <v>0.0</v>
      </c>
      <c r="J2062" s="106">
        <f t="shared" si="1296"/>
        <v>0</v>
      </c>
      <c r="K2062" s="94" t="str">
        <f t="shared" si="1297"/>
        <v>#DIV/0!</v>
      </c>
      <c r="L2062" s="92">
        <v>0.0</v>
      </c>
      <c r="M2062" s="92">
        <v>0.0</v>
      </c>
      <c r="N2062" s="92" t="s">
        <v>386</v>
      </c>
      <c r="O2062" s="95">
        <f t="shared" si="1303"/>
        <v>0</v>
      </c>
      <c r="P2062" s="92">
        <v>0.0</v>
      </c>
      <c r="Q2062" s="92">
        <v>0.0</v>
      </c>
      <c r="R2062" s="92">
        <v>0.0</v>
      </c>
      <c r="S2062" s="92">
        <v>0.0</v>
      </c>
      <c r="T2062" s="92">
        <v>0.0</v>
      </c>
      <c r="U2062" s="92">
        <v>0.0</v>
      </c>
      <c r="V2062" s="92">
        <v>0.0</v>
      </c>
      <c r="W2062" s="92">
        <v>0.0</v>
      </c>
      <c r="X2062" s="92">
        <v>0.0</v>
      </c>
      <c r="Y2062" s="92">
        <v>0.0</v>
      </c>
      <c r="Z2062" s="92">
        <v>0.0</v>
      </c>
      <c r="AA2062" s="92">
        <v>0.0</v>
      </c>
      <c r="AB2062" s="92">
        <v>0.0</v>
      </c>
      <c r="AC2062" s="92">
        <v>0.0</v>
      </c>
      <c r="AD2062" s="92">
        <v>0.0</v>
      </c>
      <c r="AE2062" s="92">
        <v>0.0</v>
      </c>
      <c r="AF2062" s="92">
        <v>0.0</v>
      </c>
      <c r="AG2062" s="92">
        <v>0.0</v>
      </c>
      <c r="AH2062" s="92">
        <v>0.0</v>
      </c>
    </row>
    <row r="2063" hidden="1">
      <c r="A2063" s="90"/>
      <c r="B2063" s="91"/>
      <c r="C2063" s="92">
        <v>0.0</v>
      </c>
      <c r="D2063" s="92">
        <v>0.0</v>
      </c>
      <c r="E2063" s="93">
        <f t="shared" si="1302"/>
        <v>0</v>
      </c>
      <c r="F2063" s="92">
        <v>0.0</v>
      </c>
      <c r="G2063" s="92">
        <v>0.0</v>
      </c>
      <c r="H2063" s="92">
        <v>0.0</v>
      </c>
      <c r="I2063" s="92">
        <v>0.0</v>
      </c>
      <c r="J2063" s="106">
        <f t="shared" si="1296"/>
        <v>0</v>
      </c>
      <c r="K2063" s="94" t="str">
        <f t="shared" si="1297"/>
        <v>#DIV/0!</v>
      </c>
      <c r="L2063" s="92">
        <v>0.0</v>
      </c>
      <c r="M2063" s="92">
        <v>0.0</v>
      </c>
      <c r="N2063" s="92" t="s">
        <v>386</v>
      </c>
      <c r="O2063" s="95">
        <f t="shared" si="1303"/>
        <v>0</v>
      </c>
      <c r="P2063" s="92">
        <v>0.0</v>
      </c>
      <c r="Q2063" s="92">
        <v>0.0</v>
      </c>
      <c r="R2063" s="92">
        <v>0.0</v>
      </c>
      <c r="S2063" s="92">
        <v>0.0</v>
      </c>
      <c r="T2063" s="92">
        <v>0.0</v>
      </c>
      <c r="U2063" s="92">
        <v>0.0</v>
      </c>
      <c r="V2063" s="92">
        <v>0.0</v>
      </c>
      <c r="W2063" s="92">
        <v>0.0</v>
      </c>
      <c r="X2063" s="92">
        <v>0.0</v>
      </c>
      <c r="Y2063" s="92">
        <v>0.0</v>
      </c>
      <c r="Z2063" s="92">
        <v>0.0</v>
      </c>
      <c r="AA2063" s="92">
        <v>0.0</v>
      </c>
      <c r="AB2063" s="92">
        <v>0.0</v>
      </c>
      <c r="AC2063" s="92">
        <v>0.0</v>
      </c>
      <c r="AD2063" s="92">
        <v>0.0</v>
      </c>
      <c r="AE2063" s="92">
        <v>0.0</v>
      </c>
      <c r="AF2063" s="92">
        <v>0.0</v>
      </c>
      <c r="AG2063" s="92">
        <v>0.0</v>
      </c>
      <c r="AH2063" s="92">
        <v>0.0</v>
      </c>
    </row>
    <row r="2064" hidden="1">
      <c r="A2064" s="90"/>
      <c r="B2064" s="91"/>
      <c r="C2064" s="92">
        <v>0.0</v>
      </c>
      <c r="D2064" s="92">
        <v>0.0</v>
      </c>
      <c r="E2064" s="93">
        <f t="shared" si="1302"/>
        <v>0</v>
      </c>
      <c r="F2064" s="92">
        <v>0.0</v>
      </c>
      <c r="G2064" s="92">
        <v>0.0</v>
      </c>
      <c r="H2064" s="92">
        <v>0.0</v>
      </c>
      <c r="I2064" s="92">
        <v>0.0</v>
      </c>
      <c r="J2064" s="106">
        <f t="shared" si="1296"/>
        <v>0</v>
      </c>
      <c r="K2064" s="94" t="str">
        <f t="shared" si="1297"/>
        <v>#DIV/0!</v>
      </c>
      <c r="L2064" s="92">
        <v>0.0</v>
      </c>
      <c r="M2064" s="92">
        <v>0.0</v>
      </c>
      <c r="N2064" s="92" t="s">
        <v>386</v>
      </c>
      <c r="O2064" s="95">
        <f t="shared" si="1303"/>
        <v>0</v>
      </c>
      <c r="P2064" s="92">
        <v>0.0</v>
      </c>
      <c r="Q2064" s="92">
        <v>0.0</v>
      </c>
      <c r="R2064" s="92">
        <v>0.0</v>
      </c>
      <c r="S2064" s="92">
        <v>0.0</v>
      </c>
      <c r="T2064" s="92">
        <v>0.0</v>
      </c>
      <c r="U2064" s="92">
        <v>0.0</v>
      </c>
      <c r="V2064" s="92">
        <v>0.0</v>
      </c>
      <c r="W2064" s="92">
        <v>0.0</v>
      </c>
      <c r="X2064" s="92">
        <v>0.0</v>
      </c>
      <c r="Y2064" s="92">
        <v>0.0</v>
      </c>
      <c r="Z2064" s="92">
        <v>0.0</v>
      </c>
      <c r="AA2064" s="92">
        <v>0.0</v>
      </c>
      <c r="AB2064" s="92">
        <v>0.0</v>
      </c>
      <c r="AC2064" s="92">
        <v>0.0</v>
      </c>
      <c r="AD2064" s="92">
        <v>0.0</v>
      </c>
      <c r="AE2064" s="92">
        <v>0.0</v>
      </c>
      <c r="AF2064" s="92">
        <v>0.0</v>
      </c>
      <c r="AG2064" s="92">
        <v>0.0</v>
      </c>
      <c r="AH2064" s="92">
        <v>0.0</v>
      </c>
    </row>
    <row r="2065" hidden="1">
      <c r="A2065" s="90"/>
      <c r="B2065" s="91"/>
      <c r="C2065" s="92">
        <v>0.0</v>
      </c>
      <c r="D2065" s="92">
        <v>0.0</v>
      </c>
      <c r="E2065" s="93">
        <f t="shared" si="1302"/>
        <v>0</v>
      </c>
      <c r="F2065" s="92">
        <v>0.0</v>
      </c>
      <c r="G2065" s="92">
        <v>0.0</v>
      </c>
      <c r="H2065" s="92">
        <v>0.0</v>
      </c>
      <c r="I2065" s="92">
        <v>0.0</v>
      </c>
      <c r="J2065" s="106">
        <f t="shared" si="1296"/>
        <v>0</v>
      </c>
      <c r="K2065" s="94" t="str">
        <f t="shared" si="1297"/>
        <v>#DIV/0!</v>
      </c>
      <c r="L2065" s="92">
        <v>0.0</v>
      </c>
      <c r="M2065" s="92">
        <v>0.0</v>
      </c>
      <c r="N2065" s="92" t="s">
        <v>386</v>
      </c>
      <c r="O2065" s="95">
        <f t="shared" si="1303"/>
        <v>0</v>
      </c>
      <c r="P2065" s="92">
        <v>0.0</v>
      </c>
      <c r="Q2065" s="92">
        <v>0.0</v>
      </c>
      <c r="R2065" s="92">
        <v>0.0</v>
      </c>
      <c r="S2065" s="92">
        <v>0.0</v>
      </c>
      <c r="T2065" s="92">
        <v>0.0</v>
      </c>
      <c r="U2065" s="92">
        <v>0.0</v>
      </c>
      <c r="V2065" s="92">
        <v>0.0</v>
      </c>
      <c r="W2065" s="92">
        <v>0.0</v>
      </c>
      <c r="X2065" s="92">
        <v>0.0</v>
      </c>
      <c r="Y2065" s="92">
        <v>0.0</v>
      </c>
      <c r="Z2065" s="92">
        <v>0.0</v>
      </c>
      <c r="AA2065" s="92">
        <v>0.0</v>
      </c>
      <c r="AB2065" s="92">
        <v>0.0</v>
      </c>
      <c r="AC2065" s="92">
        <v>0.0</v>
      </c>
      <c r="AD2065" s="92">
        <v>0.0</v>
      </c>
      <c r="AE2065" s="92">
        <v>0.0</v>
      </c>
      <c r="AF2065" s="92">
        <v>0.0</v>
      </c>
      <c r="AG2065" s="92">
        <v>0.0</v>
      </c>
      <c r="AH2065" s="92">
        <v>0.0</v>
      </c>
    </row>
    <row r="2066" hidden="1">
      <c r="A2066" s="90"/>
      <c r="B2066" s="91"/>
      <c r="C2066" s="92">
        <v>0.0</v>
      </c>
      <c r="D2066" s="92">
        <v>0.0</v>
      </c>
      <c r="E2066" s="93">
        <f t="shared" si="1302"/>
        <v>0</v>
      </c>
      <c r="F2066" s="92">
        <v>0.0</v>
      </c>
      <c r="G2066" s="92">
        <v>0.0</v>
      </c>
      <c r="H2066" s="92">
        <v>0.0</v>
      </c>
      <c r="I2066" s="92">
        <v>0.0</v>
      </c>
      <c r="J2066" s="106">
        <f t="shared" si="1296"/>
        <v>0</v>
      </c>
      <c r="K2066" s="94" t="str">
        <f t="shared" si="1297"/>
        <v>#DIV/0!</v>
      </c>
      <c r="L2066" s="92">
        <v>0.0</v>
      </c>
      <c r="M2066" s="92">
        <v>0.0</v>
      </c>
      <c r="N2066" s="92" t="s">
        <v>386</v>
      </c>
      <c r="O2066" s="95">
        <f t="shared" si="1303"/>
        <v>0</v>
      </c>
      <c r="P2066" s="92">
        <v>0.0</v>
      </c>
      <c r="Q2066" s="92">
        <v>0.0</v>
      </c>
      <c r="R2066" s="92">
        <v>0.0</v>
      </c>
      <c r="S2066" s="92">
        <v>0.0</v>
      </c>
      <c r="T2066" s="92">
        <v>0.0</v>
      </c>
      <c r="U2066" s="92">
        <v>0.0</v>
      </c>
      <c r="V2066" s="92">
        <v>0.0</v>
      </c>
      <c r="W2066" s="92">
        <v>0.0</v>
      </c>
      <c r="X2066" s="92">
        <v>0.0</v>
      </c>
      <c r="Y2066" s="92">
        <v>0.0</v>
      </c>
      <c r="Z2066" s="92">
        <v>0.0</v>
      </c>
      <c r="AA2066" s="92">
        <v>0.0</v>
      </c>
      <c r="AB2066" s="92">
        <v>0.0</v>
      </c>
      <c r="AC2066" s="92">
        <v>0.0</v>
      </c>
      <c r="AD2066" s="92">
        <v>0.0</v>
      </c>
      <c r="AE2066" s="92">
        <v>0.0</v>
      </c>
      <c r="AF2066" s="92">
        <v>0.0</v>
      </c>
      <c r="AG2066" s="92">
        <v>0.0</v>
      </c>
      <c r="AH2066" s="92">
        <v>0.0</v>
      </c>
    </row>
    <row r="2067" hidden="1">
      <c r="A2067" s="98" t="s">
        <v>271</v>
      </c>
      <c r="B2067" s="99"/>
      <c r="C2067" s="99">
        <f>SUM(C2061:C2066)</f>
        <v>0</v>
      </c>
      <c r="D2067" s="99">
        <f t="shared" ref="D2067:F2067" si="1304">SUM(D2061:D2066)/4</f>
        <v>0</v>
      </c>
      <c r="E2067" s="100">
        <f t="shared" si="1304"/>
        <v>0</v>
      </c>
      <c r="F2067" s="99">
        <f t="shared" si="1304"/>
        <v>0</v>
      </c>
      <c r="G2067" s="99">
        <f>SUM(G2061:G2066)</f>
        <v>0</v>
      </c>
      <c r="H2067" s="99"/>
      <c r="I2067" s="99">
        <f>SUM(I2061:I2066)</f>
        <v>0</v>
      </c>
      <c r="J2067" s="99">
        <f t="shared" si="1296"/>
        <v>0</v>
      </c>
      <c r="K2067" s="101" t="str">
        <f t="shared" si="1297"/>
        <v>#DIV/0!</v>
      </c>
      <c r="L2067" s="99">
        <f t="shared" ref="L2067:M2067" si="1305">SUM(L2061:L2066)</f>
        <v>0</v>
      </c>
      <c r="M2067" s="99">
        <f t="shared" si="1305"/>
        <v>0</v>
      </c>
      <c r="N2067" s="99"/>
      <c r="O2067" s="102"/>
      <c r="P2067" s="99">
        <f t="shared" ref="P2067:AH2067" si="1306">SUM(P2061:P2066)</f>
        <v>0</v>
      </c>
      <c r="Q2067" s="99">
        <f t="shared" si="1306"/>
        <v>0</v>
      </c>
      <c r="R2067" s="99">
        <f t="shared" si="1306"/>
        <v>0</v>
      </c>
      <c r="S2067" s="99">
        <f t="shared" si="1306"/>
        <v>0</v>
      </c>
      <c r="T2067" s="99">
        <f t="shared" si="1306"/>
        <v>0</v>
      </c>
      <c r="U2067" s="99">
        <f t="shared" si="1306"/>
        <v>0</v>
      </c>
      <c r="V2067" s="99">
        <f t="shared" si="1306"/>
        <v>0</v>
      </c>
      <c r="W2067" s="99">
        <f t="shared" si="1306"/>
        <v>0</v>
      </c>
      <c r="X2067" s="99">
        <f t="shared" si="1306"/>
        <v>0</v>
      </c>
      <c r="Y2067" s="99">
        <f t="shared" si="1306"/>
        <v>0</v>
      </c>
      <c r="Z2067" s="99">
        <f t="shared" si="1306"/>
        <v>0</v>
      </c>
      <c r="AA2067" s="99">
        <f t="shared" si="1306"/>
        <v>0</v>
      </c>
      <c r="AB2067" s="99">
        <f t="shared" si="1306"/>
        <v>0</v>
      </c>
      <c r="AC2067" s="99">
        <f t="shared" si="1306"/>
        <v>0</v>
      </c>
      <c r="AD2067" s="99">
        <f t="shared" si="1306"/>
        <v>0</v>
      </c>
      <c r="AE2067" s="99">
        <f t="shared" si="1306"/>
        <v>0</v>
      </c>
      <c r="AF2067" s="99">
        <f t="shared" si="1306"/>
        <v>0</v>
      </c>
      <c r="AG2067" s="99">
        <f t="shared" si="1306"/>
        <v>0</v>
      </c>
      <c r="AH2067" s="99">
        <f t="shared" si="1306"/>
        <v>0</v>
      </c>
    </row>
    <row r="2068">
      <c r="A2068" s="119" t="s">
        <v>501</v>
      </c>
    </row>
    <row r="2070" hidden="1">
      <c r="A2070" s="115"/>
      <c r="F2070" s="116" t="s">
        <v>382</v>
      </c>
      <c r="L2070" s="117" t="s">
        <v>383</v>
      </c>
      <c r="N2070" s="118" t="s">
        <v>384</v>
      </c>
    </row>
    <row r="2071" hidden="1">
      <c r="A2071" s="83" t="s">
        <v>232</v>
      </c>
      <c r="B2071" s="83" t="s">
        <v>233</v>
      </c>
      <c r="C2071" s="83" t="s">
        <v>234</v>
      </c>
      <c r="D2071" s="83" t="s">
        <v>15</v>
      </c>
      <c r="E2071" s="84" t="s">
        <v>235</v>
      </c>
      <c r="F2071" s="85" t="s">
        <v>17</v>
      </c>
      <c r="G2071" s="85" t="s">
        <v>236</v>
      </c>
      <c r="H2071" s="85" t="s">
        <v>237</v>
      </c>
      <c r="I2071" s="85" t="s">
        <v>238</v>
      </c>
      <c r="J2071" s="85" t="s">
        <v>239</v>
      </c>
      <c r="K2071" s="86" t="s">
        <v>240</v>
      </c>
      <c r="L2071" s="87" t="s">
        <v>241</v>
      </c>
      <c r="M2071" s="87" t="s">
        <v>242</v>
      </c>
      <c r="N2071" s="88" t="s">
        <v>385</v>
      </c>
      <c r="O2071" s="88" t="s">
        <v>235</v>
      </c>
      <c r="P2071" s="88" t="s">
        <v>244</v>
      </c>
      <c r="Q2071" s="88" t="s">
        <v>245</v>
      </c>
      <c r="R2071" s="88" t="s">
        <v>246</v>
      </c>
      <c r="S2071" s="88" t="s">
        <v>247</v>
      </c>
      <c r="T2071" s="88" t="s">
        <v>248</v>
      </c>
      <c r="U2071" s="88" t="s">
        <v>249</v>
      </c>
      <c r="V2071" s="88" t="s">
        <v>250</v>
      </c>
      <c r="W2071" s="88" t="s">
        <v>251</v>
      </c>
      <c r="X2071" s="88" t="s">
        <v>252</v>
      </c>
      <c r="Y2071" s="88" t="s">
        <v>253</v>
      </c>
      <c r="Z2071" s="88" t="s">
        <v>254</v>
      </c>
      <c r="AA2071" s="88" t="s">
        <v>255</v>
      </c>
      <c r="AB2071" s="88" t="s">
        <v>256</v>
      </c>
      <c r="AC2071" s="88" t="s">
        <v>257</v>
      </c>
      <c r="AD2071" s="88" t="s">
        <v>258</v>
      </c>
      <c r="AE2071" s="88" t="s">
        <v>259</v>
      </c>
      <c r="AF2071" s="88" t="s">
        <v>260</v>
      </c>
      <c r="AG2071" s="88" t="s">
        <v>261</v>
      </c>
      <c r="AH2071" s="88" t="s">
        <v>262</v>
      </c>
    </row>
    <row r="2072" hidden="1">
      <c r="A2072" s="90" t="s">
        <v>71</v>
      </c>
      <c r="B2072" s="91" t="s">
        <v>356</v>
      </c>
      <c r="C2072" s="103">
        <v>1.0</v>
      </c>
      <c r="D2072" s="103">
        <v>1.0</v>
      </c>
      <c r="E2072" s="104">
        <v>33.0</v>
      </c>
      <c r="F2072" s="103">
        <v>2.0</v>
      </c>
      <c r="G2072" s="103">
        <v>106.0</v>
      </c>
      <c r="H2072" s="92">
        <v>0.0</v>
      </c>
      <c r="I2072" s="103">
        <v>84.0</v>
      </c>
      <c r="J2072" s="106">
        <f t="shared" ref="J2072:J2085" si="1307">SUM(G2072-I2072)</f>
        <v>22</v>
      </c>
      <c r="K2072" s="94">
        <f t="shared" ref="K2072:K2085" si="1308">SUM(G2072/I2072)</f>
        <v>1.261904762</v>
      </c>
      <c r="L2072" s="103">
        <v>20.0</v>
      </c>
      <c r="M2072" s="103">
        <v>144.0</v>
      </c>
      <c r="N2072" s="103">
        <v>1.0</v>
      </c>
      <c r="O2072" s="95">
        <f t="shared" ref="O2072:O2077" si="1309">(E2072*N2072)</f>
        <v>33</v>
      </c>
      <c r="P2072" s="103">
        <v>7.0</v>
      </c>
      <c r="Q2072" s="103">
        <v>2.0</v>
      </c>
      <c r="R2072" s="103">
        <v>4.0</v>
      </c>
      <c r="S2072" s="103">
        <v>1.0</v>
      </c>
      <c r="T2072" s="103">
        <v>17.0</v>
      </c>
      <c r="U2072" s="103">
        <v>4.0</v>
      </c>
      <c r="V2072" s="92">
        <v>0.0</v>
      </c>
      <c r="W2072" s="92">
        <v>0.0</v>
      </c>
      <c r="X2072" s="92">
        <v>0.0</v>
      </c>
      <c r="Y2072" s="92">
        <v>0.0</v>
      </c>
      <c r="Z2072" s="92">
        <v>0.0</v>
      </c>
      <c r="AA2072" s="92">
        <v>0.0</v>
      </c>
      <c r="AB2072" s="92">
        <v>0.0</v>
      </c>
      <c r="AC2072" s="103">
        <v>4.0</v>
      </c>
      <c r="AD2072" s="92">
        <v>0.0</v>
      </c>
      <c r="AE2072" s="92">
        <v>0.0</v>
      </c>
      <c r="AF2072" s="92">
        <v>0.0</v>
      </c>
      <c r="AG2072" s="92">
        <v>0.0</v>
      </c>
      <c r="AH2072" s="103">
        <v>1.0</v>
      </c>
    </row>
    <row r="2073" hidden="1">
      <c r="A2073" s="90" t="s">
        <v>71</v>
      </c>
      <c r="B2073" s="91" t="s">
        <v>318</v>
      </c>
      <c r="C2073" s="103">
        <v>1.0</v>
      </c>
      <c r="D2073" s="103">
        <v>1.0</v>
      </c>
      <c r="E2073" s="104">
        <v>33.0</v>
      </c>
      <c r="F2073" s="103">
        <v>1.0</v>
      </c>
      <c r="G2073" s="103">
        <v>145.0</v>
      </c>
      <c r="H2073" s="92">
        <v>0.0</v>
      </c>
      <c r="I2073" s="103">
        <v>123.0</v>
      </c>
      <c r="J2073" s="106">
        <f t="shared" si="1307"/>
        <v>22</v>
      </c>
      <c r="K2073" s="94">
        <f t="shared" si="1308"/>
        <v>1.178861789</v>
      </c>
      <c r="L2073" s="103">
        <v>13.0</v>
      </c>
      <c r="M2073" s="103">
        <v>202.0</v>
      </c>
      <c r="N2073" s="103">
        <v>1.0</v>
      </c>
      <c r="O2073" s="95">
        <f t="shared" si="1309"/>
        <v>33</v>
      </c>
      <c r="P2073" s="103">
        <v>3.0</v>
      </c>
      <c r="Q2073" s="103">
        <v>4.0</v>
      </c>
      <c r="R2073" s="103">
        <v>13.0</v>
      </c>
      <c r="S2073" s="92">
        <v>0.0</v>
      </c>
      <c r="T2073" s="103">
        <v>22.0</v>
      </c>
      <c r="U2073" s="103">
        <v>9.0</v>
      </c>
      <c r="V2073" s="103">
        <v>2.0</v>
      </c>
      <c r="W2073" s="103">
        <v>1.0</v>
      </c>
      <c r="X2073" s="103">
        <v>1.0</v>
      </c>
      <c r="Y2073" s="92">
        <v>0.0</v>
      </c>
      <c r="Z2073" s="92">
        <v>0.0</v>
      </c>
      <c r="AA2073" s="92">
        <v>0.0</v>
      </c>
      <c r="AB2073" s="92">
        <v>0.0</v>
      </c>
      <c r="AC2073" s="103">
        <v>8.0</v>
      </c>
      <c r="AD2073" s="92">
        <v>0.0</v>
      </c>
      <c r="AE2073" s="92">
        <v>0.0</v>
      </c>
      <c r="AF2073" s="92">
        <v>0.0</v>
      </c>
      <c r="AG2073" s="103">
        <v>1.0</v>
      </c>
      <c r="AH2073" s="92">
        <v>0.0</v>
      </c>
    </row>
    <row r="2074" hidden="1">
      <c r="A2074" s="90" t="s">
        <v>71</v>
      </c>
      <c r="B2074" s="91" t="s">
        <v>357</v>
      </c>
      <c r="C2074" s="103">
        <v>1.0</v>
      </c>
      <c r="D2074" s="103">
        <v>1.0</v>
      </c>
      <c r="E2074" s="104">
        <v>33.0</v>
      </c>
      <c r="F2074" s="103">
        <v>1.0</v>
      </c>
      <c r="G2074" s="103">
        <v>104.0</v>
      </c>
      <c r="H2074" s="92">
        <v>0.0</v>
      </c>
      <c r="I2074" s="103">
        <v>99.0</v>
      </c>
      <c r="J2074" s="106">
        <f t="shared" si="1307"/>
        <v>5</v>
      </c>
      <c r="K2074" s="94">
        <f t="shared" si="1308"/>
        <v>1.050505051</v>
      </c>
      <c r="L2074" s="103">
        <v>17.0</v>
      </c>
      <c r="M2074" s="103">
        <v>132.0</v>
      </c>
      <c r="N2074" s="103">
        <v>1.0</v>
      </c>
      <c r="O2074" s="95">
        <f t="shared" si="1309"/>
        <v>33</v>
      </c>
      <c r="P2074" s="103">
        <v>4.0</v>
      </c>
      <c r="Q2074" s="103">
        <v>2.0</v>
      </c>
      <c r="R2074" s="103">
        <v>15.0</v>
      </c>
      <c r="S2074" s="103">
        <v>1.0</v>
      </c>
      <c r="T2074" s="103">
        <v>13.0</v>
      </c>
      <c r="U2074" s="103">
        <v>3.0</v>
      </c>
      <c r="V2074" s="103">
        <v>2.0</v>
      </c>
      <c r="W2074" s="92">
        <v>0.0</v>
      </c>
      <c r="X2074" s="92">
        <v>0.0</v>
      </c>
      <c r="Y2074" s="92">
        <v>0.0</v>
      </c>
      <c r="Z2074" s="92">
        <v>0.0</v>
      </c>
      <c r="AA2074" s="92">
        <v>0.0</v>
      </c>
      <c r="AB2074" s="92">
        <v>0.0</v>
      </c>
      <c r="AC2074" s="103">
        <v>3.0</v>
      </c>
      <c r="AD2074" s="92">
        <v>0.0</v>
      </c>
      <c r="AE2074" s="92">
        <v>0.0</v>
      </c>
      <c r="AF2074" s="92">
        <v>0.0</v>
      </c>
      <c r="AG2074" s="92">
        <v>0.0</v>
      </c>
      <c r="AH2074" s="92">
        <v>0.0</v>
      </c>
    </row>
    <row r="2075" hidden="1">
      <c r="A2075" s="90" t="s">
        <v>71</v>
      </c>
      <c r="B2075" s="91" t="s">
        <v>358</v>
      </c>
      <c r="C2075" s="92">
        <v>0.0</v>
      </c>
      <c r="D2075" s="92">
        <v>0.0</v>
      </c>
      <c r="E2075" s="93">
        <f>SUM(L2075*I2075)/60</f>
        <v>0</v>
      </c>
      <c r="F2075" s="92">
        <v>0.0</v>
      </c>
      <c r="G2075" s="92">
        <v>0.0</v>
      </c>
      <c r="H2075" s="92">
        <v>0.0</v>
      </c>
      <c r="I2075" s="92">
        <v>0.0</v>
      </c>
      <c r="J2075" s="106">
        <f t="shared" si="1307"/>
        <v>0</v>
      </c>
      <c r="K2075" s="94" t="str">
        <f t="shared" si="1308"/>
        <v>#DIV/0!</v>
      </c>
      <c r="L2075" s="92">
        <v>0.0</v>
      </c>
      <c r="M2075" s="92">
        <v>0.0</v>
      </c>
      <c r="N2075" s="103">
        <v>0.0</v>
      </c>
      <c r="O2075" s="95">
        <f t="shared" si="1309"/>
        <v>0</v>
      </c>
      <c r="P2075" s="92">
        <v>0.0</v>
      </c>
      <c r="Q2075" s="92">
        <v>0.0</v>
      </c>
      <c r="R2075" s="92">
        <v>0.0</v>
      </c>
      <c r="S2075" s="92">
        <v>0.0</v>
      </c>
      <c r="T2075" s="92">
        <v>0.0</v>
      </c>
      <c r="U2075" s="92">
        <v>0.0</v>
      </c>
      <c r="V2075" s="92">
        <v>0.0</v>
      </c>
      <c r="W2075" s="92">
        <v>0.0</v>
      </c>
      <c r="X2075" s="92">
        <v>0.0</v>
      </c>
      <c r="Y2075" s="92">
        <v>0.0</v>
      </c>
      <c r="Z2075" s="92">
        <v>0.0</v>
      </c>
      <c r="AA2075" s="92">
        <v>0.0</v>
      </c>
      <c r="AB2075" s="92">
        <v>0.0</v>
      </c>
      <c r="AC2075" s="92">
        <v>0.0</v>
      </c>
      <c r="AD2075" s="92">
        <v>0.0</v>
      </c>
      <c r="AE2075" s="92">
        <v>0.0</v>
      </c>
      <c r="AF2075" s="92">
        <v>0.0</v>
      </c>
      <c r="AG2075" s="92">
        <v>0.0</v>
      </c>
      <c r="AH2075" s="92">
        <v>0.0</v>
      </c>
    </row>
    <row r="2076" hidden="1">
      <c r="A2076" s="90" t="s">
        <v>71</v>
      </c>
      <c r="B2076" s="91" t="s">
        <v>327</v>
      </c>
      <c r="C2076" s="103">
        <v>1.0</v>
      </c>
      <c r="D2076" s="103">
        <v>1.0</v>
      </c>
      <c r="E2076" s="104">
        <v>33.0</v>
      </c>
      <c r="F2076" s="103">
        <v>1.0</v>
      </c>
      <c r="G2076" s="103">
        <v>102.0</v>
      </c>
      <c r="H2076" s="92">
        <v>0.0</v>
      </c>
      <c r="I2076" s="103">
        <v>84.0</v>
      </c>
      <c r="J2076" s="106">
        <f t="shared" si="1307"/>
        <v>18</v>
      </c>
      <c r="K2076" s="94">
        <f t="shared" si="1308"/>
        <v>1.214285714</v>
      </c>
      <c r="L2076" s="103">
        <v>20.0</v>
      </c>
      <c r="M2076" s="103">
        <v>158.0</v>
      </c>
      <c r="N2076" s="103">
        <v>1.0</v>
      </c>
      <c r="O2076" s="95">
        <f t="shared" si="1309"/>
        <v>33</v>
      </c>
      <c r="P2076" s="103">
        <v>6.0</v>
      </c>
      <c r="Q2076" s="103">
        <v>3.0</v>
      </c>
      <c r="R2076" s="103">
        <v>21.0</v>
      </c>
      <c r="S2076" s="103">
        <v>2.0</v>
      </c>
      <c r="T2076" s="103">
        <v>19.0</v>
      </c>
      <c r="U2076" s="103">
        <v>5.0</v>
      </c>
      <c r="V2076" s="103">
        <v>2.0</v>
      </c>
      <c r="W2076" s="92">
        <v>0.0</v>
      </c>
      <c r="X2076" s="92">
        <v>0.0</v>
      </c>
      <c r="Y2076" s="92">
        <v>0.0</v>
      </c>
      <c r="Z2076" s="92">
        <v>0.0</v>
      </c>
      <c r="AA2076" s="92">
        <v>0.0</v>
      </c>
      <c r="AB2076" s="92">
        <v>0.0</v>
      </c>
      <c r="AC2076" s="103">
        <v>6.0</v>
      </c>
      <c r="AD2076" s="92">
        <v>0.0</v>
      </c>
      <c r="AE2076" s="92">
        <v>0.0</v>
      </c>
      <c r="AF2076" s="92">
        <v>0.0</v>
      </c>
      <c r="AG2076" s="92">
        <v>0.0</v>
      </c>
      <c r="AH2076" s="92">
        <v>0.0</v>
      </c>
    </row>
    <row r="2077" hidden="1">
      <c r="A2077" s="90" t="s">
        <v>71</v>
      </c>
      <c r="B2077" s="91" t="s">
        <v>359</v>
      </c>
      <c r="C2077" s="92">
        <v>0.0</v>
      </c>
      <c r="D2077" s="92">
        <v>0.0</v>
      </c>
      <c r="E2077" s="93">
        <f>SUM(L2077*I2077)/60</f>
        <v>0</v>
      </c>
      <c r="F2077" s="92">
        <v>0.0</v>
      </c>
      <c r="G2077" s="92">
        <v>0.0</v>
      </c>
      <c r="H2077" s="92">
        <v>0.0</v>
      </c>
      <c r="I2077" s="92">
        <v>0.0</v>
      </c>
      <c r="J2077" s="106">
        <f t="shared" si="1307"/>
        <v>0</v>
      </c>
      <c r="K2077" s="94" t="str">
        <f t="shared" si="1308"/>
        <v>#DIV/0!</v>
      </c>
      <c r="L2077" s="92">
        <v>0.0</v>
      </c>
      <c r="M2077" s="92">
        <v>0.0</v>
      </c>
      <c r="N2077" s="103">
        <v>0.0</v>
      </c>
      <c r="O2077" s="95">
        <f t="shared" si="1309"/>
        <v>0</v>
      </c>
      <c r="P2077" s="92">
        <v>0.0</v>
      </c>
      <c r="Q2077" s="92">
        <v>0.0</v>
      </c>
      <c r="R2077" s="92">
        <v>0.0</v>
      </c>
      <c r="S2077" s="92">
        <v>0.0</v>
      </c>
      <c r="T2077" s="92">
        <v>0.0</v>
      </c>
      <c r="U2077" s="92">
        <v>0.0</v>
      </c>
      <c r="V2077" s="92">
        <v>0.0</v>
      </c>
      <c r="W2077" s="92">
        <v>0.0</v>
      </c>
      <c r="X2077" s="92">
        <v>0.0</v>
      </c>
      <c r="Y2077" s="92">
        <v>0.0</v>
      </c>
      <c r="Z2077" s="92">
        <v>0.0</v>
      </c>
      <c r="AA2077" s="92">
        <v>0.0</v>
      </c>
      <c r="AB2077" s="92">
        <v>0.0</v>
      </c>
      <c r="AC2077" s="92">
        <v>0.0</v>
      </c>
      <c r="AD2077" s="92">
        <v>0.0</v>
      </c>
      <c r="AE2077" s="92">
        <v>0.0</v>
      </c>
      <c r="AF2077" s="92">
        <v>0.0</v>
      </c>
      <c r="AG2077" s="92">
        <v>0.0</v>
      </c>
      <c r="AH2077" s="92">
        <v>0.0</v>
      </c>
    </row>
    <row r="2078" hidden="1">
      <c r="A2078" s="98"/>
      <c r="B2078" s="99"/>
      <c r="C2078" s="99">
        <f t="shared" ref="C2078:D2078" si="1310">SUM(C2072:C2077)/4</f>
        <v>1</v>
      </c>
      <c r="D2078" s="99">
        <f t="shared" si="1310"/>
        <v>1</v>
      </c>
      <c r="E2078" s="100">
        <f>SUM(E2072:E2077)</f>
        <v>132</v>
      </c>
      <c r="F2078" s="99">
        <f>SUM(F2072:F2077)/4</f>
        <v>1.25</v>
      </c>
      <c r="G2078" s="99">
        <f>SUM(G2072:G2077)</f>
        <v>457</v>
      </c>
      <c r="H2078" s="99"/>
      <c r="I2078" s="99">
        <f>SUM(I2072:I2077)</f>
        <v>390</v>
      </c>
      <c r="J2078" s="99">
        <f t="shared" si="1307"/>
        <v>67</v>
      </c>
      <c r="K2078" s="101">
        <f t="shared" si="1308"/>
        <v>1.171794872</v>
      </c>
      <c r="L2078" s="99">
        <f t="shared" ref="L2078:M2078" si="1311">SUM(L2072:L2077)</f>
        <v>70</v>
      </c>
      <c r="M2078" s="99">
        <f t="shared" si="1311"/>
        <v>636</v>
      </c>
      <c r="N2078" s="99"/>
      <c r="O2078" s="102"/>
      <c r="P2078" s="99">
        <f t="shared" ref="P2078:AH2078" si="1312">SUM(P2072:P2077)</f>
        <v>20</v>
      </c>
      <c r="Q2078" s="99">
        <f t="shared" si="1312"/>
        <v>11</v>
      </c>
      <c r="R2078" s="99">
        <f t="shared" si="1312"/>
        <v>53</v>
      </c>
      <c r="S2078" s="99">
        <f t="shared" si="1312"/>
        <v>4</v>
      </c>
      <c r="T2078" s="99">
        <f t="shared" si="1312"/>
        <v>71</v>
      </c>
      <c r="U2078" s="99">
        <f t="shared" si="1312"/>
        <v>21</v>
      </c>
      <c r="V2078" s="99">
        <f t="shared" si="1312"/>
        <v>6</v>
      </c>
      <c r="W2078" s="99">
        <f t="shared" si="1312"/>
        <v>1</v>
      </c>
      <c r="X2078" s="99">
        <f t="shared" si="1312"/>
        <v>1</v>
      </c>
      <c r="Y2078" s="99">
        <f t="shared" si="1312"/>
        <v>0</v>
      </c>
      <c r="Z2078" s="99">
        <f t="shared" si="1312"/>
        <v>0</v>
      </c>
      <c r="AA2078" s="99">
        <f t="shared" si="1312"/>
        <v>0</v>
      </c>
      <c r="AB2078" s="99">
        <f t="shared" si="1312"/>
        <v>0</v>
      </c>
      <c r="AC2078" s="99">
        <f t="shared" si="1312"/>
        <v>21</v>
      </c>
      <c r="AD2078" s="99">
        <f t="shared" si="1312"/>
        <v>0</v>
      </c>
      <c r="AE2078" s="99">
        <f t="shared" si="1312"/>
        <v>0</v>
      </c>
      <c r="AF2078" s="99">
        <f t="shared" si="1312"/>
        <v>0</v>
      </c>
      <c r="AG2078" s="99">
        <f t="shared" si="1312"/>
        <v>1</v>
      </c>
      <c r="AH2078" s="99">
        <f t="shared" si="1312"/>
        <v>1</v>
      </c>
    </row>
    <row r="2079" hidden="1">
      <c r="A2079" s="90" t="s">
        <v>32</v>
      </c>
      <c r="B2079" s="91" t="s">
        <v>295</v>
      </c>
      <c r="C2079" s="103">
        <v>1.0</v>
      </c>
      <c r="D2079" s="92">
        <v>0.0</v>
      </c>
      <c r="E2079" s="104">
        <v>33.0</v>
      </c>
      <c r="F2079" s="92">
        <v>0.0</v>
      </c>
      <c r="G2079" s="103">
        <v>103.0</v>
      </c>
      <c r="H2079" s="92">
        <v>0.0</v>
      </c>
      <c r="I2079" s="103">
        <v>125.0</v>
      </c>
      <c r="J2079" s="106">
        <f t="shared" si="1307"/>
        <v>-22</v>
      </c>
      <c r="K2079" s="94">
        <f t="shared" si="1308"/>
        <v>0.824</v>
      </c>
      <c r="L2079" s="103">
        <v>12.0</v>
      </c>
      <c r="M2079" s="92">
        <v>0.0</v>
      </c>
      <c r="N2079" s="103">
        <v>1.0</v>
      </c>
      <c r="O2079" s="95">
        <f t="shared" ref="O2079:O2084" si="1313">SUM(L2079*I2079)/60</f>
        <v>25</v>
      </c>
      <c r="P2079" s="103">
        <v>3.0</v>
      </c>
      <c r="Q2079" s="103">
        <v>1.0</v>
      </c>
      <c r="R2079" s="103">
        <v>8.0</v>
      </c>
      <c r="S2079" s="103">
        <v>8.0</v>
      </c>
      <c r="T2079" s="103">
        <v>12.0</v>
      </c>
      <c r="U2079" s="103">
        <v>1.0</v>
      </c>
      <c r="V2079" s="103">
        <v>1.0</v>
      </c>
      <c r="W2079" s="92">
        <v>0.0</v>
      </c>
      <c r="X2079" s="92">
        <v>0.0</v>
      </c>
      <c r="Y2079" s="92">
        <v>0.0</v>
      </c>
      <c r="Z2079" s="92">
        <v>0.0</v>
      </c>
      <c r="AA2079" s="92">
        <v>0.0</v>
      </c>
      <c r="AB2079" s="92">
        <v>0.0</v>
      </c>
      <c r="AC2079" s="103">
        <v>1.0</v>
      </c>
      <c r="AD2079" s="92">
        <v>0.0</v>
      </c>
      <c r="AE2079" s="92">
        <v>0.0</v>
      </c>
      <c r="AF2079" s="92">
        <v>0.0</v>
      </c>
      <c r="AG2079" s="92">
        <v>0.0</v>
      </c>
      <c r="AH2079" s="92">
        <v>0.0</v>
      </c>
    </row>
    <row r="2080" hidden="1">
      <c r="A2080" s="90" t="s">
        <v>32</v>
      </c>
      <c r="B2080" s="91" t="s">
        <v>296</v>
      </c>
      <c r="C2080" s="103">
        <v>1.0</v>
      </c>
      <c r="D2080" s="92">
        <v>0.0</v>
      </c>
      <c r="E2080" s="104">
        <v>33.0</v>
      </c>
      <c r="F2080" s="92">
        <v>0.0</v>
      </c>
      <c r="G2080" s="103">
        <v>86.0</v>
      </c>
      <c r="H2080" s="103">
        <v>3.0</v>
      </c>
      <c r="I2080" s="103">
        <v>107.0</v>
      </c>
      <c r="J2080" s="106">
        <f t="shared" si="1307"/>
        <v>-21</v>
      </c>
      <c r="K2080" s="94">
        <f t="shared" si="1308"/>
        <v>0.8037383178</v>
      </c>
      <c r="L2080" s="103">
        <v>15.0</v>
      </c>
      <c r="M2080" s="92">
        <v>0.0</v>
      </c>
      <c r="N2080" s="103">
        <v>1.0</v>
      </c>
      <c r="O2080" s="95">
        <f t="shared" si="1313"/>
        <v>26.75</v>
      </c>
      <c r="P2080" s="103">
        <v>4.0</v>
      </c>
      <c r="Q2080" s="92">
        <v>0.0</v>
      </c>
      <c r="R2080" s="103">
        <v>6.0</v>
      </c>
      <c r="S2080" s="103">
        <v>4.0</v>
      </c>
      <c r="T2080" s="103">
        <v>9.0</v>
      </c>
      <c r="U2080" s="103">
        <v>3.0</v>
      </c>
      <c r="V2080" s="92">
        <v>0.0</v>
      </c>
      <c r="W2080" s="92">
        <v>0.0</v>
      </c>
      <c r="X2080" s="92">
        <v>0.0</v>
      </c>
      <c r="Y2080" s="92">
        <v>0.0</v>
      </c>
      <c r="Z2080" s="92">
        <v>0.0</v>
      </c>
      <c r="AA2080" s="92">
        <v>0.0</v>
      </c>
      <c r="AB2080" s="92">
        <v>0.0</v>
      </c>
      <c r="AC2080" s="103">
        <v>2.0</v>
      </c>
      <c r="AD2080" s="92">
        <v>0.0</v>
      </c>
      <c r="AE2080" s="92">
        <v>0.0</v>
      </c>
      <c r="AF2080" s="92">
        <v>0.0</v>
      </c>
      <c r="AG2080" s="92">
        <v>0.0</v>
      </c>
      <c r="AH2080" s="92">
        <v>0.0</v>
      </c>
    </row>
    <row r="2081" hidden="1">
      <c r="A2081" s="90" t="s">
        <v>32</v>
      </c>
      <c r="B2081" s="91" t="s">
        <v>297</v>
      </c>
      <c r="C2081" s="103">
        <v>1.0</v>
      </c>
      <c r="D2081" s="92">
        <v>0.0</v>
      </c>
      <c r="E2081" s="104">
        <v>33.0</v>
      </c>
      <c r="F2081" s="103">
        <v>1.0</v>
      </c>
      <c r="G2081" s="103">
        <v>96.0</v>
      </c>
      <c r="H2081" s="92">
        <v>0.0</v>
      </c>
      <c r="I2081" s="103">
        <v>114.0</v>
      </c>
      <c r="J2081" s="106">
        <f t="shared" si="1307"/>
        <v>-18</v>
      </c>
      <c r="K2081" s="94">
        <f t="shared" si="1308"/>
        <v>0.8421052632</v>
      </c>
      <c r="L2081" s="103">
        <v>14.0</v>
      </c>
      <c r="M2081" s="92">
        <v>0.0</v>
      </c>
      <c r="N2081" s="103">
        <v>1.0</v>
      </c>
      <c r="O2081" s="95">
        <f t="shared" si="1313"/>
        <v>26.6</v>
      </c>
      <c r="P2081" s="103">
        <v>9.0</v>
      </c>
      <c r="Q2081" s="103">
        <v>2.0</v>
      </c>
      <c r="R2081" s="92">
        <v>0.0</v>
      </c>
      <c r="S2081" s="103">
        <v>5.0</v>
      </c>
      <c r="T2081" s="103">
        <v>12.0</v>
      </c>
      <c r="U2081" s="103">
        <v>2.0</v>
      </c>
      <c r="V2081" s="103">
        <v>1.0</v>
      </c>
      <c r="W2081" s="92">
        <v>0.0</v>
      </c>
      <c r="X2081" s="92">
        <v>0.0</v>
      </c>
      <c r="Y2081" s="92">
        <v>0.0</v>
      </c>
      <c r="Z2081" s="92">
        <v>0.0</v>
      </c>
      <c r="AA2081" s="92">
        <v>0.0</v>
      </c>
      <c r="AB2081" s="92">
        <v>0.0</v>
      </c>
      <c r="AC2081" s="103">
        <v>1.0</v>
      </c>
      <c r="AD2081" s="92">
        <v>0.0</v>
      </c>
      <c r="AE2081" s="92">
        <v>0.0</v>
      </c>
      <c r="AF2081" s="92">
        <v>0.0</v>
      </c>
      <c r="AG2081" s="92">
        <v>0.0</v>
      </c>
      <c r="AH2081" s="92">
        <v>0.0</v>
      </c>
    </row>
    <row r="2082" hidden="1">
      <c r="A2082" s="90" t="s">
        <v>32</v>
      </c>
      <c r="B2082" s="91" t="s">
        <v>298</v>
      </c>
      <c r="C2082" s="103">
        <v>1.0</v>
      </c>
      <c r="D2082" s="92">
        <v>0.0</v>
      </c>
      <c r="E2082" s="104">
        <v>33.0</v>
      </c>
      <c r="F2082" s="103">
        <v>1.0</v>
      </c>
      <c r="G2082" s="103">
        <v>101.0</v>
      </c>
      <c r="H2082" s="92">
        <v>0.0</v>
      </c>
      <c r="I2082" s="103">
        <v>122.0</v>
      </c>
      <c r="J2082" s="106">
        <f t="shared" si="1307"/>
        <v>-21</v>
      </c>
      <c r="K2082" s="94">
        <f t="shared" si="1308"/>
        <v>0.8278688525</v>
      </c>
      <c r="L2082" s="103">
        <v>13.0</v>
      </c>
      <c r="M2082" s="92">
        <v>0.0</v>
      </c>
      <c r="N2082" s="103">
        <v>1.0</v>
      </c>
      <c r="O2082" s="95">
        <f t="shared" si="1313"/>
        <v>26.43333333</v>
      </c>
      <c r="P2082" s="103">
        <v>2.0</v>
      </c>
      <c r="Q2082" s="103">
        <v>4.0</v>
      </c>
      <c r="R2082" s="103">
        <v>5.0</v>
      </c>
      <c r="S2082" s="103">
        <v>4.0</v>
      </c>
      <c r="T2082" s="103">
        <v>9.0</v>
      </c>
      <c r="U2082" s="103">
        <v>1.0</v>
      </c>
      <c r="V2082" s="103">
        <v>1.0</v>
      </c>
      <c r="W2082" s="92">
        <v>0.0</v>
      </c>
      <c r="X2082" s="92">
        <v>0.0</v>
      </c>
      <c r="Y2082" s="92">
        <v>0.0</v>
      </c>
      <c r="Z2082" s="92">
        <v>0.0</v>
      </c>
      <c r="AA2082" s="92">
        <v>0.0</v>
      </c>
      <c r="AB2082" s="92">
        <v>0.0</v>
      </c>
      <c r="AC2082" s="92">
        <v>0.0</v>
      </c>
      <c r="AD2082" s="92">
        <v>0.0</v>
      </c>
      <c r="AE2082" s="92">
        <v>0.0</v>
      </c>
      <c r="AF2082" s="92">
        <v>0.0</v>
      </c>
      <c r="AG2082" s="92">
        <v>0.0</v>
      </c>
      <c r="AH2082" s="92">
        <v>0.0</v>
      </c>
    </row>
    <row r="2083" hidden="1">
      <c r="A2083" s="90" t="s">
        <v>32</v>
      </c>
      <c r="B2083" s="91" t="s">
        <v>299</v>
      </c>
      <c r="C2083" s="92">
        <v>0.0</v>
      </c>
      <c r="D2083" s="92">
        <v>0.0</v>
      </c>
      <c r="E2083" s="93">
        <f t="shared" ref="E2083:E2084" si="1314">SUM(L2083*I2083)/60</f>
        <v>0</v>
      </c>
      <c r="F2083" s="92">
        <v>0.0</v>
      </c>
      <c r="G2083" s="92">
        <v>0.0</v>
      </c>
      <c r="H2083" s="92">
        <v>0.0</v>
      </c>
      <c r="I2083" s="92">
        <v>0.0</v>
      </c>
      <c r="J2083" s="106">
        <f t="shared" si="1307"/>
        <v>0</v>
      </c>
      <c r="K2083" s="94" t="str">
        <f t="shared" si="1308"/>
        <v>#DIV/0!</v>
      </c>
      <c r="L2083" s="92">
        <v>0.0</v>
      </c>
      <c r="M2083" s="92">
        <v>0.0</v>
      </c>
      <c r="N2083" s="103">
        <v>0.0</v>
      </c>
      <c r="O2083" s="95">
        <f t="shared" si="1313"/>
        <v>0</v>
      </c>
      <c r="P2083" s="92">
        <v>0.0</v>
      </c>
      <c r="Q2083" s="92">
        <v>0.0</v>
      </c>
      <c r="R2083" s="92">
        <v>0.0</v>
      </c>
      <c r="S2083" s="92">
        <v>0.0</v>
      </c>
      <c r="T2083" s="92">
        <v>0.0</v>
      </c>
      <c r="U2083" s="92">
        <v>0.0</v>
      </c>
      <c r="V2083" s="92">
        <v>0.0</v>
      </c>
      <c r="W2083" s="92">
        <v>0.0</v>
      </c>
      <c r="X2083" s="92">
        <v>0.0</v>
      </c>
      <c r="Y2083" s="92">
        <v>0.0</v>
      </c>
      <c r="Z2083" s="92">
        <v>0.0</v>
      </c>
      <c r="AA2083" s="92">
        <v>0.0</v>
      </c>
      <c r="AB2083" s="92">
        <v>0.0</v>
      </c>
      <c r="AC2083" s="92">
        <v>0.0</v>
      </c>
      <c r="AD2083" s="92">
        <v>0.0</v>
      </c>
      <c r="AE2083" s="92">
        <v>0.0</v>
      </c>
      <c r="AF2083" s="92">
        <v>0.0</v>
      </c>
      <c r="AG2083" s="92">
        <v>0.0</v>
      </c>
      <c r="AH2083" s="92">
        <v>0.0</v>
      </c>
    </row>
    <row r="2084" hidden="1">
      <c r="A2084" s="90" t="s">
        <v>269</v>
      </c>
      <c r="B2084" s="91" t="s">
        <v>300</v>
      </c>
      <c r="C2084" s="92">
        <v>0.0</v>
      </c>
      <c r="D2084" s="92">
        <v>0.0</v>
      </c>
      <c r="E2084" s="93">
        <f t="shared" si="1314"/>
        <v>0</v>
      </c>
      <c r="F2084" s="92">
        <v>0.0</v>
      </c>
      <c r="G2084" s="92">
        <v>0.0</v>
      </c>
      <c r="H2084" s="92">
        <v>0.0</v>
      </c>
      <c r="I2084" s="92">
        <v>0.0</v>
      </c>
      <c r="J2084" s="106">
        <f t="shared" si="1307"/>
        <v>0</v>
      </c>
      <c r="K2084" s="94" t="str">
        <f t="shared" si="1308"/>
        <v>#DIV/0!</v>
      </c>
      <c r="L2084" s="92">
        <v>0.0</v>
      </c>
      <c r="M2084" s="92">
        <v>0.0</v>
      </c>
      <c r="N2084" s="103">
        <v>0.0</v>
      </c>
      <c r="O2084" s="95">
        <f t="shared" si="1313"/>
        <v>0</v>
      </c>
      <c r="P2084" s="92">
        <v>0.0</v>
      </c>
      <c r="Q2084" s="92">
        <v>0.0</v>
      </c>
      <c r="R2084" s="92">
        <v>0.0</v>
      </c>
      <c r="S2084" s="92">
        <v>0.0</v>
      </c>
      <c r="T2084" s="92">
        <v>0.0</v>
      </c>
      <c r="U2084" s="92">
        <v>0.0</v>
      </c>
      <c r="V2084" s="92">
        <v>0.0</v>
      </c>
      <c r="W2084" s="92">
        <v>0.0</v>
      </c>
      <c r="X2084" s="92">
        <v>0.0</v>
      </c>
      <c r="Y2084" s="92">
        <v>0.0</v>
      </c>
      <c r="Z2084" s="92">
        <v>0.0</v>
      </c>
      <c r="AA2084" s="92">
        <v>0.0</v>
      </c>
      <c r="AB2084" s="92">
        <v>0.0</v>
      </c>
      <c r="AC2084" s="92">
        <v>0.0</v>
      </c>
      <c r="AD2084" s="92">
        <v>0.0</v>
      </c>
      <c r="AE2084" s="92">
        <v>0.0</v>
      </c>
      <c r="AF2084" s="92">
        <v>0.0</v>
      </c>
      <c r="AG2084" s="92">
        <v>0.0</v>
      </c>
      <c r="AH2084" s="92">
        <v>0.0</v>
      </c>
    </row>
    <row r="2085" hidden="1">
      <c r="A2085" s="98" t="s">
        <v>271</v>
      </c>
      <c r="B2085" s="99"/>
      <c r="C2085" s="99">
        <f>SUM(C2079:C2084)</f>
        <v>4</v>
      </c>
      <c r="D2085" s="99">
        <f t="shared" ref="D2085:F2085" si="1315">SUM(D2079:D2084)/4</f>
        <v>0</v>
      </c>
      <c r="E2085" s="100">
        <f t="shared" si="1315"/>
        <v>33</v>
      </c>
      <c r="F2085" s="99">
        <f t="shared" si="1315"/>
        <v>0.5</v>
      </c>
      <c r="G2085" s="99">
        <f>SUM(G2079:G2084)</f>
        <v>386</v>
      </c>
      <c r="H2085" s="99"/>
      <c r="I2085" s="99">
        <f>SUM(I2079:I2084)</f>
        <v>468</v>
      </c>
      <c r="J2085" s="99">
        <f t="shared" si="1307"/>
        <v>-82</v>
      </c>
      <c r="K2085" s="101">
        <f t="shared" si="1308"/>
        <v>0.8247863248</v>
      </c>
      <c r="L2085" s="99">
        <f t="shared" ref="L2085:M2085" si="1316">SUM(L2079:L2084)</f>
        <v>54</v>
      </c>
      <c r="M2085" s="99">
        <f t="shared" si="1316"/>
        <v>0</v>
      </c>
      <c r="N2085" s="99"/>
      <c r="O2085" s="102"/>
      <c r="P2085" s="99">
        <f t="shared" ref="P2085:AH2085" si="1317">SUM(P2079:P2084)</f>
        <v>18</v>
      </c>
      <c r="Q2085" s="99">
        <f t="shared" si="1317"/>
        <v>7</v>
      </c>
      <c r="R2085" s="99">
        <f t="shared" si="1317"/>
        <v>19</v>
      </c>
      <c r="S2085" s="99">
        <f t="shared" si="1317"/>
        <v>21</v>
      </c>
      <c r="T2085" s="99">
        <f t="shared" si="1317"/>
        <v>42</v>
      </c>
      <c r="U2085" s="99">
        <f t="shared" si="1317"/>
        <v>7</v>
      </c>
      <c r="V2085" s="99">
        <f t="shared" si="1317"/>
        <v>3</v>
      </c>
      <c r="W2085" s="99">
        <f t="shared" si="1317"/>
        <v>0</v>
      </c>
      <c r="X2085" s="99">
        <f t="shared" si="1317"/>
        <v>0</v>
      </c>
      <c r="Y2085" s="99">
        <f t="shared" si="1317"/>
        <v>0</v>
      </c>
      <c r="Z2085" s="99">
        <f t="shared" si="1317"/>
        <v>0</v>
      </c>
      <c r="AA2085" s="99">
        <f t="shared" si="1317"/>
        <v>0</v>
      </c>
      <c r="AB2085" s="99">
        <f t="shared" si="1317"/>
        <v>0</v>
      </c>
      <c r="AC2085" s="99">
        <f t="shared" si="1317"/>
        <v>4</v>
      </c>
      <c r="AD2085" s="99">
        <f t="shared" si="1317"/>
        <v>0</v>
      </c>
      <c r="AE2085" s="99">
        <f t="shared" si="1317"/>
        <v>0</v>
      </c>
      <c r="AF2085" s="99">
        <f t="shared" si="1317"/>
        <v>0</v>
      </c>
      <c r="AG2085" s="99">
        <f t="shared" si="1317"/>
        <v>0</v>
      </c>
      <c r="AH2085" s="99">
        <f t="shared" si="1317"/>
        <v>0</v>
      </c>
    </row>
    <row r="2086">
      <c r="A2086" s="119" t="s">
        <v>502</v>
      </c>
    </row>
    <row r="2088" hidden="1">
      <c r="A2088" s="115"/>
      <c r="F2088" s="116" t="s">
        <v>382</v>
      </c>
      <c r="L2088" s="117" t="s">
        <v>383</v>
      </c>
      <c r="N2088" s="118" t="s">
        <v>384</v>
      </c>
    </row>
    <row r="2089" hidden="1">
      <c r="A2089" s="83" t="s">
        <v>232</v>
      </c>
      <c r="B2089" s="83" t="s">
        <v>233</v>
      </c>
      <c r="C2089" s="83" t="s">
        <v>234</v>
      </c>
      <c r="D2089" s="83" t="s">
        <v>15</v>
      </c>
      <c r="E2089" s="84" t="s">
        <v>235</v>
      </c>
      <c r="F2089" s="85" t="s">
        <v>17</v>
      </c>
      <c r="G2089" s="85" t="s">
        <v>236</v>
      </c>
      <c r="H2089" s="85" t="s">
        <v>237</v>
      </c>
      <c r="I2089" s="85" t="s">
        <v>238</v>
      </c>
      <c r="J2089" s="85" t="s">
        <v>239</v>
      </c>
      <c r="K2089" s="86" t="s">
        <v>240</v>
      </c>
      <c r="L2089" s="87" t="s">
        <v>241</v>
      </c>
      <c r="M2089" s="87" t="s">
        <v>242</v>
      </c>
      <c r="N2089" s="88" t="s">
        <v>385</v>
      </c>
      <c r="O2089" s="88" t="s">
        <v>235</v>
      </c>
      <c r="P2089" s="88" t="s">
        <v>244</v>
      </c>
      <c r="Q2089" s="88" t="s">
        <v>245</v>
      </c>
      <c r="R2089" s="88" t="s">
        <v>246</v>
      </c>
      <c r="S2089" s="88" t="s">
        <v>247</v>
      </c>
      <c r="T2089" s="88" t="s">
        <v>248</v>
      </c>
      <c r="U2089" s="88" t="s">
        <v>249</v>
      </c>
      <c r="V2089" s="88" t="s">
        <v>250</v>
      </c>
      <c r="W2089" s="88" t="s">
        <v>251</v>
      </c>
      <c r="X2089" s="88" t="s">
        <v>252</v>
      </c>
      <c r="Y2089" s="88" t="s">
        <v>253</v>
      </c>
      <c r="Z2089" s="88" t="s">
        <v>254</v>
      </c>
      <c r="AA2089" s="88" t="s">
        <v>255</v>
      </c>
      <c r="AB2089" s="88" t="s">
        <v>256</v>
      </c>
      <c r="AC2089" s="88" t="s">
        <v>257</v>
      </c>
      <c r="AD2089" s="88" t="s">
        <v>258</v>
      </c>
      <c r="AE2089" s="88" t="s">
        <v>259</v>
      </c>
      <c r="AF2089" s="88" t="s">
        <v>260</v>
      </c>
      <c r="AG2089" s="88" t="s">
        <v>261</v>
      </c>
      <c r="AH2089" s="88" t="s">
        <v>262</v>
      </c>
    </row>
    <row r="2090" hidden="1">
      <c r="A2090" s="90" t="s">
        <v>95</v>
      </c>
      <c r="B2090" s="91" t="s">
        <v>368</v>
      </c>
      <c r="C2090" s="103">
        <v>1.0</v>
      </c>
      <c r="D2090" s="103">
        <v>1.0</v>
      </c>
      <c r="E2090" s="104">
        <v>24.0</v>
      </c>
      <c r="F2090" s="103">
        <v>1.0</v>
      </c>
      <c r="G2090" s="103">
        <v>110.0</v>
      </c>
      <c r="H2090" s="92">
        <v>0.0</v>
      </c>
      <c r="I2090" s="103">
        <v>91.0</v>
      </c>
      <c r="J2090" s="106">
        <f t="shared" ref="J2090:J2103" si="1318">SUM(G2090-I2090)</f>
        <v>19</v>
      </c>
      <c r="K2090" s="94">
        <f t="shared" ref="K2090:K2103" si="1319">SUM(G2090/I2090)</f>
        <v>1.208791209</v>
      </c>
      <c r="L2090" s="103">
        <v>17.0</v>
      </c>
      <c r="M2090" s="103">
        <v>146.0</v>
      </c>
      <c r="N2090" s="103">
        <v>1.0</v>
      </c>
      <c r="O2090" s="95">
        <f t="shared" ref="O2090:O2095" si="1320">(E2090*N2090)</f>
        <v>24</v>
      </c>
      <c r="P2090" s="103">
        <v>6.0</v>
      </c>
      <c r="Q2090" s="103">
        <v>1.0</v>
      </c>
      <c r="R2090" s="103">
        <v>2.0</v>
      </c>
      <c r="S2090" s="103">
        <v>3.0</v>
      </c>
      <c r="T2090" s="103">
        <v>18.0</v>
      </c>
      <c r="U2090" s="103">
        <v>2.0</v>
      </c>
      <c r="V2090" s="103">
        <v>2.0</v>
      </c>
      <c r="W2090" s="103">
        <v>1.0</v>
      </c>
      <c r="X2090" s="92">
        <v>0.0</v>
      </c>
      <c r="Y2090" s="92">
        <v>0.0</v>
      </c>
      <c r="Z2090" s="92">
        <v>0.0</v>
      </c>
      <c r="AA2090" s="92">
        <v>0.0</v>
      </c>
      <c r="AB2090" s="92">
        <v>0.0</v>
      </c>
      <c r="AC2090" s="103">
        <v>3.0</v>
      </c>
      <c r="AD2090" s="92">
        <v>0.0</v>
      </c>
      <c r="AE2090" s="92">
        <v>0.0</v>
      </c>
      <c r="AF2090" s="92">
        <v>0.0</v>
      </c>
      <c r="AG2090" s="103">
        <v>1.0</v>
      </c>
      <c r="AH2090" s="103">
        <v>1.0</v>
      </c>
    </row>
    <row r="2091" hidden="1">
      <c r="A2091" s="90" t="s">
        <v>95</v>
      </c>
      <c r="B2091" s="91" t="s">
        <v>369</v>
      </c>
      <c r="C2091" s="103">
        <v>1.0</v>
      </c>
      <c r="D2091" s="103">
        <v>1.0</v>
      </c>
      <c r="E2091" s="104">
        <v>24.0</v>
      </c>
      <c r="F2091" s="92">
        <v>0.0</v>
      </c>
      <c r="G2091" s="103">
        <v>60.0</v>
      </c>
      <c r="H2091" s="92">
        <v>0.0</v>
      </c>
      <c r="I2091" s="103">
        <v>83.0</v>
      </c>
      <c r="J2091" s="106">
        <f t="shared" si="1318"/>
        <v>-23</v>
      </c>
      <c r="K2091" s="94">
        <f t="shared" si="1319"/>
        <v>0.7228915663</v>
      </c>
      <c r="L2091" s="103">
        <v>14.0</v>
      </c>
      <c r="M2091" s="103">
        <v>69.0</v>
      </c>
      <c r="N2091" s="103">
        <v>1.0</v>
      </c>
      <c r="O2091" s="95">
        <f t="shared" si="1320"/>
        <v>24</v>
      </c>
      <c r="P2091" s="103">
        <v>3.0</v>
      </c>
      <c r="Q2091" s="103">
        <v>1.0</v>
      </c>
      <c r="R2091" s="103">
        <v>1.0</v>
      </c>
      <c r="S2091" s="103">
        <v>1.0</v>
      </c>
      <c r="T2091" s="103">
        <v>6.0</v>
      </c>
      <c r="U2091" s="103">
        <v>2.0</v>
      </c>
      <c r="V2091" s="92">
        <v>0.0</v>
      </c>
      <c r="W2091" s="92">
        <v>0.0</v>
      </c>
      <c r="X2091" s="92">
        <v>0.0</v>
      </c>
      <c r="Y2091" s="92">
        <v>0.0</v>
      </c>
      <c r="Z2091" s="92">
        <v>0.0</v>
      </c>
      <c r="AA2091" s="92">
        <v>0.0</v>
      </c>
      <c r="AB2091" s="92">
        <v>0.0</v>
      </c>
      <c r="AC2091" s="103">
        <v>2.0</v>
      </c>
      <c r="AD2091" s="92">
        <v>0.0</v>
      </c>
      <c r="AE2091" s="92">
        <v>0.0</v>
      </c>
      <c r="AF2091" s="92">
        <v>0.0</v>
      </c>
      <c r="AG2091" s="92">
        <v>0.0</v>
      </c>
      <c r="AH2091" s="92">
        <v>0.0</v>
      </c>
    </row>
    <row r="2092" hidden="1">
      <c r="A2092" s="90" t="s">
        <v>95</v>
      </c>
      <c r="B2092" s="91" t="s">
        <v>370</v>
      </c>
      <c r="C2092" s="103">
        <v>1.0</v>
      </c>
      <c r="D2092" s="103">
        <v>1.0</v>
      </c>
      <c r="E2092" s="104">
        <v>24.0</v>
      </c>
      <c r="F2092" s="103">
        <v>3.0</v>
      </c>
      <c r="G2092" s="103">
        <v>68.0</v>
      </c>
      <c r="H2092" s="103">
        <v>1.0</v>
      </c>
      <c r="I2092" s="103">
        <v>69.0</v>
      </c>
      <c r="J2092" s="106">
        <f t="shared" si="1318"/>
        <v>-1</v>
      </c>
      <c r="K2092" s="94">
        <f t="shared" si="1319"/>
        <v>0.9855072464</v>
      </c>
      <c r="L2092" s="103">
        <v>17.0</v>
      </c>
      <c r="M2092" s="103">
        <v>84.0</v>
      </c>
      <c r="N2092" s="103">
        <v>1.0</v>
      </c>
      <c r="O2092" s="95">
        <f t="shared" si="1320"/>
        <v>24</v>
      </c>
      <c r="P2092" s="103">
        <v>3.0</v>
      </c>
      <c r="Q2092" s="103">
        <v>2.0</v>
      </c>
      <c r="R2092" s="103">
        <v>1.0</v>
      </c>
      <c r="S2092" s="103">
        <v>3.0</v>
      </c>
      <c r="T2092" s="103">
        <v>8.0</v>
      </c>
      <c r="U2092" s="103">
        <v>1.0</v>
      </c>
      <c r="V2092" s="92">
        <v>0.0</v>
      </c>
      <c r="W2092" s="92">
        <v>0.0</v>
      </c>
      <c r="X2092" s="92">
        <v>0.0</v>
      </c>
      <c r="Y2092" s="92">
        <v>0.0</v>
      </c>
      <c r="Z2092" s="92">
        <v>0.0</v>
      </c>
      <c r="AA2092" s="92">
        <v>0.0</v>
      </c>
      <c r="AB2092" s="92">
        <v>0.0</v>
      </c>
      <c r="AC2092" s="92">
        <v>0.0</v>
      </c>
      <c r="AD2092" s="92">
        <v>0.0</v>
      </c>
      <c r="AE2092" s="92">
        <v>0.0</v>
      </c>
      <c r="AF2092" s="92">
        <v>0.0</v>
      </c>
      <c r="AG2092" s="92">
        <v>0.0</v>
      </c>
      <c r="AH2092" s="92">
        <v>0.0</v>
      </c>
    </row>
    <row r="2093" hidden="1">
      <c r="A2093" s="90" t="s">
        <v>95</v>
      </c>
      <c r="B2093" s="91" t="s">
        <v>371</v>
      </c>
      <c r="C2093" s="103">
        <v>1.0</v>
      </c>
      <c r="D2093" s="103">
        <v>1.0</v>
      </c>
      <c r="E2093" s="104">
        <v>24.0</v>
      </c>
      <c r="F2093" s="103">
        <v>1.0</v>
      </c>
      <c r="G2093" s="103">
        <v>90.0</v>
      </c>
      <c r="H2093" s="92">
        <v>0.0</v>
      </c>
      <c r="I2093" s="103">
        <v>98.0</v>
      </c>
      <c r="J2093" s="106">
        <f t="shared" si="1318"/>
        <v>-8</v>
      </c>
      <c r="K2093" s="94">
        <f t="shared" si="1319"/>
        <v>0.9183673469</v>
      </c>
      <c r="L2093" s="103">
        <v>11.0</v>
      </c>
      <c r="M2093" s="103">
        <v>113.0</v>
      </c>
      <c r="N2093" s="103">
        <v>1.0</v>
      </c>
      <c r="O2093" s="95">
        <f t="shared" si="1320"/>
        <v>24</v>
      </c>
      <c r="P2093" s="103">
        <v>1.0</v>
      </c>
      <c r="Q2093" s="103">
        <v>2.0</v>
      </c>
      <c r="R2093" s="103">
        <v>2.0</v>
      </c>
      <c r="S2093" s="92">
        <v>0.0</v>
      </c>
      <c r="T2093" s="103">
        <v>11.0</v>
      </c>
      <c r="U2093" s="103">
        <v>4.0</v>
      </c>
      <c r="V2093" s="103">
        <v>2.0</v>
      </c>
      <c r="W2093" s="103">
        <v>1.0</v>
      </c>
      <c r="X2093" s="92">
        <v>0.0</v>
      </c>
      <c r="Y2093" s="92">
        <v>0.0</v>
      </c>
      <c r="Z2093" s="92">
        <v>0.0</v>
      </c>
      <c r="AA2093" s="92">
        <v>0.0</v>
      </c>
      <c r="AB2093" s="92">
        <v>0.0</v>
      </c>
      <c r="AC2093" s="103">
        <v>3.0</v>
      </c>
      <c r="AD2093" s="92">
        <v>0.0</v>
      </c>
      <c r="AE2093" s="92">
        <v>0.0</v>
      </c>
      <c r="AF2093" s="92">
        <v>0.0</v>
      </c>
      <c r="AG2093" s="103">
        <v>2.0</v>
      </c>
      <c r="AH2093" s="92">
        <v>0.0</v>
      </c>
    </row>
    <row r="2094" hidden="1">
      <c r="A2094" s="90" t="s">
        <v>95</v>
      </c>
      <c r="B2094" s="91" t="s">
        <v>372</v>
      </c>
      <c r="C2094" s="92">
        <v>0.0</v>
      </c>
      <c r="D2094" s="92">
        <v>0.0</v>
      </c>
      <c r="E2094" s="93">
        <f t="shared" ref="E2094:E2095" si="1321">SUM(L2094*I2094)/60</f>
        <v>0</v>
      </c>
      <c r="F2094" s="92">
        <v>0.0</v>
      </c>
      <c r="G2094" s="92">
        <v>0.0</v>
      </c>
      <c r="H2094" s="92">
        <v>0.0</v>
      </c>
      <c r="I2094" s="92">
        <v>0.0</v>
      </c>
      <c r="J2094" s="106">
        <f t="shared" si="1318"/>
        <v>0</v>
      </c>
      <c r="K2094" s="94" t="str">
        <f t="shared" si="1319"/>
        <v>#DIV/0!</v>
      </c>
      <c r="L2094" s="92">
        <v>0.0</v>
      </c>
      <c r="M2094" s="92">
        <v>0.0</v>
      </c>
      <c r="N2094" s="103">
        <v>0.0</v>
      </c>
      <c r="O2094" s="95">
        <f t="shared" si="1320"/>
        <v>0</v>
      </c>
      <c r="P2094" s="92">
        <v>0.0</v>
      </c>
      <c r="Q2094" s="92">
        <v>0.0</v>
      </c>
      <c r="R2094" s="92">
        <v>0.0</v>
      </c>
      <c r="S2094" s="92">
        <v>0.0</v>
      </c>
      <c r="T2094" s="92">
        <v>0.0</v>
      </c>
      <c r="U2094" s="92">
        <v>0.0</v>
      </c>
      <c r="V2094" s="92">
        <v>0.0</v>
      </c>
      <c r="W2094" s="92">
        <v>0.0</v>
      </c>
      <c r="X2094" s="92">
        <v>0.0</v>
      </c>
      <c r="Y2094" s="92">
        <v>0.0</v>
      </c>
      <c r="Z2094" s="92">
        <v>0.0</v>
      </c>
      <c r="AA2094" s="92">
        <v>0.0</v>
      </c>
      <c r="AB2094" s="92">
        <v>0.0</v>
      </c>
      <c r="AC2094" s="92">
        <v>0.0</v>
      </c>
      <c r="AD2094" s="92">
        <v>0.0</v>
      </c>
      <c r="AE2094" s="92">
        <v>0.0</v>
      </c>
      <c r="AF2094" s="92">
        <v>0.0</v>
      </c>
      <c r="AG2094" s="92">
        <v>0.0</v>
      </c>
      <c r="AH2094" s="92">
        <v>0.0</v>
      </c>
    </row>
    <row r="2095" hidden="1">
      <c r="A2095" s="90" t="s">
        <v>95</v>
      </c>
      <c r="B2095" s="91" t="s">
        <v>373</v>
      </c>
      <c r="C2095" s="92">
        <v>0.0</v>
      </c>
      <c r="D2095" s="92">
        <v>0.0</v>
      </c>
      <c r="E2095" s="93">
        <f t="shared" si="1321"/>
        <v>0</v>
      </c>
      <c r="F2095" s="92">
        <v>0.0</v>
      </c>
      <c r="G2095" s="92">
        <v>0.0</v>
      </c>
      <c r="H2095" s="92">
        <v>0.0</v>
      </c>
      <c r="I2095" s="92">
        <v>0.0</v>
      </c>
      <c r="J2095" s="106">
        <f t="shared" si="1318"/>
        <v>0</v>
      </c>
      <c r="K2095" s="94" t="str">
        <f t="shared" si="1319"/>
        <v>#DIV/0!</v>
      </c>
      <c r="L2095" s="92">
        <v>0.0</v>
      </c>
      <c r="M2095" s="92">
        <v>0.0</v>
      </c>
      <c r="N2095" s="103">
        <v>0.0</v>
      </c>
      <c r="O2095" s="95">
        <f t="shared" si="1320"/>
        <v>0</v>
      </c>
      <c r="P2095" s="92">
        <v>0.0</v>
      </c>
      <c r="Q2095" s="92">
        <v>0.0</v>
      </c>
      <c r="R2095" s="92">
        <v>0.0</v>
      </c>
      <c r="S2095" s="92">
        <v>0.0</v>
      </c>
      <c r="T2095" s="92">
        <v>0.0</v>
      </c>
      <c r="U2095" s="92">
        <v>0.0</v>
      </c>
      <c r="V2095" s="92">
        <v>0.0</v>
      </c>
      <c r="W2095" s="92">
        <v>0.0</v>
      </c>
      <c r="X2095" s="92">
        <v>0.0</v>
      </c>
      <c r="Y2095" s="92">
        <v>0.0</v>
      </c>
      <c r="Z2095" s="92">
        <v>0.0</v>
      </c>
      <c r="AA2095" s="92">
        <v>0.0</v>
      </c>
      <c r="AB2095" s="92">
        <v>0.0</v>
      </c>
      <c r="AC2095" s="92">
        <v>0.0</v>
      </c>
      <c r="AD2095" s="92">
        <v>0.0</v>
      </c>
      <c r="AE2095" s="92">
        <v>0.0</v>
      </c>
      <c r="AF2095" s="92">
        <v>0.0</v>
      </c>
      <c r="AG2095" s="92">
        <v>0.0</v>
      </c>
      <c r="AH2095" s="92">
        <v>0.0</v>
      </c>
    </row>
    <row r="2096" hidden="1">
      <c r="A2096" s="98"/>
      <c r="B2096" s="99"/>
      <c r="C2096" s="99">
        <f t="shared" ref="C2096:D2096" si="1322">SUM(C2090:C2095)/4</f>
        <v>1</v>
      </c>
      <c r="D2096" s="99">
        <f t="shared" si="1322"/>
        <v>1</v>
      </c>
      <c r="E2096" s="100">
        <f>SUM(E2090:E2095)</f>
        <v>96</v>
      </c>
      <c r="F2096" s="99">
        <f>SUM(F2090:F2095)/4</f>
        <v>1.25</v>
      </c>
      <c r="G2096" s="99">
        <f>SUM(G2090:G2095)</f>
        <v>328</v>
      </c>
      <c r="H2096" s="99"/>
      <c r="I2096" s="99">
        <f>SUM(I2090:I2095)</f>
        <v>341</v>
      </c>
      <c r="J2096" s="99">
        <f t="shared" si="1318"/>
        <v>-13</v>
      </c>
      <c r="K2096" s="101">
        <f t="shared" si="1319"/>
        <v>0.9618768328</v>
      </c>
      <c r="L2096" s="99">
        <f t="shared" ref="L2096:M2096" si="1323">SUM(L2090:L2095)</f>
        <v>59</v>
      </c>
      <c r="M2096" s="99">
        <f t="shared" si="1323"/>
        <v>412</v>
      </c>
      <c r="N2096" s="99"/>
      <c r="O2096" s="102"/>
      <c r="P2096" s="99">
        <f t="shared" ref="P2096:AH2096" si="1324">SUM(P2090:P2095)</f>
        <v>13</v>
      </c>
      <c r="Q2096" s="99">
        <f t="shared" si="1324"/>
        <v>6</v>
      </c>
      <c r="R2096" s="99">
        <f t="shared" si="1324"/>
        <v>6</v>
      </c>
      <c r="S2096" s="99">
        <f t="shared" si="1324"/>
        <v>7</v>
      </c>
      <c r="T2096" s="99">
        <f t="shared" si="1324"/>
        <v>43</v>
      </c>
      <c r="U2096" s="99">
        <f t="shared" si="1324"/>
        <v>9</v>
      </c>
      <c r="V2096" s="99">
        <f t="shared" si="1324"/>
        <v>4</v>
      </c>
      <c r="W2096" s="99">
        <f t="shared" si="1324"/>
        <v>2</v>
      </c>
      <c r="X2096" s="99">
        <f t="shared" si="1324"/>
        <v>0</v>
      </c>
      <c r="Y2096" s="99">
        <f t="shared" si="1324"/>
        <v>0</v>
      </c>
      <c r="Z2096" s="99">
        <f t="shared" si="1324"/>
        <v>0</v>
      </c>
      <c r="AA2096" s="99">
        <f t="shared" si="1324"/>
        <v>0</v>
      </c>
      <c r="AB2096" s="99">
        <f t="shared" si="1324"/>
        <v>0</v>
      </c>
      <c r="AC2096" s="99">
        <f t="shared" si="1324"/>
        <v>8</v>
      </c>
      <c r="AD2096" s="99">
        <f t="shared" si="1324"/>
        <v>0</v>
      </c>
      <c r="AE2096" s="99">
        <f t="shared" si="1324"/>
        <v>0</v>
      </c>
      <c r="AF2096" s="99">
        <f t="shared" si="1324"/>
        <v>0</v>
      </c>
      <c r="AG2096" s="99">
        <f t="shared" si="1324"/>
        <v>3</v>
      </c>
      <c r="AH2096" s="99">
        <f t="shared" si="1324"/>
        <v>1</v>
      </c>
    </row>
    <row r="2097" hidden="1">
      <c r="A2097" s="90" t="s">
        <v>47</v>
      </c>
      <c r="B2097" s="91" t="s">
        <v>263</v>
      </c>
      <c r="C2097" s="103">
        <v>1.0</v>
      </c>
      <c r="D2097" s="92">
        <v>0.0</v>
      </c>
      <c r="E2097" s="104">
        <v>24.0</v>
      </c>
      <c r="F2097" s="92">
        <v>0.0</v>
      </c>
      <c r="G2097" s="103">
        <v>95.0</v>
      </c>
      <c r="H2097" s="92">
        <v>0.0</v>
      </c>
      <c r="I2097" s="103">
        <v>98.0</v>
      </c>
      <c r="J2097" s="106">
        <f t="shared" si="1318"/>
        <v>-3</v>
      </c>
      <c r="K2097" s="94">
        <f t="shared" si="1319"/>
        <v>0.9693877551</v>
      </c>
      <c r="L2097" s="103">
        <v>11.0</v>
      </c>
      <c r="M2097" s="103">
        <v>129.0</v>
      </c>
      <c r="N2097" s="103">
        <v>1.0</v>
      </c>
      <c r="O2097" s="95">
        <f t="shared" ref="O2097:O2102" si="1325">SUM(L2097*I2097)/60</f>
        <v>17.96666667</v>
      </c>
      <c r="P2097" s="103">
        <v>4.0</v>
      </c>
      <c r="Q2097" s="103">
        <v>6.0</v>
      </c>
      <c r="R2097" s="103">
        <v>11.0</v>
      </c>
      <c r="S2097" s="103">
        <v>2.0</v>
      </c>
      <c r="T2097" s="103">
        <v>15.0</v>
      </c>
      <c r="U2097" s="103">
        <v>3.0</v>
      </c>
      <c r="V2097" s="103">
        <v>2.0</v>
      </c>
      <c r="W2097" s="92">
        <v>0.0</v>
      </c>
      <c r="X2097" s="92">
        <v>0.0</v>
      </c>
      <c r="Y2097" s="92">
        <v>0.0</v>
      </c>
      <c r="Z2097" s="92">
        <v>0.0</v>
      </c>
      <c r="AA2097" s="92">
        <v>0.0</v>
      </c>
      <c r="AB2097" s="92">
        <v>0.0</v>
      </c>
      <c r="AC2097" s="103">
        <v>1.0</v>
      </c>
      <c r="AD2097" s="92">
        <v>0.0</v>
      </c>
      <c r="AE2097" s="92">
        <v>0.0</v>
      </c>
      <c r="AF2097" s="92">
        <v>0.0</v>
      </c>
      <c r="AG2097" s="92">
        <v>0.0</v>
      </c>
      <c r="AH2097" s="92">
        <v>0.0</v>
      </c>
    </row>
    <row r="2098" hidden="1">
      <c r="A2098" s="90" t="s">
        <v>47</v>
      </c>
      <c r="B2098" s="91" t="s">
        <v>264</v>
      </c>
      <c r="C2098" s="92">
        <v>0.0</v>
      </c>
      <c r="D2098" s="92">
        <v>0.0</v>
      </c>
      <c r="E2098" s="93">
        <f>SUM(L2098*I2098)/60</f>
        <v>0</v>
      </c>
      <c r="F2098" s="92">
        <v>0.0</v>
      </c>
      <c r="G2098" s="92">
        <v>0.0</v>
      </c>
      <c r="H2098" s="92">
        <v>0.0</v>
      </c>
      <c r="I2098" s="92">
        <v>0.0</v>
      </c>
      <c r="J2098" s="106">
        <f t="shared" si="1318"/>
        <v>0</v>
      </c>
      <c r="K2098" s="94" t="str">
        <f t="shared" si="1319"/>
        <v>#DIV/0!</v>
      </c>
      <c r="L2098" s="92">
        <v>0.0</v>
      </c>
      <c r="M2098" s="92">
        <v>0.0</v>
      </c>
      <c r="N2098" s="103">
        <v>0.0</v>
      </c>
      <c r="O2098" s="95">
        <f t="shared" si="1325"/>
        <v>0</v>
      </c>
      <c r="P2098" s="92">
        <v>0.0</v>
      </c>
      <c r="Q2098" s="92">
        <v>0.0</v>
      </c>
      <c r="R2098" s="92">
        <v>0.0</v>
      </c>
      <c r="S2098" s="92">
        <v>0.0</v>
      </c>
      <c r="T2098" s="92">
        <v>0.0</v>
      </c>
      <c r="U2098" s="92">
        <v>0.0</v>
      </c>
      <c r="V2098" s="92">
        <v>0.0</v>
      </c>
      <c r="W2098" s="92">
        <v>0.0</v>
      </c>
      <c r="X2098" s="92">
        <v>0.0</v>
      </c>
      <c r="Y2098" s="92">
        <v>0.0</v>
      </c>
      <c r="Z2098" s="92">
        <v>0.0</v>
      </c>
      <c r="AA2098" s="92">
        <v>0.0</v>
      </c>
      <c r="AB2098" s="92">
        <v>0.0</v>
      </c>
      <c r="AC2098" s="92">
        <v>0.0</v>
      </c>
      <c r="AD2098" s="92">
        <v>0.0</v>
      </c>
      <c r="AE2098" s="92">
        <v>0.0</v>
      </c>
      <c r="AF2098" s="92">
        <v>0.0</v>
      </c>
      <c r="AG2098" s="92">
        <v>0.0</v>
      </c>
      <c r="AH2098" s="92">
        <v>0.0</v>
      </c>
    </row>
    <row r="2099" hidden="1">
      <c r="A2099" s="90" t="s">
        <v>47</v>
      </c>
      <c r="B2099" s="91" t="s">
        <v>265</v>
      </c>
      <c r="C2099" s="103">
        <v>1.0</v>
      </c>
      <c r="D2099" s="92">
        <v>0.0</v>
      </c>
      <c r="E2099" s="104">
        <v>24.0</v>
      </c>
      <c r="F2099" s="92">
        <v>0.0</v>
      </c>
      <c r="G2099" s="103">
        <v>122.0</v>
      </c>
      <c r="H2099" s="103">
        <v>1.0</v>
      </c>
      <c r="I2099" s="103">
        <v>90.0</v>
      </c>
      <c r="J2099" s="106">
        <f t="shared" si="1318"/>
        <v>32</v>
      </c>
      <c r="K2099" s="94">
        <f t="shared" si="1319"/>
        <v>1.355555556</v>
      </c>
      <c r="L2099" s="103">
        <v>13.0</v>
      </c>
      <c r="M2099" s="103">
        <v>180.0</v>
      </c>
      <c r="N2099" s="103">
        <v>0.0</v>
      </c>
      <c r="O2099" s="95">
        <f t="shared" si="1325"/>
        <v>19.5</v>
      </c>
      <c r="P2099" s="92">
        <v>0.0</v>
      </c>
      <c r="Q2099" s="92">
        <v>0.0</v>
      </c>
      <c r="R2099" s="92">
        <v>0.0</v>
      </c>
      <c r="S2099" s="92">
        <v>0.0</v>
      </c>
      <c r="T2099" s="92">
        <v>0.0</v>
      </c>
      <c r="U2099" s="92">
        <v>0.0</v>
      </c>
      <c r="V2099" s="92">
        <v>0.0</v>
      </c>
      <c r="W2099" s="92">
        <v>0.0</v>
      </c>
      <c r="X2099" s="92">
        <v>0.0</v>
      </c>
      <c r="Y2099" s="92">
        <v>0.0</v>
      </c>
      <c r="Z2099" s="92">
        <v>0.0</v>
      </c>
      <c r="AA2099" s="92">
        <v>0.0</v>
      </c>
      <c r="AB2099" s="92">
        <v>0.0</v>
      </c>
      <c r="AC2099" s="92">
        <v>0.0</v>
      </c>
      <c r="AD2099" s="92">
        <v>0.0</v>
      </c>
      <c r="AE2099" s="92">
        <v>0.0</v>
      </c>
      <c r="AF2099" s="92">
        <v>0.0</v>
      </c>
      <c r="AG2099" s="92">
        <v>0.0</v>
      </c>
      <c r="AH2099" s="92">
        <v>0.0</v>
      </c>
    </row>
    <row r="2100" hidden="1">
      <c r="A2100" s="90" t="s">
        <v>47</v>
      </c>
      <c r="B2100" s="91" t="s">
        <v>266</v>
      </c>
      <c r="C2100" s="103">
        <v>1.0</v>
      </c>
      <c r="D2100" s="92">
        <v>0.0</v>
      </c>
      <c r="E2100" s="104">
        <v>24.0</v>
      </c>
      <c r="F2100" s="103">
        <v>2.0</v>
      </c>
      <c r="G2100" s="103">
        <v>29.0</v>
      </c>
      <c r="H2100" s="103">
        <v>1.0</v>
      </c>
      <c r="I2100" s="103">
        <v>50.0</v>
      </c>
      <c r="J2100" s="106">
        <f t="shared" si="1318"/>
        <v>-21</v>
      </c>
      <c r="K2100" s="94">
        <f t="shared" si="1319"/>
        <v>0.58</v>
      </c>
      <c r="L2100" s="103">
        <v>25.0</v>
      </c>
      <c r="M2100" s="103">
        <v>37.0</v>
      </c>
      <c r="N2100" s="103">
        <v>1.0</v>
      </c>
      <c r="O2100" s="95">
        <f t="shared" si="1325"/>
        <v>20.83333333</v>
      </c>
      <c r="P2100" s="103">
        <v>2.0</v>
      </c>
      <c r="Q2100" s="92">
        <v>0.0</v>
      </c>
      <c r="R2100" s="103">
        <v>2.0</v>
      </c>
      <c r="S2100" s="103">
        <v>2.0</v>
      </c>
      <c r="T2100" s="103">
        <v>1.0</v>
      </c>
      <c r="U2100" s="92">
        <v>0.0</v>
      </c>
      <c r="V2100" s="92">
        <v>0.0</v>
      </c>
      <c r="W2100" s="92">
        <v>0.0</v>
      </c>
      <c r="X2100" s="92">
        <v>0.0</v>
      </c>
      <c r="Y2100" s="92">
        <v>0.0</v>
      </c>
      <c r="Z2100" s="92">
        <v>0.0</v>
      </c>
      <c r="AA2100" s="92">
        <v>0.0</v>
      </c>
      <c r="AB2100" s="92">
        <v>0.0</v>
      </c>
      <c r="AC2100" s="92">
        <v>0.0</v>
      </c>
      <c r="AD2100" s="92">
        <v>0.0</v>
      </c>
      <c r="AE2100" s="92">
        <v>0.0</v>
      </c>
      <c r="AF2100" s="92">
        <v>0.0</v>
      </c>
      <c r="AG2100" s="92">
        <v>0.0</v>
      </c>
      <c r="AH2100" s="92">
        <v>0.0</v>
      </c>
    </row>
    <row r="2101" hidden="1">
      <c r="A2101" s="90" t="s">
        <v>47</v>
      </c>
      <c r="B2101" s="91" t="s">
        <v>267</v>
      </c>
      <c r="C2101" s="92">
        <v>0.0</v>
      </c>
      <c r="D2101" s="92">
        <v>0.0</v>
      </c>
      <c r="E2101" s="93">
        <f>SUM(L2101*I2101)/60</f>
        <v>0</v>
      </c>
      <c r="F2101" s="92">
        <v>0.0</v>
      </c>
      <c r="G2101" s="92">
        <v>0.0</v>
      </c>
      <c r="H2101" s="92">
        <v>0.0</v>
      </c>
      <c r="I2101" s="92">
        <v>0.0</v>
      </c>
      <c r="J2101" s="106">
        <f t="shared" si="1318"/>
        <v>0</v>
      </c>
      <c r="K2101" s="94" t="str">
        <f t="shared" si="1319"/>
        <v>#DIV/0!</v>
      </c>
      <c r="L2101" s="92">
        <v>0.0</v>
      </c>
      <c r="M2101" s="92">
        <v>0.0</v>
      </c>
      <c r="N2101" s="103">
        <v>0.0</v>
      </c>
      <c r="O2101" s="95">
        <f t="shared" si="1325"/>
        <v>0</v>
      </c>
      <c r="P2101" s="92">
        <v>0.0</v>
      </c>
      <c r="Q2101" s="92">
        <v>0.0</v>
      </c>
      <c r="R2101" s="92">
        <v>0.0</v>
      </c>
      <c r="S2101" s="92">
        <v>0.0</v>
      </c>
      <c r="T2101" s="92">
        <v>0.0</v>
      </c>
      <c r="U2101" s="92">
        <v>0.0</v>
      </c>
      <c r="V2101" s="92">
        <v>0.0</v>
      </c>
      <c r="W2101" s="92">
        <v>0.0</v>
      </c>
      <c r="X2101" s="92">
        <v>0.0</v>
      </c>
      <c r="Y2101" s="92">
        <v>0.0</v>
      </c>
      <c r="Z2101" s="92">
        <v>0.0</v>
      </c>
      <c r="AA2101" s="92">
        <v>0.0</v>
      </c>
      <c r="AB2101" s="92">
        <v>0.0</v>
      </c>
      <c r="AC2101" s="92">
        <v>0.0</v>
      </c>
      <c r="AD2101" s="92">
        <v>0.0</v>
      </c>
      <c r="AE2101" s="92">
        <v>0.0</v>
      </c>
      <c r="AF2101" s="92">
        <v>0.0</v>
      </c>
      <c r="AG2101" s="92">
        <v>0.0</v>
      </c>
      <c r="AH2101" s="92">
        <v>0.0</v>
      </c>
    </row>
    <row r="2102" hidden="1">
      <c r="A2102" s="90" t="s">
        <v>47</v>
      </c>
      <c r="B2102" s="91" t="s">
        <v>268</v>
      </c>
      <c r="C2102" s="103">
        <v>1.0</v>
      </c>
      <c r="D2102" s="92">
        <v>0.0</v>
      </c>
      <c r="E2102" s="104">
        <v>24.0</v>
      </c>
      <c r="F2102" s="92">
        <v>0.0</v>
      </c>
      <c r="G2102" s="103">
        <v>85.0</v>
      </c>
      <c r="H2102" s="92">
        <v>0.0</v>
      </c>
      <c r="I2102" s="103">
        <v>99.0</v>
      </c>
      <c r="J2102" s="106">
        <f t="shared" si="1318"/>
        <v>-14</v>
      </c>
      <c r="K2102" s="94">
        <f t="shared" si="1319"/>
        <v>0.8585858586</v>
      </c>
      <c r="L2102" s="103">
        <v>11.0</v>
      </c>
      <c r="M2102" s="103">
        <v>99.0</v>
      </c>
      <c r="N2102" s="103">
        <v>0.0</v>
      </c>
      <c r="O2102" s="95">
        <f t="shared" si="1325"/>
        <v>18.15</v>
      </c>
      <c r="P2102" s="92">
        <v>0.0</v>
      </c>
      <c r="Q2102" s="92">
        <v>0.0</v>
      </c>
      <c r="R2102" s="92">
        <v>0.0</v>
      </c>
      <c r="S2102" s="92">
        <v>0.0</v>
      </c>
      <c r="T2102" s="92">
        <v>0.0</v>
      </c>
      <c r="U2102" s="92">
        <v>0.0</v>
      </c>
      <c r="V2102" s="92">
        <v>0.0</v>
      </c>
      <c r="W2102" s="92">
        <v>0.0</v>
      </c>
      <c r="X2102" s="92">
        <v>0.0</v>
      </c>
      <c r="Y2102" s="92">
        <v>0.0</v>
      </c>
      <c r="Z2102" s="92">
        <v>0.0</v>
      </c>
      <c r="AA2102" s="92">
        <v>0.0</v>
      </c>
      <c r="AB2102" s="92">
        <v>0.0</v>
      </c>
      <c r="AC2102" s="92">
        <v>0.0</v>
      </c>
      <c r="AD2102" s="92">
        <v>0.0</v>
      </c>
      <c r="AE2102" s="92">
        <v>0.0</v>
      </c>
      <c r="AF2102" s="92">
        <v>0.0</v>
      </c>
      <c r="AG2102" s="92">
        <v>0.0</v>
      </c>
      <c r="AH2102" s="92">
        <v>0.0</v>
      </c>
    </row>
    <row r="2103" hidden="1">
      <c r="A2103" s="98" t="s">
        <v>271</v>
      </c>
      <c r="B2103" s="99"/>
      <c r="C2103" s="99">
        <f>SUM(C2097:C2102)</f>
        <v>4</v>
      </c>
      <c r="D2103" s="99">
        <f t="shared" ref="D2103:F2103" si="1326">SUM(D2097:D2102)/4</f>
        <v>0</v>
      </c>
      <c r="E2103" s="100">
        <f t="shared" si="1326"/>
        <v>24</v>
      </c>
      <c r="F2103" s="99">
        <f t="shared" si="1326"/>
        <v>0.5</v>
      </c>
      <c r="G2103" s="99">
        <f>SUM(G2097:G2102)</f>
        <v>331</v>
      </c>
      <c r="H2103" s="99"/>
      <c r="I2103" s="99">
        <f>SUM(I2097:I2102)</f>
        <v>337</v>
      </c>
      <c r="J2103" s="99">
        <f t="shared" si="1318"/>
        <v>-6</v>
      </c>
      <c r="K2103" s="101">
        <f t="shared" si="1319"/>
        <v>0.9821958457</v>
      </c>
      <c r="L2103" s="99">
        <f t="shared" ref="L2103:M2103" si="1327">SUM(L2097:L2102)</f>
        <v>60</v>
      </c>
      <c r="M2103" s="99">
        <f t="shared" si="1327"/>
        <v>445</v>
      </c>
      <c r="N2103" s="99"/>
      <c r="O2103" s="102"/>
      <c r="P2103" s="99">
        <f t="shared" ref="P2103:AH2103" si="1328">SUM(P2097:P2102)</f>
        <v>6</v>
      </c>
      <c r="Q2103" s="99">
        <f t="shared" si="1328"/>
        <v>6</v>
      </c>
      <c r="R2103" s="99">
        <f t="shared" si="1328"/>
        <v>13</v>
      </c>
      <c r="S2103" s="99">
        <f t="shared" si="1328"/>
        <v>4</v>
      </c>
      <c r="T2103" s="99">
        <f t="shared" si="1328"/>
        <v>16</v>
      </c>
      <c r="U2103" s="99">
        <f t="shared" si="1328"/>
        <v>3</v>
      </c>
      <c r="V2103" s="99">
        <f t="shared" si="1328"/>
        <v>2</v>
      </c>
      <c r="W2103" s="99">
        <f t="shared" si="1328"/>
        <v>0</v>
      </c>
      <c r="X2103" s="99">
        <f t="shared" si="1328"/>
        <v>0</v>
      </c>
      <c r="Y2103" s="99">
        <f t="shared" si="1328"/>
        <v>0</v>
      </c>
      <c r="Z2103" s="99">
        <f t="shared" si="1328"/>
        <v>0</v>
      </c>
      <c r="AA2103" s="99">
        <f t="shared" si="1328"/>
        <v>0</v>
      </c>
      <c r="AB2103" s="99">
        <f t="shared" si="1328"/>
        <v>0</v>
      </c>
      <c r="AC2103" s="99">
        <f t="shared" si="1328"/>
        <v>1</v>
      </c>
      <c r="AD2103" s="99">
        <f t="shared" si="1328"/>
        <v>0</v>
      </c>
      <c r="AE2103" s="99">
        <f t="shared" si="1328"/>
        <v>0</v>
      </c>
      <c r="AF2103" s="99">
        <f t="shared" si="1328"/>
        <v>0</v>
      </c>
      <c r="AG2103" s="99">
        <f t="shared" si="1328"/>
        <v>0</v>
      </c>
      <c r="AH2103" s="99">
        <f t="shared" si="1328"/>
        <v>0</v>
      </c>
    </row>
    <row r="2104">
      <c r="A2104" s="119" t="s">
        <v>503</v>
      </c>
    </row>
    <row r="2106" hidden="1">
      <c r="A2106" s="115"/>
      <c r="F2106" s="116" t="s">
        <v>382</v>
      </c>
      <c r="L2106" s="117" t="s">
        <v>383</v>
      </c>
      <c r="N2106" s="118" t="s">
        <v>384</v>
      </c>
    </row>
    <row r="2107" hidden="1">
      <c r="A2107" s="83" t="s">
        <v>232</v>
      </c>
      <c r="B2107" s="83" t="s">
        <v>233</v>
      </c>
      <c r="C2107" s="83" t="s">
        <v>234</v>
      </c>
      <c r="D2107" s="83" t="s">
        <v>15</v>
      </c>
      <c r="E2107" s="84" t="s">
        <v>235</v>
      </c>
      <c r="F2107" s="85" t="s">
        <v>17</v>
      </c>
      <c r="G2107" s="85" t="s">
        <v>236</v>
      </c>
      <c r="H2107" s="85" t="s">
        <v>237</v>
      </c>
      <c r="I2107" s="85" t="s">
        <v>238</v>
      </c>
      <c r="J2107" s="85" t="s">
        <v>239</v>
      </c>
      <c r="K2107" s="86" t="s">
        <v>240</v>
      </c>
      <c r="L2107" s="87" t="s">
        <v>241</v>
      </c>
      <c r="M2107" s="87" t="s">
        <v>242</v>
      </c>
      <c r="N2107" s="88" t="s">
        <v>385</v>
      </c>
      <c r="O2107" s="88" t="s">
        <v>235</v>
      </c>
      <c r="P2107" s="88" t="s">
        <v>244</v>
      </c>
      <c r="Q2107" s="88" t="s">
        <v>245</v>
      </c>
      <c r="R2107" s="88" t="s">
        <v>246</v>
      </c>
      <c r="S2107" s="88" t="s">
        <v>247</v>
      </c>
      <c r="T2107" s="88" t="s">
        <v>248</v>
      </c>
      <c r="U2107" s="88" t="s">
        <v>249</v>
      </c>
      <c r="V2107" s="88" t="s">
        <v>250</v>
      </c>
      <c r="W2107" s="88" t="s">
        <v>251</v>
      </c>
      <c r="X2107" s="88" t="s">
        <v>252</v>
      </c>
      <c r="Y2107" s="88" t="s">
        <v>253</v>
      </c>
      <c r="Z2107" s="88" t="s">
        <v>254</v>
      </c>
      <c r="AA2107" s="88" t="s">
        <v>255</v>
      </c>
      <c r="AB2107" s="88" t="s">
        <v>256</v>
      </c>
      <c r="AC2107" s="88" t="s">
        <v>257</v>
      </c>
      <c r="AD2107" s="88" t="s">
        <v>258</v>
      </c>
      <c r="AE2107" s="88" t="s">
        <v>259</v>
      </c>
      <c r="AF2107" s="88" t="s">
        <v>260</v>
      </c>
      <c r="AG2107" s="88" t="s">
        <v>261</v>
      </c>
      <c r="AH2107" s="88" t="s">
        <v>262</v>
      </c>
    </row>
    <row r="2108" hidden="1">
      <c r="A2108" s="90"/>
      <c r="B2108" s="91"/>
      <c r="C2108" s="92">
        <v>0.0</v>
      </c>
      <c r="D2108" s="92">
        <v>0.0</v>
      </c>
      <c r="E2108" s="93">
        <f t="shared" ref="E2108:E2113" si="1329">SUM(L2108*I2108)/60</f>
        <v>0</v>
      </c>
      <c r="F2108" s="92">
        <v>0.0</v>
      </c>
      <c r="G2108" s="92">
        <v>0.0</v>
      </c>
      <c r="H2108" s="92">
        <v>0.0</v>
      </c>
      <c r="I2108" s="92">
        <v>0.0</v>
      </c>
      <c r="J2108" s="106">
        <f t="shared" ref="J2108:J2121" si="1330">SUM(G2108-I2108)</f>
        <v>0</v>
      </c>
      <c r="K2108" s="94" t="str">
        <f t="shared" ref="K2108:K2121" si="1331">SUM(G2108/I2108)</f>
        <v>#DIV/0!</v>
      </c>
      <c r="L2108" s="92">
        <v>0.0</v>
      </c>
      <c r="M2108" s="92">
        <v>0.0</v>
      </c>
      <c r="N2108" s="92" t="s">
        <v>386</v>
      </c>
      <c r="O2108" s="95" t="str">
        <f t="shared" ref="O2108:O2113" si="1332">(E2108*N2108)</f>
        <v>#VALUE!</v>
      </c>
      <c r="P2108" s="92">
        <v>0.0</v>
      </c>
      <c r="Q2108" s="92">
        <v>0.0</v>
      </c>
      <c r="R2108" s="92">
        <v>0.0</v>
      </c>
      <c r="S2108" s="92">
        <v>0.0</v>
      </c>
      <c r="T2108" s="92">
        <v>0.0</v>
      </c>
      <c r="U2108" s="92">
        <v>0.0</v>
      </c>
      <c r="V2108" s="92">
        <v>0.0</v>
      </c>
      <c r="W2108" s="92">
        <v>0.0</v>
      </c>
      <c r="X2108" s="92">
        <v>0.0</v>
      </c>
      <c r="Y2108" s="92">
        <v>0.0</v>
      </c>
      <c r="Z2108" s="92">
        <v>0.0</v>
      </c>
      <c r="AA2108" s="92">
        <v>0.0</v>
      </c>
      <c r="AB2108" s="92">
        <v>0.0</v>
      </c>
      <c r="AC2108" s="92">
        <v>0.0</v>
      </c>
      <c r="AD2108" s="92">
        <v>0.0</v>
      </c>
      <c r="AE2108" s="92">
        <v>0.0</v>
      </c>
      <c r="AF2108" s="92">
        <v>0.0</v>
      </c>
      <c r="AG2108" s="92">
        <v>0.0</v>
      </c>
      <c r="AH2108" s="92">
        <v>0.0</v>
      </c>
    </row>
    <row r="2109" hidden="1">
      <c r="A2109" s="90"/>
      <c r="B2109" s="91"/>
      <c r="C2109" s="92">
        <v>0.0</v>
      </c>
      <c r="D2109" s="92">
        <v>0.0</v>
      </c>
      <c r="E2109" s="93">
        <f t="shared" si="1329"/>
        <v>0</v>
      </c>
      <c r="F2109" s="92">
        <v>0.0</v>
      </c>
      <c r="G2109" s="92">
        <v>0.0</v>
      </c>
      <c r="H2109" s="92">
        <v>0.0</v>
      </c>
      <c r="I2109" s="92">
        <v>0.0</v>
      </c>
      <c r="J2109" s="106">
        <f t="shared" si="1330"/>
        <v>0</v>
      </c>
      <c r="K2109" s="94" t="str">
        <f t="shared" si="1331"/>
        <v>#DIV/0!</v>
      </c>
      <c r="L2109" s="92">
        <v>0.0</v>
      </c>
      <c r="M2109" s="92">
        <v>0.0</v>
      </c>
      <c r="N2109" s="92" t="s">
        <v>386</v>
      </c>
      <c r="O2109" s="95" t="str">
        <f t="shared" si="1332"/>
        <v>#VALUE!</v>
      </c>
      <c r="P2109" s="92">
        <v>0.0</v>
      </c>
      <c r="Q2109" s="92">
        <v>0.0</v>
      </c>
      <c r="R2109" s="92">
        <v>0.0</v>
      </c>
      <c r="S2109" s="92">
        <v>0.0</v>
      </c>
      <c r="T2109" s="92">
        <v>0.0</v>
      </c>
      <c r="U2109" s="92">
        <v>0.0</v>
      </c>
      <c r="V2109" s="92">
        <v>0.0</v>
      </c>
      <c r="W2109" s="92">
        <v>0.0</v>
      </c>
      <c r="X2109" s="92">
        <v>0.0</v>
      </c>
      <c r="Y2109" s="92">
        <v>0.0</v>
      </c>
      <c r="Z2109" s="92">
        <v>0.0</v>
      </c>
      <c r="AA2109" s="92">
        <v>0.0</v>
      </c>
      <c r="AB2109" s="92">
        <v>0.0</v>
      </c>
      <c r="AC2109" s="92">
        <v>0.0</v>
      </c>
      <c r="AD2109" s="92">
        <v>0.0</v>
      </c>
      <c r="AE2109" s="92">
        <v>0.0</v>
      </c>
      <c r="AF2109" s="92">
        <v>0.0</v>
      </c>
      <c r="AG2109" s="92">
        <v>0.0</v>
      </c>
      <c r="AH2109" s="92">
        <v>0.0</v>
      </c>
    </row>
    <row r="2110" hidden="1">
      <c r="A2110" s="90"/>
      <c r="B2110" s="91"/>
      <c r="C2110" s="92">
        <v>0.0</v>
      </c>
      <c r="D2110" s="92">
        <v>0.0</v>
      </c>
      <c r="E2110" s="93">
        <f t="shared" si="1329"/>
        <v>0</v>
      </c>
      <c r="F2110" s="92">
        <v>0.0</v>
      </c>
      <c r="G2110" s="92">
        <v>0.0</v>
      </c>
      <c r="H2110" s="92">
        <v>0.0</v>
      </c>
      <c r="I2110" s="92">
        <v>0.0</v>
      </c>
      <c r="J2110" s="106">
        <f t="shared" si="1330"/>
        <v>0</v>
      </c>
      <c r="K2110" s="94" t="str">
        <f t="shared" si="1331"/>
        <v>#DIV/0!</v>
      </c>
      <c r="L2110" s="92">
        <v>0.0</v>
      </c>
      <c r="M2110" s="92">
        <v>0.0</v>
      </c>
      <c r="N2110" s="92" t="s">
        <v>386</v>
      </c>
      <c r="O2110" s="95" t="str">
        <f t="shared" si="1332"/>
        <v>#VALUE!</v>
      </c>
      <c r="P2110" s="92">
        <v>0.0</v>
      </c>
      <c r="Q2110" s="92">
        <v>0.0</v>
      </c>
      <c r="R2110" s="92">
        <v>0.0</v>
      </c>
      <c r="S2110" s="92">
        <v>0.0</v>
      </c>
      <c r="T2110" s="92">
        <v>0.0</v>
      </c>
      <c r="U2110" s="92">
        <v>0.0</v>
      </c>
      <c r="V2110" s="92">
        <v>0.0</v>
      </c>
      <c r="W2110" s="92">
        <v>0.0</v>
      </c>
      <c r="X2110" s="92">
        <v>0.0</v>
      </c>
      <c r="Y2110" s="92">
        <v>0.0</v>
      </c>
      <c r="Z2110" s="92">
        <v>0.0</v>
      </c>
      <c r="AA2110" s="92">
        <v>0.0</v>
      </c>
      <c r="AB2110" s="92">
        <v>0.0</v>
      </c>
      <c r="AC2110" s="92">
        <v>0.0</v>
      </c>
      <c r="AD2110" s="92">
        <v>0.0</v>
      </c>
      <c r="AE2110" s="92">
        <v>0.0</v>
      </c>
      <c r="AF2110" s="92">
        <v>0.0</v>
      </c>
      <c r="AG2110" s="92">
        <v>0.0</v>
      </c>
      <c r="AH2110" s="92">
        <v>0.0</v>
      </c>
    </row>
    <row r="2111" hidden="1">
      <c r="A2111" s="90"/>
      <c r="B2111" s="91"/>
      <c r="C2111" s="92">
        <v>0.0</v>
      </c>
      <c r="D2111" s="92">
        <v>0.0</v>
      </c>
      <c r="E2111" s="93">
        <f t="shared" si="1329"/>
        <v>0</v>
      </c>
      <c r="F2111" s="92">
        <v>0.0</v>
      </c>
      <c r="G2111" s="92">
        <v>0.0</v>
      </c>
      <c r="H2111" s="92">
        <v>0.0</v>
      </c>
      <c r="I2111" s="92">
        <v>0.0</v>
      </c>
      <c r="J2111" s="106">
        <f t="shared" si="1330"/>
        <v>0</v>
      </c>
      <c r="K2111" s="94" t="str">
        <f t="shared" si="1331"/>
        <v>#DIV/0!</v>
      </c>
      <c r="L2111" s="92">
        <v>0.0</v>
      </c>
      <c r="M2111" s="92">
        <v>0.0</v>
      </c>
      <c r="N2111" s="92" t="s">
        <v>386</v>
      </c>
      <c r="O2111" s="95" t="str">
        <f t="shared" si="1332"/>
        <v>#VALUE!</v>
      </c>
      <c r="P2111" s="92">
        <v>0.0</v>
      </c>
      <c r="Q2111" s="92">
        <v>0.0</v>
      </c>
      <c r="R2111" s="92">
        <v>0.0</v>
      </c>
      <c r="S2111" s="92">
        <v>0.0</v>
      </c>
      <c r="T2111" s="92">
        <v>0.0</v>
      </c>
      <c r="U2111" s="92">
        <v>0.0</v>
      </c>
      <c r="V2111" s="92">
        <v>0.0</v>
      </c>
      <c r="W2111" s="92">
        <v>0.0</v>
      </c>
      <c r="X2111" s="92">
        <v>0.0</v>
      </c>
      <c r="Y2111" s="92">
        <v>0.0</v>
      </c>
      <c r="Z2111" s="92">
        <v>0.0</v>
      </c>
      <c r="AA2111" s="92">
        <v>0.0</v>
      </c>
      <c r="AB2111" s="92">
        <v>0.0</v>
      </c>
      <c r="AC2111" s="92">
        <v>0.0</v>
      </c>
      <c r="AD2111" s="92">
        <v>0.0</v>
      </c>
      <c r="AE2111" s="92">
        <v>0.0</v>
      </c>
      <c r="AF2111" s="92">
        <v>0.0</v>
      </c>
      <c r="AG2111" s="92">
        <v>0.0</v>
      </c>
      <c r="AH2111" s="92">
        <v>0.0</v>
      </c>
    </row>
    <row r="2112" hidden="1">
      <c r="A2112" s="90"/>
      <c r="B2112" s="91"/>
      <c r="C2112" s="92">
        <v>0.0</v>
      </c>
      <c r="D2112" s="92">
        <v>0.0</v>
      </c>
      <c r="E2112" s="93">
        <f t="shared" si="1329"/>
        <v>0</v>
      </c>
      <c r="F2112" s="92">
        <v>0.0</v>
      </c>
      <c r="G2112" s="92">
        <v>0.0</v>
      </c>
      <c r="H2112" s="92">
        <v>0.0</v>
      </c>
      <c r="I2112" s="92">
        <v>0.0</v>
      </c>
      <c r="J2112" s="106">
        <f t="shared" si="1330"/>
        <v>0</v>
      </c>
      <c r="K2112" s="94" t="str">
        <f t="shared" si="1331"/>
        <v>#DIV/0!</v>
      </c>
      <c r="L2112" s="92">
        <v>0.0</v>
      </c>
      <c r="M2112" s="92">
        <v>0.0</v>
      </c>
      <c r="N2112" s="92" t="s">
        <v>386</v>
      </c>
      <c r="O2112" s="95" t="str">
        <f t="shared" si="1332"/>
        <v>#VALUE!</v>
      </c>
      <c r="P2112" s="92">
        <v>0.0</v>
      </c>
      <c r="Q2112" s="92">
        <v>0.0</v>
      </c>
      <c r="R2112" s="92">
        <v>0.0</v>
      </c>
      <c r="S2112" s="92">
        <v>0.0</v>
      </c>
      <c r="T2112" s="92">
        <v>0.0</v>
      </c>
      <c r="U2112" s="92">
        <v>0.0</v>
      </c>
      <c r="V2112" s="92">
        <v>0.0</v>
      </c>
      <c r="W2112" s="92">
        <v>0.0</v>
      </c>
      <c r="X2112" s="92">
        <v>0.0</v>
      </c>
      <c r="Y2112" s="92">
        <v>0.0</v>
      </c>
      <c r="Z2112" s="92">
        <v>0.0</v>
      </c>
      <c r="AA2112" s="92">
        <v>0.0</v>
      </c>
      <c r="AB2112" s="92">
        <v>0.0</v>
      </c>
      <c r="AC2112" s="92">
        <v>0.0</v>
      </c>
      <c r="AD2112" s="92">
        <v>0.0</v>
      </c>
      <c r="AE2112" s="92">
        <v>0.0</v>
      </c>
      <c r="AF2112" s="92">
        <v>0.0</v>
      </c>
      <c r="AG2112" s="92">
        <v>0.0</v>
      </c>
      <c r="AH2112" s="92">
        <v>0.0</v>
      </c>
    </row>
    <row r="2113" hidden="1">
      <c r="A2113" s="90"/>
      <c r="B2113" s="91"/>
      <c r="C2113" s="92">
        <v>0.0</v>
      </c>
      <c r="D2113" s="92">
        <v>0.0</v>
      </c>
      <c r="E2113" s="93">
        <f t="shared" si="1329"/>
        <v>0</v>
      </c>
      <c r="F2113" s="92">
        <v>0.0</v>
      </c>
      <c r="G2113" s="92">
        <v>0.0</v>
      </c>
      <c r="H2113" s="92">
        <v>0.0</v>
      </c>
      <c r="I2113" s="92">
        <v>0.0</v>
      </c>
      <c r="J2113" s="106">
        <f t="shared" si="1330"/>
        <v>0</v>
      </c>
      <c r="K2113" s="94" t="str">
        <f t="shared" si="1331"/>
        <v>#DIV/0!</v>
      </c>
      <c r="L2113" s="92">
        <v>0.0</v>
      </c>
      <c r="M2113" s="92">
        <v>0.0</v>
      </c>
      <c r="N2113" s="92" t="s">
        <v>386</v>
      </c>
      <c r="O2113" s="95" t="str">
        <f t="shared" si="1332"/>
        <v>#VALUE!</v>
      </c>
      <c r="P2113" s="92">
        <v>0.0</v>
      </c>
      <c r="Q2113" s="92">
        <v>0.0</v>
      </c>
      <c r="R2113" s="92">
        <v>0.0</v>
      </c>
      <c r="S2113" s="92">
        <v>0.0</v>
      </c>
      <c r="T2113" s="92">
        <v>0.0</v>
      </c>
      <c r="U2113" s="92">
        <v>0.0</v>
      </c>
      <c r="V2113" s="92">
        <v>0.0</v>
      </c>
      <c r="W2113" s="92">
        <v>0.0</v>
      </c>
      <c r="X2113" s="92">
        <v>0.0</v>
      </c>
      <c r="Y2113" s="92">
        <v>0.0</v>
      </c>
      <c r="Z2113" s="92">
        <v>0.0</v>
      </c>
      <c r="AA2113" s="92">
        <v>0.0</v>
      </c>
      <c r="AB2113" s="92">
        <v>0.0</v>
      </c>
      <c r="AC2113" s="92">
        <v>0.0</v>
      </c>
      <c r="AD2113" s="92">
        <v>0.0</v>
      </c>
      <c r="AE2113" s="92">
        <v>0.0</v>
      </c>
      <c r="AF2113" s="92">
        <v>0.0</v>
      </c>
      <c r="AG2113" s="92">
        <v>0.0</v>
      </c>
      <c r="AH2113" s="92">
        <v>0.0</v>
      </c>
    </row>
    <row r="2114" hidden="1">
      <c r="A2114" s="98"/>
      <c r="B2114" s="99"/>
      <c r="C2114" s="99">
        <f t="shared" ref="C2114:D2114" si="1333">SUM(C2108:C2113)/4</f>
        <v>0</v>
      </c>
      <c r="D2114" s="99">
        <f t="shared" si="1333"/>
        <v>0</v>
      </c>
      <c r="E2114" s="100">
        <f>SUM(E2108:E2113)</f>
        <v>0</v>
      </c>
      <c r="F2114" s="99">
        <f>SUM(F2108:F2113)/4</f>
        <v>0</v>
      </c>
      <c r="G2114" s="99">
        <f>SUM(G2108:G2113)</f>
        <v>0</v>
      </c>
      <c r="H2114" s="99"/>
      <c r="I2114" s="99">
        <f>SUM(I2108:I2113)</f>
        <v>0</v>
      </c>
      <c r="J2114" s="99">
        <f t="shared" si="1330"/>
        <v>0</v>
      </c>
      <c r="K2114" s="101" t="str">
        <f t="shared" si="1331"/>
        <v>#DIV/0!</v>
      </c>
      <c r="L2114" s="99">
        <f t="shared" ref="L2114:M2114" si="1334">SUM(L2108:L2113)</f>
        <v>0</v>
      </c>
      <c r="M2114" s="99">
        <f t="shared" si="1334"/>
        <v>0</v>
      </c>
      <c r="N2114" s="99"/>
      <c r="O2114" s="102"/>
      <c r="P2114" s="99">
        <f t="shared" ref="P2114:AH2114" si="1335">SUM(P2108:P2113)</f>
        <v>0</v>
      </c>
      <c r="Q2114" s="99">
        <f t="shared" si="1335"/>
        <v>0</v>
      </c>
      <c r="R2114" s="99">
        <f t="shared" si="1335"/>
        <v>0</v>
      </c>
      <c r="S2114" s="99">
        <f t="shared" si="1335"/>
        <v>0</v>
      </c>
      <c r="T2114" s="99">
        <f t="shared" si="1335"/>
        <v>0</v>
      </c>
      <c r="U2114" s="99">
        <f t="shared" si="1335"/>
        <v>0</v>
      </c>
      <c r="V2114" s="99">
        <f t="shared" si="1335"/>
        <v>0</v>
      </c>
      <c r="W2114" s="99">
        <f t="shared" si="1335"/>
        <v>0</v>
      </c>
      <c r="X2114" s="99">
        <f t="shared" si="1335"/>
        <v>0</v>
      </c>
      <c r="Y2114" s="99">
        <f t="shared" si="1335"/>
        <v>0</v>
      </c>
      <c r="Z2114" s="99">
        <f t="shared" si="1335"/>
        <v>0</v>
      </c>
      <c r="AA2114" s="99">
        <f t="shared" si="1335"/>
        <v>0</v>
      </c>
      <c r="AB2114" s="99">
        <f t="shared" si="1335"/>
        <v>0</v>
      </c>
      <c r="AC2114" s="99">
        <f t="shared" si="1335"/>
        <v>0</v>
      </c>
      <c r="AD2114" s="99">
        <f t="shared" si="1335"/>
        <v>0</v>
      </c>
      <c r="AE2114" s="99">
        <f t="shared" si="1335"/>
        <v>0</v>
      </c>
      <c r="AF2114" s="99">
        <f t="shared" si="1335"/>
        <v>0</v>
      </c>
      <c r="AG2114" s="99">
        <f t="shared" si="1335"/>
        <v>0</v>
      </c>
      <c r="AH2114" s="99">
        <f t="shared" si="1335"/>
        <v>0</v>
      </c>
    </row>
    <row r="2115" hidden="1">
      <c r="A2115" s="90"/>
      <c r="B2115" s="91"/>
      <c r="C2115" s="92">
        <v>0.0</v>
      </c>
      <c r="D2115" s="92">
        <v>0.0</v>
      </c>
      <c r="E2115" s="93">
        <f t="shared" ref="E2115:E2120" si="1336">SUM(L2115*I2115)/60</f>
        <v>0</v>
      </c>
      <c r="F2115" s="92">
        <v>0.0</v>
      </c>
      <c r="G2115" s="92">
        <v>0.0</v>
      </c>
      <c r="H2115" s="92">
        <v>0.0</v>
      </c>
      <c r="I2115" s="92">
        <v>0.0</v>
      </c>
      <c r="J2115" s="106">
        <f t="shared" si="1330"/>
        <v>0</v>
      </c>
      <c r="K2115" s="94" t="str">
        <f t="shared" si="1331"/>
        <v>#DIV/0!</v>
      </c>
      <c r="L2115" s="92">
        <v>0.0</v>
      </c>
      <c r="M2115" s="92">
        <v>0.0</v>
      </c>
      <c r="N2115" s="92" t="s">
        <v>386</v>
      </c>
      <c r="O2115" s="95">
        <f t="shared" ref="O2115:O2120" si="1337">SUM(L2115*I2115)/60</f>
        <v>0</v>
      </c>
      <c r="P2115" s="92">
        <v>0.0</v>
      </c>
      <c r="Q2115" s="92">
        <v>0.0</v>
      </c>
      <c r="R2115" s="92">
        <v>0.0</v>
      </c>
      <c r="S2115" s="92">
        <v>0.0</v>
      </c>
      <c r="T2115" s="92">
        <v>0.0</v>
      </c>
      <c r="U2115" s="92">
        <v>0.0</v>
      </c>
      <c r="V2115" s="92">
        <v>0.0</v>
      </c>
      <c r="W2115" s="92">
        <v>0.0</v>
      </c>
      <c r="X2115" s="92">
        <v>0.0</v>
      </c>
      <c r="Y2115" s="92">
        <v>0.0</v>
      </c>
      <c r="Z2115" s="92">
        <v>0.0</v>
      </c>
      <c r="AA2115" s="92">
        <v>0.0</v>
      </c>
      <c r="AB2115" s="92">
        <v>0.0</v>
      </c>
      <c r="AC2115" s="92">
        <v>0.0</v>
      </c>
      <c r="AD2115" s="92">
        <v>0.0</v>
      </c>
      <c r="AE2115" s="92">
        <v>0.0</v>
      </c>
      <c r="AF2115" s="92">
        <v>0.0</v>
      </c>
      <c r="AG2115" s="92">
        <v>0.0</v>
      </c>
      <c r="AH2115" s="92">
        <v>0.0</v>
      </c>
    </row>
    <row r="2116" hidden="1">
      <c r="A2116" s="90"/>
      <c r="B2116" s="91"/>
      <c r="C2116" s="92">
        <v>0.0</v>
      </c>
      <c r="D2116" s="92">
        <v>0.0</v>
      </c>
      <c r="E2116" s="93">
        <f t="shared" si="1336"/>
        <v>0</v>
      </c>
      <c r="F2116" s="92">
        <v>0.0</v>
      </c>
      <c r="G2116" s="92">
        <v>0.0</v>
      </c>
      <c r="H2116" s="92">
        <v>0.0</v>
      </c>
      <c r="I2116" s="92">
        <v>0.0</v>
      </c>
      <c r="J2116" s="106">
        <f t="shared" si="1330"/>
        <v>0</v>
      </c>
      <c r="K2116" s="94" t="str">
        <f t="shared" si="1331"/>
        <v>#DIV/0!</v>
      </c>
      <c r="L2116" s="92">
        <v>0.0</v>
      </c>
      <c r="M2116" s="92">
        <v>0.0</v>
      </c>
      <c r="N2116" s="92" t="s">
        <v>386</v>
      </c>
      <c r="O2116" s="95">
        <f t="shared" si="1337"/>
        <v>0</v>
      </c>
      <c r="P2116" s="92">
        <v>0.0</v>
      </c>
      <c r="Q2116" s="92">
        <v>0.0</v>
      </c>
      <c r="R2116" s="92">
        <v>0.0</v>
      </c>
      <c r="S2116" s="92">
        <v>0.0</v>
      </c>
      <c r="T2116" s="92">
        <v>0.0</v>
      </c>
      <c r="U2116" s="92">
        <v>0.0</v>
      </c>
      <c r="V2116" s="92">
        <v>0.0</v>
      </c>
      <c r="W2116" s="92">
        <v>0.0</v>
      </c>
      <c r="X2116" s="92">
        <v>0.0</v>
      </c>
      <c r="Y2116" s="92">
        <v>0.0</v>
      </c>
      <c r="Z2116" s="92">
        <v>0.0</v>
      </c>
      <c r="AA2116" s="92">
        <v>0.0</v>
      </c>
      <c r="AB2116" s="92">
        <v>0.0</v>
      </c>
      <c r="AC2116" s="92">
        <v>0.0</v>
      </c>
      <c r="AD2116" s="92">
        <v>0.0</v>
      </c>
      <c r="AE2116" s="92">
        <v>0.0</v>
      </c>
      <c r="AF2116" s="92">
        <v>0.0</v>
      </c>
      <c r="AG2116" s="92">
        <v>0.0</v>
      </c>
      <c r="AH2116" s="92">
        <v>0.0</v>
      </c>
    </row>
    <row r="2117" hidden="1">
      <c r="A2117" s="90"/>
      <c r="B2117" s="91"/>
      <c r="C2117" s="92">
        <v>0.0</v>
      </c>
      <c r="D2117" s="92">
        <v>0.0</v>
      </c>
      <c r="E2117" s="93">
        <f t="shared" si="1336"/>
        <v>0</v>
      </c>
      <c r="F2117" s="92">
        <v>0.0</v>
      </c>
      <c r="G2117" s="92">
        <v>0.0</v>
      </c>
      <c r="H2117" s="92">
        <v>0.0</v>
      </c>
      <c r="I2117" s="92">
        <v>0.0</v>
      </c>
      <c r="J2117" s="106">
        <f t="shared" si="1330"/>
        <v>0</v>
      </c>
      <c r="K2117" s="94" t="str">
        <f t="shared" si="1331"/>
        <v>#DIV/0!</v>
      </c>
      <c r="L2117" s="92">
        <v>0.0</v>
      </c>
      <c r="M2117" s="92">
        <v>0.0</v>
      </c>
      <c r="N2117" s="92" t="s">
        <v>386</v>
      </c>
      <c r="O2117" s="95">
        <f t="shared" si="1337"/>
        <v>0</v>
      </c>
      <c r="P2117" s="92">
        <v>0.0</v>
      </c>
      <c r="Q2117" s="92">
        <v>0.0</v>
      </c>
      <c r="R2117" s="92">
        <v>0.0</v>
      </c>
      <c r="S2117" s="92">
        <v>0.0</v>
      </c>
      <c r="T2117" s="92">
        <v>0.0</v>
      </c>
      <c r="U2117" s="92">
        <v>0.0</v>
      </c>
      <c r="V2117" s="92">
        <v>0.0</v>
      </c>
      <c r="W2117" s="92">
        <v>0.0</v>
      </c>
      <c r="X2117" s="92">
        <v>0.0</v>
      </c>
      <c r="Y2117" s="92">
        <v>0.0</v>
      </c>
      <c r="Z2117" s="92">
        <v>0.0</v>
      </c>
      <c r="AA2117" s="92">
        <v>0.0</v>
      </c>
      <c r="AB2117" s="92">
        <v>0.0</v>
      </c>
      <c r="AC2117" s="92">
        <v>0.0</v>
      </c>
      <c r="AD2117" s="92">
        <v>0.0</v>
      </c>
      <c r="AE2117" s="92">
        <v>0.0</v>
      </c>
      <c r="AF2117" s="92">
        <v>0.0</v>
      </c>
      <c r="AG2117" s="92">
        <v>0.0</v>
      </c>
      <c r="AH2117" s="92">
        <v>0.0</v>
      </c>
    </row>
    <row r="2118" hidden="1">
      <c r="A2118" s="90"/>
      <c r="B2118" s="91"/>
      <c r="C2118" s="92">
        <v>0.0</v>
      </c>
      <c r="D2118" s="92">
        <v>0.0</v>
      </c>
      <c r="E2118" s="93">
        <f t="shared" si="1336"/>
        <v>0</v>
      </c>
      <c r="F2118" s="92">
        <v>0.0</v>
      </c>
      <c r="G2118" s="92">
        <v>0.0</v>
      </c>
      <c r="H2118" s="92">
        <v>0.0</v>
      </c>
      <c r="I2118" s="92">
        <v>0.0</v>
      </c>
      <c r="J2118" s="106">
        <f t="shared" si="1330"/>
        <v>0</v>
      </c>
      <c r="K2118" s="94" t="str">
        <f t="shared" si="1331"/>
        <v>#DIV/0!</v>
      </c>
      <c r="L2118" s="92">
        <v>0.0</v>
      </c>
      <c r="M2118" s="92">
        <v>0.0</v>
      </c>
      <c r="N2118" s="92" t="s">
        <v>386</v>
      </c>
      <c r="O2118" s="95">
        <f t="shared" si="1337"/>
        <v>0</v>
      </c>
      <c r="P2118" s="92">
        <v>0.0</v>
      </c>
      <c r="Q2118" s="92">
        <v>0.0</v>
      </c>
      <c r="R2118" s="92">
        <v>0.0</v>
      </c>
      <c r="S2118" s="92">
        <v>0.0</v>
      </c>
      <c r="T2118" s="92">
        <v>0.0</v>
      </c>
      <c r="U2118" s="92">
        <v>0.0</v>
      </c>
      <c r="V2118" s="92">
        <v>0.0</v>
      </c>
      <c r="W2118" s="92">
        <v>0.0</v>
      </c>
      <c r="X2118" s="92">
        <v>0.0</v>
      </c>
      <c r="Y2118" s="92">
        <v>0.0</v>
      </c>
      <c r="Z2118" s="92">
        <v>0.0</v>
      </c>
      <c r="AA2118" s="92">
        <v>0.0</v>
      </c>
      <c r="AB2118" s="92">
        <v>0.0</v>
      </c>
      <c r="AC2118" s="92">
        <v>0.0</v>
      </c>
      <c r="AD2118" s="92">
        <v>0.0</v>
      </c>
      <c r="AE2118" s="92">
        <v>0.0</v>
      </c>
      <c r="AF2118" s="92">
        <v>0.0</v>
      </c>
      <c r="AG2118" s="92">
        <v>0.0</v>
      </c>
      <c r="AH2118" s="92">
        <v>0.0</v>
      </c>
    </row>
    <row r="2119" hidden="1">
      <c r="A2119" s="90"/>
      <c r="B2119" s="91"/>
      <c r="C2119" s="92">
        <v>0.0</v>
      </c>
      <c r="D2119" s="92">
        <v>0.0</v>
      </c>
      <c r="E2119" s="93">
        <f t="shared" si="1336"/>
        <v>0</v>
      </c>
      <c r="F2119" s="92">
        <v>0.0</v>
      </c>
      <c r="G2119" s="92">
        <v>0.0</v>
      </c>
      <c r="H2119" s="92">
        <v>0.0</v>
      </c>
      <c r="I2119" s="92">
        <v>0.0</v>
      </c>
      <c r="J2119" s="106">
        <f t="shared" si="1330"/>
        <v>0</v>
      </c>
      <c r="K2119" s="94" t="str">
        <f t="shared" si="1331"/>
        <v>#DIV/0!</v>
      </c>
      <c r="L2119" s="92">
        <v>0.0</v>
      </c>
      <c r="M2119" s="92">
        <v>0.0</v>
      </c>
      <c r="N2119" s="92" t="s">
        <v>386</v>
      </c>
      <c r="O2119" s="95">
        <f t="shared" si="1337"/>
        <v>0</v>
      </c>
      <c r="P2119" s="92">
        <v>0.0</v>
      </c>
      <c r="Q2119" s="92">
        <v>0.0</v>
      </c>
      <c r="R2119" s="92">
        <v>0.0</v>
      </c>
      <c r="S2119" s="92">
        <v>0.0</v>
      </c>
      <c r="T2119" s="92">
        <v>0.0</v>
      </c>
      <c r="U2119" s="92">
        <v>0.0</v>
      </c>
      <c r="V2119" s="92">
        <v>0.0</v>
      </c>
      <c r="W2119" s="92">
        <v>0.0</v>
      </c>
      <c r="X2119" s="92">
        <v>0.0</v>
      </c>
      <c r="Y2119" s="92">
        <v>0.0</v>
      </c>
      <c r="Z2119" s="92">
        <v>0.0</v>
      </c>
      <c r="AA2119" s="92">
        <v>0.0</v>
      </c>
      <c r="AB2119" s="92">
        <v>0.0</v>
      </c>
      <c r="AC2119" s="92">
        <v>0.0</v>
      </c>
      <c r="AD2119" s="92">
        <v>0.0</v>
      </c>
      <c r="AE2119" s="92">
        <v>0.0</v>
      </c>
      <c r="AF2119" s="92">
        <v>0.0</v>
      </c>
      <c r="AG2119" s="92">
        <v>0.0</v>
      </c>
      <c r="AH2119" s="92">
        <v>0.0</v>
      </c>
    </row>
    <row r="2120" hidden="1">
      <c r="A2120" s="90"/>
      <c r="B2120" s="91"/>
      <c r="C2120" s="92">
        <v>0.0</v>
      </c>
      <c r="D2120" s="92">
        <v>0.0</v>
      </c>
      <c r="E2120" s="93">
        <f t="shared" si="1336"/>
        <v>0</v>
      </c>
      <c r="F2120" s="92">
        <v>0.0</v>
      </c>
      <c r="G2120" s="92">
        <v>0.0</v>
      </c>
      <c r="H2120" s="92">
        <v>0.0</v>
      </c>
      <c r="I2120" s="92">
        <v>0.0</v>
      </c>
      <c r="J2120" s="106">
        <f t="shared" si="1330"/>
        <v>0</v>
      </c>
      <c r="K2120" s="94" t="str">
        <f t="shared" si="1331"/>
        <v>#DIV/0!</v>
      </c>
      <c r="L2120" s="92">
        <v>0.0</v>
      </c>
      <c r="M2120" s="92">
        <v>0.0</v>
      </c>
      <c r="N2120" s="92" t="s">
        <v>386</v>
      </c>
      <c r="O2120" s="95">
        <f t="shared" si="1337"/>
        <v>0</v>
      </c>
      <c r="P2120" s="92">
        <v>0.0</v>
      </c>
      <c r="Q2120" s="92">
        <v>0.0</v>
      </c>
      <c r="R2120" s="92">
        <v>0.0</v>
      </c>
      <c r="S2120" s="92">
        <v>0.0</v>
      </c>
      <c r="T2120" s="92">
        <v>0.0</v>
      </c>
      <c r="U2120" s="92">
        <v>0.0</v>
      </c>
      <c r="V2120" s="92">
        <v>0.0</v>
      </c>
      <c r="W2120" s="92">
        <v>0.0</v>
      </c>
      <c r="X2120" s="92">
        <v>0.0</v>
      </c>
      <c r="Y2120" s="92">
        <v>0.0</v>
      </c>
      <c r="Z2120" s="92">
        <v>0.0</v>
      </c>
      <c r="AA2120" s="92">
        <v>0.0</v>
      </c>
      <c r="AB2120" s="92">
        <v>0.0</v>
      </c>
      <c r="AC2120" s="92">
        <v>0.0</v>
      </c>
      <c r="AD2120" s="92">
        <v>0.0</v>
      </c>
      <c r="AE2120" s="92">
        <v>0.0</v>
      </c>
      <c r="AF2120" s="92">
        <v>0.0</v>
      </c>
      <c r="AG2120" s="92">
        <v>0.0</v>
      </c>
      <c r="AH2120" s="92">
        <v>0.0</v>
      </c>
    </row>
    <row r="2121" hidden="1">
      <c r="A2121" s="98" t="s">
        <v>271</v>
      </c>
      <c r="B2121" s="99"/>
      <c r="C2121" s="99">
        <f>SUM(C2115:C2120)</f>
        <v>0</v>
      </c>
      <c r="D2121" s="99">
        <f t="shared" ref="D2121:F2121" si="1338">SUM(D2115:D2120)/4</f>
        <v>0</v>
      </c>
      <c r="E2121" s="100">
        <f t="shared" si="1338"/>
        <v>0</v>
      </c>
      <c r="F2121" s="99">
        <f t="shared" si="1338"/>
        <v>0</v>
      </c>
      <c r="G2121" s="99">
        <f>SUM(G2115:G2120)</f>
        <v>0</v>
      </c>
      <c r="H2121" s="99"/>
      <c r="I2121" s="99">
        <f>SUM(I2115:I2120)</f>
        <v>0</v>
      </c>
      <c r="J2121" s="99">
        <f t="shared" si="1330"/>
        <v>0</v>
      </c>
      <c r="K2121" s="101" t="str">
        <f t="shared" si="1331"/>
        <v>#DIV/0!</v>
      </c>
      <c r="L2121" s="99">
        <f t="shared" ref="L2121:M2121" si="1339">SUM(L2115:L2120)</f>
        <v>0</v>
      </c>
      <c r="M2121" s="99">
        <f t="shared" si="1339"/>
        <v>0</v>
      </c>
      <c r="N2121" s="99"/>
      <c r="O2121" s="102"/>
      <c r="P2121" s="99">
        <f t="shared" ref="P2121:AH2121" si="1340">SUM(P2115:P2120)</f>
        <v>0</v>
      </c>
      <c r="Q2121" s="99">
        <f t="shared" si="1340"/>
        <v>0</v>
      </c>
      <c r="R2121" s="99">
        <f t="shared" si="1340"/>
        <v>0</v>
      </c>
      <c r="S2121" s="99">
        <f t="shared" si="1340"/>
        <v>0</v>
      </c>
      <c r="T2121" s="99">
        <f t="shared" si="1340"/>
        <v>0</v>
      </c>
      <c r="U2121" s="99">
        <f t="shared" si="1340"/>
        <v>0</v>
      </c>
      <c r="V2121" s="99">
        <f t="shared" si="1340"/>
        <v>0</v>
      </c>
      <c r="W2121" s="99">
        <f t="shared" si="1340"/>
        <v>0</v>
      </c>
      <c r="X2121" s="99">
        <f t="shared" si="1340"/>
        <v>0</v>
      </c>
      <c r="Y2121" s="99">
        <f t="shared" si="1340"/>
        <v>0</v>
      </c>
      <c r="Z2121" s="99">
        <f t="shared" si="1340"/>
        <v>0</v>
      </c>
      <c r="AA2121" s="99">
        <f t="shared" si="1340"/>
        <v>0</v>
      </c>
      <c r="AB2121" s="99">
        <f t="shared" si="1340"/>
        <v>0</v>
      </c>
      <c r="AC2121" s="99">
        <f t="shared" si="1340"/>
        <v>0</v>
      </c>
      <c r="AD2121" s="99">
        <f t="shared" si="1340"/>
        <v>0</v>
      </c>
      <c r="AE2121" s="99">
        <f t="shared" si="1340"/>
        <v>0</v>
      </c>
      <c r="AF2121" s="99">
        <f t="shared" si="1340"/>
        <v>0</v>
      </c>
      <c r="AG2121" s="99">
        <f t="shared" si="1340"/>
        <v>0</v>
      </c>
      <c r="AH2121" s="99">
        <f t="shared" si="1340"/>
        <v>0</v>
      </c>
    </row>
    <row r="2122">
      <c r="A2122" s="119" t="s">
        <v>504</v>
      </c>
    </row>
    <row r="2124" hidden="1">
      <c r="A2124" s="115"/>
      <c r="F2124" s="116" t="s">
        <v>382</v>
      </c>
      <c r="L2124" s="117" t="s">
        <v>383</v>
      </c>
      <c r="N2124" s="118" t="s">
        <v>384</v>
      </c>
    </row>
    <row r="2125" hidden="1">
      <c r="A2125" s="83" t="s">
        <v>232</v>
      </c>
      <c r="B2125" s="83" t="s">
        <v>233</v>
      </c>
      <c r="C2125" s="83" t="s">
        <v>234</v>
      </c>
      <c r="D2125" s="83" t="s">
        <v>15</v>
      </c>
      <c r="E2125" s="84" t="s">
        <v>235</v>
      </c>
      <c r="F2125" s="85" t="s">
        <v>17</v>
      </c>
      <c r="G2125" s="85" t="s">
        <v>236</v>
      </c>
      <c r="H2125" s="85" t="s">
        <v>237</v>
      </c>
      <c r="I2125" s="85" t="s">
        <v>238</v>
      </c>
      <c r="J2125" s="85" t="s">
        <v>239</v>
      </c>
      <c r="K2125" s="86" t="s">
        <v>240</v>
      </c>
      <c r="L2125" s="87" t="s">
        <v>241</v>
      </c>
      <c r="M2125" s="87" t="s">
        <v>242</v>
      </c>
      <c r="N2125" s="88" t="s">
        <v>385</v>
      </c>
      <c r="O2125" s="88" t="s">
        <v>235</v>
      </c>
      <c r="P2125" s="88" t="s">
        <v>244</v>
      </c>
      <c r="Q2125" s="88" t="s">
        <v>245</v>
      </c>
      <c r="R2125" s="88" t="s">
        <v>246</v>
      </c>
      <c r="S2125" s="88" t="s">
        <v>247</v>
      </c>
      <c r="T2125" s="88" t="s">
        <v>248</v>
      </c>
      <c r="U2125" s="88" t="s">
        <v>249</v>
      </c>
      <c r="V2125" s="88" t="s">
        <v>250</v>
      </c>
      <c r="W2125" s="88" t="s">
        <v>251</v>
      </c>
      <c r="X2125" s="88" t="s">
        <v>252</v>
      </c>
      <c r="Y2125" s="88" t="s">
        <v>253</v>
      </c>
      <c r="Z2125" s="88" t="s">
        <v>254</v>
      </c>
      <c r="AA2125" s="88" t="s">
        <v>255</v>
      </c>
      <c r="AB2125" s="88" t="s">
        <v>256</v>
      </c>
      <c r="AC2125" s="88" t="s">
        <v>257</v>
      </c>
      <c r="AD2125" s="88" t="s">
        <v>258</v>
      </c>
      <c r="AE2125" s="88" t="s">
        <v>259</v>
      </c>
      <c r="AF2125" s="88" t="s">
        <v>260</v>
      </c>
      <c r="AG2125" s="88" t="s">
        <v>261</v>
      </c>
      <c r="AH2125" s="88" t="s">
        <v>262</v>
      </c>
    </row>
    <row r="2126" hidden="1">
      <c r="A2126" s="90" t="s">
        <v>22</v>
      </c>
      <c r="B2126" s="91" t="s">
        <v>289</v>
      </c>
      <c r="C2126" s="103">
        <v>1.0</v>
      </c>
      <c r="D2126" s="92">
        <v>0.0</v>
      </c>
      <c r="E2126" s="93">
        <f t="shared" ref="E2126:E2131" si="1341">SUM(L2126*I2126)/60</f>
        <v>23.73333333</v>
      </c>
      <c r="F2126" s="103">
        <v>2.0</v>
      </c>
      <c r="G2126" s="103">
        <v>55.0</v>
      </c>
      <c r="H2126" s="103">
        <v>1.0</v>
      </c>
      <c r="I2126" s="103">
        <v>89.0</v>
      </c>
      <c r="J2126" s="106">
        <f t="shared" ref="J2126:J2139" si="1342">SUM(G2126-I2126)</f>
        <v>-34</v>
      </c>
      <c r="K2126" s="94">
        <f t="shared" ref="K2126:K2139" si="1343">SUM(G2126/I2126)</f>
        <v>0.6179775281</v>
      </c>
      <c r="L2126" s="103">
        <v>16.0</v>
      </c>
      <c r="M2126" s="103">
        <v>74.0</v>
      </c>
      <c r="N2126" s="103">
        <v>1.0</v>
      </c>
      <c r="O2126" s="95">
        <f t="shared" ref="O2126:O2131" si="1344">(E2126*N2126)</f>
        <v>23.73333333</v>
      </c>
      <c r="P2126" s="103">
        <v>6.0</v>
      </c>
      <c r="Q2126" s="103">
        <v>1.0</v>
      </c>
      <c r="R2126" s="92">
        <v>0.0</v>
      </c>
      <c r="S2126" s="103">
        <v>2.0</v>
      </c>
      <c r="T2126" s="103">
        <v>6.0</v>
      </c>
      <c r="U2126" s="103">
        <v>1.0</v>
      </c>
      <c r="V2126" s="92">
        <v>0.0</v>
      </c>
      <c r="W2126" s="92">
        <v>0.0</v>
      </c>
      <c r="X2126" s="92">
        <v>0.0</v>
      </c>
      <c r="Y2126" s="92">
        <v>0.0</v>
      </c>
      <c r="Z2126" s="92">
        <v>0.0</v>
      </c>
      <c r="AA2126" s="92">
        <v>0.0</v>
      </c>
      <c r="AB2126" s="103">
        <v>0.0</v>
      </c>
      <c r="AC2126" s="103">
        <v>1.0</v>
      </c>
      <c r="AD2126" s="92">
        <v>0.0</v>
      </c>
      <c r="AE2126" s="92">
        <v>0.0</v>
      </c>
      <c r="AF2126" s="92">
        <v>0.0</v>
      </c>
      <c r="AG2126" s="92">
        <v>0.0</v>
      </c>
      <c r="AH2126" s="103">
        <v>1.0</v>
      </c>
    </row>
    <row r="2127" hidden="1">
      <c r="A2127" s="90" t="s">
        <v>22</v>
      </c>
      <c r="B2127" s="91" t="s">
        <v>290</v>
      </c>
      <c r="C2127" s="103">
        <v>1.0</v>
      </c>
      <c r="D2127" s="92">
        <v>0.0</v>
      </c>
      <c r="E2127" s="93">
        <f t="shared" si="1341"/>
        <v>22.91666667</v>
      </c>
      <c r="F2127" s="92">
        <v>0.0</v>
      </c>
      <c r="G2127" s="103">
        <v>69.0</v>
      </c>
      <c r="H2127" s="92">
        <v>0.0</v>
      </c>
      <c r="I2127" s="103">
        <v>125.0</v>
      </c>
      <c r="J2127" s="106">
        <f t="shared" si="1342"/>
        <v>-56</v>
      </c>
      <c r="K2127" s="94">
        <f t="shared" si="1343"/>
        <v>0.552</v>
      </c>
      <c r="L2127" s="103">
        <v>11.0</v>
      </c>
      <c r="M2127" s="103">
        <v>86.0</v>
      </c>
      <c r="N2127" s="103">
        <v>1.0</v>
      </c>
      <c r="O2127" s="95">
        <f t="shared" si="1344"/>
        <v>22.91666667</v>
      </c>
      <c r="P2127" s="103">
        <v>2.0</v>
      </c>
      <c r="Q2127" s="103">
        <v>1.0</v>
      </c>
      <c r="R2127" s="103">
        <v>4.0</v>
      </c>
      <c r="S2127" s="103">
        <v>3.0</v>
      </c>
      <c r="T2127" s="103">
        <v>9.0</v>
      </c>
      <c r="U2127" s="92">
        <v>0.0</v>
      </c>
      <c r="V2127" s="92">
        <v>0.0</v>
      </c>
      <c r="W2127" s="92">
        <v>0.0</v>
      </c>
      <c r="X2127" s="92">
        <v>0.0</v>
      </c>
      <c r="Y2127" s="92">
        <v>0.0</v>
      </c>
      <c r="Z2127" s="92">
        <v>0.0</v>
      </c>
      <c r="AA2127" s="92">
        <v>0.0</v>
      </c>
      <c r="AB2127" s="92">
        <v>0.0</v>
      </c>
      <c r="AC2127" s="92">
        <v>0.0</v>
      </c>
      <c r="AD2127" s="92">
        <v>0.0</v>
      </c>
      <c r="AE2127" s="92">
        <v>0.0</v>
      </c>
      <c r="AF2127" s="92">
        <v>0.0</v>
      </c>
      <c r="AG2127" s="92">
        <v>0.0</v>
      </c>
      <c r="AH2127" s="92">
        <v>0.0</v>
      </c>
    </row>
    <row r="2128" hidden="1">
      <c r="A2128" s="90" t="s">
        <v>22</v>
      </c>
      <c r="B2128" s="91" t="s">
        <v>291</v>
      </c>
      <c r="C2128" s="103">
        <v>1.0</v>
      </c>
      <c r="D2128" s="92">
        <v>0.0</v>
      </c>
      <c r="E2128" s="93">
        <f t="shared" si="1341"/>
        <v>22.91666667</v>
      </c>
      <c r="F2128" s="92">
        <v>0.0</v>
      </c>
      <c r="G2128" s="103">
        <v>77.0</v>
      </c>
      <c r="H2128" s="92">
        <v>0.0</v>
      </c>
      <c r="I2128" s="103">
        <v>125.0</v>
      </c>
      <c r="J2128" s="106">
        <f t="shared" si="1342"/>
        <v>-48</v>
      </c>
      <c r="K2128" s="94">
        <f t="shared" si="1343"/>
        <v>0.616</v>
      </c>
      <c r="L2128" s="103">
        <v>11.0</v>
      </c>
      <c r="M2128" s="103">
        <v>103.0</v>
      </c>
      <c r="N2128" s="103">
        <v>1.0</v>
      </c>
      <c r="O2128" s="95">
        <f t="shared" si="1344"/>
        <v>22.91666667</v>
      </c>
      <c r="P2128" s="103">
        <v>4.0</v>
      </c>
      <c r="Q2128" s="103">
        <v>2.0</v>
      </c>
      <c r="R2128" s="103">
        <v>7.0</v>
      </c>
      <c r="S2128" s="103">
        <v>7.0</v>
      </c>
      <c r="T2128" s="103">
        <v>9.0</v>
      </c>
      <c r="U2128" s="92">
        <v>0.0</v>
      </c>
      <c r="V2128" s="92">
        <v>0.0</v>
      </c>
      <c r="W2128" s="92">
        <v>0.0</v>
      </c>
      <c r="X2128" s="92">
        <v>0.0</v>
      </c>
      <c r="Y2128" s="92">
        <v>0.0</v>
      </c>
      <c r="Z2128" s="92">
        <v>0.0</v>
      </c>
      <c r="AA2128" s="92">
        <v>0.0</v>
      </c>
      <c r="AB2128" s="92">
        <v>0.0</v>
      </c>
      <c r="AC2128" s="103">
        <v>2.0</v>
      </c>
      <c r="AD2128" s="92">
        <v>0.0</v>
      </c>
      <c r="AE2128" s="92">
        <v>0.0</v>
      </c>
      <c r="AF2128" s="92">
        <v>0.0</v>
      </c>
      <c r="AG2128" s="92">
        <v>0.0</v>
      </c>
      <c r="AH2128" s="92">
        <v>0.0</v>
      </c>
    </row>
    <row r="2129" hidden="1">
      <c r="A2129" s="90" t="s">
        <v>22</v>
      </c>
      <c r="B2129" s="91" t="s">
        <v>292</v>
      </c>
      <c r="C2129" s="103">
        <v>1.0</v>
      </c>
      <c r="D2129" s="92">
        <v>0.0</v>
      </c>
      <c r="E2129" s="93">
        <f t="shared" si="1341"/>
        <v>24.5</v>
      </c>
      <c r="F2129" s="92">
        <v>0.0</v>
      </c>
      <c r="G2129" s="103">
        <v>112.0</v>
      </c>
      <c r="H2129" s="103">
        <v>2.0</v>
      </c>
      <c r="I2129" s="103">
        <v>98.0</v>
      </c>
      <c r="J2129" s="106">
        <f t="shared" si="1342"/>
        <v>14</v>
      </c>
      <c r="K2129" s="94">
        <f t="shared" si="1343"/>
        <v>1.142857143</v>
      </c>
      <c r="L2129" s="103">
        <v>15.0</v>
      </c>
      <c r="M2129" s="103">
        <v>149.0</v>
      </c>
      <c r="N2129" s="103">
        <v>1.0</v>
      </c>
      <c r="O2129" s="95">
        <f t="shared" si="1344"/>
        <v>24.5</v>
      </c>
      <c r="P2129" s="103">
        <v>7.0</v>
      </c>
      <c r="Q2129" s="103">
        <v>2.0</v>
      </c>
      <c r="R2129" s="103">
        <v>11.0</v>
      </c>
      <c r="S2129" s="103">
        <v>5.0</v>
      </c>
      <c r="T2129" s="103">
        <v>17.0</v>
      </c>
      <c r="U2129" s="103">
        <v>2.0</v>
      </c>
      <c r="V2129" s="92">
        <v>0.0</v>
      </c>
      <c r="W2129" s="92">
        <v>0.0</v>
      </c>
      <c r="X2129" s="92">
        <v>0.0</v>
      </c>
      <c r="Y2129" s="92">
        <v>0.0</v>
      </c>
      <c r="Z2129" s="92">
        <v>0.0</v>
      </c>
      <c r="AA2129" s="92">
        <v>0.0</v>
      </c>
      <c r="AB2129" s="92">
        <v>0.0</v>
      </c>
      <c r="AC2129" s="103">
        <v>1.0</v>
      </c>
      <c r="AD2129" s="92">
        <v>0.0</v>
      </c>
      <c r="AE2129" s="92">
        <v>0.0</v>
      </c>
      <c r="AF2129" s="92">
        <v>0.0</v>
      </c>
      <c r="AG2129" s="92">
        <v>0.0</v>
      </c>
      <c r="AH2129" s="92">
        <v>0.0</v>
      </c>
    </row>
    <row r="2130" hidden="1">
      <c r="A2130" s="90" t="s">
        <v>22</v>
      </c>
      <c r="B2130" s="91" t="s">
        <v>293</v>
      </c>
      <c r="C2130" s="92">
        <v>0.0</v>
      </c>
      <c r="D2130" s="92">
        <v>0.0</v>
      </c>
      <c r="E2130" s="93">
        <f t="shared" si="1341"/>
        <v>0</v>
      </c>
      <c r="F2130" s="92">
        <v>0.0</v>
      </c>
      <c r="G2130" s="92">
        <v>0.0</v>
      </c>
      <c r="H2130" s="92">
        <v>0.0</v>
      </c>
      <c r="I2130" s="92">
        <v>0.0</v>
      </c>
      <c r="J2130" s="106">
        <f t="shared" si="1342"/>
        <v>0</v>
      </c>
      <c r="K2130" s="94" t="str">
        <f t="shared" si="1343"/>
        <v>#DIV/0!</v>
      </c>
      <c r="L2130" s="92">
        <v>0.0</v>
      </c>
      <c r="M2130" s="92">
        <v>0.0</v>
      </c>
      <c r="N2130" s="103">
        <v>0.0</v>
      </c>
      <c r="O2130" s="95">
        <f t="shared" si="1344"/>
        <v>0</v>
      </c>
      <c r="P2130" s="92">
        <v>0.0</v>
      </c>
      <c r="Q2130" s="92">
        <v>0.0</v>
      </c>
      <c r="R2130" s="92">
        <v>0.0</v>
      </c>
      <c r="S2130" s="92">
        <v>0.0</v>
      </c>
      <c r="T2130" s="92">
        <v>0.0</v>
      </c>
      <c r="U2130" s="92">
        <v>0.0</v>
      </c>
      <c r="V2130" s="92">
        <v>0.0</v>
      </c>
      <c r="W2130" s="92">
        <v>0.0</v>
      </c>
      <c r="X2130" s="92">
        <v>0.0</v>
      </c>
      <c r="Y2130" s="92">
        <v>0.0</v>
      </c>
      <c r="Z2130" s="92">
        <v>0.0</v>
      </c>
      <c r="AA2130" s="92">
        <v>0.0</v>
      </c>
      <c r="AB2130" s="92">
        <v>0.0</v>
      </c>
      <c r="AC2130" s="92">
        <v>0.0</v>
      </c>
      <c r="AD2130" s="92">
        <v>0.0</v>
      </c>
      <c r="AE2130" s="92">
        <v>0.0</v>
      </c>
      <c r="AF2130" s="92">
        <v>0.0</v>
      </c>
      <c r="AG2130" s="92">
        <v>0.0</v>
      </c>
      <c r="AH2130" s="92">
        <v>0.0</v>
      </c>
    </row>
    <row r="2131" hidden="1">
      <c r="A2131" s="90" t="s">
        <v>22</v>
      </c>
      <c r="B2131" s="91" t="s">
        <v>294</v>
      </c>
      <c r="C2131" s="92">
        <v>0.0</v>
      </c>
      <c r="D2131" s="92">
        <v>0.0</v>
      </c>
      <c r="E2131" s="93">
        <f t="shared" si="1341"/>
        <v>0</v>
      </c>
      <c r="F2131" s="92">
        <v>0.0</v>
      </c>
      <c r="G2131" s="92">
        <v>0.0</v>
      </c>
      <c r="H2131" s="92">
        <v>0.0</v>
      </c>
      <c r="I2131" s="92">
        <v>0.0</v>
      </c>
      <c r="J2131" s="106">
        <f t="shared" si="1342"/>
        <v>0</v>
      </c>
      <c r="K2131" s="94" t="str">
        <f t="shared" si="1343"/>
        <v>#DIV/0!</v>
      </c>
      <c r="L2131" s="92">
        <v>0.0</v>
      </c>
      <c r="M2131" s="92">
        <v>0.0</v>
      </c>
      <c r="N2131" s="103">
        <v>0.0</v>
      </c>
      <c r="O2131" s="95">
        <f t="shared" si="1344"/>
        <v>0</v>
      </c>
      <c r="P2131" s="92">
        <v>0.0</v>
      </c>
      <c r="Q2131" s="92">
        <v>0.0</v>
      </c>
      <c r="R2131" s="92">
        <v>0.0</v>
      </c>
      <c r="S2131" s="92">
        <v>0.0</v>
      </c>
      <c r="T2131" s="92">
        <v>0.0</v>
      </c>
      <c r="U2131" s="92">
        <v>0.0</v>
      </c>
      <c r="V2131" s="92">
        <v>0.0</v>
      </c>
      <c r="W2131" s="92">
        <v>0.0</v>
      </c>
      <c r="X2131" s="92">
        <v>0.0</v>
      </c>
      <c r="Y2131" s="92">
        <v>0.0</v>
      </c>
      <c r="Z2131" s="92">
        <v>0.0</v>
      </c>
      <c r="AA2131" s="92">
        <v>0.0</v>
      </c>
      <c r="AB2131" s="92">
        <v>0.0</v>
      </c>
      <c r="AC2131" s="92">
        <v>0.0</v>
      </c>
      <c r="AD2131" s="92">
        <v>0.0</v>
      </c>
      <c r="AE2131" s="92">
        <v>0.0</v>
      </c>
      <c r="AF2131" s="92">
        <v>0.0</v>
      </c>
      <c r="AG2131" s="92">
        <v>0.0</v>
      </c>
      <c r="AH2131" s="92">
        <v>0.0</v>
      </c>
    </row>
    <row r="2132" hidden="1">
      <c r="A2132" s="98"/>
      <c r="B2132" s="99"/>
      <c r="C2132" s="99">
        <f t="shared" ref="C2132:D2132" si="1345">SUM(C2126:C2131)/4</f>
        <v>1</v>
      </c>
      <c r="D2132" s="99">
        <f t="shared" si="1345"/>
        <v>0</v>
      </c>
      <c r="E2132" s="100">
        <f>SUM(E2126:E2131)</f>
        <v>94.06666667</v>
      </c>
      <c r="F2132" s="99">
        <f>SUM(F2126:F2131)/4</f>
        <v>0.5</v>
      </c>
      <c r="G2132" s="99">
        <f>SUM(G2126:G2131)</f>
        <v>313</v>
      </c>
      <c r="H2132" s="99"/>
      <c r="I2132" s="99">
        <f>SUM(I2126:I2131)</f>
        <v>437</v>
      </c>
      <c r="J2132" s="99">
        <f t="shared" si="1342"/>
        <v>-124</v>
      </c>
      <c r="K2132" s="101">
        <f t="shared" si="1343"/>
        <v>0.7162471396</v>
      </c>
      <c r="L2132" s="99">
        <f t="shared" ref="L2132:M2132" si="1346">SUM(L2126:L2131)</f>
        <v>53</v>
      </c>
      <c r="M2132" s="99">
        <f t="shared" si="1346"/>
        <v>412</v>
      </c>
      <c r="N2132" s="99"/>
      <c r="O2132" s="102"/>
      <c r="P2132" s="99">
        <f t="shared" ref="P2132:AH2132" si="1347">SUM(P2126:P2131)</f>
        <v>19</v>
      </c>
      <c r="Q2132" s="99">
        <f t="shared" si="1347"/>
        <v>6</v>
      </c>
      <c r="R2132" s="99">
        <f t="shared" si="1347"/>
        <v>22</v>
      </c>
      <c r="S2132" s="99">
        <f t="shared" si="1347"/>
        <v>17</v>
      </c>
      <c r="T2132" s="99">
        <f t="shared" si="1347"/>
        <v>41</v>
      </c>
      <c r="U2132" s="99">
        <f t="shared" si="1347"/>
        <v>3</v>
      </c>
      <c r="V2132" s="99">
        <f t="shared" si="1347"/>
        <v>0</v>
      </c>
      <c r="W2132" s="99">
        <f t="shared" si="1347"/>
        <v>0</v>
      </c>
      <c r="X2132" s="99">
        <f t="shared" si="1347"/>
        <v>0</v>
      </c>
      <c r="Y2132" s="99">
        <f t="shared" si="1347"/>
        <v>0</v>
      </c>
      <c r="Z2132" s="99">
        <f t="shared" si="1347"/>
        <v>0</v>
      </c>
      <c r="AA2132" s="99">
        <f t="shared" si="1347"/>
        <v>0</v>
      </c>
      <c r="AB2132" s="99">
        <f t="shared" si="1347"/>
        <v>0</v>
      </c>
      <c r="AC2132" s="99">
        <f t="shared" si="1347"/>
        <v>4</v>
      </c>
      <c r="AD2132" s="99">
        <f t="shared" si="1347"/>
        <v>0</v>
      </c>
      <c r="AE2132" s="99">
        <f t="shared" si="1347"/>
        <v>0</v>
      </c>
      <c r="AF2132" s="99">
        <f t="shared" si="1347"/>
        <v>0</v>
      </c>
      <c r="AG2132" s="99">
        <f t="shared" si="1347"/>
        <v>0</v>
      </c>
      <c r="AH2132" s="99">
        <f t="shared" si="1347"/>
        <v>1</v>
      </c>
    </row>
    <row r="2133" hidden="1">
      <c r="A2133" s="96" t="s">
        <v>32</v>
      </c>
      <c r="B2133" s="91" t="s">
        <v>295</v>
      </c>
      <c r="C2133" s="103">
        <v>0.0</v>
      </c>
      <c r="D2133" s="92">
        <v>0.0</v>
      </c>
      <c r="E2133" s="93">
        <f t="shared" ref="E2133:E2138" si="1348">SUM(L2133*I2133)/60</f>
        <v>0</v>
      </c>
      <c r="F2133" s="92">
        <v>0.0</v>
      </c>
      <c r="G2133" s="92">
        <v>0.0</v>
      </c>
      <c r="H2133" s="92">
        <v>0.0</v>
      </c>
      <c r="I2133" s="92">
        <v>0.0</v>
      </c>
      <c r="J2133" s="106">
        <f t="shared" si="1342"/>
        <v>0</v>
      </c>
      <c r="K2133" s="94" t="str">
        <f t="shared" si="1343"/>
        <v>#DIV/0!</v>
      </c>
      <c r="L2133" s="92">
        <v>0.0</v>
      </c>
      <c r="M2133" s="92">
        <v>0.0</v>
      </c>
      <c r="N2133" s="103">
        <v>0.0</v>
      </c>
      <c r="O2133" s="95">
        <f t="shared" ref="O2133:O2138" si="1349">SUM(L2133*I2133)/60</f>
        <v>0</v>
      </c>
      <c r="P2133" s="92">
        <v>0.0</v>
      </c>
      <c r="Q2133" s="92">
        <v>0.0</v>
      </c>
      <c r="R2133" s="92">
        <v>0.0</v>
      </c>
      <c r="S2133" s="92">
        <v>0.0</v>
      </c>
      <c r="T2133" s="92">
        <v>0.0</v>
      </c>
      <c r="U2133" s="92">
        <v>0.0</v>
      </c>
      <c r="V2133" s="92">
        <v>0.0</v>
      </c>
      <c r="W2133" s="92">
        <v>0.0</v>
      </c>
      <c r="X2133" s="92">
        <v>0.0</v>
      </c>
      <c r="Y2133" s="92">
        <v>0.0</v>
      </c>
      <c r="Z2133" s="92">
        <v>0.0</v>
      </c>
      <c r="AA2133" s="92">
        <v>0.0</v>
      </c>
      <c r="AB2133" s="92">
        <v>0.0</v>
      </c>
      <c r="AC2133" s="92">
        <v>0.0</v>
      </c>
      <c r="AD2133" s="92">
        <v>0.0</v>
      </c>
      <c r="AE2133" s="92">
        <v>0.0</v>
      </c>
      <c r="AF2133" s="92">
        <v>0.0</v>
      </c>
      <c r="AG2133" s="92">
        <v>0.0</v>
      </c>
      <c r="AH2133" s="92">
        <v>0.0</v>
      </c>
    </row>
    <row r="2134" hidden="1">
      <c r="A2134" s="96" t="s">
        <v>32</v>
      </c>
      <c r="B2134" s="91" t="s">
        <v>296</v>
      </c>
      <c r="C2134" s="103">
        <v>1.0</v>
      </c>
      <c r="D2134" s="103">
        <v>1.0</v>
      </c>
      <c r="E2134" s="93">
        <f t="shared" si="1348"/>
        <v>23.73333333</v>
      </c>
      <c r="F2134" s="92">
        <v>0.0</v>
      </c>
      <c r="G2134" s="103">
        <v>158.0</v>
      </c>
      <c r="H2134" s="103">
        <v>1.0</v>
      </c>
      <c r="I2134" s="103">
        <v>89.0</v>
      </c>
      <c r="J2134" s="106">
        <f t="shared" si="1342"/>
        <v>69</v>
      </c>
      <c r="K2134" s="94">
        <f t="shared" si="1343"/>
        <v>1.775280899</v>
      </c>
      <c r="L2134" s="103">
        <v>16.0</v>
      </c>
      <c r="M2134" s="103">
        <v>225.0</v>
      </c>
      <c r="N2134" s="103">
        <v>1.0</v>
      </c>
      <c r="O2134" s="95">
        <f t="shared" si="1349"/>
        <v>23.73333333</v>
      </c>
      <c r="P2134" s="103">
        <v>4.0</v>
      </c>
      <c r="Q2134" s="103">
        <v>5.0</v>
      </c>
      <c r="R2134" s="103">
        <v>9.0</v>
      </c>
      <c r="S2134" s="92">
        <v>0.0</v>
      </c>
      <c r="T2134" s="103">
        <v>31.0</v>
      </c>
      <c r="U2134" s="103">
        <v>10.0</v>
      </c>
      <c r="V2134" s="103">
        <v>4.0</v>
      </c>
      <c r="W2134" s="103">
        <v>2.0</v>
      </c>
      <c r="X2134" s="103">
        <v>1.0</v>
      </c>
      <c r="Y2134" s="103">
        <v>1.0</v>
      </c>
      <c r="Z2134" s="92">
        <v>0.0</v>
      </c>
      <c r="AA2134" s="92">
        <v>0.0</v>
      </c>
      <c r="AB2134" s="92">
        <v>0.0</v>
      </c>
      <c r="AC2134" s="103">
        <v>10.0</v>
      </c>
      <c r="AD2134" s="103">
        <v>1.0</v>
      </c>
      <c r="AE2134" s="92">
        <v>0.0</v>
      </c>
      <c r="AF2134" s="92">
        <v>0.0</v>
      </c>
      <c r="AG2134" s="92">
        <v>0.0</v>
      </c>
      <c r="AH2134" s="92">
        <v>0.0</v>
      </c>
    </row>
    <row r="2135" hidden="1">
      <c r="A2135" s="96" t="s">
        <v>32</v>
      </c>
      <c r="B2135" s="91" t="s">
        <v>297</v>
      </c>
      <c r="C2135" s="103">
        <v>1.0</v>
      </c>
      <c r="D2135" s="103">
        <v>1.0</v>
      </c>
      <c r="E2135" s="93">
        <f t="shared" si="1348"/>
        <v>25.6</v>
      </c>
      <c r="F2135" s="103">
        <v>3.0</v>
      </c>
      <c r="G2135" s="103">
        <v>59.0</v>
      </c>
      <c r="H2135" s="103">
        <v>1.0</v>
      </c>
      <c r="I2135" s="103">
        <v>64.0</v>
      </c>
      <c r="J2135" s="106">
        <f t="shared" si="1342"/>
        <v>-5</v>
      </c>
      <c r="K2135" s="94">
        <f t="shared" si="1343"/>
        <v>0.921875</v>
      </c>
      <c r="L2135" s="103">
        <v>24.0</v>
      </c>
      <c r="M2135" s="103">
        <v>73.0</v>
      </c>
      <c r="N2135" s="103">
        <v>1.0</v>
      </c>
      <c r="O2135" s="95">
        <f t="shared" si="1349"/>
        <v>25.6</v>
      </c>
      <c r="P2135" s="103">
        <v>1.0</v>
      </c>
      <c r="Q2135" s="103">
        <v>3.0</v>
      </c>
      <c r="R2135" s="103">
        <v>2.0</v>
      </c>
      <c r="S2135" s="103">
        <v>1.0</v>
      </c>
      <c r="T2135" s="103">
        <v>7.0</v>
      </c>
      <c r="U2135" s="103">
        <v>1.0</v>
      </c>
      <c r="V2135" s="92">
        <v>0.0</v>
      </c>
      <c r="W2135" s="92">
        <v>0.0</v>
      </c>
      <c r="X2135" s="92">
        <v>0.0</v>
      </c>
      <c r="Y2135" s="92">
        <v>0.0</v>
      </c>
      <c r="Z2135" s="92">
        <v>0.0</v>
      </c>
      <c r="AA2135" s="92">
        <v>0.0</v>
      </c>
      <c r="AB2135" s="92">
        <v>0.0</v>
      </c>
      <c r="AC2135" s="92">
        <v>0.0</v>
      </c>
      <c r="AD2135" s="92">
        <v>0.0</v>
      </c>
      <c r="AE2135" s="92">
        <v>0.0</v>
      </c>
      <c r="AF2135" s="92">
        <v>0.0</v>
      </c>
      <c r="AG2135" s="92">
        <v>0.0</v>
      </c>
      <c r="AH2135" s="92">
        <v>0.0</v>
      </c>
    </row>
    <row r="2136" hidden="1">
      <c r="A2136" s="96" t="s">
        <v>32</v>
      </c>
      <c r="B2136" s="91" t="s">
        <v>298</v>
      </c>
      <c r="C2136" s="103">
        <v>1.0</v>
      </c>
      <c r="D2136" s="103">
        <v>1.0</v>
      </c>
      <c r="E2136" s="93">
        <f t="shared" si="1348"/>
        <v>25.2</v>
      </c>
      <c r="F2136" s="103">
        <v>1.0</v>
      </c>
      <c r="G2136" s="103">
        <v>106.0</v>
      </c>
      <c r="H2136" s="92">
        <v>0.0</v>
      </c>
      <c r="I2136" s="103">
        <v>72.0</v>
      </c>
      <c r="J2136" s="106">
        <f t="shared" si="1342"/>
        <v>34</v>
      </c>
      <c r="K2136" s="94">
        <f t="shared" si="1343"/>
        <v>1.472222222</v>
      </c>
      <c r="L2136" s="103">
        <v>21.0</v>
      </c>
      <c r="M2136" s="103">
        <v>138.0</v>
      </c>
      <c r="N2136" s="103">
        <v>1.0</v>
      </c>
      <c r="O2136" s="95">
        <f t="shared" si="1349"/>
        <v>25.2</v>
      </c>
      <c r="P2136" s="103">
        <v>8.0</v>
      </c>
      <c r="Q2136" s="103">
        <v>2.0</v>
      </c>
      <c r="R2136" s="103">
        <v>11.0</v>
      </c>
      <c r="S2136" s="103">
        <v>3.0</v>
      </c>
      <c r="T2136" s="103">
        <v>11.0</v>
      </c>
      <c r="U2136" s="103">
        <v>3.0</v>
      </c>
      <c r="V2136" s="92">
        <v>0.0</v>
      </c>
      <c r="W2136" s="92">
        <v>0.0</v>
      </c>
      <c r="X2136" s="92">
        <v>0.0</v>
      </c>
      <c r="Y2136" s="92">
        <v>0.0</v>
      </c>
      <c r="Z2136" s="92">
        <v>0.0</v>
      </c>
      <c r="AA2136" s="92">
        <v>0.0</v>
      </c>
      <c r="AB2136" s="92">
        <v>0.0</v>
      </c>
      <c r="AC2136" s="103">
        <v>4.0</v>
      </c>
      <c r="AD2136" s="92">
        <v>0.0</v>
      </c>
      <c r="AE2136" s="92">
        <v>0.0</v>
      </c>
      <c r="AF2136" s="92">
        <v>0.0</v>
      </c>
      <c r="AG2136" s="92">
        <v>0.0</v>
      </c>
      <c r="AH2136" s="92">
        <v>0.0</v>
      </c>
    </row>
    <row r="2137" hidden="1">
      <c r="A2137" s="96" t="s">
        <v>32</v>
      </c>
      <c r="B2137" s="97" t="s">
        <v>299</v>
      </c>
      <c r="C2137" s="103">
        <v>1.0</v>
      </c>
      <c r="D2137" s="103">
        <v>1.0</v>
      </c>
      <c r="E2137" s="93">
        <f t="shared" si="1348"/>
        <v>23.1</v>
      </c>
      <c r="F2137" s="103">
        <v>1.0</v>
      </c>
      <c r="G2137" s="103">
        <v>102.0</v>
      </c>
      <c r="H2137" s="92">
        <v>0.0</v>
      </c>
      <c r="I2137" s="103">
        <v>99.0</v>
      </c>
      <c r="J2137" s="106">
        <f t="shared" si="1342"/>
        <v>3</v>
      </c>
      <c r="K2137" s="94">
        <f t="shared" si="1343"/>
        <v>1.03030303</v>
      </c>
      <c r="L2137" s="103">
        <v>14.0</v>
      </c>
      <c r="M2137" s="103">
        <v>133.0</v>
      </c>
      <c r="N2137" s="103">
        <v>1.0</v>
      </c>
      <c r="O2137" s="95">
        <f t="shared" si="1349"/>
        <v>23.1</v>
      </c>
      <c r="P2137" s="103">
        <v>7.0</v>
      </c>
      <c r="Q2137" s="103">
        <v>3.0</v>
      </c>
      <c r="R2137" s="103">
        <v>4.0</v>
      </c>
      <c r="S2137" s="92">
        <v>0.0</v>
      </c>
      <c r="T2137" s="103">
        <v>17.0</v>
      </c>
      <c r="U2137" s="103">
        <v>5.0</v>
      </c>
      <c r="V2137" s="92">
        <v>0.0</v>
      </c>
      <c r="W2137" s="92">
        <v>0.0</v>
      </c>
      <c r="X2137" s="92">
        <v>0.0</v>
      </c>
      <c r="Y2137" s="92">
        <v>0.0</v>
      </c>
      <c r="Z2137" s="92">
        <v>0.0</v>
      </c>
      <c r="AA2137" s="92">
        <v>0.0</v>
      </c>
      <c r="AB2137" s="92">
        <v>0.0</v>
      </c>
      <c r="AC2137" s="103">
        <v>4.0</v>
      </c>
      <c r="AD2137" s="92">
        <v>0.0</v>
      </c>
      <c r="AE2137" s="92">
        <v>0.0</v>
      </c>
      <c r="AF2137" s="92">
        <v>0.0</v>
      </c>
      <c r="AG2137" s="92">
        <v>0.0</v>
      </c>
      <c r="AH2137" s="92">
        <v>0.0</v>
      </c>
    </row>
    <row r="2138" hidden="1">
      <c r="A2138" s="96" t="s">
        <v>269</v>
      </c>
      <c r="B2138" s="97" t="s">
        <v>300</v>
      </c>
      <c r="C2138" s="92">
        <v>0.0</v>
      </c>
      <c r="D2138" s="92">
        <v>0.0</v>
      </c>
      <c r="E2138" s="93">
        <f t="shared" si="1348"/>
        <v>0</v>
      </c>
      <c r="F2138" s="92">
        <v>0.0</v>
      </c>
      <c r="G2138" s="92">
        <v>0.0</v>
      </c>
      <c r="H2138" s="92">
        <v>0.0</v>
      </c>
      <c r="I2138" s="92">
        <v>0.0</v>
      </c>
      <c r="J2138" s="106">
        <f t="shared" si="1342"/>
        <v>0</v>
      </c>
      <c r="K2138" s="94" t="str">
        <f t="shared" si="1343"/>
        <v>#DIV/0!</v>
      </c>
      <c r="L2138" s="92">
        <v>0.0</v>
      </c>
      <c r="M2138" s="92">
        <v>0.0</v>
      </c>
      <c r="N2138" s="103">
        <v>0.0</v>
      </c>
      <c r="O2138" s="95">
        <f t="shared" si="1349"/>
        <v>0</v>
      </c>
      <c r="P2138" s="92">
        <v>0.0</v>
      </c>
      <c r="Q2138" s="92">
        <v>0.0</v>
      </c>
      <c r="R2138" s="92">
        <v>0.0</v>
      </c>
      <c r="S2138" s="92">
        <v>0.0</v>
      </c>
      <c r="T2138" s="92">
        <v>0.0</v>
      </c>
      <c r="U2138" s="92">
        <v>0.0</v>
      </c>
      <c r="V2138" s="92">
        <v>0.0</v>
      </c>
      <c r="W2138" s="92">
        <v>0.0</v>
      </c>
      <c r="X2138" s="92">
        <v>0.0</v>
      </c>
      <c r="Y2138" s="92">
        <v>0.0</v>
      </c>
      <c r="Z2138" s="92">
        <v>0.0</v>
      </c>
      <c r="AA2138" s="92">
        <v>0.0</v>
      </c>
      <c r="AB2138" s="92">
        <v>0.0</v>
      </c>
      <c r="AC2138" s="92">
        <v>0.0</v>
      </c>
      <c r="AD2138" s="92">
        <v>0.0</v>
      </c>
      <c r="AE2138" s="92">
        <v>0.0</v>
      </c>
      <c r="AF2138" s="92">
        <v>0.0</v>
      </c>
      <c r="AG2138" s="92">
        <v>0.0</v>
      </c>
      <c r="AH2138" s="92">
        <v>0.0</v>
      </c>
    </row>
    <row r="2139" hidden="1">
      <c r="A2139" s="98" t="s">
        <v>271</v>
      </c>
      <c r="B2139" s="99"/>
      <c r="C2139" s="99">
        <f>SUM(C2133:C2138)</f>
        <v>4</v>
      </c>
      <c r="D2139" s="99">
        <f t="shared" ref="D2139:F2139" si="1350">SUM(D2133:D2138)/4</f>
        <v>1</v>
      </c>
      <c r="E2139" s="100">
        <f t="shared" si="1350"/>
        <v>24.40833333</v>
      </c>
      <c r="F2139" s="99">
        <f t="shared" si="1350"/>
        <v>1.25</v>
      </c>
      <c r="G2139" s="99">
        <f>SUM(G2133:G2138)</f>
        <v>425</v>
      </c>
      <c r="H2139" s="99"/>
      <c r="I2139" s="99">
        <f>SUM(I2133:I2138)</f>
        <v>324</v>
      </c>
      <c r="J2139" s="99">
        <f t="shared" si="1342"/>
        <v>101</v>
      </c>
      <c r="K2139" s="101">
        <f t="shared" si="1343"/>
        <v>1.311728395</v>
      </c>
      <c r="L2139" s="99">
        <f t="shared" ref="L2139:M2139" si="1351">SUM(L2133:L2138)</f>
        <v>75</v>
      </c>
      <c r="M2139" s="99">
        <f t="shared" si="1351"/>
        <v>569</v>
      </c>
      <c r="N2139" s="99"/>
      <c r="O2139" s="102"/>
      <c r="P2139" s="99">
        <f t="shared" ref="P2139:AH2139" si="1352">SUM(P2133:P2138)</f>
        <v>20</v>
      </c>
      <c r="Q2139" s="99">
        <f t="shared" si="1352"/>
        <v>13</v>
      </c>
      <c r="R2139" s="99">
        <f t="shared" si="1352"/>
        <v>26</v>
      </c>
      <c r="S2139" s="99">
        <f t="shared" si="1352"/>
        <v>4</v>
      </c>
      <c r="T2139" s="99">
        <f t="shared" si="1352"/>
        <v>66</v>
      </c>
      <c r="U2139" s="99">
        <f t="shared" si="1352"/>
        <v>19</v>
      </c>
      <c r="V2139" s="99">
        <f t="shared" si="1352"/>
        <v>4</v>
      </c>
      <c r="W2139" s="99">
        <f t="shared" si="1352"/>
        <v>2</v>
      </c>
      <c r="X2139" s="99">
        <f t="shared" si="1352"/>
        <v>1</v>
      </c>
      <c r="Y2139" s="99">
        <f t="shared" si="1352"/>
        <v>1</v>
      </c>
      <c r="Z2139" s="99">
        <f t="shared" si="1352"/>
        <v>0</v>
      </c>
      <c r="AA2139" s="99">
        <f t="shared" si="1352"/>
        <v>0</v>
      </c>
      <c r="AB2139" s="99">
        <f t="shared" si="1352"/>
        <v>0</v>
      </c>
      <c r="AC2139" s="99">
        <f t="shared" si="1352"/>
        <v>18</v>
      </c>
      <c r="AD2139" s="99">
        <f t="shared" si="1352"/>
        <v>1</v>
      </c>
      <c r="AE2139" s="99">
        <f t="shared" si="1352"/>
        <v>0</v>
      </c>
      <c r="AF2139" s="99">
        <f t="shared" si="1352"/>
        <v>0</v>
      </c>
      <c r="AG2139" s="99">
        <f t="shared" si="1352"/>
        <v>0</v>
      </c>
      <c r="AH2139" s="99">
        <f t="shared" si="1352"/>
        <v>0</v>
      </c>
    </row>
    <row r="2140">
      <c r="A2140" s="119" t="s">
        <v>505</v>
      </c>
    </row>
    <row r="2142" hidden="1">
      <c r="A2142" s="115"/>
      <c r="F2142" s="116" t="s">
        <v>382</v>
      </c>
      <c r="L2142" s="117" t="s">
        <v>383</v>
      </c>
      <c r="N2142" s="118" t="s">
        <v>384</v>
      </c>
    </row>
    <row r="2143" hidden="1">
      <c r="A2143" s="83" t="s">
        <v>232</v>
      </c>
      <c r="B2143" s="83" t="s">
        <v>233</v>
      </c>
      <c r="C2143" s="83" t="s">
        <v>234</v>
      </c>
      <c r="D2143" s="83" t="s">
        <v>15</v>
      </c>
      <c r="E2143" s="84" t="s">
        <v>235</v>
      </c>
      <c r="F2143" s="85" t="s">
        <v>17</v>
      </c>
      <c r="G2143" s="85" t="s">
        <v>236</v>
      </c>
      <c r="H2143" s="85" t="s">
        <v>237</v>
      </c>
      <c r="I2143" s="85" t="s">
        <v>238</v>
      </c>
      <c r="J2143" s="85" t="s">
        <v>239</v>
      </c>
      <c r="K2143" s="86" t="s">
        <v>240</v>
      </c>
      <c r="L2143" s="87" t="s">
        <v>241</v>
      </c>
      <c r="M2143" s="87" t="s">
        <v>242</v>
      </c>
      <c r="N2143" s="88" t="s">
        <v>385</v>
      </c>
      <c r="O2143" s="88" t="s">
        <v>235</v>
      </c>
      <c r="P2143" s="88" t="s">
        <v>244</v>
      </c>
      <c r="Q2143" s="88" t="s">
        <v>245</v>
      </c>
      <c r="R2143" s="88" t="s">
        <v>246</v>
      </c>
      <c r="S2143" s="88" t="s">
        <v>247</v>
      </c>
      <c r="T2143" s="88" t="s">
        <v>248</v>
      </c>
      <c r="U2143" s="88" t="s">
        <v>249</v>
      </c>
      <c r="V2143" s="88" t="s">
        <v>250</v>
      </c>
      <c r="W2143" s="88" t="s">
        <v>251</v>
      </c>
      <c r="X2143" s="88" t="s">
        <v>252</v>
      </c>
      <c r="Y2143" s="88" t="s">
        <v>253</v>
      </c>
      <c r="Z2143" s="88" t="s">
        <v>254</v>
      </c>
      <c r="AA2143" s="88" t="s">
        <v>255</v>
      </c>
      <c r="AB2143" s="88" t="s">
        <v>256</v>
      </c>
      <c r="AC2143" s="88" t="s">
        <v>257</v>
      </c>
      <c r="AD2143" s="88" t="s">
        <v>258</v>
      </c>
      <c r="AE2143" s="88" t="s">
        <v>259</v>
      </c>
      <c r="AF2143" s="88" t="s">
        <v>260</v>
      </c>
      <c r="AG2143" s="88" t="s">
        <v>261</v>
      </c>
      <c r="AH2143" s="88" t="s">
        <v>262</v>
      </c>
    </row>
    <row r="2144" hidden="1">
      <c r="A2144" s="90" t="s">
        <v>71</v>
      </c>
      <c r="B2144" s="91" t="s">
        <v>356</v>
      </c>
      <c r="C2144" s="103">
        <v>1.0</v>
      </c>
      <c r="D2144" s="103">
        <v>1.0</v>
      </c>
      <c r="E2144" s="93">
        <f t="shared" ref="E2144:E2149" si="1353">SUM(L2144*I2144)/60</f>
        <v>6</v>
      </c>
      <c r="F2144" s="103">
        <v>1.0</v>
      </c>
      <c r="G2144" s="103">
        <v>24.0</v>
      </c>
      <c r="H2144" s="103">
        <v>1.0</v>
      </c>
      <c r="I2144" s="103">
        <v>24.0</v>
      </c>
      <c r="J2144" s="106">
        <f t="shared" ref="J2144:J2157" si="1354">SUM(G2144-I2144)</f>
        <v>0</v>
      </c>
      <c r="K2144" s="94">
        <f t="shared" ref="K2144:K2157" si="1355">SUM(G2144/I2144)</f>
        <v>1</v>
      </c>
      <c r="L2144" s="103">
        <v>15.0</v>
      </c>
      <c r="M2144" s="103">
        <v>32.0</v>
      </c>
      <c r="N2144" s="103">
        <v>1.0</v>
      </c>
      <c r="O2144" s="95">
        <f t="shared" ref="O2144:O2149" si="1356">(E2144*N2144)</f>
        <v>6</v>
      </c>
      <c r="P2144" s="103">
        <v>2.0</v>
      </c>
      <c r="Q2144" s="92">
        <v>0.0</v>
      </c>
      <c r="R2144" s="103">
        <v>1.0</v>
      </c>
      <c r="S2144" s="92">
        <v>0.0</v>
      </c>
      <c r="T2144" s="103">
        <v>2.0</v>
      </c>
      <c r="U2144" s="103">
        <v>1.0</v>
      </c>
      <c r="V2144" s="103">
        <v>1.0</v>
      </c>
      <c r="W2144" s="103">
        <v>1.0</v>
      </c>
      <c r="X2144" s="92">
        <v>0.0</v>
      </c>
      <c r="Y2144" s="92">
        <v>0.0</v>
      </c>
      <c r="Z2144" s="92">
        <v>0.0</v>
      </c>
      <c r="AA2144" s="92">
        <v>0.0</v>
      </c>
      <c r="AB2144" s="92">
        <v>0.0</v>
      </c>
      <c r="AC2144" s="103">
        <v>1.0</v>
      </c>
      <c r="AD2144" s="92">
        <v>0.0</v>
      </c>
      <c r="AE2144" s="92">
        <v>0.0</v>
      </c>
      <c r="AF2144" s="92">
        <v>0.0</v>
      </c>
      <c r="AG2144" s="92">
        <v>0.0</v>
      </c>
      <c r="AH2144" s="92">
        <v>0.0</v>
      </c>
    </row>
    <row r="2145" hidden="1">
      <c r="A2145" s="90" t="s">
        <v>71</v>
      </c>
      <c r="B2145" s="91" t="s">
        <v>318</v>
      </c>
      <c r="C2145" s="103">
        <v>1.0</v>
      </c>
      <c r="D2145" s="103">
        <v>1.0</v>
      </c>
      <c r="E2145" s="93">
        <f t="shared" si="1353"/>
        <v>6.333333333</v>
      </c>
      <c r="F2145" s="103">
        <v>1.0</v>
      </c>
      <c r="G2145" s="103">
        <v>41.0</v>
      </c>
      <c r="H2145" s="92">
        <v>0.0</v>
      </c>
      <c r="I2145" s="103">
        <v>20.0</v>
      </c>
      <c r="J2145" s="106">
        <f t="shared" si="1354"/>
        <v>21</v>
      </c>
      <c r="K2145" s="94">
        <f t="shared" si="1355"/>
        <v>2.05</v>
      </c>
      <c r="L2145" s="103">
        <v>19.0</v>
      </c>
      <c r="M2145" s="103">
        <v>61.0</v>
      </c>
      <c r="N2145" s="103">
        <v>1.0</v>
      </c>
      <c r="O2145" s="95">
        <f t="shared" si="1356"/>
        <v>6.333333333</v>
      </c>
      <c r="P2145" s="103">
        <v>3.0</v>
      </c>
      <c r="Q2145" s="103">
        <v>1.0</v>
      </c>
      <c r="R2145" s="103">
        <v>2.0</v>
      </c>
      <c r="S2145" s="92">
        <v>0.0</v>
      </c>
      <c r="T2145" s="103">
        <v>10.0</v>
      </c>
      <c r="U2145" s="103">
        <v>5.0</v>
      </c>
      <c r="V2145" s="92">
        <v>0.0</v>
      </c>
      <c r="W2145" s="92">
        <v>0.0</v>
      </c>
      <c r="X2145" s="92">
        <v>0.0</v>
      </c>
      <c r="Y2145" s="92">
        <v>0.0</v>
      </c>
      <c r="Z2145" s="92">
        <v>0.0</v>
      </c>
      <c r="AA2145" s="92">
        <v>0.0</v>
      </c>
      <c r="AB2145" s="92">
        <v>0.0</v>
      </c>
      <c r="AC2145" s="103">
        <v>4.0</v>
      </c>
      <c r="AD2145" s="92">
        <v>0.0</v>
      </c>
      <c r="AE2145" s="92">
        <v>0.0</v>
      </c>
      <c r="AF2145" s="92">
        <v>0.0</v>
      </c>
      <c r="AG2145" s="92">
        <v>0.0</v>
      </c>
      <c r="AH2145" s="92">
        <v>0.0</v>
      </c>
    </row>
    <row r="2146" hidden="1">
      <c r="A2146" s="90" t="s">
        <v>71</v>
      </c>
      <c r="B2146" s="91" t="s">
        <v>357</v>
      </c>
      <c r="C2146" s="103">
        <v>1.0</v>
      </c>
      <c r="D2146" s="103">
        <v>1.0</v>
      </c>
      <c r="E2146" s="93">
        <f t="shared" si="1353"/>
        <v>6.333333333</v>
      </c>
      <c r="F2146" s="103">
        <v>1.0</v>
      </c>
      <c r="G2146" s="103">
        <v>27.0</v>
      </c>
      <c r="H2146" s="92">
        <v>0.0</v>
      </c>
      <c r="I2146" s="103">
        <v>20.0</v>
      </c>
      <c r="J2146" s="106">
        <f t="shared" si="1354"/>
        <v>7</v>
      </c>
      <c r="K2146" s="94">
        <f t="shared" si="1355"/>
        <v>1.35</v>
      </c>
      <c r="L2146" s="103">
        <v>19.0</v>
      </c>
      <c r="M2146" s="103">
        <v>28.0</v>
      </c>
      <c r="N2146" s="103">
        <v>1.0</v>
      </c>
      <c r="O2146" s="95">
        <f t="shared" si="1356"/>
        <v>6.333333333</v>
      </c>
      <c r="P2146" s="92">
        <v>0.0</v>
      </c>
      <c r="Q2146" s="103">
        <v>2.0</v>
      </c>
      <c r="R2146" s="103">
        <v>2.0</v>
      </c>
      <c r="S2146" s="92">
        <v>0.0</v>
      </c>
      <c r="T2146" s="103">
        <v>4.0</v>
      </c>
      <c r="U2146" s="103">
        <v>1.0</v>
      </c>
      <c r="V2146" s="92">
        <v>0.0</v>
      </c>
      <c r="W2146" s="92">
        <v>0.0</v>
      </c>
      <c r="X2146" s="92">
        <v>0.0</v>
      </c>
      <c r="Y2146" s="92">
        <v>0.0</v>
      </c>
      <c r="Z2146" s="92">
        <v>0.0</v>
      </c>
      <c r="AA2146" s="92">
        <v>0.0</v>
      </c>
      <c r="AB2146" s="92">
        <v>0.0</v>
      </c>
      <c r="AC2146" s="103">
        <v>1.0</v>
      </c>
      <c r="AD2146" s="92">
        <v>0.0</v>
      </c>
      <c r="AE2146" s="92">
        <v>0.0</v>
      </c>
      <c r="AF2146" s="92">
        <v>0.0</v>
      </c>
      <c r="AG2146" s="92">
        <v>0.0</v>
      </c>
      <c r="AH2146" s="92">
        <v>0.0</v>
      </c>
    </row>
    <row r="2147" hidden="1">
      <c r="A2147" s="90" t="s">
        <v>71</v>
      </c>
      <c r="B2147" s="91" t="s">
        <v>358</v>
      </c>
      <c r="C2147" s="92">
        <v>0.0</v>
      </c>
      <c r="D2147" s="92">
        <v>0.0</v>
      </c>
      <c r="E2147" s="93">
        <f t="shared" si="1353"/>
        <v>0</v>
      </c>
      <c r="F2147" s="92">
        <v>0.0</v>
      </c>
      <c r="G2147" s="92">
        <v>0.0</v>
      </c>
      <c r="H2147" s="92">
        <v>0.0</v>
      </c>
      <c r="I2147" s="92">
        <v>0.0</v>
      </c>
      <c r="J2147" s="106">
        <f t="shared" si="1354"/>
        <v>0</v>
      </c>
      <c r="K2147" s="94" t="str">
        <f t="shared" si="1355"/>
        <v>#DIV/0!</v>
      </c>
      <c r="L2147" s="92">
        <v>0.0</v>
      </c>
      <c r="M2147" s="92">
        <v>0.0</v>
      </c>
      <c r="N2147" s="103">
        <v>0.0</v>
      </c>
      <c r="O2147" s="95">
        <f t="shared" si="1356"/>
        <v>0</v>
      </c>
      <c r="P2147" s="92">
        <v>0.0</v>
      </c>
      <c r="Q2147" s="92">
        <v>0.0</v>
      </c>
      <c r="R2147" s="92">
        <v>0.0</v>
      </c>
      <c r="S2147" s="92">
        <v>0.0</v>
      </c>
      <c r="T2147" s="92">
        <v>0.0</v>
      </c>
      <c r="U2147" s="92">
        <v>0.0</v>
      </c>
      <c r="V2147" s="92">
        <v>0.0</v>
      </c>
      <c r="W2147" s="92">
        <v>0.0</v>
      </c>
      <c r="X2147" s="92">
        <v>0.0</v>
      </c>
      <c r="Y2147" s="92">
        <v>0.0</v>
      </c>
      <c r="Z2147" s="92">
        <v>0.0</v>
      </c>
      <c r="AA2147" s="92">
        <v>0.0</v>
      </c>
      <c r="AB2147" s="92">
        <v>0.0</v>
      </c>
      <c r="AC2147" s="92">
        <v>0.0</v>
      </c>
      <c r="AD2147" s="92">
        <v>0.0</v>
      </c>
      <c r="AE2147" s="92">
        <v>0.0</v>
      </c>
      <c r="AF2147" s="92">
        <v>0.0</v>
      </c>
      <c r="AG2147" s="92">
        <v>0.0</v>
      </c>
      <c r="AH2147" s="92">
        <v>0.0</v>
      </c>
    </row>
    <row r="2148" hidden="1">
      <c r="A2148" s="90" t="s">
        <v>71</v>
      </c>
      <c r="B2148" s="91" t="s">
        <v>327</v>
      </c>
      <c r="C2148" s="92">
        <v>0.0</v>
      </c>
      <c r="D2148" s="92">
        <v>0.0</v>
      </c>
      <c r="E2148" s="93">
        <f t="shared" si="1353"/>
        <v>0</v>
      </c>
      <c r="F2148" s="92">
        <v>0.0</v>
      </c>
      <c r="G2148" s="92">
        <v>0.0</v>
      </c>
      <c r="H2148" s="92">
        <v>0.0</v>
      </c>
      <c r="I2148" s="92">
        <v>0.0</v>
      </c>
      <c r="J2148" s="106">
        <f t="shared" si="1354"/>
        <v>0</v>
      </c>
      <c r="K2148" s="94" t="str">
        <f t="shared" si="1355"/>
        <v>#DIV/0!</v>
      </c>
      <c r="L2148" s="92">
        <v>0.0</v>
      </c>
      <c r="M2148" s="92">
        <v>0.0</v>
      </c>
      <c r="N2148" s="103">
        <v>0.0</v>
      </c>
      <c r="O2148" s="95">
        <f t="shared" si="1356"/>
        <v>0</v>
      </c>
      <c r="P2148" s="92">
        <v>0.0</v>
      </c>
      <c r="Q2148" s="92">
        <v>0.0</v>
      </c>
      <c r="R2148" s="92">
        <v>0.0</v>
      </c>
      <c r="S2148" s="92">
        <v>0.0</v>
      </c>
      <c r="T2148" s="92">
        <v>0.0</v>
      </c>
      <c r="U2148" s="92">
        <v>0.0</v>
      </c>
      <c r="V2148" s="92">
        <v>0.0</v>
      </c>
      <c r="W2148" s="92">
        <v>0.0</v>
      </c>
      <c r="X2148" s="92">
        <v>0.0</v>
      </c>
      <c r="Y2148" s="92">
        <v>0.0</v>
      </c>
      <c r="Z2148" s="92">
        <v>0.0</v>
      </c>
      <c r="AA2148" s="92">
        <v>0.0</v>
      </c>
      <c r="AB2148" s="92">
        <v>0.0</v>
      </c>
      <c r="AC2148" s="92">
        <v>0.0</v>
      </c>
      <c r="AD2148" s="92">
        <v>0.0</v>
      </c>
      <c r="AE2148" s="92">
        <v>0.0</v>
      </c>
      <c r="AF2148" s="92">
        <v>0.0</v>
      </c>
      <c r="AG2148" s="92">
        <v>0.0</v>
      </c>
      <c r="AH2148" s="92">
        <v>0.0</v>
      </c>
    </row>
    <row r="2149" hidden="1">
      <c r="A2149" s="90" t="s">
        <v>71</v>
      </c>
      <c r="B2149" s="91" t="s">
        <v>359</v>
      </c>
      <c r="C2149" s="103">
        <v>1.0</v>
      </c>
      <c r="D2149" s="103">
        <v>1.0</v>
      </c>
      <c r="E2149" s="93">
        <f t="shared" si="1353"/>
        <v>6</v>
      </c>
      <c r="F2149" s="103">
        <v>2.0</v>
      </c>
      <c r="G2149" s="103">
        <v>31.0</v>
      </c>
      <c r="H2149" s="92">
        <v>0.0</v>
      </c>
      <c r="I2149" s="103">
        <v>24.0</v>
      </c>
      <c r="J2149" s="106">
        <f t="shared" si="1354"/>
        <v>7</v>
      </c>
      <c r="K2149" s="94">
        <f t="shared" si="1355"/>
        <v>1.291666667</v>
      </c>
      <c r="L2149" s="103">
        <v>15.0</v>
      </c>
      <c r="M2149" s="103">
        <v>41.0</v>
      </c>
      <c r="N2149" s="103">
        <v>1.0</v>
      </c>
      <c r="O2149" s="95">
        <f t="shared" si="1356"/>
        <v>6</v>
      </c>
      <c r="P2149" s="103">
        <v>4.0</v>
      </c>
      <c r="Q2149" s="103">
        <v>1.0</v>
      </c>
      <c r="R2149" s="103">
        <v>1.0</v>
      </c>
      <c r="S2149" s="92">
        <v>0.0</v>
      </c>
      <c r="T2149" s="103">
        <v>6.0</v>
      </c>
      <c r="U2149" s="92">
        <v>0.0</v>
      </c>
      <c r="V2149" s="92">
        <v>0.0</v>
      </c>
      <c r="W2149" s="92">
        <v>0.0</v>
      </c>
      <c r="X2149" s="92">
        <v>0.0</v>
      </c>
      <c r="Y2149" s="92">
        <v>0.0</v>
      </c>
      <c r="Z2149" s="92">
        <v>0.0</v>
      </c>
      <c r="AA2149" s="92">
        <v>0.0</v>
      </c>
      <c r="AB2149" s="92">
        <v>0.0</v>
      </c>
      <c r="AC2149" s="92">
        <v>0.0</v>
      </c>
      <c r="AD2149" s="92">
        <v>0.0</v>
      </c>
      <c r="AE2149" s="92">
        <v>0.0</v>
      </c>
      <c r="AF2149" s="92">
        <v>0.0</v>
      </c>
      <c r="AG2149" s="92">
        <v>0.0</v>
      </c>
      <c r="AH2149" s="92">
        <v>0.0</v>
      </c>
    </row>
    <row r="2150" hidden="1">
      <c r="A2150" s="98"/>
      <c r="B2150" s="99"/>
      <c r="C2150" s="99">
        <f t="shared" ref="C2150:D2150" si="1357">SUM(C2144:C2149)/4</f>
        <v>1</v>
      </c>
      <c r="D2150" s="99">
        <f t="shared" si="1357"/>
        <v>1</v>
      </c>
      <c r="E2150" s="100">
        <f>SUM(E2144:E2149)</f>
        <v>24.66666667</v>
      </c>
      <c r="F2150" s="99">
        <f>SUM(F2144:F2149)/4</f>
        <v>1.25</v>
      </c>
      <c r="G2150" s="99">
        <f>SUM(G2144:G2149)</f>
        <v>123</v>
      </c>
      <c r="H2150" s="99"/>
      <c r="I2150" s="99">
        <f>SUM(I2144:I2149)</f>
        <v>88</v>
      </c>
      <c r="J2150" s="99">
        <f t="shared" si="1354"/>
        <v>35</v>
      </c>
      <c r="K2150" s="101">
        <f t="shared" si="1355"/>
        <v>1.397727273</v>
      </c>
      <c r="L2150" s="99">
        <f t="shared" ref="L2150:M2150" si="1358">SUM(L2144:L2149)</f>
        <v>68</v>
      </c>
      <c r="M2150" s="99">
        <f t="shared" si="1358"/>
        <v>162</v>
      </c>
      <c r="N2150" s="99"/>
      <c r="O2150" s="102"/>
      <c r="P2150" s="99">
        <f t="shared" ref="P2150:AH2150" si="1359">SUM(P2144:P2149)</f>
        <v>9</v>
      </c>
      <c r="Q2150" s="99">
        <f t="shared" si="1359"/>
        <v>4</v>
      </c>
      <c r="R2150" s="99">
        <f t="shared" si="1359"/>
        <v>6</v>
      </c>
      <c r="S2150" s="99">
        <f t="shared" si="1359"/>
        <v>0</v>
      </c>
      <c r="T2150" s="99">
        <f t="shared" si="1359"/>
        <v>22</v>
      </c>
      <c r="U2150" s="99">
        <f t="shared" si="1359"/>
        <v>7</v>
      </c>
      <c r="V2150" s="99">
        <f t="shared" si="1359"/>
        <v>1</v>
      </c>
      <c r="W2150" s="99">
        <f t="shared" si="1359"/>
        <v>1</v>
      </c>
      <c r="X2150" s="99">
        <f t="shared" si="1359"/>
        <v>0</v>
      </c>
      <c r="Y2150" s="99">
        <f t="shared" si="1359"/>
        <v>0</v>
      </c>
      <c r="Z2150" s="99">
        <f t="shared" si="1359"/>
        <v>0</v>
      </c>
      <c r="AA2150" s="99">
        <f t="shared" si="1359"/>
        <v>0</v>
      </c>
      <c r="AB2150" s="99">
        <f t="shared" si="1359"/>
        <v>0</v>
      </c>
      <c r="AC2150" s="99">
        <f t="shared" si="1359"/>
        <v>6</v>
      </c>
      <c r="AD2150" s="99">
        <f t="shared" si="1359"/>
        <v>0</v>
      </c>
      <c r="AE2150" s="99">
        <f t="shared" si="1359"/>
        <v>0</v>
      </c>
      <c r="AF2150" s="99">
        <f t="shared" si="1359"/>
        <v>0</v>
      </c>
      <c r="AG2150" s="99">
        <f t="shared" si="1359"/>
        <v>0</v>
      </c>
      <c r="AH2150" s="99">
        <f t="shared" si="1359"/>
        <v>0</v>
      </c>
    </row>
    <row r="2151" hidden="1">
      <c r="A2151" s="90" t="s">
        <v>51</v>
      </c>
      <c r="B2151" s="91" t="s">
        <v>272</v>
      </c>
      <c r="C2151" s="92">
        <v>0.0</v>
      </c>
      <c r="D2151" s="92">
        <v>0.0</v>
      </c>
      <c r="E2151" s="93">
        <f t="shared" ref="E2151:E2156" si="1360">SUM(L2151*I2151)/60</f>
        <v>0</v>
      </c>
      <c r="F2151" s="92">
        <v>0.0</v>
      </c>
      <c r="G2151" s="92">
        <v>0.0</v>
      </c>
      <c r="H2151" s="92">
        <v>0.0</v>
      </c>
      <c r="I2151" s="92">
        <v>0.0</v>
      </c>
      <c r="J2151" s="106">
        <f t="shared" si="1354"/>
        <v>0</v>
      </c>
      <c r="K2151" s="94" t="str">
        <f t="shared" si="1355"/>
        <v>#DIV/0!</v>
      </c>
      <c r="L2151" s="92">
        <v>0.0</v>
      </c>
      <c r="M2151" s="92">
        <v>0.0</v>
      </c>
      <c r="N2151" s="103">
        <v>0.0</v>
      </c>
      <c r="O2151" s="95">
        <f t="shared" ref="O2151:O2156" si="1361">SUM(L2151*I2151)/60</f>
        <v>0</v>
      </c>
      <c r="P2151" s="92">
        <v>0.0</v>
      </c>
      <c r="Q2151" s="92">
        <v>0.0</v>
      </c>
      <c r="R2151" s="92">
        <v>0.0</v>
      </c>
      <c r="S2151" s="92">
        <v>0.0</v>
      </c>
      <c r="T2151" s="92">
        <v>0.0</v>
      </c>
      <c r="U2151" s="92">
        <v>0.0</v>
      </c>
      <c r="V2151" s="92">
        <v>0.0</v>
      </c>
      <c r="W2151" s="92">
        <v>0.0</v>
      </c>
      <c r="X2151" s="92">
        <v>0.0</v>
      </c>
      <c r="Y2151" s="92">
        <v>0.0</v>
      </c>
      <c r="Z2151" s="92">
        <v>0.0</v>
      </c>
      <c r="AA2151" s="92">
        <v>0.0</v>
      </c>
      <c r="AB2151" s="92">
        <v>0.0</v>
      </c>
      <c r="AC2151" s="92">
        <v>0.0</v>
      </c>
      <c r="AD2151" s="92">
        <v>0.0</v>
      </c>
      <c r="AE2151" s="92">
        <v>0.0</v>
      </c>
      <c r="AF2151" s="92">
        <v>0.0</v>
      </c>
      <c r="AG2151" s="92">
        <v>0.0</v>
      </c>
      <c r="AH2151" s="92">
        <v>0.0</v>
      </c>
    </row>
    <row r="2152" hidden="1">
      <c r="A2152" s="90" t="s">
        <v>51</v>
      </c>
      <c r="B2152" s="91" t="s">
        <v>273</v>
      </c>
      <c r="C2152" s="103">
        <v>1.0</v>
      </c>
      <c r="D2152" s="92">
        <v>0.0</v>
      </c>
      <c r="E2152" s="93">
        <f t="shared" si="1360"/>
        <v>5.55</v>
      </c>
      <c r="F2152" s="92">
        <v>0.0</v>
      </c>
      <c r="G2152" s="103">
        <v>23.0</v>
      </c>
      <c r="H2152" s="92">
        <v>0.0</v>
      </c>
      <c r="I2152" s="103">
        <v>37.0</v>
      </c>
      <c r="J2152" s="106">
        <f t="shared" si="1354"/>
        <v>-14</v>
      </c>
      <c r="K2152" s="94">
        <f t="shared" si="1355"/>
        <v>0.6216216216</v>
      </c>
      <c r="L2152" s="103">
        <v>9.0</v>
      </c>
      <c r="M2152" s="103">
        <v>24.0</v>
      </c>
      <c r="N2152" s="103">
        <v>1.0</v>
      </c>
      <c r="O2152" s="95">
        <f t="shared" si="1361"/>
        <v>5.55</v>
      </c>
      <c r="P2152" s="103">
        <v>3.0</v>
      </c>
      <c r="Q2152" s="92">
        <v>0.0</v>
      </c>
      <c r="R2152" s="92">
        <v>0.0</v>
      </c>
      <c r="S2152" s="103">
        <v>1.0</v>
      </c>
      <c r="T2152" s="92">
        <v>0.0</v>
      </c>
      <c r="U2152" s="92">
        <v>0.0</v>
      </c>
      <c r="V2152" s="92">
        <v>0.0</v>
      </c>
      <c r="W2152" s="92">
        <v>0.0</v>
      </c>
      <c r="X2152" s="92">
        <v>0.0</v>
      </c>
      <c r="Y2152" s="92">
        <v>0.0</v>
      </c>
      <c r="Z2152" s="92">
        <v>0.0</v>
      </c>
      <c r="AA2152" s="92">
        <v>0.0</v>
      </c>
      <c r="AB2152" s="92">
        <v>0.0</v>
      </c>
      <c r="AC2152" s="92">
        <v>0.0</v>
      </c>
      <c r="AD2152" s="92">
        <v>0.0</v>
      </c>
      <c r="AE2152" s="92">
        <v>0.0</v>
      </c>
      <c r="AF2152" s="92">
        <v>0.0</v>
      </c>
      <c r="AG2152" s="92">
        <v>0.0</v>
      </c>
      <c r="AH2152" s="92">
        <v>0.0</v>
      </c>
    </row>
    <row r="2153" hidden="1">
      <c r="A2153" s="90" t="s">
        <v>51</v>
      </c>
      <c r="B2153" s="91" t="s">
        <v>274</v>
      </c>
      <c r="C2153" s="92">
        <v>0.0</v>
      </c>
      <c r="D2153" s="92">
        <v>0.0</v>
      </c>
      <c r="E2153" s="93">
        <f t="shared" si="1360"/>
        <v>0</v>
      </c>
      <c r="F2153" s="92">
        <v>0.0</v>
      </c>
      <c r="G2153" s="92">
        <v>0.0</v>
      </c>
      <c r="H2153" s="92">
        <v>0.0</v>
      </c>
      <c r="I2153" s="92">
        <v>0.0</v>
      </c>
      <c r="J2153" s="106">
        <f t="shared" si="1354"/>
        <v>0</v>
      </c>
      <c r="K2153" s="94" t="str">
        <f t="shared" si="1355"/>
        <v>#DIV/0!</v>
      </c>
      <c r="L2153" s="92">
        <v>0.0</v>
      </c>
      <c r="M2153" s="92">
        <v>0.0</v>
      </c>
      <c r="N2153" s="103">
        <v>0.0</v>
      </c>
      <c r="O2153" s="95">
        <f t="shared" si="1361"/>
        <v>0</v>
      </c>
      <c r="P2153" s="92">
        <v>0.0</v>
      </c>
      <c r="Q2153" s="92">
        <v>0.0</v>
      </c>
      <c r="R2153" s="92">
        <v>0.0</v>
      </c>
      <c r="S2153" s="92">
        <v>0.0</v>
      </c>
      <c r="T2153" s="92">
        <v>0.0</v>
      </c>
      <c r="U2153" s="92">
        <v>0.0</v>
      </c>
      <c r="V2153" s="92">
        <v>0.0</v>
      </c>
      <c r="W2153" s="92">
        <v>0.0</v>
      </c>
      <c r="X2153" s="92">
        <v>0.0</v>
      </c>
      <c r="Y2153" s="92">
        <v>0.0</v>
      </c>
      <c r="Z2153" s="92">
        <v>0.0</v>
      </c>
      <c r="AA2153" s="92">
        <v>0.0</v>
      </c>
      <c r="AB2153" s="92">
        <v>0.0</v>
      </c>
      <c r="AC2153" s="92">
        <v>0.0</v>
      </c>
      <c r="AD2153" s="92">
        <v>0.0</v>
      </c>
      <c r="AE2153" s="92">
        <v>0.0</v>
      </c>
      <c r="AF2153" s="92">
        <v>0.0</v>
      </c>
      <c r="AG2153" s="92">
        <v>0.0</v>
      </c>
      <c r="AH2153" s="92">
        <v>0.0</v>
      </c>
    </row>
    <row r="2154" hidden="1">
      <c r="A2154" s="90" t="s">
        <v>51</v>
      </c>
      <c r="B2154" s="91" t="s">
        <v>275</v>
      </c>
      <c r="C2154" s="103">
        <v>1.0</v>
      </c>
      <c r="D2154" s="92">
        <v>0.0</v>
      </c>
      <c r="E2154" s="93">
        <f t="shared" si="1360"/>
        <v>6.05</v>
      </c>
      <c r="F2154" s="103">
        <v>1.0</v>
      </c>
      <c r="G2154" s="103">
        <v>17.0</v>
      </c>
      <c r="H2154" s="92">
        <v>0.0</v>
      </c>
      <c r="I2154" s="103">
        <v>33.0</v>
      </c>
      <c r="J2154" s="106">
        <f t="shared" si="1354"/>
        <v>-16</v>
      </c>
      <c r="K2154" s="94">
        <f t="shared" si="1355"/>
        <v>0.5151515152</v>
      </c>
      <c r="L2154" s="103">
        <v>11.0</v>
      </c>
      <c r="M2154" s="103">
        <v>20.0</v>
      </c>
      <c r="N2154" s="103">
        <v>1.0</v>
      </c>
      <c r="O2154" s="95">
        <f t="shared" si="1361"/>
        <v>6.05</v>
      </c>
      <c r="P2154" s="103">
        <v>2.0</v>
      </c>
      <c r="Q2154" s="103">
        <v>1.0</v>
      </c>
      <c r="R2154" s="92">
        <v>0.0</v>
      </c>
      <c r="S2154" s="92">
        <v>0.0</v>
      </c>
      <c r="T2154" s="92">
        <v>0.0</v>
      </c>
      <c r="U2154" s="92">
        <v>0.0</v>
      </c>
      <c r="V2154" s="92">
        <v>0.0</v>
      </c>
      <c r="W2154" s="92">
        <v>0.0</v>
      </c>
      <c r="X2154" s="92">
        <v>0.0</v>
      </c>
      <c r="Y2154" s="92">
        <v>0.0</v>
      </c>
      <c r="Z2154" s="92">
        <v>0.0</v>
      </c>
      <c r="AA2154" s="92">
        <v>0.0</v>
      </c>
      <c r="AB2154" s="92">
        <v>0.0</v>
      </c>
      <c r="AC2154" s="92">
        <v>0.0</v>
      </c>
      <c r="AD2154" s="92">
        <v>0.0</v>
      </c>
      <c r="AE2154" s="92">
        <v>0.0</v>
      </c>
      <c r="AF2154" s="92">
        <v>0.0</v>
      </c>
      <c r="AG2154" s="92">
        <v>0.0</v>
      </c>
      <c r="AH2154" s="92">
        <v>0.0</v>
      </c>
    </row>
    <row r="2155" hidden="1">
      <c r="A2155" s="90" t="s">
        <v>51</v>
      </c>
      <c r="B2155" s="91" t="s">
        <v>276</v>
      </c>
      <c r="C2155" s="103">
        <v>1.0</v>
      </c>
      <c r="D2155" s="92">
        <v>0.0</v>
      </c>
      <c r="E2155" s="93">
        <f t="shared" si="1360"/>
        <v>5.8</v>
      </c>
      <c r="F2155" s="92">
        <v>0.0</v>
      </c>
      <c r="G2155" s="103">
        <v>29.0</v>
      </c>
      <c r="H2155" s="92">
        <v>0.0</v>
      </c>
      <c r="I2155" s="103">
        <v>29.0</v>
      </c>
      <c r="J2155" s="106">
        <f t="shared" si="1354"/>
        <v>0</v>
      </c>
      <c r="K2155" s="94">
        <f t="shared" si="1355"/>
        <v>1</v>
      </c>
      <c r="L2155" s="103">
        <v>12.0</v>
      </c>
      <c r="M2155" s="103">
        <v>36.0</v>
      </c>
      <c r="N2155" s="103">
        <v>1.0</v>
      </c>
      <c r="O2155" s="95">
        <f t="shared" si="1361"/>
        <v>5.8</v>
      </c>
      <c r="P2155" s="103">
        <v>2.0</v>
      </c>
      <c r="Q2155" s="92">
        <v>0.0</v>
      </c>
      <c r="R2155" s="103">
        <v>0.0</v>
      </c>
      <c r="S2155" s="103">
        <v>1.0</v>
      </c>
      <c r="T2155" s="103">
        <v>6.0</v>
      </c>
      <c r="U2155" s="103">
        <v>1.0</v>
      </c>
      <c r="V2155" s="92">
        <v>0.0</v>
      </c>
      <c r="W2155" s="92">
        <v>0.0</v>
      </c>
      <c r="X2155" s="92">
        <v>0.0</v>
      </c>
      <c r="Y2155" s="92">
        <v>0.0</v>
      </c>
      <c r="Z2155" s="92">
        <v>0.0</v>
      </c>
      <c r="AA2155" s="92">
        <v>0.0</v>
      </c>
      <c r="AB2155" s="92">
        <v>0.0</v>
      </c>
      <c r="AC2155" s="92">
        <v>0.0</v>
      </c>
      <c r="AD2155" s="92">
        <v>0.0</v>
      </c>
      <c r="AE2155" s="92">
        <v>0.0</v>
      </c>
      <c r="AF2155" s="92">
        <v>0.0</v>
      </c>
      <c r="AG2155" s="92">
        <v>0.0</v>
      </c>
      <c r="AH2155" s="92">
        <v>0.0</v>
      </c>
    </row>
    <row r="2156" hidden="1">
      <c r="A2156" s="90" t="s">
        <v>51</v>
      </c>
      <c r="B2156" s="97" t="s">
        <v>277</v>
      </c>
      <c r="C2156" s="103">
        <v>1.0</v>
      </c>
      <c r="D2156" s="92">
        <v>0.0</v>
      </c>
      <c r="E2156" s="93">
        <f t="shared" si="1360"/>
        <v>5.8</v>
      </c>
      <c r="F2156" s="92">
        <v>0.0</v>
      </c>
      <c r="G2156" s="103">
        <v>14.0</v>
      </c>
      <c r="H2156" s="92">
        <v>0.0</v>
      </c>
      <c r="I2156" s="103">
        <v>29.0</v>
      </c>
      <c r="J2156" s="106">
        <f t="shared" si="1354"/>
        <v>-15</v>
      </c>
      <c r="K2156" s="94">
        <f t="shared" si="1355"/>
        <v>0.4827586207</v>
      </c>
      <c r="L2156" s="103">
        <v>12.0</v>
      </c>
      <c r="M2156" s="103">
        <v>17.0</v>
      </c>
      <c r="N2156" s="103">
        <v>1.0</v>
      </c>
      <c r="O2156" s="95">
        <f t="shared" si="1361"/>
        <v>5.8</v>
      </c>
      <c r="P2156" s="103">
        <v>2.0</v>
      </c>
      <c r="Q2156" s="92">
        <v>0.0</v>
      </c>
      <c r="R2156" s="92">
        <v>0.0</v>
      </c>
      <c r="S2156" s="103">
        <v>1.0</v>
      </c>
      <c r="T2156" s="103">
        <v>1.0</v>
      </c>
      <c r="U2156" s="92">
        <v>0.0</v>
      </c>
      <c r="V2156" s="92">
        <v>0.0</v>
      </c>
      <c r="W2156" s="92">
        <v>0.0</v>
      </c>
      <c r="X2156" s="92">
        <v>0.0</v>
      </c>
      <c r="Y2156" s="92">
        <v>0.0</v>
      </c>
      <c r="Z2156" s="92">
        <v>0.0</v>
      </c>
      <c r="AA2156" s="92">
        <v>0.0</v>
      </c>
      <c r="AB2156" s="92">
        <v>0.0</v>
      </c>
      <c r="AC2156" s="92">
        <v>0.0</v>
      </c>
      <c r="AD2156" s="92">
        <v>0.0</v>
      </c>
      <c r="AE2156" s="92">
        <v>0.0</v>
      </c>
      <c r="AF2156" s="92">
        <v>0.0</v>
      </c>
      <c r="AG2156" s="92">
        <v>0.0</v>
      </c>
      <c r="AH2156" s="92">
        <v>0.0</v>
      </c>
    </row>
    <row r="2157" hidden="1">
      <c r="A2157" s="98" t="s">
        <v>271</v>
      </c>
      <c r="B2157" s="99"/>
      <c r="C2157" s="99">
        <f>SUM(C2151:C2156)</f>
        <v>4</v>
      </c>
      <c r="D2157" s="99">
        <f t="shared" ref="D2157:F2157" si="1362">SUM(D2151:D2156)/4</f>
        <v>0</v>
      </c>
      <c r="E2157" s="100">
        <f t="shared" si="1362"/>
        <v>5.8</v>
      </c>
      <c r="F2157" s="99">
        <f t="shared" si="1362"/>
        <v>0.25</v>
      </c>
      <c r="G2157" s="99">
        <f>SUM(G2151:G2156)</f>
        <v>83</v>
      </c>
      <c r="H2157" s="99"/>
      <c r="I2157" s="99">
        <f>SUM(I2151:I2156)</f>
        <v>128</v>
      </c>
      <c r="J2157" s="99">
        <f t="shared" si="1354"/>
        <v>-45</v>
      </c>
      <c r="K2157" s="101">
        <f t="shared" si="1355"/>
        <v>0.6484375</v>
      </c>
      <c r="L2157" s="99">
        <f t="shared" ref="L2157:M2157" si="1363">SUM(L2151:L2156)</f>
        <v>44</v>
      </c>
      <c r="M2157" s="99">
        <f t="shared" si="1363"/>
        <v>97</v>
      </c>
      <c r="N2157" s="99"/>
      <c r="O2157" s="102"/>
      <c r="P2157" s="99">
        <f t="shared" ref="P2157:AH2157" si="1364">SUM(P2151:P2156)</f>
        <v>9</v>
      </c>
      <c r="Q2157" s="99">
        <f t="shared" si="1364"/>
        <v>1</v>
      </c>
      <c r="R2157" s="99">
        <f t="shared" si="1364"/>
        <v>0</v>
      </c>
      <c r="S2157" s="99">
        <f t="shared" si="1364"/>
        <v>3</v>
      </c>
      <c r="T2157" s="99">
        <f t="shared" si="1364"/>
        <v>7</v>
      </c>
      <c r="U2157" s="99">
        <f t="shared" si="1364"/>
        <v>1</v>
      </c>
      <c r="V2157" s="99">
        <f t="shared" si="1364"/>
        <v>0</v>
      </c>
      <c r="W2157" s="99">
        <f t="shared" si="1364"/>
        <v>0</v>
      </c>
      <c r="X2157" s="99">
        <f t="shared" si="1364"/>
        <v>0</v>
      </c>
      <c r="Y2157" s="99">
        <f t="shared" si="1364"/>
        <v>0</v>
      </c>
      <c r="Z2157" s="99">
        <f t="shared" si="1364"/>
        <v>0</v>
      </c>
      <c r="AA2157" s="99">
        <f t="shared" si="1364"/>
        <v>0</v>
      </c>
      <c r="AB2157" s="99">
        <f t="shared" si="1364"/>
        <v>0</v>
      </c>
      <c r="AC2157" s="99">
        <f t="shared" si="1364"/>
        <v>0</v>
      </c>
      <c r="AD2157" s="99">
        <f t="shared" si="1364"/>
        <v>0</v>
      </c>
      <c r="AE2157" s="99">
        <f t="shared" si="1364"/>
        <v>0</v>
      </c>
      <c r="AF2157" s="99">
        <f t="shared" si="1364"/>
        <v>0</v>
      </c>
      <c r="AG2157" s="99">
        <f t="shared" si="1364"/>
        <v>0</v>
      </c>
      <c r="AH2157" s="99">
        <f t="shared" si="1364"/>
        <v>0</v>
      </c>
    </row>
    <row r="2158">
      <c r="A2158" s="119" t="s">
        <v>506</v>
      </c>
    </row>
    <row r="2160" hidden="1">
      <c r="A2160" s="115"/>
      <c r="F2160" s="116" t="s">
        <v>382</v>
      </c>
      <c r="L2160" s="117" t="s">
        <v>383</v>
      </c>
      <c r="N2160" s="118" t="s">
        <v>384</v>
      </c>
    </row>
    <row r="2161" hidden="1">
      <c r="A2161" s="83" t="s">
        <v>232</v>
      </c>
      <c r="B2161" s="83" t="s">
        <v>233</v>
      </c>
      <c r="C2161" s="83" t="s">
        <v>234</v>
      </c>
      <c r="D2161" s="83" t="s">
        <v>15</v>
      </c>
      <c r="E2161" s="84" t="s">
        <v>235</v>
      </c>
      <c r="F2161" s="85" t="s">
        <v>17</v>
      </c>
      <c r="G2161" s="85" t="s">
        <v>236</v>
      </c>
      <c r="H2161" s="85" t="s">
        <v>237</v>
      </c>
      <c r="I2161" s="85" t="s">
        <v>238</v>
      </c>
      <c r="J2161" s="85" t="s">
        <v>239</v>
      </c>
      <c r="K2161" s="86" t="s">
        <v>240</v>
      </c>
      <c r="L2161" s="87" t="s">
        <v>241</v>
      </c>
      <c r="M2161" s="87" t="s">
        <v>242</v>
      </c>
      <c r="N2161" s="88" t="s">
        <v>385</v>
      </c>
      <c r="O2161" s="88" t="s">
        <v>235</v>
      </c>
      <c r="P2161" s="88" t="s">
        <v>244</v>
      </c>
      <c r="Q2161" s="88" t="s">
        <v>245</v>
      </c>
      <c r="R2161" s="88" t="s">
        <v>246</v>
      </c>
      <c r="S2161" s="88" t="s">
        <v>247</v>
      </c>
      <c r="T2161" s="88" t="s">
        <v>248</v>
      </c>
      <c r="U2161" s="88" t="s">
        <v>249</v>
      </c>
      <c r="V2161" s="88" t="s">
        <v>250</v>
      </c>
      <c r="W2161" s="88" t="s">
        <v>251</v>
      </c>
      <c r="X2161" s="88" t="s">
        <v>252</v>
      </c>
      <c r="Y2161" s="88" t="s">
        <v>253</v>
      </c>
      <c r="Z2161" s="88" t="s">
        <v>254</v>
      </c>
      <c r="AA2161" s="88" t="s">
        <v>255</v>
      </c>
      <c r="AB2161" s="88" t="s">
        <v>256</v>
      </c>
      <c r="AC2161" s="88" t="s">
        <v>257</v>
      </c>
      <c r="AD2161" s="88" t="s">
        <v>258</v>
      </c>
      <c r="AE2161" s="88" t="s">
        <v>259</v>
      </c>
      <c r="AF2161" s="88" t="s">
        <v>260</v>
      </c>
      <c r="AG2161" s="88" t="s">
        <v>261</v>
      </c>
      <c r="AH2161" s="88" t="s">
        <v>262</v>
      </c>
    </row>
    <row r="2162" hidden="1">
      <c r="A2162" s="90" t="s">
        <v>47</v>
      </c>
      <c r="B2162" s="91" t="s">
        <v>263</v>
      </c>
      <c r="C2162" s="103">
        <v>1.0</v>
      </c>
      <c r="D2162" s="103">
        <v>1.0</v>
      </c>
      <c r="E2162" s="93">
        <f t="shared" ref="E2162:E2167" si="1365">SUM(L2162*I2162)/60</f>
        <v>0</v>
      </c>
      <c r="F2162" s="103">
        <v>2.0</v>
      </c>
      <c r="G2162" s="103">
        <v>57.0</v>
      </c>
      <c r="H2162" s="92">
        <v>0.0</v>
      </c>
      <c r="I2162" s="103">
        <v>60.0</v>
      </c>
      <c r="J2162" s="106">
        <f t="shared" ref="J2162:J2176" si="1366">SUM(G2162-I2162)</f>
        <v>-3</v>
      </c>
      <c r="K2162" s="94">
        <f t="shared" ref="K2162:K2176" si="1367">SUM(G2162/I2162)</f>
        <v>0.95</v>
      </c>
      <c r="L2162" s="92">
        <v>0.0</v>
      </c>
      <c r="M2162" s="92">
        <v>0.0</v>
      </c>
      <c r="N2162" s="103">
        <v>1.0</v>
      </c>
      <c r="O2162" s="95">
        <f t="shared" ref="O2162:O2167" si="1368">(E2162*N2162)</f>
        <v>0</v>
      </c>
      <c r="P2162" s="103">
        <v>2.0</v>
      </c>
      <c r="Q2162" s="92">
        <v>0.0</v>
      </c>
      <c r="R2162" s="92">
        <v>0.0</v>
      </c>
      <c r="S2162" s="92">
        <v>0.0</v>
      </c>
      <c r="T2162" s="103">
        <v>8.0</v>
      </c>
      <c r="U2162" s="92">
        <v>0.0</v>
      </c>
      <c r="V2162" s="92">
        <v>0.0</v>
      </c>
      <c r="W2162" s="92">
        <v>0.0</v>
      </c>
      <c r="X2162" s="92">
        <v>0.0</v>
      </c>
      <c r="Y2162" s="92">
        <v>0.0</v>
      </c>
      <c r="Z2162" s="92">
        <v>0.0</v>
      </c>
      <c r="AA2162" s="92">
        <v>0.0</v>
      </c>
      <c r="AB2162" s="92">
        <v>0.0</v>
      </c>
      <c r="AC2162" s="92">
        <v>0.0</v>
      </c>
      <c r="AD2162" s="92">
        <v>0.0</v>
      </c>
      <c r="AE2162" s="92">
        <v>0.0</v>
      </c>
      <c r="AF2162" s="92">
        <v>0.0</v>
      </c>
      <c r="AG2162" s="92">
        <v>0.0</v>
      </c>
      <c r="AH2162" s="92">
        <v>0.0</v>
      </c>
    </row>
    <row r="2163" hidden="1">
      <c r="A2163" s="90" t="s">
        <v>47</v>
      </c>
      <c r="B2163" s="91" t="s">
        <v>264</v>
      </c>
      <c r="C2163" s="92">
        <v>0.0</v>
      </c>
      <c r="D2163" s="92">
        <v>0.0</v>
      </c>
      <c r="E2163" s="93">
        <f t="shared" si="1365"/>
        <v>0</v>
      </c>
      <c r="F2163" s="92">
        <v>0.0</v>
      </c>
      <c r="G2163" s="92">
        <v>0.0</v>
      </c>
      <c r="H2163" s="92">
        <v>0.0</v>
      </c>
      <c r="I2163" s="92">
        <v>0.0</v>
      </c>
      <c r="J2163" s="106">
        <f t="shared" si="1366"/>
        <v>0</v>
      </c>
      <c r="K2163" s="94" t="str">
        <f t="shared" si="1367"/>
        <v>#DIV/0!</v>
      </c>
      <c r="L2163" s="92">
        <v>0.0</v>
      </c>
      <c r="M2163" s="92">
        <v>0.0</v>
      </c>
      <c r="N2163" s="103">
        <v>0.0</v>
      </c>
      <c r="O2163" s="95">
        <f t="shared" si="1368"/>
        <v>0</v>
      </c>
      <c r="P2163" s="92">
        <v>0.0</v>
      </c>
      <c r="Q2163" s="92">
        <v>0.0</v>
      </c>
      <c r="R2163" s="92">
        <v>0.0</v>
      </c>
      <c r="S2163" s="92">
        <v>0.0</v>
      </c>
      <c r="T2163" s="92">
        <v>0.0</v>
      </c>
      <c r="U2163" s="92">
        <v>0.0</v>
      </c>
      <c r="V2163" s="92">
        <v>0.0</v>
      </c>
      <c r="W2163" s="92">
        <v>0.0</v>
      </c>
      <c r="X2163" s="92">
        <v>0.0</v>
      </c>
      <c r="Y2163" s="92">
        <v>0.0</v>
      </c>
      <c r="Z2163" s="92">
        <v>0.0</v>
      </c>
      <c r="AA2163" s="92">
        <v>0.0</v>
      </c>
      <c r="AB2163" s="92">
        <v>0.0</v>
      </c>
      <c r="AC2163" s="92">
        <v>0.0</v>
      </c>
      <c r="AD2163" s="92">
        <v>0.0</v>
      </c>
      <c r="AE2163" s="92">
        <v>0.0</v>
      </c>
      <c r="AF2163" s="92">
        <v>0.0</v>
      </c>
      <c r="AG2163" s="92">
        <v>0.0</v>
      </c>
      <c r="AH2163" s="92">
        <v>0.0</v>
      </c>
    </row>
    <row r="2164" hidden="1">
      <c r="A2164" s="90" t="s">
        <v>47</v>
      </c>
      <c r="B2164" s="91" t="s">
        <v>265</v>
      </c>
      <c r="C2164" s="103">
        <v>1.0</v>
      </c>
      <c r="D2164" s="103">
        <v>1.0</v>
      </c>
      <c r="E2164" s="93">
        <f t="shared" si="1365"/>
        <v>0</v>
      </c>
      <c r="F2164" s="92">
        <v>0.0</v>
      </c>
      <c r="G2164" s="103">
        <v>74.0</v>
      </c>
      <c r="H2164" s="92">
        <v>0.0</v>
      </c>
      <c r="I2164" s="103">
        <v>69.0</v>
      </c>
      <c r="J2164" s="106">
        <f t="shared" si="1366"/>
        <v>5</v>
      </c>
      <c r="K2164" s="94">
        <f t="shared" si="1367"/>
        <v>1.072463768</v>
      </c>
      <c r="L2164" s="92">
        <v>0.0</v>
      </c>
      <c r="M2164" s="92">
        <v>0.0</v>
      </c>
      <c r="N2164" s="103">
        <v>1.0</v>
      </c>
      <c r="O2164" s="95">
        <f t="shared" si="1368"/>
        <v>0</v>
      </c>
      <c r="P2164" s="92">
        <v>0.0</v>
      </c>
      <c r="Q2164" s="92">
        <v>0.0</v>
      </c>
      <c r="R2164" s="103">
        <v>4.0</v>
      </c>
      <c r="S2164" s="92">
        <v>0.0</v>
      </c>
      <c r="T2164" s="103">
        <v>12.0</v>
      </c>
      <c r="U2164" s="103">
        <v>5.0</v>
      </c>
      <c r="V2164" s="92">
        <v>0.0</v>
      </c>
      <c r="W2164" s="92">
        <v>0.0</v>
      </c>
      <c r="X2164" s="92">
        <v>0.0</v>
      </c>
      <c r="Y2164" s="92">
        <v>0.0</v>
      </c>
      <c r="Z2164" s="92">
        <v>0.0</v>
      </c>
      <c r="AA2164" s="92">
        <v>0.0</v>
      </c>
      <c r="AB2164" s="92">
        <v>0.0</v>
      </c>
      <c r="AC2164" s="92">
        <v>0.0</v>
      </c>
      <c r="AD2164" s="92">
        <v>0.0</v>
      </c>
      <c r="AE2164" s="92">
        <v>0.0</v>
      </c>
      <c r="AF2164" s="92">
        <v>0.0</v>
      </c>
      <c r="AG2164" s="92">
        <v>0.0</v>
      </c>
      <c r="AH2164" s="92">
        <v>0.0</v>
      </c>
    </row>
    <row r="2165" hidden="1">
      <c r="A2165" s="90" t="s">
        <v>47</v>
      </c>
      <c r="B2165" s="91" t="s">
        <v>266</v>
      </c>
      <c r="C2165" s="103">
        <v>1.0</v>
      </c>
      <c r="D2165" s="103">
        <v>1.0</v>
      </c>
      <c r="E2165" s="93">
        <f t="shared" si="1365"/>
        <v>0</v>
      </c>
      <c r="F2165" s="103">
        <v>3.0</v>
      </c>
      <c r="G2165" s="103">
        <v>50.0</v>
      </c>
      <c r="H2165" s="92">
        <v>0.0</v>
      </c>
      <c r="I2165" s="103">
        <v>58.0</v>
      </c>
      <c r="J2165" s="106">
        <f t="shared" si="1366"/>
        <v>-8</v>
      </c>
      <c r="K2165" s="94">
        <f t="shared" si="1367"/>
        <v>0.8620689655</v>
      </c>
      <c r="L2165" s="92">
        <v>0.0</v>
      </c>
      <c r="M2165" s="92">
        <v>0.0</v>
      </c>
      <c r="N2165" s="103">
        <v>1.0</v>
      </c>
      <c r="O2165" s="95">
        <f t="shared" si="1368"/>
        <v>0</v>
      </c>
      <c r="P2165" s="103">
        <v>3.0</v>
      </c>
      <c r="Q2165" s="92">
        <v>0.0</v>
      </c>
      <c r="R2165" s="92">
        <v>0.0</v>
      </c>
      <c r="S2165" s="92">
        <v>0.0</v>
      </c>
      <c r="T2165" s="103">
        <v>6.0</v>
      </c>
      <c r="U2165" s="92">
        <v>0.0</v>
      </c>
      <c r="V2165" s="92">
        <v>0.0</v>
      </c>
      <c r="W2165" s="92">
        <v>0.0</v>
      </c>
      <c r="X2165" s="92">
        <v>0.0</v>
      </c>
      <c r="Y2165" s="92">
        <v>0.0</v>
      </c>
      <c r="Z2165" s="92">
        <v>0.0</v>
      </c>
      <c r="AA2165" s="92">
        <v>0.0</v>
      </c>
      <c r="AB2165" s="92">
        <v>0.0</v>
      </c>
      <c r="AC2165" s="92">
        <v>0.0</v>
      </c>
      <c r="AD2165" s="92">
        <v>0.0</v>
      </c>
      <c r="AE2165" s="92">
        <v>0.0</v>
      </c>
      <c r="AF2165" s="92">
        <v>0.0</v>
      </c>
      <c r="AG2165" s="92">
        <v>0.0</v>
      </c>
      <c r="AH2165" s="92">
        <v>0.0</v>
      </c>
    </row>
    <row r="2166" hidden="1">
      <c r="A2166" s="90" t="s">
        <v>47</v>
      </c>
      <c r="B2166" s="91" t="s">
        <v>267</v>
      </c>
      <c r="C2166" s="92">
        <v>0.0</v>
      </c>
      <c r="D2166" s="92">
        <v>0.0</v>
      </c>
      <c r="E2166" s="93">
        <f t="shared" si="1365"/>
        <v>0</v>
      </c>
      <c r="F2166" s="92">
        <v>0.0</v>
      </c>
      <c r="G2166" s="92">
        <v>0.0</v>
      </c>
      <c r="H2166" s="92">
        <v>0.0</v>
      </c>
      <c r="I2166" s="92">
        <v>0.0</v>
      </c>
      <c r="J2166" s="106">
        <f t="shared" si="1366"/>
        <v>0</v>
      </c>
      <c r="K2166" s="94" t="str">
        <f t="shared" si="1367"/>
        <v>#DIV/0!</v>
      </c>
      <c r="L2166" s="92">
        <v>0.0</v>
      </c>
      <c r="M2166" s="92">
        <v>0.0</v>
      </c>
      <c r="N2166" s="103">
        <v>0.0</v>
      </c>
      <c r="O2166" s="95">
        <f t="shared" si="1368"/>
        <v>0</v>
      </c>
      <c r="P2166" s="92">
        <v>0.0</v>
      </c>
      <c r="Q2166" s="92">
        <v>0.0</v>
      </c>
      <c r="R2166" s="92">
        <v>0.0</v>
      </c>
      <c r="S2166" s="92">
        <v>0.0</v>
      </c>
      <c r="T2166" s="92">
        <v>0.0</v>
      </c>
      <c r="U2166" s="92">
        <v>0.0</v>
      </c>
      <c r="V2166" s="92">
        <v>0.0</v>
      </c>
      <c r="W2166" s="92">
        <v>0.0</v>
      </c>
      <c r="X2166" s="92">
        <v>0.0</v>
      </c>
      <c r="Y2166" s="92">
        <v>0.0</v>
      </c>
      <c r="Z2166" s="92">
        <v>0.0</v>
      </c>
      <c r="AA2166" s="92">
        <v>0.0</v>
      </c>
      <c r="AB2166" s="92">
        <v>0.0</v>
      </c>
      <c r="AC2166" s="92">
        <v>0.0</v>
      </c>
      <c r="AD2166" s="92">
        <v>0.0</v>
      </c>
      <c r="AE2166" s="92">
        <v>0.0</v>
      </c>
      <c r="AF2166" s="92">
        <v>0.0</v>
      </c>
      <c r="AG2166" s="92">
        <v>0.0</v>
      </c>
      <c r="AH2166" s="92">
        <v>0.0</v>
      </c>
    </row>
    <row r="2167" hidden="1">
      <c r="A2167" s="90" t="s">
        <v>47</v>
      </c>
      <c r="B2167" s="91" t="s">
        <v>268</v>
      </c>
      <c r="C2167" s="103">
        <v>1.0</v>
      </c>
      <c r="D2167" s="103">
        <v>1.0</v>
      </c>
      <c r="E2167" s="93">
        <f t="shared" si="1365"/>
        <v>0</v>
      </c>
      <c r="F2167" s="92">
        <v>0.0</v>
      </c>
      <c r="G2167" s="103">
        <v>50.0</v>
      </c>
      <c r="H2167" s="92">
        <v>0.0</v>
      </c>
      <c r="I2167" s="103">
        <v>62.0</v>
      </c>
      <c r="J2167" s="106">
        <f t="shared" si="1366"/>
        <v>-12</v>
      </c>
      <c r="K2167" s="94">
        <f t="shared" si="1367"/>
        <v>0.8064516129</v>
      </c>
      <c r="L2167" s="92">
        <v>0.0</v>
      </c>
      <c r="M2167" s="92">
        <v>0.0</v>
      </c>
      <c r="N2167" s="103">
        <v>1.0</v>
      </c>
      <c r="O2167" s="95">
        <f t="shared" si="1368"/>
        <v>0</v>
      </c>
      <c r="P2167" s="92">
        <v>0.0</v>
      </c>
      <c r="Q2167" s="92">
        <v>0.0</v>
      </c>
      <c r="R2167" s="103">
        <v>4.0</v>
      </c>
      <c r="S2167" s="92">
        <v>0.0</v>
      </c>
      <c r="T2167" s="103">
        <v>9.0</v>
      </c>
      <c r="U2167" s="92">
        <v>0.0</v>
      </c>
      <c r="V2167" s="92">
        <v>0.0</v>
      </c>
      <c r="W2167" s="92">
        <v>0.0</v>
      </c>
      <c r="X2167" s="92">
        <v>0.0</v>
      </c>
      <c r="Y2167" s="92">
        <v>0.0</v>
      </c>
      <c r="Z2167" s="92">
        <v>0.0</v>
      </c>
      <c r="AA2167" s="92">
        <v>0.0</v>
      </c>
      <c r="AB2167" s="92">
        <v>0.0</v>
      </c>
      <c r="AC2167" s="103">
        <v>2.0</v>
      </c>
      <c r="AD2167" s="92">
        <v>0.0</v>
      </c>
      <c r="AE2167" s="92">
        <v>0.0</v>
      </c>
      <c r="AF2167" s="92">
        <v>0.0</v>
      </c>
      <c r="AG2167" s="92">
        <v>0.0</v>
      </c>
      <c r="AH2167" s="92">
        <v>0.0</v>
      </c>
    </row>
    <row r="2168" hidden="1">
      <c r="A2168" s="98"/>
      <c r="B2168" s="99"/>
      <c r="C2168" s="99">
        <f t="shared" ref="C2168:D2168" si="1369">SUM(C2162:C2167)/4</f>
        <v>1</v>
      </c>
      <c r="D2168" s="99">
        <f t="shared" si="1369"/>
        <v>1</v>
      </c>
      <c r="E2168" s="100">
        <f>SUM(E2162:E2167)</f>
        <v>0</v>
      </c>
      <c r="F2168" s="99">
        <f>SUM(F2162:F2167)/4</f>
        <v>1.25</v>
      </c>
      <c r="G2168" s="99">
        <f>SUM(G2162:G2167)</f>
        <v>231</v>
      </c>
      <c r="H2168" s="99"/>
      <c r="I2168" s="99">
        <f>SUM(I2162:I2167)</f>
        <v>249</v>
      </c>
      <c r="J2168" s="99">
        <f t="shared" si="1366"/>
        <v>-18</v>
      </c>
      <c r="K2168" s="101">
        <f t="shared" si="1367"/>
        <v>0.9277108434</v>
      </c>
      <c r="L2168" s="99">
        <f t="shared" ref="L2168:M2168" si="1370">SUM(L2162:L2167)</f>
        <v>0</v>
      </c>
      <c r="M2168" s="99">
        <f t="shared" si="1370"/>
        <v>0</v>
      </c>
      <c r="N2168" s="99"/>
      <c r="O2168" s="102"/>
      <c r="P2168" s="99">
        <f t="shared" ref="P2168:AH2168" si="1371">SUM(P2162:P2167)</f>
        <v>5</v>
      </c>
      <c r="Q2168" s="99">
        <f t="shared" si="1371"/>
        <v>0</v>
      </c>
      <c r="R2168" s="99">
        <f t="shared" si="1371"/>
        <v>8</v>
      </c>
      <c r="S2168" s="99">
        <f t="shared" si="1371"/>
        <v>0</v>
      </c>
      <c r="T2168" s="99">
        <f t="shared" si="1371"/>
        <v>35</v>
      </c>
      <c r="U2168" s="99">
        <f t="shared" si="1371"/>
        <v>5</v>
      </c>
      <c r="V2168" s="99">
        <f t="shared" si="1371"/>
        <v>0</v>
      </c>
      <c r="W2168" s="99">
        <f t="shared" si="1371"/>
        <v>0</v>
      </c>
      <c r="X2168" s="99">
        <f t="shared" si="1371"/>
        <v>0</v>
      </c>
      <c r="Y2168" s="99">
        <f t="shared" si="1371"/>
        <v>0</v>
      </c>
      <c r="Z2168" s="99">
        <f t="shared" si="1371"/>
        <v>0</v>
      </c>
      <c r="AA2168" s="99">
        <f t="shared" si="1371"/>
        <v>0</v>
      </c>
      <c r="AB2168" s="99">
        <f t="shared" si="1371"/>
        <v>0</v>
      </c>
      <c r="AC2168" s="99">
        <f t="shared" si="1371"/>
        <v>2</v>
      </c>
      <c r="AD2168" s="99">
        <f t="shared" si="1371"/>
        <v>0</v>
      </c>
      <c r="AE2168" s="99">
        <f t="shared" si="1371"/>
        <v>0</v>
      </c>
      <c r="AF2168" s="99">
        <f t="shared" si="1371"/>
        <v>0</v>
      </c>
      <c r="AG2168" s="99">
        <f t="shared" si="1371"/>
        <v>0</v>
      </c>
      <c r="AH2168" s="99">
        <f t="shared" si="1371"/>
        <v>0</v>
      </c>
    </row>
    <row r="2169" hidden="1">
      <c r="A2169" s="90" t="s">
        <v>83</v>
      </c>
      <c r="B2169" s="91" t="s">
        <v>360</v>
      </c>
      <c r="C2169" s="103">
        <v>1.0</v>
      </c>
      <c r="D2169" s="92">
        <v>0.0</v>
      </c>
      <c r="E2169" s="93">
        <f t="shared" ref="E2169:E2175" si="1372">SUM(L2169*I2169)/60</f>
        <v>0</v>
      </c>
      <c r="F2169" s="92">
        <v>0.0</v>
      </c>
      <c r="G2169" s="103">
        <v>64.0</v>
      </c>
      <c r="H2169" s="92">
        <v>0.0</v>
      </c>
      <c r="I2169" s="103">
        <v>48.0</v>
      </c>
      <c r="J2169" s="106">
        <f t="shared" si="1366"/>
        <v>16</v>
      </c>
      <c r="K2169" s="94">
        <f t="shared" si="1367"/>
        <v>1.333333333</v>
      </c>
      <c r="L2169" s="92">
        <v>0.0</v>
      </c>
      <c r="M2169" s="92">
        <v>0.0</v>
      </c>
      <c r="N2169" s="103">
        <v>1.0</v>
      </c>
      <c r="O2169" s="95">
        <f t="shared" ref="O2169:O2175" si="1373">SUM(L2169*I2169)/60</f>
        <v>0</v>
      </c>
      <c r="P2169" s="92">
        <v>0.0</v>
      </c>
      <c r="Q2169" s="92">
        <v>0.0</v>
      </c>
      <c r="R2169" s="103">
        <v>5.0</v>
      </c>
      <c r="S2169" s="92">
        <v>0.0</v>
      </c>
      <c r="T2169" s="103">
        <v>9.0</v>
      </c>
      <c r="U2169" s="92">
        <v>0.0</v>
      </c>
      <c r="V2169" s="92">
        <v>0.0</v>
      </c>
      <c r="W2169" s="92">
        <v>0.0</v>
      </c>
      <c r="X2169" s="92">
        <v>0.0</v>
      </c>
      <c r="Y2169" s="92">
        <v>0.0</v>
      </c>
      <c r="Z2169" s="92">
        <v>0.0</v>
      </c>
      <c r="AA2169" s="92">
        <v>0.0</v>
      </c>
      <c r="AB2169" s="92">
        <v>0.0</v>
      </c>
      <c r="AC2169" s="103">
        <v>3.0</v>
      </c>
      <c r="AD2169" s="92">
        <v>0.0</v>
      </c>
      <c r="AE2169" s="92">
        <v>0.0</v>
      </c>
      <c r="AF2169" s="92">
        <v>0.0</v>
      </c>
      <c r="AG2169" s="92">
        <v>0.0</v>
      </c>
      <c r="AH2169" s="92">
        <v>0.0</v>
      </c>
    </row>
    <row r="2170" hidden="1">
      <c r="A2170" s="90" t="s">
        <v>83</v>
      </c>
      <c r="B2170" s="91" t="s">
        <v>361</v>
      </c>
      <c r="C2170" s="92">
        <v>0.0</v>
      </c>
      <c r="D2170" s="92">
        <v>0.0</v>
      </c>
      <c r="E2170" s="93">
        <f t="shared" si="1372"/>
        <v>0</v>
      </c>
      <c r="F2170" s="92">
        <v>0.0</v>
      </c>
      <c r="G2170" s="92">
        <v>0.0</v>
      </c>
      <c r="H2170" s="92">
        <v>0.0</v>
      </c>
      <c r="I2170" s="92">
        <v>0.0</v>
      </c>
      <c r="J2170" s="106">
        <f t="shared" si="1366"/>
        <v>0</v>
      </c>
      <c r="K2170" s="94" t="str">
        <f t="shared" si="1367"/>
        <v>#DIV/0!</v>
      </c>
      <c r="L2170" s="92">
        <v>0.0</v>
      </c>
      <c r="M2170" s="92">
        <v>0.0</v>
      </c>
      <c r="N2170" s="103">
        <v>0.0</v>
      </c>
      <c r="O2170" s="95">
        <f t="shared" si="1373"/>
        <v>0</v>
      </c>
      <c r="P2170" s="92">
        <v>0.0</v>
      </c>
      <c r="Q2170" s="92">
        <v>0.0</v>
      </c>
      <c r="R2170" s="92">
        <v>0.0</v>
      </c>
      <c r="S2170" s="92">
        <v>0.0</v>
      </c>
      <c r="T2170" s="92">
        <v>0.0</v>
      </c>
      <c r="U2170" s="92">
        <v>0.0</v>
      </c>
      <c r="V2170" s="92">
        <v>0.0</v>
      </c>
      <c r="W2170" s="92">
        <v>0.0</v>
      </c>
      <c r="X2170" s="92">
        <v>0.0</v>
      </c>
      <c r="Y2170" s="92">
        <v>0.0</v>
      </c>
      <c r="Z2170" s="92">
        <v>0.0</v>
      </c>
      <c r="AA2170" s="92">
        <v>0.0</v>
      </c>
      <c r="AB2170" s="92">
        <v>0.0</v>
      </c>
      <c r="AC2170" s="92">
        <v>0.0</v>
      </c>
      <c r="AD2170" s="92">
        <v>0.0</v>
      </c>
      <c r="AE2170" s="92">
        <v>0.0</v>
      </c>
      <c r="AF2170" s="92">
        <v>0.0</v>
      </c>
      <c r="AG2170" s="92">
        <v>0.0</v>
      </c>
      <c r="AH2170" s="92">
        <v>0.0</v>
      </c>
    </row>
    <row r="2171" hidden="1">
      <c r="A2171" s="90" t="s">
        <v>83</v>
      </c>
      <c r="B2171" s="91" t="s">
        <v>362</v>
      </c>
      <c r="C2171" s="103">
        <v>1.0</v>
      </c>
      <c r="D2171" s="92">
        <v>0.0</v>
      </c>
      <c r="E2171" s="93">
        <f t="shared" si="1372"/>
        <v>0</v>
      </c>
      <c r="F2171" s="103">
        <v>2.0</v>
      </c>
      <c r="G2171" s="103">
        <v>34.0</v>
      </c>
      <c r="H2171" s="92">
        <v>0.0</v>
      </c>
      <c r="I2171" s="103">
        <v>47.0</v>
      </c>
      <c r="J2171" s="106">
        <f t="shared" si="1366"/>
        <v>-13</v>
      </c>
      <c r="K2171" s="94">
        <f t="shared" si="1367"/>
        <v>0.7234042553</v>
      </c>
      <c r="L2171" s="92">
        <v>0.0</v>
      </c>
      <c r="M2171" s="92">
        <v>0.0</v>
      </c>
      <c r="N2171" s="103">
        <v>1.0</v>
      </c>
      <c r="O2171" s="95">
        <f t="shared" si="1373"/>
        <v>0</v>
      </c>
      <c r="P2171" s="92">
        <v>0.0</v>
      </c>
      <c r="Q2171" s="92">
        <v>0.0</v>
      </c>
      <c r="R2171" s="103">
        <v>2.0</v>
      </c>
      <c r="S2171" s="103">
        <v>2.0</v>
      </c>
      <c r="T2171" s="92">
        <v>0.0</v>
      </c>
      <c r="U2171" s="92">
        <v>0.0</v>
      </c>
      <c r="V2171" s="92">
        <v>0.0</v>
      </c>
      <c r="W2171" s="92">
        <v>0.0</v>
      </c>
      <c r="X2171" s="92">
        <v>0.0</v>
      </c>
      <c r="Y2171" s="92">
        <v>0.0</v>
      </c>
      <c r="Z2171" s="92">
        <v>0.0</v>
      </c>
      <c r="AA2171" s="92">
        <v>0.0</v>
      </c>
      <c r="AB2171" s="92">
        <v>0.0</v>
      </c>
      <c r="AC2171" s="92">
        <v>0.0</v>
      </c>
      <c r="AD2171" s="92">
        <v>0.0</v>
      </c>
      <c r="AE2171" s="92">
        <v>0.0</v>
      </c>
      <c r="AF2171" s="92">
        <v>0.0</v>
      </c>
      <c r="AG2171" s="92">
        <v>0.0</v>
      </c>
      <c r="AH2171" s="92">
        <v>0.0</v>
      </c>
    </row>
    <row r="2172" hidden="1">
      <c r="A2172" s="90" t="s">
        <v>83</v>
      </c>
      <c r="B2172" s="91" t="s">
        <v>363</v>
      </c>
      <c r="C2172" s="103">
        <v>1.0</v>
      </c>
      <c r="D2172" s="92">
        <v>0.0</v>
      </c>
      <c r="E2172" s="93">
        <f t="shared" si="1372"/>
        <v>0</v>
      </c>
      <c r="F2172" s="92">
        <v>0.0</v>
      </c>
      <c r="G2172" s="103">
        <v>77.0</v>
      </c>
      <c r="H2172" s="103">
        <v>1.0</v>
      </c>
      <c r="I2172" s="103">
        <v>61.0</v>
      </c>
      <c r="J2172" s="106">
        <f t="shared" si="1366"/>
        <v>16</v>
      </c>
      <c r="K2172" s="94">
        <f t="shared" si="1367"/>
        <v>1.262295082</v>
      </c>
      <c r="L2172" s="92">
        <v>0.0</v>
      </c>
      <c r="M2172" s="92">
        <v>0.0</v>
      </c>
      <c r="N2172" s="103">
        <v>1.0</v>
      </c>
      <c r="O2172" s="95">
        <f t="shared" si="1373"/>
        <v>0</v>
      </c>
      <c r="P2172" s="92">
        <v>0.0</v>
      </c>
      <c r="Q2172" s="92">
        <v>0.0</v>
      </c>
      <c r="R2172" s="103">
        <v>7.0</v>
      </c>
      <c r="S2172" s="92">
        <v>0.0</v>
      </c>
      <c r="T2172" s="103">
        <v>10.0</v>
      </c>
      <c r="U2172" s="103">
        <v>4.0</v>
      </c>
      <c r="V2172" s="92">
        <v>0.0</v>
      </c>
      <c r="W2172" s="92">
        <v>0.0</v>
      </c>
      <c r="X2172" s="92">
        <v>0.0</v>
      </c>
      <c r="Y2172" s="92">
        <v>0.0</v>
      </c>
      <c r="Z2172" s="92">
        <v>0.0</v>
      </c>
      <c r="AA2172" s="92">
        <v>0.0</v>
      </c>
      <c r="AB2172" s="92">
        <v>0.0</v>
      </c>
      <c r="AC2172" s="92">
        <v>0.0</v>
      </c>
      <c r="AD2172" s="92">
        <v>0.0</v>
      </c>
      <c r="AE2172" s="92">
        <v>0.0</v>
      </c>
      <c r="AF2172" s="92">
        <v>0.0</v>
      </c>
      <c r="AG2172" s="92">
        <v>0.0</v>
      </c>
      <c r="AH2172" s="92">
        <v>0.0</v>
      </c>
    </row>
    <row r="2173" hidden="1">
      <c r="A2173" s="90" t="s">
        <v>83</v>
      </c>
      <c r="B2173" s="91" t="s">
        <v>334</v>
      </c>
      <c r="C2173" s="92">
        <v>0.0</v>
      </c>
      <c r="D2173" s="92">
        <v>0.0</v>
      </c>
      <c r="E2173" s="93">
        <f t="shared" si="1372"/>
        <v>0</v>
      </c>
      <c r="F2173" s="92">
        <v>0.0</v>
      </c>
      <c r="G2173" s="92">
        <v>0.0</v>
      </c>
      <c r="H2173" s="92">
        <v>0.0</v>
      </c>
      <c r="I2173" s="92">
        <v>0.0</v>
      </c>
      <c r="J2173" s="106">
        <f t="shared" si="1366"/>
        <v>0</v>
      </c>
      <c r="K2173" s="94" t="str">
        <f t="shared" si="1367"/>
        <v>#DIV/0!</v>
      </c>
      <c r="L2173" s="92">
        <v>0.0</v>
      </c>
      <c r="M2173" s="92">
        <v>0.0</v>
      </c>
      <c r="N2173" s="103">
        <v>0.0</v>
      </c>
      <c r="O2173" s="95">
        <f t="shared" si="1373"/>
        <v>0</v>
      </c>
      <c r="P2173" s="92">
        <v>0.0</v>
      </c>
      <c r="Q2173" s="92">
        <v>0.0</v>
      </c>
      <c r="R2173" s="92">
        <v>0.0</v>
      </c>
      <c r="S2173" s="92">
        <v>0.0</v>
      </c>
      <c r="T2173" s="92">
        <v>0.0</v>
      </c>
      <c r="U2173" s="92">
        <v>0.0</v>
      </c>
      <c r="V2173" s="92">
        <v>0.0</v>
      </c>
      <c r="W2173" s="92">
        <v>0.0</v>
      </c>
      <c r="X2173" s="92">
        <v>0.0</v>
      </c>
      <c r="Y2173" s="92">
        <v>0.0</v>
      </c>
      <c r="Z2173" s="92">
        <v>0.0</v>
      </c>
      <c r="AA2173" s="92">
        <v>0.0</v>
      </c>
      <c r="AB2173" s="92">
        <v>0.0</v>
      </c>
      <c r="AC2173" s="92">
        <v>0.0</v>
      </c>
      <c r="AD2173" s="92">
        <v>0.0</v>
      </c>
      <c r="AE2173" s="92">
        <v>0.0</v>
      </c>
      <c r="AF2173" s="92">
        <v>0.0</v>
      </c>
      <c r="AG2173" s="92">
        <v>0.0</v>
      </c>
      <c r="AH2173" s="92">
        <v>0.0</v>
      </c>
    </row>
    <row r="2174" hidden="1">
      <c r="A2174" s="90" t="s">
        <v>83</v>
      </c>
      <c r="B2174" s="91" t="s">
        <v>364</v>
      </c>
      <c r="C2174" s="92">
        <v>0.0</v>
      </c>
      <c r="D2174" s="92">
        <v>0.0</v>
      </c>
      <c r="E2174" s="93">
        <f t="shared" si="1372"/>
        <v>0</v>
      </c>
      <c r="F2174" s="92">
        <v>0.0</v>
      </c>
      <c r="G2174" s="92">
        <v>0.0</v>
      </c>
      <c r="H2174" s="92">
        <v>0.0</v>
      </c>
      <c r="I2174" s="92">
        <v>0.0</v>
      </c>
      <c r="J2174" s="106">
        <f t="shared" si="1366"/>
        <v>0</v>
      </c>
      <c r="K2174" s="94" t="str">
        <f t="shared" si="1367"/>
        <v>#DIV/0!</v>
      </c>
      <c r="L2174" s="92">
        <v>0.0</v>
      </c>
      <c r="M2174" s="92">
        <v>0.0</v>
      </c>
      <c r="N2174" s="103">
        <v>0.0</v>
      </c>
      <c r="O2174" s="95">
        <f t="shared" si="1373"/>
        <v>0</v>
      </c>
      <c r="P2174" s="92">
        <v>0.0</v>
      </c>
      <c r="Q2174" s="92">
        <v>0.0</v>
      </c>
      <c r="R2174" s="92">
        <v>0.0</v>
      </c>
      <c r="S2174" s="92">
        <v>0.0</v>
      </c>
      <c r="T2174" s="92">
        <v>0.0</v>
      </c>
      <c r="U2174" s="92">
        <v>0.0</v>
      </c>
      <c r="V2174" s="92">
        <v>0.0</v>
      </c>
      <c r="W2174" s="92">
        <v>0.0</v>
      </c>
      <c r="X2174" s="92">
        <v>0.0</v>
      </c>
      <c r="Y2174" s="92">
        <v>0.0</v>
      </c>
      <c r="Z2174" s="92">
        <v>0.0</v>
      </c>
      <c r="AA2174" s="92">
        <v>0.0</v>
      </c>
      <c r="AB2174" s="92">
        <v>0.0</v>
      </c>
      <c r="AC2174" s="92">
        <v>0.0</v>
      </c>
      <c r="AD2174" s="92">
        <v>0.0</v>
      </c>
      <c r="AE2174" s="92">
        <v>0.0</v>
      </c>
      <c r="AF2174" s="92">
        <v>0.0</v>
      </c>
      <c r="AG2174" s="92">
        <v>0.0</v>
      </c>
      <c r="AH2174" s="92">
        <v>0.0</v>
      </c>
    </row>
    <row r="2175" hidden="1">
      <c r="A2175" s="96" t="s">
        <v>83</v>
      </c>
      <c r="B2175" s="97" t="s">
        <v>365</v>
      </c>
      <c r="C2175" s="103">
        <v>1.0</v>
      </c>
      <c r="D2175" s="92">
        <v>0.0</v>
      </c>
      <c r="E2175" s="93">
        <f t="shared" si="1372"/>
        <v>0</v>
      </c>
      <c r="F2175" s="92">
        <v>0.0</v>
      </c>
      <c r="G2175" s="103">
        <v>66.0</v>
      </c>
      <c r="H2175" s="92">
        <v>0.0</v>
      </c>
      <c r="I2175" s="103">
        <v>87.0</v>
      </c>
      <c r="J2175" s="106">
        <f t="shared" si="1366"/>
        <v>-21</v>
      </c>
      <c r="K2175" s="94">
        <f t="shared" si="1367"/>
        <v>0.7586206897</v>
      </c>
      <c r="L2175" s="92">
        <v>0.0</v>
      </c>
      <c r="M2175" s="92">
        <v>0.0</v>
      </c>
      <c r="N2175" s="103">
        <v>1.0</v>
      </c>
      <c r="O2175" s="95">
        <f t="shared" si="1373"/>
        <v>0</v>
      </c>
      <c r="P2175" s="103">
        <v>2.0</v>
      </c>
      <c r="Q2175" s="92">
        <v>0.0</v>
      </c>
      <c r="R2175" s="103">
        <v>4.0</v>
      </c>
      <c r="S2175" s="92">
        <v>0.0</v>
      </c>
      <c r="T2175" s="103">
        <v>9.0</v>
      </c>
      <c r="U2175" s="92">
        <v>0.0</v>
      </c>
      <c r="V2175" s="92">
        <v>0.0</v>
      </c>
      <c r="W2175" s="92">
        <v>0.0</v>
      </c>
      <c r="X2175" s="92">
        <v>0.0</v>
      </c>
      <c r="Y2175" s="92">
        <v>0.0</v>
      </c>
      <c r="Z2175" s="92">
        <v>0.0</v>
      </c>
      <c r="AA2175" s="92">
        <v>0.0</v>
      </c>
      <c r="AB2175" s="92">
        <v>0.0</v>
      </c>
      <c r="AC2175" s="92">
        <v>0.0</v>
      </c>
      <c r="AD2175" s="92">
        <v>0.0</v>
      </c>
      <c r="AE2175" s="92">
        <v>0.0</v>
      </c>
      <c r="AF2175" s="92">
        <v>0.0</v>
      </c>
      <c r="AG2175" s="92">
        <v>0.0</v>
      </c>
      <c r="AH2175" s="92">
        <v>0.0</v>
      </c>
    </row>
    <row r="2176" hidden="1">
      <c r="A2176" s="98" t="s">
        <v>271</v>
      </c>
      <c r="B2176" s="99"/>
      <c r="C2176" s="99">
        <f>SUM(C2169:C2175)</f>
        <v>4</v>
      </c>
      <c r="D2176" s="99">
        <f t="shared" ref="D2176:F2176" si="1374">SUM(D2169:D2175)/4</f>
        <v>0</v>
      </c>
      <c r="E2176" s="100">
        <f t="shared" si="1374"/>
        <v>0</v>
      </c>
      <c r="F2176" s="99">
        <f t="shared" si="1374"/>
        <v>0.5</v>
      </c>
      <c r="G2176" s="99">
        <f>SUM(G2169:G2175)</f>
        <v>241</v>
      </c>
      <c r="H2176" s="99"/>
      <c r="I2176" s="99">
        <f>SUM(I2169:I2175)</f>
        <v>243</v>
      </c>
      <c r="J2176" s="99">
        <f t="shared" si="1366"/>
        <v>-2</v>
      </c>
      <c r="K2176" s="101">
        <f t="shared" si="1367"/>
        <v>0.9917695473</v>
      </c>
      <c r="L2176" s="99">
        <f t="shared" ref="L2176:M2176" si="1375">SUM(L2169:L2175)</f>
        <v>0</v>
      </c>
      <c r="M2176" s="99">
        <f t="shared" si="1375"/>
        <v>0</v>
      </c>
      <c r="N2176" s="99"/>
      <c r="O2176" s="102"/>
      <c r="P2176" s="99">
        <f t="shared" ref="P2176:AH2176" si="1376">SUM(P2169:P2175)</f>
        <v>2</v>
      </c>
      <c r="Q2176" s="99">
        <f t="shared" si="1376"/>
        <v>0</v>
      </c>
      <c r="R2176" s="99">
        <f t="shared" si="1376"/>
        <v>18</v>
      </c>
      <c r="S2176" s="99">
        <f t="shared" si="1376"/>
        <v>2</v>
      </c>
      <c r="T2176" s="99">
        <f t="shared" si="1376"/>
        <v>28</v>
      </c>
      <c r="U2176" s="99">
        <f t="shared" si="1376"/>
        <v>4</v>
      </c>
      <c r="V2176" s="99">
        <f t="shared" si="1376"/>
        <v>0</v>
      </c>
      <c r="W2176" s="99">
        <f t="shared" si="1376"/>
        <v>0</v>
      </c>
      <c r="X2176" s="99">
        <f t="shared" si="1376"/>
        <v>0</v>
      </c>
      <c r="Y2176" s="99">
        <f t="shared" si="1376"/>
        <v>0</v>
      </c>
      <c r="Z2176" s="99">
        <f t="shared" si="1376"/>
        <v>0</v>
      </c>
      <c r="AA2176" s="99">
        <f t="shared" si="1376"/>
        <v>0</v>
      </c>
      <c r="AB2176" s="99">
        <f t="shared" si="1376"/>
        <v>0</v>
      </c>
      <c r="AC2176" s="99">
        <f t="shared" si="1376"/>
        <v>3</v>
      </c>
      <c r="AD2176" s="99">
        <f t="shared" si="1376"/>
        <v>0</v>
      </c>
      <c r="AE2176" s="99">
        <f t="shared" si="1376"/>
        <v>0</v>
      </c>
      <c r="AF2176" s="99">
        <f t="shared" si="1376"/>
        <v>0</v>
      </c>
      <c r="AG2176" s="99">
        <f t="shared" si="1376"/>
        <v>0</v>
      </c>
      <c r="AH2176" s="99">
        <f t="shared" si="1376"/>
        <v>0</v>
      </c>
    </row>
    <row r="2177">
      <c r="A2177" s="119" t="s">
        <v>507</v>
      </c>
    </row>
    <row r="2179" hidden="1">
      <c r="A2179" s="115"/>
      <c r="F2179" s="116" t="s">
        <v>382</v>
      </c>
      <c r="L2179" s="117" t="s">
        <v>383</v>
      </c>
      <c r="N2179" s="118" t="s">
        <v>384</v>
      </c>
    </row>
    <row r="2180" hidden="1">
      <c r="A2180" s="83" t="s">
        <v>232</v>
      </c>
      <c r="B2180" s="83" t="s">
        <v>233</v>
      </c>
      <c r="C2180" s="83" t="s">
        <v>234</v>
      </c>
      <c r="D2180" s="83" t="s">
        <v>15</v>
      </c>
      <c r="E2180" s="84" t="s">
        <v>235</v>
      </c>
      <c r="F2180" s="85" t="s">
        <v>17</v>
      </c>
      <c r="G2180" s="85" t="s">
        <v>236</v>
      </c>
      <c r="H2180" s="85" t="s">
        <v>237</v>
      </c>
      <c r="I2180" s="85" t="s">
        <v>238</v>
      </c>
      <c r="J2180" s="85" t="s">
        <v>239</v>
      </c>
      <c r="K2180" s="86" t="s">
        <v>240</v>
      </c>
      <c r="L2180" s="87" t="s">
        <v>241</v>
      </c>
      <c r="M2180" s="87" t="s">
        <v>242</v>
      </c>
      <c r="N2180" s="88" t="s">
        <v>385</v>
      </c>
      <c r="O2180" s="88" t="s">
        <v>235</v>
      </c>
      <c r="P2180" s="88" t="s">
        <v>244</v>
      </c>
      <c r="Q2180" s="88" t="s">
        <v>245</v>
      </c>
      <c r="R2180" s="88" t="s">
        <v>246</v>
      </c>
      <c r="S2180" s="88" t="s">
        <v>247</v>
      </c>
      <c r="T2180" s="88" t="s">
        <v>248</v>
      </c>
      <c r="U2180" s="88" t="s">
        <v>249</v>
      </c>
      <c r="V2180" s="88" t="s">
        <v>250</v>
      </c>
      <c r="W2180" s="88" t="s">
        <v>251</v>
      </c>
      <c r="X2180" s="88" t="s">
        <v>252</v>
      </c>
      <c r="Y2180" s="88" t="s">
        <v>253</v>
      </c>
      <c r="Z2180" s="88" t="s">
        <v>254</v>
      </c>
      <c r="AA2180" s="88" t="s">
        <v>255</v>
      </c>
      <c r="AB2180" s="88" t="s">
        <v>256</v>
      </c>
      <c r="AC2180" s="88" t="s">
        <v>257</v>
      </c>
      <c r="AD2180" s="88" t="s">
        <v>258</v>
      </c>
      <c r="AE2180" s="88" t="s">
        <v>259</v>
      </c>
      <c r="AF2180" s="88" t="s">
        <v>260</v>
      </c>
      <c r="AG2180" s="88" t="s">
        <v>261</v>
      </c>
      <c r="AH2180" s="88" t="s">
        <v>262</v>
      </c>
    </row>
    <row r="2181" hidden="1">
      <c r="A2181" s="90" t="s">
        <v>22</v>
      </c>
      <c r="B2181" s="91" t="s">
        <v>289</v>
      </c>
      <c r="C2181" s="103">
        <v>1.0</v>
      </c>
      <c r="D2181" s="103">
        <v>1.0</v>
      </c>
      <c r="E2181" s="93">
        <f t="shared" ref="E2181:E2186" si="1377">SUM(L2181*I2181)/60</f>
        <v>8.4</v>
      </c>
      <c r="F2181" s="103">
        <v>1.0</v>
      </c>
      <c r="G2181" s="103">
        <v>41.0</v>
      </c>
      <c r="H2181" s="103">
        <v>1.0</v>
      </c>
      <c r="I2181" s="103">
        <v>36.0</v>
      </c>
      <c r="J2181" s="106">
        <f t="shared" ref="J2181:J2194" si="1378">SUM(G2181-I2181)</f>
        <v>5</v>
      </c>
      <c r="K2181" s="94">
        <f t="shared" ref="K2181:K2194" si="1379">SUM(G2181/I2181)</f>
        <v>1.138888889</v>
      </c>
      <c r="L2181" s="103">
        <v>14.0</v>
      </c>
      <c r="M2181" s="103">
        <v>54.0</v>
      </c>
      <c r="N2181" s="103">
        <v>1.0</v>
      </c>
      <c r="O2181" s="95">
        <f t="shared" ref="O2181:O2186" si="1380">(E2181*N2181)</f>
        <v>8.4</v>
      </c>
      <c r="P2181" s="103">
        <v>3.0</v>
      </c>
      <c r="Q2181" s="103">
        <v>2.0</v>
      </c>
      <c r="R2181" s="103">
        <v>2.0</v>
      </c>
      <c r="S2181" s="92">
        <v>0.0</v>
      </c>
      <c r="T2181" s="103">
        <v>6.0</v>
      </c>
      <c r="U2181" s="103">
        <v>3.0</v>
      </c>
      <c r="V2181" s="103">
        <v>1.0</v>
      </c>
      <c r="W2181" s="103">
        <v>1.0</v>
      </c>
      <c r="X2181" s="92">
        <v>0.0</v>
      </c>
      <c r="Y2181" s="92">
        <v>0.0</v>
      </c>
      <c r="Z2181" s="92">
        <v>0.0</v>
      </c>
      <c r="AA2181" s="92">
        <v>0.0</v>
      </c>
      <c r="AB2181" s="92">
        <v>0.0</v>
      </c>
      <c r="AC2181" s="103">
        <v>1.0</v>
      </c>
      <c r="AD2181" s="92">
        <v>0.0</v>
      </c>
      <c r="AE2181" s="92">
        <v>0.0</v>
      </c>
      <c r="AF2181" s="92">
        <v>0.0</v>
      </c>
      <c r="AG2181" s="103">
        <v>1.0</v>
      </c>
      <c r="AH2181" s="92">
        <v>0.0</v>
      </c>
    </row>
    <row r="2182" hidden="1">
      <c r="A2182" s="90" t="s">
        <v>22</v>
      </c>
      <c r="B2182" s="91" t="s">
        <v>290</v>
      </c>
      <c r="C2182" s="103">
        <v>1.0</v>
      </c>
      <c r="D2182" s="103">
        <v>1.0</v>
      </c>
      <c r="E2182" s="93">
        <f t="shared" si="1377"/>
        <v>8.866666667</v>
      </c>
      <c r="F2182" s="103">
        <v>2.0</v>
      </c>
      <c r="G2182" s="103">
        <v>44.0</v>
      </c>
      <c r="H2182" s="92">
        <v>0.0</v>
      </c>
      <c r="I2182" s="103">
        <v>28.0</v>
      </c>
      <c r="J2182" s="106">
        <f t="shared" si="1378"/>
        <v>16</v>
      </c>
      <c r="K2182" s="94">
        <f t="shared" si="1379"/>
        <v>1.571428571</v>
      </c>
      <c r="L2182" s="103">
        <v>19.0</v>
      </c>
      <c r="M2182" s="103">
        <v>60.0</v>
      </c>
      <c r="N2182" s="103">
        <v>1.0</v>
      </c>
      <c r="O2182" s="95">
        <f t="shared" si="1380"/>
        <v>8.866666667</v>
      </c>
      <c r="P2182" s="103">
        <v>5.0</v>
      </c>
      <c r="Q2182" s="103">
        <v>1.0</v>
      </c>
      <c r="R2182" s="92">
        <v>0.0</v>
      </c>
      <c r="S2182" s="103">
        <v>1.0</v>
      </c>
      <c r="T2182" s="103">
        <v>6.0</v>
      </c>
      <c r="U2182" s="103">
        <v>2.0</v>
      </c>
      <c r="V2182" s="92">
        <v>0.0</v>
      </c>
      <c r="W2182" s="92">
        <v>0.0</v>
      </c>
      <c r="X2182" s="92">
        <v>0.0</v>
      </c>
      <c r="Y2182" s="92">
        <v>0.0</v>
      </c>
      <c r="Z2182" s="92">
        <v>0.0</v>
      </c>
      <c r="AA2182" s="92">
        <v>0.0</v>
      </c>
      <c r="AB2182" s="92">
        <v>0.0</v>
      </c>
      <c r="AC2182" s="103">
        <v>1.0</v>
      </c>
      <c r="AD2182" s="92">
        <v>0.0</v>
      </c>
      <c r="AE2182" s="92">
        <v>0.0</v>
      </c>
      <c r="AF2182" s="92">
        <v>0.0</v>
      </c>
      <c r="AG2182" s="92">
        <v>0.0</v>
      </c>
      <c r="AH2182" s="92">
        <v>0.0</v>
      </c>
    </row>
    <row r="2183" hidden="1">
      <c r="A2183" s="90" t="s">
        <v>22</v>
      </c>
      <c r="B2183" s="91" t="s">
        <v>291</v>
      </c>
      <c r="C2183" s="103">
        <v>1.0</v>
      </c>
      <c r="D2183" s="103">
        <v>1.0</v>
      </c>
      <c r="E2183" s="93">
        <f t="shared" si="1377"/>
        <v>8</v>
      </c>
      <c r="F2183" s="103">
        <v>1.0</v>
      </c>
      <c r="G2183" s="103">
        <v>35.0</v>
      </c>
      <c r="H2183" s="103">
        <v>1.0</v>
      </c>
      <c r="I2183" s="103">
        <v>40.0</v>
      </c>
      <c r="J2183" s="106">
        <f t="shared" si="1378"/>
        <v>-5</v>
      </c>
      <c r="K2183" s="94">
        <f t="shared" si="1379"/>
        <v>0.875</v>
      </c>
      <c r="L2183" s="103">
        <v>12.0</v>
      </c>
      <c r="M2183" s="103">
        <v>49.0</v>
      </c>
      <c r="N2183" s="103">
        <v>1.0</v>
      </c>
      <c r="O2183" s="95">
        <f t="shared" si="1380"/>
        <v>8</v>
      </c>
      <c r="P2183" s="103">
        <v>3.0</v>
      </c>
      <c r="Q2183" s="103">
        <v>1.0</v>
      </c>
      <c r="R2183" s="103">
        <v>1.0</v>
      </c>
      <c r="S2183" s="92">
        <v>0.0</v>
      </c>
      <c r="T2183" s="103">
        <v>6.0</v>
      </c>
      <c r="U2183" s="103">
        <v>2.0</v>
      </c>
      <c r="V2183" s="103">
        <v>1.0</v>
      </c>
      <c r="W2183" s="103">
        <v>1.0</v>
      </c>
      <c r="X2183" s="92">
        <v>0.0</v>
      </c>
      <c r="Y2183" s="92">
        <v>0.0</v>
      </c>
      <c r="Z2183" s="92">
        <v>0.0</v>
      </c>
      <c r="AA2183" s="92">
        <v>0.0</v>
      </c>
      <c r="AB2183" s="92">
        <v>0.0</v>
      </c>
      <c r="AC2183" s="103">
        <v>1.0</v>
      </c>
      <c r="AD2183" s="92">
        <v>0.0</v>
      </c>
      <c r="AE2183" s="92">
        <v>0.0</v>
      </c>
      <c r="AF2183" s="92">
        <v>0.0</v>
      </c>
      <c r="AG2183" s="92">
        <v>0.0</v>
      </c>
      <c r="AH2183" s="92">
        <v>0.0</v>
      </c>
    </row>
    <row r="2184" hidden="1">
      <c r="A2184" s="90" t="s">
        <v>22</v>
      </c>
      <c r="B2184" s="91" t="s">
        <v>292</v>
      </c>
      <c r="C2184" s="103">
        <v>1.0</v>
      </c>
      <c r="D2184" s="103">
        <v>1.0</v>
      </c>
      <c r="E2184" s="93">
        <f t="shared" si="1377"/>
        <v>8.233333333</v>
      </c>
      <c r="F2184" s="103">
        <v>1.0</v>
      </c>
      <c r="G2184" s="103">
        <v>39.0</v>
      </c>
      <c r="H2184" s="92">
        <v>0.0</v>
      </c>
      <c r="I2184" s="103">
        <v>38.0</v>
      </c>
      <c r="J2184" s="106">
        <f t="shared" si="1378"/>
        <v>1</v>
      </c>
      <c r="K2184" s="94">
        <f t="shared" si="1379"/>
        <v>1.026315789</v>
      </c>
      <c r="L2184" s="103">
        <v>13.0</v>
      </c>
      <c r="M2184" s="103">
        <v>51.0</v>
      </c>
      <c r="N2184" s="103">
        <v>1.0</v>
      </c>
      <c r="O2184" s="95">
        <f t="shared" si="1380"/>
        <v>8.233333333</v>
      </c>
      <c r="P2184" s="103">
        <v>6.0</v>
      </c>
      <c r="Q2184" s="92">
        <v>0.0</v>
      </c>
      <c r="R2184" s="103">
        <v>1.0</v>
      </c>
      <c r="S2184" s="92">
        <v>0.0</v>
      </c>
      <c r="T2184" s="103">
        <v>9.0</v>
      </c>
      <c r="U2184" s="103">
        <v>1.0</v>
      </c>
      <c r="V2184" s="92">
        <v>0.0</v>
      </c>
      <c r="W2184" s="92">
        <v>0.0</v>
      </c>
      <c r="X2184" s="92">
        <v>0.0</v>
      </c>
      <c r="Y2184" s="92">
        <v>0.0</v>
      </c>
      <c r="Z2184" s="92">
        <v>0.0</v>
      </c>
      <c r="AA2184" s="92">
        <v>0.0</v>
      </c>
      <c r="AB2184" s="92">
        <v>0.0</v>
      </c>
      <c r="AC2184" s="92">
        <v>0.0</v>
      </c>
      <c r="AD2184" s="92">
        <v>0.0</v>
      </c>
      <c r="AE2184" s="92">
        <v>0.0</v>
      </c>
      <c r="AF2184" s="92">
        <v>0.0</v>
      </c>
      <c r="AG2184" s="92">
        <v>0.0</v>
      </c>
      <c r="AH2184" s="92">
        <v>0.0</v>
      </c>
    </row>
    <row r="2185" hidden="1">
      <c r="A2185" s="90" t="s">
        <v>22</v>
      </c>
      <c r="B2185" s="91" t="s">
        <v>293</v>
      </c>
      <c r="C2185" s="92">
        <v>0.0</v>
      </c>
      <c r="D2185" s="92">
        <v>0.0</v>
      </c>
      <c r="E2185" s="93">
        <f t="shared" si="1377"/>
        <v>0</v>
      </c>
      <c r="F2185" s="92">
        <v>0.0</v>
      </c>
      <c r="G2185" s="92">
        <v>0.0</v>
      </c>
      <c r="H2185" s="92">
        <v>0.0</v>
      </c>
      <c r="I2185" s="92">
        <v>0.0</v>
      </c>
      <c r="J2185" s="106">
        <f t="shared" si="1378"/>
        <v>0</v>
      </c>
      <c r="K2185" s="94" t="str">
        <f t="shared" si="1379"/>
        <v>#DIV/0!</v>
      </c>
      <c r="L2185" s="92">
        <v>0.0</v>
      </c>
      <c r="M2185" s="92">
        <v>0.0</v>
      </c>
      <c r="N2185" s="103">
        <v>0.0</v>
      </c>
      <c r="O2185" s="95">
        <f t="shared" si="1380"/>
        <v>0</v>
      </c>
      <c r="P2185" s="92">
        <v>0.0</v>
      </c>
      <c r="Q2185" s="92">
        <v>0.0</v>
      </c>
      <c r="R2185" s="92">
        <v>0.0</v>
      </c>
      <c r="S2185" s="92">
        <v>0.0</v>
      </c>
      <c r="T2185" s="92">
        <v>0.0</v>
      </c>
      <c r="U2185" s="92">
        <v>0.0</v>
      </c>
      <c r="V2185" s="92">
        <v>0.0</v>
      </c>
      <c r="W2185" s="92">
        <v>0.0</v>
      </c>
      <c r="X2185" s="92">
        <v>0.0</v>
      </c>
      <c r="Y2185" s="92">
        <v>0.0</v>
      </c>
      <c r="Z2185" s="92">
        <v>0.0</v>
      </c>
      <c r="AA2185" s="92">
        <v>0.0</v>
      </c>
      <c r="AB2185" s="92">
        <v>0.0</v>
      </c>
      <c r="AC2185" s="92">
        <v>0.0</v>
      </c>
      <c r="AD2185" s="92">
        <v>0.0</v>
      </c>
      <c r="AE2185" s="92">
        <v>0.0</v>
      </c>
      <c r="AF2185" s="92">
        <v>0.0</v>
      </c>
      <c r="AG2185" s="92">
        <v>0.0</v>
      </c>
      <c r="AH2185" s="92">
        <v>0.0</v>
      </c>
    </row>
    <row r="2186" hidden="1">
      <c r="A2186" s="90" t="s">
        <v>22</v>
      </c>
      <c r="B2186" s="91" t="s">
        <v>294</v>
      </c>
      <c r="C2186" s="92">
        <v>0.0</v>
      </c>
      <c r="D2186" s="92">
        <v>0.0</v>
      </c>
      <c r="E2186" s="93">
        <f t="shared" si="1377"/>
        <v>0</v>
      </c>
      <c r="F2186" s="92">
        <v>0.0</v>
      </c>
      <c r="G2186" s="92">
        <v>0.0</v>
      </c>
      <c r="H2186" s="92">
        <v>0.0</v>
      </c>
      <c r="I2186" s="92">
        <v>0.0</v>
      </c>
      <c r="J2186" s="106">
        <f t="shared" si="1378"/>
        <v>0</v>
      </c>
      <c r="K2186" s="94" t="str">
        <f t="shared" si="1379"/>
        <v>#DIV/0!</v>
      </c>
      <c r="L2186" s="92">
        <v>0.0</v>
      </c>
      <c r="M2186" s="92">
        <v>0.0</v>
      </c>
      <c r="N2186" s="103">
        <v>0.0</v>
      </c>
      <c r="O2186" s="95">
        <f t="shared" si="1380"/>
        <v>0</v>
      </c>
      <c r="P2186" s="92">
        <v>0.0</v>
      </c>
      <c r="Q2186" s="92">
        <v>0.0</v>
      </c>
      <c r="R2186" s="92">
        <v>0.0</v>
      </c>
      <c r="S2186" s="92">
        <v>0.0</v>
      </c>
      <c r="T2186" s="92">
        <v>0.0</v>
      </c>
      <c r="U2186" s="92">
        <v>0.0</v>
      </c>
      <c r="V2186" s="92">
        <v>0.0</v>
      </c>
      <c r="W2186" s="92">
        <v>0.0</v>
      </c>
      <c r="X2186" s="92">
        <v>0.0</v>
      </c>
      <c r="Y2186" s="92">
        <v>0.0</v>
      </c>
      <c r="Z2186" s="92">
        <v>0.0</v>
      </c>
      <c r="AA2186" s="92">
        <v>0.0</v>
      </c>
      <c r="AB2186" s="92">
        <v>0.0</v>
      </c>
      <c r="AC2186" s="92">
        <v>0.0</v>
      </c>
      <c r="AD2186" s="92">
        <v>0.0</v>
      </c>
      <c r="AE2186" s="92">
        <v>0.0</v>
      </c>
      <c r="AF2186" s="92">
        <v>0.0</v>
      </c>
      <c r="AG2186" s="92">
        <v>0.0</v>
      </c>
      <c r="AH2186" s="92">
        <v>0.0</v>
      </c>
    </row>
    <row r="2187" hidden="1">
      <c r="A2187" s="98"/>
      <c r="B2187" s="99"/>
      <c r="C2187" s="99">
        <f t="shared" ref="C2187:D2187" si="1381">SUM(C2181:C2186)/4</f>
        <v>1</v>
      </c>
      <c r="D2187" s="99">
        <f t="shared" si="1381"/>
        <v>1</v>
      </c>
      <c r="E2187" s="100">
        <f>SUM(E2181:E2186)</f>
        <v>33.5</v>
      </c>
      <c r="F2187" s="99">
        <f>SUM(F2181:F2186)/4</f>
        <v>1.25</v>
      </c>
      <c r="G2187" s="99">
        <f>SUM(G2181:G2186)</f>
        <v>159</v>
      </c>
      <c r="H2187" s="99"/>
      <c r="I2187" s="99">
        <f>SUM(I2181:I2186)</f>
        <v>142</v>
      </c>
      <c r="J2187" s="99">
        <f t="shared" si="1378"/>
        <v>17</v>
      </c>
      <c r="K2187" s="101">
        <f t="shared" si="1379"/>
        <v>1.11971831</v>
      </c>
      <c r="L2187" s="99">
        <f t="shared" ref="L2187:M2187" si="1382">SUM(L2181:L2186)</f>
        <v>58</v>
      </c>
      <c r="M2187" s="99">
        <f t="shared" si="1382"/>
        <v>214</v>
      </c>
      <c r="N2187" s="99"/>
      <c r="O2187" s="102"/>
      <c r="P2187" s="99">
        <f t="shared" ref="P2187:AH2187" si="1383">SUM(P2181:P2186)</f>
        <v>17</v>
      </c>
      <c r="Q2187" s="99">
        <f t="shared" si="1383"/>
        <v>4</v>
      </c>
      <c r="R2187" s="99">
        <f t="shared" si="1383"/>
        <v>4</v>
      </c>
      <c r="S2187" s="99">
        <f t="shared" si="1383"/>
        <v>1</v>
      </c>
      <c r="T2187" s="99">
        <f t="shared" si="1383"/>
        <v>27</v>
      </c>
      <c r="U2187" s="99">
        <f t="shared" si="1383"/>
        <v>8</v>
      </c>
      <c r="V2187" s="99">
        <f t="shared" si="1383"/>
        <v>2</v>
      </c>
      <c r="W2187" s="99">
        <f t="shared" si="1383"/>
        <v>2</v>
      </c>
      <c r="X2187" s="99">
        <f t="shared" si="1383"/>
        <v>0</v>
      </c>
      <c r="Y2187" s="99">
        <f t="shared" si="1383"/>
        <v>0</v>
      </c>
      <c r="Z2187" s="99">
        <f t="shared" si="1383"/>
        <v>0</v>
      </c>
      <c r="AA2187" s="99">
        <f t="shared" si="1383"/>
        <v>0</v>
      </c>
      <c r="AB2187" s="99">
        <f t="shared" si="1383"/>
        <v>0</v>
      </c>
      <c r="AC2187" s="99">
        <f t="shared" si="1383"/>
        <v>3</v>
      </c>
      <c r="AD2187" s="99">
        <f t="shared" si="1383"/>
        <v>0</v>
      </c>
      <c r="AE2187" s="99">
        <f t="shared" si="1383"/>
        <v>0</v>
      </c>
      <c r="AF2187" s="99">
        <f t="shared" si="1383"/>
        <v>0</v>
      </c>
      <c r="AG2187" s="99">
        <f t="shared" si="1383"/>
        <v>1</v>
      </c>
      <c r="AH2187" s="99">
        <f t="shared" si="1383"/>
        <v>0</v>
      </c>
    </row>
    <row r="2188" hidden="1">
      <c r="A2188" s="90" t="s">
        <v>51</v>
      </c>
      <c r="B2188" s="91" t="s">
        <v>272</v>
      </c>
      <c r="C2188" s="103">
        <v>1.0</v>
      </c>
      <c r="D2188" s="92">
        <v>0.0</v>
      </c>
      <c r="E2188" s="93">
        <f t="shared" ref="E2188:E2193" si="1384">SUM(L2188*I2188)/60</f>
        <v>7.35</v>
      </c>
      <c r="F2188" s="92">
        <v>0.0</v>
      </c>
      <c r="G2188" s="103">
        <v>19.0</v>
      </c>
      <c r="H2188" s="92">
        <v>0.0</v>
      </c>
      <c r="I2188" s="103">
        <v>49.0</v>
      </c>
      <c r="J2188" s="106">
        <f t="shared" si="1378"/>
        <v>-30</v>
      </c>
      <c r="K2188" s="94">
        <f t="shared" si="1379"/>
        <v>0.387755102</v>
      </c>
      <c r="L2188" s="103">
        <v>9.0</v>
      </c>
      <c r="M2188" s="103">
        <v>23.0</v>
      </c>
      <c r="N2188" s="103">
        <v>1.0</v>
      </c>
      <c r="O2188" s="95">
        <f t="shared" ref="O2188:O2193" si="1385">SUM(L2188*I2188)/60</f>
        <v>7.35</v>
      </c>
      <c r="P2188" s="103">
        <v>1.0</v>
      </c>
      <c r="Q2188" s="92">
        <v>0.0</v>
      </c>
      <c r="R2188" s="103">
        <v>4.0</v>
      </c>
      <c r="S2188" s="92">
        <v>0.0</v>
      </c>
      <c r="T2188" s="92">
        <v>0.0</v>
      </c>
      <c r="U2188" s="92">
        <v>0.0</v>
      </c>
      <c r="V2188" s="92">
        <v>0.0</v>
      </c>
      <c r="W2188" s="92">
        <v>0.0</v>
      </c>
      <c r="X2188" s="92">
        <v>0.0</v>
      </c>
      <c r="Y2188" s="92">
        <v>0.0</v>
      </c>
      <c r="Z2188" s="92">
        <v>0.0</v>
      </c>
      <c r="AA2188" s="92">
        <v>0.0</v>
      </c>
      <c r="AB2188" s="92">
        <v>0.0</v>
      </c>
      <c r="AC2188" s="92">
        <v>0.0</v>
      </c>
      <c r="AD2188" s="92">
        <v>0.0</v>
      </c>
      <c r="AE2188" s="92">
        <v>0.0</v>
      </c>
      <c r="AF2188" s="92">
        <v>0.0</v>
      </c>
      <c r="AG2188" s="92">
        <v>0.0</v>
      </c>
      <c r="AH2188" s="92">
        <v>0.0</v>
      </c>
    </row>
    <row r="2189" hidden="1">
      <c r="A2189" s="90" t="s">
        <v>51</v>
      </c>
      <c r="B2189" s="91" t="s">
        <v>273</v>
      </c>
      <c r="C2189" s="103">
        <v>1.0</v>
      </c>
      <c r="D2189" s="92">
        <v>0.0</v>
      </c>
      <c r="E2189" s="93">
        <f t="shared" si="1384"/>
        <v>7.833333333</v>
      </c>
      <c r="F2189" s="103">
        <v>1.0</v>
      </c>
      <c r="G2189" s="103">
        <v>33.0</v>
      </c>
      <c r="H2189" s="92">
        <v>0.0</v>
      </c>
      <c r="I2189" s="103">
        <v>47.0</v>
      </c>
      <c r="J2189" s="106">
        <f t="shared" si="1378"/>
        <v>-14</v>
      </c>
      <c r="K2189" s="94">
        <f t="shared" si="1379"/>
        <v>0.7021276596</v>
      </c>
      <c r="L2189" s="103">
        <v>10.0</v>
      </c>
      <c r="M2189" s="103">
        <v>47.0</v>
      </c>
      <c r="N2189" s="103">
        <v>1.0</v>
      </c>
      <c r="O2189" s="95">
        <f t="shared" si="1385"/>
        <v>7.833333333</v>
      </c>
      <c r="P2189" s="103">
        <v>4.0</v>
      </c>
      <c r="Q2189" s="92">
        <v>0.0</v>
      </c>
      <c r="R2189" s="103">
        <v>6.0</v>
      </c>
      <c r="S2189" s="103">
        <v>1.0</v>
      </c>
      <c r="T2189" s="103">
        <v>4.0</v>
      </c>
      <c r="U2189" s="92">
        <v>0.0</v>
      </c>
      <c r="V2189" s="92">
        <v>0.0</v>
      </c>
      <c r="W2189" s="92">
        <v>0.0</v>
      </c>
      <c r="X2189" s="92">
        <v>0.0</v>
      </c>
      <c r="Y2189" s="92">
        <v>0.0</v>
      </c>
      <c r="Z2189" s="92">
        <v>0.0</v>
      </c>
      <c r="AA2189" s="92">
        <v>0.0</v>
      </c>
      <c r="AB2189" s="92">
        <v>0.0</v>
      </c>
      <c r="AC2189" s="92">
        <v>0.0</v>
      </c>
      <c r="AD2189" s="92">
        <v>0.0</v>
      </c>
      <c r="AE2189" s="92">
        <v>0.0</v>
      </c>
      <c r="AF2189" s="92">
        <v>0.0</v>
      </c>
      <c r="AG2189" s="92">
        <v>0.0</v>
      </c>
      <c r="AH2189" s="92">
        <v>0.0</v>
      </c>
    </row>
    <row r="2190" hidden="1">
      <c r="A2190" s="90" t="s">
        <v>51</v>
      </c>
      <c r="B2190" s="91" t="s">
        <v>274</v>
      </c>
      <c r="C2190" s="92">
        <v>0.0</v>
      </c>
      <c r="D2190" s="92">
        <v>0.0</v>
      </c>
      <c r="E2190" s="93">
        <f t="shared" si="1384"/>
        <v>0</v>
      </c>
      <c r="F2190" s="92">
        <v>0.0</v>
      </c>
      <c r="G2190" s="92">
        <v>0.0</v>
      </c>
      <c r="H2190" s="92">
        <v>0.0</v>
      </c>
      <c r="I2190" s="92">
        <v>0.0</v>
      </c>
      <c r="J2190" s="106">
        <f t="shared" si="1378"/>
        <v>0</v>
      </c>
      <c r="K2190" s="94" t="str">
        <f t="shared" si="1379"/>
        <v>#DIV/0!</v>
      </c>
      <c r="L2190" s="92">
        <v>0.0</v>
      </c>
      <c r="M2190" s="92">
        <v>0.0</v>
      </c>
      <c r="N2190" s="103">
        <v>0.0</v>
      </c>
      <c r="O2190" s="95">
        <f t="shared" si="1385"/>
        <v>0</v>
      </c>
      <c r="P2190" s="92">
        <v>0.0</v>
      </c>
      <c r="Q2190" s="92">
        <v>0.0</v>
      </c>
      <c r="R2190" s="92">
        <v>0.0</v>
      </c>
      <c r="S2190" s="92">
        <v>0.0</v>
      </c>
      <c r="T2190" s="92">
        <v>0.0</v>
      </c>
      <c r="U2190" s="92">
        <v>0.0</v>
      </c>
      <c r="V2190" s="92">
        <v>0.0</v>
      </c>
      <c r="W2190" s="92">
        <v>0.0</v>
      </c>
      <c r="X2190" s="92">
        <v>0.0</v>
      </c>
      <c r="Y2190" s="92">
        <v>0.0</v>
      </c>
      <c r="Z2190" s="92">
        <v>0.0</v>
      </c>
      <c r="AA2190" s="92">
        <v>0.0</v>
      </c>
      <c r="AB2190" s="92">
        <v>0.0</v>
      </c>
      <c r="AC2190" s="92">
        <v>0.0</v>
      </c>
      <c r="AD2190" s="92">
        <v>0.0</v>
      </c>
      <c r="AE2190" s="92">
        <v>0.0</v>
      </c>
      <c r="AF2190" s="92">
        <v>0.0</v>
      </c>
      <c r="AG2190" s="92">
        <v>0.0</v>
      </c>
      <c r="AH2190" s="92">
        <v>0.0</v>
      </c>
    </row>
    <row r="2191" hidden="1">
      <c r="A2191" s="90" t="s">
        <v>51</v>
      </c>
      <c r="B2191" s="91" t="s">
        <v>275</v>
      </c>
      <c r="C2191" s="103">
        <v>1.0</v>
      </c>
      <c r="D2191" s="92">
        <v>0.0</v>
      </c>
      <c r="E2191" s="93">
        <f t="shared" si="1384"/>
        <v>8.233333333</v>
      </c>
      <c r="F2191" s="92">
        <v>0.0</v>
      </c>
      <c r="G2191" s="103">
        <v>20.0</v>
      </c>
      <c r="H2191" s="92">
        <v>0.0</v>
      </c>
      <c r="I2191" s="103">
        <v>38.0</v>
      </c>
      <c r="J2191" s="106">
        <f t="shared" si="1378"/>
        <v>-18</v>
      </c>
      <c r="K2191" s="94">
        <f t="shared" si="1379"/>
        <v>0.5263157895</v>
      </c>
      <c r="L2191" s="103">
        <v>13.0</v>
      </c>
      <c r="M2191" s="103">
        <v>24.0</v>
      </c>
      <c r="N2191" s="103">
        <v>1.0</v>
      </c>
      <c r="O2191" s="95">
        <f t="shared" si="1385"/>
        <v>8.233333333</v>
      </c>
      <c r="P2191" s="103">
        <v>1.0</v>
      </c>
      <c r="Q2191" s="92">
        <v>0.0</v>
      </c>
      <c r="R2191" s="103">
        <v>2.0</v>
      </c>
      <c r="S2191" s="92">
        <v>0.0</v>
      </c>
      <c r="T2191" s="103">
        <v>2.0</v>
      </c>
      <c r="U2191" s="92">
        <v>0.0</v>
      </c>
      <c r="V2191" s="92">
        <v>0.0</v>
      </c>
      <c r="W2191" s="92">
        <v>0.0</v>
      </c>
      <c r="X2191" s="92">
        <v>0.0</v>
      </c>
      <c r="Y2191" s="92">
        <v>0.0</v>
      </c>
      <c r="Z2191" s="92">
        <v>0.0</v>
      </c>
      <c r="AA2191" s="92">
        <v>0.0</v>
      </c>
      <c r="AB2191" s="92">
        <v>0.0</v>
      </c>
      <c r="AC2191" s="92">
        <v>0.0</v>
      </c>
      <c r="AD2191" s="92">
        <v>0.0</v>
      </c>
      <c r="AE2191" s="92">
        <v>0.0</v>
      </c>
      <c r="AF2191" s="92">
        <v>0.0</v>
      </c>
      <c r="AG2191" s="92">
        <v>0.0</v>
      </c>
      <c r="AH2191" s="92">
        <v>0.0</v>
      </c>
    </row>
    <row r="2192" hidden="1">
      <c r="A2192" s="90" t="s">
        <v>51</v>
      </c>
      <c r="B2192" s="91" t="s">
        <v>276</v>
      </c>
      <c r="C2192" s="103">
        <v>1.0</v>
      </c>
      <c r="D2192" s="92">
        <v>0.0</v>
      </c>
      <c r="E2192" s="93">
        <f t="shared" si="1384"/>
        <v>8.4</v>
      </c>
      <c r="F2192" s="92">
        <v>0.0</v>
      </c>
      <c r="G2192" s="103">
        <v>61.0</v>
      </c>
      <c r="H2192" s="103">
        <v>1.0</v>
      </c>
      <c r="I2192" s="103">
        <v>36.0</v>
      </c>
      <c r="J2192" s="106">
        <f t="shared" si="1378"/>
        <v>25</v>
      </c>
      <c r="K2192" s="94">
        <f t="shared" si="1379"/>
        <v>1.694444444</v>
      </c>
      <c r="L2192" s="103">
        <v>14.0</v>
      </c>
      <c r="M2192" s="103">
        <v>87.0</v>
      </c>
      <c r="N2192" s="103">
        <v>1.0</v>
      </c>
      <c r="O2192" s="95">
        <f t="shared" si="1385"/>
        <v>8.4</v>
      </c>
      <c r="P2192" s="103">
        <v>9.0</v>
      </c>
      <c r="Q2192" s="92">
        <v>0.0</v>
      </c>
      <c r="R2192" s="103">
        <v>7.0</v>
      </c>
      <c r="S2192" s="103">
        <v>1.0</v>
      </c>
      <c r="T2192" s="103">
        <v>11.0</v>
      </c>
      <c r="U2192" s="103">
        <v>2.0</v>
      </c>
      <c r="V2192" s="103">
        <v>1.0</v>
      </c>
      <c r="W2192" s="92">
        <v>0.0</v>
      </c>
      <c r="X2192" s="92">
        <v>0.0</v>
      </c>
      <c r="Y2192" s="92">
        <v>0.0</v>
      </c>
      <c r="Z2192" s="92">
        <v>0.0</v>
      </c>
      <c r="AA2192" s="92">
        <v>0.0</v>
      </c>
      <c r="AB2192" s="92">
        <v>0.0</v>
      </c>
      <c r="AC2192" s="103">
        <v>3.0</v>
      </c>
      <c r="AD2192" s="92">
        <v>0.0</v>
      </c>
      <c r="AE2192" s="92">
        <v>0.0</v>
      </c>
      <c r="AF2192" s="92">
        <v>0.0</v>
      </c>
      <c r="AG2192" s="92">
        <v>0.0</v>
      </c>
      <c r="AH2192" s="92">
        <v>0.0</v>
      </c>
    </row>
    <row r="2193" hidden="1">
      <c r="A2193" s="90" t="s">
        <v>51</v>
      </c>
      <c r="B2193" s="97" t="s">
        <v>277</v>
      </c>
      <c r="C2193" s="92">
        <v>0.0</v>
      </c>
      <c r="D2193" s="92">
        <v>0.0</v>
      </c>
      <c r="E2193" s="93">
        <f t="shared" si="1384"/>
        <v>0</v>
      </c>
      <c r="F2193" s="92">
        <v>0.0</v>
      </c>
      <c r="G2193" s="92">
        <v>0.0</v>
      </c>
      <c r="H2193" s="92">
        <v>0.0</v>
      </c>
      <c r="I2193" s="92">
        <v>0.0</v>
      </c>
      <c r="J2193" s="106">
        <f t="shared" si="1378"/>
        <v>0</v>
      </c>
      <c r="K2193" s="94" t="str">
        <f t="shared" si="1379"/>
        <v>#DIV/0!</v>
      </c>
      <c r="L2193" s="92">
        <v>0.0</v>
      </c>
      <c r="M2193" s="92">
        <v>0.0</v>
      </c>
      <c r="N2193" s="103">
        <v>0.0</v>
      </c>
      <c r="O2193" s="95">
        <f t="shared" si="1385"/>
        <v>0</v>
      </c>
      <c r="P2193" s="92">
        <v>0.0</v>
      </c>
      <c r="Q2193" s="92">
        <v>0.0</v>
      </c>
      <c r="R2193" s="92">
        <v>0.0</v>
      </c>
      <c r="S2193" s="92">
        <v>0.0</v>
      </c>
      <c r="T2193" s="92">
        <v>0.0</v>
      </c>
      <c r="U2193" s="92">
        <v>0.0</v>
      </c>
      <c r="V2193" s="92">
        <v>0.0</v>
      </c>
      <c r="W2193" s="92">
        <v>0.0</v>
      </c>
      <c r="X2193" s="92">
        <v>0.0</v>
      </c>
      <c r="Y2193" s="92">
        <v>0.0</v>
      </c>
      <c r="Z2193" s="92">
        <v>0.0</v>
      </c>
      <c r="AA2193" s="92">
        <v>0.0</v>
      </c>
      <c r="AB2193" s="92">
        <v>0.0</v>
      </c>
      <c r="AC2193" s="92">
        <v>0.0</v>
      </c>
      <c r="AD2193" s="92">
        <v>0.0</v>
      </c>
      <c r="AE2193" s="92">
        <v>0.0</v>
      </c>
      <c r="AF2193" s="92">
        <v>0.0</v>
      </c>
      <c r="AG2193" s="92">
        <v>0.0</v>
      </c>
      <c r="AH2193" s="92">
        <v>0.0</v>
      </c>
    </row>
    <row r="2194" hidden="1">
      <c r="A2194" s="98" t="s">
        <v>271</v>
      </c>
      <c r="B2194" s="99"/>
      <c r="C2194" s="99">
        <f>SUM(C2188:C2193)</f>
        <v>4</v>
      </c>
      <c r="D2194" s="99">
        <f t="shared" ref="D2194:F2194" si="1386">SUM(D2188:D2193)/4</f>
        <v>0</v>
      </c>
      <c r="E2194" s="100">
        <f t="shared" si="1386"/>
        <v>7.954166667</v>
      </c>
      <c r="F2194" s="99">
        <f t="shared" si="1386"/>
        <v>0.25</v>
      </c>
      <c r="G2194" s="99">
        <f>SUM(G2188:G2193)</f>
        <v>133</v>
      </c>
      <c r="H2194" s="99"/>
      <c r="I2194" s="99">
        <f>SUM(I2188:I2193)</f>
        <v>170</v>
      </c>
      <c r="J2194" s="99">
        <f t="shared" si="1378"/>
        <v>-37</v>
      </c>
      <c r="K2194" s="101">
        <f t="shared" si="1379"/>
        <v>0.7823529412</v>
      </c>
      <c r="L2194" s="99">
        <f t="shared" ref="L2194:M2194" si="1387">SUM(L2188:L2193)</f>
        <v>46</v>
      </c>
      <c r="M2194" s="99">
        <f t="shared" si="1387"/>
        <v>181</v>
      </c>
      <c r="N2194" s="99"/>
      <c r="O2194" s="102"/>
      <c r="P2194" s="99">
        <f t="shared" ref="P2194:AH2194" si="1388">SUM(P2188:P2193)</f>
        <v>15</v>
      </c>
      <c r="Q2194" s="99">
        <f t="shared" si="1388"/>
        <v>0</v>
      </c>
      <c r="R2194" s="99">
        <f t="shared" si="1388"/>
        <v>19</v>
      </c>
      <c r="S2194" s="99">
        <f t="shared" si="1388"/>
        <v>2</v>
      </c>
      <c r="T2194" s="99">
        <f t="shared" si="1388"/>
        <v>17</v>
      </c>
      <c r="U2194" s="99">
        <f t="shared" si="1388"/>
        <v>2</v>
      </c>
      <c r="V2194" s="99">
        <f t="shared" si="1388"/>
        <v>1</v>
      </c>
      <c r="W2194" s="99">
        <f t="shared" si="1388"/>
        <v>0</v>
      </c>
      <c r="X2194" s="99">
        <f t="shared" si="1388"/>
        <v>0</v>
      </c>
      <c r="Y2194" s="99">
        <f t="shared" si="1388"/>
        <v>0</v>
      </c>
      <c r="Z2194" s="99">
        <f t="shared" si="1388"/>
        <v>0</v>
      </c>
      <c r="AA2194" s="99">
        <f t="shared" si="1388"/>
        <v>0</v>
      </c>
      <c r="AB2194" s="99">
        <f t="shared" si="1388"/>
        <v>0</v>
      </c>
      <c r="AC2194" s="99">
        <f t="shared" si="1388"/>
        <v>3</v>
      </c>
      <c r="AD2194" s="99">
        <f t="shared" si="1388"/>
        <v>0</v>
      </c>
      <c r="AE2194" s="99">
        <f t="shared" si="1388"/>
        <v>0</v>
      </c>
      <c r="AF2194" s="99">
        <f t="shared" si="1388"/>
        <v>0</v>
      </c>
      <c r="AG2194" s="99">
        <f t="shared" si="1388"/>
        <v>0</v>
      </c>
      <c r="AH2194" s="99">
        <f t="shared" si="1388"/>
        <v>0</v>
      </c>
    </row>
    <row r="2195">
      <c r="A2195" s="119" t="s">
        <v>508</v>
      </c>
    </row>
    <row r="2197" hidden="1">
      <c r="A2197" s="115"/>
      <c r="F2197" s="116" t="s">
        <v>382</v>
      </c>
      <c r="L2197" s="117" t="s">
        <v>383</v>
      </c>
      <c r="N2197" s="118" t="s">
        <v>384</v>
      </c>
    </row>
    <row r="2198" hidden="1">
      <c r="A2198" s="83" t="s">
        <v>232</v>
      </c>
      <c r="B2198" s="83" t="s">
        <v>233</v>
      </c>
      <c r="C2198" s="83" t="s">
        <v>234</v>
      </c>
      <c r="D2198" s="83" t="s">
        <v>15</v>
      </c>
      <c r="E2198" s="84" t="s">
        <v>235</v>
      </c>
      <c r="F2198" s="85" t="s">
        <v>17</v>
      </c>
      <c r="G2198" s="85" t="s">
        <v>236</v>
      </c>
      <c r="H2198" s="85" t="s">
        <v>237</v>
      </c>
      <c r="I2198" s="85" t="s">
        <v>238</v>
      </c>
      <c r="J2198" s="85" t="s">
        <v>239</v>
      </c>
      <c r="K2198" s="86" t="s">
        <v>240</v>
      </c>
      <c r="L2198" s="87" t="s">
        <v>241</v>
      </c>
      <c r="M2198" s="87" t="s">
        <v>242</v>
      </c>
      <c r="N2198" s="88" t="s">
        <v>385</v>
      </c>
      <c r="O2198" s="88" t="s">
        <v>235</v>
      </c>
      <c r="P2198" s="88" t="s">
        <v>244</v>
      </c>
      <c r="Q2198" s="88" t="s">
        <v>245</v>
      </c>
      <c r="R2198" s="88" t="s">
        <v>246</v>
      </c>
      <c r="S2198" s="88" t="s">
        <v>247</v>
      </c>
      <c r="T2198" s="88" t="s">
        <v>248</v>
      </c>
      <c r="U2198" s="88" t="s">
        <v>249</v>
      </c>
      <c r="V2198" s="88" t="s">
        <v>250</v>
      </c>
      <c r="W2198" s="88" t="s">
        <v>251</v>
      </c>
      <c r="X2198" s="88" t="s">
        <v>252</v>
      </c>
      <c r="Y2198" s="88" t="s">
        <v>253</v>
      </c>
      <c r="Z2198" s="88" t="s">
        <v>254</v>
      </c>
      <c r="AA2198" s="88" t="s">
        <v>255</v>
      </c>
      <c r="AB2198" s="88" t="s">
        <v>256</v>
      </c>
      <c r="AC2198" s="88" t="s">
        <v>257</v>
      </c>
      <c r="AD2198" s="88" t="s">
        <v>258</v>
      </c>
      <c r="AE2198" s="88" t="s">
        <v>259</v>
      </c>
      <c r="AF2198" s="88" t="s">
        <v>260</v>
      </c>
      <c r="AG2198" s="88" t="s">
        <v>261</v>
      </c>
      <c r="AH2198" s="88" t="s">
        <v>262</v>
      </c>
    </row>
    <row r="2199" hidden="1">
      <c r="A2199" s="90"/>
      <c r="B2199" s="91"/>
      <c r="C2199" s="92">
        <v>0.0</v>
      </c>
      <c r="D2199" s="92">
        <v>0.0</v>
      </c>
      <c r="E2199" s="93">
        <f t="shared" ref="E2199:E2204" si="1389">SUM(L2199*I2199)/60</f>
        <v>0</v>
      </c>
      <c r="F2199" s="92">
        <v>0.0</v>
      </c>
      <c r="G2199" s="92">
        <v>0.0</v>
      </c>
      <c r="H2199" s="92">
        <v>0.0</v>
      </c>
      <c r="I2199" s="92">
        <v>0.0</v>
      </c>
      <c r="J2199" s="106">
        <f t="shared" ref="J2199:J2212" si="1390">SUM(G2199-I2199)</f>
        <v>0</v>
      </c>
      <c r="K2199" s="94" t="str">
        <f t="shared" ref="K2199:K2212" si="1391">SUM(G2199/I2199)</f>
        <v>#DIV/0!</v>
      </c>
      <c r="L2199" s="92">
        <v>0.0</v>
      </c>
      <c r="M2199" s="92">
        <v>0.0</v>
      </c>
      <c r="N2199" s="92" t="s">
        <v>386</v>
      </c>
      <c r="O2199" s="95" t="str">
        <f t="shared" ref="O2199:O2204" si="1392">(E2199*N2199)</f>
        <v>#VALUE!</v>
      </c>
      <c r="P2199" s="92">
        <v>0.0</v>
      </c>
      <c r="Q2199" s="92">
        <v>0.0</v>
      </c>
      <c r="R2199" s="92">
        <v>0.0</v>
      </c>
      <c r="S2199" s="92">
        <v>0.0</v>
      </c>
      <c r="T2199" s="92">
        <v>0.0</v>
      </c>
      <c r="U2199" s="92">
        <v>0.0</v>
      </c>
      <c r="V2199" s="92">
        <v>0.0</v>
      </c>
      <c r="W2199" s="92">
        <v>0.0</v>
      </c>
      <c r="X2199" s="92">
        <v>0.0</v>
      </c>
      <c r="Y2199" s="92">
        <v>0.0</v>
      </c>
      <c r="Z2199" s="92">
        <v>0.0</v>
      </c>
      <c r="AA2199" s="92">
        <v>0.0</v>
      </c>
      <c r="AB2199" s="92">
        <v>0.0</v>
      </c>
      <c r="AC2199" s="92">
        <v>0.0</v>
      </c>
      <c r="AD2199" s="92">
        <v>0.0</v>
      </c>
      <c r="AE2199" s="92">
        <v>0.0</v>
      </c>
      <c r="AF2199" s="92">
        <v>0.0</v>
      </c>
      <c r="AG2199" s="92">
        <v>0.0</v>
      </c>
      <c r="AH2199" s="92">
        <v>0.0</v>
      </c>
    </row>
    <row r="2200" hidden="1">
      <c r="A2200" s="90"/>
      <c r="B2200" s="91"/>
      <c r="C2200" s="92">
        <v>0.0</v>
      </c>
      <c r="D2200" s="92">
        <v>0.0</v>
      </c>
      <c r="E2200" s="93">
        <f t="shared" si="1389"/>
        <v>0</v>
      </c>
      <c r="F2200" s="92">
        <v>0.0</v>
      </c>
      <c r="G2200" s="92">
        <v>0.0</v>
      </c>
      <c r="H2200" s="92">
        <v>0.0</v>
      </c>
      <c r="I2200" s="92">
        <v>0.0</v>
      </c>
      <c r="J2200" s="106">
        <f t="shared" si="1390"/>
        <v>0</v>
      </c>
      <c r="K2200" s="94" t="str">
        <f t="shared" si="1391"/>
        <v>#DIV/0!</v>
      </c>
      <c r="L2200" s="92">
        <v>0.0</v>
      </c>
      <c r="M2200" s="92">
        <v>0.0</v>
      </c>
      <c r="N2200" s="92" t="s">
        <v>386</v>
      </c>
      <c r="O2200" s="95" t="str">
        <f t="shared" si="1392"/>
        <v>#VALUE!</v>
      </c>
      <c r="P2200" s="92">
        <v>0.0</v>
      </c>
      <c r="Q2200" s="92">
        <v>0.0</v>
      </c>
      <c r="R2200" s="92">
        <v>0.0</v>
      </c>
      <c r="S2200" s="92">
        <v>0.0</v>
      </c>
      <c r="T2200" s="92">
        <v>0.0</v>
      </c>
      <c r="U2200" s="92">
        <v>0.0</v>
      </c>
      <c r="V2200" s="92">
        <v>0.0</v>
      </c>
      <c r="W2200" s="92">
        <v>0.0</v>
      </c>
      <c r="X2200" s="92">
        <v>0.0</v>
      </c>
      <c r="Y2200" s="92">
        <v>0.0</v>
      </c>
      <c r="Z2200" s="92">
        <v>0.0</v>
      </c>
      <c r="AA2200" s="92">
        <v>0.0</v>
      </c>
      <c r="AB2200" s="92">
        <v>0.0</v>
      </c>
      <c r="AC2200" s="92">
        <v>0.0</v>
      </c>
      <c r="AD2200" s="92">
        <v>0.0</v>
      </c>
      <c r="AE2200" s="92">
        <v>0.0</v>
      </c>
      <c r="AF2200" s="92">
        <v>0.0</v>
      </c>
      <c r="AG2200" s="92">
        <v>0.0</v>
      </c>
      <c r="AH2200" s="92">
        <v>0.0</v>
      </c>
    </row>
    <row r="2201" hidden="1">
      <c r="A2201" s="90"/>
      <c r="B2201" s="91"/>
      <c r="C2201" s="92">
        <v>0.0</v>
      </c>
      <c r="D2201" s="92">
        <v>0.0</v>
      </c>
      <c r="E2201" s="93">
        <f t="shared" si="1389"/>
        <v>0</v>
      </c>
      <c r="F2201" s="92">
        <v>0.0</v>
      </c>
      <c r="G2201" s="92">
        <v>0.0</v>
      </c>
      <c r="H2201" s="92">
        <v>0.0</v>
      </c>
      <c r="I2201" s="92">
        <v>0.0</v>
      </c>
      <c r="J2201" s="106">
        <f t="shared" si="1390"/>
        <v>0</v>
      </c>
      <c r="K2201" s="94" t="str">
        <f t="shared" si="1391"/>
        <v>#DIV/0!</v>
      </c>
      <c r="L2201" s="92">
        <v>0.0</v>
      </c>
      <c r="M2201" s="92">
        <v>0.0</v>
      </c>
      <c r="N2201" s="92" t="s">
        <v>386</v>
      </c>
      <c r="O2201" s="95" t="str">
        <f t="shared" si="1392"/>
        <v>#VALUE!</v>
      </c>
      <c r="P2201" s="92">
        <v>0.0</v>
      </c>
      <c r="Q2201" s="92">
        <v>0.0</v>
      </c>
      <c r="R2201" s="92">
        <v>0.0</v>
      </c>
      <c r="S2201" s="92">
        <v>0.0</v>
      </c>
      <c r="T2201" s="92">
        <v>0.0</v>
      </c>
      <c r="U2201" s="92">
        <v>0.0</v>
      </c>
      <c r="V2201" s="92">
        <v>0.0</v>
      </c>
      <c r="W2201" s="92">
        <v>0.0</v>
      </c>
      <c r="X2201" s="92">
        <v>0.0</v>
      </c>
      <c r="Y2201" s="92">
        <v>0.0</v>
      </c>
      <c r="Z2201" s="92">
        <v>0.0</v>
      </c>
      <c r="AA2201" s="92">
        <v>0.0</v>
      </c>
      <c r="AB2201" s="92">
        <v>0.0</v>
      </c>
      <c r="AC2201" s="92">
        <v>0.0</v>
      </c>
      <c r="AD2201" s="92">
        <v>0.0</v>
      </c>
      <c r="AE2201" s="92">
        <v>0.0</v>
      </c>
      <c r="AF2201" s="92">
        <v>0.0</v>
      </c>
      <c r="AG2201" s="92">
        <v>0.0</v>
      </c>
      <c r="AH2201" s="92">
        <v>0.0</v>
      </c>
    </row>
    <row r="2202" hidden="1">
      <c r="A2202" s="90"/>
      <c r="B2202" s="91"/>
      <c r="C2202" s="92">
        <v>0.0</v>
      </c>
      <c r="D2202" s="92">
        <v>0.0</v>
      </c>
      <c r="E2202" s="93">
        <f t="shared" si="1389"/>
        <v>0</v>
      </c>
      <c r="F2202" s="92">
        <v>0.0</v>
      </c>
      <c r="G2202" s="92">
        <v>0.0</v>
      </c>
      <c r="H2202" s="92">
        <v>0.0</v>
      </c>
      <c r="I2202" s="92">
        <v>0.0</v>
      </c>
      <c r="J2202" s="106">
        <f t="shared" si="1390"/>
        <v>0</v>
      </c>
      <c r="K2202" s="94" t="str">
        <f t="shared" si="1391"/>
        <v>#DIV/0!</v>
      </c>
      <c r="L2202" s="92">
        <v>0.0</v>
      </c>
      <c r="M2202" s="92">
        <v>0.0</v>
      </c>
      <c r="N2202" s="92" t="s">
        <v>386</v>
      </c>
      <c r="O2202" s="95" t="str">
        <f t="shared" si="1392"/>
        <v>#VALUE!</v>
      </c>
      <c r="P2202" s="92">
        <v>0.0</v>
      </c>
      <c r="Q2202" s="92">
        <v>0.0</v>
      </c>
      <c r="R2202" s="92">
        <v>0.0</v>
      </c>
      <c r="S2202" s="92">
        <v>0.0</v>
      </c>
      <c r="T2202" s="92">
        <v>0.0</v>
      </c>
      <c r="U2202" s="92">
        <v>0.0</v>
      </c>
      <c r="V2202" s="92">
        <v>0.0</v>
      </c>
      <c r="W2202" s="92">
        <v>0.0</v>
      </c>
      <c r="X2202" s="92">
        <v>0.0</v>
      </c>
      <c r="Y2202" s="92">
        <v>0.0</v>
      </c>
      <c r="Z2202" s="92">
        <v>0.0</v>
      </c>
      <c r="AA2202" s="92">
        <v>0.0</v>
      </c>
      <c r="AB2202" s="92">
        <v>0.0</v>
      </c>
      <c r="AC2202" s="92">
        <v>0.0</v>
      </c>
      <c r="AD2202" s="92">
        <v>0.0</v>
      </c>
      <c r="AE2202" s="92">
        <v>0.0</v>
      </c>
      <c r="AF2202" s="92">
        <v>0.0</v>
      </c>
      <c r="AG2202" s="92">
        <v>0.0</v>
      </c>
      <c r="AH2202" s="92">
        <v>0.0</v>
      </c>
    </row>
    <row r="2203" hidden="1">
      <c r="A2203" s="90"/>
      <c r="B2203" s="91"/>
      <c r="C2203" s="92">
        <v>0.0</v>
      </c>
      <c r="D2203" s="92">
        <v>0.0</v>
      </c>
      <c r="E2203" s="93">
        <f t="shared" si="1389"/>
        <v>0</v>
      </c>
      <c r="F2203" s="92">
        <v>0.0</v>
      </c>
      <c r="G2203" s="92">
        <v>0.0</v>
      </c>
      <c r="H2203" s="92">
        <v>0.0</v>
      </c>
      <c r="I2203" s="92">
        <v>0.0</v>
      </c>
      <c r="J2203" s="106">
        <f t="shared" si="1390"/>
        <v>0</v>
      </c>
      <c r="K2203" s="94" t="str">
        <f t="shared" si="1391"/>
        <v>#DIV/0!</v>
      </c>
      <c r="L2203" s="92">
        <v>0.0</v>
      </c>
      <c r="M2203" s="92">
        <v>0.0</v>
      </c>
      <c r="N2203" s="92" t="s">
        <v>386</v>
      </c>
      <c r="O2203" s="95" t="str">
        <f t="shared" si="1392"/>
        <v>#VALUE!</v>
      </c>
      <c r="P2203" s="92">
        <v>0.0</v>
      </c>
      <c r="Q2203" s="92">
        <v>0.0</v>
      </c>
      <c r="R2203" s="92">
        <v>0.0</v>
      </c>
      <c r="S2203" s="92">
        <v>0.0</v>
      </c>
      <c r="T2203" s="92">
        <v>0.0</v>
      </c>
      <c r="U2203" s="92">
        <v>0.0</v>
      </c>
      <c r="V2203" s="92">
        <v>0.0</v>
      </c>
      <c r="W2203" s="92">
        <v>0.0</v>
      </c>
      <c r="X2203" s="92">
        <v>0.0</v>
      </c>
      <c r="Y2203" s="92">
        <v>0.0</v>
      </c>
      <c r="Z2203" s="92">
        <v>0.0</v>
      </c>
      <c r="AA2203" s="92">
        <v>0.0</v>
      </c>
      <c r="AB2203" s="92">
        <v>0.0</v>
      </c>
      <c r="AC2203" s="92">
        <v>0.0</v>
      </c>
      <c r="AD2203" s="92">
        <v>0.0</v>
      </c>
      <c r="AE2203" s="92">
        <v>0.0</v>
      </c>
      <c r="AF2203" s="92">
        <v>0.0</v>
      </c>
      <c r="AG2203" s="92">
        <v>0.0</v>
      </c>
      <c r="AH2203" s="92">
        <v>0.0</v>
      </c>
    </row>
    <row r="2204" hidden="1">
      <c r="A2204" s="90"/>
      <c r="B2204" s="91"/>
      <c r="C2204" s="92">
        <v>0.0</v>
      </c>
      <c r="D2204" s="92">
        <v>0.0</v>
      </c>
      <c r="E2204" s="93">
        <f t="shared" si="1389"/>
        <v>0</v>
      </c>
      <c r="F2204" s="92">
        <v>0.0</v>
      </c>
      <c r="G2204" s="92">
        <v>0.0</v>
      </c>
      <c r="H2204" s="92">
        <v>0.0</v>
      </c>
      <c r="I2204" s="92">
        <v>0.0</v>
      </c>
      <c r="J2204" s="106">
        <f t="shared" si="1390"/>
        <v>0</v>
      </c>
      <c r="K2204" s="94" t="str">
        <f t="shared" si="1391"/>
        <v>#DIV/0!</v>
      </c>
      <c r="L2204" s="92">
        <v>0.0</v>
      </c>
      <c r="M2204" s="92">
        <v>0.0</v>
      </c>
      <c r="N2204" s="92" t="s">
        <v>386</v>
      </c>
      <c r="O2204" s="95" t="str">
        <f t="shared" si="1392"/>
        <v>#VALUE!</v>
      </c>
      <c r="P2204" s="92">
        <v>0.0</v>
      </c>
      <c r="Q2204" s="92">
        <v>0.0</v>
      </c>
      <c r="R2204" s="92">
        <v>0.0</v>
      </c>
      <c r="S2204" s="92">
        <v>0.0</v>
      </c>
      <c r="T2204" s="92">
        <v>0.0</v>
      </c>
      <c r="U2204" s="92">
        <v>0.0</v>
      </c>
      <c r="V2204" s="92">
        <v>0.0</v>
      </c>
      <c r="W2204" s="92">
        <v>0.0</v>
      </c>
      <c r="X2204" s="92">
        <v>0.0</v>
      </c>
      <c r="Y2204" s="92">
        <v>0.0</v>
      </c>
      <c r="Z2204" s="92">
        <v>0.0</v>
      </c>
      <c r="AA2204" s="92">
        <v>0.0</v>
      </c>
      <c r="AB2204" s="92">
        <v>0.0</v>
      </c>
      <c r="AC2204" s="92">
        <v>0.0</v>
      </c>
      <c r="AD2204" s="92">
        <v>0.0</v>
      </c>
      <c r="AE2204" s="92">
        <v>0.0</v>
      </c>
      <c r="AF2204" s="92">
        <v>0.0</v>
      </c>
      <c r="AG2204" s="92">
        <v>0.0</v>
      </c>
      <c r="AH2204" s="92">
        <v>0.0</v>
      </c>
    </row>
    <row r="2205" hidden="1">
      <c r="A2205" s="98"/>
      <c r="B2205" s="99"/>
      <c r="C2205" s="99">
        <f t="shared" ref="C2205:D2205" si="1393">SUM(C2199:C2204)/4</f>
        <v>0</v>
      </c>
      <c r="D2205" s="99">
        <f t="shared" si="1393"/>
        <v>0</v>
      </c>
      <c r="E2205" s="100">
        <f>SUM(E2199:E2204)</f>
        <v>0</v>
      </c>
      <c r="F2205" s="99">
        <f>SUM(F2199:F2204)/4</f>
        <v>0</v>
      </c>
      <c r="G2205" s="99">
        <f>SUM(G2199:G2204)</f>
        <v>0</v>
      </c>
      <c r="H2205" s="99"/>
      <c r="I2205" s="99">
        <f>SUM(I2199:I2204)</f>
        <v>0</v>
      </c>
      <c r="J2205" s="99">
        <f t="shared" si="1390"/>
        <v>0</v>
      </c>
      <c r="K2205" s="101" t="str">
        <f t="shared" si="1391"/>
        <v>#DIV/0!</v>
      </c>
      <c r="L2205" s="99">
        <f t="shared" ref="L2205:M2205" si="1394">SUM(L2199:L2204)</f>
        <v>0</v>
      </c>
      <c r="M2205" s="99">
        <f t="shared" si="1394"/>
        <v>0</v>
      </c>
      <c r="N2205" s="99"/>
      <c r="O2205" s="102"/>
      <c r="P2205" s="99">
        <f t="shared" ref="P2205:AH2205" si="1395">SUM(P2199:P2204)</f>
        <v>0</v>
      </c>
      <c r="Q2205" s="99">
        <f t="shared" si="1395"/>
        <v>0</v>
      </c>
      <c r="R2205" s="99">
        <f t="shared" si="1395"/>
        <v>0</v>
      </c>
      <c r="S2205" s="99">
        <f t="shared" si="1395"/>
        <v>0</v>
      </c>
      <c r="T2205" s="99">
        <f t="shared" si="1395"/>
        <v>0</v>
      </c>
      <c r="U2205" s="99">
        <f t="shared" si="1395"/>
        <v>0</v>
      </c>
      <c r="V2205" s="99">
        <f t="shared" si="1395"/>
        <v>0</v>
      </c>
      <c r="W2205" s="99">
        <f t="shared" si="1395"/>
        <v>0</v>
      </c>
      <c r="X2205" s="99">
        <f t="shared" si="1395"/>
        <v>0</v>
      </c>
      <c r="Y2205" s="99">
        <f t="shared" si="1395"/>
        <v>0</v>
      </c>
      <c r="Z2205" s="99">
        <f t="shared" si="1395"/>
        <v>0</v>
      </c>
      <c r="AA2205" s="99">
        <f t="shared" si="1395"/>
        <v>0</v>
      </c>
      <c r="AB2205" s="99">
        <f t="shared" si="1395"/>
        <v>0</v>
      </c>
      <c r="AC2205" s="99">
        <f t="shared" si="1395"/>
        <v>0</v>
      </c>
      <c r="AD2205" s="99">
        <f t="shared" si="1395"/>
        <v>0</v>
      </c>
      <c r="AE2205" s="99">
        <f t="shared" si="1395"/>
        <v>0</v>
      </c>
      <c r="AF2205" s="99">
        <f t="shared" si="1395"/>
        <v>0</v>
      </c>
      <c r="AG2205" s="99">
        <f t="shared" si="1395"/>
        <v>0</v>
      </c>
      <c r="AH2205" s="99">
        <f t="shared" si="1395"/>
        <v>0</v>
      </c>
    </row>
    <row r="2206" hidden="1">
      <c r="A2206" s="90"/>
      <c r="B2206" s="91"/>
      <c r="C2206" s="92">
        <v>0.0</v>
      </c>
      <c r="D2206" s="92">
        <v>0.0</v>
      </c>
      <c r="E2206" s="93">
        <f t="shared" ref="E2206:E2211" si="1396">SUM(L2206*I2206)/60</f>
        <v>0</v>
      </c>
      <c r="F2206" s="92">
        <v>0.0</v>
      </c>
      <c r="G2206" s="92">
        <v>0.0</v>
      </c>
      <c r="H2206" s="92">
        <v>0.0</v>
      </c>
      <c r="I2206" s="92">
        <v>0.0</v>
      </c>
      <c r="J2206" s="106">
        <f t="shared" si="1390"/>
        <v>0</v>
      </c>
      <c r="K2206" s="94" t="str">
        <f t="shared" si="1391"/>
        <v>#DIV/0!</v>
      </c>
      <c r="L2206" s="92">
        <v>0.0</v>
      </c>
      <c r="M2206" s="92">
        <v>0.0</v>
      </c>
      <c r="N2206" s="92" t="s">
        <v>386</v>
      </c>
      <c r="O2206" s="95">
        <f t="shared" ref="O2206:O2211" si="1397">SUM(L2206*I2206)/60</f>
        <v>0</v>
      </c>
      <c r="P2206" s="92">
        <v>0.0</v>
      </c>
      <c r="Q2206" s="92">
        <v>0.0</v>
      </c>
      <c r="R2206" s="92">
        <v>0.0</v>
      </c>
      <c r="S2206" s="92">
        <v>0.0</v>
      </c>
      <c r="T2206" s="92">
        <v>0.0</v>
      </c>
      <c r="U2206" s="92">
        <v>0.0</v>
      </c>
      <c r="V2206" s="92">
        <v>0.0</v>
      </c>
      <c r="W2206" s="92">
        <v>0.0</v>
      </c>
      <c r="X2206" s="92">
        <v>0.0</v>
      </c>
      <c r="Y2206" s="92">
        <v>0.0</v>
      </c>
      <c r="Z2206" s="92">
        <v>0.0</v>
      </c>
      <c r="AA2206" s="92">
        <v>0.0</v>
      </c>
      <c r="AB2206" s="92">
        <v>0.0</v>
      </c>
      <c r="AC2206" s="92">
        <v>0.0</v>
      </c>
      <c r="AD2206" s="92">
        <v>0.0</v>
      </c>
      <c r="AE2206" s="92">
        <v>0.0</v>
      </c>
      <c r="AF2206" s="92">
        <v>0.0</v>
      </c>
      <c r="AG2206" s="92">
        <v>0.0</v>
      </c>
      <c r="AH2206" s="92">
        <v>0.0</v>
      </c>
    </row>
    <row r="2207" hidden="1">
      <c r="A2207" s="90"/>
      <c r="B2207" s="91"/>
      <c r="C2207" s="92">
        <v>0.0</v>
      </c>
      <c r="D2207" s="92">
        <v>0.0</v>
      </c>
      <c r="E2207" s="93">
        <f t="shared" si="1396"/>
        <v>0</v>
      </c>
      <c r="F2207" s="92">
        <v>0.0</v>
      </c>
      <c r="G2207" s="92">
        <v>0.0</v>
      </c>
      <c r="H2207" s="92">
        <v>0.0</v>
      </c>
      <c r="I2207" s="92">
        <v>0.0</v>
      </c>
      <c r="J2207" s="106">
        <f t="shared" si="1390"/>
        <v>0</v>
      </c>
      <c r="K2207" s="94" t="str">
        <f t="shared" si="1391"/>
        <v>#DIV/0!</v>
      </c>
      <c r="L2207" s="92">
        <v>0.0</v>
      </c>
      <c r="M2207" s="92">
        <v>0.0</v>
      </c>
      <c r="N2207" s="92" t="s">
        <v>386</v>
      </c>
      <c r="O2207" s="95">
        <f t="shared" si="1397"/>
        <v>0</v>
      </c>
      <c r="P2207" s="92">
        <v>0.0</v>
      </c>
      <c r="Q2207" s="92">
        <v>0.0</v>
      </c>
      <c r="R2207" s="92">
        <v>0.0</v>
      </c>
      <c r="S2207" s="92">
        <v>0.0</v>
      </c>
      <c r="T2207" s="92">
        <v>0.0</v>
      </c>
      <c r="U2207" s="92">
        <v>0.0</v>
      </c>
      <c r="V2207" s="92">
        <v>0.0</v>
      </c>
      <c r="W2207" s="92">
        <v>0.0</v>
      </c>
      <c r="X2207" s="92">
        <v>0.0</v>
      </c>
      <c r="Y2207" s="92">
        <v>0.0</v>
      </c>
      <c r="Z2207" s="92">
        <v>0.0</v>
      </c>
      <c r="AA2207" s="92">
        <v>0.0</v>
      </c>
      <c r="AB2207" s="92">
        <v>0.0</v>
      </c>
      <c r="AC2207" s="92">
        <v>0.0</v>
      </c>
      <c r="AD2207" s="92">
        <v>0.0</v>
      </c>
      <c r="AE2207" s="92">
        <v>0.0</v>
      </c>
      <c r="AF2207" s="92">
        <v>0.0</v>
      </c>
      <c r="AG2207" s="92">
        <v>0.0</v>
      </c>
      <c r="AH2207" s="92">
        <v>0.0</v>
      </c>
    </row>
    <row r="2208" hidden="1">
      <c r="A2208" s="90"/>
      <c r="B2208" s="91"/>
      <c r="C2208" s="92">
        <v>0.0</v>
      </c>
      <c r="D2208" s="92">
        <v>0.0</v>
      </c>
      <c r="E2208" s="93">
        <f t="shared" si="1396"/>
        <v>0</v>
      </c>
      <c r="F2208" s="92">
        <v>0.0</v>
      </c>
      <c r="G2208" s="92">
        <v>0.0</v>
      </c>
      <c r="H2208" s="92">
        <v>0.0</v>
      </c>
      <c r="I2208" s="92">
        <v>0.0</v>
      </c>
      <c r="J2208" s="106">
        <f t="shared" si="1390"/>
        <v>0</v>
      </c>
      <c r="K2208" s="94" t="str">
        <f t="shared" si="1391"/>
        <v>#DIV/0!</v>
      </c>
      <c r="L2208" s="92">
        <v>0.0</v>
      </c>
      <c r="M2208" s="92">
        <v>0.0</v>
      </c>
      <c r="N2208" s="92" t="s">
        <v>386</v>
      </c>
      <c r="O2208" s="95">
        <f t="shared" si="1397"/>
        <v>0</v>
      </c>
      <c r="P2208" s="92">
        <v>0.0</v>
      </c>
      <c r="Q2208" s="92">
        <v>0.0</v>
      </c>
      <c r="R2208" s="92">
        <v>0.0</v>
      </c>
      <c r="S2208" s="92">
        <v>0.0</v>
      </c>
      <c r="T2208" s="92">
        <v>0.0</v>
      </c>
      <c r="U2208" s="92">
        <v>0.0</v>
      </c>
      <c r="V2208" s="92">
        <v>0.0</v>
      </c>
      <c r="W2208" s="92">
        <v>0.0</v>
      </c>
      <c r="X2208" s="92">
        <v>0.0</v>
      </c>
      <c r="Y2208" s="92">
        <v>0.0</v>
      </c>
      <c r="Z2208" s="92">
        <v>0.0</v>
      </c>
      <c r="AA2208" s="92">
        <v>0.0</v>
      </c>
      <c r="AB2208" s="92">
        <v>0.0</v>
      </c>
      <c r="AC2208" s="92">
        <v>0.0</v>
      </c>
      <c r="AD2208" s="92">
        <v>0.0</v>
      </c>
      <c r="AE2208" s="92">
        <v>0.0</v>
      </c>
      <c r="AF2208" s="92">
        <v>0.0</v>
      </c>
      <c r="AG2208" s="92">
        <v>0.0</v>
      </c>
      <c r="AH2208" s="92">
        <v>0.0</v>
      </c>
    </row>
    <row r="2209" hidden="1">
      <c r="A2209" s="90"/>
      <c r="B2209" s="91"/>
      <c r="C2209" s="92">
        <v>0.0</v>
      </c>
      <c r="D2209" s="92">
        <v>0.0</v>
      </c>
      <c r="E2209" s="93">
        <f t="shared" si="1396"/>
        <v>0</v>
      </c>
      <c r="F2209" s="92">
        <v>0.0</v>
      </c>
      <c r="G2209" s="92">
        <v>0.0</v>
      </c>
      <c r="H2209" s="92">
        <v>0.0</v>
      </c>
      <c r="I2209" s="92">
        <v>0.0</v>
      </c>
      <c r="J2209" s="106">
        <f t="shared" si="1390"/>
        <v>0</v>
      </c>
      <c r="K2209" s="94" t="str">
        <f t="shared" si="1391"/>
        <v>#DIV/0!</v>
      </c>
      <c r="L2209" s="92">
        <v>0.0</v>
      </c>
      <c r="M2209" s="92">
        <v>0.0</v>
      </c>
      <c r="N2209" s="92" t="s">
        <v>386</v>
      </c>
      <c r="O2209" s="95">
        <f t="shared" si="1397"/>
        <v>0</v>
      </c>
      <c r="P2209" s="92">
        <v>0.0</v>
      </c>
      <c r="Q2209" s="92">
        <v>0.0</v>
      </c>
      <c r="R2209" s="92">
        <v>0.0</v>
      </c>
      <c r="S2209" s="92">
        <v>0.0</v>
      </c>
      <c r="T2209" s="92">
        <v>0.0</v>
      </c>
      <c r="U2209" s="92">
        <v>0.0</v>
      </c>
      <c r="V2209" s="92">
        <v>0.0</v>
      </c>
      <c r="W2209" s="92">
        <v>0.0</v>
      </c>
      <c r="X2209" s="92">
        <v>0.0</v>
      </c>
      <c r="Y2209" s="92">
        <v>0.0</v>
      </c>
      <c r="Z2209" s="92">
        <v>0.0</v>
      </c>
      <c r="AA2209" s="92">
        <v>0.0</v>
      </c>
      <c r="AB2209" s="92">
        <v>0.0</v>
      </c>
      <c r="AC2209" s="92">
        <v>0.0</v>
      </c>
      <c r="AD2209" s="92">
        <v>0.0</v>
      </c>
      <c r="AE2209" s="92">
        <v>0.0</v>
      </c>
      <c r="AF2209" s="92">
        <v>0.0</v>
      </c>
      <c r="AG2209" s="92">
        <v>0.0</v>
      </c>
      <c r="AH2209" s="92">
        <v>0.0</v>
      </c>
    </row>
    <row r="2210" hidden="1">
      <c r="A2210" s="90"/>
      <c r="B2210" s="91"/>
      <c r="C2210" s="92">
        <v>0.0</v>
      </c>
      <c r="D2210" s="92">
        <v>0.0</v>
      </c>
      <c r="E2210" s="93">
        <f t="shared" si="1396"/>
        <v>0</v>
      </c>
      <c r="F2210" s="92">
        <v>0.0</v>
      </c>
      <c r="G2210" s="92">
        <v>0.0</v>
      </c>
      <c r="H2210" s="92">
        <v>0.0</v>
      </c>
      <c r="I2210" s="92">
        <v>0.0</v>
      </c>
      <c r="J2210" s="106">
        <f t="shared" si="1390"/>
        <v>0</v>
      </c>
      <c r="K2210" s="94" t="str">
        <f t="shared" si="1391"/>
        <v>#DIV/0!</v>
      </c>
      <c r="L2210" s="92">
        <v>0.0</v>
      </c>
      <c r="M2210" s="92">
        <v>0.0</v>
      </c>
      <c r="N2210" s="92" t="s">
        <v>386</v>
      </c>
      <c r="O2210" s="95">
        <f t="shared" si="1397"/>
        <v>0</v>
      </c>
      <c r="P2210" s="92">
        <v>0.0</v>
      </c>
      <c r="Q2210" s="92">
        <v>0.0</v>
      </c>
      <c r="R2210" s="92">
        <v>0.0</v>
      </c>
      <c r="S2210" s="92">
        <v>0.0</v>
      </c>
      <c r="T2210" s="92">
        <v>0.0</v>
      </c>
      <c r="U2210" s="92">
        <v>0.0</v>
      </c>
      <c r="V2210" s="92">
        <v>0.0</v>
      </c>
      <c r="W2210" s="92">
        <v>0.0</v>
      </c>
      <c r="X2210" s="92">
        <v>0.0</v>
      </c>
      <c r="Y2210" s="92">
        <v>0.0</v>
      </c>
      <c r="Z2210" s="92">
        <v>0.0</v>
      </c>
      <c r="AA2210" s="92">
        <v>0.0</v>
      </c>
      <c r="AB2210" s="92">
        <v>0.0</v>
      </c>
      <c r="AC2210" s="92">
        <v>0.0</v>
      </c>
      <c r="AD2210" s="92">
        <v>0.0</v>
      </c>
      <c r="AE2210" s="92">
        <v>0.0</v>
      </c>
      <c r="AF2210" s="92">
        <v>0.0</v>
      </c>
      <c r="AG2210" s="92">
        <v>0.0</v>
      </c>
      <c r="AH2210" s="92">
        <v>0.0</v>
      </c>
    </row>
    <row r="2211" hidden="1">
      <c r="A2211" s="90"/>
      <c r="B2211" s="91"/>
      <c r="C2211" s="92">
        <v>0.0</v>
      </c>
      <c r="D2211" s="92">
        <v>0.0</v>
      </c>
      <c r="E2211" s="93">
        <f t="shared" si="1396"/>
        <v>0</v>
      </c>
      <c r="F2211" s="92">
        <v>0.0</v>
      </c>
      <c r="G2211" s="92">
        <v>0.0</v>
      </c>
      <c r="H2211" s="92">
        <v>0.0</v>
      </c>
      <c r="I2211" s="92">
        <v>0.0</v>
      </c>
      <c r="J2211" s="106">
        <f t="shared" si="1390"/>
        <v>0</v>
      </c>
      <c r="K2211" s="94" t="str">
        <f t="shared" si="1391"/>
        <v>#DIV/0!</v>
      </c>
      <c r="L2211" s="92">
        <v>0.0</v>
      </c>
      <c r="M2211" s="92">
        <v>0.0</v>
      </c>
      <c r="N2211" s="92" t="s">
        <v>386</v>
      </c>
      <c r="O2211" s="95">
        <f t="shared" si="1397"/>
        <v>0</v>
      </c>
      <c r="P2211" s="92">
        <v>0.0</v>
      </c>
      <c r="Q2211" s="92">
        <v>0.0</v>
      </c>
      <c r="R2211" s="92">
        <v>0.0</v>
      </c>
      <c r="S2211" s="92">
        <v>0.0</v>
      </c>
      <c r="T2211" s="92">
        <v>0.0</v>
      </c>
      <c r="U2211" s="92">
        <v>0.0</v>
      </c>
      <c r="V2211" s="92">
        <v>0.0</v>
      </c>
      <c r="W2211" s="92">
        <v>0.0</v>
      </c>
      <c r="X2211" s="92">
        <v>0.0</v>
      </c>
      <c r="Y2211" s="92">
        <v>0.0</v>
      </c>
      <c r="Z2211" s="92">
        <v>0.0</v>
      </c>
      <c r="AA2211" s="92">
        <v>0.0</v>
      </c>
      <c r="AB2211" s="92">
        <v>0.0</v>
      </c>
      <c r="AC2211" s="92">
        <v>0.0</v>
      </c>
      <c r="AD2211" s="92">
        <v>0.0</v>
      </c>
      <c r="AE2211" s="92">
        <v>0.0</v>
      </c>
      <c r="AF2211" s="92">
        <v>0.0</v>
      </c>
      <c r="AG2211" s="92">
        <v>0.0</v>
      </c>
      <c r="AH2211" s="92">
        <v>0.0</v>
      </c>
    </row>
    <row r="2212" hidden="1">
      <c r="A2212" s="98" t="s">
        <v>271</v>
      </c>
      <c r="B2212" s="99"/>
      <c r="C2212" s="99">
        <f>SUM(C2206:C2211)</f>
        <v>0</v>
      </c>
      <c r="D2212" s="99">
        <f t="shared" ref="D2212:F2212" si="1398">SUM(D2206:D2211)/4</f>
        <v>0</v>
      </c>
      <c r="E2212" s="100">
        <f t="shared" si="1398"/>
        <v>0</v>
      </c>
      <c r="F2212" s="99">
        <f t="shared" si="1398"/>
        <v>0</v>
      </c>
      <c r="G2212" s="99">
        <f>SUM(G2206:G2211)</f>
        <v>0</v>
      </c>
      <c r="H2212" s="99"/>
      <c r="I2212" s="99">
        <f>SUM(I2206:I2211)</f>
        <v>0</v>
      </c>
      <c r="J2212" s="99">
        <f t="shared" si="1390"/>
        <v>0</v>
      </c>
      <c r="K2212" s="101" t="str">
        <f t="shared" si="1391"/>
        <v>#DIV/0!</v>
      </c>
      <c r="L2212" s="99">
        <f t="shared" ref="L2212:M2212" si="1399">SUM(L2206:L2211)</f>
        <v>0</v>
      </c>
      <c r="M2212" s="99">
        <f t="shared" si="1399"/>
        <v>0</v>
      </c>
      <c r="N2212" s="99"/>
      <c r="O2212" s="102"/>
      <c r="P2212" s="99">
        <f t="shared" ref="P2212:AH2212" si="1400">SUM(P2206:P2211)</f>
        <v>0</v>
      </c>
      <c r="Q2212" s="99">
        <f t="shared" si="1400"/>
        <v>0</v>
      </c>
      <c r="R2212" s="99">
        <f t="shared" si="1400"/>
        <v>0</v>
      </c>
      <c r="S2212" s="99">
        <f t="shared" si="1400"/>
        <v>0</v>
      </c>
      <c r="T2212" s="99">
        <f t="shared" si="1400"/>
        <v>0</v>
      </c>
      <c r="U2212" s="99">
        <f t="shared" si="1400"/>
        <v>0</v>
      </c>
      <c r="V2212" s="99">
        <f t="shared" si="1400"/>
        <v>0</v>
      </c>
      <c r="W2212" s="99">
        <f t="shared" si="1400"/>
        <v>0</v>
      </c>
      <c r="X2212" s="99">
        <f t="shared" si="1400"/>
        <v>0</v>
      </c>
      <c r="Y2212" s="99">
        <f t="shared" si="1400"/>
        <v>0</v>
      </c>
      <c r="Z2212" s="99">
        <f t="shared" si="1400"/>
        <v>0</v>
      </c>
      <c r="AA2212" s="99">
        <f t="shared" si="1400"/>
        <v>0</v>
      </c>
      <c r="AB2212" s="99">
        <f t="shared" si="1400"/>
        <v>0</v>
      </c>
      <c r="AC2212" s="99">
        <f t="shared" si="1400"/>
        <v>0</v>
      </c>
      <c r="AD2212" s="99">
        <f t="shared" si="1400"/>
        <v>0</v>
      </c>
      <c r="AE2212" s="99">
        <f t="shared" si="1400"/>
        <v>0</v>
      </c>
      <c r="AF2212" s="99">
        <f t="shared" si="1400"/>
        <v>0</v>
      </c>
      <c r="AG2212" s="99">
        <f t="shared" si="1400"/>
        <v>0</v>
      </c>
      <c r="AH2212" s="99">
        <f t="shared" si="1400"/>
        <v>0</v>
      </c>
    </row>
    <row r="2213">
      <c r="A2213" s="119" t="s">
        <v>509</v>
      </c>
    </row>
    <row r="2215" hidden="1">
      <c r="A2215" s="115"/>
      <c r="F2215" s="116" t="s">
        <v>382</v>
      </c>
      <c r="L2215" s="117" t="s">
        <v>383</v>
      </c>
      <c r="N2215" s="118" t="s">
        <v>384</v>
      </c>
    </row>
    <row r="2216" hidden="1">
      <c r="A2216" s="83" t="s">
        <v>232</v>
      </c>
      <c r="B2216" s="83" t="s">
        <v>233</v>
      </c>
      <c r="C2216" s="83" t="s">
        <v>234</v>
      </c>
      <c r="D2216" s="83" t="s">
        <v>15</v>
      </c>
      <c r="E2216" s="84" t="s">
        <v>235</v>
      </c>
      <c r="F2216" s="85" t="s">
        <v>17</v>
      </c>
      <c r="G2216" s="85" t="s">
        <v>236</v>
      </c>
      <c r="H2216" s="85" t="s">
        <v>237</v>
      </c>
      <c r="I2216" s="85" t="s">
        <v>238</v>
      </c>
      <c r="J2216" s="85" t="s">
        <v>239</v>
      </c>
      <c r="K2216" s="86" t="s">
        <v>240</v>
      </c>
      <c r="L2216" s="87" t="s">
        <v>241</v>
      </c>
      <c r="M2216" s="87" t="s">
        <v>242</v>
      </c>
      <c r="N2216" s="88" t="s">
        <v>385</v>
      </c>
      <c r="O2216" s="88" t="s">
        <v>235</v>
      </c>
      <c r="P2216" s="88" t="s">
        <v>244</v>
      </c>
      <c r="Q2216" s="88" t="s">
        <v>245</v>
      </c>
      <c r="R2216" s="88" t="s">
        <v>246</v>
      </c>
      <c r="S2216" s="88" t="s">
        <v>247</v>
      </c>
      <c r="T2216" s="88" t="s">
        <v>248</v>
      </c>
      <c r="U2216" s="88" t="s">
        <v>249</v>
      </c>
      <c r="V2216" s="88" t="s">
        <v>250</v>
      </c>
      <c r="W2216" s="88" t="s">
        <v>251</v>
      </c>
      <c r="X2216" s="88" t="s">
        <v>252</v>
      </c>
      <c r="Y2216" s="88" t="s">
        <v>253</v>
      </c>
      <c r="Z2216" s="88" t="s">
        <v>254</v>
      </c>
      <c r="AA2216" s="88" t="s">
        <v>255</v>
      </c>
      <c r="AB2216" s="88" t="s">
        <v>256</v>
      </c>
      <c r="AC2216" s="88" t="s">
        <v>257</v>
      </c>
      <c r="AD2216" s="88" t="s">
        <v>258</v>
      </c>
      <c r="AE2216" s="88" t="s">
        <v>259</v>
      </c>
      <c r="AF2216" s="88" t="s">
        <v>260</v>
      </c>
      <c r="AG2216" s="88" t="s">
        <v>261</v>
      </c>
      <c r="AH2216" s="88" t="s">
        <v>262</v>
      </c>
    </row>
    <row r="2217" hidden="1">
      <c r="A2217" s="90"/>
      <c r="B2217" s="91"/>
      <c r="C2217" s="92">
        <v>0.0</v>
      </c>
      <c r="D2217" s="92">
        <v>0.0</v>
      </c>
      <c r="E2217" s="93">
        <f t="shared" ref="E2217:E2222" si="1401">SUM(L2217*I2217)/60</f>
        <v>0</v>
      </c>
      <c r="F2217" s="92">
        <v>0.0</v>
      </c>
      <c r="G2217" s="92">
        <v>0.0</v>
      </c>
      <c r="H2217" s="92">
        <v>0.0</v>
      </c>
      <c r="I2217" s="92">
        <v>0.0</v>
      </c>
      <c r="J2217" s="106">
        <f t="shared" ref="J2217:J2230" si="1402">SUM(G2217-I2217)</f>
        <v>0</v>
      </c>
      <c r="K2217" s="94" t="str">
        <f t="shared" ref="K2217:K2230" si="1403">SUM(G2217/I2217)</f>
        <v>#DIV/0!</v>
      </c>
      <c r="L2217" s="92">
        <v>0.0</v>
      </c>
      <c r="M2217" s="92">
        <v>0.0</v>
      </c>
      <c r="N2217" s="92" t="s">
        <v>386</v>
      </c>
      <c r="O2217" s="95" t="str">
        <f t="shared" ref="O2217:O2222" si="1404">(E2217*N2217)</f>
        <v>#VALUE!</v>
      </c>
      <c r="P2217" s="92">
        <v>0.0</v>
      </c>
      <c r="Q2217" s="92">
        <v>0.0</v>
      </c>
      <c r="R2217" s="92">
        <v>0.0</v>
      </c>
      <c r="S2217" s="92">
        <v>0.0</v>
      </c>
      <c r="T2217" s="92">
        <v>0.0</v>
      </c>
      <c r="U2217" s="92">
        <v>0.0</v>
      </c>
      <c r="V2217" s="92">
        <v>0.0</v>
      </c>
      <c r="W2217" s="92">
        <v>0.0</v>
      </c>
      <c r="X2217" s="92">
        <v>0.0</v>
      </c>
      <c r="Y2217" s="92">
        <v>0.0</v>
      </c>
      <c r="Z2217" s="92">
        <v>0.0</v>
      </c>
      <c r="AA2217" s="92">
        <v>0.0</v>
      </c>
      <c r="AB2217" s="92">
        <v>0.0</v>
      </c>
      <c r="AC2217" s="92">
        <v>0.0</v>
      </c>
      <c r="AD2217" s="92">
        <v>0.0</v>
      </c>
      <c r="AE2217" s="92">
        <v>0.0</v>
      </c>
      <c r="AF2217" s="92">
        <v>0.0</v>
      </c>
      <c r="AG2217" s="92">
        <v>0.0</v>
      </c>
      <c r="AH2217" s="92">
        <v>0.0</v>
      </c>
    </row>
    <row r="2218" hidden="1">
      <c r="A2218" s="90"/>
      <c r="B2218" s="91"/>
      <c r="C2218" s="92">
        <v>0.0</v>
      </c>
      <c r="D2218" s="92">
        <v>0.0</v>
      </c>
      <c r="E2218" s="93">
        <f t="shared" si="1401"/>
        <v>0</v>
      </c>
      <c r="F2218" s="92">
        <v>0.0</v>
      </c>
      <c r="G2218" s="92">
        <v>0.0</v>
      </c>
      <c r="H2218" s="92">
        <v>0.0</v>
      </c>
      <c r="I2218" s="92">
        <v>0.0</v>
      </c>
      <c r="J2218" s="106">
        <f t="shared" si="1402"/>
        <v>0</v>
      </c>
      <c r="K2218" s="94" t="str">
        <f t="shared" si="1403"/>
        <v>#DIV/0!</v>
      </c>
      <c r="L2218" s="92">
        <v>0.0</v>
      </c>
      <c r="M2218" s="92">
        <v>0.0</v>
      </c>
      <c r="N2218" s="92" t="s">
        <v>386</v>
      </c>
      <c r="O2218" s="95" t="str">
        <f t="shared" si="1404"/>
        <v>#VALUE!</v>
      </c>
      <c r="P2218" s="92">
        <v>0.0</v>
      </c>
      <c r="Q2218" s="92">
        <v>0.0</v>
      </c>
      <c r="R2218" s="92">
        <v>0.0</v>
      </c>
      <c r="S2218" s="92">
        <v>0.0</v>
      </c>
      <c r="T2218" s="92">
        <v>0.0</v>
      </c>
      <c r="U2218" s="92">
        <v>0.0</v>
      </c>
      <c r="V2218" s="92">
        <v>0.0</v>
      </c>
      <c r="W2218" s="92">
        <v>0.0</v>
      </c>
      <c r="X2218" s="92">
        <v>0.0</v>
      </c>
      <c r="Y2218" s="92">
        <v>0.0</v>
      </c>
      <c r="Z2218" s="92">
        <v>0.0</v>
      </c>
      <c r="AA2218" s="92">
        <v>0.0</v>
      </c>
      <c r="AB2218" s="92">
        <v>0.0</v>
      </c>
      <c r="AC2218" s="92">
        <v>0.0</v>
      </c>
      <c r="AD2218" s="92">
        <v>0.0</v>
      </c>
      <c r="AE2218" s="92">
        <v>0.0</v>
      </c>
      <c r="AF2218" s="92">
        <v>0.0</v>
      </c>
      <c r="AG2218" s="92">
        <v>0.0</v>
      </c>
      <c r="AH2218" s="92">
        <v>0.0</v>
      </c>
    </row>
    <row r="2219" hidden="1">
      <c r="A2219" s="90"/>
      <c r="B2219" s="91"/>
      <c r="C2219" s="92">
        <v>0.0</v>
      </c>
      <c r="D2219" s="92">
        <v>0.0</v>
      </c>
      <c r="E2219" s="93">
        <f t="shared" si="1401"/>
        <v>0</v>
      </c>
      <c r="F2219" s="92">
        <v>0.0</v>
      </c>
      <c r="G2219" s="92">
        <v>0.0</v>
      </c>
      <c r="H2219" s="92">
        <v>0.0</v>
      </c>
      <c r="I2219" s="92">
        <v>0.0</v>
      </c>
      <c r="J2219" s="106">
        <f t="shared" si="1402"/>
        <v>0</v>
      </c>
      <c r="K2219" s="94" t="str">
        <f t="shared" si="1403"/>
        <v>#DIV/0!</v>
      </c>
      <c r="L2219" s="92">
        <v>0.0</v>
      </c>
      <c r="M2219" s="92">
        <v>0.0</v>
      </c>
      <c r="N2219" s="92" t="s">
        <v>386</v>
      </c>
      <c r="O2219" s="95" t="str">
        <f t="shared" si="1404"/>
        <v>#VALUE!</v>
      </c>
      <c r="P2219" s="92">
        <v>0.0</v>
      </c>
      <c r="Q2219" s="92">
        <v>0.0</v>
      </c>
      <c r="R2219" s="92">
        <v>0.0</v>
      </c>
      <c r="S2219" s="92">
        <v>0.0</v>
      </c>
      <c r="T2219" s="92">
        <v>0.0</v>
      </c>
      <c r="U2219" s="92">
        <v>0.0</v>
      </c>
      <c r="V2219" s="92">
        <v>0.0</v>
      </c>
      <c r="W2219" s="92">
        <v>0.0</v>
      </c>
      <c r="X2219" s="92">
        <v>0.0</v>
      </c>
      <c r="Y2219" s="92">
        <v>0.0</v>
      </c>
      <c r="Z2219" s="92">
        <v>0.0</v>
      </c>
      <c r="AA2219" s="92">
        <v>0.0</v>
      </c>
      <c r="AB2219" s="92">
        <v>0.0</v>
      </c>
      <c r="AC2219" s="92">
        <v>0.0</v>
      </c>
      <c r="AD2219" s="92">
        <v>0.0</v>
      </c>
      <c r="AE2219" s="92">
        <v>0.0</v>
      </c>
      <c r="AF2219" s="92">
        <v>0.0</v>
      </c>
      <c r="AG2219" s="92">
        <v>0.0</v>
      </c>
      <c r="AH2219" s="92">
        <v>0.0</v>
      </c>
    </row>
    <row r="2220" hidden="1">
      <c r="A2220" s="90"/>
      <c r="B2220" s="91"/>
      <c r="C2220" s="92">
        <v>0.0</v>
      </c>
      <c r="D2220" s="92">
        <v>0.0</v>
      </c>
      <c r="E2220" s="93">
        <f t="shared" si="1401"/>
        <v>0</v>
      </c>
      <c r="F2220" s="92">
        <v>0.0</v>
      </c>
      <c r="G2220" s="92">
        <v>0.0</v>
      </c>
      <c r="H2220" s="92">
        <v>0.0</v>
      </c>
      <c r="I2220" s="92">
        <v>0.0</v>
      </c>
      <c r="J2220" s="106">
        <f t="shared" si="1402"/>
        <v>0</v>
      </c>
      <c r="K2220" s="94" t="str">
        <f t="shared" si="1403"/>
        <v>#DIV/0!</v>
      </c>
      <c r="L2220" s="92">
        <v>0.0</v>
      </c>
      <c r="M2220" s="92">
        <v>0.0</v>
      </c>
      <c r="N2220" s="92" t="s">
        <v>386</v>
      </c>
      <c r="O2220" s="95" t="str">
        <f t="shared" si="1404"/>
        <v>#VALUE!</v>
      </c>
      <c r="P2220" s="92">
        <v>0.0</v>
      </c>
      <c r="Q2220" s="92">
        <v>0.0</v>
      </c>
      <c r="R2220" s="92">
        <v>0.0</v>
      </c>
      <c r="S2220" s="92">
        <v>0.0</v>
      </c>
      <c r="T2220" s="92">
        <v>0.0</v>
      </c>
      <c r="U2220" s="92">
        <v>0.0</v>
      </c>
      <c r="V2220" s="92">
        <v>0.0</v>
      </c>
      <c r="W2220" s="92">
        <v>0.0</v>
      </c>
      <c r="X2220" s="92">
        <v>0.0</v>
      </c>
      <c r="Y2220" s="92">
        <v>0.0</v>
      </c>
      <c r="Z2220" s="92">
        <v>0.0</v>
      </c>
      <c r="AA2220" s="92">
        <v>0.0</v>
      </c>
      <c r="AB2220" s="92">
        <v>0.0</v>
      </c>
      <c r="AC2220" s="92">
        <v>0.0</v>
      </c>
      <c r="AD2220" s="92">
        <v>0.0</v>
      </c>
      <c r="AE2220" s="92">
        <v>0.0</v>
      </c>
      <c r="AF2220" s="92">
        <v>0.0</v>
      </c>
      <c r="AG2220" s="92">
        <v>0.0</v>
      </c>
      <c r="AH2220" s="92">
        <v>0.0</v>
      </c>
    </row>
    <row r="2221" hidden="1">
      <c r="A2221" s="90"/>
      <c r="B2221" s="91"/>
      <c r="C2221" s="92">
        <v>0.0</v>
      </c>
      <c r="D2221" s="92">
        <v>0.0</v>
      </c>
      <c r="E2221" s="93">
        <f t="shared" si="1401"/>
        <v>0</v>
      </c>
      <c r="F2221" s="92">
        <v>0.0</v>
      </c>
      <c r="G2221" s="92">
        <v>0.0</v>
      </c>
      <c r="H2221" s="92">
        <v>0.0</v>
      </c>
      <c r="I2221" s="92">
        <v>0.0</v>
      </c>
      <c r="J2221" s="106">
        <f t="shared" si="1402"/>
        <v>0</v>
      </c>
      <c r="K2221" s="94" t="str">
        <f t="shared" si="1403"/>
        <v>#DIV/0!</v>
      </c>
      <c r="L2221" s="92">
        <v>0.0</v>
      </c>
      <c r="M2221" s="92">
        <v>0.0</v>
      </c>
      <c r="N2221" s="92" t="s">
        <v>386</v>
      </c>
      <c r="O2221" s="95" t="str">
        <f t="shared" si="1404"/>
        <v>#VALUE!</v>
      </c>
      <c r="P2221" s="92">
        <v>0.0</v>
      </c>
      <c r="Q2221" s="92">
        <v>0.0</v>
      </c>
      <c r="R2221" s="92">
        <v>0.0</v>
      </c>
      <c r="S2221" s="92">
        <v>0.0</v>
      </c>
      <c r="T2221" s="92">
        <v>0.0</v>
      </c>
      <c r="U2221" s="92">
        <v>0.0</v>
      </c>
      <c r="V2221" s="92">
        <v>0.0</v>
      </c>
      <c r="W2221" s="92">
        <v>0.0</v>
      </c>
      <c r="X2221" s="92">
        <v>0.0</v>
      </c>
      <c r="Y2221" s="92">
        <v>0.0</v>
      </c>
      <c r="Z2221" s="92">
        <v>0.0</v>
      </c>
      <c r="AA2221" s="92">
        <v>0.0</v>
      </c>
      <c r="AB2221" s="92">
        <v>0.0</v>
      </c>
      <c r="AC2221" s="92">
        <v>0.0</v>
      </c>
      <c r="AD2221" s="92">
        <v>0.0</v>
      </c>
      <c r="AE2221" s="92">
        <v>0.0</v>
      </c>
      <c r="AF2221" s="92">
        <v>0.0</v>
      </c>
      <c r="AG2221" s="92">
        <v>0.0</v>
      </c>
      <c r="AH2221" s="92">
        <v>0.0</v>
      </c>
    </row>
    <row r="2222" hidden="1">
      <c r="A2222" s="90"/>
      <c r="B2222" s="91"/>
      <c r="C2222" s="92">
        <v>0.0</v>
      </c>
      <c r="D2222" s="92">
        <v>0.0</v>
      </c>
      <c r="E2222" s="93">
        <f t="shared" si="1401"/>
        <v>0</v>
      </c>
      <c r="F2222" s="92">
        <v>0.0</v>
      </c>
      <c r="G2222" s="92">
        <v>0.0</v>
      </c>
      <c r="H2222" s="92">
        <v>0.0</v>
      </c>
      <c r="I2222" s="92">
        <v>0.0</v>
      </c>
      <c r="J2222" s="106">
        <f t="shared" si="1402"/>
        <v>0</v>
      </c>
      <c r="K2222" s="94" t="str">
        <f t="shared" si="1403"/>
        <v>#DIV/0!</v>
      </c>
      <c r="L2222" s="92">
        <v>0.0</v>
      </c>
      <c r="M2222" s="92">
        <v>0.0</v>
      </c>
      <c r="N2222" s="92" t="s">
        <v>386</v>
      </c>
      <c r="O2222" s="95" t="str">
        <f t="shared" si="1404"/>
        <v>#VALUE!</v>
      </c>
      <c r="P2222" s="92">
        <v>0.0</v>
      </c>
      <c r="Q2222" s="92">
        <v>0.0</v>
      </c>
      <c r="R2222" s="92">
        <v>0.0</v>
      </c>
      <c r="S2222" s="92">
        <v>0.0</v>
      </c>
      <c r="T2222" s="92">
        <v>0.0</v>
      </c>
      <c r="U2222" s="92">
        <v>0.0</v>
      </c>
      <c r="V2222" s="92">
        <v>0.0</v>
      </c>
      <c r="W2222" s="92">
        <v>0.0</v>
      </c>
      <c r="X2222" s="92">
        <v>0.0</v>
      </c>
      <c r="Y2222" s="92">
        <v>0.0</v>
      </c>
      <c r="Z2222" s="92">
        <v>0.0</v>
      </c>
      <c r="AA2222" s="92">
        <v>0.0</v>
      </c>
      <c r="AB2222" s="92">
        <v>0.0</v>
      </c>
      <c r="AC2222" s="92">
        <v>0.0</v>
      </c>
      <c r="AD2222" s="92">
        <v>0.0</v>
      </c>
      <c r="AE2222" s="92">
        <v>0.0</v>
      </c>
      <c r="AF2222" s="92">
        <v>0.0</v>
      </c>
      <c r="AG2222" s="92">
        <v>0.0</v>
      </c>
      <c r="AH2222" s="92">
        <v>0.0</v>
      </c>
    </row>
    <row r="2223" hidden="1">
      <c r="A2223" s="98"/>
      <c r="B2223" s="99"/>
      <c r="C2223" s="99">
        <f t="shared" ref="C2223:D2223" si="1405">SUM(C2217:C2222)/4</f>
        <v>0</v>
      </c>
      <c r="D2223" s="99">
        <f t="shared" si="1405"/>
        <v>0</v>
      </c>
      <c r="E2223" s="100">
        <f>SUM(E2217:E2222)</f>
        <v>0</v>
      </c>
      <c r="F2223" s="99">
        <f>SUM(F2217:F2222)/4</f>
        <v>0</v>
      </c>
      <c r="G2223" s="99">
        <f>SUM(G2217:G2222)</f>
        <v>0</v>
      </c>
      <c r="H2223" s="99"/>
      <c r="I2223" s="99">
        <f>SUM(I2217:I2222)</f>
        <v>0</v>
      </c>
      <c r="J2223" s="99">
        <f t="shared" si="1402"/>
        <v>0</v>
      </c>
      <c r="K2223" s="101" t="str">
        <f t="shared" si="1403"/>
        <v>#DIV/0!</v>
      </c>
      <c r="L2223" s="99">
        <f t="shared" ref="L2223:M2223" si="1406">SUM(L2217:L2222)</f>
        <v>0</v>
      </c>
      <c r="M2223" s="99">
        <f t="shared" si="1406"/>
        <v>0</v>
      </c>
      <c r="N2223" s="99"/>
      <c r="O2223" s="102"/>
      <c r="P2223" s="99">
        <f t="shared" ref="P2223:AH2223" si="1407">SUM(P2217:P2222)</f>
        <v>0</v>
      </c>
      <c r="Q2223" s="99">
        <f t="shared" si="1407"/>
        <v>0</v>
      </c>
      <c r="R2223" s="99">
        <f t="shared" si="1407"/>
        <v>0</v>
      </c>
      <c r="S2223" s="99">
        <f t="shared" si="1407"/>
        <v>0</v>
      </c>
      <c r="T2223" s="99">
        <f t="shared" si="1407"/>
        <v>0</v>
      </c>
      <c r="U2223" s="99">
        <f t="shared" si="1407"/>
        <v>0</v>
      </c>
      <c r="V2223" s="99">
        <f t="shared" si="1407"/>
        <v>0</v>
      </c>
      <c r="W2223" s="99">
        <f t="shared" si="1407"/>
        <v>0</v>
      </c>
      <c r="X2223" s="99">
        <f t="shared" si="1407"/>
        <v>0</v>
      </c>
      <c r="Y2223" s="99">
        <f t="shared" si="1407"/>
        <v>0</v>
      </c>
      <c r="Z2223" s="99">
        <f t="shared" si="1407"/>
        <v>0</v>
      </c>
      <c r="AA2223" s="99">
        <f t="shared" si="1407"/>
        <v>0</v>
      </c>
      <c r="AB2223" s="99">
        <f t="shared" si="1407"/>
        <v>0</v>
      </c>
      <c r="AC2223" s="99">
        <f t="shared" si="1407"/>
        <v>0</v>
      </c>
      <c r="AD2223" s="99">
        <f t="shared" si="1407"/>
        <v>0</v>
      </c>
      <c r="AE2223" s="99">
        <f t="shared" si="1407"/>
        <v>0</v>
      </c>
      <c r="AF2223" s="99">
        <f t="shared" si="1407"/>
        <v>0</v>
      </c>
      <c r="AG2223" s="99">
        <f t="shared" si="1407"/>
        <v>0</v>
      </c>
      <c r="AH2223" s="99">
        <f t="shared" si="1407"/>
        <v>0</v>
      </c>
    </row>
    <row r="2224" hidden="1">
      <c r="A2224" s="90"/>
      <c r="B2224" s="91"/>
      <c r="C2224" s="92">
        <v>0.0</v>
      </c>
      <c r="D2224" s="92">
        <v>0.0</v>
      </c>
      <c r="E2224" s="93">
        <f t="shared" ref="E2224:E2229" si="1408">SUM(L2224*I2224)/60</f>
        <v>0</v>
      </c>
      <c r="F2224" s="92">
        <v>0.0</v>
      </c>
      <c r="G2224" s="92">
        <v>0.0</v>
      </c>
      <c r="H2224" s="92">
        <v>0.0</v>
      </c>
      <c r="I2224" s="92">
        <v>0.0</v>
      </c>
      <c r="J2224" s="106">
        <f t="shared" si="1402"/>
        <v>0</v>
      </c>
      <c r="K2224" s="94" t="str">
        <f t="shared" si="1403"/>
        <v>#DIV/0!</v>
      </c>
      <c r="L2224" s="92">
        <v>0.0</v>
      </c>
      <c r="M2224" s="92">
        <v>0.0</v>
      </c>
      <c r="N2224" s="92" t="s">
        <v>386</v>
      </c>
      <c r="O2224" s="95">
        <f t="shared" ref="O2224:O2229" si="1409">SUM(L2224*I2224)/60</f>
        <v>0</v>
      </c>
      <c r="P2224" s="92">
        <v>0.0</v>
      </c>
      <c r="Q2224" s="92">
        <v>0.0</v>
      </c>
      <c r="R2224" s="92">
        <v>0.0</v>
      </c>
      <c r="S2224" s="92">
        <v>0.0</v>
      </c>
      <c r="T2224" s="92">
        <v>0.0</v>
      </c>
      <c r="U2224" s="92">
        <v>0.0</v>
      </c>
      <c r="V2224" s="92">
        <v>0.0</v>
      </c>
      <c r="W2224" s="92">
        <v>0.0</v>
      </c>
      <c r="X2224" s="92">
        <v>0.0</v>
      </c>
      <c r="Y2224" s="92">
        <v>0.0</v>
      </c>
      <c r="Z2224" s="92">
        <v>0.0</v>
      </c>
      <c r="AA2224" s="92">
        <v>0.0</v>
      </c>
      <c r="AB2224" s="92">
        <v>0.0</v>
      </c>
      <c r="AC2224" s="92">
        <v>0.0</v>
      </c>
      <c r="AD2224" s="92">
        <v>0.0</v>
      </c>
      <c r="AE2224" s="92">
        <v>0.0</v>
      </c>
      <c r="AF2224" s="92">
        <v>0.0</v>
      </c>
      <c r="AG2224" s="92">
        <v>0.0</v>
      </c>
      <c r="AH2224" s="92">
        <v>0.0</v>
      </c>
    </row>
    <row r="2225" hidden="1">
      <c r="A2225" s="90"/>
      <c r="B2225" s="91"/>
      <c r="C2225" s="92">
        <v>0.0</v>
      </c>
      <c r="D2225" s="92">
        <v>0.0</v>
      </c>
      <c r="E2225" s="93">
        <f t="shared" si="1408"/>
        <v>0</v>
      </c>
      <c r="F2225" s="92">
        <v>0.0</v>
      </c>
      <c r="G2225" s="92">
        <v>0.0</v>
      </c>
      <c r="H2225" s="92">
        <v>0.0</v>
      </c>
      <c r="I2225" s="92">
        <v>0.0</v>
      </c>
      <c r="J2225" s="106">
        <f t="shared" si="1402"/>
        <v>0</v>
      </c>
      <c r="K2225" s="94" t="str">
        <f t="shared" si="1403"/>
        <v>#DIV/0!</v>
      </c>
      <c r="L2225" s="92">
        <v>0.0</v>
      </c>
      <c r="M2225" s="92">
        <v>0.0</v>
      </c>
      <c r="N2225" s="92" t="s">
        <v>386</v>
      </c>
      <c r="O2225" s="95">
        <f t="shared" si="1409"/>
        <v>0</v>
      </c>
      <c r="P2225" s="92">
        <v>0.0</v>
      </c>
      <c r="Q2225" s="92">
        <v>0.0</v>
      </c>
      <c r="R2225" s="92">
        <v>0.0</v>
      </c>
      <c r="S2225" s="92">
        <v>0.0</v>
      </c>
      <c r="T2225" s="92">
        <v>0.0</v>
      </c>
      <c r="U2225" s="92">
        <v>0.0</v>
      </c>
      <c r="V2225" s="92">
        <v>0.0</v>
      </c>
      <c r="W2225" s="92">
        <v>0.0</v>
      </c>
      <c r="X2225" s="92">
        <v>0.0</v>
      </c>
      <c r="Y2225" s="92">
        <v>0.0</v>
      </c>
      <c r="Z2225" s="92">
        <v>0.0</v>
      </c>
      <c r="AA2225" s="92">
        <v>0.0</v>
      </c>
      <c r="AB2225" s="92">
        <v>0.0</v>
      </c>
      <c r="AC2225" s="92">
        <v>0.0</v>
      </c>
      <c r="AD2225" s="92">
        <v>0.0</v>
      </c>
      <c r="AE2225" s="92">
        <v>0.0</v>
      </c>
      <c r="AF2225" s="92">
        <v>0.0</v>
      </c>
      <c r="AG2225" s="92">
        <v>0.0</v>
      </c>
      <c r="AH2225" s="92">
        <v>0.0</v>
      </c>
    </row>
    <row r="2226" hidden="1">
      <c r="A2226" s="90"/>
      <c r="B2226" s="91"/>
      <c r="C2226" s="92">
        <v>0.0</v>
      </c>
      <c r="D2226" s="92">
        <v>0.0</v>
      </c>
      <c r="E2226" s="93">
        <f t="shared" si="1408"/>
        <v>0</v>
      </c>
      <c r="F2226" s="92">
        <v>0.0</v>
      </c>
      <c r="G2226" s="92">
        <v>0.0</v>
      </c>
      <c r="H2226" s="92">
        <v>0.0</v>
      </c>
      <c r="I2226" s="92">
        <v>0.0</v>
      </c>
      <c r="J2226" s="106">
        <f t="shared" si="1402"/>
        <v>0</v>
      </c>
      <c r="K2226" s="94" t="str">
        <f t="shared" si="1403"/>
        <v>#DIV/0!</v>
      </c>
      <c r="L2226" s="92">
        <v>0.0</v>
      </c>
      <c r="M2226" s="92">
        <v>0.0</v>
      </c>
      <c r="N2226" s="92" t="s">
        <v>386</v>
      </c>
      <c r="O2226" s="95">
        <f t="shared" si="1409"/>
        <v>0</v>
      </c>
      <c r="P2226" s="92">
        <v>0.0</v>
      </c>
      <c r="Q2226" s="92">
        <v>0.0</v>
      </c>
      <c r="R2226" s="92">
        <v>0.0</v>
      </c>
      <c r="S2226" s="92">
        <v>0.0</v>
      </c>
      <c r="T2226" s="92">
        <v>0.0</v>
      </c>
      <c r="U2226" s="92">
        <v>0.0</v>
      </c>
      <c r="V2226" s="92">
        <v>0.0</v>
      </c>
      <c r="W2226" s="92">
        <v>0.0</v>
      </c>
      <c r="X2226" s="92">
        <v>0.0</v>
      </c>
      <c r="Y2226" s="92">
        <v>0.0</v>
      </c>
      <c r="Z2226" s="92">
        <v>0.0</v>
      </c>
      <c r="AA2226" s="92">
        <v>0.0</v>
      </c>
      <c r="AB2226" s="92">
        <v>0.0</v>
      </c>
      <c r="AC2226" s="92">
        <v>0.0</v>
      </c>
      <c r="AD2226" s="92">
        <v>0.0</v>
      </c>
      <c r="AE2226" s="92">
        <v>0.0</v>
      </c>
      <c r="AF2226" s="92">
        <v>0.0</v>
      </c>
      <c r="AG2226" s="92">
        <v>0.0</v>
      </c>
      <c r="AH2226" s="92">
        <v>0.0</v>
      </c>
    </row>
    <row r="2227" hidden="1">
      <c r="A2227" s="90"/>
      <c r="B2227" s="91"/>
      <c r="C2227" s="92">
        <v>0.0</v>
      </c>
      <c r="D2227" s="92">
        <v>0.0</v>
      </c>
      <c r="E2227" s="93">
        <f t="shared" si="1408"/>
        <v>0</v>
      </c>
      <c r="F2227" s="92">
        <v>0.0</v>
      </c>
      <c r="G2227" s="92">
        <v>0.0</v>
      </c>
      <c r="H2227" s="92">
        <v>0.0</v>
      </c>
      <c r="I2227" s="92">
        <v>0.0</v>
      </c>
      <c r="J2227" s="106">
        <f t="shared" si="1402"/>
        <v>0</v>
      </c>
      <c r="K2227" s="94" t="str">
        <f t="shared" si="1403"/>
        <v>#DIV/0!</v>
      </c>
      <c r="L2227" s="92">
        <v>0.0</v>
      </c>
      <c r="M2227" s="92">
        <v>0.0</v>
      </c>
      <c r="N2227" s="92" t="s">
        <v>386</v>
      </c>
      <c r="O2227" s="95">
        <f t="shared" si="1409"/>
        <v>0</v>
      </c>
      <c r="P2227" s="92">
        <v>0.0</v>
      </c>
      <c r="Q2227" s="92">
        <v>0.0</v>
      </c>
      <c r="R2227" s="92">
        <v>0.0</v>
      </c>
      <c r="S2227" s="92">
        <v>0.0</v>
      </c>
      <c r="T2227" s="92">
        <v>0.0</v>
      </c>
      <c r="U2227" s="92">
        <v>0.0</v>
      </c>
      <c r="V2227" s="92">
        <v>0.0</v>
      </c>
      <c r="W2227" s="92">
        <v>0.0</v>
      </c>
      <c r="X2227" s="92">
        <v>0.0</v>
      </c>
      <c r="Y2227" s="92">
        <v>0.0</v>
      </c>
      <c r="Z2227" s="92">
        <v>0.0</v>
      </c>
      <c r="AA2227" s="92">
        <v>0.0</v>
      </c>
      <c r="AB2227" s="92">
        <v>0.0</v>
      </c>
      <c r="AC2227" s="92">
        <v>0.0</v>
      </c>
      <c r="AD2227" s="92">
        <v>0.0</v>
      </c>
      <c r="AE2227" s="92">
        <v>0.0</v>
      </c>
      <c r="AF2227" s="92">
        <v>0.0</v>
      </c>
      <c r="AG2227" s="92">
        <v>0.0</v>
      </c>
      <c r="AH2227" s="92">
        <v>0.0</v>
      </c>
    </row>
    <row r="2228" hidden="1">
      <c r="A2228" s="90"/>
      <c r="B2228" s="91"/>
      <c r="C2228" s="92">
        <v>0.0</v>
      </c>
      <c r="D2228" s="92">
        <v>0.0</v>
      </c>
      <c r="E2228" s="93">
        <f t="shared" si="1408"/>
        <v>0</v>
      </c>
      <c r="F2228" s="92">
        <v>0.0</v>
      </c>
      <c r="G2228" s="92">
        <v>0.0</v>
      </c>
      <c r="H2228" s="92">
        <v>0.0</v>
      </c>
      <c r="I2228" s="92">
        <v>0.0</v>
      </c>
      <c r="J2228" s="106">
        <f t="shared" si="1402"/>
        <v>0</v>
      </c>
      <c r="K2228" s="94" t="str">
        <f t="shared" si="1403"/>
        <v>#DIV/0!</v>
      </c>
      <c r="L2228" s="92">
        <v>0.0</v>
      </c>
      <c r="M2228" s="92">
        <v>0.0</v>
      </c>
      <c r="N2228" s="92" t="s">
        <v>386</v>
      </c>
      <c r="O2228" s="95">
        <f t="shared" si="1409"/>
        <v>0</v>
      </c>
      <c r="P2228" s="92">
        <v>0.0</v>
      </c>
      <c r="Q2228" s="92">
        <v>0.0</v>
      </c>
      <c r="R2228" s="92">
        <v>0.0</v>
      </c>
      <c r="S2228" s="92">
        <v>0.0</v>
      </c>
      <c r="T2228" s="92">
        <v>0.0</v>
      </c>
      <c r="U2228" s="92">
        <v>0.0</v>
      </c>
      <c r="V2228" s="92">
        <v>0.0</v>
      </c>
      <c r="W2228" s="92">
        <v>0.0</v>
      </c>
      <c r="X2228" s="92">
        <v>0.0</v>
      </c>
      <c r="Y2228" s="92">
        <v>0.0</v>
      </c>
      <c r="Z2228" s="92">
        <v>0.0</v>
      </c>
      <c r="AA2228" s="92">
        <v>0.0</v>
      </c>
      <c r="AB2228" s="92">
        <v>0.0</v>
      </c>
      <c r="AC2228" s="92">
        <v>0.0</v>
      </c>
      <c r="AD2228" s="92">
        <v>0.0</v>
      </c>
      <c r="AE2228" s="92">
        <v>0.0</v>
      </c>
      <c r="AF2228" s="92">
        <v>0.0</v>
      </c>
      <c r="AG2228" s="92">
        <v>0.0</v>
      </c>
      <c r="AH2228" s="92">
        <v>0.0</v>
      </c>
    </row>
    <row r="2229" hidden="1">
      <c r="A2229" s="90"/>
      <c r="B2229" s="91"/>
      <c r="C2229" s="92">
        <v>0.0</v>
      </c>
      <c r="D2229" s="92">
        <v>0.0</v>
      </c>
      <c r="E2229" s="93">
        <f t="shared" si="1408"/>
        <v>0</v>
      </c>
      <c r="F2229" s="92">
        <v>0.0</v>
      </c>
      <c r="G2229" s="92">
        <v>0.0</v>
      </c>
      <c r="H2229" s="92">
        <v>0.0</v>
      </c>
      <c r="I2229" s="92">
        <v>0.0</v>
      </c>
      <c r="J2229" s="106">
        <f t="shared" si="1402"/>
        <v>0</v>
      </c>
      <c r="K2229" s="94" t="str">
        <f t="shared" si="1403"/>
        <v>#DIV/0!</v>
      </c>
      <c r="L2229" s="92">
        <v>0.0</v>
      </c>
      <c r="M2229" s="92">
        <v>0.0</v>
      </c>
      <c r="N2229" s="92" t="s">
        <v>386</v>
      </c>
      <c r="O2229" s="95">
        <f t="shared" si="1409"/>
        <v>0</v>
      </c>
      <c r="P2229" s="92">
        <v>0.0</v>
      </c>
      <c r="Q2229" s="92">
        <v>0.0</v>
      </c>
      <c r="R2229" s="92">
        <v>0.0</v>
      </c>
      <c r="S2229" s="92">
        <v>0.0</v>
      </c>
      <c r="T2229" s="92">
        <v>0.0</v>
      </c>
      <c r="U2229" s="92">
        <v>0.0</v>
      </c>
      <c r="V2229" s="92">
        <v>0.0</v>
      </c>
      <c r="W2229" s="92">
        <v>0.0</v>
      </c>
      <c r="X2229" s="92">
        <v>0.0</v>
      </c>
      <c r="Y2229" s="92">
        <v>0.0</v>
      </c>
      <c r="Z2229" s="92">
        <v>0.0</v>
      </c>
      <c r="AA2229" s="92">
        <v>0.0</v>
      </c>
      <c r="AB2229" s="92">
        <v>0.0</v>
      </c>
      <c r="AC2229" s="92">
        <v>0.0</v>
      </c>
      <c r="AD2229" s="92">
        <v>0.0</v>
      </c>
      <c r="AE2229" s="92">
        <v>0.0</v>
      </c>
      <c r="AF2229" s="92">
        <v>0.0</v>
      </c>
      <c r="AG2229" s="92">
        <v>0.0</v>
      </c>
      <c r="AH2229" s="92">
        <v>0.0</v>
      </c>
    </row>
    <row r="2230" hidden="1">
      <c r="A2230" s="98" t="s">
        <v>271</v>
      </c>
      <c r="B2230" s="99"/>
      <c r="C2230" s="99">
        <f>SUM(C2224:C2229)</f>
        <v>0</v>
      </c>
      <c r="D2230" s="99">
        <f t="shared" ref="D2230:F2230" si="1410">SUM(D2224:D2229)/4</f>
        <v>0</v>
      </c>
      <c r="E2230" s="100">
        <f t="shared" si="1410"/>
        <v>0</v>
      </c>
      <c r="F2230" s="99">
        <f t="shared" si="1410"/>
        <v>0</v>
      </c>
      <c r="G2230" s="99">
        <f>SUM(G2224:G2229)</f>
        <v>0</v>
      </c>
      <c r="H2230" s="99"/>
      <c r="I2230" s="99">
        <f>SUM(I2224:I2229)</f>
        <v>0</v>
      </c>
      <c r="J2230" s="99">
        <f t="shared" si="1402"/>
        <v>0</v>
      </c>
      <c r="K2230" s="101" t="str">
        <f t="shared" si="1403"/>
        <v>#DIV/0!</v>
      </c>
      <c r="L2230" s="99">
        <f t="shared" ref="L2230:M2230" si="1411">SUM(L2224:L2229)</f>
        <v>0</v>
      </c>
      <c r="M2230" s="99">
        <f t="shared" si="1411"/>
        <v>0</v>
      </c>
      <c r="N2230" s="99"/>
      <c r="O2230" s="102"/>
      <c r="P2230" s="99">
        <f t="shared" ref="P2230:AH2230" si="1412">SUM(P2224:P2229)</f>
        <v>0</v>
      </c>
      <c r="Q2230" s="99">
        <f t="shared" si="1412"/>
        <v>0</v>
      </c>
      <c r="R2230" s="99">
        <f t="shared" si="1412"/>
        <v>0</v>
      </c>
      <c r="S2230" s="99">
        <f t="shared" si="1412"/>
        <v>0</v>
      </c>
      <c r="T2230" s="99">
        <f t="shared" si="1412"/>
        <v>0</v>
      </c>
      <c r="U2230" s="99">
        <f t="shared" si="1412"/>
        <v>0</v>
      </c>
      <c r="V2230" s="99">
        <f t="shared" si="1412"/>
        <v>0</v>
      </c>
      <c r="W2230" s="99">
        <f t="shared" si="1412"/>
        <v>0</v>
      </c>
      <c r="X2230" s="99">
        <f t="shared" si="1412"/>
        <v>0</v>
      </c>
      <c r="Y2230" s="99">
        <f t="shared" si="1412"/>
        <v>0</v>
      </c>
      <c r="Z2230" s="99">
        <f t="shared" si="1412"/>
        <v>0</v>
      </c>
      <c r="AA2230" s="99">
        <f t="shared" si="1412"/>
        <v>0</v>
      </c>
      <c r="AB2230" s="99">
        <f t="shared" si="1412"/>
        <v>0</v>
      </c>
      <c r="AC2230" s="99">
        <f t="shared" si="1412"/>
        <v>0</v>
      </c>
      <c r="AD2230" s="99">
        <f t="shared" si="1412"/>
        <v>0</v>
      </c>
      <c r="AE2230" s="99">
        <f t="shared" si="1412"/>
        <v>0</v>
      </c>
      <c r="AF2230" s="99">
        <f t="shared" si="1412"/>
        <v>0</v>
      </c>
      <c r="AG2230" s="99">
        <f t="shared" si="1412"/>
        <v>0</v>
      </c>
      <c r="AH2230" s="99">
        <f t="shared" si="1412"/>
        <v>0</v>
      </c>
    </row>
    <row r="2231">
      <c r="A2231" s="119" t="s">
        <v>510</v>
      </c>
    </row>
    <row r="2233" hidden="1">
      <c r="A2233" s="115"/>
      <c r="F2233" s="116" t="s">
        <v>382</v>
      </c>
      <c r="L2233" s="117" t="s">
        <v>383</v>
      </c>
      <c r="N2233" s="118" t="s">
        <v>384</v>
      </c>
    </row>
    <row r="2234" hidden="1">
      <c r="A2234" s="83" t="s">
        <v>232</v>
      </c>
      <c r="B2234" s="83" t="s">
        <v>233</v>
      </c>
      <c r="C2234" s="83" t="s">
        <v>234</v>
      </c>
      <c r="D2234" s="83" t="s">
        <v>15</v>
      </c>
      <c r="E2234" s="84" t="s">
        <v>235</v>
      </c>
      <c r="F2234" s="85" t="s">
        <v>17</v>
      </c>
      <c r="G2234" s="85" t="s">
        <v>236</v>
      </c>
      <c r="H2234" s="85" t="s">
        <v>237</v>
      </c>
      <c r="I2234" s="85" t="s">
        <v>238</v>
      </c>
      <c r="J2234" s="85" t="s">
        <v>239</v>
      </c>
      <c r="K2234" s="86" t="s">
        <v>240</v>
      </c>
      <c r="L2234" s="87" t="s">
        <v>241</v>
      </c>
      <c r="M2234" s="87" t="s">
        <v>242</v>
      </c>
      <c r="N2234" s="88" t="s">
        <v>385</v>
      </c>
      <c r="O2234" s="88" t="s">
        <v>235</v>
      </c>
      <c r="P2234" s="88" t="s">
        <v>244</v>
      </c>
      <c r="Q2234" s="88" t="s">
        <v>245</v>
      </c>
      <c r="R2234" s="88" t="s">
        <v>246</v>
      </c>
      <c r="S2234" s="88" t="s">
        <v>247</v>
      </c>
      <c r="T2234" s="88" t="s">
        <v>248</v>
      </c>
      <c r="U2234" s="88" t="s">
        <v>249</v>
      </c>
      <c r="V2234" s="88" t="s">
        <v>250</v>
      </c>
      <c r="W2234" s="88" t="s">
        <v>251</v>
      </c>
      <c r="X2234" s="88" t="s">
        <v>252</v>
      </c>
      <c r="Y2234" s="88" t="s">
        <v>253</v>
      </c>
      <c r="Z2234" s="88" t="s">
        <v>254</v>
      </c>
      <c r="AA2234" s="88" t="s">
        <v>255</v>
      </c>
      <c r="AB2234" s="88" t="s">
        <v>256</v>
      </c>
      <c r="AC2234" s="88" t="s">
        <v>257</v>
      </c>
      <c r="AD2234" s="88" t="s">
        <v>258</v>
      </c>
      <c r="AE2234" s="88" t="s">
        <v>259</v>
      </c>
      <c r="AF2234" s="88" t="s">
        <v>260</v>
      </c>
      <c r="AG2234" s="88" t="s">
        <v>261</v>
      </c>
      <c r="AH2234" s="88" t="s">
        <v>262</v>
      </c>
    </row>
    <row r="2235" hidden="1">
      <c r="A2235" s="90"/>
      <c r="B2235" s="91"/>
      <c r="C2235" s="92">
        <v>0.0</v>
      </c>
      <c r="D2235" s="92">
        <v>0.0</v>
      </c>
      <c r="E2235" s="93">
        <f t="shared" ref="E2235:E2240" si="1413">SUM(L2235*I2235)/60</f>
        <v>0</v>
      </c>
      <c r="F2235" s="92">
        <v>0.0</v>
      </c>
      <c r="G2235" s="92">
        <v>0.0</v>
      </c>
      <c r="H2235" s="92">
        <v>0.0</v>
      </c>
      <c r="I2235" s="92">
        <v>0.0</v>
      </c>
      <c r="J2235" s="106">
        <f t="shared" ref="J2235:J2248" si="1414">SUM(G2235-I2235)</f>
        <v>0</v>
      </c>
      <c r="K2235" s="94" t="str">
        <f t="shared" ref="K2235:K2248" si="1415">SUM(G2235/I2235)</f>
        <v>#DIV/0!</v>
      </c>
      <c r="L2235" s="92">
        <v>0.0</v>
      </c>
      <c r="M2235" s="92">
        <v>0.0</v>
      </c>
      <c r="N2235" s="92" t="s">
        <v>386</v>
      </c>
      <c r="O2235" s="95" t="str">
        <f t="shared" ref="O2235:O2240" si="1416">(E2235*N2235)</f>
        <v>#VALUE!</v>
      </c>
      <c r="P2235" s="92">
        <v>0.0</v>
      </c>
      <c r="Q2235" s="92">
        <v>0.0</v>
      </c>
      <c r="R2235" s="92">
        <v>0.0</v>
      </c>
      <c r="S2235" s="92">
        <v>0.0</v>
      </c>
      <c r="T2235" s="92">
        <v>0.0</v>
      </c>
      <c r="U2235" s="92">
        <v>0.0</v>
      </c>
      <c r="V2235" s="92">
        <v>0.0</v>
      </c>
      <c r="W2235" s="92">
        <v>0.0</v>
      </c>
      <c r="X2235" s="92">
        <v>0.0</v>
      </c>
      <c r="Y2235" s="92">
        <v>0.0</v>
      </c>
      <c r="Z2235" s="92">
        <v>0.0</v>
      </c>
      <c r="AA2235" s="92">
        <v>0.0</v>
      </c>
      <c r="AB2235" s="92">
        <v>0.0</v>
      </c>
      <c r="AC2235" s="92">
        <v>0.0</v>
      </c>
      <c r="AD2235" s="92">
        <v>0.0</v>
      </c>
      <c r="AE2235" s="92">
        <v>0.0</v>
      </c>
      <c r="AF2235" s="92">
        <v>0.0</v>
      </c>
      <c r="AG2235" s="92">
        <v>0.0</v>
      </c>
      <c r="AH2235" s="92">
        <v>0.0</v>
      </c>
    </row>
    <row r="2236" hidden="1">
      <c r="A2236" s="90"/>
      <c r="B2236" s="91"/>
      <c r="C2236" s="92">
        <v>0.0</v>
      </c>
      <c r="D2236" s="92">
        <v>0.0</v>
      </c>
      <c r="E2236" s="93">
        <f t="shared" si="1413"/>
        <v>0</v>
      </c>
      <c r="F2236" s="92">
        <v>0.0</v>
      </c>
      <c r="G2236" s="92">
        <v>0.0</v>
      </c>
      <c r="H2236" s="92">
        <v>0.0</v>
      </c>
      <c r="I2236" s="92">
        <v>0.0</v>
      </c>
      <c r="J2236" s="106">
        <f t="shared" si="1414"/>
        <v>0</v>
      </c>
      <c r="K2236" s="94" t="str">
        <f t="shared" si="1415"/>
        <v>#DIV/0!</v>
      </c>
      <c r="L2236" s="92">
        <v>0.0</v>
      </c>
      <c r="M2236" s="92">
        <v>0.0</v>
      </c>
      <c r="N2236" s="92" t="s">
        <v>386</v>
      </c>
      <c r="O2236" s="95" t="str">
        <f t="shared" si="1416"/>
        <v>#VALUE!</v>
      </c>
      <c r="P2236" s="92">
        <v>0.0</v>
      </c>
      <c r="Q2236" s="92">
        <v>0.0</v>
      </c>
      <c r="R2236" s="92">
        <v>0.0</v>
      </c>
      <c r="S2236" s="92">
        <v>0.0</v>
      </c>
      <c r="T2236" s="92">
        <v>0.0</v>
      </c>
      <c r="U2236" s="92">
        <v>0.0</v>
      </c>
      <c r="V2236" s="92">
        <v>0.0</v>
      </c>
      <c r="W2236" s="92">
        <v>0.0</v>
      </c>
      <c r="X2236" s="92">
        <v>0.0</v>
      </c>
      <c r="Y2236" s="92">
        <v>0.0</v>
      </c>
      <c r="Z2236" s="92">
        <v>0.0</v>
      </c>
      <c r="AA2236" s="92">
        <v>0.0</v>
      </c>
      <c r="AB2236" s="92">
        <v>0.0</v>
      </c>
      <c r="AC2236" s="92">
        <v>0.0</v>
      </c>
      <c r="AD2236" s="92">
        <v>0.0</v>
      </c>
      <c r="AE2236" s="92">
        <v>0.0</v>
      </c>
      <c r="AF2236" s="92">
        <v>0.0</v>
      </c>
      <c r="AG2236" s="92">
        <v>0.0</v>
      </c>
      <c r="AH2236" s="92">
        <v>0.0</v>
      </c>
    </row>
    <row r="2237" hidden="1">
      <c r="A2237" s="90"/>
      <c r="B2237" s="91"/>
      <c r="C2237" s="92">
        <v>0.0</v>
      </c>
      <c r="D2237" s="92">
        <v>0.0</v>
      </c>
      <c r="E2237" s="93">
        <f t="shared" si="1413"/>
        <v>0</v>
      </c>
      <c r="F2237" s="92">
        <v>0.0</v>
      </c>
      <c r="G2237" s="92">
        <v>0.0</v>
      </c>
      <c r="H2237" s="92">
        <v>0.0</v>
      </c>
      <c r="I2237" s="92">
        <v>0.0</v>
      </c>
      <c r="J2237" s="106">
        <f t="shared" si="1414"/>
        <v>0</v>
      </c>
      <c r="K2237" s="94" t="str">
        <f t="shared" si="1415"/>
        <v>#DIV/0!</v>
      </c>
      <c r="L2237" s="92">
        <v>0.0</v>
      </c>
      <c r="M2237" s="92">
        <v>0.0</v>
      </c>
      <c r="N2237" s="92" t="s">
        <v>386</v>
      </c>
      <c r="O2237" s="95" t="str">
        <f t="shared" si="1416"/>
        <v>#VALUE!</v>
      </c>
      <c r="P2237" s="92">
        <v>0.0</v>
      </c>
      <c r="Q2237" s="92">
        <v>0.0</v>
      </c>
      <c r="R2237" s="92">
        <v>0.0</v>
      </c>
      <c r="S2237" s="92">
        <v>0.0</v>
      </c>
      <c r="T2237" s="92">
        <v>0.0</v>
      </c>
      <c r="U2237" s="92">
        <v>0.0</v>
      </c>
      <c r="V2237" s="92">
        <v>0.0</v>
      </c>
      <c r="W2237" s="92">
        <v>0.0</v>
      </c>
      <c r="X2237" s="92">
        <v>0.0</v>
      </c>
      <c r="Y2237" s="92">
        <v>0.0</v>
      </c>
      <c r="Z2237" s="92">
        <v>0.0</v>
      </c>
      <c r="AA2237" s="92">
        <v>0.0</v>
      </c>
      <c r="AB2237" s="92">
        <v>0.0</v>
      </c>
      <c r="AC2237" s="92">
        <v>0.0</v>
      </c>
      <c r="AD2237" s="92">
        <v>0.0</v>
      </c>
      <c r="AE2237" s="92">
        <v>0.0</v>
      </c>
      <c r="AF2237" s="92">
        <v>0.0</v>
      </c>
      <c r="AG2237" s="92">
        <v>0.0</v>
      </c>
      <c r="AH2237" s="92">
        <v>0.0</v>
      </c>
    </row>
    <row r="2238" hidden="1">
      <c r="A2238" s="90"/>
      <c r="B2238" s="91"/>
      <c r="C2238" s="92">
        <v>0.0</v>
      </c>
      <c r="D2238" s="92">
        <v>0.0</v>
      </c>
      <c r="E2238" s="93">
        <f t="shared" si="1413"/>
        <v>0</v>
      </c>
      <c r="F2238" s="92">
        <v>0.0</v>
      </c>
      <c r="G2238" s="92">
        <v>0.0</v>
      </c>
      <c r="H2238" s="92">
        <v>0.0</v>
      </c>
      <c r="I2238" s="92">
        <v>0.0</v>
      </c>
      <c r="J2238" s="106">
        <f t="shared" si="1414"/>
        <v>0</v>
      </c>
      <c r="K2238" s="94" t="str">
        <f t="shared" si="1415"/>
        <v>#DIV/0!</v>
      </c>
      <c r="L2238" s="92">
        <v>0.0</v>
      </c>
      <c r="M2238" s="92">
        <v>0.0</v>
      </c>
      <c r="N2238" s="92" t="s">
        <v>386</v>
      </c>
      <c r="O2238" s="95" t="str">
        <f t="shared" si="1416"/>
        <v>#VALUE!</v>
      </c>
      <c r="P2238" s="92">
        <v>0.0</v>
      </c>
      <c r="Q2238" s="92">
        <v>0.0</v>
      </c>
      <c r="R2238" s="92">
        <v>0.0</v>
      </c>
      <c r="S2238" s="92">
        <v>0.0</v>
      </c>
      <c r="T2238" s="92">
        <v>0.0</v>
      </c>
      <c r="U2238" s="92">
        <v>0.0</v>
      </c>
      <c r="V2238" s="92">
        <v>0.0</v>
      </c>
      <c r="W2238" s="92">
        <v>0.0</v>
      </c>
      <c r="X2238" s="92">
        <v>0.0</v>
      </c>
      <c r="Y2238" s="92">
        <v>0.0</v>
      </c>
      <c r="Z2238" s="92">
        <v>0.0</v>
      </c>
      <c r="AA2238" s="92">
        <v>0.0</v>
      </c>
      <c r="AB2238" s="92">
        <v>0.0</v>
      </c>
      <c r="AC2238" s="92">
        <v>0.0</v>
      </c>
      <c r="AD2238" s="92">
        <v>0.0</v>
      </c>
      <c r="AE2238" s="92">
        <v>0.0</v>
      </c>
      <c r="AF2238" s="92">
        <v>0.0</v>
      </c>
      <c r="AG2238" s="92">
        <v>0.0</v>
      </c>
      <c r="AH2238" s="92">
        <v>0.0</v>
      </c>
    </row>
    <row r="2239" hidden="1">
      <c r="A2239" s="90"/>
      <c r="B2239" s="91"/>
      <c r="C2239" s="92">
        <v>0.0</v>
      </c>
      <c r="D2239" s="92">
        <v>0.0</v>
      </c>
      <c r="E2239" s="93">
        <f t="shared" si="1413"/>
        <v>0</v>
      </c>
      <c r="F2239" s="92">
        <v>0.0</v>
      </c>
      <c r="G2239" s="92">
        <v>0.0</v>
      </c>
      <c r="H2239" s="92">
        <v>0.0</v>
      </c>
      <c r="I2239" s="92">
        <v>0.0</v>
      </c>
      <c r="J2239" s="106">
        <f t="shared" si="1414"/>
        <v>0</v>
      </c>
      <c r="K2239" s="94" t="str">
        <f t="shared" si="1415"/>
        <v>#DIV/0!</v>
      </c>
      <c r="L2239" s="92">
        <v>0.0</v>
      </c>
      <c r="M2239" s="92">
        <v>0.0</v>
      </c>
      <c r="N2239" s="92" t="s">
        <v>386</v>
      </c>
      <c r="O2239" s="95" t="str">
        <f t="shared" si="1416"/>
        <v>#VALUE!</v>
      </c>
      <c r="P2239" s="92">
        <v>0.0</v>
      </c>
      <c r="Q2239" s="92">
        <v>0.0</v>
      </c>
      <c r="R2239" s="92">
        <v>0.0</v>
      </c>
      <c r="S2239" s="92">
        <v>0.0</v>
      </c>
      <c r="T2239" s="92">
        <v>0.0</v>
      </c>
      <c r="U2239" s="92">
        <v>0.0</v>
      </c>
      <c r="V2239" s="92">
        <v>0.0</v>
      </c>
      <c r="W2239" s="92">
        <v>0.0</v>
      </c>
      <c r="X2239" s="92">
        <v>0.0</v>
      </c>
      <c r="Y2239" s="92">
        <v>0.0</v>
      </c>
      <c r="Z2239" s="92">
        <v>0.0</v>
      </c>
      <c r="AA2239" s="92">
        <v>0.0</v>
      </c>
      <c r="AB2239" s="92">
        <v>0.0</v>
      </c>
      <c r="AC2239" s="92">
        <v>0.0</v>
      </c>
      <c r="AD2239" s="92">
        <v>0.0</v>
      </c>
      <c r="AE2239" s="92">
        <v>0.0</v>
      </c>
      <c r="AF2239" s="92">
        <v>0.0</v>
      </c>
      <c r="AG2239" s="92">
        <v>0.0</v>
      </c>
      <c r="AH2239" s="92">
        <v>0.0</v>
      </c>
    </row>
    <row r="2240" hidden="1">
      <c r="A2240" s="90"/>
      <c r="B2240" s="91"/>
      <c r="C2240" s="92">
        <v>0.0</v>
      </c>
      <c r="D2240" s="92">
        <v>0.0</v>
      </c>
      <c r="E2240" s="93">
        <f t="shared" si="1413"/>
        <v>0</v>
      </c>
      <c r="F2240" s="92">
        <v>0.0</v>
      </c>
      <c r="G2240" s="92">
        <v>0.0</v>
      </c>
      <c r="H2240" s="92">
        <v>0.0</v>
      </c>
      <c r="I2240" s="92">
        <v>0.0</v>
      </c>
      <c r="J2240" s="106">
        <f t="shared" si="1414"/>
        <v>0</v>
      </c>
      <c r="K2240" s="94" t="str">
        <f t="shared" si="1415"/>
        <v>#DIV/0!</v>
      </c>
      <c r="L2240" s="92">
        <v>0.0</v>
      </c>
      <c r="M2240" s="92">
        <v>0.0</v>
      </c>
      <c r="N2240" s="92" t="s">
        <v>386</v>
      </c>
      <c r="O2240" s="95" t="str">
        <f t="shared" si="1416"/>
        <v>#VALUE!</v>
      </c>
      <c r="P2240" s="92">
        <v>0.0</v>
      </c>
      <c r="Q2240" s="92">
        <v>0.0</v>
      </c>
      <c r="R2240" s="92">
        <v>0.0</v>
      </c>
      <c r="S2240" s="92">
        <v>0.0</v>
      </c>
      <c r="T2240" s="92">
        <v>0.0</v>
      </c>
      <c r="U2240" s="92">
        <v>0.0</v>
      </c>
      <c r="V2240" s="92">
        <v>0.0</v>
      </c>
      <c r="W2240" s="92">
        <v>0.0</v>
      </c>
      <c r="X2240" s="92">
        <v>0.0</v>
      </c>
      <c r="Y2240" s="92">
        <v>0.0</v>
      </c>
      <c r="Z2240" s="92">
        <v>0.0</v>
      </c>
      <c r="AA2240" s="92">
        <v>0.0</v>
      </c>
      <c r="AB2240" s="92">
        <v>0.0</v>
      </c>
      <c r="AC2240" s="92">
        <v>0.0</v>
      </c>
      <c r="AD2240" s="92">
        <v>0.0</v>
      </c>
      <c r="AE2240" s="92">
        <v>0.0</v>
      </c>
      <c r="AF2240" s="92">
        <v>0.0</v>
      </c>
      <c r="AG2240" s="92">
        <v>0.0</v>
      </c>
      <c r="AH2240" s="92">
        <v>0.0</v>
      </c>
    </row>
    <row r="2241" hidden="1">
      <c r="A2241" s="98"/>
      <c r="B2241" s="99"/>
      <c r="C2241" s="99">
        <f t="shared" ref="C2241:D2241" si="1417">SUM(C2235:C2240)/4</f>
        <v>0</v>
      </c>
      <c r="D2241" s="99">
        <f t="shared" si="1417"/>
        <v>0</v>
      </c>
      <c r="E2241" s="100">
        <f>SUM(E2235:E2240)</f>
        <v>0</v>
      </c>
      <c r="F2241" s="99">
        <f>SUM(F2235:F2240)/4</f>
        <v>0</v>
      </c>
      <c r="G2241" s="99">
        <f>SUM(G2235:G2240)</f>
        <v>0</v>
      </c>
      <c r="H2241" s="99"/>
      <c r="I2241" s="99">
        <f>SUM(I2235:I2240)</f>
        <v>0</v>
      </c>
      <c r="J2241" s="99">
        <f t="shared" si="1414"/>
        <v>0</v>
      </c>
      <c r="K2241" s="101" t="str">
        <f t="shared" si="1415"/>
        <v>#DIV/0!</v>
      </c>
      <c r="L2241" s="99">
        <f t="shared" ref="L2241:M2241" si="1418">SUM(L2235:L2240)</f>
        <v>0</v>
      </c>
      <c r="M2241" s="99">
        <f t="shared" si="1418"/>
        <v>0</v>
      </c>
      <c r="N2241" s="99"/>
      <c r="O2241" s="102"/>
      <c r="P2241" s="99">
        <f t="shared" ref="P2241:AH2241" si="1419">SUM(P2235:P2240)</f>
        <v>0</v>
      </c>
      <c r="Q2241" s="99">
        <f t="shared" si="1419"/>
        <v>0</v>
      </c>
      <c r="R2241" s="99">
        <f t="shared" si="1419"/>
        <v>0</v>
      </c>
      <c r="S2241" s="99">
        <f t="shared" si="1419"/>
        <v>0</v>
      </c>
      <c r="T2241" s="99">
        <f t="shared" si="1419"/>
        <v>0</v>
      </c>
      <c r="U2241" s="99">
        <f t="shared" si="1419"/>
        <v>0</v>
      </c>
      <c r="V2241" s="99">
        <f t="shared" si="1419"/>
        <v>0</v>
      </c>
      <c r="W2241" s="99">
        <f t="shared" si="1419"/>
        <v>0</v>
      </c>
      <c r="X2241" s="99">
        <f t="shared" si="1419"/>
        <v>0</v>
      </c>
      <c r="Y2241" s="99">
        <f t="shared" si="1419"/>
        <v>0</v>
      </c>
      <c r="Z2241" s="99">
        <f t="shared" si="1419"/>
        <v>0</v>
      </c>
      <c r="AA2241" s="99">
        <f t="shared" si="1419"/>
        <v>0</v>
      </c>
      <c r="AB2241" s="99">
        <f t="shared" si="1419"/>
        <v>0</v>
      </c>
      <c r="AC2241" s="99">
        <f t="shared" si="1419"/>
        <v>0</v>
      </c>
      <c r="AD2241" s="99">
        <f t="shared" si="1419"/>
        <v>0</v>
      </c>
      <c r="AE2241" s="99">
        <f t="shared" si="1419"/>
        <v>0</v>
      </c>
      <c r="AF2241" s="99">
        <f t="shared" si="1419"/>
        <v>0</v>
      </c>
      <c r="AG2241" s="99">
        <f t="shared" si="1419"/>
        <v>0</v>
      </c>
      <c r="AH2241" s="99">
        <f t="shared" si="1419"/>
        <v>0</v>
      </c>
    </row>
    <row r="2242" hidden="1">
      <c r="A2242" s="90"/>
      <c r="B2242" s="91"/>
      <c r="C2242" s="92">
        <v>0.0</v>
      </c>
      <c r="D2242" s="92">
        <v>0.0</v>
      </c>
      <c r="E2242" s="93">
        <f t="shared" ref="E2242:E2247" si="1420">SUM(L2242*I2242)/60</f>
        <v>0</v>
      </c>
      <c r="F2242" s="92">
        <v>0.0</v>
      </c>
      <c r="G2242" s="92">
        <v>0.0</v>
      </c>
      <c r="H2242" s="92">
        <v>0.0</v>
      </c>
      <c r="I2242" s="92">
        <v>0.0</v>
      </c>
      <c r="J2242" s="106">
        <f t="shared" si="1414"/>
        <v>0</v>
      </c>
      <c r="K2242" s="94" t="str">
        <f t="shared" si="1415"/>
        <v>#DIV/0!</v>
      </c>
      <c r="L2242" s="92">
        <v>0.0</v>
      </c>
      <c r="M2242" s="92">
        <v>0.0</v>
      </c>
      <c r="N2242" s="92" t="s">
        <v>386</v>
      </c>
      <c r="O2242" s="95">
        <f t="shared" ref="O2242:O2247" si="1421">SUM(L2242*I2242)/60</f>
        <v>0</v>
      </c>
      <c r="P2242" s="92">
        <v>0.0</v>
      </c>
      <c r="Q2242" s="92">
        <v>0.0</v>
      </c>
      <c r="R2242" s="92">
        <v>0.0</v>
      </c>
      <c r="S2242" s="92">
        <v>0.0</v>
      </c>
      <c r="T2242" s="92">
        <v>0.0</v>
      </c>
      <c r="U2242" s="92">
        <v>0.0</v>
      </c>
      <c r="V2242" s="92">
        <v>0.0</v>
      </c>
      <c r="W2242" s="92">
        <v>0.0</v>
      </c>
      <c r="X2242" s="92">
        <v>0.0</v>
      </c>
      <c r="Y2242" s="92">
        <v>0.0</v>
      </c>
      <c r="Z2242" s="92">
        <v>0.0</v>
      </c>
      <c r="AA2242" s="92">
        <v>0.0</v>
      </c>
      <c r="AB2242" s="92">
        <v>0.0</v>
      </c>
      <c r="AC2242" s="92">
        <v>0.0</v>
      </c>
      <c r="AD2242" s="92">
        <v>0.0</v>
      </c>
      <c r="AE2242" s="92">
        <v>0.0</v>
      </c>
      <c r="AF2242" s="92">
        <v>0.0</v>
      </c>
      <c r="AG2242" s="92">
        <v>0.0</v>
      </c>
      <c r="AH2242" s="92">
        <v>0.0</v>
      </c>
    </row>
    <row r="2243" hidden="1">
      <c r="A2243" s="90"/>
      <c r="B2243" s="91"/>
      <c r="C2243" s="92">
        <v>0.0</v>
      </c>
      <c r="D2243" s="92">
        <v>0.0</v>
      </c>
      <c r="E2243" s="93">
        <f t="shared" si="1420"/>
        <v>0</v>
      </c>
      <c r="F2243" s="92">
        <v>0.0</v>
      </c>
      <c r="G2243" s="92">
        <v>0.0</v>
      </c>
      <c r="H2243" s="92">
        <v>0.0</v>
      </c>
      <c r="I2243" s="92">
        <v>0.0</v>
      </c>
      <c r="J2243" s="106">
        <f t="shared" si="1414"/>
        <v>0</v>
      </c>
      <c r="K2243" s="94" t="str">
        <f t="shared" si="1415"/>
        <v>#DIV/0!</v>
      </c>
      <c r="L2243" s="92">
        <v>0.0</v>
      </c>
      <c r="M2243" s="92">
        <v>0.0</v>
      </c>
      <c r="N2243" s="92" t="s">
        <v>386</v>
      </c>
      <c r="O2243" s="95">
        <f t="shared" si="1421"/>
        <v>0</v>
      </c>
      <c r="P2243" s="92">
        <v>0.0</v>
      </c>
      <c r="Q2243" s="92">
        <v>0.0</v>
      </c>
      <c r="R2243" s="92">
        <v>0.0</v>
      </c>
      <c r="S2243" s="92">
        <v>0.0</v>
      </c>
      <c r="T2243" s="92">
        <v>0.0</v>
      </c>
      <c r="U2243" s="92">
        <v>0.0</v>
      </c>
      <c r="V2243" s="92">
        <v>0.0</v>
      </c>
      <c r="W2243" s="92">
        <v>0.0</v>
      </c>
      <c r="X2243" s="92">
        <v>0.0</v>
      </c>
      <c r="Y2243" s="92">
        <v>0.0</v>
      </c>
      <c r="Z2243" s="92">
        <v>0.0</v>
      </c>
      <c r="AA2243" s="92">
        <v>0.0</v>
      </c>
      <c r="AB2243" s="92">
        <v>0.0</v>
      </c>
      <c r="AC2243" s="92">
        <v>0.0</v>
      </c>
      <c r="AD2243" s="92">
        <v>0.0</v>
      </c>
      <c r="AE2243" s="92">
        <v>0.0</v>
      </c>
      <c r="AF2243" s="92">
        <v>0.0</v>
      </c>
      <c r="AG2243" s="92">
        <v>0.0</v>
      </c>
      <c r="AH2243" s="92">
        <v>0.0</v>
      </c>
    </row>
    <row r="2244" hidden="1">
      <c r="A2244" s="90"/>
      <c r="B2244" s="91"/>
      <c r="C2244" s="92">
        <v>0.0</v>
      </c>
      <c r="D2244" s="92">
        <v>0.0</v>
      </c>
      <c r="E2244" s="93">
        <f t="shared" si="1420"/>
        <v>0</v>
      </c>
      <c r="F2244" s="92">
        <v>0.0</v>
      </c>
      <c r="G2244" s="92">
        <v>0.0</v>
      </c>
      <c r="H2244" s="92">
        <v>0.0</v>
      </c>
      <c r="I2244" s="92">
        <v>0.0</v>
      </c>
      <c r="J2244" s="106">
        <f t="shared" si="1414"/>
        <v>0</v>
      </c>
      <c r="K2244" s="94" t="str">
        <f t="shared" si="1415"/>
        <v>#DIV/0!</v>
      </c>
      <c r="L2244" s="92">
        <v>0.0</v>
      </c>
      <c r="M2244" s="92">
        <v>0.0</v>
      </c>
      <c r="N2244" s="92" t="s">
        <v>386</v>
      </c>
      <c r="O2244" s="95">
        <f t="shared" si="1421"/>
        <v>0</v>
      </c>
      <c r="P2244" s="92">
        <v>0.0</v>
      </c>
      <c r="Q2244" s="92">
        <v>0.0</v>
      </c>
      <c r="R2244" s="92">
        <v>0.0</v>
      </c>
      <c r="S2244" s="92">
        <v>0.0</v>
      </c>
      <c r="T2244" s="92">
        <v>0.0</v>
      </c>
      <c r="U2244" s="92">
        <v>0.0</v>
      </c>
      <c r="V2244" s="92">
        <v>0.0</v>
      </c>
      <c r="W2244" s="92">
        <v>0.0</v>
      </c>
      <c r="X2244" s="92">
        <v>0.0</v>
      </c>
      <c r="Y2244" s="92">
        <v>0.0</v>
      </c>
      <c r="Z2244" s="92">
        <v>0.0</v>
      </c>
      <c r="AA2244" s="92">
        <v>0.0</v>
      </c>
      <c r="AB2244" s="92">
        <v>0.0</v>
      </c>
      <c r="AC2244" s="92">
        <v>0.0</v>
      </c>
      <c r="AD2244" s="92">
        <v>0.0</v>
      </c>
      <c r="AE2244" s="92">
        <v>0.0</v>
      </c>
      <c r="AF2244" s="92">
        <v>0.0</v>
      </c>
      <c r="AG2244" s="92">
        <v>0.0</v>
      </c>
      <c r="AH2244" s="92">
        <v>0.0</v>
      </c>
    </row>
    <row r="2245" hidden="1">
      <c r="A2245" s="90"/>
      <c r="B2245" s="91"/>
      <c r="C2245" s="92">
        <v>0.0</v>
      </c>
      <c r="D2245" s="92">
        <v>0.0</v>
      </c>
      <c r="E2245" s="93">
        <f t="shared" si="1420"/>
        <v>0</v>
      </c>
      <c r="F2245" s="92">
        <v>0.0</v>
      </c>
      <c r="G2245" s="92">
        <v>0.0</v>
      </c>
      <c r="H2245" s="92">
        <v>0.0</v>
      </c>
      <c r="I2245" s="92">
        <v>0.0</v>
      </c>
      <c r="J2245" s="106">
        <f t="shared" si="1414"/>
        <v>0</v>
      </c>
      <c r="K2245" s="94" t="str">
        <f t="shared" si="1415"/>
        <v>#DIV/0!</v>
      </c>
      <c r="L2245" s="92">
        <v>0.0</v>
      </c>
      <c r="M2245" s="92">
        <v>0.0</v>
      </c>
      <c r="N2245" s="92" t="s">
        <v>386</v>
      </c>
      <c r="O2245" s="95">
        <f t="shared" si="1421"/>
        <v>0</v>
      </c>
      <c r="P2245" s="92">
        <v>0.0</v>
      </c>
      <c r="Q2245" s="92">
        <v>0.0</v>
      </c>
      <c r="R2245" s="92">
        <v>0.0</v>
      </c>
      <c r="S2245" s="92">
        <v>0.0</v>
      </c>
      <c r="T2245" s="92">
        <v>0.0</v>
      </c>
      <c r="U2245" s="92">
        <v>0.0</v>
      </c>
      <c r="V2245" s="92">
        <v>0.0</v>
      </c>
      <c r="W2245" s="92">
        <v>0.0</v>
      </c>
      <c r="X2245" s="92">
        <v>0.0</v>
      </c>
      <c r="Y2245" s="92">
        <v>0.0</v>
      </c>
      <c r="Z2245" s="92">
        <v>0.0</v>
      </c>
      <c r="AA2245" s="92">
        <v>0.0</v>
      </c>
      <c r="AB2245" s="92">
        <v>0.0</v>
      </c>
      <c r="AC2245" s="92">
        <v>0.0</v>
      </c>
      <c r="AD2245" s="92">
        <v>0.0</v>
      </c>
      <c r="AE2245" s="92">
        <v>0.0</v>
      </c>
      <c r="AF2245" s="92">
        <v>0.0</v>
      </c>
      <c r="AG2245" s="92">
        <v>0.0</v>
      </c>
      <c r="AH2245" s="92">
        <v>0.0</v>
      </c>
    </row>
    <row r="2246" hidden="1">
      <c r="A2246" s="90"/>
      <c r="B2246" s="91"/>
      <c r="C2246" s="92">
        <v>0.0</v>
      </c>
      <c r="D2246" s="92">
        <v>0.0</v>
      </c>
      <c r="E2246" s="93">
        <f t="shared" si="1420"/>
        <v>0</v>
      </c>
      <c r="F2246" s="92">
        <v>0.0</v>
      </c>
      <c r="G2246" s="92">
        <v>0.0</v>
      </c>
      <c r="H2246" s="92">
        <v>0.0</v>
      </c>
      <c r="I2246" s="92">
        <v>0.0</v>
      </c>
      <c r="J2246" s="106">
        <f t="shared" si="1414"/>
        <v>0</v>
      </c>
      <c r="K2246" s="94" t="str">
        <f t="shared" si="1415"/>
        <v>#DIV/0!</v>
      </c>
      <c r="L2246" s="92">
        <v>0.0</v>
      </c>
      <c r="M2246" s="92">
        <v>0.0</v>
      </c>
      <c r="N2246" s="92" t="s">
        <v>386</v>
      </c>
      <c r="O2246" s="95">
        <f t="shared" si="1421"/>
        <v>0</v>
      </c>
      <c r="P2246" s="92">
        <v>0.0</v>
      </c>
      <c r="Q2246" s="92">
        <v>0.0</v>
      </c>
      <c r="R2246" s="92">
        <v>0.0</v>
      </c>
      <c r="S2246" s="92">
        <v>0.0</v>
      </c>
      <c r="T2246" s="92">
        <v>0.0</v>
      </c>
      <c r="U2246" s="92">
        <v>0.0</v>
      </c>
      <c r="V2246" s="92">
        <v>0.0</v>
      </c>
      <c r="W2246" s="92">
        <v>0.0</v>
      </c>
      <c r="X2246" s="92">
        <v>0.0</v>
      </c>
      <c r="Y2246" s="92">
        <v>0.0</v>
      </c>
      <c r="Z2246" s="92">
        <v>0.0</v>
      </c>
      <c r="AA2246" s="92">
        <v>0.0</v>
      </c>
      <c r="AB2246" s="92">
        <v>0.0</v>
      </c>
      <c r="AC2246" s="92">
        <v>0.0</v>
      </c>
      <c r="AD2246" s="92">
        <v>0.0</v>
      </c>
      <c r="AE2246" s="92">
        <v>0.0</v>
      </c>
      <c r="AF2246" s="92">
        <v>0.0</v>
      </c>
      <c r="AG2246" s="92">
        <v>0.0</v>
      </c>
      <c r="AH2246" s="92">
        <v>0.0</v>
      </c>
    </row>
    <row r="2247" hidden="1">
      <c r="A2247" s="90"/>
      <c r="B2247" s="91"/>
      <c r="C2247" s="92">
        <v>0.0</v>
      </c>
      <c r="D2247" s="92">
        <v>0.0</v>
      </c>
      <c r="E2247" s="93">
        <f t="shared" si="1420"/>
        <v>0</v>
      </c>
      <c r="F2247" s="92">
        <v>0.0</v>
      </c>
      <c r="G2247" s="92">
        <v>0.0</v>
      </c>
      <c r="H2247" s="92">
        <v>0.0</v>
      </c>
      <c r="I2247" s="92">
        <v>0.0</v>
      </c>
      <c r="J2247" s="106">
        <f t="shared" si="1414"/>
        <v>0</v>
      </c>
      <c r="K2247" s="94" t="str">
        <f t="shared" si="1415"/>
        <v>#DIV/0!</v>
      </c>
      <c r="L2247" s="92">
        <v>0.0</v>
      </c>
      <c r="M2247" s="92">
        <v>0.0</v>
      </c>
      <c r="N2247" s="92" t="s">
        <v>386</v>
      </c>
      <c r="O2247" s="95">
        <f t="shared" si="1421"/>
        <v>0</v>
      </c>
      <c r="P2247" s="92">
        <v>0.0</v>
      </c>
      <c r="Q2247" s="92">
        <v>0.0</v>
      </c>
      <c r="R2247" s="92">
        <v>0.0</v>
      </c>
      <c r="S2247" s="92">
        <v>0.0</v>
      </c>
      <c r="T2247" s="92">
        <v>0.0</v>
      </c>
      <c r="U2247" s="92">
        <v>0.0</v>
      </c>
      <c r="V2247" s="92">
        <v>0.0</v>
      </c>
      <c r="W2247" s="92">
        <v>0.0</v>
      </c>
      <c r="X2247" s="92">
        <v>0.0</v>
      </c>
      <c r="Y2247" s="92">
        <v>0.0</v>
      </c>
      <c r="Z2247" s="92">
        <v>0.0</v>
      </c>
      <c r="AA2247" s="92">
        <v>0.0</v>
      </c>
      <c r="AB2247" s="92">
        <v>0.0</v>
      </c>
      <c r="AC2247" s="92">
        <v>0.0</v>
      </c>
      <c r="AD2247" s="92">
        <v>0.0</v>
      </c>
      <c r="AE2247" s="92">
        <v>0.0</v>
      </c>
      <c r="AF2247" s="92">
        <v>0.0</v>
      </c>
      <c r="AG2247" s="92">
        <v>0.0</v>
      </c>
      <c r="AH2247" s="92">
        <v>0.0</v>
      </c>
    </row>
    <row r="2248" hidden="1">
      <c r="A2248" s="98" t="s">
        <v>271</v>
      </c>
      <c r="B2248" s="99"/>
      <c r="C2248" s="99">
        <f>SUM(C2242:C2247)</f>
        <v>0</v>
      </c>
      <c r="D2248" s="99">
        <f t="shared" ref="D2248:F2248" si="1422">SUM(D2242:D2247)/4</f>
        <v>0</v>
      </c>
      <c r="E2248" s="100">
        <f t="shared" si="1422"/>
        <v>0</v>
      </c>
      <c r="F2248" s="99">
        <f t="shared" si="1422"/>
        <v>0</v>
      </c>
      <c r="G2248" s="99">
        <f>SUM(G2242:G2247)</f>
        <v>0</v>
      </c>
      <c r="H2248" s="99"/>
      <c r="I2248" s="99">
        <f>SUM(I2242:I2247)</f>
        <v>0</v>
      </c>
      <c r="J2248" s="99">
        <f t="shared" si="1414"/>
        <v>0</v>
      </c>
      <c r="K2248" s="101" t="str">
        <f t="shared" si="1415"/>
        <v>#DIV/0!</v>
      </c>
      <c r="L2248" s="99">
        <f t="shared" ref="L2248:M2248" si="1423">SUM(L2242:L2247)</f>
        <v>0</v>
      </c>
      <c r="M2248" s="99">
        <f t="shared" si="1423"/>
        <v>0</v>
      </c>
      <c r="N2248" s="99"/>
      <c r="O2248" s="102"/>
      <c r="P2248" s="99">
        <f t="shared" ref="P2248:AH2248" si="1424">SUM(P2242:P2247)</f>
        <v>0</v>
      </c>
      <c r="Q2248" s="99">
        <f t="shared" si="1424"/>
        <v>0</v>
      </c>
      <c r="R2248" s="99">
        <f t="shared" si="1424"/>
        <v>0</v>
      </c>
      <c r="S2248" s="99">
        <f t="shared" si="1424"/>
        <v>0</v>
      </c>
      <c r="T2248" s="99">
        <f t="shared" si="1424"/>
        <v>0</v>
      </c>
      <c r="U2248" s="99">
        <f t="shared" si="1424"/>
        <v>0</v>
      </c>
      <c r="V2248" s="99">
        <f t="shared" si="1424"/>
        <v>0</v>
      </c>
      <c r="W2248" s="99">
        <f t="shared" si="1424"/>
        <v>0</v>
      </c>
      <c r="X2248" s="99">
        <f t="shared" si="1424"/>
        <v>0</v>
      </c>
      <c r="Y2248" s="99">
        <f t="shared" si="1424"/>
        <v>0</v>
      </c>
      <c r="Z2248" s="99">
        <f t="shared" si="1424"/>
        <v>0</v>
      </c>
      <c r="AA2248" s="99">
        <f t="shared" si="1424"/>
        <v>0</v>
      </c>
      <c r="AB2248" s="99">
        <f t="shared" si="1424"/>
        <v>0</v>
      </c>
      <c r="AC2248" s="99">
        <f t="shared" si="1424"/>
        <v>0</v>
      </c>
      <c r="AD2248" s="99">
        <f t="shared" si="1424"/>
        <v>0</v>
      </c>
      <c r="AE2248" s="99">
        <f t="shared" si="1424"/>
        <v>0</v>
      </c>
      <c r="AF2248" s="99">
        <f t="shared" si="1424"/>
        <v>0</v>
      </c>
      <c r="AG2248" s="99">
        <f t="shared" si="1424"/>
        <v>0</v>
      </c>
      <c r="AH2248" s="99">
        <f t="shared" si="1424"/>
        <v>0</v>
      </c>
    </row>
    <row r="2249">
      <c r="A2249" s="119" t="s">
        <v>511</v>
      </c>
    </row>
    <row r="2251" hidden="1">
      <c r="A2251" s="115"/>
      <c r="F2251" s="116" t="s">
        <v>382</v>
      </c>
      <c r="L2251" s="117" t="s">
        <v>383</v>
      </c>
      <c r="N2251" s="118" t="s">
        <v>384</v>
      </c>
    </row>
    <row r="2252" hidden="1">
      <c r="A2252" s="83" t="s">
        <v>232</v>
      </c>
      <c r="B2252" s="83" t="s">
        <v>233</v>
      </c>
      <c r="C2252" s="83" t="s">
        <v>234</v>
      </c>
      <c r="D2252" s="83" t="s">
        <v>15</v>
      </c>
      <c r="E2252" s="84" t="s">
        <v>235</v>
      </c>
      <c r="F2252" s="85" t="s">
        <v>17</v>
      </c>
      <c r="G2252" s="85" t="s">
        <v>236</v>
      </c>
      <c r="H2252" s="85" t="s">
        <v>237</v>
      </c>
      <c r="I2252" s="85" t="s">
        <v>238</v>
      </c>
      <c r="J2252" s="85" t="s">
        <v>239</v>
      </c>
      <c r="K2252" s="86" t="s">
        <v>240</v>
      </c>
      <c r="L2252" s="87" t="s">
        <v>241</v>
      </c>
      <c r="M2252" s="87" t="s">
        <v>242</v>
      </c>
      <c r="N2252" s="88" t="s">
        <v>385</v>
      </c>
      <c r="O2252" s="88" t="s">
        <v>235</v>
      </c>
      <c r="P2252" s="88" t="s">
        <v>244</v>
      </c>
      <c r="Q2252" s="88" t="s">
        <v>245</v>
      </c>
      <c r="R2252" s="88" t="s">
        <v>246</v>
      </c>
      <c r="S2252" s="88" t="s">
        <v>247</v>
      </c>
      <c r="T2252" s="88" t="s">
        <v>248</v>
      </c>
      <c r="U2252" s="88" t="s">
        <v>249</v>
      </c>
      <c r="V2252" s="88" t="s">
        <v>250</v>
      </c>
      <c r="W2252" s="88" t="s">
        <v>251</v>
      </c>
      <c r="X2252" s="88" t="s">
        <v>252</v>
      </c>
      <c r="Y2252" s="88" t="s">
        <v>253</v>
      </c>
      <c r="Z2252" s="88" t="s">
        <v>254</v>
      </c>
      <c r="AA2252" s="88" t="s">
        <v>255</v>
      </c>
      <c r="AB2252" s="88" t="s">
        <v>256</v>
      </c>
      <c r="AC2252" s="88" t="s">
        <v>257</v>
      </c>
      <c r="AD2252" s="88" t="s">
        <v>258</v>
      </c>
      <c r="AE2252" s="88" t="s">
        <v>259</v>
      </c>
      <c r="AF2252" s="88" t="s">
        <v>260</v>
      </c>
      <c r="AG2252" s="88" t="s">
        <v>261</v>
      </c>
      <c r="AH2252" s="88" t="s">
        <v>262</v>
      </c>
    </row>
    <row r="2253" hidden="1">
      <c r="A2253" s="90"/>
      <c r="B2253" s="91"/>
      <c r="C2253" s="92">
        <v>0.0</v>
      </c>
      <c r="D2253" s="92">
        <v>0.0</v>
      </c>
      <c r="E2253" s="93">
        <f t="shared" ref="E2253:E2258" si="1425">SUM(L2253*I2253)/60</f>
        <v>0</v>
      </c>
      <c r="F2253" s="92">
        <v>0.0</v>
      </c>
      <c r="G2253" s="92">
        <v>0.0</v>
      </c>
      <c r="H2253" s="92">
        <v>0.0</v>
      </c>
      <c r="I2253" s="92">
        <v>0.0</v>
      </c>
      <c r="J2253" s="106">
        <f t="shared" ref="J2253:J2266" si="1426">SUM(G2253-I2253)</f>
        <v>0</v>
      </c>
      <c r="K2253" s="94" t="str">
        <f t="shared" ref="K2253:K2266" si="1427">SUM(G2253/I2253)</f>
        <v>#DIV/0!</v>
      </c>
      <c r="L2253" s="92">
        <v>0.0</v>
      </c>
      <c r="M2253" s="92">
        <v>0.0</v>
      </c>
      <c r="N2253" s="92" t="s">
        <v>386</v>
      </c>
      <c r="O2253" s="95" t="str">
        <f t="shared" ref="O2253:O2258" si="1428">(E2253*N2253)</f>
        <v>#VALUE!</v>
      </c>
      <c r="P2253" s="92">
        <v>0.0</v>
      </c>
      <c r="Q2253" s="92">
        <v>0.0</v>
      </c>
      <c r="R2253" s="92">
        <v>0.0</v>
      </c>
      <c r="S2253" s="92">
        <v>0.0</v>
      </c>
      <c r="T2253" s="92">
        <v>0.0</v>
      </c>
      <c r="U2253" s="92">
        <v>0.0</v>
      </c>
      <c r="V2253" s="92">
        <v>0.0</v>
      </c>
      <c r="W2253" s="92">
        <v>0.0</v>
      </c>
      <c r="X2253" s="92">
        <v>0.0</v>
      </c>
      <c r="Y2253" s="92">
        <v>0.0</v>
      </c>
      <c r="Z2253" s="92">
        <v>0.0</v>
      </c>
      <c r="AA2253" s="92">
        <v>0.0</v>
      </c>
      <c r="AB2253" s="92">
        <v>0.0</v>
      </c>
      <c r="AC2253" s="92">
        <v>0.0</v>
      </c>
      <c r="AD2253" s="92">
        <v>0.0</v>
      </c>
      <c r="AE2253" s="92">
        <v>0.0</v>
      </c>
      <c r="AF2253" s="92">
        <v>0.0</v>
      </c>
      <c r="AG2253" s="92">
        <v>0.0</v>
      </c>
      <c r="AH2253" s="92">
        <v>0.0</v>
      </c>
    </row>
    <row r="2254" hidden="1">
      <c r="A2254" s="90"/>
      <c r="B2254" s="91"/>
      <c r="C2254" s="92">
        <v>0.0</v>
      </c>
      <c r="D2254" s="92">
        <v>0.0</v>
      </c>
      <c r="E2254" s="93">
        <f t="shared" si="1425"/>
        <v>0</v>
      </c>
      <c r="F2254" s="92">
        <v>0.0</v>
      </c>
      <c r="G2254" s="92">
        <v>0.0</v>
      </c>
      <c r="H2254" s="92">
        <v>0.0</v>
      </c>
      <c r="I2254" s="92">
        <v>0.0</v>
      </c>
      <c r="J2254" s="106">
        <f t="shared" si="1426"/>
        <v>0</v>
      </c>
      <c r="K2254" s="94" t="str">
        <f t="shared" si="1427"/>
        <v>#DIV/0!</v>
      </c>
      <c r="L2254" s="92">
        <v>0.0</v>
      </c>
      <c r="M2254" s="92">
        <v>0.0</v>
      </c>
      <c r="N2254" s="92" t="s">
        <v>386</v>
      </c>
      <c r="O2254" s="95" t="str">
        <f t="shared" si="1428"/>
        <v>#VALUE!</v>
      </c>
      <c r="P2254" s="92">
        <v>0.0</v>
      </c>
      <c r="Q2254" s="92">
        <v>0.0</v>
      </c>
      <c r="R2254" s="92">
        <v>0.0</v>
      </c>
      <c r="S2254" s="92">
        <v>0.0</v>
      </c>
      <c r="T2254" s="92">
        <v>0.0</v>
      </c>
      <c r="U2254" s="92">
        <v>0.0</v>
      </c>
      <c r="V2254" s="92">
        <v>0.0</v>
      </c>
      <c r="W2254" s="92">
        <v>0.0</v>
      </c>
      <c r="X2254" s="92">
        <v>0.0</v>
      </c>
      <c r="Y2254" s="92">
        <v>0.0</v>
      </c>
      <c r="Z2254" s="92">
        <v>0.0</v>
      </c>
      <c r="AA2254" s="92">
        <v>0.0</v>
      </c>
      <c r="AB2254" s="92">
        <v>0.0</v>
      </c>
      <c r="AC2254" s="92">
        <v>0.0</v>
      </c>
      <c r="AD2254" s="92">
        <v>0.0</v>
      </c>
      <c r="AE2254" s="92">
        <v>0.0</v>
      </c>
      <c r="AF2254" s="92">
        <v>0.0</v>
      </c>
      <c r="AG2254" s="92">
        <v>0.0</v>
      </c>
      <c r="AH2254" s="92">
        <v>0.0</v>
      </c>
    </row>
    <row r="2255" hidden="1">
      <c r="A2255" s="90"/>
      <c r="B2255" s="91"/>
      <c r="C2255" s="92">
        <v>0.0</v>
      </c>
      <c r="D2255" s="92">
        <v>0.0</v>
      </c>
      <c r="E2255" s="93">
        <f t="shared" si="1425"/>
        <v>0</v>
      </c>
      <c r="F2255" s="92">
        <v>0.0</v>
      </c>
      <c r="G2255" s="92">
        <v>0.0</v>
      </c>
      <c r="H2255" s="92">
        <v>0.0</v>
      </c>
      <c r="I2255" s="92">
        <v>0.0</v>
      </c>
      <c r="J2255" s="106">
        <f t="shared" si="1426"/>
        <v>0</v>
      </c>
      <c r="K2255" s="94" t="str">
        <f t="shared" si="1427"/>
        <v>#DIV/0!</v>
      </c>
      <c r="L2255" s="92">
        <v>0.0</v>
      </c>
      <c r="M2255" s="92">
        <v>0.0</v>
      </c>
      <c r="N2255" s="92" t="s">
        <v>386</v>
      </c>
      <c r="O2255" s="95" t="str">
        <f t="shared" si="1428"/>
        <v>#VALUE!</v>
      </c>
      <c r="P2255" s="92">
        <v>0.0</v>
      </c>
      <c r="Q2255" s="92">
        <v>0.0</v>
      </c>
      <c r="R2255" s="92">
        <v>0.0</v>
      </c>
      <c r="S2255" s="92">
        <v>0.0</v>
      </c>
      <c r="T2255" s="92">
        <v>0.0</v>
      </c>
      <c r="U2255" s="92">
        <v>0.0</v>
      </c>
      <c r="V2255" s="92">
        <v>0.0</v>
      </c>
      <c r="W2255" s="92">
        <v>0.0</v>
      </c>
      <c r="X2255" s="92">
        <v>0.0</v>
      </c>
      <c r="Y2255" s="92">
        <v>0.0</v>
      </c>
      <c r="Z2255" s="92">
        <v>0.0</v>
      </c>
      <c r="AA2255" s="92">
        <v>0.0</v>
      </c>
      <c r="AB2255" s="92">
        <v>0.0</v>
      </c>
      <c r="AC2255" s="92">
        <v>0.0</v>
      </c>
      <c r="AD2255" s="92">
        <v>0.0</v>
      </c>
      <c r="AE2255" s="92">
        <v>0.0</v>
      </c>
      <c r="AF2255" s="92">
        <v>0.0</v>
      </c>
      <c r="AG2255" s="92">
        <v>0.0</v>
      </c>
      <c r="AH2255" s="92">
        <v>0.0</v>
      </c>
    </row>
    <row r="2256" hidden="1">
      <c r="A2256" s="90"/>
      <c r="B2256" s="91"/>
      <c r="C2256" s="92">
        <v>0.0</v>
      </c>
      <c r="D2256" s="92">
        <v>0.0</v>
      </c>
      <c r="E2256" s="93">
        <f t="shared" si="1425"/>
        <v>0</v>
      </c>
      <c r="F2256" s="92">
        <v>0.0</v>
      </c>
      <c r="G2256" s="92">
        <v>0.0</v>
      </c>
      <c r="H2256" s="92">
        <v>0.0</v>
      </c>
      <c r="I2256" s="92">
        <v>0.0</v>
      </c>
      <c r="J2256" s="106">
        <f t="shared" si="1426"/>
        <v>0</v>
      </c>
      <c r="K2256" s="94" t="str">
        <f t="shared" si="1427"/>
        <v>#DIV/0!</v>
      </c>
      <c r="L2256" s="92">
        <v>0.0</v>
      </c>
      <c r="M2256" s="92">
        <v>0.0</v>
      </c>
      <c r="N2256" s="92" t="s">
        <v>386</v>
      </c>
      <c r="O2256" s="95" t="str">
        <f t="shared" si="1428"/>
        <v>#VALUE!</v>
      </c>
      <c r="P2256" s="92">
        <v>0.0</v>
      </c>
      <c r="Q2256" s="92">
        <v>0.0</v>
      </c>
      <c r="R2256" s="92">
        <v>0.0</v>
      </c>
      <c r="S2256" s="92">
        <v>0.0</v>
      </c>
      <c r="T2256" s="92">
        <v>0.0</v>
      </c>
      <c r="U2256" s="92">
        <v>0.0</v>
      </c>
      <c r="V2256" s="92">
        <v>0.0</v>
      </c>
      <c r="W2256" s="92">
        <v>0.0</v>
      </c>
      <c r="X2256" s="92">
        <v>0.0</v>
      </c>
      <c r="Y2256" s="92">
        <v>0.0</v>
      </c>
      <c r="Z2256" s="92">
        <v>0.0</v>
      </c>
      <c r="AA2256" s="92">
        <v>0.0</v>
      </c>
      <c r="AB2256" s="92">
        <v>0.0</v>
      </c>
      <c r="AC2256" s="92">
        <v>0.0</v>
      </c>
      <c r="AD2256" s="92">
        <v>0.0</v>
      </c>
      <c r="AE2256" s="92">
        <v>0.0</v>
      </c>
      <c r="AF2256" s="92">
        <v>0.0</v>
      </c>
      <c r="AG2256" s="92">
        <v>0.0</v>
      </c>
      <c r="AH2256" s="92">
        <v>0.0</v>
      </c>
    </row>
    <row r="2257" hidden="1">
      <c r="A2257" s="90"/>
      <c r="B2257" s="91"/>
      <c r="C2257" s="92">
        <v>0.0</v>
      </c>
      <c r="D2257" s="92">
        <v>0.0</v>
      </c>
      <c r="E2257" s="93">
        <f t="shared" si="1425"/>
        <v>0</v>
      </c>
      <c r="F2257" s="92">
        <v>0.0</v>
      </c>
      <c r="G2257" s="92">
        <v>0.0</v>
      </c>
      <c r="H2257" s="92">
        <v>0.0</v>
      </c>
      <c r="I2257" s="92">
        <v>0.0</v>
      </c>
      <c r="J2257" s="106">
        <f t="shared" si="1426"/>
        <v>0</v>
      </c>
      <c r="K2257" s="94" t="str">
        <f t="shared" si="1427"/>
        <v>#DIV/0!</v>
      </c>
      <c r="L2257" s="92">
        <v>0.0</v>
      </c>
      <c r="M2257" s="92">
        <v>0.0</v>
      </c>
      <c r="N2257" s="92" t="s">
        <v>386</v>
      </c>
      <c r="O2257" s="95" t="str">
        <f t="shared" si="1428"/>
        <v>#VALUE!</v>
      </c>
      <c r="P2257" s="92">
        <v>0.0</v>
      </c>
      <c r="Q2257" s="92">
        <v>0.0</v>
      </c>
      <c r="R2257" s="92">
        <v>0.0</v>
      </c>
      <c r="S2257" s="92">
        <v>0.0</v>
      </c>
      <c r="T2257" s="92">
        <v>0.0</v>
      </c>
      <c r="U2257" s="92">
        <v>0.0</v>
      </c>
      <c r="V2257" s="92">
        <v>0.0</v>
      </c>
      <c r="W2257" s="92">
        <v>0.0</v>
      </c>
      <c r="X2257" s="92">
        <v>0.0</v>
      </c>
      <c r="Y2257" s="92">
        <v>0.0</v>
      </c>
      <c r="Z2257" s="92">
        <v>0.0</v>
      </c>
      <c r="AA2257" s="92">
        <v>0.0</v>
      </c>
      <c r="AB2257" s="92">
        <v>0.0</v>
      </c>
      <c r="AC2257" s="92">
        <v>0.0</v>
      </c>
      <c r="AD2257" s="92">
        <v>0.0</v>
      </c>
      <c r="AE2257" s="92">
        <v>0.0</v>
      </c>
      <c r="AF2257" s="92">
        <v>0.0</v>
      </c>
      <c r="AG2257" s="92">
        <v>0.0</v>
      </c>
      <c r="AH2257" s="92">
        <v>0.0</v>
      </c>
    </row>
    <row r="2258" hidden="1">
      <c r="A2258" s="90"/>
      <c r="B2258" s="91"/>
      <c r="C2258" s="92">
        <v>0.0</v>
      </c>
      <c r="D2258" s="92">
        <v>0.0</v>
      </c>
      <c r="E2258" s="93">
        <f t="shared" si="1425"/>
        <v>0</v>
      </c>
      <c r="F2258" s="92">
        <v>0.0</v>
      </c>
      <c r="G2258" s="92">
        <v>0.0</v>
      </c>
      <c r="H2258" s="92">
        <v>0.0</v>
      </c>
      <c r="I2258" s="92">
        <v>0.0</v>
      </c>
      <c r="J2258" s="106">
        <f t="shared" si="1426"/>
        <v>0</v>
      </c>
      <c r="K2258" s="94" t="str">
        <f t="shared" si="1427"/>
        <v>#DIV/0!</v>
      </c>
      <c r="L2258" s="92">
        <v>0.0</v>
      </c>
      <c r="M2258" s="92">
        <v>0.0</v>
      </c>
      <c r="N2258" s="92" t="s">
        <v>386</v>
      </c>
      <c r="O2258" s="95" t="str">
        <f t="shared" si="1428"/>
        <v>#VALUE!</v>
      </c>
      <c r="P2258" s="92">
        <v>0.0</v>
      </c>
      <c r="Q2258" s="92">
        <v>0.0</v>
      </c>
      <c r="R2258" s="92">
        <v>0.0</v>
      </c>
      <c r="S2258" s="92">
        <v>0.0</v>
      </c>
      <c r="T2258" s="92">
        <v>0.0</v>
      </c>
      <c r="U2258" s="92">
        <v>0.0</v>
      </c>
      <c r="V2258" s="92">
        <v>0.0</v>
      </c>
      <c r="W2258" s="92">
        <v>0.0</v>
      </c>
      <c r="X2258" s="92">
        <v>0.0</v>
      </c>
      <c r="Y2258" s="92">
        <v>0.0</v>
      </c>
      <c r="Z2258" s="92">
        <v>0.0</v>
      </c>
      <c r="AA2258" s="92">
        <v>0.0</v>
      </c>
      <c r="AB2258" s="92">
        <v>0.0</v>
      </c>
      <c r="AC2258" s="92">
        <v>0.0</v>
      </c>
      <c r="AD2258" s="92">
        <v>0.0</v>
      </c>
      <c r="AE2258" s="92">
        <v>0.0</v>
      </c>
      <c r="AF2258" s="92">
        <v>0.0</v>
      </c>
      <c r="AG2258" s="92">
        <v>0.0</v>
      </c>
      <c r="AH2258" s="92">
        <v>0.0</v>
      </c>
    </row>
    <row r="2259" hidden="1">
      <c r="A2259" s="98"/>
      <c r="B2259" s="99"/>
      <c r="C2259" s="99">
        <f t="shared" ref="C2259:D2259" si="1429">SUM(C2253:C2258)/4</f>
        <v>0</v>
      </c>
      <c r="D2259" s="99">
        <f t="shared" si="1429"/>
        <v>0</v>
      </c>
      <c r="E2259" s="100">
        <f>SUM(E2253:E2258)</f>
        <v>0</v>
      </c>
      <c r="F2259" s="99">
        <f>SUM(F2253:F2258)/4</f>
        <v>0</v>
      </c>
      <c r="G2259" s="99">
        <f>SUM(G2253:G2258)</f>
        <v>0</v>
      </c>
      <c r="H2259" s="99"/>
      <c r="I2259" s="99">
        <f>SUM(I2253:I2258)</f>
        <v>0</v>
      </c>
      <c r="J2259" s="99">
        <f t="shared" si="1426"/>
        <v>0</v>
      </c>
      <c r="K2259" s="101" t="str">
        <f t="shared" si="1427"/>
        <v>#DIV/0!</v>
      </c>
      <c r="L2259" s="99">
        <f t="shared" ref="L2259:M2259" si="1430">SUM(L2253:L2258)</f>
        <v>0</v>
      </c>
      <c r="M2259" s="99">
        <f t="shared" si="1430"/>
        <v>0</v>
      </c>
      <c r="N2259" s="99"/>
      <c r="O2259" s="102"/>
      <c r="P2259" s="99">
        <f t="shared" ref="P2259:AH2259" si="1431">SUM(P2253:P2258)</f>
        <v>0</v>
      </c>
      <c r="Q2259" s="99">
        <f t="shared" si="1431"/>
        <v>0</v>
      </c>
      <c r="R2259" s="99">
        <f t="shared" si="1431"/>
        <v>0</v>
      </c>
      <c r="S2259" s="99">
        <f t="shared" si="1431"/>
        <v>0</v>
      </c>
      <c r="T2259" s="99">
        <f t="shared" si="1431"/>
        <v>0</v>
      </c>
      <c r="U2259" s="99">
        <f t="shared" si="1431"/>
        <v>0</v>
      </c>
      <c r="V2259" s="99">
        <f t="shared" si="1431"/>
        <v>0</v>
      </c>
      <c r="W2259" s="99">
        <f t="shared" si="1431"/>
        <v>0</v>
      </c>
      <c r="X2259" s="99">
        <f t="shared" si="1431"/>
        <v>0</v>
      </c>
      <c r="Y2259" s="99">
        <f t="shared" si="1431"/>
        <v>0</v>
      </c>
      <c r="Z2259" s="99">
        <f t="shared" si="1431"/>
        <v>0</v>
      </c>
      <c r="AA2259" s="99">
        <f t="shared" si="1431"/>
        <v>0</v>
      </c>
      <c r="AB2259" s="99">
        <f t="shared" si="1431"/>
        <v>0</v>
      </c>
      <c r="AC2259" s="99">
        <f t="shared" si="1431"/>
        <v>0</v>
      </c>
      <c r="AD2259" s="99">
        <f t="shared" si="1431"/>
        <v>0</v>
      </c>
      <c r="AE2259" s="99">
        <f t="shared" si="1431"/>
        <v>0</v>
      </c>
      <c r="AF2259" s="99">
        <f t="shared" si="1431"/>
        <v>0</v>
      </c>
      <c r="AG2259" s="99">
        <f t="shared" si="1431"/>
        <v>0</v>
      </c>
      <c r="AH2259" s="99">
        <f t="shared" si="1431"/>
        <v>0</v>
      </c>
    </row>
    <row r="2260" hidden="1">
      <c r="A2260" s="90"/>
      <c r="B2260" s="91"/>
      <c r="C2260" s="92">
        <v>0.0</v>
      </c>
      <c r="D2260" s="92">
        <v>0.0</v>
      </c>
      <c r="E2260" s="93">
        <f t="shared" ref="E2260:E2265" si="1432">SUM(L2260*I2260)/60</f>
        <v>0</v>
      </c>
      <c r="F2260" s="92">
        <v>0.0</v>
      </c>
      <c r="G2260" s="92">
        <v>0.0</v>
      </c>
      <c r="H2260" s="92">
        <v>0.0</v>
      </c>
      <c r="I2260" s="92">
        <v>0.0</v>
      </c>
      <c r="J2260" s="106">
        <f t="shared" si="1426"/>
        <v>0</v>
      </c>
      <c r="K2260" s="94" t="str">
        <f t="shared" si="1427"/>
        <v>#DIV/0!</v>
      </c>
      <c r="L2260" s="92">
        <v>0.0</v>
      </c>
      <c r="M2260" s="92">
        <v>0.0</v>
      </c>
      <c r="N2260" s="92" t="s">
        <v>386</v>
      </c>
      <c r="O2260" s="95">
        <f t="shared" ref="O2260:O2265" si="1433">SUM(L2260*I2260)/60</f>
        <v>0</v>
      </c>
      <c r="P2260" s="92">
        <v>0.0</v>
      </c>
      <c r="Q2260" s="92">
        <v>0.0</v>
      </c>
      <c r="R2260" s="92">
        <v>0.0</v>
      </c>
      <c r="S2260" s="92">
        <v>0.0</v>
      </c>
      <c r="T2260" s="92">
        <v>0.0</v>
      </c>
      <c r="U2260" s="92">
        <v>0.0</v>
      </c>
      <c r="V2260" s="92">
        <v>0.0</v>
      </c>
      <c r="W2260" s="92">
        <v>0.0</v>
      </c>
      <c r="X2260" s="92">
        <v>0.0</v>
      </c>
      <c r="Y2260" s="92">
        <v>0.0</v>
      </c>
      <c r="Z2260" s="92">
        <v>0.0</v>
      </c>
      <c r="AA2260" s="92">
        <v>0.0</v>
      </c>
      <c r="AB2260" s="92">
        <v>0.0</v>
      </c>
      <c r="AC2260" s="92">
        <v>0.0</v>
      </c>
      <c r="AD2260" s="92">
        <v>0.0</v>
      </c>
      <c r="AE2260" s="92">
        <v>0.0</v>
      </c>
      <c r="AF2260" s="92">
        <v>0.0</v>
      </c>
      <c r="AG2260" s="92">
        <v>0.0</v>
      </c>
      <c r="AH2260" s="92">
        <v>0.0</v>
      </c>
    </row>
    <row r="2261" hidden="1">
      <c r="A2261" s="90"/>
      <c r="B2261" s="91"/>
      <c r="C2261" s="92">
        <v>0.0</v>
      </c>
      <c r="D2261" s="92">
        <v>0.0</v>
      </c>
      <c r="E2261" s="93">
        <f t="shared" si="1432"/>
        <v>0</v>
      </c>
      <c r="F2261" s="92">
        <v>0.0</v>
      </c>
      <c r="G2261" s="92">
        <v>0.0</v>
      </c>
      <c r="H2261" s="92">
        <v>0.0</v>
      </c>
      <c r="I2261" s="92">
        <v>0.0</v>
      </c>
      <c r="J2261" s="106">
        <f t="shared" si="1426"/>
        <v>0</v>
      </c>
      <c r="K2261" s="94" t="str">
        <f t="shared" si="1427"/>
        <v>#DIV/0!</v>
      </c>
      <c r="L2261" s="92">
        <v>0.0</v>
      </c>
      <c r="M2261" s="92">
        <v>0.0</v>
      </c>
      <c r="N2261" s="92" t="s">
        <v>386</v>
      </c>
      <c r="O2261" s="95">
        <f t="shared" si="1433"/>
        <v>0</v>
      </c>
      <c r="P2261" s="92">
        <v>0.0</v>
      </c>
      <c r="Q2261" s="92">
        <v>0.0</v>
      </c>
      <c r="R2261" s="92">
        <v>0.0</v>
      </c>
      <c r="S2261" s="92">
        <v>0.0</v>
      </c>
      <c r="T2261" s="92">
        <v>0.0</v>
      </c>
      <c r="U2261" s="92">
        <v>0.0</v>
      </c>
      <c r="V2261" s="92">
        <v>0.0</v>
      </c>
      <c r="W2261" s="92">
        <v>0.0</v>
      </c>
      <c r="X2261" s="92">
        <v>0.0</v>
      </c>
      <c r="Y2261" s="92">
        <v>0.0</v>
      </c>
      <c r="Z2261" s="92">
        <v>0.0</v>
      </c>
      <c r="AA2261" s="92">
        <v>0.0</v>
      </c>
      <c r="AB2261" s="92">
        <v>0.0</v>
      </c>
      <c r="AC2261" s="92">
        <v>0.0</v>
      </c>
      <c r="AD2261" s="92">
        <v>0.0</v>
      </c>
      <c r="AE2261" s="92">
        <v>0.0</v>
      </c>
      <c r="AF2261" s="92">
        <v>0.0</v>
      </c>
      <c r="AG2261" s="92">
        <v>0.0</v>
      </c>
      <c r="AH2261" s="92">
        <v>0.0</v>
      </c>
    </row>
    <row r="2262" hidden="1">
      <c r="A2262" s="90"/>
      <c r="B2262" s="91"/>
      <c r="C2262" s="92">
        <v>0.0</v>
      </c>
      <c r="D2262" s="92">
        <v>0.0</v>
      </c>
      <c r="E2262" s="93">
        <f t="shared" si="1432"/>
        <v>0</v>
      </c>
      <c r="F2262" s="92">
        <v>0.0</v>
      </c>
      <c r="G2262" s="92">
        <v>0.0</v>
      </c>
      <c r="H2262" s="92">
        <v>0.0</v>
      </c>
      <c r="I2262" s="92">
        <v>0.0</v>
      </c>
      <c r="J2262" s="106">
        <f t="shared" si="1426"/>
        <v>0</v>
      </c>
      <c r="K2262" s="94" t="str">
        <f t="shared" si="1427"/>
        <v>#DIV/0!</v>
      </c>
      <c r="L2262" s="92">
        <v>0.0</v>
      </c>
      <c r="M2262" s="92">
        <v>0.0</v>
      </c>
      <c r="N2262" s="92" t="s">
        <v>386</v>
      </c>
      <c r="O2262" s="95">
        <f t="shared" si="1433"/>
        <v>0</v>
      </c>
      <c r="P2262" s="92">
        <v>0.0</v>
      </c>
      <c r="Q2262" s="92">
        <v>0.0</v>
      </c>
      <c r="R2262" s="92">
        <v>0.0</v>
      </c>
      <c r="S2262" s="92">
        <v>0.0</v>
      </c>
      <c r="T2262" s="92">
        <v>0.0</v>
      </c>
      <c r="U2262" s="92">
        <v>0.0</v>
      </c>
      <c r="V2262" s="92">
        <v>0.0</v>
      </c>
      <c r="W2262" s="92">
        <v>0.0</v>
      </c>
      <c r="X2262" s="92">
        <v>0.0</v>
      </c>
      <c r="Y2262" s="92">
        <v>0.0</v>
      </c>
      <c r="Z2262" s="92">
        <v>0.0</v>
      </c>
      <c r="AA2262" s="92">
        <v>0.0</v>
      </c>
      <c r="AB2262" s="92">
        <v>0.0</v>
      </c>
      <c r="AC2262" s="92">
        <v>0.0</v>
      </c>
      <c r="AD2262" s="92">
        <v>0.0</v>
      </c>
      <c r="AE2262" s="92">
        <v>0.0</v>
      </c>
      <c r="AF2262" s="92">
        <v>0.0</v>
      </c>
      <c r="AG2262" s="92">
        <v>0.0</v>
      </c>
      <c r="AH2262" s="92">
        <v>0.0</v>
      </c>
    </row>
    <row r="2263" hidden="1">
      <c r="A2263" s="90"/>
      <c r="B2263" s="91"/>
      <c r="C2263" s="92">
        <v>0.0</v>
      </c>
      <c r="D2263" s="92">
        <v>0.0</v>
      </c>
      <c r="E2263" s="93">
        <f t="shared" si="1432"/>
        <v>0</v>
      </c>
      <c r="F2263" s="92">
        <v>0.0</v>
      </c>
      <c r="G2263" s="92">
        <v>0.0</v>
      </c>
      <c r="H2263" s="92">
        <v>0.0</v>
      </c>
      <c r="I2263" s="92">
        <v>0.0</v>
      </c>
      <c r="J2263" s="106">
        <f t="shared" si="1426"/>
        <v>0</v>
      </c>
      <c r="K2263" s="94" t="str">
        <f t="shared" si="1427"/>
        <v>#DIV/0!</v>
      </c>
      <c r="L2263" s="92">
        <v>0.0</v>
      </c>
      <c r="M2263" s="92">
        <v>0.0</v>
      </c>
      <c r="N2263" s="92" t="s">
        <v>386</v>
      </c>
      <c r="O2263" s="95">
        <f t="shared" si="1433"/>
        <v>0</v>
      </c>
      <c r="P2263" s="92">
        <v>0.0</v>
      </c>
      <c r="Q2263" s="92">
        <v>0.0</v>
      </c>
      <c r="R2263" s="92">
        <v>0.0</v>
      </c>
      <c r="S2263" s="92">
        <v>0.0</v>
      </c>
      <c r="T2263" s="92">
        <v>0.0</v>
      </c>
      <c r="U2263" s="92">
        <v>0.0</v>
      </c>
      <c r="V2263" s="92">
        <v>0.0</v>
      </c>
      <c r="W2263" s="92">
        <v>0.0</v>
      </c>
      <c r="X2263" s="92">
        <v>0.0</v>
      </c>
      <c r="Y2263" s="92">
        <v>0.0</v>
      </c>
      <c r="Z2263" s="92">
        <v>0.0</v>
      </c>
      <c r="AA2263" s="92">
        <v>0.0</v>
      </c>
      <c r="AB2263" s="92">
        <v>0.0</v>
      </c>
      <c r="AC2263" s="92">
        <v>0.0</v>
      </c>
      <c r="AD2263" s="92">
        <v>0.0</v>
      </c>
      <c r="AE2263" s="92">
        <v>0.0</v>
      </c>
      <c r="AF2263" s="92">
        <v>0.0</v>
      </c>
      <c r="AG2263" s="92">
        <v>0.0</v>
      </c>
      <c r="AH2263" s="92">
        <v>0.0</v>
      </c>
    </row>
    <row r="2264" hidden="1">
      <c r="A2264" s="90"/>
      <c r="B2264" s="91"/>
      <c r="C2264" s="92">
        <v>0.0</v>
      </c>
      <c r="D2264" s="92">
        <v>0.0</v>
      </c>
      <c r="E2264" s="93">
        <f t="shared" si="1432"/>
        <v>0</v>
      </c>
      <c r="F2264" s="92">
        <v>0.0</v>
      </c>
      <c r="G2264" s="92">
        <v>0.0</v>
      </c>
      <c r="H2264" s="92">
        <v>0.0</v>
      </c>
      <c r="I2264" s="92">
        <v>0.0</v>
      </c>
      <c r="J2264" s="106">
        <f t="shared" si="1426"/>
        <v>0</v>
      </c>
      <c r="K2264" s="94" t="str">
        <f t="shared" si="1427"/>
        <v>#DIV/0!</v>
      </c>
      <c r="L2264" s="92">
        <v>0.0</v>
      </c>
      <c r="M2264" s="92">
        <v>0.0</v>
      </c>
      <c r="N2264" s="92" t="s">
        <v>386</v>
      </c>
      <c r="O2264" s="95">
        <f t="shared" si="1433"/>
        <v>0</v>
      </c>
      <c r="P2264" s="92">
        <v>0.0</v>
      </c>
      <c r="Q2264" s="92">
        <v>0.0</v>
      </c>
      <c r="R2264" s="92">
        <v>0.0</v>
      </c>
      <c r="S2264" s="92">
        <v>0.0</v>
      </c>
      <c r="T2264" s="92">
        <v>0.0</v>
      </c>
      <c r="U2264" s="92">
        <v>0.0</v>
      </c>
      <c r="V2264" s="92">
        <v>0.0</v>
      </c>
      <c r="W2264" s="92">
        <v>0.0</v>
      </c>
      <c r="X2264" s="92">
        <v>0.0</v>
      </c>
      <c r="Y2264" s="92">
        <v>0.0</v>
      </c>
      <c r="Z2264" s="92">
        <v>0.0</v>
      </c>
      <c r="AA2264" s="92">
        <v>0.0</v>
      </c>
      <c r="AB2264" s="92">
        <v>0.0</v>
      </c>
      <c r="AC2264" s="92">
        <v>0.0</v>
      </c>
      <c r="AD2264" s="92">
        <v>0.0</v>
      </c>
      <c r="AE2264" s="92">
        <v>0.0</v>
      </c>
      <c r="AF2264" s="92">
        <v>0.0</v>
      </c>
      <c r="AG2264" s="92">
        <v>0.0</v>
      </c>
      <c r="AH2264" s="92">
        <v>0.0</v>
      </c>
    </row>
    <row r="2265" hidden="1">
      <c r="A2265" s="90"/>
      <c r="B2265" s="91"/>
      <c r="C2265" s="92">
        <v>0.0</v>
      </c>
      <c r="D2265" s="92">
        <v>0.0</v>
      </c>
      <c r="E2265" s="93">
        <f t="shared" si="1432"/>
        <v>0</v>
      </c>
      <c r="F2265" s="92">
        <v>0.0</v>
      </c>
      <c r="G2265" s="92">
        <v>0.0</v>
      </c>
      <c r="H2265" s="92">
        <v>0.0</v>
      </c>
      <c r="I2265" s="92">
        <v>0.0</v>
      </c>
      <c r="J2265" s="106">
        <f t="shared" si="1426"/>
        <v>0</v>
      </c>
      <c r="K2265" s="94" t="str">
        <f t="shared" si="1427"/>
        <v>#DIV/0!</v>
      </c>
      <c r="L2265" s="92">
        <v>0.0</v>
      </c>
      <c r="M2265" s="92">
        <v>0.0</v>
      </c>
      <c r="N2265" s="92" t="s">
        <v>386</v>
      </c>
      <c r="O2265" s="95">
        <f t="shared" si="1433"/>
        <v>0</v>
      </c>
      <c r="P2265" s="92">
        <v>0.0</v>
      </c>
      <c r="Q2265" s="92">
        <v>0.0</v>
      </c>
      <c r="R2265" s="92">
        <v>0.0</v>
      </c>
      <c r="S2265" s="92">
        <v>0.0</v>
      </c>
      <c r="T2265" s="92">
        <v>0.0</v>
      </c>
      <c r="U2265" s="92">
        <v>0.0</v>
      </c>
      <c r="V2265" s="92">
        <v>0.0</v>
      </c>
      <c r="W2265" s="92">
        <v>0.0</v>
      </c>
      <c r="X2265" s="92">
        <v>0.0</v>
      </c>
      <c r="Y2265" s="92">
        <v>0.0</v>
      </c>
      <c r="Z2265" s="92">
        <v>0.0</v>
      </c>
      <c r="AA2265" s="92">
        <v>0.0</v>
      </c>
      <c r="AB2265" s="92">
        <v>0.0</v>
      </c>
      <c r="AC2265" s="92">
        <v>0.0</v>
      </c>
      <c r="AD2265" s="92">
        <v>0.0</v>
      </c>
      <c r="AE2265" s="92">
        <v>0.0</v>
      </c>
      <c r="AF2265" s="92">
        <v>0.0</v>
      </c>
      <c r="AG2265" s="92">
        <v>0.0</v>
      </c>
      <c r="AH2265" s="92">
        <v>0.0</v>
      </c>
    </row>
    <row r="2266" hidden="1">
      <c r="A2266" s="98" t="s">
        <v>271</v>
      </c>
      <c r="B2266" s="99"/>
      <c r="C2266" s="99">
        <f>SUM(C2260:C2265)</f>
        <v>0</v>
      </c>
      <c r="D2266" s="99">
        <f t="shared" ref="D2266:F2266" si="1434">SUM(D2260:D2265)/4</f>
        <v>0</v>
      </c>
      <c r="E2266" s="100">
        <f t="shared" si="1434"/>
        <v>0</v>
      </c>
      <c r="F2266" s="99">
        <f t="shared" si="1434"/>
        <v>0</v>
      </c>
      <c r="G2266" s="99">
        <f>SUM(G2260:G2265)</f>
        <v>0</v>
      </c>
      <c r="H2266" s="99"/>
      <c r="I2266" s="99">
        <f>SUM(I2260:I2265)</f>
        <v>0</v>
      </c>
      <c r="J2266" s="99">
        <f t="shared" si="1426"/>
        <v>0</v>
      </c>
      <c r="K2266" s="101" t="str">
        <f t="shared" si="1427"/>
        <v>#DIV/0!</v>
      </c>
      <c r="L2266" s="99">
        <f t="shared" ref="L2266:M2266" si="1435">SUM(L2260:L2265)</f>
        <v>0</v>
      </c>
      <c r="M2266" s="99">
        <f t="shared" si="1435"/>
        <v>0</v>
      </c>
      <c r="N2266" s="99"/>
      <c r="O2266" s="102"/>
      <c r="P2266" s="99">
        <f t="shared" ref="P2266:AH2266" si="1436">SUM(P2260:P2265)</f>
        <v>0</v>
      </c>
      <c r="Q2266" s="99">
        <f t="shared" si="1436"/>
        <v>0</v>
      </c>
      <c r="R2266" s="99">
        <f t="shared" si="1436"/>
        <v>0</v>
      </c>
      <c r="S2266" s="99">
        <f t="shared" si="1436"/>
        <v>0</v>
      </c>
      <c r="T2266" s="99">
        <f t="shared" si="1436"/>
        <v>0</v>
      </c>
      <c r="U2266" s="99">
        <f t="shared" si="1436"/>
        <v>0</v>
      </c>
      <c r="V2266" s="99">
        <f t="shared" si="1436"/>
        <v>0</v>
      </c>
      <c r="W2266" s="99">
        <f t="shared" si="1436"/>
        <v>0</v>
      </c>
      <c r="X2266" s="99">
        <f t="shared" si="1436"/>
        <v>0</v>
      </c>
      <c r="Y2266" s="99">
        <f t="shared" si="1436"/>
        <v>0</v>
      </c>
      <c r="Z2266" s="99">
        <f t="shared" si="1436"/>
        <v>0</v>
      </c>
      <c r="AA2266" s="99">
        <f t="shared" si="1436"/>
        <v>0</v>
      </c>
      <c r="AB2266" s="99">
        <f t="shared" si="1436"/>
        <v>0</v>
      </c>
      <c r="AC2266" s="99">
        <f t="shared" si="1436"/>
        <v>0</v>
      </c>
      <c r="AD2266" s="99">
        <f t="shared" si="1436"/>
        <v>0</v>
      </c>
      <c r="AE2266" s="99">
        <f t="shared" si="1436"/>
        <v>0</v>
      </c>
      <c r="AF2266" s="99">
        <f t="shared" si="1436"/>
        <v>0</v>
      </c>
      <c r="AG2266" s="99">
        <f t="shared" si="1436"/>
        <v>0</v>
      </c>
      <c r="AH2266" s="99">
        <f t="shared" si="1436"/>
        <v>0</v>
      </c>
    </row>
    <row r="2267">
      <c r="A2267" s="119" t="s">
        <v>512</v>
      </c>
    </row>
    <row r="2269" hidden="1">
      <c r="A2269" s="115"/>
      <c r="F2269" s="116" t="s">
        <v>382</v>
      </c>
      <c r="L2269" s="117" t="s">
        <v>383</v>
      </c>
      <c r="N2269" s="118" t="s">
        <v>384</v>
      </c>
    </row>
    <row r="2270" hidden="1">
      <c r="A2270" s="83" t="s">
        <v>232</v>
      </c>
      <c r="B2270" s="83" t="s">
        <v>233</v>
      </c>
      <c r="C2270" s="83" t="s">
        <v>234</v>
      </c>
      <c r="D2270" s="83" t="s">
        <v>15</v>
      </c>
      <c r="E2270" s="84" t="s">
        <v>235</v>
      </c>
      <c r="F2270" s="85" t="s">
        <v>17</v>
      </c>
      <c r="G2270" s="85" t="s">
        <v>236</v>
      </c>
      <c r="H2270" s="85" t="s">
        <v>237</v>
      </c>
      <c r="I2270" s="85" t="s">
        <v>238</v>
      </c>
      <c r="J2270" s="85" t="s">
        <v>239</v>
      </c>
      <c r="K2270" s="86" t="s">
        <v>240</v>
      </c>
      <c r="L2270" s="87" t="s">
        <v>241</v>
      </c>
      <c r="M2270" s="87" t="s">
        <v>242</v>
      </c>
      <c r="N2270" s="88" t="s">
        <v>385</v>
      </c>
      <c r="O2270" s="88" t="s">
        <v>235</v>
      </c>
      <c r="P2270" s="88" t="s">
        <v>244</v>
      </c>
      <c r="Q2270" s="88" t="s">
        <v>245</v>
      </c>
      <c r="R2270" s="88" t="s">
        <v>246</v>
      </c>
      <c r="S2270" s="88" t="s">
        <v>247</v>
      </c>
      <c r="T2270" s="88" t="s">
        <v>248</v>
      </c>
      <c r="U2270" s="88" t="s">
        <v>249</v>
      </c>
      <c r="V2270" s="88" t="s">
        <v>250</v>
      </c>
      <c r="W2270" s="88" t="s">
        <v>251</v>
      </c>
      <c r="X2270" s="88" t="s">
        <v>252</v>
      </c>
      <c r="Y2270" s="88" t="s">
        <v>253</v>
      </c>
      <c r="Z2270" s="88" t="s">
        <v>254</v>
      </c>
      <c r="AA2270" s="88" t="s">
        <v>255</v>
      </c>
      <c r="AB2270" s="88" t="s">
        <v>256</v>
      </c>
      <c r="AC2270" s="88" t="s">
        <v>257</v>
      </c>
      <c r="AD2270" s="88" t="s">
        <v>258</v>
      </c>
      <c r="AE2270" s="88" t="s">
        <v>259</v>
      </c>
      <c r="AF2270" s="88" t="s">
        <v>260</v>
      </c>
      <c r="AG2270" s="88" t="s">
        <v>261</v>
      </c>
      <c r="AH2270" s="88" t="s">
        <v>262</v>
      </c>
    </row>
    <row r="2271" hidden="1">
      <c r="A2271" s="96" t="s">
        <v>22</v>
      </c>
      <c r="B2271" s="97" t="s">
        <v>289</v>
      </c>
      <c r="C2271" s="103">
        <v>1.0</v>
      </c>
      <c r="D2271" s="103">
        <v>1.0</v>
      </c>
      <c r="E2271" s="93">
        <f t="shared" ref="E2271:E2276" si="1437">SUM(L2271*I2271)/60</f>
        <v>3.733333333</v>
      </c>
      <c r="F2271" s="103">
        <v>3.0</v>
      </c>
      <c r="G2271" s="103">
        <v>17.0</v>
      </c>
      <c r="H2271" s="92">
        <v>0.0</v>
      </c>
      <c r="I2271" s="103">
        <v>16.0</v>
      </c>
      <c r="J2271" s="106">
        <f t="shared" ref="J2271:J2284" si="1438">SUM(G2271-I2271)</f>
        <v>1</v>
      </c>
      <c r="K2271" s="94">
        <f t="shared" ref="K2271:K2284" si="1439">SUM(G2271/I2271)</f>
        <v>1.0625</v>
      </c>
      <c r="L2271" s="103">
        <v>14.0</v>
      </c>
      <c r="M2271" s="103">
        <v>32.0</v>
      </c>
      <c r="N2271" s="103">
        <v>0.0</v>
      </c>
      <c r="O2271" s="95">
        <f t="shared" ref="O2271:O2276" si="1440">(E2271*N2271)</f>
        <v>0</v>
      </c>
      <c r="P2271" s="92">
        <v>0.0</v>
      </c>
      <c r="Q2271" s="92">
        <v>0.0</v>
      </c>
      <c r="R2271" s="92">
        <v>0.0</v>
      </c>
      <c r="S2271" s="92">
        <v>0.0</v>
      </c>
      <c r="T2271" s="92">
        <v>0.0</v>
      </c>
      <c r="U2271" s="92">
        <v>0.0</v>
      </c>
      <c r="V2271" s="92">
        <v>0.0</v>
      </c>
      <c r="W2271" s="92">
        <v>0.0</v>
      </c>
      <c r="X2271" s="92">
        <v>0.0</v>
      </c>
      <c r="Y2271" s="92">
        <v>0.0</v>
      </c>
      <c r="Z2271" s="92">
        <v>0.0</v>
      </c>
      <c r="AA2271" s="92">
        <v>0.0</v>
      </c>
      <c r="AB2271" s="92">
        <v>0.0</v>
      </c>
      <c r="AC2271" s="92">
        <v>0.0</v>
      </c>
      <c r="AD2271" s="92">
        <v>0.0</v>
      </c>
      <c r="AE2271" s="92">
        <v>0.0</v>
      </c>
      <c r="AF2271" s="92">
        <v>0.0</v>
      </c>
      <c r="AG2271" s="92">
        <v>0.0</v>
      </c>
      <c r="AH2271" s="92">
        <v>0.0</v>
      </c>
    </row>
    <row r="2272" hidden="1">
      <c r="A2272" s="96" t="s">
        <v>22</v>
      </c>
      <c r="B2272" s="97" t="s">
        <v>290</v>
      </c>
      <c r="C2272" s="92">
        <v>0.0</v>
      </c>
      <c r="D2272" s="92">
        <v>0.0</v>
      </c>
      <c r="E2272" s="93">
        <f t="shared" si="1437"/>
        <v>0</v>
      </c>
      <c r="F2272" s="92">
        <v>0.0</v>
      </c>
      <c r="G2272" s="92">
        <v>0.0</v>
      </c>
      <c r="H2272" s="92">
        <v>0.0</v>
      </c>
      <c r="I2272" s="92">
        <v>0.0</v>
      </c>
      <c r="J2272" s="106">
        <f t="shared" si="1438"/>
        <v>0</v>
      </c>
      <c r="K2272" s="94" t="str">
        <f t="shared" si="1439"/>
        <v>#DIV/0!</v>
      </c>
      <c r="L2272" s="92">
        <v>0.0</v>
      </c>
      <c r="M2272" s="92">
        <v>0.0</v>
      </c>
      <c r="N2272" s="103">
        <v>0.0</v>
      </c>
      <c r="O2272" s="95">
        <f t="shared" si="1440"/>
        <v>0</v>
      </c>
      <c r="P2272" s="92">
        <v>0.0</v>
      </c>
      <c r="Q2272" s="92">
        <v>0.0</v>
      </c>
      <c r="R2272" s="92">
        <v>0.0</v>
      </c>
      <c r="S2272" s="92">
        <v>0.0</v>
      </c>
      <c r="T2272" s="92">
        <v>0.0</v>
      </c>
      <c r="U2272" s="92">
        <v>0.0</v>
      </c>
      <c r="V2272" s="92">
        <v>0.0</v>
      </c>
      <c r="W2272" s="92">
        <v>0.0</v>
      </c>
      <c r="X2272" s="92">
        <v>0.0</v>
      </c>
      <c r="Y2272" s="92">
        <v>0.0</v>
      </c>
      <c r="Z2272" s="92">
        <v>0.0</v>
      </c>
      <c r="AA2272" s="92">
        <v>0.0</v>
      </c>
      <c r="AB2272" s="92">
        <v>0.0</v>
      </c>
      <c r="AC2272" s="92">
        <v>0.0</v>
      </c>
      <c r="AD2272" s="92">
        <v>0.0</v>
      </c>
      <c r="AE2272" s="92">
        <v>0.0</v>
      </c>
      <c r="AF2272" s="92">
        <v>0.0</v>
      </c>
      <c r="AG2272" s="92">
        <v>0.0</v>
      </c>
      <c r="AH2272" s="92">
        <v>0.0</v>
      </c>
    </row>
    <row r="2273" hidden="1">
      <c r="A2273" s="96" t="s">
        <v>22</v>
      </c>
      <c r="B2273" s="97" t="s">
        <v>291</v>
      </c>
      <c r="C2273" s="92">
        <v>0.0</v>
      </c>
      <c r="D2273" s="92">
        <v>0.0</v>
      </c>
      <c r="E2273" s="93">
        <f t="shared" si="1437"/>
        <v>0</v>
      </c>
      <c r="F2273" s="92">
        <v>0.0</v>
      </c>
      <c r="G2273" s="92">
        <v>0.0</v>
      </c>
      <c r="H2273" s="92">
        <v>0.0</v>
      </c>
      <c r="I2273" s="92">
        <v>0.0</v>
      </c>
      <c r="J2273" s="106">
        <f t="shared" si="1438"/>
        <v>0</v>
      </c>
      <c r="K2273" s="94" t="str">
        <f t="shared" si="1439"/>
        <v>#DIV/0!</v>
      </c>
      <c r="L2273" s="92">
        <v>0.0</v>
      </c>
      <c r="M2273" s="92">
        <v>0.0</v>
      </c>
      <c r="N2273" s="103">
        <v>0.0</v>
      </c>
      <c r="O2273" s="95">
        <f t="shared" si="1440"/>
        <v>0</v>
      </c>
      <c r="P2273" s="92">
        <v>0.0</v>
      </c>
      <c r="Q2273" s="92">
        <v>0.0</v>
      </c>
      <c r="R2273" s="92">
        <v>0.0</v>
      </c>
      <c r="S2273" s="92">
        <v>0.0</v>
      </c>
      <c r="T2273" s="92">
        <v>0.0</v>
      </c>
      <c r="U2273" s="92">
        <v>0.0</v>
      </c>
      <c r="V2273" s="92">
        <v>0.0</v>
      </c>
      <c r="W2273" s="92">
        <v>0.0</v>
      </c>
      <c r="X2273" s="92">
        <v>0.0</v>
      </c>
      <c r="Y2273" s="92">
        <v>0.0</v>
      </c>
      <c r="Z2273" s="92">
        <v>0.0</v>
      </c>
      <c r="AA2273" s="92">
        <v>0.0</v>
      </c>
      <c r="AB2273" s="92">
        <v>0.0</v>
      </c>
      <c r="AC2273" s="92">
        <v>0.0</v>
      </c>
      <c r="AD2273" s="92">
        <v>0.0</v>
      </c>
      <c r="AE2273" s="92">
        <v>0.0</v>
      </c>
      <c r="AF2273" s="92">
        <v>0.0</v>
      </c>
      <c r="AG2273" s="92">
        <v>0.0</v>
      </c>
      <c r="AH2273" s="92">
        <v>0.0</v>
      </c>
    </row>
    <row r="2274" hidden="1">
      <c r="A2274" s="96" t="s">
        <v>22</v>
      </c>
      <c r="B2274" s="97" t="s">
        <v>292</v>
      </c>
      <c r="C2274" s="103">
        <v>1.0</v>
      </c>
      <c r="D2274" s="103">
        <v>1.0</v>
      </c>
      <c r="E2274" s="93">
        <f t="shared" si="1437"/>
        <v>3.75</v>
      </c>
      <c r="F2274" s="103">
        <v>1.0</v>
      </c>
      <c r="G2274" s="103">
        <v>16.0</v>
      </c>
      <c r="H2274" s="92">
        <v>0.0</v>
      </c>
      <c r="I2274" s="103">
        <v>15.0</v>
      </c>
      <c r="J2274" s="106">
        <f t="shared" si="1438"/>
        <v>1</v>
      </c>
      <c r="K2274" s="94">
        <f t="shared" si="1439"/>
        <v>1.066666667</v>
      </c>
      <c r="L2274" s="103">
        <v>15.0</v>
      </c>
      <c r="M2274" s="103">
        <v>22.0</v>
      </c>
      <c r="N2274" s="103">
        <v>0.0</v>
      </c>
      <c r="O2274" s="95">
        <f t="shared" si="1440"/>
        <v>0</v>
      </c>
      <c r="P2274" s="92">
        <v>0.0</v>
      </c>
      <c r="Q2274" s="92">
        <v>0.0</v>
      </c>
      <c r="R2274" s="92">
        <v>0.0</v>
      </c>
      <c r="S2274" s="92">
        <v>0.0</v>
      </c>
      <c r="T2274" s="92">
        <v>0.0</v>
      </c>
      <c r="U2274" s="92">
        <v>0.0</v>
      </c>
      <c r="V2274" s="92">
        <v>0.0</v>
      </c>
      <c r="W2274" s="92">
        <v>0.0</v>
      </c>
      <c r="X2274" s="92">
        <v>0.0</v>
      </c>
      <c r="Y2274" s="92">
        <v>0.0</v>
      </c>
      <c r="Z2274" s="92">
        <v>0.0</v>
      </c>
      <c r="AA2274" s="92">
        <v>0.0</v>
      </c>
      <c r="AB2274" s="92">
        <v>0.0</v>
      </c>
      <c r="AC2274" s="92">
        <v>0.0</v>
      </c>
      <c r="AD2274" s="92">
        <v>0.0</v>
      </c>
      <c r="AE2274" s="92">
        <v>0.0</v>
      </c>
      <c r="AF2274" s="92">
        <v>0.0</v>
      </c>
      <c r="AG2274" s="92">
        <v>0.0</v>
      </c>
      <c r="AH2274" s="92">
        <v>0.0</v>
      </c>
    </row>
    <row r="2275" hidden="1">
      <c r="A2275" s="96" t="s">
        <v>22</v>
      </c>
      <c r="B2275" s="97" t="s">
        <v>293</v>
      </c>
      <c r="C2275" s="103">
        <v>1.0</v>
      </c>
      <c r="D2275" s="103">
        <v>1.0</v>
      </c>
      <c r="E2275" s="93">
        <f t="shared" si="1437"/>
        <v>3.833333333</v>
      </c>
      <c r="F2275" s="103">
        <v>1.0</v>
      </c>
      <c r="G2275" s="103">
        <v>18.0</v>
      </c>
      <c r="H2275" s="92">
        <v>0.0</v>
      </c>
      <c r="I2275" s="103">
        <v>10.0</v>
      </c>
      <c r="J2275" s="106">
        <f t="shared" si="1438"/>
        <v>8</v>
      </c>
      <c r="K2275" s="94">
        <f t="shared" si="1439"/>
        <v>1.8</v>
      </c>
      <c r="L2275" s="103">
        <v>23.0</v>
      </c>
      <c r="M2275" s="103">
        <v>25.0</v>
      </c>
      <c r="N2275" s="103">
        <v>0.0</v>
      </c>
      <c r="O2275" s="95">
        <f t="shared" si="1440"/>
        <v>0</v>
      </c>
      <c r="P2275" s="92">
        <v>0.0</v>
      </c>
      <c r="Q2275" s="92">
        <v>0.0</v>
      </c>
      <c r="R2275" s="92">
        <v>0.0</v>
      </c>
      <c r="S2275" s="92">
        <v>0.0</v>
      </c>
      <c r="T2275" s="92">
        <v>0.0</v>
      </c>
      <c r="U2275" s="92">
        <v>0.0</v>
      </c>
      <c r="V2275" s="92">
        <v>0.0</v>
      </c>
      <c r="W2275" s="92">
        <v>0.0</v>
      </c>
      <c r="X2275" s="92">
        <v>0.0</v>
      </c>
      <c r="Y2275" s="92">
        <v>0.0</v>
      </c>
      <c r="Z2275" s="92">
        <v>0.0</v>
      </c>
      <c r="AA2275" s="92">
        <v>0.0</v>
      </c>
      <c r="AB2275" s="92">
        <v>0.0</v>
      </c>
      <c r="AC2275" s="92">
        <v>0.0</v>
      </c>
      <c r="AD2275" s="92">
        <v>0.0</v>
      </c>
      <c r="AE2275" s="92">
        <v>0.0</v>
      </c>
      <c r="AF2275" s="92">
        <v>0.0</v>
      </c>
      <c r="AG2275" s="92">
        <v>0.0</v>
      </c>
      <c r="AH2275" s="92">
        <v>0.0</v>
      </c>
    </row>
    <row r="2276" hidden="1">
      <c r="A2276" s="96" t="s">
        <v>22</v>
      </c>
      <c r="B2276" s="97" t="s">
        <v>294</v>
      </c>
      <c r="C2276" s="103">
        <v>1.0</v>
      </c>
      <c r="D2276" s="103">
        <v>1.0</v>
      </c>
      <c r="E2276" s="93">
        <f t="shared" si="1437"/>
        <v>3.733333333</v>
      </c>
      <c r="F2276" s="92">
        <v>0.0</v>
      </c>
      <c r="G2276" s="103">
        <v>22.0</v>
      </c>
      <c r="H2276" s="92">
        <v>0.0</v>
      </c>
      <c r="I2276" s="103">
        <v>14.0</v>
      </c>
      <c r="J2276" s="106">
        <f t="shared" si="1438"/>
        <v>8</v>
      </c>
      <c r="K2276" s="94">
        <f t="shared" si="1439"/>
        <v>1.571428571</v>
      </c>
      <c r="L2276" s="103">
        <v>16.0</v>
      </c>
      <c r="M2276" s="103">
        <v>28.0</v>
      </c>
      <c r="N2276" s="103">
        <v>0.0</v>
      </c>
      <c r="O2276" s="95">
        <f t="shared" si="1440"/>
        <v>0</v>
      </c>
      <c r="P2276" s="92">
        <v>0.0</v>
      </c>
      <c r="Q2276" s="92">
        <v>0.0</v>
      </c>
      <c r="R2276" s="92">
        <v>0.0</v>
      </c>
      <c r="S2276" s="92">
        <v>0.0</v>
      </c>
      <c r="T2276" s="92">
        <v>0.0</v>
      </c>
      <c r="U2276" s="92">
        <v>0.0</v>
      </c>
      <c r="V2276" s="92">
        <v>0.0</v>
      </c>
      <c r="W2276" s="92">
        <v>0.0</v>
      </c>
      <c r="X2276" s="92">
        <v>0.0</v>
      </c>
      <c r="Y2276" s="92">
        <v>0.0</v>
      </c>
      <c r="Z2276" s="92">
        <v>0.0</v>
      </c>
      <c r="AA2276" s="92">
        <v>0.0</v>
      </c>
      <c r="AB2276" s="92">
        <v>0.0</v>
      </c>
      <c r="AC2276" s="92">
        <v>0.0</v>
      </c>
      <c r="AD2276" s="92">
        <v>0.0</v>
      </c>
      <c r="AE2276" s="92">
        <v>0.0</v>
      </c>
      <c r="AF2276" s="92">
        <v>0.0</v>
      </c>
      <c r="AG2276" s="92">
        <v>0.0</v>
      </c>
      <c r="AH2276" s="92">
        <v>0.0</v>
      </c>
    </row>
    <row r="2277" hidden="1">
      <c r="A2277" s="98"/>
      <c r="B2277" s="99"/>
      <c r="C2277" s="99">
        <f t="shared" ref="C2277:D2277" si="1441">SUM(C2271:C2276)/4</f>
        <v>1</v>
      </c>
      <c r="D2277" s="99">
        <f t="shared" si="1441"/>
        <v>1</v>
      </c>
      <c r="E2277" s="100">
        <f>SUM(E2271:E2276)</f>
        <v>15.05</v>
      </c>
      <c r="F2277" s="99">
        <f>SUM(F2271:F2276)/4</f>
        <v>1.25</v>
      </c>
      <c r="G2277" s="99">
        <f>SUM(G2271:G2276)</f>
        <v>73</v>
      </c>
      <c r="H2277" s="99"/>
      <c r="I2277" s="99">
        <f>SUM(I2271:I2276)</f>
        <v>55</v>
      </c>
      <c r="J2277" s="99">
        <f t="shared" si="1438"/>
        <v>18</v>
      </c>
      <c r="K2277" s="101">
        <f t="shared" si="1439"/>
        <v>1.327272727</v>
      </c>
      <c r="L2277" s="99">
        <f t="shared" ref="L2277:M2277" si="1442">SUM(L2271:L2276)</f>
        <v>68</v>
      </c>
      <c r="M2277" s="99">
        <f t="shared" si="1442"/>
        <v>107</v>
      </c>
      <c r="N2277" s="99"/>
      <c r="O2277" s="102"/>
      <c r="P2277" s="99">
        <f t="shared" ref="P2277:AH2277" si="1443">SUM(P2271:P2276)</f>
        <v>0</v>
      </c>
      <c r="Q2277" s="99">
        <f t="shared" si="1443"/>
        <v>0</v>
      </c>
      <c r="R2277" s="99">
        <f t="shared" si="1443"/>
        <v>0</v>
      </c>
      <c r="S2277" s="99">
        <f t="shared" si="1443"/>
        <v>0</v>
      </c>
      <c r="T2277" s="99">
        <f t="shared" si="1443"/>
        <v>0</v>
      </c>
      <c r="U2277" s="99">
        <f t="shared" si="1443"/>
        <v>0</v>
      </c>
      <c r="V2277" s="99">
        <f t="shared" si="1443"/>
        <v>0</v>
      </c>
      <c r="W2277" s="99">
        <f t="shared" si="1443"/>
        <v>0</v>
      </c>
      <c r="X2277" s="99">
        <f t="shared" si="1443"/>
        <v>0</v>
      </c>
      <c r="Y2277" s="99">
        <f t="shared" si="1443"/>
        <v>0</v>
      </c>
      <c r="Z2277" s="99">
        <f t="shared" si="1443"/>
        <v>0</v>
      </c>
      <c r="AA2277" s="99">
        <f t="shared" si="1443"/>
        <v>0</v>
      </c>
      <c r="AB2277" s="99">
        <f t="shared" si="1443"/>
        <v>0</v>
      </c>
      <c r="AC2277" s="99">
        <f t="shared" si="1443"/>
        <v>0</v>
      </c>
      <c r="AD2277" s="99">
        <f t="shared" si="1443"/>
        <v>0</v>
      </c>
      <c r="AE2277" s="99">
        <f t="shared" si="1443"/>
        <v>0</v>
      </c>
      <c r="AF2277" s="99">
        <f t="shared" si="1443"/>
        <v>0</v>
      </c>
      <c r="AG2277" s="99">
        <f t="shared" si="1443"/>
        <v>0</v>
      </c>
      <c r="AH2277" s="99">
        <f t="shared" si="1443"/>
        <v>0</v>
      </c>
    </row>
    <row r="2278" hidden="1">
      <c r="A2278" s="96" t="s">
        <v>103</v>
      </c>
      <c r="B2278" s="97" t="s">
        <v>335</v>
      </c>
      <c r="C2278" s="103">
        <v>1.0</v>
      </c>
      <c r="D2278" s="92">
        <v>0.0</v>
      </c>
      <c r="E2278" s="93">
        <f t="shared" ref="E2278:E2283" si="1444">SUM(L2278*I2278)/60</f>
        <v>3.2</v>
      </c>
      <c r="F2278" s="92">
        <v>0.0</v>
      </c>
      <c r="G2278" s="103">
        <v>13.0</v>
      </c>
      <c r="H2278" s="92">
        <v>0.0</v>
      </c>
      <c r="I2278" s="103">
        <v>24.0</v>
      </c>
      <c r="J2278" s="106">
        <f t="shared" si="1438"/>
        <v>-11</v>
      </c>
      <c r="K2278" s="94">
        <f t="shared" si="1439"/>
        <v>0.5416666667</v>
      </c>
      <c r="L2278" s="103">
        <v>8.0</v>
      </c>
      <c r="M2278" s="103">
        <v>18.0</v>
      </c>
      <c r="N2278" s="103">
        <v>0.0</v>
      </c>
      <c r="O2278" s="95">
        <f t="shared" ref="O2278:O2283" si="1445">SUM(L2278*I2278)/60</f>
        <v>3.2</v>
      </c>
      <c r="P2278" s="92">
        <v>0.0</v>
      </c>
      <c r="Q2278" s="92">
        <v>0.0</v>
      </c>
      <c r="R2278" s="92">
        <v>0.0</v>
      </c>
      <c r="S2278" s="92">
        <v>0.0</v>
      </c>
      <c r="T2278" s="92">
        <v>0.0</v>
      </c>
      <c r="U2278" s="92">
        <v>0.0</v>
      </c>
      <c r="V2278" s="92">
        <v>0.0</v>
      </c>
      <c r="W2278" s="92">
        <v>0.0</v>
      </c>
      <c r="X2278" s="92">
        <v>0.0</v>
      </c>
      <c r="Y2278" s="92">
        <v>0.0</v>
      </c>
      <c r="Z2278" s="92">
        <v>0.0</v>
      </c>
      <c r="AA2278" s="92">
        <v>0.0</v>
      </c>
      <c r="AB2278" s="92">
        <v>0.0</v>
      </c>
      <c r="AC2278" s="92">
        <v>0.0</v>
      </c>
      <c r="AD2278" s="92">
        <v>0.0</v>
      </c>
      <c r="AE2278" s="92">
        <v>0.0</v>
      </c>
      <c r="AF2278" s="92">
        <v>0.0</v>
      </c>
      <c r="AG2278" s="92">
        <v>0.0</v>
      </c>
      <c r="AH2278" s="92">
        <v>0.0</v>
      </c>
    </row>
    <row r="2279" hidden="1">
      <c r="A2279" s="96" t="s">
        <v>103</v>
      </c>
      <c r="B2279" s="97" t="s">
        <v>336</v>
      </c>
      <c r="C2279" s="92">
        <v>0.0</v>
      </c>
      <c r="D2279" s="92">
        <v>0.0</v>
      </c>
      <c r="E2279" s="93">
        <f t="shared" si="1444"/>
        <v>0</v>
      </c>
      <c r="F2279" s="92">
        <v>0.0</v>
      </c>
      <c r="G2279" s="92">
        <v>0.0</v>
      </c>
      <c r="H2279" s="92">
        <v>0.0</v>
      </c>
      <c r="I2279" s="92">
        <v>0.0</v>
      </c>
      <c r="J2279" s="106">
        <f t="shared" si="1438"/>
        <v>0</v>
      </c>
      <c r="K2279" s="94" t="str">
        <f t="shared" si="1439"/>
        <v>#DIV/0!</v>
      </c>
      <c r="L2279" s="92">
        <v>0.0</v>
      </c>
      <c r="M2279" s="92">
        <v>0.0</v>
      </c>
      <c r="N2279" s="103">
        <v>0.0</v>
      </c>
      <c r="O2279" s="95">
        <f t="shared" si="1445"/>
        <v>0</v>
      </c>
      <c r="P2279" s="92">
        <v>0.0</v>
      </c>
      <c r="Q2279" s="92">
        <v>0.0</v>
      </c>
      <c r="R2279" s="92">
        <v>0.0</v>
      </c>
      <c r="S2279" s="92">
        <v>0.0</v>
      </c>
      <c r="T2279" s="92">
        <v>0.0</v>
      </c>
      <c r="U2279" s="92">
        <v>0.0</v>
      </c>
      <c r="V2279" s="92">
        <v>0.0</v>
      </c>
      <c r="W2279" s="92">
        <v>0.0</v>
      </c>
      <c r="X2279" s="92">
        <v>0.0</v>
      </c>
      <c r="Y2279" s="92">
        <v>0.0</v>
      </c>
      <c r="Z2279" s="92">
        <v>0.0</v>
      </c>
      <c r="AA2279" s="92">
        <v>0.0</v>
      </c>
      <c r="AB2279" s="92">
        <v>0.0</v>
      </c>
      <c r="AC2279" s="92">
        <v>0.0</v>
      </c>
      <c r="AD2279" s="92">
        <v>0.0</v>
      </c>
      <c r="AE2279" s="92">
        <v>0.0</v>
      </c>
      <c r="AF2279" s="92">
        <v>0.0</v>
      </c>
      <c r="AG2279" s="92">
        <v>0.0</v>
      </c>
      <c r="AH2279" s="92">
        <v>0.0</v>
      </c>
    </row>
    <row r="2280" hidden="1">
      <c r="A2280" s="96" t="s">
        <v>103</v>
      </c>
      <c r="B2280" s="97" t="s">
        <v>337</v>
      </c>
      <c r="C2280" s="92">
        <v>0.0</v>
      </c>
      <c r="D2280" s="92">
        <v>0.0</v>
      </c>
      <c r="E2280" s="93">
        <f t="shared" si="1444"/>
        <v>0</v>
      </c>
      <c r="F2280" s="92">
        <v>0.0</v>
      </c>
      <c r="G2280" s="92">
        <v>0.0</v>
      </c>
      <c r="H2280" s="92">
        <v>0.0</v>
      </c>
      <c r="I2280" s="92">
        <v>0.0</v>
      </c>
      <c r="J2280" s="106">
        <f t="shared" si="1438"/>
        <v>0</v>
      </c>
      <c r="K2280" s="94" t="str">
        <f t="shared" si="1439"/>
        <v>#DIV/0!</v>
      </c>
      <c r="L2280" s="92">
        <v>0.0</v>
      </c>
      <c r="M2280" s="92">
        <v>0.0</v>
      </c>
      <c r="N2280" s="103">
        <v>0.0</v>
      </c>
      <c r="O2280" s="95">
        <f t="shared" si="1445"/>
        <v>0</v>
      </c>
      <c r="P2280" s="92">
        <v>0.0</v>
      </c>
      <c r="Q2280" s="92">
        <v>0.0</v>
      </c>
      <c r="R2280" s="92">
        <v>0.0</v>
      </c>
      <c r="S2280" s="92">
        <v>0.0</v>
      </c>
      <c r="T2280" s="92">
        <v>0.0</v>
      </c>
      <c r="U2280" s="92">
        <v>0.0</v>
      </c>
      <c r="V2280" s="92">
        <v>0.0</v>
      </c>
      <c r="W2280" s="92">
        <v>0.0</v>
      </c>
      <c r="X2280" s="92">
        <v>0.0</v>
      </c>
      <c r="Y2280" s="92">
        <v>0.0</v>
      </c>
      <c r="Z2280" s="92">
        <v>0.0</v>
      </c>
      <c r="AA2280" s="92">
        <v>0.0</v>
      </c>
      <c r="AB2280" s="92">
        <v>0.0</v>
      </c>
      <c r="AC2280" s="92">
        <v>0.0</v>
      </c>
      <c r="AD2280" s="92">
        <v>0.0</v>
      </c>
      <c r="AE2280" s="92">
        <v>0.0</v>
      </c>
      <c r="AF2280" s="92">
        <v>0.0</v>
      </c>
      <c r="AG2280" s="92">
        <v>0.0</v>
      </c>
      <c r="AH2280" s="92">
        <v>0.0</v>
      </c>
    </row>
    <row r="2281" hidden="1">
      <c r="A2281" s="96" t="s">
        <v>103</v>
      </c>
      <c r="B2281" s="97" t="s">
        <v>338</v>
      </c>
      <c r="C2281" s="103">
        <v>1.0</v>
      </c>
      <c r="D2281" s="92">
        <v>0.0</v>
      </c>
      <c r="E2281" s="93">
        <f t="shared" si="1444"/>
        <v>3.733333333</v>
      </c>
      <c r="F2281" s="92">
        <v>0.0</v>
      </c>
      <c r="G2281" s="103">
        <v>11.0</v>
      </c>
      <c r="H2281" s="92">
        <v>0.0</v>
      </c>
      <c r="I2281" s="103">
        <v>16.0</v>
      </c>
      <c r="J2281" s="106">
        <f t="shared" si="1438"/>
        <v>-5</v>
      </c>
      <c r="K2281" s="94">
        <f t="shared" si="1439"/>
        <v>0.6875</v>
      </c>
      <c r="L2281" s="103">
        <v>14.0</v>
      </c>
      <c r="M2281" s="103">
        <v>13.0</v>
      </c>
      <c r="N2281" s="103">
        <v>0.0</v>
      </c>
      <c r="O2281" s="95">
        <f t="shared" si="1445"/>
        <v>3.733333333</v>
      </c>
      <c r="P2281" s="92">
        <v>0.0</v>
      </c>
      <c r="Q2281" s="92">
        <v>0.0</v>
      </c>
      <c r="R2281" s="92">
        <v>0.0</v>
      </c>
      <c r="S2281" s="92">
        <v>0.0</v>
      </c>
      <c r="T2281" s="92">
        <v>0.0</v>
      </c>
      <c r="U2281" s="92">
        <v>0.0</v>
      </c>
      <c r="V2281" s="92">
        <v>0.0</v>
      </c>
      <c r="W2281" s="92">
        <v>0.0</v>
      </c>
      <c r="X2281" s="92">
        <v>0.0</v>
      </c>
      <c r="Y2281" s="92">
        <v>0.0</v>
      </c>
      <c r="Z2281" s="92">
        <v>0.0</v>
      </c>
      <c r="AA2281" s="92">
        <v>0.0</v>
      </c>
      <c r="AB2281" s="92">
        <v>0.0</v>
      </c>
      <c r="AC2281" s="92">
        <v>0.0</v>
      </c>
      <c r="AD2281" s="92">
        <v>0.0</v>
      </c>
      <c r="AE2281" s="92">
        <v>0.0</v>
      </c>
      <c r="AF2281" s="92">
        <v>0.0</v>
      </c>
      <c r="AG2281" s="92">
        <v>0.0</v>
      </c>
      <c r="AH2281" s="92">
        <v>0.0</v>
      </c>
    </row>
    <row r="2282" hidden="1">
      <c r="A2282" s="96" t="s">
        <v>103</v>
      </c>
      <c r="B2282" s="97" t="s">
        <v>339</v>
      </c>
      <c r="C2282" s="103">
        <v>1.0</v>
      </c>
      <c r="D2282" s="92">
        <v>0.0</v>
      </c>
      <c r="E2282" s="93">
        <f t="shared" si="1444"/>
        <v>3.683333333</v>
      </c>
      <c r="F2282" s="92">
        <v>0.0</v>
      </c>
      <c r="G2282" s="103">
        <v>15.0</v>
      </c>
      <c r="H2282" s="92">
        <v>0.0</v>
      </c>
      <c r="I2282" s="103">
        <v>17.0</v>
      </c>
      <c r="J2282" s="106">
        <f t="shared" si="1438"/>
        <v>-2</v>
      </c>
      <c r="K2282" s="94">
        <f t="shared" si="1439"/>
        <v>0.8823529412</v>
      </c>
      <c r="L2282" s="103">
        <v>13.0</v>
      </c>
      <c r="M2282" s="103">
        <v>18.0</v>
      </c>
      <c r="N2282" s="103">
        <v>0.0</v>
      </c>
      <c r="O2282" s="95">
        <f t="shared" si="1445"/>
        <v>3.683333333</v>
      </c>
      <c r="P2282" s="92">
        <v>0.0</v>
      </c>
      <c r="Q2282" s="92">
        <v>0.0</v>
      </c>
      <c r="R2282" s="92">
        <v>0.0</v>
      </c>
      <c r="S2282" s="92">
        <v>0.0</v>
      </c>
      <c r="T2282" s="92">
        <v>0.0</v>
      </c>
      <c r="U2282" s="92">
        <v>0.0</v>
      </c>
      <c r="V2282" s="92">
        <v>0.0</v>
      </c>
      <c r="W2282" s="92">
        <v>0.0</v>
      </c>
      <c r="X2282" s="92">
        <v>0.0</v>
      </c>
      <c r="Y2282" s="92">
        <v>0.0</v>
      </c>
      <c r="Z2282" s="92">
        <v>0.0</v>
      </c>
      <c r="AA2282" s="92">
        <v>0.0</v>
      </c>
      <c r="AB2282" s="92">
        <v>0.0</v>
      </c>
      <c r="AC2282" s="92">
        <v>0.0</v>
      </c>
      <c r="AD2282" s="92">
        <v>0.0</v>
      </c>
      <c r="AE2282" s="92">
        <v>0.0</v>
      </c>
      <c r="AF2282" s="92">
        <v>0.0</v>
      </c>
      <c r="AG2282" s="92">
        <v>0.0</v>
      </c>
      <c r="AH2282" s="92">
        <v>0.0</v>
      </c>
    </row>
    <row r="2283" hidden="1">
      <c r="A2283" s="96" t="s">
        <v>103</v>
      </c>
      <c r="B2283" s="97" t="s">
        <v>340</v>
      </c>
      <c r="C2283" s="103">
        <v>1.0</v>
      </c>
      <c r="D2283" s="92">
        <v>0.0</v>
      </c>
      <c r="E2283" s="93">
        <f t="shared" si="1444"/>
        <v>3.733333333</v>
      </c>
      <c r="F2283" s="92">
        <v>0.0</v>
      </c>
      <c r="G2283" s="103">
        <v>15.0</v>
      </c>
      <c r="H2283" s="92">
        <v>0.0</v>
      </c>
      <c r="I2283" s="103">
        <v>16.0</v>
      </c>
      <c r="J2283" s="106">
        <f t="shared" si="1438"/>
        <v>-1</v>
      </c>
      <c r="K2283" s="94">
        <f t="shared" si="1439"/>
        <v>0.9375</v>
      </c>
      <c r="L2283" s="103">
        <v>14.0</v>
      </c>
      <c r="M2283" s="103">
        <v>18.0</v>
      </c>
      <c r="N2283" s="103">
        <v>0.0</v>
      </c>
      <c r="O2283" s="95">
        <f t="shared" si="1445"/>
        <v>3.733333333</v>
      </c>
      <c r="P2283" s="92">
        <v>0.0</v>
      </c>
      <c r="Q2283" s="92">
        <v>0.0</v>
      </c>
      <c r="R2283" s="92">
        <v>0.0</v>
      </c>
      <c r="S2283" s="92">
        <v>0.0</v>
      </c>
      <c r="T2283" s="92">
        <v>0.0</v>
      </c>
      <c r="U2283" s="92">
        <v>0.0</v>
      </c>
      <c r="V2283" s="92">
        <v>0.0</v>
      </c>
      <c r="W2283" s="92">
        <v>0.0</v>
      </c>
      <c r="X2283" s="92">
        <v>0.0</v>
      </c>
      <c r="Y2283" s="92">
        <v>0.0</v>
      </c>
      <c r="Z2283" s="92">
        <v>0.0</v>
      </c>
      <c r="AA2283" s="92">
        <v>0.0</v>
      </c>
      <c r="AB2283" s="92">
        <v>0.0</v>
      </c>
      <c r="AC2283" s="92">
        <v>0.0</v>
      </c>
      <c r="AD2283" s="92">
        <v>0.0</v>
      </c>
      <c r="AE2283" s="92">
        <v>0.0</v>
      </c>
      <c r="AF2283" s="92">
        <v>0.0</v>
      </c>
      <c r="AG2283" s="92">
        <v>0.0</v>
      </c>
      <c r="AH2283" s="92">
        <v>0.0</v>
      </c>
    </row>
    <row r="2284" hidden="1">
      <c r="A2284" s="98" t="s">
        <v>271</v>
      </c>
      <c r="B2284" s="99"/>
      <c r="C2284" s="99">
        <f>SUM(C2278:C2283)</f>
        <v>4</v>
      </c>
      <c r="D2284" s="99">
        <f t="shared" ref="D2284:F2284" si="1446">SUM(D2278:D2283)/4</f>
        <v>0</v>
      </c>
      <c r="E2284" s="100">
        <f t="shared" si="1446"/>
        <v>3.5875</v>
      </c>
      <c r="F2284" s="99">
        <f t="shared" si="1446"/>
        <v>0</v>
      </c>
      <c r="G2284" s="99">
        <f>SUM(G2278:G2283)</f>
        <v>54</v>
      </c>
      <c r="H2284" s="99"/>
      <c r="I2284" s="99">
        <f>SUM(I2278:I2283)</f>
        <v>73</v>
      </c>
      <c r="J2284" s="99">
        <f t="shared" si="1438"/>
        <v>-19</v>
      </c>
      <c r="K2284" s="101">
        <f t="shared" si="1439"/>
        <v>0.7397260274</v>
      </c>
      <c r="L2284" s="99">
        <f t="shared" ref="L2284:M2284" si="1447">SUM(L2278:L2283)</f>
        <v>49</v>
      </c>
      <c r="M2284" s="99">
        <f t="shared" si="1447"/>
        <v>67</v>
      </c>
      <c r="N2284" s="99"/>
      <c r="O2284" s="102"/>
      <c r="P2284" s="99">
        <f t="shared" ref="P2284:AH2284" si="1448">SUM(P2278:P2283)</f>
        <v>0</v>
      </c>
      <c r="Q2284" s="99">
        <f t="shared" si="1448"/>
        <v>0</v>
      </c>
      <c r="R2284" s="99">
        <f t="shared" si="1448"/>
        <v>0</v>
      </c>
      <c r="S2284" s="99">
        <f t="shared" si="1448"/>
        <v>0</v>
      </c>
      <c r="T2284" s="99">
        <f t="shared" si="1448"/>
        <v>0</v>
      </c>
      <c r="U2284" s="99">
        <f t="shared" si="1448"/>
        <v>0</v>
      </c>
      <c r="V2284" s="99">
        <f t="shared" si="1448"/>
        <v>0</v>
      </c>
      <c r="W2284" s="99">
        <f t="shared" si="1448"/>
        <v>0</v>
      </c>
      <c r="X2284" s="99">
        <f t="shared" si="1448"/>
        <v>0</v>
      </c>
      <c r="Y2284" s="99">
        <f t="shared" si="1448"/>
        <v>0</v>
      </c>
      <c r="Z2284" s="99">
        <f t="shared" si="1448"/>
        <v>0</v>
      </c>
      <c r="AA2284" s="99">
        <f t="shared" si="1448"/>
        <v>0</v>
      </c>
      <c r="AB2284" s="99">
        <f t="shared" si="1448"/>
        <v>0</v>
      </c>
      <c r="AC2284" s="99">
        <f t="shared" si="1448"/>
        <v>0</v>
      </c>
      <c r="AD2284" s="99">
        <f t="shared" si="1448"/>
        <v>0</v>
      </c>
      <c r="AE2284" s="99">
        <f t="shared" si="1448"/>
        <v>0</v>
      </c>
      <c r="AF2284" s="99">
        <f t="shared" si="1448"/>
        <v>0</v>
      </c>
      <c r="AG2284" s="99">
        <f t="shared" si="1448"/>
        <v>0</v>
      </c>
      <c r="AH2284" s="99">
        <f t="shared" si="1448"/>
        <v>0</v>
      </c>
    </row>
    <row r="2285">
      <c r="A2285" s="119" t="s">
        <v>513</v>
      </c>
    </row>
    <row r="2287" hidden="1">
      <c r="A2287" s="115"/>
      <c r="F2287" s="116" t="s">
        <v>382</v>
      </c>
      <c r="L2287" s="117" t="s">
        <v>383</v>
      </c>
      <c r="N2287" s="118" t="s">
        <v>384</v>
      </c>
    </row>
    <row r="2288" hidden="1">
      <c r="A2288" s="83" t="s">
        <v>232</v>
      </c>
      <c r="B2288" s="83" t="s">
        <v>233</v>
      </c>
      <c r="C2288" s="83" t="s">
        <v>234</v>
      </c>
      <c r="D2288" s="83" t="s">
        <v>15</v>
      </c>
      <c r="E2288" s="84" t="s">
        <v>235</v>
      </c>
      <c r="F2288" s="85" t="s">
        <v>17</v>
      </c>
      <c r="G2288" s="85" t="s">
        <v>236</v>
      </c>
      <c r="H2288" s="85" t="s">
        <v>237</v>
      </c>
      <c r="I2288" s="85" t="s">
        <v>238</v>
      </c>
      <c r="J2288" s="85" t="s">
        <v>239</v>
      </c>
      <c r="K2288" s="86" t="s">
        <v>240</v>
      </c>
      <c r="L2288" s="87" t="s">
        <v>241</v>
      </c>
      <c r="M2288" s="87" t="s">
        <v>242</v>
      </c>
      <c r="N2288" s="88" t="s">
        <v>385</v>
      </c>
      <c r="O2288" s="88" t="s">
        <v>235</v>
      </c>
      <c r="P2288" s="88" t="s">
        <v>244</v>
      </c>
      <c r="Q2288" s="88" t="s">
        <v>245</v>
      </c>
      <c r="R2288" s="88" t="s">
        <v>246</v>
      </c>
      <c r="S2288" s="88" t="s">
        <v>247</v>
      </c>
      <c r="T2288" s="88" t="s">
        <v>248</v>
      </c>
      <c r="U2288" s="88" t="s">
        <v>249</v>
      </c>
      <c r="V2288" s="88" t="s">
        <v>250</v>
      </c>
      <c r="W2288" s="88" t="s">
        <v>251</v>
      </c>
      <c r="X2288" s="88" t="s">
        <v>252</v>
      </c>
      <c r="Y2288" s="88" t="s">
        <v>253</v>
      </c>
      <c r="Z2288" s="88" t="s">
        <v>254</v>
      </c>
      <c r="AA2288" s="88" t="s">
        <v>255</v>
      </c>
      <c r="AB2288" s="88" t="s">
        <v>256</v>
      </c>
      <c r="AC2288" s="88" t="s">
        <v>257</v>
      </c>
      <c r="AD2288" s="88" t="s">
        <v>258</v>
      </c>
      <c r="AE2288" s="88" t="s">
        <v>259</v>
      </c>
      <c r="AF2288" s="88" t="s">
        <v>260</v>
      </c>
      <c r="AG2288" s="88" t="s">
        <v>261</v>
      </c>
      <c r="AH2288" s="88" t="s">
        <v>262</v>
      </c>
    </row>
    <row r="2289" hidden="1">
      <c r="A2289" s="96" t="s">
        <v>83</v>
      </c>
      <c r="B2289" s="97" t="s">
        <v>360</v>
      </c>
      <c r="C2289" s="103">
        <v>1.0</v>
      </c>
      <c r="D2289" s="103">
        <v>1.0</v>
      </c>
      <c r="E2289" s="93">
        <f t="shared" ref="E2289:E2295" si="1449">SUM(L2289*I2289)/60</f>
        <v>28.8</v>
      </c>
      <c r="F2289" s="92">
        <v>0.0</v>
      </c>
      <c r="G2289" s="103">
        <v>137.0</v>
      </c>
      <c r="H2289" s="103">
        <v>2.0</v>
      </c>
      <c r="I2289" s="103">
        <v>96.0</v>
      </c>
      <c r="J2289" s="106">
        <f t="shared" ref="J2289:J2303" si="1450">SUM(G2289-I2289)</f>
        <v>41</v>
      </c>
      <c r="K2289" s="94">
        <f t="shared" ref="K2289:K2303" si="1451">SUM(G2289/I2289)</f>
        <v>1.427083333</v>
      </c>
      <c r="L2289" s="103">
        <v>18.0</v>
      </c>
      <c r="M2289" s="103">
        <v>196.0</v>
      </c>
      <c r="N2289" s="103">
        <v>1.0</v>
      </c>
      <c r="O2289" s="95">
        <f t="shared" ref="O2289:O2295" si="1452">(E2289*N2289)</f>
        <v>28.8</v>
      </c>
      <c r="P2289" s="103">
        <v>5.0</v>
      </c>
      <c r="Q2289" s="103">
        <v>3.0</v>
      </c>
      <c r="R2289" s="103">
        <v>28.0</v>
      </c>
      <c r="S2289" s="103">
        <v>1.0</v>
      </c>
      <c r="T2289" s="103">
        <v>17.0</v>
      </c>
      <c r="U2289" s="103">
        <v>4.0</v>
      </c>
      <c r="V2289" s="103">
        <v>2.0</v>
      </c>
      <c r="W2289" s="92">
        <v>0.0</v>
      </c>
      <c r="X2289" s="92">
        <v>0.0</v>
      </c>
      <c r="Y2289" s="92">
        <v>0.0</v>
      </c>
      <c r="Z2289" s="92">
        <v>0.0</v>
      </c>
      <c r="AA2289" s="92">
        <v>0.0</v>
      </c>
      <c r="AB2289" s="92">
        <v>0.0</v>
      </c>
      <c r="AC2289" s="103">
        <v>6.0</v>
      </c>
      <c r="AD2289" s="92">
        <v>0.0</v>
      </c>
      <c r="AE2289" s="92">
        <v>0.0</v>
      </c>
      <c r="AF2289" s="92">
        <v>0.0</v>
      </c>
      <c r="AG2289" s="92">
        <v>0.0</v>
      </c>
      <c r="AH2289" s="92">
        <v>0.0</v>
      </c>
    </row>
    <row r="2290" hidden="1">
      <c r="A2290" s="96" t="s">
        <v>83</v>
      </c>
      <c r="B2290" s="97" t="s">
        <v>361</v>
      </c>
      <c r="C2290" s="103">
        <v>1.0</v>
      </c>
      <c r="D2290" s="103">
        <v>1.0</v>
      </c>
      <c r="E2290" s="93">
        <f t="shared" si="1449"/>
        <v>30</v>
      </c>
      <c r="F2290" s="103">
        <v>5.0</v>
      </c>
      <c r="G2290" s="103">
        <v>68.0</v>
      </c>
      <c r="H2290" s="92">
        <v>0.0</v>
      </c>
      <c r="I2290" s="103">
        <v>100.0</v>
      </c>
      <c r="J2290" s="106">
        <f t="shared" si="1450"/>
        <v>-32</v>
      </c>
      <c r="K2290" s="94">
        <f t="shared" si="1451"/>
        <v>0.68</v>
      </c>
      <c r="L2290" s="103">
        <v>18.0</v>
      </c>
      <c r="M2290" s="103">
        <v>83.0</v>
      </c>
      <c r="N2290" s="103">
        <v>1.0</v>
      </c>
      <c r="O2290" s="95">
        <f t="shared" si="1452"/>
        <v>30</v>
      </c>
      <c r="P2290" s="103">
        <v>2.0</v>
      </c>
      <c r="Q2290" s="103">
        <v>1.0</v>
      </c>
      <c r="R2290" s="103">
        <v>2.0</v>
      </c>
      <c r="S2290" s="103">
        <v>2.0</v>
      </c>
      <c r="T2290" s="103">
        <v>5.0</v>
      </c>
      <c r="U2290" s="92">
        <v>0.0</v>
      </c>
      <c r="V2290" s="92">
        <v>0.0</v>
      </c>
      <c r="W2290" s="92">
        <v>0.0</v>
      </c>
      <c r="X2290" s="92">
        <v>0.0</v>
      </c>
      <c r="Y2290" s="92">
        <v>0.0</v>
      </c>
      <c r="Z2290" s="92">
        <v>0.0</v>
      </c>
      <c r="AA2290" s="92">
        <v>0.0</v>
      </c>
      <c r="AB2290" s="92">
        <v>0.0</v>
      </c>
      <c r="AC2290" s="92">
        <v>0.0</v>
      </c>
      <c r="AD2290" s="92">
        <v>0.0</v>
      </c>
      <c r="AE2290" s="92">
        <v>0.0</v>
      </c>
      <c r="AF2290" s="92">
        <v>0.0</v>
      </c>
      <c r="AG2290" s="92">
        <v>0.0</v>
      </c>
      <c r="AH2290" s="92">
        <v>0.0</v>
      </c>
    </row>
    <row r="2291" hidden="1">
      <c r="A2291" s="96" t="s">
        <v>83</v>
      </c>
      <c r="B2291" s="97" t="s">
        <v>362</v>
      </c>
      <c r="C2291" s="103">
        <v>1.0</v>
      </c>
      <c r="D2291" s="103">
        <v>1.0</v>
      </c>
      <c r="E2291" s="93">
        <f t="shared" si="1449"/>
        <v>24.6</v>
      </c>
      <c r="F2291" s="92">
        <v>0.0</v>
      </c>
      <c r="G2291" s="103">
        <v>133.0</v>
      </c>
      <c r="H2291" s="103">
        <v>1.0</v>
      </c>
      <c r="I2291" s="103">
        <v>164.0</v>
      </c>
      <c r="J2291" s="106">
        <f t="shared" si="1450"/>
        <v>-31</v>
      </c>
      <c r="K2291" s="94">
        <f t="shared" si="1451"/>
        <v>0.8109756098</v>
      </c>
      <c r="L2291" s="103">
        <v>9.0</v>
      </c>
      <c r="M2291" s="103">
        <v>179.0</v>
      </c>
      <c r="N2291" s="103">
        <v>1.0</v>
      </c>
      <c r="O2291" s="95">
        <f t="shared" si="1452"/>
        <v>24.6</v>
      </c>
      <c r="P2291" s="103">
        <v>1.0</v>
      </c>
      <c r="Q2291" s="103">
        <v>3.0</v>
      </c>
      <c r="R2291" s="103">
        <v>15.0</v>
      </c>
      <c r="S2291" s="103">
        <v>1.0</v>
      </c>
      <c r="T2291" s="103">
        <v>17.0</v>
      </c>
      <c r="U2291" s="103">
        <v>4.0</v>
      </c>
      <c r="V2291" s="103">
        <v>3.0</v>
      </c>
      <c r="W2291" s="103">
        <v>3.0</v>
      </c>
      <c r="X2291" s="103">
        <v>2.0</v>
      </c>
      <c r="Y2291" s="92">
        <v>0.0</v>
      </c>
      <c r="Z2291" s="92">
        <v>0.0</v>
      </c>
      <c r="AA2291" s="92">
        <v>0.0</v>
      </c>
      <c r="AB2291" s="92">
        <v>0.0</v>
      </c>
      <c r="AC2291" s="103">
        <v>3.0</v>
      </c>
      <c r="AD2291" s="92">
        <v>0.0</v>
      </c>
      <c r="AE2291" s="92">
        <v>0.0</v>
      </c>
      <c r="AF2291" s="92">
        <v>0.0</v>
      </c>
      <c r="AG2291" s="92">
        <v>0.0</v>
      </c>
      <c r="AH2291" s="92">
        <v>0.0</v>
      </c>
    </row>
    <row r="2292" hidden="1">
      <c r="A2292" s="96" t="s">
        <v>83</v>
      </c>
      <c r="B2292" s="97" t="s">
        <v>363</v>
      </c>
      <c r="C2292" s="92">
        <v>0.0</v>
      </c>
      <c r="D2292" s="92">
        <v>0.0</v>
      </c>
      <c r="E2292" s="93">
        <f t="shared" si="1449"/>
        <v>0</v>
      </c>
      <c r="F2292" s="92">
        <v>0.0</v>
      </c>
      <c r="G2292" s="92">
        <v>0.0</v>
      </c>
      <c r="H2292" s="92">
        <v>0.0</v>
      </c>
      <c r="I2292" s="92">
        <v>0.0</v>
      </c>
      <c r="J2292" s="106">
        <f t="shared" si="1450"/>
        <v>0</v>
      </c>
      <c r="K2292" s="94" t="str">
        <f t="shared" si="1451"/>
        <v>#DIV/0!</v>
      </c>
      <c r="L2292" s="92">
        <v>0.0</v>
      </c>
      <c r="M2292" s="92">
        <v>0.0</v>
      </c>
      <c r="N2292" s="103">
        <v>0.0</v>
      </c>
      <c r="O2292" s="95">
        <f t="shared" si="1452"/>
        <v>0</v>
      </c>
      <c r="P2292" s="92">
        <v>0.0</v>
      </c>
      <c r="Q2292" s="92">
        <v>0.0</v>
      </c>
      <c r="R2292" s="92">
        <v>0.0</v>
      </c>
      <c r="S2292" s="92">
        <v>0.0</v>
      </c>
      <c r="T2292" s="92">
        <v>0.0</v>
      </c>
      <c r="U2292" s="92">
        <v>0.0</v>
      </c>
      <c r="V2292" s="92">
        <v>0.0</v>
      </c>
      <c r="W2292" s="92">
        <v>0.0</v>
      </c>
      <c r="X2292" s="92">
        <v>0.0</v>
      </c>
      <c r="Y2292" s="92">
        <v>0.0</v>
      </c>
      <c r="Z2292" s="92">
        <v>0.0</v>
      </c>
      <c r="AA2292" s="92">
        <v>0.0</v>
      </c>
      <c r="AB2292" s="92">
        <v>0.0</v>
      </c>
      <c r="AC2292" s="92">
        <v>0.0</v>
      </c>
      <c r="AD2292" s="92">
        <v>0.0</v>
      </c>
      <c r="AE2292" s="92">
        <v>0.0</v>
      </c>
      <c r="AF2292" s="92">
        <v>0.0</v>
      </c>
      <c r="AG2292" s="92">
        <v>0.0</v>
      </c>
      <c r="AH2292" s="92">
        <v>0.0</v>
      </c>
    </row>
    <row r="2293" hidden="1">
      <c r="A2293" s="96" t="s">
        <v>83</v>
      </c>
      <c r="B2293" s="97" t="s">
        <v>334</v>
      </c>
      <c r="C2293" s="92">
        <v>0.0</v>
      </c>
      <c r="D2293" s="92">
        <v>0.0</v>
      </c>
      <c r="E2293" s="93">
        <f t="shared" si="1449"/>
        <v>0</v>
      </c>
      <c r="F2293" s="92">
        <v>0.0</v>
      </c>
      <c r="G2293" s="92">
        <v>0.0</v>
      </c>
      <c r="H2293" s="92">
        <v>0.0</v>
      </c>
      <c r="I2293" s="92">
        <v>0.0</v>
      </c>
      <c r="J2293" s="106">
        <f t="shared" si="1450"/>
        <v>0</v>
      </c>
      <c r="K2293" s="94" t="str">
        <f t="shared" si="1451"/>
        <v>#DIV/0!</v>
      </c>
      <c r="L2293" s="92">
        <v>0.0</v>
      </c>
      <c r="M2293" s="92">
        <v>0.0</v>
      </c>
      <c r="N2293" s="103">
        <v>0.0</v>
      </c>
      <c r="O2293" s="95">
        <f t="shared" si="1452"/>
        <v>0</v>
      </c>
      <c r="P2293" s="92">
        <v>0.0</v>
      </c>
      <c r="Q2293" s="92">
        <v>0.0</v>
      </c>
      <c r="R2293" s="92">
        <v>0.0</v>
      </c>
      <c r="S2293" s="92">
        <v>0.0</v>
      </c>
      <c r="T2293" s="92">
        <v>0.0</v>
      </c>
      <c r="U2293" s="92">
        <v>0.0</v>
      </c>
      <c r="V2293" s="92">
        <v>0.0</v>
      </c>
      <c r="W2293" s="92">
        <v>0.0</v>
      </c>
      <c r="X2293" s="92">
        <v>0.0</v>
      </c>
      <c r="Y2293" s="92">
        <v>0.0</v>
      </c>
      <c r="Z2293" s="92">
        <v>0.0</v>
      </c>
      <c r="AA2293" s="92">
        <v>0.0</v>
      </c>
      <c r="AB2293" s="92">
        <v>0.0</v>
      </c>
      <c r="AC2293" s="92">
        <v>0.0</v>
      </c>
      <c r="AD2293" s="92">
        <v>0.0</v>
      </c>
      <c r="AE2293" s="92">
        <v>0.0</v>
      </c>
      <c r="AF2293" s="92">
        <v>0.0</v>
      </c>
      <c r="AG2293" s="92">
        <v>0.0</v>
      </c>
      <c r="AH2293" s="92">
        <v>0.0</v>
      </c>
    </row>
    <row r="2294" hidden="1">
      <c r="A2294" s="96" t="s">
        <v>83</v>
      </c>
      <c r="B2294" s="97" t="s">
        <v>364</v>
      </c>
      <c r="C2294" s="103">
        <v>1.0</v>
      </c>
      <c r="D2294" s="103">
        <v>1.0</v>
      </c>
      <c r="E2294" s="93">
        <f t="shared" si="1449"/>
        <v>27.51666667</v>
      </c>
      <c r="F2294" s="92">
        <v>0.0</v>
      </c>
      <c r="G2294" s="103">
        <v>143.0</v>
      </c>
      <c r="H2294" s="92">
        <v>0.0</v>
      </c>
      <c r="I2294" s="103">
        <v>127.0</v>
      </c>
      <c r="J2294" s="106">
        <f t="shared" si="1450"/>
        <v>16</v>
      </c>
      <c r="K2294" s="94">
        <f t="shared" si="1451"/>
        <v>1.125984252</v>
      </c>
      <c r="L2294" s="103">
        <v>13.0</v>
      </c>
      <c r="M2294" s="103">
        <v>210.0</v>
      </c>
      <c r="N2294" s="103">
        <v>1.0</v>
      </c>
      <c r="O2294" s="95">
        <f t="shared" si="1452"/>
        <v>27.51666667</v>
      </c>
      <c r="P2294" s="103">
        <v>10.0</v>
      </c>
      <c r="Q2294" s="103">
        <v>1.0</v>
      </c>
      <c r="R2294" s="103">
        <v>15.0</v>
      </c>
      <c r="S2294" s="103">
        <v>2.0</v>
      </c>
      <c r="T2294" s="103">
        <v>28.0</v>
      </c>
      <c r="U2294" s="103">
        <v>8.0</v>
      </c>
      <c r="V2294" s="103">
        <v>2.0</v>
      </c>
      <c r="W2294" s="103">
        <v>2.0</v>
      </c>
      <c r="X2294" s="92">
        <v>0.0</v>
      </c>
      <c r="Y2294" s="92">
        <v>0.0</v>
      </c>
      <c r="Z2294" s="92">
        <v>0.0</v>
      </c>
      <c r="AA2294" s="92">
        <v>0.0</v>
      </c>
      <c r="AB2294" s="92">
        <v>0.0</v>
      </c>
      <c r="AC2294" s="103">
        <v>8.0</v>
      </c>
      <c r="AD2294" s="103">
        <v>1.0</v>
      </c>
      <c r="AE2294" s="92">
        <v>0.0</v>
      </c>
      <c r="AF2294" s="92">
        <v>0.0</v>
      </c>
      <c r="AG2294" s="92">
        <v>0.0</v>
      </c>
      <c r="AH2294" s="92">
        <v>0.0</v>
      </c>
    </row>
    <row r="2295" hidden="1">
      <c r="A2295" s="96" t="s">
        <v>83</v>
      </c>
      <c r="B2295" s="97" t="s">
        <v>365</v>
      </c>
      <c r="C2295" s="92">
        <v>0.0</v>
      </c>
      <c r="D2295" s="92">
        <v>0.0</v>
      </c>
      <c r="E2295" s="93">
        <f t="shared" si="1449"/>
        <v>0</v>
      </c>
      <c r="F2295" s="92">
        <v>0.0</v>
      </c>
      <c r="G2295" s="92">
        <v>0.0</v>
      </c>
      <c r="H2295" s="92">
        <v>0.0</v>
      </c>
      <c r="I2295" s="92">
        <v>0.0</v>
      </c>
      <c r="J2295" s="106">
        <f t="shared" si="1450"/>
        <v>0</v>
      </c>
      <c r="K2295" s="94" t="str">
        <f t="shared" si="1451"/>
        <v>#DIV/0!</v>
      </c>
      <c r="L2295" s="92">
        <v>0.0</v>
      </c>
      <c r="M2295" s="92">
        <v>0.0</v>
      </c>
      <c r="N2295" s="103">
        <v>0.0</v>
      </c>
      <c r="O2295" s="95">
        <f t="shared" si="1452"/>
        <v>0</v>
      </c>
      <c r="P2295" s="92">
        <v>0.0</v>
      </c>
      <c r="Q2295" s="92">
        <v>0.0</v>
      </c>
      <c r="R2295" s="92">
        <v>0.0</v>
      </c>
      <c r="S2295" s="92">
        <v>0.0</v>
      </c>
      <c r="T2295" s="92">
        <v>0.0</v>
      </c>
      <c r="U2295" s="92">
        <v>0.0</v>
      </c>
      <c r="V2295" s="92">
        <v>0.0</v>
      </c>
      <c r="W2295" s="92">
        <v>0.0</v>
      </c>
      <c r="X2295" s="92">
        <v>0.0</v>
      </c>
      <c r="Y2295" s="92">
        <v>0.0</v>
      </c>
      <c r="Z2295" s="92">
        <v>0.0</v>
      </c>
      <c r="AA2295" s="92">
        <v>0.0</v>
      </c>
      <c r="AB2295" s="92">
        <v>0.0</v>
      </c>
      <c r="AC2295" s="92">
        <v>0.0</v>
      </c>
      <c r="AD2295" s="92">
        <v>0.0</v>
      </c>
      <c r="AE2295" s="92">
        <v>0.0</v>
      </c>
      <c r="AF2295" s="92">
        <v>0.0</v>
      </c>
      <c r="AG2295" s="92">
        <v>0.0</v>
      </c>
      <c r="AH2295" s="92">
        <v>0.0</v>
      </c>
    </row>
    <row r="2296" hidden="1">
      <c r="A2296" s="98"/>
      <c r="B2296" s="99"/>
      <c r="C2296" s="99">
        <f t="shared" ref="C2296:D2296" si="1453">SUM(C2289:C2295)/4</f>
        <v>1</v>
      </c>
      <c r="D2296" s="99">
        <f t="shared" si="1453"/>
        <v>1</v>
      </c>
      <c r="E2296" s="100">
        <f>SUM(E2289:E2295)</f>
        <v>110.9166667</v>
      </c>
      <c r="F2296" s="99">
        <f>SUM(F2289:F2295)/4</f>
        <v>1.25</v>
      </c>
      <c r="G2296" s="99">
        <f>SUM(G2289:G2295)</f>
        <v>481</v>
      </c>
      <c r="H2296" s="99"/>
      <c r="I2296" s="99">
        <f>SUM(I2289:I2295)</f>
        <v>487</v>
      </c>
      <c r="J2296" s="99">
        <f t="shared" si="1450"/>
        <v>-6</v>
      </c>
      <c r="K2296" s="101">
        <f t="shared" si="1451"/>
        <v>0.9876796715</v>
      </c>
      <c r="L2296" s="99">
        <f t="shared" ref="L2296:M2296" si="1454">SUM(L2289:L2295)</f>
        <v>58</v>
      </c>
      <c r="M2296" s="99">
        <f t="shared" si="1454"/>
        <v>668</v>
      </c>
      <c r="N2296" s="99"/>
      <c r="O2296" s="102"/>
      <c r="P2296" s="99">
        <f t="shared" ref="P2296:AH2296" si="1455">SUM(P2289:P2295)</f>
        <v>18</v>
      </c>
      <c r="Q2296" s="99">
        <f t="shared" si="1455"/>
        <v>8</v>
      </c>
      <c r="R2296" s="99">
        <f t="shared" si="1455"/>
        <v>60</v>
      </c>
      <c r="S2296" s="99">
        <f t="shared" si="1455"/>
        <v>6</v>
      </c>
      <c r="T2296" s="99">
        <f t="shared" si="1455"/>
        <v>67</v>
      </c>
      <c r="U2296" s="99">
        <f t="shared" si="1455"/>
        <v>16</v>
      </c>
      <c r="V2296" s="99">
        <f t="shared" si="1455"/>
        <v>7</v>
      </c>
      <c r="W2296" s="99">
        <f t="shared" si="1455"/>
        <v>5</v>
      </c>
      <c r="X2296" s="99">
        <f t="shared" si="1455"/>
        <v>2</v>
      </c>
      <c r="Y2296" s="99">
        <f t="shared" si="1455"/>
        <v>0</v>
      </c>
      <c r="Z2296" s="99">
        <f t="shared" si="1455"/>
        <v>0</v>
      </c>
      <c r="AA2296" s="99">
        <f t="shared" si="1455"/>
        <v>0</v>
      </c>
      <c r="AB2296" s="99">
        <f t="shared" si="1455"/>
        <v>0</v>
      </c>
      <c r="AC2296" s="99">
        <f t="shared" si="1455"/>
        <v>17</v>
      </c>
      <c r="AD2296" s="99">
        <f t="shared" si="1455"/>
        <v>1</v>
      </c>
      <c r="AE2296" s="99">
        <f t="shared" si="1455"/>
        <v>0</v>
      </c>
      <c r="AF2296" s="99">
        <f t="shared" si="1455"/>
        <v>0</v>
      </c>
      <c r="AG2296" s="99">
        <f t="shared" si="1455"/>
        <v>0</v>
      </c>
      <c r="AH2296" s="99">
        <f t="shared" si="1455"/>
        <v>0</v>
      </c>
    </row>
    <row r="2297" hidden="1">
      <c r="A2297" s="96" t="s">
        <v>100</v>
      </c>
      <c r="B2297" s="97" t="s">
        <v>321</v>
      </c>
      <c r="C2297" s="103">
        <v>1.0</v>
      </c>
      <c r="D2297" s="103">
        <v>0.0</v>
      </c>
      <c r="E2297" s="93">
        <f t="shared" ref="E2297:E2302" si="1456">SUM(L2297*I2297)/60</f>
        <v>28.38333333</v>
      </c>
      <c r="F2297" s="103">
        <v>1.0</v>
      </c>
      <c r="G2297" s="103">
        <v>165.0</v>
      </c>
      <c r="H2297" s="103">
        <v>1.0</v>
      </c>
      <c r="I2297" s="103">
        <v>131.0</v>
      </c>
      <c r="J2297" s="106">
        <f t="shared" si="1450"/>
        <v>34</v>
      </c>
      <c r="K2297" s="94">
        <f t="shared" si="1451"/>
        <v>1.259541985</v>
      </c>
      <c r="L2297" s="103">
        <v>13.0</v>
      </c>
      <c r="M2297" s="103">
        <v>218.0</v>
      </c>
      <c r="N2297" s="103">
        <v>1.0</v>
      </c>
      <c r="O2297" s="95">
        <f t="shared" ref="O2297:O2302" si="1457">SUM(L2297*I2297)/60</f>
        <v>28.38333333</v>
      </c>
      <c r="P2297" s="103">
        <v>4.0</v>
      </c>
      <c r="Q2297" s="103">
        <v>4.0</v>
      </c>
      <c r="R2297" s="103">
        <v>16.0</v>
      </c>
      <c r="S2297" s="103">
        <v>8.0</v>
      </c>
      <c r="T2297" s="103">
        <v>26.0</v>
      </c>
      <c r="U2297" s="103">
        <v>4.0</v>
      </c>
      <c r="V2297" s="92">
        <v>0.0</v>
      </c>
      <c r="W2297" s="92">
        <v>0.0</v>
      </c>
      <c r="X2297" s="92">
        <v>0.0</v>
      </c>
      <c r="Y2297" s="92">
        <v>0.0</v>
      </c>
      <c r="Z2297" s="92">
        <v>0.0</v>
      </c>
      <c r="AA2297" s="92">
        <v>0.0</v>
      </c>
      <c r="AB2297" s="92">
        <v>0.0</v>
      </c>
      <c r="AC2297" s="103">
        <v>2.0</v>
      </c>
      <c r="AD2297" s="92">
        <v>0.0</v>
      </c>
      <c r="AE2297" s="92">
        <v>0.0</v>
      </c>
      <c r="AF2297" s="92">
        <v>0.0</v>
      </c>
      <c r="AG2297" s="92">
        <v>0.0</v>
      </c>
      <c r="AH2297" s="92">
        <v>0.0</v>
      </c>
    </row>
    <row r="2298" hidden="1">
      <c r="A2298" s="96" t="s">
        <v>100</v>
      </c>
      <c r="B2298" s="97" t="s">
        <v>322</v>
      </c>
      <c r="C2298" s="103">
        <v>1.0</v>
      </c>
      <c r="D2298" s="103">
        <v>0.0</v>
      </c>
      <c r="E2298" s="93">
        <f t="shared" si="1456"/>
        <v>30.8</v>
      </c>
      <c r="F2298" s="92">
        <v>0.0</v>
      </c>
      <c r="G2298" s="103">
        <v>89.0</v>
      </c>
      <c r="H2298" s="103">
        <v>1.0</v>
      </c>
      <c r="I2298" s="103">
        <v>84.0</v>
      </c>
      <c r="J2298" s="106">
        <f t="shared" si="1450"/>
        <v>5</v>
      </c>
      <c r="K2298" s="94">
        <f t="shared" si="1451"/>
        <v>1.05952381</v>
      </c>
      <c r="L2298" s="103">
        <v>22.0</v>
      </c>
      <c r="M2298" s="103">
        <v>111.0</v>
      </c>
      <c r="N2298" s="103">
        <v>1.0</v>
      </c>
      <c r="O2298" s="95">
        <f t="shared" si="1457"/>
        <v>30.8</v>
      </c>
      <c r="P2298" s="103">
        <v>3.0</v>
      </c>
      <c r="Q2298" s="92">
        <v>0.0</v>
      </c>
      <c r="R2298" s="103">
        <v>5.0</v>
      </c>
      <c r="S2298" s="103">
        <v>4.0</v>
      </c>
      <c r="T2298" s="103">
        <v>9.0</v>
      </c>
      <c r="U2298" s="103">
        <v>2.0</v>
      </c>
      <c r="V2298" s="103">
        <v>2.0</v>
      </c>
      <c r="W2298" s="103">
        <v>1.0</v>
      </c>
      <c r="X2298" s="92">
        <v>0.0</v>
      </c>
      <c r="Y2298" s="92">
        <v>0.0</v>
      </c>
      <c r="Z2298" s="92">
        <v>0.0</v>
      </c>
      <c r="AA2298" s="92">
        <v>0.0</v>
      </c>
      <c r="AB2298" s="92">
        <v>0.0</v>
      </c>
      <c r="AC2298" s="103">
        <v>2.0</v>
      </c>
      <c r="AD2298" s="92">
        <v>0.0</v>
      </c>
      <c r="AE2298" s="92">
        <v>0.0</v>
      </c>
      <c r="AF2298" s="92">
        <v>0.0</v>
      </c>
      <c r="AG2298" s="92">
        <v>0.0</v>
      </c>
      <c r="AH2298" s="92">
        <v>0.0</v>
      </c>
    </row>
    <row r="2299" hidden="1">
      <c r="A2299" s="96" t="s">
        <v>100</v>
      </c>
      <c r="B2299" s="97" t="s">
        <v>323</v>
      </c>
      <c r="C2299" s="92">
        <v>0.0</v>
      </c>
      <c r="D2299" s="92">
        <v>0.0</v>
      </c>
      <c r="E2299" s="93">
        <f t="shared" si="1456"/>
        <v>0</v>
      </c>
      <c r="F2299" s="92">
        <v>0.0</v>
      </c>
      <c r="G2299" s="92">
        <v>0.0</v>
      </c>
      <c r="H2299" s="92">
        <v>0.0</v>
      </c>
      <c r="I2299" s="92">
        <v>0.0</v>
      </c>
      <c r="J2299" s="106">
        <f t="shared" si="1450"/>
        <v>0</v>
      </c>
      <c r="K2299" s="94" t="str">
        <f t="shared" si="1451"/>
        <v>#DIV/0!</v>
      </c>
      <c r="L2299" s="92">
        <v>0.0</v>
      </c>
      <c r="M2299" s="92">
        <v>0.0</v>
      </c>
      <c r="N2299" s="103">
        <v>0.0</v>
      </c>
      <c r="O2299" s="95">
        <f t="shared" si="1457"/>
        <v>0</v>
      </c>
      <c r="P2299" s="92">
        <v>0.0</v>
      </c>
      <c r="Q2299" s="92">
        <v>0.0</v>
      </c>
      <c r="R2299" s="92">
        <v>0.0</v>
      </c>
      <c r="S2299" s="92">
        <v>0.0</v>
      </c>
      <c r="T2299" s="92">
        <v>0.0</v>
      </c>
      <c r="U2299" s="92">
        <v>0.0</v>
      </c>
      <c r="V2299" s="92">
        <v>0.0</v>
      </c>
      <c r="W2299" s="92">
        <v>0.0</v>
      </c>
      <c r="X2299" s="92">
        <v>0.0</v>
      </c>
      <c r="Y2299" s="92">
        <v>0.0</v>
      </c>
      <c r="Z2299" s="92">
        <v>0.0</v>
      </c>
      <c r="AA2299" s="92">
        <v>0.0</v>
      </c>
      <c r="AB2299" s="92">
        <v>0.0</v>
      </c>
      <c r="AC2299" s="92">
        <v>0.0</v>
      </c>
      <c r="AD2299" s="92">
        <v>0.0</v>
      </c>
      <c r="AE2299" s="92">
        <v>0.0</v>
      </c>
      <c r="AF2299" s="92">
        <v>0.0</v>
      </c>
      <c r="AG2299" s="92">
        <v>0.0</v>
      </c>
      <c r="AH2299" s="92">
        <v>0.0</v>
      </c>
    </row>
    <row r="2300" hidden="1">
      <c r="A2300" s="96" t="s">
        <v>100</v>
      </c>
      <c r="B2300" s="97" t="s">
        <v>324</v>
      </c>
      <c r="C2300" s="103">
        <v>1.0</v>
      </c>
      <c r="D2300" s="103">
        <v>0.0</v>
      </c>
      <c r="E2300" s="93">
        <f t="shared" si="1456"/>
        <v>28</v>
      </c>
      <c r="F2300" s="103">
        <v>1.0</v>
      </c>
      <c r="G2300" s="103">
        <v>96.0</v>
      </c>
      <c r="H2300" s="103">
        <v>1.0</v>
      </c>
      <c r="I2300" s="103">
        <v>140.0</v>
      </c>
      <c r="J2300" s="106">
        <f t="shared" si="1450"/>
        <v>-44</v>
      </c>
      <c r="K2300" s="94">
        <f t="shared" si="1451"/>
        <v>0.6857142857</v>
      </c>
      <c r="L2300" s="103">
        <v>12.0</v>
      </c>
      <c r="M2300" s="103">
        <v>122.0</v>
      </c>
      <c r="N2300" s="103">
        <v>1.0</v>
      </c>
      <c r="O2300" s="95">
        <f t="shared" si="1457"/>
        <v>28</v>
      </c>
      <c r="P2300" s="103">
        <v>3.0</v>
      </c>
      <c r="Q2300" s="103">
        <v>1.0</v>
      </c>
      <c r="R2300" s="103">
        <v>8.0</v>
      </c>
      <c r="S2300" s="92">
        <v>0.0</v>
      </c>
      <c r="T2300" s="103">
        <v>11.0</v>
      </c>
      <c r="U2300" s="103">
        <v>4.0</v>
      </c>
      <c r="V2300" s="103">
        <v>1.0</v>
      </c>
      <c r="W2300" s="92">
        <v>0.0</v>
      </c>
      <c r="X2300" s="92">
        <v>0.0</v>
      </c>
      <c r="Y2300" s="92">
        <v>0.0</v>
      </c>
      <c r="Z2300" s="92">
        <v>0.0</v>
      </c>
      <c r="AA2300" s="92">
        <v>0.0</v>
      </c>
      <c r="AB2300" s="92">
        <v>0.0</v>
      </c>
      <c r="AC2300" s="103">
        <v>1.0</v>
      </c>
      <c r="AD2300" s="92">
        <v>0.0</v>
      </c>
      <c r="AE2300" s="92">
        <v>0.0</v>
      </c>
      <c r="AF2300" s="92">
        <v>0.0</v>
      </c>
      <c r="AG2300" s="92">
        <v>0.0</v>
      </c>
      <c r="AH2300" s="92">
        <v>0.0</v>
      </c>
    </row>
    <row r="2301" hidden="1">
      <c r="A2301" s="96" t="s">
        <v>100</v>
      </c>
      <c r="B2301" s="97" t="s">
        <v>325</v>
      </c>
      <c r="C2301" s="103">
        <v>1.0</v>
      </c>
      <c r="D2301" s="103">
        <v>0.0</v>
      </c>
      <c r="E2301" s="93">
        <f t="shared" si="1456"/>
        <v>26.6</v>
      </c>
      <c r="F2301" s="103">
        <v>1.0</v>
      </c>
      <c r="G2301" s="103">
        <v>120.0</v>
      </c>
      <c r="H2301" s="92">
        <v>0.0</v>
      </c>
      <c r="I2301" s="103">
        <v>133.0</v>
      </c>
      <c r="J2301" s="106">
        <f t="shared" si="1450"/>
        <v>-13</v>
      </c>
      <c r="K2301" s="94">
        <f t="shared" si="1451"/>
        <v>0.9022556391</v>
      </c>
      <c r="L2301" s="103">
        <v>12.0</v>
      </c>
      <c r="M2301" s="103">
        <v>152.0</v>
      </c>
      <c r="N2301" s="103">
        <v>1.0</v>
      </c>
      <c r="O2301" s="95">
        <f t="shared" si="1457"/>
        <v>26.6</v>
      </c>
      <c r="P2301" s="103">
        <v>7.0</v>
      </c>
      <c r="Q2301" s="103">
        <v>3.0</v>
      </c>
      <c r="R2301" s="103">
        <v>7.0</v>
      </c>
      <c r="S2301" s="103">
        <v>2.0</v>
      </c>
      <c r="T2301" s="103">
        <v>16.0</v>
      </c>
      <c r="U2301" s="103">
        <v>3.0</v>
      </c>
      <c r="V2301" s="92">
        <v>0.0</v>
      </c>
      <c r="W2301" s="92">
        <v>0.0</v>
      </c>
      <c r="X2301" s="92">
        <v>0.0</v>
      </c>
      <c r="Y2301" s="92">
        <v>0.0</v>
      </c>
      <c r="Z2301" s="92">
        <v>0.0</v>
      </c>
      <c r="AA2301" s="92">
        <v>0.0</v>
      </c>
      <c r="AB2301" s="92">
        <v>0.0</v>
      </c>
      <c r="AC2301" s="103">
        <v>1.0</v>
      </c>
      <c r="AD2301" s="92">
        <v>0.0</v>
      </c>
      <c r="AE2301" s="92">
        <v>0.0</v>
      </c>
      <c r="AF2301" s="92">
        <v>0.0</v>
      </c>
      <c r="AG2301" s="92">
        <v>0.0</v>
      </c>
      <c r="AH2301" s="92">
        <v>0.0</v>
      </c>
    </row>
    <row r="2302" hidden="1">
      <c r="A2302" s="96" t="s">
        <v>100</v>
      </c>
      <c r="B2302" s="97" t="s">
        <v>326</v>
      </c>
      <c r="C2302" s="92">
        <v>0.0</v>
      </c>
      <c r="D2302" s="92">
        <v>0.0</v>
      </c>
      <c r="E2302" s="93">
        <f t="shared" si="1456"/>
        <v>0</v>
      </c>
      <c r="F2302" s="92">
        <v>0.0</v>
      </c>
      <c r="G2302" s="92">
        <v>0.0</v>
      </c>
      <c r="H2302" s="92">
        <v>0.0</v>
      </c>
      <c r="I2302" s="92">
        <v>0.0</v>
      </c>
      <c r="J2302" s="106">
        <f t="shared" si="1450"/>
        <v>0</v>
      </c>
      <c r="K2302" s="94" t="str">
        <f t="shared" si="1451"/>
        <v>#DIV/0!</v>
      </c>
      <c r="L2302" s="92">
        <v>0.0</v>
      </c>
      <c r="M2302" s="92">
        <v>0.0</v>
      </c>
      <c r="N2302" s="103">
        <v>0.0</v>
      </c>
      <c r="O2302" s="95">
        <f t="shared" si="1457"/>
        <v>0</v>
      </c>
      <c r="P2302" s="92">
        <v>0.0</v>
      </c>
      <c r="Q2302" s="92">
        <v>0.0</v>
      </c>
      <c r="R2302" s="92">
        <v>0.0</v>
      </c>
      <c r="S2302" s="92">
        <v>0.0</v>
      </c>
      <c r="T2302" s="92">
        <v>0.0</v>
      </c>
      <c r="U2302" s="92">
        <v>0.0</v>
      </c>
      <c r="V2302" s="92">
        <v>0.0</v>
      </c>
      <c r="W2302" s="92">
        <v>0.0</v>
      </c>
      <c r="X2302" s="92">
        <v>0.0</v>
      </c>
      <c r="Y2302" s="92">
        <v>0.0</v>
      </c>
      <c r="Z2302" s="92">
        <v>0.0</v>
      </c>
      <c r="AA2302" s="92">
        <v>0.0</v>
      </c>
      <c r="AB2302" s="92">
        <v>0.0</v>
      </c>
      <c r="AC2302" s="92">
        <v>0.0</v>
      </c>
      <c r="AD2302" s="92">
        <v>0.0</v>
      </c>
      <c r="AE2302" s="92">
        <v>0.0</v>
      </c>
      <c r="AF2302" s="92">
        <v>0.0</v>
      </c>
      <c r="AG2302" s="92">
        <v>0.0</v>
      </c>
      <c r="AH2302" s="92">
        <v>0.0</v>
      </c>
    </row>
    <row r="2303" hidden="1">
      <c r="A2303" s="98" t="s">
        <v>271</v>
      </c>
      <c r="B2303" s="99"/>
      <c r="C2303" s="99">
        <f>SUM(C2297:C2302)</f>
        <v>4</v>
      </c>
      <c r="D2303" s="99">
        <f t="shared" ref="D2303:F2303" si="1458">SUM(D2297:D2302)/4</f>
        <v>0</v>
      </c>
      <c r="E2303" s="100">
        <f t="shared" si="1458"/>
        <v>28.44583333</v>
      </c>
      <c r="F2303" s="99">
        <f t="shared" si="1458"/>
        <v>0.75</v>
      </c>
      <c r="G2303" s="99">
        <f>SUM(G2297:G2302)</f>
        <v>470</v>
      </c>
      <c r="H2303" s="99"/>
      <c r="I2303" s="99">
        <f>SUM(I2297:I2302)</f>
        <v>488</v>
      </c>
      <c r="J2303" s="99">
        <f t="shared" si="1450"/>
        <v>-18</v>
      </c>
      <c r="K2303" s="101">
        <f t="shared" si="1451"/>
        <v>0.9631147541</v>
      </c>
      <c r="L2303" s="99">
        <f t="shared" ref="L2303:M2303" si="1459">SUM(L2297:L2302)</f>
        <v>59</v>
      </c>
      <c r="M2303" s="99">
        <f t="shared" si="1459"/>
        <v>603</v>
      </c>
      <c r="N2303" s="99"/>
      <c r="O2303" s="102"/>
      <c r="P2303" s="99">
        <f t="shared" ref="P2303:AH2303" si="1460">SUM(P2297:P2302)</f>
        <v>17</v>
      </c>
      <c r="Q2303" s="99">
        <f t="shared" si="1460"/>
        <v>8</v>
      </c>
      <c r="R2303" s="99">
        <f t="shared" si="1460"/>
        <v>36</v>
      </c>
      <c r="S2303" s="99">
        <f t="shared" si="1460"/>
        <v>14</v>
      </c>
      <c r="T2303" s="99">
        <f t="shared" si="1460"/>
        <v>62</v>
      </c>
      <c r="U2303" s="99">
        <f t="shared" si="1460"/>
        <v>13</v>
      </c>
      <c r="V2303" s="99">
        <f t="shared" si="1460"/>
        <v>3</v>
      </c>
      <c r="W2303" s="99">
        <f t="shared" si="1460"/>
        <v>1</v>
      </c>
      <c r="X2303" s="99">
        <f t="shared" si="1460"/>
        <v>0</v>
      </c>
      <c r="Y2303" s="99">
        <f t="shared" si="1460"/>
        <v>0</v>
      </c>
      <c r="Z2303" s="99">
        <f t="shared" si="1460"/>
        <v>0</v>
      </c>
      <c r="AA2303" s="99">
        <f t="shared" si="1460"/>
        <v>0</v>
      </c>
      <c r="AB2303" s="99">
        <f t="shared" si="1460"/>
        <v>0</v>
      </c>
      <c r="AC2303" s="99">
        <f t="shared" si="1460"/>
        <v>6</v>
      </c>
      <c r="AD2303" s="99">
        <f t="shared" si="1460"/>
        <v>0</v>
      </c>
      <c r="AE2303" s="99">
        <f t="shared" si="1460"/>
        <v>0</v>
      </c>
      <c r="AF2303" s="99">
        <f t="shared" si="1460"/>
        <v>0</v>
      </c>
      <c r="AG2303" s="99">
        <f t="shared" si="1460"/>
        <v>0</v>
      </c>
      <c r="AH2303" s="99">
        <f t="shared" si="1460"/>
        <v>0</v>
      </c>
    </row>
    <row r="2304">
      <c r="A2304" s="119" t="s">
        <v>514</v>
      </c>
    </row>
    <row r="2306" hidden="1">
      <c r="A2306" s="115"/>
      <c r="F2306" s="116" t="s">
        <v>382</v>
      </c>
      <c r="L2306" s="117" t="s">
        <v>383</v>
      </c>
      <c r="N2306" s="118" t="s">
        <v>384</v>
      </c>
    </row>
    <row r="2307" hidden="1">
      <c r="A2307" s="83" t="s">
        <v>232</v>
      </c>
      <c r="B2307" s="83" t="s">
        <v>233</v>
      </c>
      <c r="C2307" s="83" t="s">
        <v>234</v>
      </c>
      <c r="D2307" s="83" t="s">
        <v>15</v>
      </c>
      <c r="E2307" s="84" t="s">
        <v>235</v>
      </c>
      <c r="F2307" s="85" t="s">
        <v>17</v>
      </c>
      <c r="G2307" s="85" t="s">
        <v>236</v>
      </c>
      <c r="H2307" s="85" t="s">
        <v>237</v>
      </c>
      <c r="I2307" s="85" t="s">
        <v>238</v>
      </c>
      <c r="J2307" s="85" t="s">
        <v>239</v>
      </c>
      <c r="K2307" s="86" t="s">
        <v>240</v>
      </c>
      <c r="L2307" s="87" t="s">
        <v>241</v>
      </c>
      <c r="M2307" s="87" t="s">
        <v>242</v>
      </c>
      <c r="N2307" s="88" t="s">
        <v>385</v>
      </c>
      <c r="O2307" s="88" t="s">
        <v>235</v>
      </c>
      <c r="P2307" s="88" t="s">
        <v>244</v>
      </c>
      <c r="Q2307" s="88" t="s">
        <v>245</v>
      </c>
      <c r="R2307" s="88" t="s">
        <v>246</v>
      </c>
      <c r="S2307" s="88" t="s">
        <v>247</v>
      </c>
      <c r="T2307" s="88" t="s">
        <v>248</v>
      </c>
      <c r="U2307" s="88" t="s">
        <v>249</v>
      </c>
      <c r="V2307" s="88" t="s">
        <v>250</v>
      </c>
      <c r="W2307" s="88" t="s">
        <v>251</v>
      </c>
      <c r="X2307" s="88" t="s">
        <v>252</v>
      </c>
      <c r="Y2307" s="88" t="s">
        <v>253</v>
      </c>
      <c r="Z2307" s="88" t="s">
        <v>254</v>
      </c>
      <c r="AA2307" s="88" t="s">
        <v>255</v>
      </c>
      <c r="AB2307" s="88" t="s">
        <v>256</v>
      </c>
      <c r="AC2307" s="88" t="s">
        <v>257</v>
      </c>
      <c r="AD2307" s="88" t="s">
        <v>258</v>
      </c>
      <c r="AE2307" s="88" t="s">
        <v>259</v>
      </c>
      <c r="AF2307" s="88" t="s">
        <v>260</v>
      </c>
      <c r="AG2307" s="88" t="s">
        <v>261</v>
      </c>
      <c r="AH2307" s="88" t="s">
        <v>262</v>
      </c>
    </row>
    <row r="2308" hidden="1">
      <c r="A2308" s="96" t="s">
        <v>95</v>
      </c>
      <c r="B2308" s="97" t="s">
        <v>368</v>
      </c>
      <c r="C2308" s="103">
        <v>1.0</v>
      </c>
      <c r="D2308" s="103">
        <v>1.0</v>
      </c>
      <c r="E2308" s="104">
        <v>26.0</v>
      </c>
      <c r="F2308" s="103">
        <v>1.0</v>
      </c>
      <c r="G2308" s="103">
        <v>118.0</v>
      </c>
      <c r="H2308" s="103">
        <v>0.0</v>
      </c>
      <c r="I2308" s="103">
        <v>86.0</v>
      </c>
      <c r="J2308" s="106">
        <f t="shared" ref="J2308:J2322" si="1461">SUM(G2308-I2308)</f>
        <v>32</v>
      </c>
      <c r="K2308" s="94">
        <f t="shared" ref="K2308:K2322" si="1462">SUM(G2308/I2308)</f>
        <v>1.372093023</v>
      </c>
      <c r="L2308" s="103">
        <v>14.0</v>
      </c>
      <c r="M2308" s="103">
        <v>147.0</v>
      </c>
      <c r="N2308" s="103">
        <v>1.0</v>
      </c>
      <c r="O2308" s="95">
        <f t="shared" ref="O2308:O2313" si="1463">(E2308*N2308)</f>
        <v>26</v>
      </c>
      <c r="P2308" s="103">
        <v>3.0</v>
      </c>
      <c r="Q2308" s="103">
        <v>2.0</v>
      </c>
      <c r="R2308" s="103">
        <v>6.0</v>
      </c>
      <c r="S2308" s="103">
        <v>2.0</v>
      </c>
      <c r="T2308" s="103">
        <v>18.0</v>
      </c>
      <c r="U2308" s="103">
        <v>3.0</v>
      </c>
      <c r="V2308" s="92">
        <v>0.0</v>
      </c>
      <c r="W2308" s="92">
        <v>0.0</v>
      </c>
      <c r="X2308" s="92">
        <v>0.0</v>
      </c>
      <c r="Y2308" s="92">
        <v>0.0</v>
      </c>
      <c r="Z2308" s="92">
        <v>0.0</v>
      </c>
      <c r="AA2308" s="92">
        <v>0.0</v>
      </c>
      <c r="AB2308" s="92">
        <v>0.0</v>
      </c>
      <c r="AC2308" s="103">
        <v>1.0</v>
      </c>
      <c r="AD2308" s="92">
        <v>0.0</v>
      </c>
      <c r="AE2308" s="92">
        <v>0.0</v>
      </c>
      <c r="AF2308" s="92">
        <v>0.0</v>
      </c>
      <c r="AG2308" s="92">
        <v>0.0</v>
      </c>
      <c r="AH2308" s="92">
        <v>0.0</v>
      </c>
    </row>
    <row r="2309" hidden="1">
      <c r="A2309" s="96" t="s">
        <v>95</v>
      </c>
      <c r="B2309" s="97" t="s">
        <v>369</v>
      </c>
      <c r="C2309" s="103">
        <v>1.0</v>
      </c>
      <c r="D2309" s="103">
        <v>1.0</v>
      </c>
      <c r="E2309" s="104">
        <v>26.0</v>
      </c>
      <c r="F2309" s="103">
        <v>2.0</v>
      </c>
      <c r="G2309" s="103">
        <v>93.0</v>
      </c>
      <c r="H2309" s="103">
        <v>2.0</v>
      </c>
      <c r="I2309" s="103">
        <v>99.0</v>
      </c>
      <c r="J2309" s="106">
        <f t="shared" si="1461"/>
        <v>-6</v>
      </c>
      <c r="K2309" s="94">
        <f t="shared" si="1462"/>
        <v>0.9393939394</v>
      </c>
      <c r="L2309" s="103">
        <v>12.0</v>
      </c>
      <c r="M2309" s="103">
        <v>125.0</v>
      </c>
      <c r="N2309" s="103">
        <v>1.0</v>
      </c>
      <c r="O2309" s="95">
        <f t="shared" si="1463"/>
        <v>26</v>
      </c>
      <c r="P2309" s="103">
        <v>4.0</v>
      </c>
      <c r="Q2309" s="103">
        <v>2.0</v>
      </c>
      <c r="R2309" s="103">
        <v>7.0</v>
      </c>
      <c r="S2309" s="103">
        <v>2.0</v>
      </c>
      <c r="T2309" s="103">
        <v>15.0</v>
      </c>
      <c r="U2309" s="103">
        <v>4.0</v>
      </c>
      <c r="V2309" s="92">
        <v>0.0</v>
      </c>
      <c r="W2309" s="92">
        <v>0.0</v>
      </c>
      <c r="X2309" s="92">
        <v>0.0</v>
      </c>
      <c r="Y2309" s="92">
        <v>0.0</v>
      </c>
      <c r="Z2309" s="92">
        <v>0.0</v>
      </c>
      <c r="AA2309" s="92">
        <v>0.0</v>
      </c>
      <c r="AB2309" s="92">
        <v>0.0</v>
      </c>
      <c r="AC2309" s="103">
        <v>2.0</v>
      </c>
      <c r="AD2309" s="92">
        <v>0.0</v>
      </c>
      <c r="AE2309" s="92">
        <v>0.0</v>
      </c>
      <c r="AF2309" s="92">
        <v>0.0</v>
      </c>
      <c r="AG2309" s="92">
        <v>0.0</v>
      </c>
      <c r="AH2309" s="92">
        <v>0.0</v>
      </c>
    </row>
    <row r="2310" hidden="1">
      <c r="A2310" s="96" t="s">
        <v>95</v>
      </c>
      <c r="B2310" s="97" t="s">
        <v>370</v>
      </c>
      <c r="C2310" s="103">
        <v>1.0</v>
      </c>
      <c r="D2310" s="103">
        <v>1.0</v>
      </c>
      <c r="E2310" s="104">
        <v>26.0</v>
      </c>
      <c r="F2310" s="103">
        <v>1.0</v>
      </c>
      <c r="G2310" s="103">
        <v>54.0</v>
      </c>
      <c r="H2310" s="103">
        <v>1.0</v>
      </c>
      <c r="I2310" s="103">
        <v>62.0</v>
      </c>
      <c r="J2310" s="106">
        <f t="shared" si="1461"/>
        <v>-8</v>
      </c>
      <c r="K2310" s="94">
        <f t="shared" si="1462"/>
        <v>0.8709677419</v>
      </c>
      <c r="L2310" s="103">
        <v>21.0</v>
      </c>
      <c r="M2310" s="103">
        <v>62.0</v>
      </c>
      <c r="N2310" s="103">
        <v>1.0</v>
      </c>
      <c r="O2310" s="95">
        <f t="shared" si="1463"/>
        <v>26</v>
      </c>
      <c r="P2310" s="103">
        <v>2.0</v>
      </c>
      <c r="Q2310" s="103">
        <v>4.0</v>
      </c>
      <c r="R2310" s="103">
        <v>1.0</v>
      </c>
      <c r="S2310" s="92">
        <v>0.0</v>
      </c>
      <c r="T2310" s="103">
        <v>7.0</v>
      </c>
      <c r="U2310" s="92">
        <v>0.0</v>
      </c>
      <c r="V2310" s="92">
        <v>0.0</v>
      </c>
      <c r="W2310" s="92">
        <v>0.0</v>
      </c>
      <c r="X2310" s="92">
        <v>0.0</v>
      </c>
      <c r="Y2310" s="92">
        <v>0.0</v>
      </c>
      <c r="Z2310" s="92">
        <v>0.0</v>
      </c>
      <c r="AA2310" s="92">
        <v>0.0</v>
      </c>
      <c r="AB2310" s="92">
        <v>0.0</v>
      </c>
      <c r="AC2310" s="92">
        <v>0.0</v>
      </c>
      <c r="AD2310" s="92">
        <v>0.0</v>
      </c>
      <c r="AE2310" s="92">
        <v>0.0</v>
      </c>
      <c r="AF2310" s="92">
        <v>0.0</v>
      </c>
      <c r="AG2310" s="92">
        <v>0.0</v>
      </c>
      <c r="AH2310" s="92">
        <v>0.0</v>
      </c>
    </row>
    <row r="2311" hidden="1">
      <c r="A2311" s="96" t="s">
        <v>95</v>
      </c>
      <c r="B2311" s="97" t="s">
        <v>371</v>
      </c>
      <c r="C2311" s="103">
        <v>1.0</v>
      </c>
      <c r="D2311" s="103">
        <v>1.0</v>
      </c>
      <c r="E2311" s="104">
        <v>26.0</v>
      </c>
      <c r="F2311" s="103">
        <v>1.0</v>
      </c>
      <c r="G2311" s="103">
        <v>101.0</v>
      </c>
      <c r="H2311" s="92">
        <v>0.0</v>
      </c>
      <c r="I2311" s="103">
        <v>71.0</v>
      </c>
      <c r="J2311" s="106">
        <f t="shared" si="1461"/>
        <v>30</v>
      </c>
      <c r="K2311" s="94">
        <f t="shared" si="1462"/>
        <v>1.422535211</v>
      </c>
      <c r="L2311" s="103">
        <v>18.0</v>
      </c>
      <c r="M2311" s="103">
        <v>131.0</v>
      </c>
      <c r="N2311" s="103">
        <v>1.0</v>
      </c>
      <c r="O2311" s="95">
        <f t="shared" si="1463"/>
        <v>26</v>
      </c>
      <c r="P2311" s="103">
        <v>6.0</v>
      </c>
      <c r="Q2311" s="92">
        <v>0.0</v>
      </c>
      <c r="R2311" s="103">
        <v>5.0</v>
      </c>
      <c r="S2311" s="103">
        <v>1.0</v>
      </c>
      <c r="T2311" s="103">
        <v>17.0</v>
      </c>
      <c r="U2311" s="103">
        <v>3.0</v>
      </c>
      <c r="V2311" s="103">
        <v>1.0</v>
      </c>
      <c r="W2311" s="92">
        <v>0.0</v>
      </c>
      <c r="X2311" s="92">
        <v>0.0</v>
      </c>
      <c r="Y2311" s="92">
        <v>0.0</v>
      </c>
      <c r="Z2311" s="92">
        <v>0.0</v>
      </c>
      <c r="AA2311" s="92">
        <v>0.0</v>
      </c>
      <c r="AB2311" s="92">
        <v>0.0</v>
      </c>
      <c r="AC2311" s="103">
        <v>5.0</v>
      </c>
      <c r="AD2311" s="92">
        <v>0.0</v>
      </c>
      <c r="AE2311" s="92">
        <v>0.0</v>
      </c>
      <c r="AF2311" s="92">
        <v>0.0</v>
      </c>
      <c r="AG2311" s="92">
        <v>0.0</v>
      </c>
      <c r="AH2311" s="92">
        <v>0.0</v>
      </c>
    </row>
    <row r="2312" hidden="1">
      <c r="A2312" s="96" t="s">
        <v>95</v>
      </c>
      <c r="B2312" s="97" t="s">
        <v>372</v>
      </c>
      <c r="C2312" s="92">
        <v>0.0</v>
      </c>
      <c r="D2312" s="92">
        <v>0.0</v>
      </c>
      <c r="E2312" s="93">
        <f t="shared" ref="E2312:E2313" si="1464">SUM(L2312*I2312)/60</f>
        <v>0</v>
      </c>
      <c r="F2312" s="92">
        <v>0.0</v>
      </c>
      <c r="G2312" s="92">
        <v>0.0</v>
      </c>
      <c r="H2312" s="92">
        <v>0.0</v>
      </c>
      <c r="I2312" s="92">
        <v>0.0</v>
      </c>
      <c r="J2312" s="106">
        <f t="shared" si="1461"/>
        <v>0</v>
      </c>
      <c r="K2312" s="94" t="str">
        <f t="shared" si="1462"/>
        <v>#DIV/0!</v>
      </c>
      <c r="L2312" s="92">
        <v>0.0</v>
      </c>
      <c r="M2312" s="92">
        <v>0.0</v>
      </c>
      <c r="N2312" s="103">
        <v>0.0</v>
      </c>
      <c r="O2312" s="95">
        <f t="shared" si="1463"/>
        <v>0</v>
      </c>
      <c r="P2312" s="92">
        <v>0.0</v>
      </c>
      <c r="Q2312" s="92">
        <v>0.0</v>
      </c>
      <c r="R2312" s="92">
        <v>0.0</v>
      </c>
      <c r="S2312" s="92">
        <v>0.0</v>
      </c>
      <c r="T2312" s="92">
        <v>0.0</v>
      </c>
      <c r="U2312" s="92">
        <v>0.0</v>
      </c>
      <c r="V2312" s="92">
        <v>0.0</v>
      </c>
      <c r="W2312" s="92">
        <v>0.0</v>
      </c>
      <c r="X2312" s="92">
        <v>0.0</v>
      </c>
      <c r="Y2312" s="92">
        <v>0.0</v>
      </c>
      <c r="Z2312" s="92">
        <v>0.0</v>
      </c>
      <c r="AA2312" s="92">
        <v>0.0</v>
      </c>
      <c r="AB2312" s="92">
        <v>0.0</v>
      </c>
      <c r="AC2312" s="92">
        <v>0.0</v>
      </c>
      <c r="AD2312" s="92">
        <v>0.0</v>
      </c>
      <c r="AE2312" s="92">
        <v>0.0</v>
      </c>
      <c r="AF2312" s="92">
        <v>0.0</v>
      </c>
      <c r="AG2312" s="92">
        <v>0.0</v>
      </c>
      <c r="AH2312" s="92">
        <v>0.0</v>
      </c>
    </row>
    <row r="2313" hidden="1">
      <c r="A2313" s="96" t="s">
        <v>95</v>
      </c>
      <c r="B2313" s="97" t="s">
        <v>373</v>
      </c>
      <c r="C2313" s="92">
        <v>0.0</v>
      </c>
      <c r="D2313" s="92">
        <v>0.0</v>
      </c>
      <c r="E2313" s="93">
        <f t="shared" si="1464"/>
        <v>0</v>
      </c>
      <c r="F2313" s="92">
        <v>0.0</v>
      </c>
      <c r="G2313" s="92">
        <v>0.0</v>
      </c>
      <c r="H2313" s="92">
        <v>0.0</v>
      </c>
      <c r="I2313" s="92">
        <v>0.0</v>
      </c>
      <c r="J2313" s="106">
        <f t="shared" si="1461"/>
        <v>0</v>
      </c>
      <c r="K2313" s="94" t="str">
        <f t="shared" si="1462"/>
        <v>#DIV/0!</v>
      </c>
      <c r="L2313" s="92">
        <v>0.0</v>
      </c>
      <c r="M2313" s="92">
        <v>0.0</v>
      </c>
      <c r="N2313" s="103">
        <v>0.0</v>
      </c>
      <c r="O2313" s="95">
        <f t="shared" si="1463"/>
        <v>0</v>
      </c>
      <c r="P2313" s="92">
        <v>0.0</v>
      </c>
      <c r="Q2313" s="92">
        <v>0.0</v>
      </c>
      <c r="R2313" s="92">
        <v>0.0</v>
      </c>
      <c r="S2313" s="92">
        <v>0.0</v>
      </c>
      <c r="T2313" s="92">
        <v>0.0</v>
      </c>
      <c r="U2313" s="92">
        <v>0.0</v>
      </c>
      <c r="V2313" s="92">
        <v>0.0</v>
      </c>
      <c r="W2313" s="92">
        <v>0.0</v>
      </c>
      <c r="X2313" s="92">
        <v>0.0</v>
      </c>
      <c r="Y2313" s="92">
        <v>0.0</v>
      </c>
      <c r="Z2313" s="92">
        <v>0.0</v>
      </c>
      <c r="AA2313" s="92">
        <v>0.0</v>
      </c>
      <c r="AB2313" s="92">
        <v>0.0</v>
      </c>
      <c r="AC2313" s="92">
        <v>0.0</v>
      </c>
      <c r="AD2313" s="92">
        <v>0.0</v>
      </c>
      <c r="AE2313" s="92">
        <v>0.0</v>
      </c>
      <c r="AF2313" s="92">
        <v>0.0</v>
      </c>
      <c r="AG2313" s="92">
        <v>0.0</v>
      </c>
      <c r="AH2313" s="92">
        <v>0.0</v>
      </c>
    </row>
    <row r="2314" hidden="1">
      <c r="A2314" s="98"/>
      <c r="B2314" s="99"/>
      <c r="C2314" s="99">
        <f t="shared" ref="C2314:D2314" si="1465">SUM(C2308:C2313)/4</f>
        <v>1</v>
      </c>
      <c r="D2314" s="99">
        <f t="shared" si="1465"/>
        <v>1</v>
      </c>
      <c r="E2314" s="100">
        <f>SUM(E2308:E2313)</f>
        <v>104</v>
      </c>
      <c r="F2314" s="99">
        <f>SUM(F2308:F2313)/4</f>
        <v>1.25</v>
      </c>
      <c r="G2314" s="99">
        <f>SUM(G2308:G2313)</f>
        <v>366</v>
      </c>
      <c r="H2314" s="99"/>
      <c r="I2314" s="99">
        <f>SUM(I2308:I2313)</f>
        <v>318</v>
      </c>
      <c r="J2314" s="99">
        <f t="shared" si="1461"/>
        <v>48</v>
      </c>
      <c r="K2314" s="101">
        <f t="shared" si="1462"/>
        <v>1.150943396</v>
      </c>
      <c r="L2314" s="99">
        <f t="shared" ref="L2314:M2314" si="1466">SUM(L2308:L2313)</f>
        <v>65</v>
      </c>
      <c r="M2314" s="99">
        <f t="shared" si="1466"/>
        <v>465</v>
      </c>
      <c r="N2314" s="99"/>
      <c r="O2314" s="102"/>
      <c r="P2314" s="99">
        <f t="shared" ref="P2314:AH2314" si="1467">SUM(P2308:P2313)</f>
        <v>15</v>
      </c>
      <c r="Q2314" s="99">
        <f t="shared" si="1467"/>
        <v>8</v>
      </c>
      <c r="R2314" s="99">
        <f t="shared" si="1467"/>
        <v>19</v>
      </c>
      <c r="S2314" s="99">
        <f t="shared" si="1467"/>
        <v>5</v>
      </c>
      <c r="T2314" s="99">
        <f t="shared" si="1467"/>
        <v>57</v>
      </c>
      <c r="U2314" s="99">
        <f t="shared" si="1467"/>
        <v>10</v>
      </c>
      <c r="V2314" s="99">
        <f t="shared" si="1467"/>
        <v>1</v>
      </c>
      <c r="W2314" s="99">
        <f t="shared" si="1467"/>
        <v>0</v>
      </c>
      <c r="X2314" s="99">
        <f t="shared" si="1467"/>
        <v>0</v>
      </c>
      <c r="Y2314" s="99">
        <f t="shared" si="1467"/>
        <v>0</v>
      </c>
      <c r="Z2314" s="99">
        <f t="shared" si="1467"/>
        <v>0</v>
      </c>
      <c r="AA2314" s="99">
        <f t="shared" si="1467"/>
        <v>0</v>
      </c>
      <c r="AB2314" s="99">
        <f t="shared" si="1467"/>
        <v>0</v>
      </c>
      <c r="AC2314" s="99">
        <f t="shared" si="1467"/>
        <v>8</v>
      </c>
      <c r="AD2314" s="99">
        <f t="shared" si="1467"/>
        <v>0</v>
      </c>
      <c r="AE2314" s="99">
        <f t="shared" si="1467"/>
        <v>0</v>
      </c>
      <c r="AF2314" s="99">
        <f t="shared" si="1467"/>
        <v>0</v>
      </c>
      <c r="AG2314" s="99">
        <f t="shared" si="1467"/>
        <v>0</v>
      </c>
      <c r="AH2314" s="99">
        <f t="shared" si="1467"/>
        <v>0</v>
      </c>
    </row>
    <row r="2315" hidden="1">
      <c r="A2315" s="96" t="s">
        <v>83</v>
      </c>
      <c r="B2315" s="97" t="s">
        <v>360</v>
      </c>
      <c r="C2315" s="103">
        <v>1.0</v>
      </c>
      <c r="D2315" s="92">
        <v>0.0</v>
      </c>
      <c r="E2315" s="104">
        <v>26.0</v>
      </c>
      <c r="F2315" s="92">
        <v>0.0</v>
      </c>
      <c r="G2315" s="103">
        <v>107.0</v>
      </c>
      <c r="H2315" s="92">
        <v>0.0</v>
      </c>
      <c r="I2315" s="103">
        <v>82.0</v>
      </c>
      <c r="J2315" s="106">
        <f t="shared" si="1461"/>
        <v>25</v>
      </c>
      <c r="K2315" s="94">
        <f t="shared" si="1462"/>
        <v>1.304878049</v>
      </c>
      <c r="L2315" s="103">
        <v>15.0</v>
      </c>
      <c r="M2315" s="103">
        <v>158.0</v>
      </c>
      <c r="N2315" s="103">
        <v>1.0</v>
      </c>
      <c r="O2315" s="95">
        <f t="shared" ref="O2315:O2317" si="1468">SUM(L2315*I2315)/60</f>
        <v>20.5</v>
      </c>
      <c r="P2315" s="103">
        <v>4.0</v>
      </c>
      <c r="Q2315" s="103">
        <v>2.0</v>
      </c>
      <c r="R2315" s="103">
        <v>16.0</v>
      </c>
      <c r="S2315" s="103">
        <v>3.0</v>
      </c>
      <c r="T2315" s="103">
        <v>19.0</v>
      </c>
      <c r="U2315" s="103">
        <v>5.0</v>
      </c>
      <c r="V2315" s="103">
        <v>1.0</v>
      </c>
      <c r="W2315" s="103">
        <v>1.0</v>
      </c>
      <c r="X2315" s="103">
        <v>1.0</v>
      </c>
      <c r="Y2315" s="92">
        <v>0.0</v>
      </c>
      <c r="Z2315" s="92">
        <v>0.0</v>
      </c>
      <c r="AA2315" s="92">
        <v>0.0</v>
      </c>
      <c r="AB2315" s="92">
        <v>0.0</v>
      </c>
      <c r="AC2315" s="103">
        <v>4.0</v>
      </c>
      <c r="AD2315" s="92">
        <v>0.0</v>
      </c>
      <c r="AE2315" s="92">
        <v>0.0</v>
      </c>
      <c r="AF2315" s="92">
        <v>0.0</v>
      </c>
      <c r="AG2315" s="92">
        <v>0.0</v>
      </c>
      <c r="AH2315" s="92">
        <v>0.0</v>
      </c>
    </row>
    <row r="2316" hidden="1">
      <c r="A2316" s="96" t="s">
        <v>83</v>
      </c>
      <c r="B2316" s="97" t="s">
        <v>361</v>
      </c>
      <c r="C2316" s="103">
        <v>1.0</v>
      </c>
      <c r="D2316" s="92">
        <v>0.0</v>
      </c>
      <c r="E2316" s="104">
        <v>26.0</v>
      </c>
      <c r="F2316" s="103">
        <v>1.0</v>
      </c>
      <c r="G2316" s="103">
        <v>43.0</v>
      </c>
      <c r="H2316" s="92">
        <v>0.0</v>
      </c>
      <c r="I2316" s="103">
        <v>68.0</v>
      </c>
      <c r="J2316" s="106">
        <f t="shared" si="1461"/>
        <v>-25</v>
      </c>
      <c r="K2316" s="94">
        <f t="shared" si="1462"/>
        <v>0.6323529412</v>
      </c>
      <c r="L2316" s="103">
        <v>19.0</v>
      </c>
      <c r="M2316" s="103">
        <v>47.0</v>
      </c>
      <c r="N2316" s="103">
        <v>1.0</v>
      </c>
      <c r="O2316" s="95">
        <f t="shared" si="1468"/>
        <v>21.53333333</v>
      </c>
      <c r="P2316" s="103">
        <v>2.0</v>
      </c>
      <c r="Q2316" s="92">
        <v>0.0</v>
      </c>
      <c r="R2316" s="92">
        <v>0.0</v>
      </c>
      <c r="S2316" s="103">
        <v>1.0</v>
      </c>
      <c r="T2316" s="103">
        <v>1.0</v>
      </c>
      <c r="U2316" s="92">
        <v>0.0</v>
      </c>
      <c r="V2316" s="92">
        <v>0.0</v>
      </c>
      <c r="W2316" s="92">
        <v>0.0</v>
      </c>
      <c r="X2316" s="92">
        <v>0.0</v>
      </c>
      <c r="Y2316" s="92">
        <v>0.0</v>
      </c>
      <c r="Z2316" s="92">
        <v>0.0</v>
      </c>
      <c r="AA2316" s="92">
        <v>0.0</v>
      </c>
      <c r="AB2316" s="92">
        <v>0.0</v>
      </c>
      <c r="AC2316" s="92">
        <v>0.0</v>
      </c>
      <c r="AD2316" s="92">
        <v>0.0</v>
      </c>
      <c r="AE2316" s="92">
        <v>0.0</v>
      </c>
      <c r="AF2316" s="92">
        <v>0.0</v>
      </c>
      <c r="AG2316" s="92">
        <v>0.0</v>
      </c>
      <c r="AH2316" s="92">
        <v>0.0</v>
      </c>
    </row>
    <row r="2317" hidden="1">
      <c r="A2317" s="96" t="s">
        <v>83</v>
      </c>
      <c r="B2317" s="97" t="s">
        <v>362</v>
      </c>
      <c r="C2317" s="103">
        <v>1.0</v>
      </c>
      <c r="D2317" s="92">
        <v>0.0</v>
      </c>
      <c r="E2317" s="104">
        <v>26.0</v>
      </c>
      <c r="F2317" s="92">
        <v>0.0</v>
      </c>
      <c r="G2317" s="103">
        <v>80.0</v>
      </c>
      <c r="H2317" s="92">
        <v>0.0</v>
      </c>
      <c r="I2317" s="103">
        <v>124.0</v>
      </c>
      <c r="J2317" s="106">
        <f t="shared" si="1461"/>
        <v>-44</v>
      </c>
      <c r="K2317" s="94">
        <f t="shared" si="1462"/>
        <v>0.6451612903</v>
      </c>
      <c r="L2317" s="103">
        <v>9.0</v>
      </c>
      <c r="M2317" s="103">
        <v>106.0</v>
      </c>
      <c r="N2317" s="103">
        <v>1.0</v>
      </c>
      <c r="O2317" s="95">
        <f t="shared" si="1468"/>
        <v>18.6</v>
      </c>
      <c r="P2317" s="103">
        <v>5.0</v>
      </c>
      <c r="Q2317" s="103">
        <v>1.0</v>
      </c>
      <c r="R2317" s="103">
        <v>11.0</v>
      </c>
      <c r="S2317" s="103">
        <v>1.0</v>
      </c>
      <c r="T2317" s="103">
        <v>10.0</v>
      </c>
      <c r="U2317" s="92">
        <v>0.0</v>
      </c>
      <c r="V2317" s="92">
        <v>0.0</v>
      </c>
      <c r="W2317" s="92">
        <v>0.0</v>
      </c>
      <c r="X2317" s="92">
        <v>0.0</v>
      </c>
      <c r="Y2317" s="92">
        <v>0.0</v>
      </c>
      <c r="Z2317" s="92">
        <v>0.0</v>
      </c>
      <c r="AA2317" s="92">
        <v>0.0</v>
      </c>
      <c r="AB2317" s="92">
        <v>0.0</v>
      </c>
      <c r="AC2317" s="92">
        <v>0.0</v>
      </c>
      <c r="AD2317" s="92">
        <v>0.0</v>
      </c>
      <c r="AE2317" s="92">
        <v>0.0</v>
      </c>
      <c r="AF2317" s="92">
        <v>0.0</v>
      </c>
      <c r="AG2317" s="92">
        <v>0.0</v>
      </c>
      <c r="AH2317" s="92">
        <v>0.0</v>
      </c>
    </row>
    <row r="2318" hidden="1">
      <c r="A2318" s="96" t="s">
        <v>83</v>
      </c>
      <c r="B2318" s="97" t="s">
        <v>363</v>
      </c>
      <c r="C2318" s="92">
        <v>0.0</v>
      </c>
      <c r="D2318" s="92">
        <v>0.0</v>
      </c>
      <c r="E2318" s="93">
        <f t="shared" ref="E2318:E2319" si="1469">SUM(L2318*I2318)/60</f>
        <v>0</v>
      </c>
      <c r="F2318" s="92">
        <v>0.0</v>
      </c>
      <c r="G2318" s="92">
        <v>0.0</v>
      </c>
      <c r="H2318" s="92">
        <v>0.0</v>
      </c>
      <c r="I2318" s="92">
        <v>0.0</v>
      </c>
      <c r="J2318" s="106">
        <f t="shared" si="1461"/>
        <v>0</v>
      </c>
      <c r="K2318" s="94" t="str">
        <f t="shared" si="1462"/>
        <v>#DIV/0!</v>
      </c>
      <c r="L2318" s="92">
        <v>0.0</v>
      </c>
      <c r="M2318" s="92">
        <v>0.0</v>
      </c>
      <c r="N2318" s="103">
        <v>0.0</v>
      </c>
      <c r="O2318" s="95">
        <f>(E2318*N2318)</f>
        <v>0</v>
      </c>
      <c r="P2318" s="92">
        <v>0.0</v>
      </c>
      <c r="Q2318" s="92">
        <v>0.0</v>
      </c>
      <c r="R2318" s="92">
        <v>0.0</v>
      </c>
      <c r="S2318" s="92">
        <v>0.0</v>
      </c>
      <c r="T2318" s="92">
        <v>0.0</v>
      </c>
      <c r="U2318" s="92">
        <v>0.0</v>
      </c>
      <c r="V2318" s="92">
        <v>0.0</v>
      </c>
      <c r="W2318" s="92">
        <v>0.0</v>
      </c>
      <c r="X2318" s="92">
        <v>0.0</v>
      </c>
      <c r="Y2318" s="92">
        <v>0.0</v>
      </c>
      <c r="Z2318" s="92">
        <v>0.0</v>
      </c>
      <c r="AA2318" s="92">
        <v>0.0</v>
      </c>
      <c r="AB2318" s="92">
        <v>0.0</v>
      </c>
      <c r="AC2318" s="92">
        <v>0.0</v>
      </c>
      <c r="AD2318" s="92">
        <v>0.0</v>
      </c>
      <c r="AE2318" s="92">
        <v>0.0</v>
      </c>
      <c r="AF2318" s="92">
        <v>0.0</v>
      </c>
      <c r="AG2318" s="92">
        <v>0.0</v>
      </c>
      <c r="AH2318" s="92">
        <v>0.0</v>
      </c>
    </row>
    <row r="2319" hidden="1">
      <c r="A2319" s="96" t="s">
        <v>83</v>
      </c>
      <c r="B2319" s="97" t="s">
        <v>334</v>
      </c>
      <c r="C2319" s="92">
        <v>0.0</v>
      </c>
      <c r="D2319" s="92">
        <v>0.0</v>
      </c>
      <c r="E2319" s="93">
        <f t="shared" si="1469"/>
        <v>0</v>
      </c>
      <c r="F2319" s="92">
        <v>0.0</v>
      </c>
      <c r="G2319" s="92">
        <v>0.0</v>
      </c>
      <c r="H2319" s="92">
        <v>0.0</v>
      </c>
      <c r="I2319" s="92">
        <v>0.0</v>
      </c>
      <c r="J2319" s="106">
        <f t="shared" si="1461"/>
        <v>0</v>
      </c>
      <c r="K2319" s="94" t="str">
        <f t="shared" si="1462"/>
        <v>#DIV/0!</v>
      </c>
      <c r="L2319" s="92">
        <v>0.0</v>
      </c>
      <c r="M2319" s="92">
        <v>0.0</v>
      </c>
      <c r="N2319" s="103">
        <v>0.0</v>
      </c>
      <c r="O2319" s="95">
        <f t="shared" ref="O2319:O2321" si="1470">SUM(L2319*I2319)/60</f>
        <v>0</v>
      </c>
      <c r="P2319" s="92">
        <v>0.0</v>
      </c>
      <c r="Q2319" s="92">
        <v>0.0</v>
      </c>
      <c r="R2319" s="92">
        <v>0.0</v>
      </c>
      <c r="S2319" s="92">
        <v>0.0</v>
      </c>
      <c r="T2319" s="92">
        <v>0.0</v>
      </c>
      <c r="U2319" s="92">
        <v>0.0</v>
      </c>
      <c r="V2319" s="92">
        <v>0.0</v>
      </c>
      <c r="W2319" s="92">
        <v>0.0</v>
      </c>
      <c r="X2319" s="92">
        <v>0.0</v>
      </c>
      <c r="Y2319" s="92">
        <v>0.0</v>
      </c>
      <c r="Z2319" s="92">
        <v>0.0</v>
      </c>
      <c r="AA2319" s="92">
        <v>0.0</v>
      </c>
      <c r="AB2319" s="92">
        <v>0.0</v>
      </c>
      <c r="AC2319" s="92">
        <v>0.0</v>
      </c>
      <c r="AD2319" s="92">
        <v>0.0</v>
      </c>
      <c r="AE2319" s="92">
        <v>0.0</v>
      </c>
      <c r="AF2319" s="92">
        <v>0.0</v>
      </c>
      <c r="AG2319" s="92">
        <v>0.0</v>
      </c>
      <c r="AH2319" s="92">
        <v>0.0</v>
      </c>
    </row>
    <row r="2320" hidden="1">
      <c r="A2320" s="96" t="s">
        <v>83</v>
      </c>
      <c r="B2320" s="97" t="s">
        <v>364</v>
      </c>
      <c r="C2320" s="103">
        <v>1.0</v>
      </c>
      <c r="D2320" s="92">
        <v>0.0</v>
      </c>
      <c r="E2320" s="104">
        <v>26.0</v>
      </c>
      <c r="F2320" s="92">
        <v>0.0</v>
      </c>
      <c r="G2320" s="103">
        <v>81.0</v>
      </c>
      <c r="H2320" s="103">
        <v>1.0</v>
      </c>
      <c r="I2320" s="103">
        <v>108.0</v>
      </c>
      <c r="J2320" s="106">
        <f t="shared" si="1461"/>
        <v>-27</v>
      </c>
      <c r="K2320" s="94">
        <f t="shared" si="1462"/>
        <v>0.75</v>
      </c>
      <c r="L2320" s="103">
        <v>11.0</v>
      </c>
      <c r="M2320" s="103">
        <v>108.0</v>
      </c>
      <c r="N2320" s="103">
        <v>1.0</v>
      </c>
      <c r="O2320" s="95">
        <f t="shared" si="1470"/>
        <v>19.8</v>
      </c>
      <c r="P2320" s="103">
        <v>4.0</v>
      </c>
      <c r="Q2320" s="92">
        <v>0.0</v>
      </c>
      <c r="R2320" s="103">
        <v>7.0</v>
      </c>
      <c r="S2320" s="103">
        <v>2.0</v>
      </c>
      <c r="T2320" s="103">
        <v>13.0</v>
      </c>
      <c r="U2320" s="103">
        <v>1.0</v>
      </c>
      <c r="V2320" s="92">
        <v>0.0</v>
      </c>
      <c r="W2320" s="92">
        <v>0.0</v>
      </c>
      <c r="X2320" s="92">
        <v>0.0</v>
      </c>
      <c r="Y2320" s="92">
        <v>0.0</v>
      </c>
      <c r="Z2320" s="92">
        <v>0.0</v>
      </c>
      <c r="AA2320" s="92">
        <v>0.0</v>
      </c>
      <c r="AB2320" s="92">
        <v>0.0</v>
      </c>
      <c r="AC2320" s="103">
        <v>1.0</v>
      </c>
      <c r="AD2320" s="92">
        <v>0.0</v>
      </c>
      <c r="AE2320" s="92">
        <v>0.0</v>
      </c>
      <c r="AF2320" s="92">
        <v>0.0</v>
      </c>
      <c r="AG2320" s="92">
        <v>0.0</v>
      </c>
      <c r="AH2320" s="92">
        <v>0.0</v>
      </c>
    </row>
    <row r="2321" hidden="1">
      <c r="A2321" s="96" t="s">
        <v>83</v>
      </c>
      <c r="B2321" s="97" t="s">
        <v>365</v>
      </c>
      <c r="C2321" s="92">
        <v>0.0</v>
      </c>
      <c r="D2321" s="92">
        <v>0.0</v>
      </c>
      <c r="E2321" s="93">
        <f>SUM(L2321*I2321)/60</f>
        <v>0</v>
      </c>
      <c r="F2321" s="92">
        <v>0.0</v>
      </c>
      <c r="G2321" s="92">
        <v>0.0</v>
      </c>
      <c r="H2321" s="92">
        <v>0.0</v>
      </c>
      <c r="I2321" s="92">
        <v>0.0</v>
      </c>
      <c r="J2321" s="106">
        <f t="shared" si="1461"/>
        <v>0</v>
      </c>
      <c r="K2321" s="94" t="str">
        <f t="shared" si="1462"/>
        <v>#DIV/0!</v>
      </c>
      <c r="L2321" s="92">
        <v>0.0</v>
      </c>
      <c r="M2321" s="92">
        <v>0.0</v>
      </c>
      <c r="N2321" s="103">
        <v>0.0</v>
      </c>
      <c r="O2321" s="95">
        <f t="shared" si="1470"/>
        <v>0</v>
      </c>
      <c r="P2321" s="92">
        <v>0.0</v>
      </c>
      <c r="Q2321" s="92">
        <v>0.0</v>
      </c>
      <c r="R2321" s="92">
        <v>0.0</v>
      </c>
      <c r="S2321" s="92">
        <v>0.0</v>
      </c>
      <c r="T2321" s="92">
        <v>0.0</v>
      </c>
      <c r="U2321" s="92">
        <v>0.0</v>
      </c>
      <c r="V2321" s="92">
        <v>0.0</v>
      </c>
      <c r="W2321" s="92">
        <v>0.0</v>
      </c>
      <c r="X2321" s="92">
        <v>0.0</v>
      </c>
      <c r="Y2321" s="92">
        <v>0.0</v>
      </c>
      <c r="Z2321" s="92">
        <v>0.0</v>
      </c>
      <c r="AA2321" s="92">
        <v>0.0</v>
      </c>
      <c r="AB2321" s="92">
        <v>0.0</v>
      </c>
      <c r="AC2321" s="92">
        <v>0.0</v>
      </c>
      <c r="AD2321" s="92">
        <v>0.0</v>
      </c>
      <c r="AE2321" s="92">
        <v>0.0</v>
      </c>
      <c r="AF2321" s="92">
        <v>0.0</v>
      </c>
      <c r="AG2321" s="92">
        <v>0.0</v>
      </c>
      <c r="AH2321" s="92">
        <v>0.0</v>
      </c>
    </row>
    <row r="2322" hidden="1">
      <c r="A2322" s="98" t="s">
        <v>271</v>
      </c>
      <c r="B2322" s="99"/>
      <c r="C2322" s="99">
        <f>SUM(C2315:C2321)</f>
        <v>4</v>
      </c>
      <c r="D2322" s="99">
        <f t="shared" ref="D2322:F2322" si="1471">SUM(D2315:D2321)/4</f>
        <v>0</v>
      </c>
      <c r="E2322" s="100">
        <f t="shared" si="1471"/>
        <v>26</v>
      </c>
      <c r="F2322" s="99">
        <f t="shared" si="1471"/>
        <v>0.25</v>
      </c>
      <c r="G2322" s="99">
        <f>SUM(G2315:G2321)</f>
        <v>311</v>
      </c>
      <c r="H2322" s="99"/>
      <c r="I2322" s="99">
        <f>SUM(I2315:I2321)</f>
        <v>382</v>
      </c>
      <c r="J2322" s="99">
        <f t="shared" si="1461"/>
        <v>-71</v>
      </c>
      <c r="K2322" s="101">
        <f t="shared" si="1462"/>
        <v>0.8141361257</v>
      </c>
      <c r="L2322" s="99">
        <f t="shared" ref="L2322:M2322" si="1472">SUM(L2315:L2321)</f>
        <v>54</v>
      </c>
      <c r="M2322" s="99">
        <f t="shared" si="1472"/>
        <v>419</v>
      </c>
      <c r="N2322" s="99"/>
      <c r="O2322" s="102"/>
      <c r="P2322" s="99">
        <f t="shared" ref="P2322:AH2322" si="1473">SUM(P2315:P2321)</f>
        <v>15</v>
      </c>
      <c r="Q2322" s="99">
        <f t="shared" si="1473"/>
        <v>3</v>
      </c>
      <c r="R2322" s="99">
        <f t="shared" si="1473"/>
        <v>34</v>
      </c>
      <c r="S2322" s="99">
        <f t="shared" si="1473"/>
        <v>7</v>
      </c>
      <c r="T2322" s="99">
        <f t="shared" si="1473"/>
        <v>43</v>
      </c>
      <c r="U2322" s="99">
        <f t="shared" si="1473"/>
        <v>6</v>
      </c>
      <c r="V2322" s="99">
        <f t="shared" si="1473"/>
        <v>1</v>
      </c>
      <c r="W2322" s="99">
        <f t="shared" si="1473"/>
        <v>1</v>
      </c>
      <c r="X2322" s="99">
        <f t="shared" si="1473"/>
        <v>1</v>
      </c>
      <c r="Y2322" s="99">
        <f t="shared" si="1473"/>
        <v>0</v>
      </c>
      <c r="Z2322" s="99">
        <f t="shared" si="1473"/>
        <v>0</v>
      </c>
      <c r="AA2322" s="99">
        <f t="shared" si="1473"/>
        <v>0</v>
      </c>
      <c r="AB2322" s="99">
        <f t="shared" si="1473"/>
        <v>0</v>
      </c>
      <c r="AC2322" s="99">
        <f t="shared" si="1473"/>
        <v>5</v>
      </c>
      <c r="AD2322" s="99">
        <f t="shared" si="1473"/>
        <v>0</v>
      </c>
      <c r="AE2322" s="99">
        <f t="shared" si="1473"/>
        <v>0</v>
      </c>
      <c r="AF2322" s="99">
        <f t="shared" si="1473"/>
        <v>0</v>
      </c>
      <c r="AG2322" s="99">
        <f t="shared" si="1473"/>
        <v>0</v>
      </c>
      <c r="AH2322" s="99">
        <f t="shared" si="1473"/>
        <v>0</v>
      </c>
    </row>
    <row r="2323">
      <c r="A2323" s="119" t="s">
        <v>515</v>
      </c>
    </row>
    <row r="2325" hidden="1">
      <c r="A2325" s="115"/>
      <c r="F2325" s="116" t="s">
        <v>382</v>
      </c>
      <c r="L2325" s="117" t="s">
        <v>383</v>
      </c>
      <c r="N2325" s="118" t="s">
        <v>384</v>
      </c>
    </row>
    <row r="2326" hidden="1">
      <c r="A2326" s="83" t="s">
        <v>232</v>
      </c>
      <c r="B2326" s="83" t="s">
        <v>233</v>
      </c>
      <c r="C2326" s="83" t="s">
        <v>234</v>
      </c>
      <c r="D2326" s="83" t="s">
        <v>15</v>
      </c>
      <c r="E2326" s="84" t="s">
        <v>235</v>
      </c>
      <c r="F2326" s="85" t="s">
        <v>17</v>
      </c>
      <c r="G2326" s="85" t="s">
        <v>236</v>
      </c>
      <c r="H2326" s="85" t="s">
        <v>237</v>
      </c>
      <c r="I2326" s="85" t="s">
        <v>238</v>
      </c>
      <c r="J2326" s="85" t="s">
        <v>239</v>
      </c>
      <c r="K2326" s="86" t="s">
        <v>240</v>
      </c>
      <c r="L2326" s="87" t="s">
        <v>241</v>
      </c>
      <c r="M2326" s="87" t="s">
        <v>242</v>
      </c>
      <c r="N2326" s="88" t="s">
        <v>385</v>
      </c>
      <c r="O2326" s="88" t="s">
        <v>235</v>
      </c>
      <c r="P2326" s="88" t="s">
        <v>244</v>
      </c>
      <c r="Q2326" s="88" t="s">
        <v>245</v>
      </c>
      <c r="R2326" s="88" t="s">
        <v>246</v>
      </c>
      <c r="S2326" s="88" t="s">
        <v>247</v>
      </c>
      <c r="T2326" s="88" t="s">
        <v>248</v>
      </c>
      <c r="U2326" s="88" t="s">
        <v>249</v>
      </c>
      <c r="V2326" s="88" t="s">
        <v>250</v>
      </c>
      <c r="W2326" s="88" t="s">
        <v>251</v>
      </c>
      <c r="X2326" s="88" t="s">
        <v>252</v>
      </c>
      <c r="Y2326" s="88" t="s">
        <v>253</v>
      </c>
      <c r="Z2326" s="88" t="s">
        <v>254</v>
      </c>
      <c r="AA2326" s="88" t="s">
        <v>255</v>
      </c>
      <c r="AB2326" s="88" t="s">
        <v>256</v>
      </c>
      <c r="AC2326" s="88" t="s">
        <v>257</v>
      </c>
      <c r="AD2326" s="88" t="s">
        <v>258</v>
      </c>
      <c r="AE2326" s="88" t="s">
        <v>259</v>
      </c>
      <c r="AF2326" s="88" t="s">
        <v>260</v>
      </c>
      <c r="AG2326" s="88" t="s">
        <v>261</v>
      </c>
      <c r="AH2326" s="88" t="s">
        <v>262</v>
      </c>
    </row>
    <row r="2327" hidden="1">
      <c r="A2327" s="96" t="s">
        <v>328</v>
      </c>
      <c r="B2327" s="97" t="s">
        <v>329</v>
      </c>
      <c r="C2327" s="103">
        <v>1.0</v>
      </c>
      <c r="D2327" s="103">
        <v>1.0</v>
      </c>
      <c r="E2327" s="93">
        <f t="shared" ref="E2327:E2332" si="1474">SUM(L2327*I2327)/60</f>
        <v>21.01666667</v>
      </c>
      <c r="F2327" s="103">
        <v>1.0</v>
      </c>
      <c r="G2327" s="103">
        <v>94.0</v>
      </c>
      <c r="H2327" s="103">
        <v>1.0</v>
      </c>
      <c r="I2327" s="103">
        <v>97.0</v>
      </c>
      <c r="J2327" s="106">
        <f t="shared" ref="J2327:J2340" si="1475">SUM(G2327-I2327)</f>
        <v>-3</v>
      </c>
      <c r="K2327" s="94">
        <f t="shared" ref="K2327:K2340" si="1476">SUM(G2327/I2327)</f>
        <v>0.9690721649</v>
      </c>
      <c r="L2327" s="103">
        <v>13.0</v>
      </c>
      <c r="M2327" s="103">
        <v>122.0</v>
      </c>
      <c r="N2327" s="103">
        <v>1.0</v>
      </c>
      <c r="O2327" s="95">
        <f t="shared" ref="O2327:O2332" si="1477">(E2327*N2327)</f>
        <v>21.01666667</v>
      </c>
      <c r="P2327" s="103">
        <v>2.0</v>
      </c>
      <c r="Q2327" s="103">
        <v>2.0</v>
      </c>
      <c r="R2327" s="103">
        <v>5.0</v>
      </c>
      <c r="S2327" s="103">
        <v>3.0</v>
      </c>
      <c r="T2327" s="103">
        <v>14.0</v>
      </c>
      <c r="U2327" s="103">
        <v>2.0</v>
      </c>
      <c r="V2327" s="92">
        <v>0.0</v>
      </c>
      <c r="W2327" s="92">
        <v>0.0</v>
      </c>
      <c r="X2327" s="92">
        <v>0.0</v>
      </c>
      <c r="Y2327" s="92">
        <v>0.0</v>
      </c>
      <c r="Z2327" s="92">
        <v>0.0</v>
      </c>
      <c r="AA2327" s="92">
        <v>0.0</v>
      </c>
      <c r="AB2327" s="92">
        <v>0.0</v>
      </c>
      <c r="AC2327" s="103">
        <v>1.0</v>
      </c>
      <c r="AD2327" s="92">
        <v>0.0</v>
      </c>
      <c r="AE2327" s="92">
        <v>0.0</v>
      </c>
      <c r="AF2327" s="92">
        <v>0.0</v>
      </c>
      <c r="AG2327" s="92">
        <v>0.0</v>
      </c>
      <c r="AH2327" s="92">
        <v>0.0</v>
      </c>
    </row>
    <row r="2328" hidden="1">
      <c r="A2328" s="96" t="s">
        <v>328</v>
      </c>
      <c r="B2328" s="97" t="s">
        <v>330</v>
      </c>
      <c r="C2328" s="103">
        <v>1.0</v>
      </c>
      <c r="D2328" s="103">
        <v>1.0</v>
      </c>
      <c r="E2328" s="93">
        <f t="shared" si="1474"/>
        <v>21.9</v>
      </c>
      <c r="F2328" s="103">
        <v>2.0</v>
      </c>
      <c r="G2328" s="103">
        <v>72.0</v>
      </c>
      <c r="H2328" s="92">
        <v>0.0</v>
      </c>
      <c r="I2328" s="103">
        <v>73.0</v>
      </c>
      <c r="J2328" s="106">
        <f t="shared" si="1475"/>
        <v>-1</v>
      </c>
      <c r="K2328" s="94">
        <f t="shared" si="1476"/>
        <v>0.9863013699</v>
      </c>
      <c r="L2328" s="103">
        <v>18.0</v>
      </c>
      <c r="M2328" s="103">
        <v>90.0</v>
      </c>
      <c r="N2328" s="103">
        <v>1.0</v>
      </c>
      <c r="O2328" s="95">
        <f t="shared" si="1477"/>
        <v>21.9</v>
      </c>
      <c r="P2328" s="103">
        <v>2.0</v>
      </c>
      <c r="Q2328" s="103">
        <v>2.0</v>
      </c>
      <c r="R2328" s="103">
        <v>5.0</v>
      </c>
      <c r="S2328" s="103">
        <v>2.0</v>
      </c>
      <c r="T2328" s="103">
        <v>8.0</v>
      </c>
      <c r="U2328" s="103">
        <v>2.0</v>
      </c>
      <c r="V2328" s="92">
        <v>0.0</v>
      </c>
      <c r="W2328" s="92">
        <v>0.0</v>
      </c>
      <c r="X2328" s="92">
        <v>0.0</v>
      </c>
      <c r="Y2328" s="92">
        <v>0.0</v>
      </c>
      <c r="Z2328" s="92">
        <v>0.0</v>
      </c>
      <c r="AA2328" s="92">
        <v>0.0</v>
      </c>
      <c r="AB2328" s="92">
        <v>0.0</v>
      </c>
      <c r="AC2328" s="103">
        <v>1.0</v>
      </c>
      <c r="AD2328" s="92">
        <v>0.0</v>
      </c>
      <c r="AE2328" s="92">
        <v>0.0</v>
      </c>
      <c r="AF2328" s="92">
        <v>0.0</v>
      </c>
      <c r="AG2328" s="92">
        <v>0.0</v>
      </c>
      <c r="AH2328" s="92">
        <v>0.0</v>
      </c>
    </row>
    <row r="2329" hidden="1">
      <c r="A2329" s="96" t="s">
        <v>328</v>
      </c>
      <c r="B2329" s="97" t="s">
        <v>331</v>
      </c>
      <c r="C2329" s="92">
        <v>0.0</v>
      </c>
      <c r="D2329" s="92">
        <v>0.0</v>
      </c>
      <c r="E2329" s="93">
        <f t="shared" si="1474"/>
        <v>0</v>
      </c>
      <c r="F2329" s="92">
        <v>0.0</v>
      </c>
      <c r="G2329" s="92">
        <v>0.0</v>
      </c>
      <c r="H2329" s="92">
        <v>0.0</v>
      </c>
      <c r="I2329" s="92">
        <v>0.0</v>
      </c>
      <c r="J2329" s="106">
        <f t="shared" si="1475"/>
        <v>0</v>
      </c>
      <c r="K2329" s="94" t="str">
        <f t="shared" si="1476"/>
        <v>#DIV/0!</v>
      </c>
      <c r="L2329" s="92">
        <v>0.0</v>
      </c>
      <c r="M2329" s="92">
        <v>0.0</v>
      </c>
      <c r="N2329" s="103">
        <v>0.0</v>
      </c>
      <c r="O2329" s="95">
        <f t="shared" si="1477"/>
        <v>0</v>
      </c>
      <c r="P2329" s="92">
        <v>0.0</v>
      </c>
      <c r="Q2329" s="92">
        <v>0.0</v>
      </c>
      <c r="R2329" s="92">
        <v>0.0</v>
      </c>
      <c r="S2329" s="92">
        <v>0.0</v>
      </c>
      <c r="T2329" s="92">
        <v>0.0</v>
      </c>
      <c r="U2329" s="92">
        <v>0.0</v>
      </c>
      <c r="V2329" s="92">
        <v>0.0</v>
      </c>
      <c r="W2329" s="92">
        <v>0.0</v>
      </c>
      <c r="X2329" s="92">
        <v>0.0</v>
      </c>
      <c r="Y2329" s="92">
        <v>0.0</v>
      </c>
      <c r="Z2329" s="92">
        <v>0.0</v>
      </c>
      <c r="AA2329" s="92">
        <v>0.0</v>
      </c>
      <c r="AB2329" s="92">
        <v>0.0</v>
      </c>
      <c r="AC2329" s="92">
        <v>0.0</v>
      </c>
      <c r="AD2329" s="92">
        <v>0.0</v>
      </c>
      <c r="AE2329" s="92">
        <v>0.0</v>
      </c>
      <c r="AF2329" s="92">
        <v>0.0</v>
      </c>
      <c r="AG2329" s="92">
        <v>0.0</v>
      </c>
      <c r="AH2329" s="92">
        <v>0.0</v>
      </c>
    </row>
    <row r="2330" hidden="1">
      <c r="A2330" s="96" t="s">
        <v>328</v>
      </c>
      <c r="B2330" s="97" t="s">
        <v>332</v>
      </c>
      <c r="C2330" s="103">
        <v>1.0</v>
      </c>
      <c r="D2330" s="103">
        <v>1.0</v>
      </c>
      <c r="E2330" s="93">
        <f t="shared" si="1474"/>
        <v>20.58333333</v>
      </c>
      <c r="F2330" s="103">
        <v>2.0</v>
      </c>
      <c r="G2330" s="103">
        <v>65.0</v>
      </c>
      <c r="H2330" s="92">
        <v>0.0</v>
      </c>
      <c r="I2330" s="103">
        <v>95.0</v>
      </c>
      <c r="J2330" s="106">
        <f t="shared" si="1475"/>
        <v>-30</v>
      </c>
      <c r="K2330" s="94">
        <f t="shared" si="1476"/>
        <v>0.6842105263</v>
      </c>
      <c r="L2330" s="103">
        <v>13.0</v>
      </c>
      <c r="M2330" s="103">
        <v>83.0</v>
      </c>
      <c r="N2330" s="103">
        <v>1.0</v>
      </c>
      <c r="O2330" s="95">
        <f t="shared" si="1477"/>
        <v>20.58333333</v>
      </c>
      <c r="P2330" s="103">
        <v>4.0</v>
      </c>
      <c r="Q2330" s="103">
        <v>1.0</v>
      </c>
      <c r="R2330" s="103">
        <v>2.0</v>
      </c>
      <c r="S2330" s="103">
        <v>2.0</v>
      </c>
      <c r="T2330" s="103">
        <v>9.0</v>
      </c>
      <c r="U2330" s="92">
        <v>0.0</v>
      </c>
      <c r="V2330" s="92">
        <v>0.0</v>
      </c>
      <c r="W2330" s="92">
        <v>0.0</v>
      </c>
      <c r="X2330" s="92">
        <v>0.0</v>
      </c>
      <c r="Y2330" s="92">
        <v>0.0</v>
      </c>
      <c r="Z2330" s="92">
        <v>0.0</v>
      </c>
      <c r="AA2330" s="92">
        <v>0.0</v>
      </c>
      <c r="AB2330" s="92">
        <v>0.0</v>
      </c>
      <c r="AC2330" s="92">
        <v>0.0</v>
      </c>
      <c r="AD2330" s="92">
        <v>0.0</v>
      </c>
      <c r="AE2330" s="92">
        <v>0.0</v>
      </c>
      <c r="AF2330" s="92">
        <v>0.0</v>
      </c>
      <c r="AG2330" s="92">
        <v>0.0</v>
      </c>
      <c r="AH2330" s="92">
        <v>0.0</v>
      </c>
    </row>
    <row r="2331" hidden="1">
      <c r="A2331" s="96" t="s">
        <v>328</v>
      </c>
      <c r="B2331" s="97" t="s">
        <v>333</v>
      </c>
      <c r="C2331" s="103">
        <v>1.0</v>
      </c>
      <c r="D2331" s="103">
        <v>1.0</v>
      </c>
      <c r="E2331" s="93">
        <f t="shared" si="1474"/>
        <v>20.3</v>
      </c>
      <c r="F2331" s="92">
        <v>0.0</v>
      </c>
      <c r="G2331" s="103">
        <v>83.0</v>
      </c>
      <c r="H2331" s="92">
        <v>0.0</v>
      </c>
      <c r="I2331" s="103">
        <v>87.0</v>
      </c>
      <c r="J2331" s="106">
        <f t="shared" si="1475"/>
        <v>-4</v>
      </c>
      <c r="K2331" s="94">
        <f t="shared" si="1476"/>
        <v>0.9540229885</v>
      </c>
      <c r="L2331" s="103">
        <v>14.0</v>
      </c>
      <c r="M2331" s="103">
        <v>105.0</v>
      </c>
      <c r="N2331" s="103">
        <v>1.0</v>
      </c>
      <c r="O2331" s="95">
        <f t="shared" si="1477"/>
        <v>20.3</v>
      </c>
      <c r="P2331" s="103">
        <v>2.0</v>
      </c>
      <c r="Q2331" s="103">
        <v>3.0</v>
      </c>
      <c r="R2331" s="103">
        <v>5.0</v>
      </c>
      <c r="S2331" s="103">
        <v>3.0</v>
      </c>
      <c r="T2331" s="103">
        <v>7.0</v>
      </c>
      <c r="U2331" s="103">
        <v>4.0</v>
      </c>
      <c r="V2331" s="103">
        <v>1.0</v>
      </c>
      <c r="W2331" s="103">
        <v>1.0</v>
      </c>
      <c r="X2331" s="92">
        <v>0.0</v>
      </c>
      <c r="Y2331" s="92">
        <v>0.0</v>
      </c>
      <c r="Z2331" s="92">
        <v>0.0</v>
      </c>
      <c r="AA2331" s="92">
        <v>0.0</v>
      </c>
      <c r="AB2331" s="92">
        <v>0.0</v>
      </c>
      <c r="AC2331" s="103">
        <v>3.0</v>
      </c>
      <c r="AD2331" s="92">
        <v>0.0</v>
      </c>
      <c r="AE2331" s="92">
        <v>0.0</v>
      </c>
      <c r="AF2331" s="92">
        <v>0.0</v>
      </c>
      <c r="AG2331" s="92">
        <v>0.0</v>
      </c>
      <c r="AH2331" s="92">
        <v>0.0</v>
      </c>
    </row>
    <row r="2332" hidden="1">
      <c r="A2332" s="96" t="s">
        <v>328</v>
      </c>
      <c r="B2332" s="97" t="s">
        <v>334</v>
      </c>
      <c r="C2332" s="92">
        <v>0.0</v>
      </c>
      <c r="D2332" s="92">
        <v>0.0</v>
      </c>
      <c r="E2332" s="93">
        <f t="shared" si="1474"/>
        <v>0</v>
      </c>
      <c r="F2332" s="92">
        <v>0.0</v>
      </c>
      <c r="G2332" s="92">
        <v>0.0</v>
      </c>
      <c r="H2332" s="92">
        <v>0.0</v>
      </c>
      <c r="I2332" s="92">
        <v>0.0</v>
      </c>
      <c r="J2332" s="106">
        <f t="shared" si="1475"/>
        <v>0</v>
      </c>
      <c r="K2332" s="94" t="str">
        <f t="shared" si="1476"/>
        <v>#DIV/0!</v>
      </c>
      <c r="L2332" s="92">
        <v>0.0</v>
      </c>
      <c r="M2332" s="92">
        <v>0.0</v>
      </c>
      <c r="N2332" s="103">
        <v>0.0</v>
      </c>
      <c r="O2332" s="95">
        <f t="shared" si="1477"/>
        <v>0</v>
      </c>
      <c r="P2332" s="92">
        <v>0.0</v>
      </c>
      <c r="Q2332" s="92">
        <v>0.0</v>
      </c>
      <c r="R2332" s="92">
        <v>0.0</v>
      </c>
      <c r="S2332" s="92">
        <v>0.0</v>
      </c>
      <c r="T2332" s="92">
        <v>0.0</v>
      </c>
      <c r="U2332" s="92">
        <v>0.0</v>
      </c>
      <c r="V2332" s="92">
        <v>0.0</v>
      </c>
      <c r="W2332" s="92">
        <v>0.0</v>
      </c>
      <c r="X2332" s="92">
        <v>0.0</v>
      </c>
      <c r="Y2332" s="92">
        <v>0.0</v>
      </c>
      <c r="Z2332" s="92">
        <v>0.0</v>
      </c>
      <c r="AA2332" s="92">
        <v>0.0</v>
      </c>
      <c r="AB2332" s="92">
        <v>0.0</v>
      </c>
      <c r="AC2332" s="92">
        <v>0.0</v>
      </c>
      <c r="AD2332" s="92">
        <v>0.0</v>
      </c>
      <c r="AE2332" s="92">
        <v>0.0</v>
      </c>
      <c r="AF2332" s="92">
        <v>0.0</v>
      </c>
      <c r="AG2332" s="92">
        <v>0.0</v>
      </c>
      <c r="AH2332" s="92">
        <v>0.0</v>
      </c>
    </row>
    <row r="2333" hidden="1">
      <c r="A2333" s="98"/>
      <c r="B2333" s="99"/>
      <c r="C2333" s="99">
        <f t="shared" ref="C2333:D2333" si="1478">SUM(C2327:C2332)/4</f>
        <v>1</v>
      </c>
      <c r="D2333" s="99">
        <f t="shared" si="1478"/>
        <v>1</v>
      </c>
      <c r="E2333" s="100">
        <f>SUM(E2327:E2332)</f>
        <v>83.8</v>
      </c>
      <c r="F2333" s="99">
        <f>SUM(F2327:F2332)/4</f>
        <v>1.25</v>
      </c>
      <c r="G2333" s="99">
        <f>SUM(G2327:G2332)</f>
        <v>314</v>
      </c>
      <c r="H2333" s="99"/>
      <c r="I2333" s="99">
        <f>SUM(I2327:I2332)</f>
        <v>352</v>
      </c>
      <c r="J2333" s="99">
        <f t="shared" si="1475"/>
        <v>-38</v>
      </c>
      <c r="K2333" s="101">
        <f t="shared" si="1476"/>
        <v>0.8920454545</v>
      </c>
      <c r="L2333" s="99">
        <f t="shared" ref="L2333:M2333" si="1479">SUM(L2327:L2332)</f>
        <v>58</v>
      </c>
      <c r="M2333" s="99">
        <f t="shared" si="1479"/>
        <v>400</v>
      </c>
      <c r="N2333" s="99"/>
      <c r="O2333" s="102"/>
      <c r="P2333" s="99">
        <f t="shared" ref="P2333:AH2333" si="1480">SUM(P2327:P2332)</f>
        <v>10</v>
      </c>
      <c r="Q2333" s="99">
        <f t="shared" si="1480"/>
        <v>8</v>
      </c>
      <c r="R2333" s="99">
        <f t="shared" si="1480"/>
        <v>17</v>
      </c>
      <c r="S2333" s="99">
        <f t="shared" si="1480"/>
        <v>10</v>
      </c>
      <c r="T2333" s="99">
        <f t="shared" si="1480"/>
        <v>38</v>
      </c>
      <c r="U2333" s="99">
        <f t="shared" si="1480"/>
        <v>8</v>
      </c>
      <c r="V2333" s="99">
        <f t="shared" si="1480"/>
        <v>1</v>
      </c>
      <c r="W2333" s="99">
        <f t="shared" si="1480"/>
        <v>1</v>
      </c>
      <c r="X2333" s="99">
        <f t="shared" si="1480"/>
        <v>0</v>
      </c>
      <c r="Y2333" s="99">
        <f t="shared" si="1480"/>
        <v>0</v>
      </c>
      <c r="Z2333" s="99">
        <f t="shared" si="1480"/>
        <v>0</v>
      </c>
      <c r="AA2333" s="99">
        <f t="shared" si="1480"/>
        <v>0</v>
      </c>
      <c r="AB2333" s="99">
        <f t="shared" si="1480"/>
        <v>0</v>
      </c>
      <c r="AC2333" s="99">
        <f t="shared" si="1480"/>
        <v>5</v>
      </c>
      <c r="AD2333" s="99">
        <f t="shared" si="1480"/>
        <v>0</v>
      </c>
      <c r="AE2333" s="99">
        <f t="shared" si="1480"/>
        <v>0</v>
      </c>
      <c r="AF2333" s="99">
        <f t="shared" si="1480"/>
        <v>0</v>
      </c>
      <c r="AG2333" s="99">
        <f t="shared" si="1480"/>
        <v>0</v>
      </c>
      <c r="AH2333" s="99">
        <f t="shared" si="1480"/>
        <v>0</v>
      </c>
    </row>
    <row r="2334" hidden="1">
      <c r="A2334" s="96" t="s">
        <v>100</v>
      </c>
      <c r="B2334" s="97" t="s">
        <v>321</v>
      </c>
      <c r="C2334" s="103">
        <v>1.0</v>
      </c>
      <c r="D2334" s="92">
        <v>0.0</v>
      </c>
      <c r="E2334" s="93">
        <f t="shared" ref="E2334:E2339" si="1481">SUM(L2334*I2334)/60</f>
        <v>20.3</v>
      </c>
      <c r="F2334" s="92">
        <v>0.0</v>
      </c>
      <c r="G2334" s="103">
        <v>106.0</v>
      </c>
      <c r="H2334" s="92">
        <v>0.0</v>
      </c>
      <c r="I2334" s="103">
        <v>87.0</v>
      </c>
      <c r="J2334" s="106">
        <f t="shared" si="1475"/>
        <v>19</v>
      </c>
      <c r="K2334" s="94">
        <f t="shared" si="1476"/>
        <v>1.218390805</v>
      </c>
      <c r="L2334" s="103">
        <v>14.0</v>
      </c>
      <c r="M2334" s="103">
        <v>144.0</v>
      </c>
      <c r="N2334" s="103">
        <v>1.0</v>
      </c>
      <c r="O2334" s="95">
        <f t="shared" ref="O2334:O2339" si="1482">SUM(L2334*I2334)/60</f>
        <v>20.3</v>
      </c>
      <c r="P2334" s="103">
        <v>5.0</v>
      </c>
      <c r="Q2334" s="92">
        <v>0.0</v>
      </c>
      <c r="R2334" s="103">
        <v>15.0</v>
      </c>
      <c r="S2334" s="103">
        <v>2.0</v>
      </c>
      <c r="T2334" s="103">
        <v>15.0</v>
      </c>
      <c r="U2334" s="103">
        <v>3.0</v>
      </c>
      <c r="V2334" s="92">
        <v>0.0</v>
      </c>
      <c r="W2334" s="92">
        <v>0.0</v>
      </c>
      <c r="X2334" s="92">
        <v>0.0</v>
      </c>
      <c r="Y2334" s="92">
        <v>0.0</v>
      </c>
      <c r="Z2334" s="92">
        <v>0.0</v>
      </c>
      <c r="AA2334" s="92">
        <v>0.0</v>
      </c>
      <c r="AB2334" s="92">
        <v>0.0</v>
      </c>
      <c r="AC2334" s="103">
        <v>3.0</v>
      </c>
      <c r="AD2334" s="92">
        <v>0.0</v>
      </c>
      <c r="AE2334" s="92">
        <v>0.0</v>
      </c>
      <c r="AF2334" s="92">
        <v>0.0</v>
      </c>
      <c r="AG2334" s="92">
        <v>0.0</v>
      </c>
      <c r="AH2334" s="92">
        <v>0.0</v>
      </c>
    </row>
    <row r="2335" hidden="1">
      <c r="A2335" s="96" t="s">
        <v>100</v>
      </c>
      <c r="B2335" s="97" t="s">
        <v>322</v>
      </c>
      <c r="C2335" s="103">
        <v>1.0</v>
      </c>
      <c r="D2335" s="92">
        <v>0.0</v>
      </c>
      <c r="E2335" s="93">
        <f t="shared" si="1481"/>
        <v>22.93333333</v>
      </c>
      <c r="F2335" s="103">
        <v>1.0</v>
      </c>
      <c r="G2335" s="103">
        <v>44.0</v>
      </c>
      <c r="H2335" s="92">
        <v>0.0</v>
      </c>
      <c r="I2335" s="103">
        <v>43.0</v>
      </c>
      <c r="J2335" s="106">
        <f t="shared" si="1475"/>
        <v>1</v>
      </c>
      <c r="K2335" s="94">
        <f t="shared" si="1476"/>
        <v>1.023255814</v>
      </c>
      <c r="L2335" s="103">
        <v>32.0</v>
      </c>
      <c r="M2335" s="103">
        <v>53.0</v>
      </c>
      <c r="N2335" s="103">
        <v>1.0</v>
      </c>
      <c r="O2335" s="95">
        <f t="shared" si="1482"/>
        <v>22.93333333</v>
      </c>
      <c r="P2335" s="92">
        <v>0.0</v>
      </c>
      <c r="Q2335" s="103">
        <v>2.0</v>
      </c>
      <c r="R2335" s="103">
        <v>2.0</v>
      </c>
      <c r="S2335" s="92">
        <v>0.0</v>
      </c>
      <c r="T2335" s="103">
        <v>5.0</v>
      </c>
      <c r="U2335" s="103">
        <v>1.0</v>
      </c>
      <c r="V2335" s="92">
        <v>0.0</v>
      </c>
      <c r="W2335" s="92">
        <v>0.0</v>
      </c>
      <c r="X2335" s="92">
        <v>0.0</v>
      </c>
      <c r="Y2335" s="92">
        <v>0.0</v>
      </c>
      <c r="Z2335" s="92">
        <v>0.0</v>
      </c>
      <c r="AA2335" s="92">
        <v>0.0</v>
      </c>
      <c r="AB2335" s="92">
        <v>0.0</v>
      </c>
      <c r="AC2335" s="103">
        <v>1.0</v>
      </c>
      <c r="AD2335" s="92">
        <v>0.0</v>
      </c>
      <c r="AE2335" s="92">
        <v>0.0</v>
      </c>
      <c r="AF2335" s="92">
        <v>0.0</v>
      </c>
      <c r="AG2335" s="92">
        <v>0.0</v>
      </c>
      <c r="AH2335" s="92">
        <v>0.0</v>
      </c>
    </row>
    <row r="2336" hidden="1">
      <c r="A2336" s="96" t="s">
        <v>100</v>
      </c>
      <c r="B2336" s="97" t="s">
        <v>323</v>
      </c>
      <c r="C2336" s="92">
        <v>0.0</v>
      </c>
      <c r="D2336" s="92">
        <v>0.0</v>
      </c>
      <c r="E2336" s="93">
        <f t="shared" si="1481"/>
        <v>0</v>
      </c>
      <c r="F2336" s="92">
        <v>0.0</v>
      </c>
      <c r="G2336" s="92">
        <v>0.0</v>
      </c>
      <c r="H2336" s="92">
        <v>0.0</v>
      </c>
      <c r="I2336" s="92">
        <v>0.0</v>
      </c>
      <c r="J2336" s="106">
        <f t="shared" si="1475"/>
        <v>0</v>
      </c>
      <c r="K2336" s="94" t="str">
        <f t="shared" si="1476"/>
        <v>#DIV/0!</v>
      </c>
      <c r="L2336" s="92">
        <v>0.0</v>
      </c>
      <c r="M2336" s="92">
        <v>0.0</v>
      </c>
      <c r="N2336" s="103">
        <v>0.0</v>
      </c>
      <c r="O2336" s="95">
        <f t="shared" si="1482"/>
        <v>0</v>
      </c>
      <c r="P2336" s="92">
        <v>0.0</v>
      </c>
      <c r="Q2336" s="92">
        <v>0.0</v>
      </c>
      <c r="R2336" s="92">
        <v>0.0</v>
      </c>
      <c r="S2336" s="92">
        <v>0.0</v>
      </c>
      <c r="T2336" s="92">
        <v>0.0</v>
      </c>
      <c r="U2336" s="92">
        <v>0.0</v>
      </c>
      <c r="V2336" s="92">
        <v>0.0</v>
      </c>
      <c r="W2336" s="92">
        <v>0.0</v>
      </c>
      <c r="X2336" s="92">
        <v>0.0</v>
      </c>
      <c r="Y2336" s="92">
        <v>0.0</v>
      </c>
      <c r="Z2336" s="92">
        <v>0.0</v>
      </c>
      <c r="AA2336" s="92">
        <v>0.0</v>
      </c>
      <c r="AB2336" s="92">
        <v>0.0</v>
      </c>
      <c r="AC2336" s="92">
        <v>0.0</v>
      </c>
      <c r="AD2336" s="92">
        <v>0.0</v>
      </c>
      <c r="AE2336" s="92">
        <v>0.0</v>
      </c>
      <c r="AF2336" s="92">
        <v>0.0</v>
      </c>
      <c r="AG2336" s="92">
        <v>0.0</v>
      </c>
      <c r="AH2336" s="92">
        <v>0.0</v>
      </c>
    </row>
    <row r="2337" hidden="1">
      <c r="A2337" s="96" t="s">
        <v>100</v>
      </c>
      <c r="B2337" s="97" t="s">
        <v>324</v>
      </c>
      <c r="C2337" s="92">
        <v>0.0</v>
      </c>
      <c r="D2337" s="92">
        <v>0.0</v>
      </c>
      <c r="E2337" s="93">
        <f t="shared" si="1481"/>
        <v>0</v>
      </c>
      <c r="F2337" s="92">
        <v>0.0</v>
      </c>
      <c r="G2337" s="92">
        <v>0.0</v>
      </c>
      <c r="H2337" s="92">
        <v>0.0</v>
      </c>
      <c r="I2337" s="92">
        <v>0.0</v>
      </c>
      <c r="J2337" s="106">
        <f t="shared" si="1475"/>
        <v>0</v>
      </c>
      <c r="K2337" s="94" t="str">
        <f t="shared" si="1476"/>
        <v>#DIV/0!</v>
      </c>
      <c r="L2337" s="92">
        <v>0.0</v>
      </c>
      <c r="M2337" s="92">
        <v>0.0</v>
      </c>
      <c r="N2337" s="103">
        <v>0.0</v>
      </c>
      <c r="O2337" s="95">
        <f t="shared" si="1482"/>
        <v>0</v>
      </c>
      <c r="P2337" s="92">
        <v>0.0</v>
      </c>
      <c r="Q2337" s="92">
        <v>0.0</v>
      </c>
      <c r="R2337" s="92">
        <v>0.0</v>
      </c>
      <c r="S2337" s="92">
        <v>0.0</v>
      </c>
      <c r="T2337" s="92">
        <v>0.0</v>
      </c>
      <c r="U2337" s="92">
        <v>0.0</v>
      </c>
      <c r="V2337" s="92">
        <v>0.0</v>
      </c>
      <c r="W2337" s="92">
        <v>0.0</v>
      </c>
      <c r="X2337" s="92">
        <v>0.0</v>
      </c>
      <c r="Y2337" s="92">
        <v>0.0</v>
      </c>
      <c r="Z2337" s="92">
        <v>0.0</v>
      </c>
      <c r="AA2337" s="92">
        <v>0.0</v>
      </c>
      <c r="AB2337" s="92">
        <v>0.0</v>
      </c>
      <c r="AC2337" s="92">
        <v>0.0</v>
      </c>
      <c r="AD2337" s="92">
        <v>0.0</v>
      </c>
      <c r="AE2337" s="92">
        <v>0.0</v>
      </c>
      <c r="AF2337" s="92">
        <v>0.0</v>
      </c>
      <c r="AG2337" s="92">
        <v>0.0</v>
      </c>
      <c r="AH2337" s="92">
        <v>0.0</v>
      </c>
    </row>
    <row r="2338" hidden="1">
      <c r="A2338" s="96" t="s">
        <v>100</v>
      </c>
      <c r="B2338" s="97" t="s">
        <v>325</v>
      </c>
      <c r="C2338" s="103">
        <v>1.0</v>
      </c>
      <c r="D2338" s="92">
        <v>0.0</v>
      </c>
      <c r="E2338" s="93">
        <f t="shared" si="1481"/>
        <v>20.8</v>
      </c>
      <c r="F2338" s="92">
        <v>0.0</v>
      </c>
      <c r="G2338" s="103">
        <v>114.0</v>
      </c>
      <c r="H2338" s="92">
        <v>0.0</v>
      </c>
      <c r="I2338" s="103">
        <v>96.0</v>
      </c>
      <c r="J2338" s="106">
        <f t="shared" si="1475"/>
        <v>18</v>
      </c>
      <c r="K2338" s="94">
        <f t="shared" si="1476"/>
        <v>1.1875</v>
      </c>
      <c r="L2338" s="103">
        <v>13.0</v>
      </c>
      <c r="M2338" s="103">
        <v>163.0</v>
      </c>
      <c r="N2338" s="103">
        <v>1.0</v>
      </c>
      <c r="O2338" s="95">
        <f t="shared" si="1482"/>
        <v>20.8</v>
      </c>
      <c r="P2338" s="103">
        <v>2.0</v>
      </c>
      <c r="Q2338" s="103">
        <v>1.0</v>
      </c>
      <c r="R2338" s="103">
        <v>11.0</v>
      </c>
      <c r="S2338" s="103">
        <v>2.0</v>
      </c>
      <c r="T2338" s="103">
        <v>21.0</v>
      </c>
      <c r="U2338" s="103">
        <v>9.0</v>
      </c>
      <c r="V2338" s="103">
        <v>2.0</v>
      </c>
      <c r="W2338" s="92">
        <v>0.0</v>
      </c>
      <c r="X2338" s="92">
        <v>0.0</v>
      </c>
      <c r="Y2338" s="92">
        <v>0.0</v>
      </c>
      <c r="Z2338" s="92">
        <v>0.0</v>
      </c>
      <c r="AA2338" s="92">
        <v>0.0</v>
      </c>
      <c r="AB2338" s="103">
        <v>0.0</v>
      </c>
      <c r="AC2338" s="103">
        <v>3.0</v>
      </c>
      <c r="AD2338" s="92">
        <v>0.0</v>
      </c>
      <c r="AE2338" s="92">
        <v>0.0</v>
      </c>
      <c r="AF2338" s="92">
        <v>0.0</v>
      </c>
      <c r="AG2338" s="92">
        <v>0.0</v>
      </c>
      <c r="AH2338" s="92">
        <v>0.0</v>
      </c>
    </row>
    <row r="2339" hidden="1">
      <c r="A2339" s="96" t="s">
        <v>100</v>
      </c>
      <c r="B2339" s="97" t="s">
        <v>326</v>
      </c>
      <c r="C2339" s="103">
        <v>1.0</v>
      </c>
      <c r="D2339" s="92">
        <v>0.0</v>
      </c>
      <c r="E2339" s="93">
        <f t="shared" si="1481"/>
        <v>20.8</v>
      </c>
      <c r="F2339" s="92">
        <v>0.0</v>
      </c>
      <c r="G2339" s="103">
        <v>84.0</v>
      </c>
      <c r="H2339" s="103">
        <v>2.0</v>
      </c>
      <c r="I2339" s="103">
        <v>96.0</v>
      </c>
      <c r="J2339" s="106">
        <f t="shared" si="1475"/>
        <v>-12</v>
      </c>
      <c r="K2339" s="94">
        <f t="shared" si="1476"/>
        <v>0.875</v>
      </c>
      <c r="L2339" s="103">
        <v>13.0</v>
      </c>
      <c r="M2339" s="103">
        <v>110.0</v>
      </c>
      <c r="N2339" s="103">
        <v>1.0</v>
      </c>
      <c r="O2339" s="95">
        <f t="shared" si="1482"/>
        <v>20.8</v>
      </c>
      <c r="P2339" s="103">
        <v>1.0</v>
      </c>
      <c r="Q2339" s="103">
        <v>1.0</v>
      </c>
      <c r="R2339" s="103">
        <v>11.0</v>
      </c>
      <c r="S2339" s="92">
        <v>0.0</v>
      </c>
      <c r="T2339" s="103">
        <v>8.0</v>
      </c>
      <c r="U2339" s="103">
        <v>2.0</v>
      </c>
      <c r="V2339" s="103">
        <v>1.0</v>
      </c>
      <c r="W2339" s="103">
        <v>1.0</v>
      </c>
      <c r="X2339" s="92">
        <v>0.0</v>
      </c>
      <c r="Y2339" s="92">
        <v>0.0</v>
      </c>
      <c r="Z2339" s="92">
        <v>0.0</v>
      </c>
      <c r="AA2339" s="92">
        <v>0.0</v>
      </c>
      <c r="AB2339" s="92">
        <v>0.0</v>
      </c>
      <c r="AC2339" s="103">
        <v>1.0</v>
      </c>
      <c r="AD2339" s="92">
        <v>0.0</v>
      </c>
      <c r="AE2339" s="92">
        <v>0.0</v>
      </c>
      <c r="AF2339" s="92">
        <v>0.0</v>
      </c>
      <c r="AG2339" s="92">
        <v>0.0</v>
      </c>
      <c r="AH2339" s="92">
        <v>0.0</v>
      </c>
    </row>
    <row r="2340" hidden="1">
      <c r="A2340" s="98" t="s">
        <v>271</v>
      </c>
      <c r="B2340" s="99"/>
      <c r="C2340" s="99">
        <f>SUM(C2334:C2339)</f>
        <v>4</v>
      </c>
      <c r="D2340" s="99">
        <f t="shared" ref="D2340:F2340" si="1483">SUM(D2334:D2339)/4</f>
        <v>0</v>
      </c>
      <c r="E2340" s="100">
        <f t="shared" si="1483"/>
        <v>21.20833333</v>
      </c>
      <c r="F2340" s="99">
        <f t="shared" si="1483"/>
        <v>0.25</v>
      </c>
      <c r="G2340" s="99">
        <f>SUM(G2334:G2339)</f>
        <v>348</v>
      </c>
      <c r="H2340" s="99"/>
      <c r="I2340" s="99">
        <f>SUM(I2334:I2339)</f>
        <v>322</v>
      </c>
      <c r="J2340" s="99">
        <f t="shared" si="1475"/>
        <v>26</v>
      </c>
      <c r="K2340" s="101">
        <f t="shared" si="1476"/>
        <v>1.080745342</v>
      </c>
      <c r="L2340" s="99">
        <f t="shared" ref="L2340:M2340" si="1484">SUM(L2334:L2339)</f>
        <v>72</v>
      </c>
      <c r="M2340" s="99">
        <f t="shared" si="1484"/>
        <v>470</v>
      </c>
      <c r="N2340" s="99"/>
      <c r="O2340" s="102"/>
      <c r="P2340" s="99">
        <f t="shared" ref="P2340:AH2340" si="1485">SUM(P2334:P2339)</f>
        <v>8</v>
      </c>
      <c r="Q2340" s="99">
        <f t="shared" si="1485"/>
        <v>4</v>
      </c>
      <c r="R2340" s="99">
        <f t="shared" si="1485"/>
        <v>39</v>
      </c>
      <c r="S2340" s="99">
        <f t="shared" si="1485"/>
        <v>4</v>
      </c>
      <c r="T2340" s="99">
        <f t="shared" si="1485"/>
        <v>49</v>
      </c>
      <c r="U2340" s="99">
        <f t="shared" si="1485"/>
        <v>15</v>
      </c>
      <c r="V2340" s="99">
        <f t="shared" si="1485"/>
        <v>3</v>
      </c>
      <c r="W2340" s="99">
        <f t="shared" si="1485"/>
        <v>1</v>
      </c>
      <c r="X2340" s="99">
        <f t="shared" si="1485"/>
        <v>0</v>
      </c>
      <c r="Y2340" s="99">
        <f t="shared" si="1485"/>
        <v>0</v>
      </c>
      <c r="Z2340" s="99">
        <f t="shared" si="1485"/>
        <v>0</v>
      </c>
      <c r="AA2340" s="99">
        <f t="shared" si="1485"/>
        <v>0</v>
      </c>
      <c r="AB2340" s="99">
        <f t="shared" si="1485"/>
        <v>0</v>
      </c>
      <c r="AC2340" s="99">
        <f t="shared" si="1485"/>
        <v>8</v>
      </c>
      <c r="AD2340" s="99">
        <f t="shared" si="1485"/>
        <v>0</v>
      </c>
      <c r="AE2340" s="99">
        <f t="shared" si="1485"/>
        <v>0</v>
      </c>
      <c r="AF2340" s="99">
        <f t="shared" si="1485"/>
        <v>0</v>
      </c>
      <c r="AG2340" s="99">
        <f t="shared" si="1485"/>
        <v>0</v>
      </c>
      <c r="AH2340" s="99">
        <f t="shared" si="1485"/>
        <v>0</v>
      </c>
    </row>
    <row r="2341">
      <c r="A2341" s="119" t="s">
        <v>516</v>
      </c>
    </row>
    <row r="2343" hidden="1">
      <c r="A2343" s="115"/>
      <c r="F2343" s="116" t="s">
        <v>382</v>
      </c>
      <c r="L2343" s="117" t="s">
        <v>383</v>
      </c>
      <c r="N2343" s="118" t="s">
        <v>384</v>
      </c>
    </row>
    <row r="2344" hidden="1">
      <c r="A2344" s="83" t="s">
        <v>232</v>
      </c>
      <c r="B2344" s="83" t="s">
        <v>233</v>
      </c>
      <c r="C2344" s="83" t="s">
        <v>234</v>
      </c>
      <c r="D2344" s="83" t="s">
        <v>15</v>
      </c>
      <c r="E2344" s="84" t="s">
        <v>235</v>
      </c>
      <c r="F2344" s="85" t="s">
        <v>17</v>
      </c>
      <c r="G2344" s="85" t="s">
        <v>236</v>
      </c>
      <c r="H2344" s="85" t="s">
        <v>237</v>
      </c>
      <c r="I2344" s="85" t="s">
        <v>238</v>
      </c>
      <c r="J2344" s="85" t="s">
        <v>239</v>
      </c>
      <c r="K2344" s="86" t="s">
        <v>240</v>
      </c>
      <c r="L2344" s="87" t="s">
        <v>241</v>
      </c>
      <c r="M2344" s="87" t="s">
        <v>242</v>
      </c>
      <c r="N2344" s="88" t="s">
        <v>385</v>
      </c>
      <c r="O2344" s="88" t="s">
        <v>235</v>
      </c>
      <c r="P2344" s="88" t="s">
        <v>244</v>
      </c>
      <c r="Q2344" s="88" t="s">
        <v>245</v>
      </c>
      <c r="R2344" s="88" t="s">
        <v>246</v>
      </c>
      <c r="S2344" s="88" t="s">
        <v>247</v>
      </c>
      <c r="T2344" s="88" t="s">
        <v>248</v>
      </c>
      <c r="U2344" s="88" t="s">
        <v>249</v>
      </c>
      <c r="V2344" s="88" t="s">
        <v>250</v>
      </c>
      <c r="W2344" s="88" t="s">
        <v>251</v>
      </c>
      <c r="X2344" s="88" t="s">
        <v>252</v>
      </c>
      <c r="Y2344" s="88" t="s">
        <v>253</v>
      </c>
      <c r="Z2344" s="88" t="s">
        <v>254</v>
      </c>
      <c r="AA2344" s="88" t="s">
        <v>255</v>
      </c>
      <c r="AB2344" s="88" t="s">
        <v>256</v>
      </c>
      <c r="AC2344" s="88" t="s">
        <v>257</v>
      </c>
      <c r="AD2344" s="88" t="s">
        <v>258</v>
      </c>
      <c r="AE2344" s="88" t="s">
        <v>259</v>
      </c>
      <c r="AF2344" s="88" t="s">
        <v>260</v>
      </c>
      <c r="AG2344" s="88" t="s">
        <v>261</v>
      </c>
      <c r="AH2344" s="88" t="s">
        <v>262</v>
      </c>
    </row>
    <row r="2345" hidden="1">
      <c r="A2345" s="90"/>
      <c r="B2345" s="91"/>
      <c r="C2345" s="92">
        <v>0.0</v>
      </c>
      <c r="D2345" s="92">
        <v>0.0</v>
      </c>
      <c r="E2345" s="93">
        <f t="shared" ref="E2345:E2350" si="1486">SUM(L2345*I2345)/60</f>
        <v>0</v>
      </c>
      <c r="F2345" s="92">
        <v>0.0</v>
      </c>
      <c r="G2345" s="92">
        <v>0.0</v>
      </c>
      <c r="H2345" s="92">
        <v>0.0</v>
      </c>
      <c r="I2345" s="92">
        <v>0.0</v>
      </c>
      <c r="J2345" s="106">
        <f t="shared" ref="J2345:J2358" si="1487">SUM(G2345-I2345)</f>
        <v>0</v>
      </c>
      <c r="K2345" s="94" t="str">
        <f t="shared" ref="K2345:K2358" si="1488">SUM(G2345/I2345)</f>
        <v>#DIV/0!</v>
      </c>
      <c r="L2345" s="92">
        <v>0.0</v>
      </c>
      <c r="M2345" s="92">
        <v>0.0</v>
      </c>
      <c r="N2345" s="92" t="s">
        <v>386</v>
      </c>
      <c r="O2345" s="95" t="str">
        <f t="shared" ref="O2345:O2350" si="1489">(E2345*N2345)</f>
        <v>#VALUE!</v>
      </c>
      <c r="P2345" s="92">
        <v>0.0</v>
      </c>
      <c r="Q2345" s="92">
        <v>0.0</v>
      </c>
      <c r="R2345" s="92">
        <v>0.0</v>
      </c>
      <c r="S2345" s="92">
        <v>0.0</v>
      </c>
      <c r="T2345" s="92">
        <v>0.0</v>
      </c>
      <c r="U2345" s="92">
        <v>0.0</v>
      </c>
      <c r="V2345" s="92">
        <v>0.0</v>
      </c>
      <c r="W2345" s="92">
        <v>0.0</v>
      </c>
      <c r="X2345" s="92">
        <v>0.0</v>
      </c>
      <c r="Y2345" s="92">
        <v>0.0</v>
      </c>
      <c r="Z2345" s="92">
        <v>0.0</v>
      </c>
      <c r="AA2345" s="92">
        <v>0.0</v>
      </c>
      <c r="AB2345" s="92">
        <v>0.0</v>
      </c>
      <c r="AC2345" s="92">
        <v>0.0</v>
      </c>
      <c r="AD2345" s="92">
        <v>0.0</v>
      </c>
      <c r="AE2345" s="92">
        <v>0.0</v>
      </c>
      <c r="AF2345" s="92">
        <v>0.0</v>
      </c>
      <c r="AG2345" s="92">
        <v>0.0</v>
      </c>
      <c r="AH2345" s="92">
        <v>0.0</v>
      </c>
    </row>
    <row r="2346" hidden="1">
      <c r="A2346" s="90"/>
      <c r="B2346" s="91"/>
      <c r="C2346" s="92">
        <v>0.0</v>
      </c>
      <c r="D2346" s="92">
        <v>0.0</v>
      </c>
      <c r="E2346" s="93">
        <f t="shared" si="1486"/>
        <v>0</v>
      </c>
      <c r="F2346" s="92">
        <v>0.0</v>
      </c>
      <c r="G2346" s="92">
        <v>0.0</v>
      </c>
      <c r="H2346" s="92">
        <v>0.0</v>
      </c>
      <c r="I2346" s="92">
        <v>0.0</v>
      </c>
      <c r="J2346" s="106">
        <f t="shared" si="1487"/>
        <v>0</v>
      </c>
      <c r="K2346" s="94" t="str">
        <f t="shared" si="1488"/>
        <v>#DIV/0!</v>
      </c>
      <c r="L2346" s="92">
        <v>0.0</v>
      </c>
      <c r="M2346" s="92">
        <v>0.0</v>
      </c>
      <c r="N2346" s="92" t="s">
        <v>386</v>
      </c>
      <c r="O2346" s="95" t="str">
        <f t="shared" si="1489"/>
        <v>#VALUE!</v>
      </c>
      <c r="P2346" s="92">
        <v>0.0</v>
      </c>
      <c r="Q2346" s="92">
        <v>0.0</v>
      </c>
      <c r="R2346" s="92">
        <v>0.0</v>
      </c>
      <c r="S2346" s="92">
        <v>0.0</v>
      </c>
      <c r="T2346" s="92">
        <v>0.0</v>
      </c>
      <c r="U2346" s="92">
        <v>0.0</v>
      </c>
      <c r="V2346" s="92">
        <v>0.0</v>
      </c>
      <c r="W2346" s="92">
        <v>0.0</v>
      </c>
      <c r="X2346" s="92">
        <v>0.0</v>
      </c>
      <c r="Y2346" s="92">
        <v>0.0</v>
      </c>
      <c r="Z2346" s="92">
        <v>0.0</v>
      </c>
      <c r="AA2346" s="92">
        <v>0.0</v>
      </c>
      <c r="AB2346" s="92">
        <v>0.0</v>
      </c>
      <c r="AC2346" s="92">
        <v>0.0</v>
      </c>
      <c r="AD2346" s="92">
        <v>0.0</v>
      </c>
      <c r="AE2346" s="92">
        <v>0.0</v>
      </c>
      <c r="AF2346" s="92">
        <v>0.0</v>
      </c>
      <c r="AG2346" s="92">
        <v>0.0</v>
      </c>
      <c r="AH2346" s="92">
        <v>0.0</v>
      </c>
    </row>
    <row r="2347" hidden="1">
      <c r="A2347" s="90"/>
      <c r="B2347" s="91"/>
      <c r="C2347" s="92">
        <v>0.0</v>
      </c>
      <c r="D2347" s="92">
        <v>0.0</v>
      </c>
      <c r="E2347" s="93">
        <f t="shared" si="1486"/>
        <v>0</v>
      </c>
      <c r="F2347" s="92">
        <v>0.0</v>
      </c>
      <c r="G2347" s="92">
        <v>0.0</v>
      </c>
      <c r="H2347" s="92">
        <v>0.0</v>
      </c>
      <c r="I2347" s="92">
        <v>0.0</v>
      </c>
      <c r="J2347" s="106">
        <f t="shared" si="1487"/>
        <v>0</v>
      </c>
      <c r="K2347" s="94" t="str">
        <f t="shared" si="1488"/>
        <v>#DIV/0!</v>
      </c>
      <c r="L2347" s="92">
        <v>0.0</v>
      </c>
      <c r="M2347" s="92">
        <v>0.0</v>
      </c>
      <c r="N2347" s="92" t="s">
        <v>386</v>
      </c>
      <c r="O2347" s="95" t="str">
        <f t="shared" si="1489"/>
        <v>#VALUE!</v>
      </c>
      <c r="P2347" s="92">
        <v>0.0</v>
      </c>
      <c r="Q2347" s="92">
        <v>0.0</v>
      </c>
      <c r="R2347" s="92">
        <v>0.0</v>
      </c>
      <c r="S2347" s="92">
        <v>0.0</v>
      </c>
      <c r="T2347" s="92">
        <v>0.0</v>
      </c>
      <c r="U2347" s="92">
        <v>0.0</v>
      </c>
      <c r="V2347" s="92">
        <v>0.0</v>
      </c>
      <c r="W2347" s="92">
        <v>0.0</v>
      </c>
      <c r="X2347" s="92">
        <v>0.0</v>
      </c>
      <c r="Y2347" s="92">
        <v>0.0</v>
      </c>
      <c r="Z2347" s="92">
        <v>0.0</v>
      </c>
      <c r="AA2347" s="92">
        <v>0.0</v>
      </c>
      <c r="AB2347" s="92">
        <v>0.0</v>
      </c>
      <c r="AC2347" s="92">
        <v>0.0</v>
      </c>
      <c r="AD2347" s="92">
        <v>0.0</v>
      </c>
      <c r="AE2347" s="92">
        <v>0.0</v>
      </c>
      <c r="AF2347" s="92">
        <v>0.0</v>
      </c>
      <c r="AG2347" s="92">
        <v>0.0</v>
      </c>
      <c r="AH2347" s="92">
        <v>0.0</v>
      </c>
    </row>
    <row r="2348" hidden="1">
      <c r="A2348" s="90"/>
      <c r="B2348" s="91"/>
      <c r="C2348" s="92">
        <v>0.0</v>
      </c>
      <c r="D2348" s="92">
        <v>0.0</v>
      </c>
      <c r="E2348" s="93">
        <f t="shared" si="1486"/>
        <v>0</v>
      </c>
      <c r="F2348" s="92">
        <v>0.0</v>
      </c>
      <c r="G2348" s="92">
        <v>0.0</v>
      </c>
      <c r="H2348" s="92">
        <v>0.0</v>
      </c>
      <c r="I2348" s="92">
        <v>0.0</v>
      </c>
      <c r="J2348" s="106">
        <f t="shared" si="1487"/>
        <v>0</v>
      </c>
      <c r="K2348" s="94" t="str">
        <f t="shared" si="1488"/>
        <v>#DIV/0!</v>
      </c>
      <c r="L2348" s="92">
        <v>0.0</v>
      </c>
      <c r="M2348" s="92">
        <v>0.0</v>
      </c>
      <c r="N2348" s="92" t="s">
        <v>386</v>
      </c>
      <c r="O2348" s="95" t="str">
        <f t="shared" si="1489"/>
        <v>#VALUE!</v>
      </c>
      <c r="P2348" s="92">
        <v>0.0</v>
      </c>
      <c r="Q2348" s="92">
        <v>0.0</v>
      </c>
      <c r="R2348" s="92">
        <v>0.0</v>
      </c>
      <c r="S2348" s="92">
        <v>0.0</v>
      </c>
      <c r="T2348" s="92">
        <v>0.0</v>
      </c>
      <c r="U2348" s="92">
        <v>0.0</v>
      </c>
      <c r="V2348" s="92">
        <v>0.0</v>
      </c>
      <c r="W2348" s="92">
        <v>0.0</v>
      </c>
      <c r="X2348" s="92">
        <v>0.0</v>
      </c>
      <c r="Y2348" s="92">
        <v>0.0</v>
      </c>
      <c r="Z2348" s="92">
        <v>0.0</v>
      </c>
      <c r="AA2348" s="92">
        <v>0.0</v>
      </c>
      <c r="AB2348" s="92">
        <v>0.0</v>
      </c>
      <c r="AC2348" s="92">
        <v>0.0</v>
      </c>
      <c r="AD2348" s="92">
        <v>0.0</v>
      </c>
      <c r="AE2348" s="92">
        <v>0.0</v>
      </c>
      <c r="AF2348" s="92">
        <v>0.0</v>
      </c>
      <c r="AG2348" s="92">
        <v>0.0</v>
      </c>
      <c r="AH2348" s="92">
        <v>0.0</v>
      </c>
    </row>
    <row r="2349" hidden="1">
      <c r="A2349" s="90"/>
      <c r="B2349" s="91"/>
      <c r="C2349" s="92">
        <v>0.0</v>
      </c>
      <c r="D2349" s="92">
        <v>0.0</v>
      </c>
      <c r="E2349" s="93">
        <f t="shared" si="1486"/>
        <v>0</v>
      </c>
      <c r="F2349" s="92">
        <v>0.0</v>
      </c>
      <c r="G2349" s="92">
        <v>0.0</v>
      </c>
      <c r="H2349" s="92">
        <v>0.0</v>
      </c>
      <c r="I2349" s="92">
        <v>0.0</v>
      </c>
      <c r="J2349" s="106">
        <f t="shared" si="1487"/>
        <v>0</v>
      </c>
      <c r="K2349" s="94" t="str">
        <f t="shared" si="1488"/>
        <v>#DIV/0!</v>
      </c>
      <c r="L2349" s="92">
        <v>0.0</v>
      </c>
      <c r="M2349" s="92">
        <v>0.0</v>
      </c>
      <c r="N2349" s="92" t="s">
        <v>386</v>
      </c>
      <c r="O2349" s="95" t="str">
        <f t="shared" si="1489"/>
        <v>#VALUE!</v>
      </c>
      <c r="P2349" s="92">
        <v>0.0</v>
      </c>
      <c r="Q2349" s="92">
        <v>0.0</v>
      </c>
      <c r="R2349" s="92">
        <v>0.0</v>
      </c>
      <c r="S2349" s="92">
        <v>0.0</v>
      </c>
      <c r="T2349" s="92">
        <v>0.0</v>
      </c>
      <c r="U2349" s="92">
        <v>0.0</v>
      </c>
      <c r="V2349" s="92">
        <v>0.0</v>
      </c>
      <c r="W2349" s="92">
        <v>0.0</v>
      </c>
      <c r="X2349" s="92">
        <v>0.0</v>
      </c>
      <c r="Y2349" s="92">
        <v>0.0</v>
      </c>
      <c r="Z2349" s="92">
        <v>0.0</v>
      </c>
      <c r="AA2349" s="92">
        <v>0.0</v>
      </c>
      <c r="AB2349" s="92">
        <v>0.0</v>
      </c>
      <c r="AC2349" s="92">
        <v>0.0</v>
      </c>
      <c r="AD2349" s="92">
        <v>0.0</v>
      </c>
      <c r="AE2349" s="92">
        <v>0.0</v>
      </c>
      <c r="AF2349" s="92">
        <v>0.0</v>
      </c>
      <c r="AG2349" s="92">
        <v>0.0</v>
      </c>
      <c r="AH2349" s="92">
        <v>0.0</v>
      </c>
    </row>
    <row r="2350" hidden="1">
      <c r="A2350" s="90"/>
      <c r="B2350" s="91"/>
      <c r="C2350" s="92">
        <v>0.0</v>
      </c>
      <c r="D2350" s="92">
        <v>0.0</v>
      </c>
      <c r="E2350" s="93">
        <f t="shared" si="1486"/>
        <v>0</v>
      </c>
      <c r="F2350" s="92">
        <v>0.0</v>
      </c>
      <c r="G2350" s="92">
        <v>0.0</v>
      </c>
      <c r="H2350" s="92">
        <v>0.0</v>
      </c>
      <c r="I2350" s="92">
        <v>0.0</v>
      </c>
      <c r="J2350" s="106">
        <f t="shared" si="1487"/>
        <v>0</v>
      </c>
      <c r="K2350" s="94" t="str">
        <f t="shared" si="1488"/>
        <v>#DIV/0!</v>
      </c>
      <c r="L2350" s="92">
        <v>0.0</v>
      </c>
      <c r="M2350" s="92">
        <v>0.0</v>
      </c>
      <c r="N2350" s="92" t="s">
        <v>386</v>
      </c>
      <c r="O2350" s="95" t="str">
        <f t="shared" si="1489"/>
        <v>#VALUE!</v>
      </c>
      <c r="P2350" s="92">
        <v>0.0</v>
      </c>
      <c r="Q2350" s="92">
        <v>0.0</v>
      </c>
      <c r="R2350" s="92">
        <v>0.0</v>
      </c>
      <c r="S2350" s="92">
        <v>0.0</v>
      </c>
      <c r="T2350" s="92">
        <v>0.0</v>
      </c>
      <c r="U2350" s="92">
        <v>0.0</v>
      </c>
      <c r="V2350" s="92">
        <v>0.0</v>
      </c>
      <c r="W2350" s="92">
        <v>0.0</v>
      </c>
      <c r="X2350" s="92">
        <v>0.0</v>
      </c>
      <c r="Y2350" s="92">
        <v>0.0</v>
      </c>
      <c r="Z2350" s="92">
        <v>0.0</v>
      </c>
      <c r="AA2350" s="92">
        <v>0.0</v>
      </c>
      <c r="AB2350" s="92">
        <v>0.0</v>
      </c>
      <c r="AC2350" s="92">
        <v>0.0</v>
      </c>
      <c r="AD2350" s="92">
        <v>0.0</v>
      </c>
      <c r="AE2350" s="92">
        <v>0.0</v>
      </c>
      <c r="AF2350" s="92">
        <v>0.0</v>
      </c>
      <c r="AG2350" s="92">
        <v>0.0</v>
      </c>
      <c r="AH2350" s="92">
        <v>0.0</v>
      </c>
    </row>
    <row r="2351" hidden="1">
      <c r="A2351" s="98"/>
      <c r="B2351" s="99"/>
      <c r="C2351" s="99">
        <f t="shared" ref="C2351:D2351" si="1490">SUM(C2345:C2350)/4</f>
        <v>0</v>
      </c>
      <c r="D2351" s="99">
        <f t="shared" si="1490"/>
        <v>0</v>
      </c>
      <c r="E2351" s="100">
        <f>SUM(E2345:E2350)</f>
        <v>0</v>
      </c>
      <c r="F2351" s="99">
        <f>SUM(F2345:F2350)/4</f>
        <v>0</v>
      </c>
      <c r="G2351" s="99">
        <f>SUM(G2345:G2350)</f>
        <v>0</v>
      </c>
      <c r="H2351" s="99"/>
      <c r="I2351" s="99">
        <f>SUM(I2345:I2350)</f>
        <v>0</v>
      </c>
      <c r="J2351" s="99">
        <f t="shared" si="1487"/>
        <v>0</v>
      </c>
      <c r="K2351" s="101" t="str">
        <f t="shared" si="1488"/>
        <v>#DIV/0!</v>
      </c>
      <c r="L2351" s="99">
        <f t="shared" ref="L2351:M2351" si="1491">SUM(L2345:L2350)</f>
        <v>0</v>
      </c>
      <c r="M2351" s="99">
        <f t="shared" si="1491"/>
        <v>0</v>
      </c>
      <c r="N2351" s="99"/>
      <c r="O2351" s="102"/>
      <c r="P2351" s="99">
        <f t="shared" ref="P2351:AH2351" si="1492">SUM(P2345:P2350)</f>
        <v>0</v>
      </c>
      <c r="Q2351" s="99">
        <f t="shared" si="1492"/>
        <v>0</v>
      </c>
      <c r="R2351" s="99">
        <f t="shared" si="1492"/>
        <v>0</v>
      </c>
      <c r="S2351" s="99">
        <f t="shared" si="1492"/>
        <v>0</v>
      </c>
      <c r="T2351" s="99">
        <f t="shared" si="1492"/>
        <v>0</v>
      </c>
      <c r="U2351" s="99">
        <f t="shared" si="1492"/>
        <v>0</v>
      </c>
      <c r="V2351" s="99">
        <f t="shared" si="1492"/>
        <v>0</v>
      </c>
      <c r="W2351" s="99">
        <f t="shared" si="1492"/>
        <v>0</v>
      </c>
      <c r="X2351" s="99">
        <f t="shared" si="1492"/>
        <v>0</v>
      </c>
      <c r="Y2351" s="99">
        <f t="shared" si="1492"/>
        <v>0</v>
      </c>
      <c r="Z2351" s="99">
        <f t="shared" si="1492"/>
        <v>0</v>
      </c>
      <c r="AA2351" s="99">
        <f t="shared" si="1492"/>
        <v>0</v>
      </c>
      <c r="AB2351" s="99">
        <f t="shared" si="1492"/>
        <v>0</v>
      </c>
      <c r="AC2351" s="99">
        <f t="shared" si="1492"/>
        <v>0</v>
      </c>
      <c r="AD2351" s="99">
        <f t="shared" si="1492"/>
        <v>0</v>
      </c>
      <c r="AE2351" s="99">
        <f t="shared" si="1492"/>
        <v>0</v>
      </c>
      <c r="AF2351" s="99">
        <f t="shared" si="1492"/>
        <v>0</v>
      </c>
      <c r="AG2351" s="99">
        <f t="shared" si="1492"/>
        <v>0</v>
      </c>
      <c r="AH2351" s="99">
        <f t="shared" si="1492"/>
        <v>0</v>
      </c>
    </row>
    <row r="2352" hidden="1">
      <c r="A2352" s="90"/>
      <c r="B2352" s="91"/>
      <c r="C2352" s="92">
        <v>0.0</v>
      </c>
      <c r="D2352" s="92">
        <v>0.0</v>
      </c>
      <c r="E2352" s="93">
        <f t="shared" ref="E2352:E2357" si="1493">SUM(L2352*I2352)/60</f>
        <v>0</v>
      </c>
      <c r="F2352" s="92">
        <v>0.0</v>
      </c>
      <c r="G2352" s="92">
        <v>0.0</v>
      </c>
      <c r="H2352" s="92">
        <v>0.0</v>
      </c>
      <c r="I2352" s="92">
        <v>0.0</v>
      </c>
      <c r="J2352" s="106">
        <f t="shared" si="1487"/>
        <v>0</v>
      </c>
      <c r="K2352" s="94" t="str">
        <f t="shared" si="1488"/>
        <v>#DIV/0!</v>
      </c>
      <c r="L2352" s="92">
        <v>0.0</v>
      </c>
      <c r="M2352" s="92">
        <v>0.0</v>
      </c>
      <c r="N2352" s="92" t="s">
        <v>386</v>
      </c>
      <c r="O2352" s="95">
        <f t="shared" ref="O2352:O2357" si="1494">SUM(L2352*I2352)/60</f>
        <v>0</v>
      </c>
      <c r="P2352" s="92">
        <v>0.0</v>
      </c>
      <c r="Q2352" s="92">
        <v>0.0</v>
      </c>
      <c r="R2352" s="92">
        <v>0.0</v>
      </c>
      <c r="S2352" s="92">
        <v>0.0</v>
      </c>
      <c r="T2352" s="92">
        <v>0.0</v>
      </c>
      <c r="U2352" s="92">
        <v>0.0</v>
      </c>
      <c r="V2352" s="92">
        <v>0.0</v>
      </c>
      <c r="W2352" s="92">
        <v>0.0</v>
      </c>
      <c r="X2352" s="92">
        <v>0.0</v>
      </c>
      <c r="Y2352" s="92">
        <v>0.0</v>
      </c>
      <c r="Z2352" s="92">
        <v>0.0</v>
      </c>
      <c r="AA2352" s="92">
        <v>0.0</v>
      </c>
      <c r="AB2352" s="92">
        <v>0.0</v>
      </c>
      <c r="AC2352" s="92">
        <v>0.0</v>
      </c>
      <c r="AD2352" s="92">
        <v>0.0</v>
      </c>
      <c r="AE2352" s="92">
        <v>0.0</v>
      </c>
      <c r="AF2352" s="92">
        <v>0.0</v>
      </c>
      <c r="AG2352" s="92">
        <v>0.0</v>
      </c>
      <c r="AH2352" s="92">
        <v>0.0</v>
      </c>
    </row>
    <row r="2353" hidden="1">
      <c r="A2353" s="90"/>
      <c r="B2353" s="91"/>
      <c r="C2353" s="92">
        <v>0.0</v>
      </c>
      <c r="D2353" s="92">
        <v>0.0</v>
      </c>
      <c r="E2353" s="93">
        <f t="shared" si="1493"/>
        <v>0</v>
      </c>
      <c r="F2353" s="92">
        <v>0.0</v>
      </c>
      <c r="G2353" s="92">
        <v>0.0</v>
      </c>
      <c r="H2353" s="92">
        <v>0.0</v>
      </c>
      <c r="I2353" s="92">
        <v>0.0</v>
      </c>
      <c r="J2353" s="106">
        <f t="shared" si="1487"/>
        <v>0</v>
      </c>
      <c r="K2353" s="94" t="str">
        <f t="shared" si="1488"/>
        <v>#DIV/0!</v>
      </c>
      <c r="L2353" s="92">
        <v>0.0</v>
      </c>
      <c r="M2353" s="92">
        <v>0.0</v>
      </c>
      <c r="N2353" s="92" t="s">
        <v>386</v>
      </c>
      <c r="O2353" s="95">
        <f t="shared" si="1494"/>
        <v>0</v>
      </c>
      <c r="P2353" s="92">
        <v>0.0</v>
      </c>
      <c r="Q2353" s="92">
        <v>0.0</v>
      </c>
      <c r="R2353" s="92">
        <v>0.0</v>
      </c>
      <c r="S2353" s="92">
        <v>0.0</v>
      </c>
      <c r="T2353" s="92">
        <v>0.0</v>
      </c>
      <c r="U2353" s="92">
        <v>0.0</v>
      </c>
      <c r="V2353" s="92">
        <v>0.0</v>
      </c>
      <c r="W2353" s="92">
        <v>0.0</v>
      </c>
      <c r="X2353" s="92">
        <v>0.0</v>
      </c>
      <c r="Y2353" s="92">
        <v>0.0</v>
      </c>
      <c r="Z2353" s="92">
        <v>0.0</v>
      </c>
      <c r="AA2353" s="92">
        <v>0.0</v>
      </c>
      <c r="AB2353" s="92">
        <v>0.0</v>
      </c>
      <c r="AC2353" s="92">
        <v>0.0</v>
      </c>
      <c r="AD2353" s="92">
        <v>0.0</v>
      </c>
      <c r="AE2353" s="92">
        <v>0.0</v>
      </c>
      <c r="AF2353" s="92">
        <v>0.0</v>
      </c>
      <c r="AG2353" s="92">
        <v>0.0</v>
      </c>
      <c r="AH2353" s="92">
        <v>0.0</v>
      </c>
    </row>
    <row r="2354" hidden="1">
      <c r="A2354" s="90"/>
      <c r="B2354" s="91"/>
      <c r="C2354" s="92">
        <v>0.0</v>
      </c>
      <c r="D2354" s="92">
        <v>0.0</v>
      </c>
      <c r="E2354" s="93">
        <f t="shared" si="1493"/>
        <v>0</v>
      </c>
      <c r="F2354" s="92">
        <v>0.0</v>
      </c>
      <c r="G2354" s="92">
        <v>0.0</v>
      </c>
      <c r="H2354" s="92">
        <v>0.0</v>
      </c>
      <c r="I2354" s="92">
        <v>0.0</v>
      </c>
      <c r="J2354" s="106">
        <f t="shared" si="1487"/>
        <v>0</v>
      </c>
      <c r="K2354" s="94" t="str">
        <f t="shared" si="1488"/>
        <v>#DIV/0!</v>
      </c>
      <c r="L2354" s="92">
        <v>0.0</v>
      </c>
      <c r="M2354" s="92">
        <v>0.0</v>
      </c>
      <c r="N2354" s="92" t="s">
        <v>386</v>
      </c>
      <c r="O2354" s="95">
        <f t="shared" si="1494"/>
        <v>0</v>
      </c>
      <c r="P2354" s="92">
        <v>0.0</v>
      </c>
      <c r="Q2354" s="92">
        <v>0.0</v>
      </c>
      <c r="R2354" s="92">
        <v>0.0</v>
      </c>
      <c r="S2354" s="92">
        <v>0.0</v>
      </c>
      <c r="T2354" s="92">
        <v>0.0</v>
      </c>
      <c r="U2354" s="92">
        <v>0.0</v>
      </c>
      <c r="V2354" s="92">
        <v>0.0</v>
      </c>
      <c r="W2354" s="92">
        <v>0.0</v>
      </c>
      <c r="X2354" s="92">
        <v>0.0</v>
      </c>
      <c r="Y2354" s="92">
        <v>0.0</v>
      </c>
      <c r="Z2354" s="92">
        <v>0.0</v>
      </c>
      <c r="AA2354" s="92">
        <v>0.0</v>
      </c>
      <c r="AB2354" s="92">
        <v>0.0</v>
      </c>
      <c r="AC2354" s="92">
        <v>0.0</v>
      </c>
      <c r="AD2354" s="92">
        <v>0.0</v>
      </c>
      <c r="AE2354" s="92">
        <v>0.0</v>
      </c>
      <c r="AF2354" s="92">
        <v>0.0</v>
      </c>
      <c r="AG2354" s="92">
        <v>0.0</v>
      </c>
      <c r="AH2354" s="92">
        <v>0.0</v>
      </c>
    </row>
    <row r="2355" hidden="1">
      <c r="A2355" s="90"/>
      <c r="B2355" s="91"/>
      <c r="C2355" s="92">
        <v>0.0</v>
      </c>
      <c r="D2355" s="92">
        <v>0.0</v>
      </c>
      <c r="E2355" s="93">
        <f t="shared" si="1493"/>
        <v>0</v>
      </c>
      <c r="F2355" s="92">
        <v>0.0</v>
      </c>
      <c r="G2355" s="92">
        <v>0.0</v>
      </c>
      <c r="H2355" s="92">
        <v>0.0</v>
      </c>
      <c r="I2355" s="92">
        <v>0.0</v>
      </c>
      <c r="J2355" s="106">
        <f t="shared" si="1487"/>
        <v>0</v>
      </c>
      <c r="K2355" s="94" t="str">
        <f t="shared" si="1488"/>
        <v>#DIV/0!</v>
      </c>
      <c r="L2355" s="92">
        <v>0.0</v>
      </c>
      <c r="M2355" s="92">
        <v>0.0</v>
      </c>
      <c r="N2355" s="92" t="s">
        <v>386</v>
      </c>
      <c r="O2355" s="95">
        <f t="shared" si="1494"/>
        <v>0</v>
      </c>
      <c r="P2355" s="92">
        <v>0.0</v>
      </c>
      <c r="Q2355" s="92">
        <v>0.0</v>
      </c>
      <c r="R2355" s="92">
        <v>0.0</v>
      </c>
      <c r="S2355" s="92">
        <v>0.0</v>
      </c>
      <c r="T2355" s="92">
        <v>0.0</v>
      </c>
      <c r="U2355" s="92">
        <v>0.0</v>
      </c>
      <c r="V2355" s="92">
        <v>0.0</v>
      </c>
      <c r="W2355" s="92">
        <v>0.0</v>
      </c>
      <c r="X2355" s="92">
        <v>0.0</v>
      </c>
      <c r="Y2355" s="92">
        <v>0.0</v>
      </c>
      <c r="Z2355" s="92">
        <v>0.0</v>
      </c>
      <c r="AA2355" s="92">
        <v>0.0</v>
      </c>
      <c r="AB2355" s="92">
        <v>0.0</v>
      </c>
      <c r="AC2355" s="92">
        <v>0.0</v>
      </c>
      <c r="AD2355" s="92">
        <v>0.0</v>
      </c>
      <c r="AE2355" s="92">
        <v>0.0</v>
      </c>
      <c r="AF2355" s="92">
        <v>0.0</v>
      </c>
      <c r="AG2355" s="92">
        <v>0.0</v>
      </c>
      <c r="AH2355" s="92">
        <v>0.0</v>
      </c>
    </row>
    <row r="2356" hidden="1">
      <c r="A2356" s="90"/>
      <c r="B2356" s="91"/>
      <c r="C2356" s="92">
        <v>0.0</v>
      </c>
      <c r="D2356" s="92">
        <v>0.0</v>
      </c>
      <c r="E2356" s="93">
        <f t="shared" si="1493"/>
        <v>0</v>
      </c>
      <c r="F2356" s="92">
        <v>0.0</v>
      </c>
      <c r="G2356" s="92">
        <v>0.0</v>
      </c>
      <c r="H2356" s="92">
        <v>0.0</v>
      </c>
      <c r="I2356" s="92">
        <v>0.0</v>
      </c>
      <c r="J2356" s="106">
        <f t="shared" si="1487"/>
        <v>0</v>
      </c>
      <c r="K2356" s="94" t="str">
        <f t="shared" si="1488"/>
        <v>#DIV/0!</v>
      </c>
      <c r="L2356" s="92">
        <v>0.0</v>
      </c>
      <c r="M2356" s="92">
        <v>0.0</v>
      </c>
      <c r="N2356" s="92" t="s">
        <v>386</v>
      </c>
      <c r="O2356" s="95">
        <f t="shared" si="1494"/>
        <v>0</v>
      </c>
      <c r="P2356" s="92">
        <v>0.0</v>
      </c>
      <c r="Q2356" s="92">
        <v>0.0</v>
      </c>
      <c r="R2356" s="92">
        <v>0.0</v>
      </c>
      <c r="S2356" s="92">
        <v>0.0</v>
      </c>
      <c r="T2356" s="92">
        <v>0.0</v>
      </c>
      <c r="U2356" s="92">
        <v>0.0</v>
      </c>
      <c r="V2356" s="92">
        <v>0.0</v>
      </c>
      <c r="W2356" s="92">
        <v>0.0</v>
      </c>
      <c r="X2356" s="92">
        <v>0.0</v>
      </c>
      <c r="Y2356" s="92">
        <v>0.0</v>
      </c>
      <c r="Z2356" s="92">
        <v>0.0</v>
      </c>
      <c r="AA2356" s="92">
        <v>0.0</v>
      </c>
      <c r="AB2356" s="92">
        <v>0.0</v>
      </c>
      <c r="AC2356" s="92">
        <v>0.0</v>
      </c>
      <c r="AD2356" s="92">
        <v>0.0</v>
      </c>
      <c r="AE2356" s="92">
        <v>0.0</v>
      </c>
      <c r="AF2356" s="92">
        <v>0.0</v>
      </c>
      <c r="AG2356" s="92">
        <v>0.0</v>
      </c>
      <c r="AH2356" s="92">
        <v>0.0</v>
      </c>
    </row>
    <row r="2357" hidden="1">
      <c r="A2357" s="90"/>
      <c r="B2357" s="91"/>
      <c r="C2357" s="92">
        <v>0.0</v>
      </c>
      <c r="D2357" s="92">
        <v>0.0</v>
      </c>
      <c r="E2357" s="93">
        <f t="shared" si="1493"/>
        <v>0</v>
      </c>
      <c r="F2357" s="92">
        <v>0.0</v>
      </c>
      <c r="G2357" s="92">
        <v>0.0</v>
      </c>
      <c r="H2357" s="92">
        <v>0.0</v>
      </c>
      <c r="I2357" s="92">
        <v>0.0</v>
      </c>
      <c r="J2357" s="106">
        <f t="shared" si="1487"/>
        <v>0</v>
      </c>
      <c r="K2357" s="94" t="str">
        <f t="shared" si="1488"/>
        <v>#DIV/0!</v>
      </c>
      <c r="L2357" s="92">
        <v>0.0</v>
      </c>
      <c r="M2357" s="92">
        <v>0.0</v>
      </c>
      <c r="N2357" s="92" t="s">
        <v>386</v>
      </c>
      <c r="O2357" s="95">
        <f t="shared" si="1494"/>
        <v>0</v>
      </c>
      <c r="P2357" s="92">
        <v>0.0</v>
      </c>
      <c r="Q2357" s="92">
        <v>0.0</v>
      </c>
      <c r="R2357" s="92">
        <v>0.0</v>
      </c>
      <c r="S2357" s="92">
        <v>0.0</v>
      </c>
      <c r="T2357" s="92">
        <v>0.0</v>
      </c>
      <c r="U2357" s="92">
        <v>0.0</v>
      </c>
      <c r="V2357" s="92">
        <v>0.0</v>
      </c>
      <c r="W2357" s="92">
        <v>0.0</v>
      </c>
      <c r="X2357" s="92">
        <v>0.0</v>
      </c>
      <c r="Y2357" s="92">
        <v>0.0</v>
      </c>
      <c r="Z2357" s="92">
        <v>0.0</v>
      </c>
      <c r="AA2357" s="92">
        <v>0.0</v>
      </c>
      <c r="AB2357" s="92">
        <v>0.0</v>
      </c>
      <c r="AC2357" s="92">
        <v>0.0</v>
      </c>
      <c r="AD2357" s="92">
        <v>0.0</v>
      </c>
      <c r="AE2357" s="92">
        <v>0.0</v>
      </c>
      <c r="AF2357" s="92">
        <v>0.0</v>
      </c>
      <c r="AG2357" s="92">
        <v>0.0</v>
      </c>
      <c r="AH2357" s="92">
        <v>0.0</v>
      </c>
    </row>
    <row r="2358" hidden="1">
      <c r="A2358" s="98" t="s">
        <v>271</v>
      </c>
      <c r="B2358" s="99"/>
      <c r="C2358" s="99">
        <f>SUM(C2352:C2357)</f>
        <v>0</v>
      </c>
      <c r="D2358" s="99">
        <f t="shared" ref="D2358:F2358" si="1495">SUM(D2352:D2357)/4</f>
        <v>0</v>
      </c>
      <c r="E2358" s="100">
        <f t="shared" si="1495"/>
        <v>0</v>
      </c>
      <c r="F2358" s="99">
        <f t="shared" si="1495"/>
        <v>0</v>
      </c>
      <c r="G2358" s="99">
        <f>SUM(G2352:G2357)</f>
        <v>0</v>
      </c>
      <c r="H2358" s="99"/>
      <c r="I2358" s="99">
        <f>SUM(I2352:I2357)</f>
        <v>0</v>
      </c>
      <c r="J2358" s="99">
        <f t="shared" si="1487"/>
        <v>0</v>
      </c>
      <c r="K2358" s="101" t="str">
        <f t="shared" si="1488"/>
        <v>#DIV/0!</v>
      </c>
      <c r="L2358" s="99">
        <f t="shared" ref="L2358:M2358" si="1496">SUM(L2352:L2357)</f>
        <v>0</v>
      </c>
      <c r="M2358" s="99">
        <f t="shared" si="1496"/>
        <v>0</v>
      </c>
      <c r="N2358" s="99"/>
      <c r="O2358" s="102"/>
      <c r="P2358" s="99">
        <f t="shared" ref="P2358:AH2358" si="1497">SUM(P2352:P2357)</f>
        <v>0</v>
      </c>
      <c r="Q2358" s="99">
        <f t="shared" si="1497"/>
        <v>0</v>
      </c>
      <c r="R2358" s="99">
        <f t="shared" si="1497"/>
        <v>0</v>
      </c>
      <c r="S2358" s="99">
        <f t="shared" si="1497"/>
        <v>0</v>
      </c>
      <c r="T2358" s="99">
        <f t="shared" si="1497"/>
        <v>0</v>
      </c>
      <c r="U2358" s="99">
        <f t="shared" si="1497"/>
        <v>0</v>
      </c>
      <c r="V2358" s="99">
        <f t="shared" si="1497"/>
        <v>0</v>
      </c>
      <c r="W2358" s="99">
        <f t="shared" si="1497"/>
        <v>0</v>
      </c>
      <c r="X2358" s="99">
        <f t="shared" si="1497"/>
        <v>0</v>
      </c>
      <c r="Y2358" s="99">
        <f t="shared" si="1497"/>
        <v>0</v>
      </c>
      <c r="Z2358" s="99">
        <f t="shared" si="1497"/>
        <v>0</v>
      </c>
      <c r="AA2358" s="99">
        <f t="shared" si="1497"/>
        <v>0</v>
      </c>
      <c r="AB2358" s="99">
        <f t="shared" si="1497"/>
        <v>0</v>
      </c>
      <c r="AC2358" s="99">
        <f t="shared" si="1497"/>
        <v>0</v>
      </c>
      <c r="AD2358" s="99">
        <f t="shared" si="1497"/>
        <v>0</v>
      </c>
      <c r="AE2358" s="99">
        <f t="shared" si="1497"/>
        <v>0</v>
      </c>
      <c r="AF2358" s="99">
        <f t="shared" si="1497"/>
        <v>0</v>
      </c>
      <c r="AG2358" s="99">
        <f t="shared" si="1497"/>
        <v>0</v>
      </c>
      <c r="AH2358" s="99">
        <f t="shared" si="1497"/>
        <v>0</v>
      </c>
    </row>
    <row r="2359">
      <c r="A2359" s="119" t="s">
        <v>517</v>
      </c>
    </row>
    <row r="2361" hidden="1">
      <c r="A2361" s="115"/>
      <c r="F2361" s="116" t="s">
        <v>382</v>
      </c>
      <c r="L2361" s="117" t="s">
        <v>383</v>
      </c>
      <c r="N2361" s="118" t="s">
        <v>384</v>
      </c>
    </row>
    <row r="2362" hidden="1">
      <c r="A2362" s="83" t="s">
        <v>232</v>
      </c>
      <c r="B2362" s="83" t="s">
        <v>233</v>
      </c>
      <c r="C2362" s="83" t="s">
        <v>234</v>
      </c>
      <c r="D2362" s="83" t="s">
        <v>15</v>
      </c>
      <c r="E2362" s="84" t="s">
        <v>235</v>
      </c>
      <c r="F2362" s="85" t="s">
        <v>17</v>
      </c>
      <c r="G2362" s="85" t="s">
        <v>236</v>
      </c>
      <c r="H2362" s="85" t="s">
        <v>237</v>
      </c>
      <c r="I2362" s="85" t="s">
        <v>238</v>
      </c>
      <c r="J2362" s="85" t="s">
        <v>239</v>
      </c>
      <c r="K2362" s="86" t="s">
        <v>240</v>
      </c>
      <c r="L2362" s="87" t="s">
        <v>241</v>
      </c>
      <c r="M2362" s="87" t="s">
        <v>242</v>
      </c>
      <c r="N2362" s="88" t="s">
        <v>385</v>
      </c>
      <c r="O2362" s="88" t="s">
        <v>235</v>
      </c>
      <c r="P2362" s="88" t="s">
        <v>244</v>
      </c>
      <c r="Q2362" s="88" t="s">
        <v>245</v>
      </c>
      <c r="R2362" s="88" t="s">
        <v>246</v>
      </c>
      <c r="S2362" s="88" t="s">
        <v>247</v>
      </c>
      <c r="T2362" s="88" t="s">
        <v>248</v>
      </c>
      <c r="U2362" s="88" t="s">
        <v>249</v>
      </c>
      <c r="V2362" s="88" t="s">
        <v>250</v>
      </c>
      <c r="W2362" s="88" t="s">
        <v>251</v>
      </c>
      <c r="X2362" s="88" t="s">
        <v>252</v>
      </c>
      <c r="Y2362" s="88" t="s">
        <v>253</v>
      </c>
      <c r="Z2362" s="88" t="s">
        <v>254</v>
      </c>
      <c r="AA2362" s="88" t="s">
        <v>255</v>
      </c>
      <c r="AB2362" s="88" t="s">
        <v>256</v>
      </c>
      <c r="AC2362" s="88" t="s">
        <v>257</v>
      </c>
      <c r="AD2362" s="88" t="s">
        <v>258</v>
      </c>
      <c r="AE2362" s="88" t="s">
        <v>259</v>
      </c>
      <c r="AF2362" s="88" t="s">
        <v>260</v>
      </c>
      <c r="AG2362" s="88" t="s">
        <v>261</v>
      </c>
      <c r="AH2362" s="88" t="s">
        <v>262</v>
      </c>
    </row>
    <row r="2363" hidden="1">
      <c r="A2363" s="90"/>
      <c r="B2363" s="91"/>
      <c r="C2363" s="92">
        <v>0.0</v>
      </c>
      <c r="D2363" s="92">
        <v>0.0</v>
      </c>
      <c r="E2363" s="93">
        <f t="shared" ref="E2363:E2368" si="1498">SUM(L2363*I2363)/60</f>
        <v>0</v>
      </c>
      <c r="F2363" s="92">
        <v>0.0</v>
      </c>
      <c r="G2363" s="92">
        <v>0.0</v>
      </c>
      <c r="H2363" s="92">
        <v>0.0</v>
      </c>
      <c r="I2363" s="92">
        <v>0.0</v>
      </c>
      <c r="J2363" s="106">
        <f t="shared" ref="J2363:J2376" si="1499">SUM(G2363-I2363)</f>
        <v>0</v>
      </c>
      <c r="K2363" s="94" t="str">
        <f t="shared" ref="K2363:K2376" si="1500">SUM(G2363/I2363)</f>
        <v>#DIV/0!</v>
      </c>
      <c r="L2363" s="92">
        <v>0.0</v>
      </c>
      <c r="M2363" s="92">
        <v>0.0</v>
      </c>
      <c r="N2363" s="92" t="s">
        <v>386</v>
      </c>
      <c r="O2363" s="95" t="str">
        <f t="shared" ref="O2363:O2368" si="1501">(E2363*N2363)</f>
        <v>#VALUE!</v>
      </c>
      <c r="P2363" s="92">
        <v>0.0</v>
      </c>
      <c r="Q2363" s="92">
        <v>0.0</v>
      </c>
      <c r="R2363" s="92">
        <v>0.0</v>
      </c>
      <c r="S2363" s="92">
        <v>0.0</v>
      </c>
      <c r="T2363" s="92">
        <v>0.0</v>
      </c>
      <c r="U2363" s="92">
        <v>0.0</v>
      </c>
      <c r="V2363" s="92">
        <v>0.0</v>
      </c>
      <c r="W2363" s="92">
        <v>0.0</v>
      </c>
      <c r="X2363" s="92">
        <v>0.0</v>
      </c>
      <c r="Y2363" s="92">
        <v>0.0</v>
      </c>
      <c r="Z2363" s="92">
        <v>0.0</v>
      </c>
      <c r="AA2363" s="92">
        <v>0.0</v>
      </c>
      <c r="AB2363" s="92">
        <v>0.0</v>
      </c>
      <c r="AC2363" s="92">
        <v>0.0</v>
      </c>
      <c r="AD2363" s="92">
        <v>0.0</v>
      </c>
      <c r="AE2363" s="92">
        <v>0.0</v>
      </c>
      <c r="AF2363" s="92">
        <v>0.0</v>
      </c>
      <c r="AG2363" s="92">
        <v>0.0</v>
      </c>
      <c r="AH2363" s="92">
        <v>0.0</v>
      </c>
    </row>
    <row r="2364" hidden="1">
      <c r="A2364" s="90"/>
      <c r="B2364" s="91"/>
      <c r="C2364" s="92">
        <v>0.0</v>
      </c>
      <c r="D2364" s="92">
        <v>0.0</v>
      </c>
      <c r="E2364" s="93">
        <f t="shared" si="1498"/>
        <v>0</v>
      </c>
      <c r="F2364" s="92">
        <v>0.0</v>
      </c>
      <c r="G2364" s="92">
        <v>0.0</v>
      </c>
      <c r="H2364" s="92">
        <v>0.0</v>
      </c>
      <c r="I2364" s="92">
        <v>0.0</v>
      </c>
      <c r="J2364" s="106">
        <f t="shared" si="1499"/>
        <v>0</v>
      </c>
      <c r="K2364" s="94" t="str">
        <f t="shared" si="1500"/>
        <v>#DIV/0!</v>
      </c>
      <c r="L2364" s="92">
        <v>0.0</v>
      </c>
      <c r="M2364" s="92">
        <v>0.0</v>
      </c>
      <c r="N2364" s="92" t="s">
        <v>386</v>
      </c>
      <c r="O2364" s="95" t="str">
        <f t="shared" si="1501"/>
        <v>#VALUE!</v>
      </c>
      <c r="P2364" s="92">
        <v>0.0</v>
      </c>
      <c r="Q2364" s="92">
        <v>0.0</v>
      </c>
      <c r="R2364" s="92">
        <v>0.0</v>
      </c>
      <c r="S2364" s="92">
        <v>0.0</v>
      </c>
      <c r="T2364" s="92">
        <v>0.0</v>
      </c>
      <c r="U2364" s="92">
        <v>0.0</v>
      </c>
      <c r="V2364" s="92">
        <v>0.0</v>
      </c>
      <c r="W2364" s="92">
        <v>0.0</v>
      </c>
      <c r="X2364" s="92">
        <v>0.0</v>
      </c>
      <c r="Y2364" s="92">
        <v>0.0</v>
      </c>
      <c r="Z2364" s="92">
        <v>0.0</v>
      </c>
      <c r="AA2364" s="92">
        <v>0.0</v>
      </c>
      <c r="AB2364" s="92">
        <v>0.0</v>
      </c>
      <c r="AC2364" s="92">
        <v>0.0</v>
      </c>
      <c r="AD2364" s="92">
        <v>0.0</v>
      </c>
      <c r="AE2364" s="92">
        <v>0.0</v>
      </c>
      <c r="AF2364" s="92">
        <v>0.0</v>
      </c>
      <c r="AG2364" s="92">
        <v>0.0</v>
      </c>
      <c r="AH2364" s="92">
        <v>0.0</v>
      </c>
    </row>
    <row r="2365" hidden="1">
      <c r="A2365" s="90"/>
      <c r="B2365" s="91"/>
      <c r="C2365" s="92">
        <v>0.0</v>
      </c>
      <c r="D2365" s="92">
        <v>0.0</v>
      </c>
      <c r="E2365" s="93">
        <f t="shared" si="1498"/>
        <v>0</v>
      </c>
      <c r="F2365" s="92">
        <v>0.0</v>
      </c>
      <c r="G2365" s="92">
        <v>0.0</v>
      </c>
      <c r="H2365" s="92">
        <v>0.0</v>
      </c>
      <c r="I2365" s="92">
        <v>0.0</v>
      </c>
      <c r="J2365" s="106">
        <f t="shared" si="1499"/>
        <v>0</v>
      </c>
      <c r="K2365" s="94" t="str">
        <f t="shared" si="1500"/>
        <v>#DIV/0!</v>
      </c>
      <c r="L2365" s="92">
        <v>0.0</v>
      </c>
      <c r="M2365" s="92">
        <v>0.0</v>
      </c>
      <c r="N2365" s="92" t="s">
        <v>386</v>
      </c>
      <c r="O2365" s="95" t="str">
        <f t="shared" si="1501"/>
        <v>#VALUE!</v>
      </c>
      <c r="P2365" s="92">
        <v>0.0</v>
      </c>
      <c r="Q2365" s="92">
        <v>0.0</v>
      </c>
      <c r="R2365" s="92">
        <v>0.0</v>
      </c>
      <c r="S2365" s="92">
        <v>0.0</v>
      </c>
      <c r="T2365" s="92">
        <v>0.0</v>
      </c>
      <c r="U2365" s="92">
        <v>0.0</v>
      </c>
      <c r="V2365" s="92">
        <v>0.0</v>
      </c>
      <c r="W2365" s="92">
        <v>0.0</v>
      </c>
      <c r="X2365" s="92">
        <v>0.0</v>
      </c>
      <c r="Y2365" s="92">
        <v>0.0</v>
      </c>
      <c r="Z2365" s="92">
        <v>0.0</v>
      </c>
      <c r="AA2365" s="92">
        <v>0.0</v>
      </c>
      <c r="AB2365" s="92">
        <v>0.0</v>
      </c>
      <c r="AC2365" s="92">
        <v>0.0</v>
      </c>
      <c r="AD2365" s="92">
        <v>0.0</v>
      </c>
      <c r="AE2365" s="92">
        <v>0.0</v>
      </c>
      <c r="AF2365" s="92">
        <v>0.0</v>
      </c>
      <c r="AG2365" s="92">
        <v>0.0</v>
      </c>
      <c r="AH2365" s="92">
        <v>0.0</v>
      </c>
    </row>
    <row r="2366" hidden="1">
      <c r="A2366" s="90"/>
      <c r="B2366" s="91"/>
      <c r="C2366" s="92">
        <v>0.0</v>
      </c>
      <c r="D2366" s="92">
        <v>0.0</v>
      </c>
      <c r="E2366" s="93">
        <f t="shared" si="1498"/>
        <v>0</v>
      </c>
      <c r="F2366" s="92">
        <v>0.0</v>
      </c>
      <c r="G2366" s="92">
        <v>0.0</v>
      </c>
      <c r="H2366" s="92">
        <v>0.0</v>
      </c>
      <c r="I2366" s="92">
        <v>0.0</v>
      </c>
      <c r="J2366" s="106">
        <f t="shared" si="1499"/>
        <v>0</v>
      </c>
      <c r="K2366" s="94" t="str">
        <f t="shared" si="1500"/>
        <v>#DIV/0!</v>
      </c>
      <c r="L2366" s="92">
        <v>0.0</v>
      </c>
      <c r="M2366" s="92">
        <v>0.0</v>
      </c>
      <c r="N2366" s="92" t="s">
        <v>386</v>
      </c>
      <c r="O2366" s="95" t="str">
        <f t="shared" si="1501"/>
        <v>#VALUE!</v>
      </c>
      <c r="P2366" s="92">
        <v>0.0</v>
      </c>
      <c r="Q2366" s="92">
        <v>0.0</v>
      </c>
      <c r="R2366" s="92">
        <v>0.0</v>
      </c>
      <c r="S2366" s="92">
        <v>0.0</v>
      </c>
      <c r="T2366" s="92">
        <v>0.0</v>
      </c>
      <c r="U2366" s="92">
        <v>0.0</v>
      </c>
      <c r="V2366" s="92">
        <v>0.0</v>
      </c>
      <c r="W2366" s="92">
        <v>0.0</v>
      </c>
      <c r="X2366" s="92">
        <v>0.0</v>
      </c>
      <c r="Y2366" s="92">
        <v>0.0</v>
      </c>
      <c r="Z2366" s="92">
        <v>0.0</v>
      </c>
      <c r="AA2366" s="92">
        <v>0.0</v>
      </c>
      <c r="AB2366" s="92">
        <v>0.0</v>
      </c>
      <c r="AC2366" s="92">
        <v>0.0</v>
      </c>
      <c r="AD2366" s="92">
        <v>0.0</v>
      </c>
      <c r="AE2366" s="92">
        <v>0.0</v>
      </c>
      <c r="AF2366" s="92">
        <v>0.0</v>
      </c>
      <c r="AG2366" s="92">
        <v>0.0</v>
      </c>
      <c r="AH2366" s="92">
        <v>0.0</v>
      </c>
    </row>
    <row r="2367" hidden="1">
      <c r="A2367" s="90"/>
      <c r="B2367" s="91"/>
      <c r="C2367" s="92">
        <v>0.0</v>
      </c>
      <c r="D2367" s="92">
        <v>0.0</v>
      </c>
      <c r="E2367" s="93">
        <f t="shared" si="1498"/>
        <v>0</v>
      </c>
      <c r="F2367" s="92">
        <v>0.0</v>
      </c>
      <c r="G2367" s="92">
        <v>0.0</v>
      </c>
      <c r="H2367" s="92">
        <v>0.0</v>
      </c>
      <c r="I2367" s="92">
        <v>0.0</v>
      </c>
      <c r="J2367" s="106">
        <f t="shared" si="1499"/>
        <v>0</v>
      </c>
      <c r="K2367" s="94" t="str">
        <f t="shared" si="1500"/>
        <v>#DIV/0!</v>
      </c>
      <c r="L2367" s="92">
        <v>0.0</v>
      </c>
      <c r="M2367" s="92">
        <v>0.0</v>
      </c>
      <c r="N2367" s="92" t="s">
        <v>386</v>
      </c>
      <c r="O2367" s="95" t="str">
        <f t="shared" si="1501"/>
        <v>#VALUE!</v>
      </c>
      <c r="P2367" s="92">
        <v>0.0</v>
      </c>
      <c r="Q2367" s="92">
        <v>0.0</v>
      </c>
      <c r="R2367" s="92">
        <v>0.0</v>
      </c>
      <c r="S2367" s="92">
        <v>0.0</v>
      </c>
      <c r="T2367" s="92">
        <v>0.0</v>
      </c>
      <c r="U2367" s="92">
        <v>0.0</v>
      </c>
      <c r="V2367" s="92">
        <v>0.0</v>
      </c>
      <c r="W2367" s="92">
        <v>0.0</v>
      </c>
      <c r="X2367" s="92">
        <v>0.0</v>
      </c>
      <c r="Y2367" s="92">
        <v>0.0</v>
      </c>
      <c r="Z2367" s="92">
        <v>0.0</v>
      </c>
      <c r="AA2367" s="92">
        <v>0.0</v>
      </c>
      <c r="AB2367" s="92">
        <v>0.0</v>
      </c>
      <c r="AC2367" s="92">
        <v>0.0</v>
      </c>
      <c r="AD2367" s="92">
        <v>0.0</v>
      </c>
      <c r="AE2367" s="92">
        <v>0.0</v>
      </c>
      <c r="AF2367" s="92">
        <v>0.0</v>
      </c>
      <c r="AG2367" s="92">
        <v>0.0</v>
      </c>
      <c r="AH2367" s="92">
        <v>0.0</v>
      </c>
    </row>
    <row r="2368" hidden="1">
      <c r="A2368" s="90"/>
      <c r="B2368" s="91"/>
      <c r="C2368" s="92">
        <v>0.0</v>
      </c>
      <c r="D2368" s="92">
        <v>0.0</v>
      </c>
      <c r="E2368" s="93">
        <f t="shared" si="1498"/>
        <v>0</v>
      </c>
      <c r="F2368" s="92">
        <v>0.0</v>
      </c>
      <c r="G2368" s="92">
        <v>0.0</v>
      </c>
      <c r="H2368" s="92">
        <v>0.0</v>
      </c>
      <c r="I2368" s="92">
        <v>0.0</v>
      </c>
      <c r="J2368" s="106">
        <f t="shared" si="1499"/>
        <v>0</v>
      </c>
      <c r="K2368" s="94" t="str">
        <f t="shared" si="1500"/>
        <v>#DIV/0!</v>
      </c>
      <c r="L2368" s="92">
        <v>0.0</v>
      </c>
      <c r="M2368" s="92">
        <v>0.0</v>
      </c>
      <c r="N2368" s="92" t="s">
        <v>386</v>
      </c>
      <c r="O2368" s="95" t="str">
        <f t="shared" si="1501"/>
        <v>#VALUE!</v>
      </c>
      <c r="P2368" s="92">
        <v>0.0</v>
      </c>
      <c r="Q2368" s="92">
        <v>0.0</v>
      </c>
      <c r="R2368" s="92">
        <v>0.0</v>
      </c>
      <c r="S2368" s="92">
        <v>0.0</v>
      </c>
      <c r="T2368" s="92">
        <v>0.0</v>
      </c>
      <c r="U2368" s="92">
        <v>0.0</v>
      </c>
      <c r="V2368" s="92">
        <v>0.0</v>
      </c>
      <c r="W2368" s="92">
        <v>0.0</v>
      </c>
      <c r="X2368" s="92">
        <v>0.0</v>
      </c>
      <c r="Y2368" s="92">
        <v>0.0</v>
      </c>
      <c r="Z2368" s="92">
        <v>0.0</v>
      </c>
      <c r="AA2368" s="92">
        <v>0.0</v>
      </c>
      <c r="AB2368" s="92">
        <v>0.0</v>
      </c>
      <c r="AC2368" s="92">
        <v>0.0</v>
      </c>
      <c r="AD2368" s="92">
        <v>0.0</v>
      </c>
      <c r="AE2368" s="92">
        <v>0.0</v>
      </c>
      <c r="AF2368" s="92">
        <v>0.0</v>
      </c>
      <c r="AG2368" s="92">
        <v>0.0</v>
      </c>
      <c r="AH2368" s="92">
        <v>0.0</v>
      </c>
    </row>
    <row r="2369" hidden="1">
      <c r="A2369" s="98"/>
      <c r="B2369" s="99"/>
      <c r="C2369" s="99">
        <f t="shared" ref="C2369:D2369" si="1502">SUM(C2363:C2368)/4</f>
        <v>0</v>
      </c>
      <c r="D2369" s="99">
        <f t="shared" si="1502"/>
        <v>0</v>
      </c>
      <c r="E2369" s="100">
        <f>SUM(E2363:E2368)</f>
        <v>0</v>
      </c>
      <c r="F2369" s="99">
        <f>SUM(F2363:F2368)/4</f>
        <v>0</v>
      </c>
      <c r="G2369" s="99">
        <f>SUM(G2363:G2368)</f>
        <v>0</v>
      </c>
      <c r="H2369" s="99"/>
      <c r="I2369" s="99">
        <f>SUM(I2363:I2368)</f>
        <v>0</v>
      </c>
      <c r="J2369" s="99">
        <f t="shared" si="1499"/>
        <v>0</v>
      </c>
      <c r="K2369" s="101" t="str">
        <f t="shared" si="1500"/>
        <v>#DIV/0!</v>
      </c>
      <c r="L2369" s="99">
        <f t="shared" ref="L2369:M2369" si="1503">SUM(L2363:L2368)</f>
        <v>0</v>
      </c>
      <c r="M2369" s="99">
        <f t="shared" si="1503"/>
        <v>0</v>
      </c>
      <c r="N2369" s="99"/>
      <c r="O2369" s="102"/>
      <c r="P2369" s="99">
        <f t="shared" ref="P2369:AH2369" si="1504">SUM(P2363:P2368)</f>
        <v>0</v>
      </c>
      <c r="Q2369" s="99">
        <f t="shared" si="1504"/>
        <v>0</v>
      </c>
      <c r="R2369" s="99">
        <f t="shared" si="1504"/>
        <v>0</v>
      </c>
      <c r="S2369" s="99">
        <f t="shared" si="1504"/>
        <v>0</v>
      </c>
      <c r="T2369" s="99">
        <f t="shared" si="1504"/>
        <v>0</v>
      </c>
      <c r="U2369" s="99">
        <f t="shared" si="1504"/>
        <v>0</v>
      </c>
      <c r="V2369" s="99">
        <f t="shared" si="1504"/>
        <v>0</v>
      </c>
      <c r="W2369" s="99">
        <f t="shared" si="1504"/>
        <v>0</v>
      </c>
      <c r="X2369" s="99">
        <f t="shared" si="1504"/>
        <v>0</v>
      </c>
      <c r="Y2369" s="99">
        <f t="shared" si="1504"/>
        <v>0</v>
      </c>
      <c r="Z2369" s="99">
        <f t="shared" si="1504"/>
        <v>0</v>
      </c>
      <c r="AA2369" s="99">
        <f t="shared" si="1504"/>
        <v>0</v>
      </c>
      <c r="AB2369" s="99">
        <f t="shared" si="1504"/>
        <v>0</v>
      </c>
      <c r="AC2369" s="99">
        <f t="shared" si="1504"/>
        <v>0</v>
      </c>
      <c r="AD2369" s="99">
        <f t="shared" si="1504"/>
        <v>0</v>
      </c>
      <c r="AE2369" s="99">
        <f t="shared" si="1504"/>
        <v>0</v>
      </c>
      <c r="AF2369" s="99">
        <f t="shared" si="1504"/>
        <v>0</v>
      </c>
      <c r="AG2369" s="99">
        <f t="shared" si="1504"/>
        <v>0</v>
      </c>
      <c r="AH2369" s="99">
        <f t="shared" si="1504"/>
        <v>0</v>
      </c>
    </row>
    <row r="2370" hidden="1">
      <c r="A2370" s="90"/>
      <c r="B2370" s="91"/>
      <c r="C2370" s="92">
        <v>0.0</v>
      </c>
      <c r="D2370" s="92">
        <v>0.0</v>
      </c>
      <c r="E2370" s="93">
        <f t="shared" ref="E2370:E2375" si="1505">SUM(L2370*I2370)/60</f>
        <v>0</v>
      </c>
      <c r="F2370" s="92">
        <v>0.0</v>
      </c>
      <c r="G2370" s="92">
        <v>0.0</v>
      </c>
      <c r="H2370" s="92">
        <v>0.0</v>
      </c>
      <c r="I2370" s="92">
        <v>0.0</v>
      </c>
      <c r="J2370" s="106">
        <f t="shared" si="1499"/>
        <v>0</v>
      </c>
      <c r="K2370" s="94" t="str">
        <f t="shared" si="1500"/>
        <v>#DIV/0!</v>
      </c>
      <c r="L2370" s="92">
        <v>0.0</v>
      </c>
      <c r="M2370" s="92">
        <v>0.0</v>
      </c>
      <c r="N2370" s="92" t="s">
        <v>386</v>
      </c>
      <c r="O2370" s="95">
        <f t="shared" ref="O2370:O2375" si="1506">SUM(L2370*I2370)/60</f>
        <v>0</v>
      </c>
      <c r="P2370" s="92">
        <v>0.0</v>
      </c>
      <c r="Q2370" s="92">
        <v>0.0</v>
      </c>
      <c r="R2370" s="92">
        <v>0.0</v>
      </c>
      <c r="S2370" s="92">
        <v>0.0</v>
      </c>
      <c r="T2370" s="92">
        <v>0.0</v>
      </c>
      <c r="U2370" s="92">
        <v>0.0</v>
      </c>
      <c r="V2370" s="92">
        <v>0.0</v>
      </c>
      <c r="W2370" s="92">
        <v>0.0</v>
      </c>
      <c r="X2370" s="92">
        <v>0.0</v>
      </c>
      <c r="Y2370" s="92">
        <v>0.0</v>
      </c>
      <c r="Z2370" s="92">
        <v>0.0</v>
      </c>
      <c r="AA2370" s="92">
        <v>0.0</v>
      </c>
      <c r="AB2370" s="92">
        <v>0.0</v>
      </c>
      <c r="AC2370" s="92">
        <v>0.0</v>
      </c>
      <c r="AD2370" s="92">
        <v>0.0</v>
      </c>
      <c r="AE2370" s="92">
        <v>0.0</v>
      </c>
      <c r="AF2370" s="92">
        <v>0.0</v>
      </c>
      <c r="AG2370" s="92">
        <v>0.0</v>
      </c>
      <c r="AH2370" s="92">
        <v>0.0</v>
      </c>
    </row>
    <row r="2371" hidden="1">
      <c r="A2371" s="90"/>
      <c r="B2371" s="91"/>
      <c r="C2371" s="92">
        <v>0.0</v>
      </c>
      <c r="D2371" s="92">
        <v>0.0</v>
      </c>
      <c r="E2371" s="93">
        <f t="shared" si="1505"/>
        <v>0</v>
      </c>
      <c r="F2371" s="92">
        <v>0.0</v>
      </c>
      <c r="G2371" s="92">
        <v>0.0</v>
      </c>
      <c r="H2371" s="92">
        <v>0.0</v>
      </c>
      <c r="I2371" s="92">
        <v>0.0</v>
      </c>
      <c r="J2371" s="106">
        <f t="shared" si="1499"/>
        <v>0</v>
      </c>
      <c r="K2371" s="94" t="str">
        <f t="shared" si="1500"/>
        <v>#DIV/0!</v>
      </c>
      <c r="L2371" s="92">
        <v>0.0</v>
      </c>
      <c r="M2371" s="92">
        <v>0.0</v>
      </c>
      <c r="N2371" s="92" t="s">
        <v>386</v>
      </c>
      <c r="O2371" s="95">
        <f t="shared" si="1506"/>
        <v>0</v>
      </c>
      <c r="P2371" s="92">
        <v>0.0</v>
      </c>
      <c r="Q2371" s="92">
        <v>0.0</v>
      </c>
      <c r="R2371" s="92">
        <v>0.0</v>
      </c>
      <c r="S2371" s="92">
        <v>0.0</v>
      </c>
      <c r="T2371" s="92">
        <v>0.0</v>
      </c>
      <c r="U2371" s="92">
        <v>0.0</v>
      </c>
      <c r="V2371" s="92">
        <v>0.0</v>
      </c>
      <c r="W2371" s="92">
        <v>0.0</v>
      </c>
      <c r="X2371" s="92">
        <v>0.0</v>
      </c>
      <c r="Y2371" s="92">
        <v>0.0</v>
      </c>
      <c r="Z2371" s="92">
        <v>0.0</v>
      </c>
      <c r="AA2371" s="92">
        <v>0.0</v>
      </c>
      <c r="AB2371" s="92">
        <v>0.0</v>
      </c>
      <c r="AC2371" s="92">
        <v>0.0</v>
      </c>
      <c r="AD2371" s="92">
        <v>0.0</v>
      </c>
      <c r="AE2371" s="92">
        <v>0.0</v>
      </c>
      <c r="AF2371" s="92">
        <v>0.0</v>
      </c>
      <c r="AG2371" s="92">
        <v>0.0</v>
      </c>
      <c r="AH2371" s="92">
        <v>0.0</v>
      </c>
    </row>
    <row r="2372" hidden="1">
      <c r="A2372" s="90"/>
      <c r="B2372" s="91"/>
      <c r="C2372" s="92">
        <v>0.0</v>
      </c>
      <c r="D2372" s="92">
        <v>0.0</v>
      </c>
      <c r="E2372" s="93">
        <f t="shared" si="1505"/>
        <v>0</v>
      </c>
      <c r="F2372" s="92">
        <v>0.0</v>
      </c>
      <c r="G2372" s="92">
        <v>0.0</v>
      </c>
      <c r="H2372" s="92">
        <v>0.0</v>
      </c>
      <c r="I2372" s="92">
        <v>0.0</v>
      </c>
      <c r="J2372" s="106">
        <f t="shared" si="1499"/>
        <v>0</v>
      </c>
      <c r="K2372" s="94" t="str">
        <f t="shared" si="1500"/>
        <v>#DIV/0!</v>
      </c>
      <c r="L2372" s="92">
        <v>0.0</v>
      </c>
      <c r="M2372" s="92">
        <v>0.0</v>
      </c>
      <c r="N2372" s="92" t="s">
        <v>386</v>
      </c>
      <c r="O2372" s="95">
        <f t="shared" si="1506"/>
        <v>0</v>
      </c>
      <c r="P2372" s="92">
        <v>0.0</v>
      </c>
      <c r="Q2372" s="92">
        <v>0.0</v>
      </c>
      <c r="R2372" s="92">
        <v>0.0</v>
      </c>
      <c r="S2372" s="92">
        <v>0.0</v>
      </c>
      <c r="T2372" s="92">
        <v>0.0</v>
      </c>
      <c r="U2372" s="92">
        <v>0.0</v>
      </c>
      <c r="V2372" s="92">
        <v>0.0</v>
      </c>
      <c r="W2372" s="92">
        <v>0.0</v>
      </c>
      <c r="X2372" s="92">
        <v>0.0</v>
      </c>
      <c r="Y2372" s="92">
        <v>0.0</v>
      </c>
      <c r="Z2372" s="92">
        <v>0.0</v>
      </c>
      <c r="AA2372" s="92">
        <v>0.0</v>
      </c>
      <c r="AB2372" s="92">
        <v>0.0</v>
      </c>
      <c r="AC2372" s="92">
        <v>0.0</v>
      </c>
      <c r="AD2372" s="92">
        <v>0.0</v>
      </c>
      <c r="AE2372" s="92">
        <v>0.0</v>
      </c>
      <c r="AF2372" s="92">
        <v>0.0</v>
      </c>
      <c r="AG2372" s="92">
        <v>0.0</v>
      </c>
      <c r="AH2372" s="92">
        <v>0.0</v>
      </c>
    </row>
    <row r="2373" hidden="1">
      <c r="A2373" s="90"/>
      <c r="B2373" s="91"/>
      <c r="C2373" s="92">
        <v>0.0</v>
      </c>
      <c r="D2373" s="92">
        <v>0.0</v>
      </c>
      <c r="E2373" s="93">
        <f t="shared" si="1505"/>
        <v>0</v>
      </c>
      <c r="F2373" s="92">
        <v>0.0</v>
      </c>
      <c r="G2373" s="92">
        <v>0.0</v>
      </c>
      <c r="H2373" s="92">
        <v>0.0</v>
      </c>
      <c r="I2373" s="92">
        <v>0.0</v>
      </c>
      <c r="J2373" s="106">
        <f t="shared" si="1499"/>
        <v>0</v>
      </c>
      <c r="K2373" s="94" t="str">
        <f t="shared" si="1500"/>
        <v>#DIV/0!</v>
      </c>
      <c r="L2373" s="92">
        <v>0.0</v>
      </c>
      <c r="M2373" s="92">
        <v>0.0</v>
      </c>
      <c r="N2373" s="92" t="s">
        <v>386</v>
      </c>
      <c r="O2373" s="95">
        <f t="shared" si="1506"/>
        <v>0</v>
      </c>
      <c r="P2373" s="92">
        <v>0.0</v>
      </c>
      <c r="Q2373" s="92">
        <v>0.0</v>
      </c>
      <c r="R2373" s="92">
        <v>0.0</v>
      </c>
      <c r="S2373" s="92">
        <v>0.0</v>
      </c>
      <c r="T2373" s="92">
        <v>0.0</v>
      </c>
      <c r="U2373" s="92">
        <v>0.0</v>
      </c>
      <c r="V2373" s="92">
        <v>0.0</v>
      </c>
      <c r="W2373" s="92">
        <v>0.0</v>
      </c>
      <c r="X2373" s="92">
        <v>0.0</v>
      </c>
      <c r="Y2373" s="92">
        <v>0.0</v>
      </c>
      <c r="Z2373" s="92">
        <v>0.0</v>
      </c>
      <c r="AA2373" s="92">
        <v>0.0</v>
      </c>
      <c r="AB2373" s="92">
        <v>0.0</v>
      </c>
      <c r="AC2373" s="92">
        <v>0.0</v>
      </c>
      <c r="AD2373" s="92">
        <v>0.0</v>
      </c>
      <c r="AE2373" s="92">
        <v>0.0</v>
      </c>
      <c r="AF2373" s="92">
        <v>0.0</v>
      </c>
      <c r="AG2373" s="92">
        <v>0.0</v>
      </c>
      <c r="AH2373" s="92">
        <v>0.0</v>
      </c>
    </row>
    <row r="2374" hidden="1">
      <c r="A2374" s="90"/>
      <c r="B2374" s="91"/>
      <c r="C2374" s="92">
        <v>0.0</v>
      </c>
      <c r="D2374" s="92">
        <v>0.0</v>
      </c>
      <c r="E2374" s="93">
        <f t="shared" si="1505"/>
        <v>0</v>
      </c>
      <c r="F2374" s="92">
        <v>0.0</v>
      </c>
      <c r="G2374" s="92">
        <v>0.0</v>
      </c>
      <c r="H2374" s="92">
        <v>0.0</v>
      </c>
      <c r="I2374" s="92">
        <v>0.0</v>
      </c>
      <c r="J2374" s="106">
        <f t="shared" si="1499"/>
        <v>0</v>
      </c>
      <c r="K2374" s="94" t="str">
        <f t="shared" si="1500"/>
        <v>#DIV/0!</v>
      </c>
      <c r="L2374" s="92">
        <v>0.0</v>
      </c>
      <c r="M2374" s="92">
        <v>0.0</v>
      </c>
      <c r="N2374" s="92" t="s">
        <v>386</v>
      </c>
      <c r="O2374" s="95">
        <f t="shared" si="1506"/>
        <v>0</v>
      </c>
      <c r="P2374" s="92">
        <v>0.0</v>
      </c>
      <c r="Q2374" s="92">
        <v>0.0</v>
      </c>
      <c r="R2374" s="92">
        <v>0.0</v>
      </c>
      <c r="S2374" s="92">
        <v>0.0</v>
      </c>
      <c r="T2374" s="92">
        <v>0.0</v>
      </c>
      <c r="U2374" s="92">
        <v>0.0</v>
      </c>
      <c r="V2374" s="92">
        <v>0.0</v>
      </c>
      <c r="W2374" s="92">
        <v>0.0</v>
      </c>
      <c r="X2374" s="92">
        <v>0.0</v>
      </c>
      <c r="Y2374" s="92">
        <v>0.0</v>
      </c>
      <c r="Z2374" s="92">
        <v>0.0</v>
      </c>
      <c r="AA2374" s="92">
        <v>0.0</v>
      </c>
      <c r="AB2374" s="92">
        <v>0.0</v>
      </c>
      <c r="AC2374" s="92">
        <v>0.0</v>
      </c>
      <c r="AD2374" s="92">
        <v>0.0</v>
      </c>
      <c r="AE2374" s="92">
        <v>0.0</v>
      </c>
      <c r="AF2374" s="92">
        <v>0.0</v>
      </c>
      <c r="AG2374" s="92">
        <v>0.0</v>
      </c>
      <c r="AH2374" s="92">
        <v>0.0</v>
      </c>
    </row>
    <row r="2375" hidden="1">
      <c r="A2375" s="90"/>
      <c r="B2375" s="91"/>
      <c r="C2375" s="92">
        <v>0.0</v>
      </c>
      <c r="D2375" s="92">
        <v>0.0</v>
      </c>
      <c r="E2375" s="93">
        <f t="shared" si="1505"/>
        <v>0</v>
      </c>
      <c r="F2375" s="92">
        <v>0.0</v>
      </c>
      <c r="G2375" s="92">
        <v>0.0</v>
      </c>
      <c r="H2375" s="92">
        <v>0.0</v>
      </c>
      <c r="I2375" s="92">
        <v>0.0</v>
      </c>
      <c r="J2375" s="106">
        <f t="shared" si="1499"/>
        <v>0</v>
      </c>
      <c r="K2375" s="94" t="str">
        <f t="shared" si="1500"/>
        <v>#DIV/0!</v>
      </c>
      <c r="L2375" s="92">
        <v>0.0</v>
      </c>
      <c r="M2375" s="92">
        <v>0.0</v>
      </c>
      <c r="N2375" s="92" t="s">
        <v>386</v>
      </c>
      <c r="O2375" s="95">
        <f t="shared" si="1506"/>
        <v>0</v>
      </c>
      <c r="P2375" s="92">
        <v>0.0</v>
      </c>
      <c r="Q2375" s="92">
        <v>0.0</v>
      </c>
      <c r="R2375" s="92">
        <v>0.0</v>
      </c>
      <c r="S2375" s="92">
        <v>0.0</v>
      </c>
      <c r="T2375" s="92">
        <v>0.0</v>
      </c>
      <c r="U2375" s="92">
        <v>0.0</v>
      </c>
      <c r="V2375" s="92">
        <v>0.0</v>
      </c>
      <c r="W2375" s="92">
        <v>0.0</v>
      </c>
      <c r="X2375" s="92">
        <v>0.0</v>
      </c>
      <c r="Y2375" s="92">
        <v>0.0</v>
      </c>
      <c r="Z2375" s="92">
        <v>0.0</v>
      </c>
      <c r="AA2375" s="92">
        <v>0.0</v>
      </c>
      <c r="AB2375" s="92">
        <v>0.0</v>
      </c>
      <c r="AC2375" s="92">
        <v>0.0</v>
      </c>
      <c r="AD2375" s="92">
        <v>0.0</v>
      </c>
      <c r="AE2375" s="92">
        <v>0.0</v>
      </c>
      <c r="AF2375" s="92">
        <v>0.0</v>
      </c>
      <c r="AG2375" s="92">
        <v>0.0</v>
      </c>
      <c r="AH2375" s="92">
        <v>0.0</v>
      </c>
    </row>
    <row r="2376" hidden="1">
      <c r="A2376" s="98" t="s">
        <v>271</v>
      </c>
      <c r="B2376" s="99"/>
      <c r="C2376" s="99">
        <f>SUM(C2370:C2375)</f>
        <v>0</v>
      </c>
      <c r="D2376" s="99">
        <f t="shared" ref="D2376:F2376" si="1507">SUM(D2370:D2375)/4</f>
        <v>0</v>
      </c>
      <c r="E2376" s="100">
        <f t="shared" si="1507"/>
        <v>0</v>
      </c>
      <c r="F2376" s="99">
        <f t="shared" si="1507"/>
        <v>0</v>
      </c>
      <c r="G2376" s="99">
        <f>SUM(G2370:G2375)</f>
        <v>0</v>
      </c>
      <c r="H2376" s="99"/>
      <c r="I2376" s="99">
        <f>SUM(I2370:I2375)</f>
        <v>0</v>
      </c>
      <c r="J2376" s="99">
        <f t="shared" si="1499"/>
        <v>0</v>
      </c>
      <c r="K2376" s="101" t="str">
        <f t="shared" si="1500"/>
        <v>#DIV/0!</v>
      </c>
      <c r="L2376" s="99">
        <f t="shared" ref="L2376:M2376" si="1508">SUM(L2370:L2375)</f>
        <v>0</v>
      </c>
      <c r="M2376" s="99">
        <f t="shared" si="1508"/>
        <v>0</v>
      </c>
      <c r="N2376" s="99"/>
      <c r="O2376" s="102"/>
      <c r="P2376" s="99">
        <f t="shared" ref="P2376:AH2376" si="1509">SUM(P2370:P2375)</f>
        <v>0</v>
      </c>
      <c r="Q2376" s="99">
        <f t="shared" si="1509"/>
        <v>0</v>
      </c>
      <c r="R2376" s="99">
        <f t="shared" si="1509"/>
        <v>0</v>
      </c>
      <c r="S2376" s="99">
        <f t="shared" si="1509"/>
        <v>0</v>
      </c>
      <c r="T2376" s="99">
        <f t="shared" si="1509"/>
        <v>0</v>
      </c>
      <c r="U2376" s="99">
        <f t="shared" si="1509"/>
        <v>0</v>
      </c>
      <c r="V2376" s="99">
        <f t="shared" si="1509"/>
        <v>0</v>
      </c>
      <c r="W2376" s="99">
        <f t="shared" si="1509"/>
        <v>0</v>
      </c>
      <c r="X2376" s="99">
        <f t="shared" si="1509"/>
        <v>0</v>
      </c>
      <c r="Y2376" s="99">
        <f t="shared" si="1509"/>
        <v>0</v>
      </c>
      <c r="Z2376" s="99">
        <f t="shared" si="1509"/>
        <v>0</v>
      </c>
      <c r="AA2376" s="99">
        <f t="shared" si="1509"/>
        <v>0</v>
      </c>
      <c r="AB2376" s="99">
        <f t="shared" si="1509"/>
        <v>0</v>
      </c>
      <c r="AC2376" s="99">
        <f t="shared" si="1509"/>
        <v>0</v>
      </c>
      <c r="AD2376" s="99">
        <f t="shared" si="1509"/>
        <v>0</v>
      </c>
      <c r="AE2376" s="99">
        <f t="shared" si="1509"/>
        <v>0</v>
      </c>
      <c r="AF2376" s="99">
        <f t="shared" si="1509"/>
        <v>0</v>
      </c>
      <c r="AG2376" s="99">
        <f t="shared" si="1509"/>
        <v>0</v>
      </c>
      <c r="AH2376" s="99">
        <f t="shared" si="1509"/>
        <v>0</v>
      </c>
    </row>
    <row r="2377">
      <c r="A2377" s="119" t="s">
        <v>518</v>
      </c>
    </row>
    <row r="2379" hidden="1">
      <c r="A2379" s="115"/>
      <c r="F2379" s="116" t="s">
        <v>382</v>
      </c>
      <c r="L2379" s="117" t="s">
        <v>383</v>
      </c>
      <c r="N2379" s="118" t="s">
        <v>384</v>
      </c>
    </row>
    <row r="2380" hidden="1">
      <c r="A2380" s="83" t="s">
        <v>232</v>
      </c>
      <c r="B2380" s="83" t="s">
        <v>233</v>
      </c>
      <c r="C2380" s="83" t="s">
        <v>234</v>
      </c>
      <c r="D2380" s="83" t="s">
        <v>15</v>
      </c>
      <c r="E2380" s="84" t="s">
        <v>235</v>
      </c>
      <c r="F2380" s="85" t="s">
        <v>17</v>
      </c>
      <c r="G2380" s="85" t="s">
        <v>236</v>
      </c>
      <c r="H2380" s="85" t="s">
        <v>237</v>
      </c>
      <c r="I2380" s="85" t="s">
        <v>238</v>
      </c>
      <c r="J2380" s="85" t="s">
        <v>239</v>
      </c>
      <c r="K2380" s="86" t="s">
        <v>240</v>
      </c>
      <c r="L2380" s="87" t="s">
        <v>241</v>
      </c>
      <c r="M2380" s="87" t="s">
        <v>242</v>
      </c>
      <c r="N2380" s="88" t="s">
        <v>385</v>
      </c>
      <c r="O2380" s="88" t="s">
        <v>235</v>
      </c>
      <c r="P2380" s="88" t="s">
        <v>244</v>
      </c>
      <c r="Q2380" s="88" t="s">
        <v>245</v>
      </c>
      <c r="R2380" s="88" t="s">
        <v>246</v>
      </c>
      <c r="S2380" s="88" t="s">
        <v>247</v>
      </c>
      <c r="T2380" s="88" t="s">
        <v>248</v>
      </c>
      <c r="U2380" s="88" t="s">
        <v>249</v>
      </c>
      <c r="V2380" s="88" t="s">
        <v>250</v>
      </c>
      <c r="W2380" s="88" t="s">
        <v>251</v>
      </c>
      <c r="X2380" s="88" t="s">
        <v>252</v>
      </c>
      <c r="Y2380" s="88" t="s">
        <v>253</v>
      </c>
      <c r="Z2380" s="88" t="s">
        <v>254</v>
      </c>
      <c r="AA2380" s="88" t="s">
        <v>255</v>
      </c>
      <c r="AB2380" s="88" t="s">
        <v>256</v>
      </c>
      <c r="AC2380" s="88" t="s">
        <v>257</v>
      </c>
      <c r="AD2380" s="88" t="s">
        <v>258</v>
      </c>
      <c r="AE2380" s="88" t="s">
        <v>259</v>
      </c>
      <c r="AF2380" s="88" t="s">
        <v>260</v>
      </c>
      <c r="AG2380" s="88" t="s">
        <v>261</v>
      </c>
      <c r="AH2380" s="88" t="s">
        <v>262</v>
      </c>
    </row>
    <row r="2381" hidden="1">
      <c r="A2381" s="96" t="s">
        <v>95</v>
      </c>
      <c r="B2381" s="97" t="s">
        <v>368</v>
      </c>
      <c r="C2381" s="103">
        <v>1.0</v>
      </c>
      <c r="D2381" s="103">
        <v>1.0</v>
      </c>
      <c r="E2381" s="93">
        <f t="shared" ref="E2381:E2386" si="1510">SUM(L2381*I2381)/60</f>
        <v>30.56666667</v>
      </c>
      <c r="F2381" s="103">
        <v>1.0</v>
      </c>
      <c r="G2381" s="103">
        <v>145.0</v>
      </c>
      <c r="H2381" s="92">
        <v>0.0</v>
      </c>
      <c r="I2381" s="103">
        <v>131.0</v>
      </c>
      <c r="J2381" s="106">
        <f t="shared" ref="J2381:J2394" si="1511">SUM(G2381-I2381)</f>
        <v>14</v>
      </c>
      <c r="K2381" s="94">
        <f t="shared" ref="K2381:K2394" si="1512">SUM(G2381/I2381)</f>
        <v>1.106870229</v>
      </c>
      <c r="L2381" s="103">
        <v>14.0</v>
      </c>
      <c r="M2381" s="103">
        <v>186.0</v>
      </c>
      <c r="N2381" s="103">
        <v>1.0</v>
      </c>
      <c r="O2381" s="95">
        <f t="shared" ref="O2381:O2386" si="1513">(E2381*N2381)</f>
        <v>30.56666667</v>
      </c>
      <c r="P2381" s="103">
        <v>3.0</v>
      </c>
      <c r="Q2381" s="103">
        <v>2.0</v>
      </c>
      <c r="R2381" s="103">
        <v>12.0</v>
      </c>
      <c r="S2381" s="103">
        <v>1.0</v>
      </c>
      <c r="T2381" s="103">
        <v>17.0</v>
      </c>
      <c r="U2381" s="103">
        <v>7.0</v>
      </c>
      <c r="V2381" s="103">
        <v>2.0</v>
      </c>
      <c r="W2381" s="103">
        <v>1.0</v>
      </c>
      <c r="X2381" s="92">
        <v>0.0</v>
      </c>
      <c r="Y2381" s="92">
        <v>0.0</v>
      </c>
      <c r="Z2381" s="92">
        <v>0.0</v>
      </c>
      <c r="AA2381" s="92">
        <v>0.0</v>
      </c>
      <c r="AB2381" s="92">
        <v>0.0</v>
      </c>
      <c r="AC2381" s="103">
        <v>3.0</v>
      </c>
      <c r="AD2381" s="92">
        <v>0.0</v>
      </c>
      <c r="AE2381" s="92">
        <v>0.0</v>
      </c>
      <c r="AF2381" s="92">
        <v>0.0</v>
      </c>
      <c r="AG2381" s="92">
        <v>0.0</v>
      </c>
      <c r="AH2381" s="92">
        <v>0.0</v>
      </c>
    </row>
    <row r="2382" hidden="1">
      <c r="A2382" s="96" t="s">
        <v>95</v>
      </c>
      <c r="B2382" s="97" t="s">
        <v>369</v>
      </c>
      <c r="C2382" s="103">
        <v>1.0</v>
      </c>
      <c r="D2382" s="103">
        <v>1.0</v>
      </c>
      <c r="E2382" s="93">
        <f t="shared" si="1510"/>
        <v>30</v>
      </c>
      <c r="F2382" s="92">
        <v>0.0</v>
      </c>
      <c r="G2382" s="103">
        <v>129.0</v>
      </c>
      <c r="H2382" s="103">
        <v>1.0</v>
      </c>
      <c r="I2382" s="103">
        <v>120.0</v>
      </c>
      <c r="J2382" s="106">
        <f t="shared" si="1511"/>
        <v>9</v>
      </c>
      <c r="K2382" s="94">
        <f t="shared" si="1512"/>
        <v>1.075</v>
      </c>
      <c r="L2382" s="103">
        <v>15.0</v>
      </c>
      <c r="M2382" s="103">
        <v>152.0</v>
      </c>
      <c r="N2382" s="103">
        <v>1.0</v>
      </c>
      <c r="O2382" s="95">
        <f t="shared" si="1513"/>
        <v>30</v>
      </c>
      <c r="P2382" s="103">
        <v>3.0</v>
      </c>
      <c r="Q2382" s="103">
        <v>1.0</v>
      </c>
      <c r="R2382" s="103">
        <v>7.0</v>
      </c>
      <c r="S2382" s="103">
        <v>1.0</v>
      </c>
      <c r="T2382" s="103">
        <v>16.0</v>
      </c>
      <c r="U2382" s="103">
        <v>2.0</v>
      </c>
      <c r="V2382" s="92">
        <v>0.0</v>
      </c>
      <c r="W2382" s="92">
        <v>0.0</v>
      </c>
      <c r="X2382" s="92">
        <v>0.0</v>
      </c>
      <c r="Y2382" s="92">
        <v>0.0</v>
      </c>
      <c r="Z2382" s="92">
        <v>0.0</v>
      </c>
      <c r="AA2382" s="92">
        <v>0.0</v>
      </c>
      <c r="AB2382" s="92">
        <v>0.0</v>
      </c>
      <c r="AC2382" s="103">
        <v>2.0</v>
      </c>
      <c r="AD2382" s="92">
        <v>0.0</v>
      </c>
      <c r="AE2382" s="92">
        <v>0.0</v>
      </c>
      <c r="AF2382" s="92">
        <v>0.0</v>
      </c>
      <c r="AG2382" s="92">
        <v>0.0</v>
      </c>
      <c r="AH2382" s="92">
        <v>0.0</v>
      </c>
    </row>
    <row r="2383" hidden="1">
      <c r="A2383" s="96" t="s">
        <v>95</v>
      </c>
      <c r="B2383" s="97" t="s">
        <v>370</v>
      </c>
      <c r="C2383" s="103">
        <v>1.0</v>
      </c>
      <c r="D2383" s="103">
        <v>1.0</v>
      </c>
      <c r="E2383" s="93">
        <f t="shared" si="1510"/>
        <v>32.85</v>
      </c>
      <c r="F2383" s="103">
        <v>3.0</v>
      </c>
      <c r="G2383" s="103">
        <v>87.0</v>
      </c>
      <c r="H2383" s="103">
        <v>1.0</v>
      </c>
      <c r="I2383" s="103">
        <v>73.0</v>
      </c>
      <c r="J2383" s="106">
        <f t="shared" si="1511"/>
        <v>14</v>
      </c>
      <c r="K2383" s="94">
        <f t="shared" si="1512"/>
        <v>1.191780822</v>
      </c>
      <c r="L2383" s="103">
        <v>27.0</v>
      </c>
      <c r="M2383" s="103">
        <v>107.0</v>
      </c>
      <c r="N2383" s="103">
        <v>1.0</v>
      </c>
      <c r="O2383" s="95">
        <f t="shared" si="1513"/>
        <v>32.85</v>
      </c>
      <c r="P2383" s="103">
        <v>3.0</v>
      </c>
      <c r="Q2383" s="92">
        <v>0.0</v>
      </c>
      <c r="R2383" s="103">
        <v>3.0</v>
      </c>
      <c r="S2383" s="103">
        <v>1.0</v>
      </c>
      <c r="T2383" s="103">
        <v>10.0</v>
      </c>
      <c r="U2383" s="92">
        <v>0.0</v>
      </c>
      <c r="V2383" s="92">
        <v>0.0</v>
      </c>
      <c r="W2383" s="92">
        <v>0.0</v>
      </c>
      <c r="X2383" s="92">
        <v>0.0</v>
      </c>
      <c r="Y2383" s="92">
        <v>0.0</v>
      </c>
      <c r="Z2383" s="92">
        <v>0.0</v>
      </c>
      <c r="AA2383" s="92">
        <v>0.0</v>
      </c>
      <c r="AB2383" s="92">
        <v>0.0</v>
      </c>
      <c r="AC2383" s="103">
        <v>1.0</v>
      </c>
      <c r="AD2383" s="92">
        <v>0.0</v>
      </c>
      <c r="AE2383" s="92">
        <v>0.0</v>
      </c>
      <c r="AF2383" s="92">
        <v>0.0</v>
      </c>
      <c r="AG2383" s="92">
        <v>0.0</v>
      </c>
      <c r="AH2383" s="103">
        <v>1.0</v>
      </c>
    </row>
    <row r="2384" hidden="1">
      <c r="A2384" s="96" t="s">
        <v>95</v>
      </c>
      <c r="B2384" s="97" t="s">
        <v>371</v>
      </c>
      <c r="C2384" s="103">
        <v>1.0</v>
      </c>
      <c r="D2384" s="103">
        <v>1.0</v>
      </c>
      <c r="E2384" s="93">
        <f t="shared" si="1510"/>
        <v>29.8</v>
      </c>
      <c r="F2384" s="103">
        <v>1.0</v>
      </c>
      <c r="G2384" s="103">
        <v>193.0</v>
      </c>
      <c r="H2384" s="92">
        <v>0.0</v>
      </c>
      <c r="I2384" s="103">
        <v>149.0</v>
      </c>
      <c r="J2384" s="106">
        <f t="shared" si="1511"/>
        <v>44</v>
      </c>
      <c r="K2384" s="94">
        <f t="shared" si="1512"/>
        <v>1.295302013</v>
      </c>
      <c r="L2384" s="103">
        <v>12.0</v>
      </c>
      <c r="M2384" s="103">
        <v>273.0</v>
      </c>
      <c r="N2384" s="103">
        <v>1.0</v>
      </c>
      <c r="O2384" s="95">
        <f t="shared" si="1513"/>
        <v>29.8</v>
      </c>
      <c r="P2384" s="103">
        <v>3.0</v>
      </c>
      <c r="Q2384" s="103">
        <v>2.0</v>
      </c>
      <c r="R2384" s="103">
        <v>13.0</v>
      </c>
      <c r="S2384" s="103">
        <v>2.0</v>
      </c>
      <c r="T2384" s="103">
        <v>38.0</v>
      </c>
      <c r="U2384" s="103">
        <v>11.0</v>
      </c>
      <c r="V2384" s="103">
        <v>6.0</v>
      </c>
      <c r="W2384" s="103">
        <v>2.0</v>
      </c>
      <c r="X2384" s="103">
        <v>1.0</v>
      </c>
      <c r="Y2384" s="103">
        <v>1.0</v>
      </c>
      <c r="Z2384" s="92">
        <v>0.0</v>
      </c>
      <c r="AA2384" s="92">
        <v>0.0</v>
      </c>
      <c r="AB2384" s="92">
        <v>0.0</v>
      </c>
      <c r="AC2384" s="103">
        <v>9.0</v>
      </c>
      <c r="AD2384" s="92">
        <v>0.0</v>
      </c>
      <c r="AE2384" s="92">
        <v>0.0</v>
      </c>
      <c r="AF2384" s="92">
        <v>0.0</v>
      </c>
      <c r="AG2384" s="92">
        <v>0.0</v>
      </c>
      <c r="AH2384" s="92">
        <v>0.0</v>
      </c>
    </row>
    <row r="2385" hidden="1">
      <c r="A2385" s="96" t="s">
        <v>95</v>
      </c>
      <c r="B2385" s="97" t="s">
        <v>372</v>
      </c>
      <c r="C2385" s="92">
        <v>0.0</v>
      </c>
      <c r="D2385" s="92">
        <v>0.0</v>
      </c>
      <c r="E2385" s="93">
        <f t="shared" si="1510"/>
        <v>0</v>
      </c>
      <c r="F2385" s="92">
        <v>0.0</v>
      </c>
      <c r="G2385" s="92">
        <v>0.0</v>
      </c>
      <c r="H2385" s="92">
        <v>0.0</v>
      </c>
      <c r="I2385" s="92">
        <v>0.0</v>
      </c>
      <c r="J2385" s="106">
        <f t="shared" si="1511"/>
        <v>0</v>
      </c>
      <c r="K2385" s="94" t="str">
        <f t="shared" si="1512"/>
        <v>#DIV/0!</v>
      </c>
      <c r="L2385" s="92">
        <v>0.0</v>
      </c>
      <c r="M2385" s="92">
        <v>0.0</v>
      </c>
      <c r="N2385" s="103">
        <v>0.0</v>
      </c>
      <c r="O2385" s="95">
        <f t="shared" si="1513"/>
        <v>0</v>
      </c>
      <c r="P2385" s="92">
        <v>0.0</v>
      </c>
      <c r="Q2385" s="92">
        <v>0.0</v>
      </c>
      <c r="R2385" s="92">
        <v>0.0</v>
      </c>
      <c r="S2385" s="92">
        <v>0.0</v>
      </c>
      <c r="T2385" s="92">
        <v>0.0</v>
      </c>
      <c r="U2385" s="92">
        <v>0.0</v>
      </c>
      <c r="V2385" s="92">
        <v>0.0</v>
      </c>
      <c r="W2385" s="92">
        <v>0.0</v>
      </c>
      <c r="X2385" s="92">
        <v>0.0</v>
      </c>
      <c r="Y2385" s="92">
        <v>0.0</v>
      </c>
      <c r="Z2385" s="92">
        <v>0.0</v>
      </c>
      <c r="AA2385" s="92">
        <v>0.0</v>
      </c>
      <c r="AB2385" s="92">
        <v>0.0</v>
      </c>
      <c r="AC2385" s="92">
        <v>0.0</v>
      </c>
      <c r="AD2385" s="92">
        <v>0.0</v>
      </c>
      <c r="AE2385" s="92">
        <v>0.0</v>
      </c>
      <c r="AF2385" s="92">
        <v>0.0</v>
      </c>
      <c r="AG2385" s="92">
        <v>0.0</v>
      </c>
      <c r="AH2385" s="92">
        <v>0.0</v>
      </c>
    </row>
    <row r="2386" hidden="1">
      <c r="A2386" s="96" t="s">
        <v>95</v>
      </c>
      <c r="B2386" s="97" t="s">
        <v>373</v>
      </c>
      <c r="C2386" s="92">
        <v>0.0</v>
      </c>
      <c r="D2386" s="92">
        <v>0.0</v>
      </c>
      <c r="E2386" s="93">
        <f t="shared" si="1510"/>
        <v>0</v>
      </c>
      <c r="F2386" s="92">
        <v>0.0</v>
      </c>
      <c r="G2386" s="92">
        <v>0.0</v>
      </c>
      <c r="H2386" s="92">
        <v>0.0</v>
      </c>
      <c r="I2386" s="92">
        <v>0.0</v>
      </c>
      <c r="J2386" s="106">
        <f t="shared" si="1511"/>
        <v>0</v>
      </c>
      <c r="K2386" s="94" t="str">
        <f t="shared" si="1512"/>
        <v>#DIV/0!</v>
      </c>
      <c r="L2386" s="92">
        <v>0.0</v>
      </c>
      <c r="M2386" s="92">
        <v>0.0</v>
      </c>
      <c r="N2386" s="103">
        <v>0.0</v>
      </c>
      <c r="O2386" s="95">
        <f t="shared" si="1513"/>
        <v>0</v>
      </c>
      <c r="P2386" s="92">
        <v>0.0</v>
      </c>
      <c r="Q2386" s="92">
        <v>0.0</v>
      </c>
      <c r="R2386" s="92">
        <v>0.0</v>
      </c>
      <c r="S2386" s="92">
        <v>0.0</v>
      </c>
      <c r="T2386" s="92">
        <v>0.0</v>
      </c>
      <c r="U2386" s="92">
        <v>0.0</v>
      </c>
      <c r="V2386" s="92">
        <v>0.0</v>
      </c>
      <c r="W2386" s="92">
        <v>0.0</v>
      </c>
      <c r="X2386" s="92">
        <v>0.0</v>
      </c>
      <c r="Y2386" s="92">
        <v>0.0</v>
      </c>
      <c r="Z2386" s="92">
        <v>0.0</v>
      </c>
      <c r="AA2386" s="92">
        <v>0.0</v>
      </c>
      <c r="AB2386" s="92">
        <v>0.0</v>
      </c>
      <c r="AC2386" s="92">
        <v>0.0</v>
      </c>
      <c r="AD2386" s="92">
        <v>0.0</v>
      </c>
      <c r="AE2386" s="92">
        <v>0.0</v>
      </c>
      <c r="AF2386" s="92">
        <v>0.0</v>
      </c>
      <c r="AG2386" s="92">
        <v>0.0</v>
      </c>
      <c r="AH2386" s="92">
        <v>0.0</v>
      </c>
    </row>
    <row r="2387" hidden="1">
      <c r="A2387" s="98"/>
      <c r="B2387" s="99"/>
      <c r="C2387" s="99">
        <f t="shared" ref="C2387:D2387" si="1514">SUM(C2381:C2386)/4</f>
        <v>1</v>
      </c>
      <c r="D2387" s="99">
        <f t="shared" si="1514"/>
        <v>1</v>
      </c>
      <c r="E2387" s="100">
        <f>SUM(E2381:E2386)</f>
        <v>123.2166667</v>
      </c>
      <c r="F2387" s="99">
        <f>SUM(F2381:F2386)/4</f>
        <v>1.25</v>
      </c>
      <c r="G2387" s="99">
        <f>SUM(G2381:G2386)</f>
        <v>554</v>
      </c>
      <c r="H2387" s="99"/>
      <c r="I2387" s="99">
        <f>SUM(I2381:I2386)</f>
        <v>473</v>
      </c>
      <c r="J2387" s="99">
        <f t="shared" si="1511"/>
        <v>81</v>
      </c>
      <c r="K2387" s="101">
        <f t="shared" si="1512"/>
        <v>1.171247357</v>
      </c>
      <c r="L2387" s="99">
        <f t="shared" ref="L2387:M2387" si="1515">SUM(L2381:L2386)</f>
        <v>68</v>
      </c>
      <c r="M2387" s="99">
        <f t="shared" si="1515"/>
        <v>718</v>
      </c>
      <c r="N2387" s="99"/>
      <c r="O2387" s="102"/>
      <c r="P2387" s="99">
        <f t="shared" ref="P2387:AH2387" si="1516">SUM(P2381:P2386)</f>
        <v>12</v>
      </c>
      <c r="Q2387" s="99">
        <f t="shared" si="1516"/>
        <v>5</v>
      </c>
      <c r="R2387" s="99">
        <f t="shared" si="1516"/>
        <v>35</v>
      </c>
      <c r="S2387" s="99">
        <f t="shared" si="1516"/>
        <v>5</v>
      </c>
      <c r="T2387" s="99">
        <f t="shared" si="1516"/>
        <v>81</v>
      </c>
      <c r="U2387" s="99">
        <f t="shared" si="1516"/>
        <v>20</v>
      </c>
      <c r="V2387" s="99">
        <f t="shared" si="1516"/>
        <v>8</v>
      </c>
      <c r="W2387" s="99">
        <f t="shared" si="1516"/>
        <v>3</v>
      </c>
      <c r="X2387" s="99">
        <f t="shared" si="1516"/>
        <v>1</v>
      </c>
      <c r="Y2387" s="99">
        <f t="shared" si="1516"/>
        <v>1</v>
      </c>
      <c r="Z2387" s="99">
        <f t="shared" si="1516"/>
        <v>0</v>
      </c>
      <c r="AA2387" s="99">
        <f t="shared" si="1516"/>
        <v>0</v>
      </c>
      <c r="AB2387" s="99">
        <f t="shared" si="1516"/>
        <v>0</v>
      </c>
      <c r="AC2387" s="99">
        <f t="shared" si="1516"/>
        <v>15</v>
      </c>
      <c r="AD2387" s="99">
        <f t="shared" si="1516"/>
        <v>0</v>
      </c>
      <c r="AE2387" s="99">
        <f t="shared" si="1516"/>
        <v>0</v>
      </c>
      <c r="AF2387" s="99">
        <f t="shared" si="1516"/>
        <v>0</v>
      </c>
      <c r="AG2387" s="99">
        <f t="shared" si="1516"/>
        <v>0</v>
      </c>
      <c r="AH2387" s="99">
        <f t="shared" si="1516"/>
        <v>1</v>
      </c>
    </row>
    <row r="2388" hidden="1">
      <c r="A2388" s="96" t="s">
        <v>328</v>
      </c>
      <c r="B2388" s="97" t="s">
        <v>329</v>
      </c>
      <c r="C2388" s="103">
        <v>1.0</v>
      </c>
      <c r="D2388" s="92">
        <v>0.0</v>
      </c>
      <c r="E2388" s="93">
        <f t="shared" ref="E2388:E2393" si="1517">SUM(L2388*I2388)/60</f>
        <v>29.7</v>
      </c>
      <c r="F2388" s="92">
        <v>0.0</v>
      </c>
      <c r="G2388" s="103">
        <v>137.0</v>
      </c>
      <c r="H2388" s="103">
        <v>1.0</v>
      </c>
      <c r="I2388" s="103">
        <v>162.0</v>
      </c>
      <c r="J2388" s="106">
        <f t="shared" si="1511"/>
        <v>-25</v>
      </c>
      <c r="K2388" s="94">
        <f t="shared" si="1512"/>
        <v>0.8456790123</v>
      </c>
      <c r="L2388" s="103">
        <v>11.0</v>
      </c>
      <c r="M2388" s="103">
        <v>174.0</v>
      </c>
      <c r="N2388" s="103">
        <v>1.0</v>
      </c>
      <c r="O2388" s="95">
        <f t="shared" ref="O2388:O2393" si="1518">SUM(L2388*I2388)/60</f>
        <v>29.7</v>
      </c>
      <c r="P2388" s="103">
        <v>6.0</v>
      </c>
      <c r="Q2388" s="103">
        <v>5.0</v>
      </c>
      <c r="R2388" s="103">
        <v>8.0</v>
      </c>
      <c r="S2388" s="103">
        <v>2.0</v>
      </c>
      <c r="T2388" s="103">
        <v>19.0</v>
      </c>
      <c r="U2388" s="103">
        <v>2.0</v>
      </c>
      <c r="V2388" s="103">
        <v>1.0</v>
      </c>
      <c r="W2388" s="103">
        <v>1.0</v>
      </c>
      <c r="X2388" s="92">
        <v>0.0</v>
      </c>
      <c r="Y2388" s="92">
        <v>0.0</v>
      </c>
      <c r="Z2388" s="92">
        <v>0.0</v>
      </c>
      <c r="AA2388" s="92">
        <v>0.0</v>
      </c>
      <c r="AB2388" s="92">
        <v>0.0</v>
      </c>
      <c r="AC2388" s="103">
        <v>2.0</v>
      </c>
      <c r="AD2388" s="92">
        <v>0.0</v>
      </c>
      <c r="AE2388" s="92">
        <v>0.0</v>
      </c>
      <c r="AF2388" s="92">
        <v>0.0</v>
      </c>
      <c r="AG2388" s="92">
        <v>0.0</v>
      </c>
      <c r="AH2388" s="92">
        <v>0.0</v>
      </c>
    </row>
    <row r="2389" hidden="1">
      <c r="A2389" s="96" t="s">
        <v>328</v>
      </c>
      <c r="B2389" s="97" t="s">
        <v>330</v>
      </c>
      <c r="C2389" s="103">
        <v>1.0</v>
      </c>
      <c r="D2389" s="92">
        <v>0.0</v>
      </c>
      <c r="E2389" s="93">
        <f t="shared" si="1517"/>
        <v>32.1</v>
      </c>
      <c r="F2389" s="103">
        <v>2.0</v>
      </c>
      <c r="G2389" s="103">
        <v>96.0</v>
      </c>
      <c r="H2389" s="103">
        <v>1.0</v>
      </c>
      <c r="I2389" s="103">
        <v>107.0</v>
      </c>
      <c r="J2389" s="106">
        <f t="shared" si="1511"/>
        <v>-11</v>
      </c>
      <c r="K2389" s="94">
        <f t="shared" si="1512"/>
        <v>0.8971962617</v>
      </c>
      <c r="L2389" s="103">
        <v>18.0</v>
      </c>
      <c r="M2389" s="103">
        <v>124.0</v>
      </c>
      <c r="N2389" s="103">
        <v>1.0</v>
      </c>
      <c r="O2389" s="95">
        <f t="shared" si="1518"/>
        <v>32.1</v>
      </c>
      <c r="P2389" s="103">
        <v>4.0</v>
      </c>
      <c r="Q2389" s="103">
        <v>3.0</v>
      </c>
      <c r="R2389" s="103">
        <v>5.0</v>
      </c>
      <c r="S2389" s="103">
        <v>4.0</v>
      </c>
      <c r="T2389" s="103">
        <v>9.0</v>
      </c>
      <c r="U2389" s="103">
        <v>3.0</v>
      </c>
      <c r="V2389" s="103">
        <v>1.0</v>
      </c>
      <c r="W2389" s="92">
        <v>0.0</v>
      </c>
      <c r="X2389" s="92">
        <v>0.0</v>
      </c>
      <c r="Y2389" s="92">
        <v>0.0</v>
      </c>
      <c r="Z2389" s="92">
        <v>0.0</v>
      </c>
      <c r="AA2389" s="92">
        <v>0.0</v>
      </c>
      <c r="AB2389" s="92">
        <v>0.0</v>
      </c>
      <c r="AC2389" s="103">
        <v>2.0</v>
      </c>
      <c r="AD2389" s="92">
        <v>0.0</v>
      </c>
      <c r="AE2389" s="92">
        <v>0.0</v>
      </c>
      <c r="AF2389" s="92">
        <v>0.0</v>
      </c>
      <c r="AG2389" s="92">
        <v>0.0</v>
      </c>
      <c r="AH2389" s="92">
        <v>0.0</v>
      </c>
    </row>
    <row r="2390" hidden="1">
      <c r="A2390" s="96" t="s">
        <v>328</v>
      </c>
      <c r="B2390" s="97" t="s">
        <v>331</v>
      </c>
      <c r="C2390" s="103">
        <v>1.0</v>
      </c>
      <c r="D2390" s="92">
        <v>0.0</v>
      </c>
      <c r="E2390" s="93">
        <f t="shared" si="1517"/>
        <v>30</v>
      </c>
      <c r="F2390" s="92">
        <v>0.0</v>
      </c>
      <c r="G2390" s="103">
        <v>81.0</v>
      </c>
      <c r="H2390" s="103">
        <v>1.0</v>
      </c>
      <c r="I2390" s="103">
        <v>150.0</v>
      </c>
      <c r="J2390" s="106">
        <f t="shared" si="1511"/>
        <v>-69</v>
      </c>
      <c r="K2390" s="94">
        <f t="shared" si="1512"/>
        <v>0.54</v>
      </c>
      <c r="L2390" s="103">
        <v>12.0</v>
      </c>
      <c r="M2390" s="103">
        <v>93.0</v>
      </c>
      <c r="N2390" s="103">
        <v>1.0</v>
      </c>
      <c r="O2390" s="95">
        <f t="shared" si="1518"/>
        <v>30</v>
      </c>
      <c r="P2390" s="103">
        <v>3.0</v>
      </c>
      <c r="Q2390" s="103">
        <v>1.0</v>
      </c>
      <c r="R2390" s="103">
        <v>3.0</v>
      </c>
      <c r="S2390" s="103">
        <v>2.0</v>
      </c>
      <c r="T2390" s="103">
        <v>9.0</v>
      </c>
      <c r="U2390" s="103">
        <v>1.0</v>
      </c>
      <c r="V2390" s="92">
        <v>0.0</v>
      </c>
      <c r="W2390" s="92">
        <v>0.0</v>
      </c>
      <c r="X2390" s="92">
        <v>0.0</v>
      </c>
      <c r="Y2390" s="92">
        <v>0.0</v>
      </c>
      <c r="Z2390" s="92">
        <v>0.0</v>
      </c>
      <c r="AA2390" s="92">
        <v>0.0</v>
      </c>
      <c r="AB2390" s="92">
        <v>0.0</v>
      </c>
      <c r="AC2390" s="92">
        <v>0.0</v>
      </c>
      <c r="AD2390" s="92">
        <v>0.0</v>
      </c>
      <c r="AE2390" s="92">
        <v>0.0</v>
      </c>
      <c r="AF2390" s="92">
        <v>0.0</v>
      </c>
      <c r="AG2390" s="92">
        <v>0.0</v>
      </c>
      <c r="AH2390" s="92">
        <v>0.0</v>
      </c>
    </row>
    <row r="2391" hidden="1">
      <c r="A2391" s="96" t="s">
        <v>328</v>
      </c>
      <c r="B2391" s="97" t="s">
        <v>332</v>
      </c>
      <c r="C2391" s="92">
        <v>0.0</v>
      </c>
      <c r="D2391" s="92">
        <v>0.0</v>
      </c>
      <c r="E2391" s="93">
        <f t="shared" si="1517"/>
        <v>0</v>
      </c>
      <c r="F2391" s="92">
        <v>0.0</v>
      </c>
      <c r="G2391" s="92">
        <v>0.0</v>
      </c>
      <c r="H2391" s="92">
        <v>0.0</v>
      </c>
      <c r="I2391" s="92">
        <v>0.0</v>
      </c>
      <c r="J2391" s="106">
        <f t="shared" si="1511"/>
        <v>0</v>
      </c>
      <c r="K2391" s="94" t="str">
        <f t="shared" si="1512"/>
        <v>#DIV/0!</v>
      </c>
      <c r="L2391" s="92">
        <v>0.0</v>
      </c>
      <c r="M2391" s="92">
        <v>0.0</v>
      </c>
      <c r="N2391" s="103">
        <v>0.0</v>
      </c>
      <c r="O2391" s="95">
        <f t="shared" si="1518"/>
        <v>0</v>
      </c>
      <c r="P2391" s="92">
        <v>0.0</v>
      </c>
      <c r="Q2391" s="92">
        <v>0.0</v>
      </c>
      <c r="R2391" s="92">
        <v>0.0</v>
      </c>
      <c r="S2391" s="92">
        <v>0.0</v>
      </c>
      <c r="T2391" s="92">
        <v>0.0</v>
      </c>
      <c r="U2391" s="92">
        <v>0.0</v>
      </c>
      <c r="V2391" s="92">
        <v>0.0</v>
      </c>
      <c r="W2391" s="92">
        <v>0.0</v>
      </c>
      <c r="X2391" s="92">
        <v>0.0</v>
      </c>
      <c r="Y2391" s="92">
        <v>0.0</v>
      </c>
      <c r="Z2391" s="92">
        <v>0.0</v>
      </c>
      <c r="AA2391" s="92">
        <v>0.0</v>
      </c>
      <c r="AB2391" s="92">
        <v>0.0</v>
      </c>
      <c r="AC2391" s="92">
        <v>0.0</v>
      </c>
      <c r="AD2391" s="92">
        <v>0.0</v>
      </c>
      <c r="AE2391" s="92">
        <v>0.0</v>
      </c>
      <c r="AF2391" s="92">
        <v>0.0</v>
      </c>
      <c r="AG2391" s="92">
        <v>0.0</v>
      </c>
      <c r="AH2391" s="92">
        <v>0.0</v>
      </c>
    </row>
    <row r="2392" hidden="1">
      <c r="A2392" s="96" t="s">
        <v>328</v>
      </c>
      <c r="B2392" s="97" t="s">
        <v>333</v>
      </c>
      <c r="C2392" s="103">
        <v>1.0</v>
      </c>
      <c r="D2392" s="92">
        <v>0.0</v>
      </c>
      <c r="E2392" s="93">
        <f t="shared" si="1517"/>
        <v>29.2</v>
      </c>
      <c r="F2392" s="92">
        <v>0.0</v>
      </c>
      <c r="G2392" s="103">
        <v>147.0</v>
      </c>
      <c r="H2392" s="103">
        <v>2.0</v>
      </c>
      <c r="I2392" s="103">
        <v>146.0</v>
      </c>
      <c r="J2392" s="106">
        <f t="shared" si="1511"/>
        <v>1</v>
      </c>
      <c r="K2392" s="94">
        <f t="shared" si="1512"/>
        <v>1.006849315</v>
      </c>
      <c r="L2392" s="103">
        <v>12.0</v>
      </c>
      <c r="M2392" s="103">
        <v>189.0</v>
      </c>
      <c r="N2392" s="103">
        <v>1.0</v>
      </c>
      <c r="O2392" s="95">
        <f t="shared" si="1518"/>
        <v>29.2</v>
      </c>
      <c r="P2392" s="103">
        <v>5.0</v>
      </c>
      <c r="Q2392" s="103">
        <v>3.0</v>
      </c>
      <c r="R2392" s="103">
        <v>8.0</v>
      </c>
      <c r="S2392" s="103">
        <v>6.0</v>
      </c>
      <c r="T2392" s="103">
        <v>26.0</v>
      </c>
      <c r="U2392" s="103">
        <v>3.0</v>
      </c>
      <c r="V2392" s="92">
        <v>0.0</v>
      </c>
      <c r="W2392" s="92">
        <v>0.0</v>
      </c>
      <c r="X2392" s="92">
        <v>0.0</v>
      </c>
      <c r="Y2392" s="92">
        <v>0.0</v>
      </c>
      <c r="Z2392" s="92">
        <v>0.0</v>
      </c>
      <c r="AA2392" s="92">
        <v>0.0</v>
      </c>
      <c r="AB2392" s="92">
        <v>0.0</v>
      </c>
      <c r="AC2392" s="103">
        <v>1.0</v>
      </c>
      <c r="AD2392" s="92">
        <v>0.0</v>
      </c>
      <c r="AE2392" s="92">
        <v>0.0</v>
      </c>
      <c r="AF2392" s="92">
        <v>0.0</v>
      </c>
      <c r="AG2392" s="92">
        <v>0.0</v>
      </c>
      <c r="AH2392" s="92">
        <v>0.0</v>
      </c>
    </row>
    <row r="2393" hidden="1">
      <c r="A2393" s="96" t="s">
        <v>328</v>
      </c>
      <c r="B2393" s="97" t="s">
        <v>334</v>
      </c>
      <c r="C2393" s="92">
        <v>0.0</v>
      </c>
      <c r="D2393" s="92">
        <v>0.0</v>
      </c>
      <c r="E2393" s="93">
        <f t="shared" si="1517"/>
        <v>0</v>
      </c>
      <c r="F2393" s="92">
        <v>0.0</v>
      </c>
      <c r="G2393" s="92">
        <v>0.0</v>
      </c>
      <c r="H2393" s="92">
        <v>0.0</v>
      </c>
      <c r="I2393" s="92">
        <v>0.0</v>
      </c>
      <c r="J2393" s="106">
        <f t="shared" si="1511"/>
        <v>0</v>
      </c>
      <c r="K2393" s="94" t="str">
        <f t="shared" si="1512"/>
        <v>#DIV/0!</v>
      </c>
      <c r="L2393" s="92">
        <v>0.0</v>
      </c>
      <c r="M2393" s="92">
        <v>0.0</v>
      </c>
      <c r="N2393" s="103">
        <v>0.0</v>
      </c>
      <c r="O2393" s="95">
        <f t="shared" si="1518"/>
        <v>0</v>
      </c>
      <c r="P2393" s="92">
        <v>0.0</v>
      </c>
      <c r="Q2393" s="92">
        <v>0.0</v>
      </c>
      <c r="R2393" s="92">
        <v>0.0</v>
      </c>
      <c r="S2393" s="92">
        <v>0.0</v>
      </c>
      <c r="T2393" s="92">
        <v>0.0</v>
      </c>
      <c r="U2393" s="92">
        <v>0.0</v>
      </c>
      <c r="V2393" s="92">
        <v>0.0</v>
      </c>
      <c r="W2393" s="92">
        <v>0.0</v>
      </c>
      <c r="X2393" s="92">
        <v>0.0</v>
      </c>
      <c r="Y2393" s="92">
        <v>0.0</v>
      </c>
      <c r="Z2393" s="92">
        <v>0.0</v>
      </c>
      <c r="AA2393" s="92">
        <v>0.0</v>
      </c>
      <c r="AB2393" s="92">
        <v>0.0</v>
      </c>
      <c r="AC2393" s="92">
        <v>0.0</v>
      </c>
      <c r="AD2393" s="92">
        <v>0.0</v>
      </c>
      <c r="AE2393" s="92">
        <v>0.0</v>
      </c>
      <c r="AF2393" s="92">
        <v>0.0</v>
      </c>
      <c r="AG2393" s="92">
        <v>0.0</v>
      </c>
      <c r="AH2393" s="92">
        <v>0.0</v>
      </c>
    </row>
    <row r="2394" hidden="1">
      <c r="A2394" s="98" t="s">
        <v>271</v>
      </c>
      <c r="B2394" s="99"/>
      <c r="C2394" s="99">
        <f>SUM(C2388:C2393)</f>
        <v>4</v>
      </c>
      <c r="D2394" s="99">
        <f t="shared" ref="D2394:F2394" si="1519">SUM(D2388:D2393)/4</f>
        <v>0</v>
      </c>
      <c r="E2394" s="100">
        <f t="shared" si="1519"/>
        <v>30.25</v>
      </c>
      <c r="F2394" s="99">
        <f t="shared" si="1519"/>
        <v>0.5</v>
      </c>
      <c r="G2394" s="99">
        <f>SUM(G2388:G2393)</f>
        <v>461</v>
      </c>
      <c r="H2394" s="99"/>
      <c r="I2394" s="99">
        <f>SUM(I2388:I2393)</f>
        <v>565</v>
      </c>
      <c r="J2394" s="99">
        <f t="shared" si="1511"/>
        <v>-104</v>
      </c>
      <c r="K2394" s="101">
        <f t="shared" si="1512"/>
        <v>0.8159292035</v>
      </c>
      <c r="L2394" s="99">
        <f t="shared" ref="L2394:M2394" si="1520">SUM(L2388:L2393)</f>
        <v>53</v>
      </c>
      <c r="M2394" s="99">
        <f t="shared" si="1520"/>
        <v>580</v>
      </c>
      <c r="N2394" s="99"/>
      <c r="O2394" s="102"/>
      <c r="P2394" s="99">
        <f t="shared" ref="P2394:AH2394" si="1521">SUM(P2388:P2393)</f>
        <v>18</v>
      </c>
      <c r="Q2394" s="99">
        <f t="shared" si="1521"/>
        <v>12</v>
      </c>
      <c r="R2394" s="99">
        <f t="shared" si="1521"/>
        <v>24</v>
      </c>
      <c r="S2394" s="99">
        <f t="shared" si="1521"/>
        <v>14</v>
      </c>
      <c r="T2394" s="99">
        <f t="shared" si="1521"/>
        <v>63</v>
      </c>
      <c r="U2394" s="99">
        <f t="shared" si="1521"/>
        <v>9</v>
      </c>
      <c r="V2394" s="99">
        <f t="shared" si="1521"/>
        <v>2</v>
      </c>
      <c r="W2394" s="99">
        <f t="shared" si="1521"/>
        <v>1</v>
      </c>
      <c r="X2394" s="99">
        <f t="shared" si="1521"/>
        <v>0</v>
      </c>
      <c r="Y2394" s="99">
        <f t="shared" si="1521"/>
        <v>0</v>
      </c>
      <c r="Z2394" s="99">
        <f t="shared" si="1521"/>
        <v>0</v>
      </c>
      <c r="AA2394" s="99">
        <f t="shared" si="1521"/>
        <v>0</v>
      </c>
      <c r="AB2394" s="99">
        <f t="shared" si="1521"/>
        <v>0</v>
      </c>
      <c r="AC2394" s="99">
        <f t="shared" si="1521"/>
        <v>5</v>
      </c>
      <c r="AD2394" s="99">
        <f t="shared" si="1521"/>
        <v>0</v>
      </c>
      <c r="AE2394" s="99">
        <f t="shared" si="1521"/>
        <v>0</v>
      </c>
      <c r="AF2394" s="99">
        <f t="shared" si="1521"/>
        <v>0</v>
      </c>
      <c r="AG2394" s="99">
        <f t="shared" si="1521"/>
        <v>0</v>
      </c>
      <c r="AH2394" s="99">
        <f t="shared" si="1521"/>
        <v>0</v>
      </c>
    </row>
    <row r="2395">
      <c r="A2395" s="119" t="s">
        <v>519</v>
      </c>
    </row>
    <row r="2397" hidden="1">
      <c r="A2397" s="115"/>
      <c r="F2397" s="116" t="s">
        <v>382</v>
      </c>
      <c r="L2397" s="117" t="s">
        <v>383</v>
      </c>
      <c r="N2397" s="118" t="s">
        <v>384</v>
      </c>
    </row>
    <row r="2398" hidden="1">
      <c r="A2398" s="83" t="s">
        <v>232</v>
      </c>
      <c r="B2398" s="83" t="s">
        <v>233</v>
      </c>
      <c r="C2398" s="83" t="s">
        <v>234</v>
      </c>
      <c r="D2398" s="83" t="s">
        <v>15</v>
      </c>
      <c r="E2398" s="84" t="s">
        <v>235</v>
      </c>
      <c r="F2398" s="85" t="s">
        <v>17</v>
      </c>
      <c r="G2398" s="85" t="s">
        <v>236</v>
      </c>
      <c r="H2398" s="85" t="s">
        <v>237</v>
      </c>
      <c r="I2398" s="85" t="s">
        <v>238</v>
      </c>
      <c r="J2398" s="85" t="s">
        <v>239</v>
      </c>
      <c r="K2398" s="86" t="s">
        <v>240</v>
      </c>
      <c r="L2398" s="87" t="s">
        <v>241</v>
      </c>
      <c r="M2398" s="87" t="s">
        <v>242</v>
      </c>
      <c r="N2398" s="88" t="s">
        <v>385</v>
      </c>
      <c r="O2398" s="88" t="s">
        <v>235</v>
      </c>
      <c r="P2398" s="88" t="s">
        <v>244</v>
      </c>
      <c r="Q2398" s="88" t="s">
        <v>245</v>
      </c>
      <c r="R2398" s="88" t="s">
        <v>246</v>
      </c>
      <c r="S2398" s="88" t="s">
        <v>247</v>
      </c>
      <c r="T2398" s="88" t="s">
        <v>248</v>
      </c>
      <c r="U2398" s="88" t="s">
        <v>249</v>
      </c>
      <c r="V2398" s="88" t="s">
        <v>250</v>
      </c>
      <c r="W2398" s="88" t="s">
        <v>251</v>
      </c>
      <c r="X2398" s="88" t="s">
        <v>252</v>
      </c>
      <c r="Y2398" s="88" t="s">
        <v>253</v>
      </c>
      <c r="Z2398" s="88" t="s">
        <v>254</v>
      </c>
      <c r="AA2398" s="88" t="s">
        <v>255</v>
      </c>
      <c r="AB2398" s="88" t="s">
        <v>256</v>
      </c>
      <c r="AC2398" s="88" t="s">
        <v>257</v>
      </c>
      <c r="AD2398" s="88" t="s">
        <v>258</v>
      </c>
      <c r="AE2398" s="88" t="s">
        <v>259</v>
      </c>
      <c r="AF2398" s="88" t="s">
        <v>260</v>
      </c>
      <c r="AG2398" s="88" t="s">
        <v>261</v>
      </c>
      <c r="AH2398" s="88" t="s">
        <v>262</v>
      </c>
    </row>
    <row r="2399" hidden="1">
      <c r="A2399" s="90"/>
      <c r="B2399" s="91"/>
      <c r="C2399" s="92">
        <v>0.0</v>
      </c>
      <c r="D2399" s="92">
        <v>0.0</v>
      </c>
      <c r="E2399" s="93">
        <f t="shared" ref="E2399:E2404" si="1522">SUM(L2399*I2399)/60</f>
        <v>0</v>
      </c>
      <c r="F2399" s="92">
        <v>0.0</v>
      </c>
      <c r="G2399" s="92">
        <v>0.0</v>
      </c>
      <c r="H2399" s="92">
        <v>0.0</v>
      </c>
      <c r="I2399" s="92">
        <v>0.0</v>
      </c>
      <c r="J2399" s="106">
        <f t="shared" ref="J2399:J2412" si="1523">SUM(G2399-I2399)</f>
        <v>0</v>
      </c>
      <c r="K2399" s="94" t="str">
        <f t="shared" ref="K2399:K2412" si="1524">SUM(G2399/I2399)</f>
        <v>#DIV/0!</v>
      </c>
      <c r="L2399" s="92">
        <v>0.0</v>
      </c>
      <c r="M2399" s="92">
        <v>0.0</v>
      </c>
      <c r="N2399" s="92" t="s">
        <v>386</v>
      </c>
      <c r="O2399" s="95" t="str">
        <f t="shared" ref="O2399:O2404" si="1525">(E2399*N2399)</f>
        <v>#VALUE!</v>
      </c>
      <c r="P2399" s="92">
        <v>0.0</v>
      </c>
      <c r="Q2399" s="92">
        <v>0.0</v>
      </c>
      <c r="R2399" s="92">
        <v>0.0</v>
      </c>
      <c r="S2399" s="92">
        <v>0.0</v>
      </c>
      <c r="T2399" s="92">
        <v>0.0</v>
      </c>
      <c r="U2399" s="92">
        <v>0.0</v>
      </c>
      <c r="V2399" s="92">
        <v>0.0</v>
      </c>
      <c r="W2399" s="92">
        <v>0.0</v>
      </c>
      <c r="X2399" s="92">
        <v>0.0</v>
      </c>
      <c r="Y2399" s="92">
        <v>0.0</v>
      </c>
      <c r="Z2399" s="92">
        <v>0.0</v>
      </c>
      <c r="AA2399" s="92">
        <v>0.0</v>
      </c>
      <c r="AB2399" s="92">
        <v>0.0</v>
      </c>
      <c r="AC2399" s="92">
        <v>0.0</v>
      </c>
      <c r="AD2399" s="92">
        <v>0.0</v>
      </c>
      <c r="AE2399" s="92">
        <v>0.0</v>
      </c>
      <c r="AF2399" s="92">
        <v>0.0</v>
      </c>
      <c r="AG2399" s="92">
        <v>0.0</v>
      </c>
      <c r="AH2399" s="92">
        <v>0.0</v>
      </c>
    </row>
    <row r="2400" hidden="1">
      <c r="A2400" s="90"/>
      <c r="B2400" s="91"/>
      <c r="C2400" s="92">
        <v>0.0</v>
      </c>
      <c r="D2400" s="92">
        <v>0.0</v>
      </c>
      <c r="E2400" s="93">
        <f t="shared" si="1522"/>
        <v>0</v>
      </c>
      <c r="F2400" s="92">
        <v>0.0</v>
      </c>
      <c r="G2400" s="92">
        <v>0.0</v>
      </c>
      <c r="H2400" s="92">
        <v>0.0</v>
      </c>
      <c r="I2400" s="92">
        <v>0.0</v>
      </c>
      <c r="J2400" s="106">
        <f t="shared" si="1523"/>
        <v>0</v>
      </c>
      <c r="K2400" s="94" t="str">
        <f t="shared" si="1524"/>
        <v>#DIV/0!</v>
      </c>
      <c r="L2400" s="92">
        <v>0.0</v>
      </c>
      <c r="M2400" s="92">
        <v>0.0</v>
      </c>
      <c r="N2400" s="92" t="s">
        <v>386</v>
      </c>
      <c r="O2400" s="95" t="str">
        <f t="shared" si="1525"/>
        <v>#VALUE!</v>
      </c>
      <c r="P2400" s="92">
        <v>0.0</v>
      </c>
      <c r="Q2400" s="92">
        <v>0.0</v>
      </c>
      <c r="R2400" s="92">
        <v>0.0</v>
      </c>
      <c r="S2400" s="92">
        <v>0.0</v>
      </c>
      <c r="T2400" s="92">
        <v>0.0</v>
      </c>
      <c r="U2400" s="92">
        <v>0.0</v>
      </c>
      <c r="V2400" s="92">
        <v>0.0</v>
      </c>
      <c r="W2400" s="92">
        <v>0.0</v>
      </c>
      <c r="X2400" s="92">
        <v>0.0</v>
      </c>
      <c r="Y2400" s="92">
        <v>0.0</v>
      </c>
      <c r="Z2400" s="92">
        <v>0.0</v>
      </c>
      <c r="AA2400" s="92">
        <v>0.0</v>
      </c>
      <c r="AB2400" s="92">
        <v>0.0</v>
      </c>
      <c r="AC2400" s="92">
        <v>0.0</v>
      </c>
      <c r="AD2400" s="92">
        <v>0.0</v>
      </c>
      <c r="AE2400" s="92">
        <v>0.0</v>
      </c>
      <c r="AF2400" s="92">
        <v>0.0</v>
      </c>
      <c r="AG2400" s="92">
        <v>0.0</v>
      </c>
      <c r="AH2400" s="92">
        <v>0.0</v>
      </c>
    </row>
    <row r="2401" hidden="1">
      <c r="A2401" s="90"/>
      <c r="B2401" s="91"/>
      <c r="C2401" s="92">
        <v>0.0</v>
      </c>
      <c r="D2401" s="92">
        <v>0.0</v>
      </c>
      <c r="E2401" s="93">
        <f t="shared" si="1522"/>
        <v>0</v>
      </c>
      <c r="F2401" s="92">
        <v>0.0</v>
      </c>
      <c r="G2401" s="92">
        <v>0.0</v>
      </c>
      <c r="H2401" s="92">
        <v>0.0</v>
      </c>
      <c r="I2401" s="92">
        <v>0.0</v>
      </c>
      <c r="J2401" s="106">
        <f t="shared" si="1523"/>
        <v>0</v>
      </c>
      <c r="K2401" s="94" t="str">
        <f t="shared" si="1524"/>
        <v>#DIV/0!</v>
      </c>
      <c r="L2401" s="92">
        <v>0.0</v>
      </c>
      <c r="M2401" s="92">
        <v>0.0</v>
      </c>
      <c r="N2401" s="92" t="s">
        <v>386</v>
      </c>
      <c r="O2401" s="95" t="str">
        <f t="shared" si="1525"/>
        <v>#VALUE!</v>
      </c>
      <c r="P2401" s="92">
        <v>0.0</v>
      </c>
      <c r="Q2401" s="92">
        <v>0.0</v>
      </c>
      <c r="R2401" s="92">
        <v>0.0</v>
      </c>
      <c r="S2401" s="92">
        <v>0.0</v>
      </c>
      <c r="T2401" s="92">
        <v>0.0</v>
      </c>
      <c r="U2401" s="92">
        <v>0.0</v>
      </c>
      <c r="V2401" s="92">
        <v>0.0</v>
      </c>
      <c r="W2401" s="92">
        <v>0.0</v>
      </c>
      <c r="X2401" s="92">
        <v>0.0</v>
      </c>
      <c r="Y2401" s="92">
        <v>0.0</v>
      </c>
      <c r="Z2401" s="92">
        <v>0.0</v>
      </c>
      <c r="AA2401" s="92">
        <v>0.0</v>
      </c>
      <c r="AB2401" s="92">
        <v>0.0</v>
      </c>
      <c r="AC2401" s="92">
        <v>0.0</v>
      </c>
      <c r="AD2401" s="92">
        <v>0.0</v>
      </c>
      <c r="AE2401" s="92">
        <v>0.0</v>
      </c>
      <c r="AF2401" s="92">
        <v>0.0</v>
      </c>
      <c r="AG2401" s="92">
        <v>0.0</v>
      </c>
      <c r="AH2401" s="92">
        <v>0.0</v>
      </c>
    </row>
    <row r="2402" hidden="1">
      <c r="A2402" s="90"/>
      <c r="B2402" s="91"/>
      <c r="C2402" s="92">
        <v>0.0</v>
      </c>
      <c r="D2402" s="92">
        <v>0.0</v>
      </c>
      <c r="E2402" s="93">
        <f t="shared" si="1522"/>
        <v>0</v>
      </c>
      <c r="F2402" s="92">
        <v>0.0</v>
      </c>
      <c r="G2402" s="92">
        <v>0.0</v>
      </c>
      <c r="H2402" s="92">
        <v>0.0</v>
      </c>
      <c r="I2402" s="92">
        <v>0.0</v>
      </c>
      <c r="J2402" s="106">
        <f t="shared" si="1523"/>
        <v>0</v>
      </c>
      <c r="K2402" s="94" t="str">
        <f t="shared" si="1524"/>
        <v>#DIV/0!</v>
      </c>
      <c r="L2402" s="92">
        <v>0.0</v>
      </c>
      <c r="M2402" s="92">
        <v>0.0</v>
      </c>
      <c r="N2402" s="92" t="s">
        <v>386</v>
      </c>
      <c r="O2402" s="95" t="str">
        <f t="shared" si="1525"/>
        <v>#VALUE!</v>
      </c>
      <c r="P2402" s="92">
        <v>0.0</v>
      </c>
      <c r="Q2402" s="92">
        <v>0.0</v>
      </c>
      <c r="R2402" s="92">
        <v>0.0</v>
      </c>
      <c r="S2402" s="92">
        <v>0.0</v>
      </c>
      <c r="T2402" s="92">
        <v>0.0</v>
      </c>
      <c r="U2402" s="92">
        <v>0.0</v>
      </c>
      <c r="V2402" s="92">
        <v>0.0</v>
      </c>
      <c r="W2402" s="92">
        <v>0.0</v>
      </c>
      <c r="X2402" s="92">
        <v>0.0</v>
      </c>
      <c r="Y2402" s="92">
        <v>0.0</v>
      </c>
      <c r="Z2402" s="92">
        <v>0.0</v>
      </c>
      <c r="AA2402" s="92">
        <v>0.0</v>
      </c>
      <c r="AB2402" s="92">
        <v>0.0</v>
      </c>
      <c r="AC2402" s="92">
        <v>0.0</v>
      </c>
      <c r="AD2402" s="92">
        <v>0.0</v>
      </c>
      <c r="AE2402" s="92">
        <v>0.0</v>
      </c>
      <c r="AF2402" s="92">
        <v>0.0</v>
      </c>
      <c r="AG2402" s="92">
        <v>0.0</v>
      </c>
      <c r="AH2402" s="92">
        <v>0.0</v>
      </c>
    </row>
    <row r="2403" hidden="1">
      <c r="A2403" s="90"/>
      <c r="B2403" s="91"/>
      <c r="C2403" s="92">
        <v>0.0</v>
      </c>
      <c r="D2403" s="92">
        <v>0.0</v>
      </c>
      <c r="E2403" s="93">
        <f t="shared" si="1522"/>
        <v>0</v>
      </c>
      <c r="F2403" s="92">
        <v>0.0</v>
      </c>
      <c r="G2403" s="92">
        <v>0.0</v>
      </c>
      <c r="H2403" s="92">
        <v>0.0</v>
      </c>
      <c r="I2403" s="92">
        <v>0.0</v>
      </c>
      <c r="J2403" s="106">
        <f t="shared" si="1523"/>
        <v>0</v>
      </c>
      <c r="K2403" s="94" t="str">
        <f t="shared" si="1524"/>
        <v>#DIV/0!</v>
      </c>
      <c r="L2403" s="92">
        <v>0.0</v>
      </c>
      <c r="M2403" s="92">
        <v>0.0</v>
      </c>
      <c r="N2403" s="92" t="s">
        <v>386</v>
      </c>
      <c r="O2403" s="95" t="str">
        <f t="shared" si="1525"/>
        <v>#VALUE!</v>
      </c>
      <c r="P2403" s="92">
        <v>0.0</v>
      </c>
      <c r="Q2403" s="92">
        <v>0.0</v>
      </c>
      <c r="R2403" s="92">
        <v>0.0</v>
      </c>
      <c r="S2403" s="92">
        <v>0.0</v>
      </c>
      <c r="T2403" s="92">
        <v>0.0</v>
      </c>
      <c r="U2403" s="92">
        <v>0.0</v>
      </c>
      <c r="V2403" s="92">
        <v>0.0</v>
      </c>
      <c r="W2403" s="92">
        <v>0.0</v>
      </c>
      <c r="X2403" s="92">
        <v>0.0</v>
      </c>
      <c r="Y2403" s="92">
        <v>0.0</v>
      </c>
      <c r="Z2403" s="92">
        <v>0.0</v>
      </c>
      <c r="AA2403" s="92">
        <v>0.0</v>
      </c>
      <c r="AB2403" s="92">
        <v>0.0</v>
      </c>
      <c r="AC2403" s="92">
        <v>0.0</v>
      </c>
      <c r="AD2403" s="92">
        <v>0.0</v>
      </c>
      <c r="AE2403" s="92">
        <v>0.0</v>
      </c>
      <c r="AF2403" s="92">
        <v>0.0</v>
      </c>
      <c r="AG2403" s="92">
        <v>0.0</v>
      </c>
      <c r="AH2403" s="92">
        <v>0.0</v>
      </c>
    </row>
    <row r="2404" hidden="1">
      <c r="A2404" s="90"/>
      <c r="B2404" s="91"/>
      <c r="C2404" s="92">
        <v>0.0</v>
      </c>
      <c r="D2404" s="92">
        <v>0.0</v>
      </c>
      <c r="E2404" s="93">
        <f t="shared" si="1522"/>
        <v>0</v>
      </c>
      <c r="F2404" s="92">
        <v>0.0</v>
      </c>
      <c r="G2404" s="92">
        <v>0.0</v>
      </c>
      <c r="H2404" s="92">
        <v>0.0</v>
      </c>
      <c r="I2404" s="92">
        <v>0.0</v>
      </c>
      <c r="J2404" s="106">
        <f t="shared" si="1523"/>
        <v>0</v>
      </c>
      <c r="K2404" s="94" t="str">
        <f t="shared" si="1524"/>
        <v>#DIV/0!</v>
      </c>
      <c r="L2404" s="92">
        <v>0.0</v>
      </c>
      <c r="M2404" s="92">
        <v>0.0</v>
      </c>
      <c r="N2404" s="92" t="s">
        <v>386</v>
      </c>
      <c r="O2404" s="95" t="str">
        <f t="shared" si="1525"/>
        <v>#VALUE!</v>
      </c>
      <c r="P2404" s="92">
        <v>0.0</v>
      </c>
      <c r="Q2404" s="92">
        <v>0.0</v>
      </c>
      <c r="R2404" s="92">
        <v>0.0</v>
      </c>
      <c r="S2404" s="92">
        <v>0.0</v>
      </c>
      <c r="T2404" s="92">
        <v>0.0</v>
      </c>
      <c r="U2404" s="92">
        <v>0.0</v>
      </c>
      <c r="V2404" s="92">
        <v>0.0</v>
      </c>
      <c r="W2404" s="92">
        <v>0.0</v>
      </c>
      <c r="X2404" s="92">
        <v>0.0</v>
      </c>
      <c r="Y2404" s="92">
        <v>0.0</v>
      </c>
      <c r="Z2404" s="92">
        <v>0.0</v>
      </c>
      <c r="AA2404" s="92">
        <v>0.0</v>
      </c>
      <c r="AB2404" s="92">
        <v>0.0</v>
      </c>
      <c r="AC2404" s="92">
        <v>0.0</v>
      </c>
      <c r="AD2404" s="92">
        <v>0.0</v>
      </c>
      <c r="AE2404" s="92">
        <v>0.0</v>
      </c>
      <c r="AF2404" s="92">
        <v>0.0</v>
      </c>
      <c r="AG2404" s="92">
        <v>0.0</v>
      </c>
      <c r="AH2404" s="92">
        <v>0.0</v>
      </c>
    </row>
    <row r="2405" hidden="1">
      <c r="A2405" s="98"/>
      <c r="B2405" s="99"/>
      <c r="C2405" s="99">
        <f t="shared" ref="C2405:D2405" si="1526">SUM(C2399:C2404)/4</f>
        <v>0</v>
      </c>
      <c r="D2405" s="99">
        <f t="shared" si="1526"/>
        <v>0</v>
      </c>
      <c r="E2405" s="100">
        <f>SUM(E2399:E2404)</f>
        <v>0</v>
      </c>
      <c r="F2405" s="99">
        <f>SUM(F2399:F2404)/4</f>
        <v>0</v>
      </c>
      <c r="G2405" s="99">
        <f>SUM(G2399:G2404)</f>
        <v>0</v>
      </c>
      <c r="H2405" s="99"/>
      <c r="I2405" s="99">
        <f>SUM(I2399:I2404)</f>
        <v>0</v>
      </c>
      <c r="J2405" s="99">
        <f t="shared" si="1523"/>
        <v>0</v>
      </c>
      <c r="K2405" s="101" t="str">
        <f t="shared" si="1524"/>
        <v>#DIV/0!</v>
      </c>
      <c r="L2405" s="99">
        <f t="shared" ref="L2405:M2405" si="1527">SUM(L2399:L2404)</f>
        <v>0</v>
      </c>
      <c r="M2405" s="99">
        <f t="shared" si="1527"/>
        <v>0</v>
      </c>
      <c r="N2405" s="99"/>
      <c r="O2405" s="102"/>
      <c r="P2405" s="99">
        <f t="shared" ref="P2405:AH2405" si="1528">SUM(P2399:P2404)</f>
        <v>0</v>
      </c>
      <c r="Q2405" s="99">
        <f t="shared" si="1528"/>
        <v>0</v>
      </c>
      <c r="R2405" s="99">
        <f t="shared" si="1528"/>
        <v>0</v>
      </c>
      <c r="S2405" s="99">
        <f t="shared" si="1528"/>
        <v>0</v>
      </c>
      <c r="T2405" s="99">
        <f t="shared" si="1528"/>
        <v>0</v>
      </c>
      <c r="U2405" s="99">
        <f t="shared" si="1528"/>
        <v>0</v>
      </c>
      <c r="V2405" s="99">
        <f t="shared" si="1528"/>
        <v>0</v>
      </c>
      <c r="W2405" s="99">
        <f t="shared" si="1528"/>
        <v>0</v>
      </c>
      <c r="X2405" s="99">
        <f t="shared" si="1528"/>
        <v>0</v>
      </c>
      <c r="Y2405" s="99">
        <f t="shared" si="1528"/>
        <v>0</v>
      </c>
      <c r="Z2405" s="99">
        <f t="shared" si="1528"/>
        <v>0</v>
      </c>
      <c r="AA2405" s="99">
        <f t="shared" si="1528"/>
        <v>0</v>
      </c>
      <c r="AB2405" s="99">
        <f t="shared" si="1528"/>
        <v>0</v>
      </c>
      <c r="AC2405" s="99">
        <f t="shared" si="1528"/>
        <v>0</v>
      </c>
      <c r="AD2405" s="99">
        <f t="shared" si="1528"/>
        <v>0</v>
      </c>
      <c r="AE2405" s="99">
        <f t="shared" si="1528"/>
        <v>0</v>
      </c>
      <c r="AF2405" s="99">
        <f t="shared" si="1528"/>
        <v>0</v>
      </c>
      <c r="AG2405" s="99">
        <f t="shared" si="1528"/>
        <v>0</v>
      </c>
      <c r="AH2405" s="99">
        <f t="shared" si="1528"/>
        <v>0</v>
      </c>
    </row>
    <row r="2406" hidden="1">
      <c r="A2406" s="90"/>
      <c r="B2406" s="91"/>
      <c r="C2406" s="92">
        <v>0.0</v>
      </c>
      <c r="D2406" s="92">
        <v>0.0</v>
      </c>
      <c r="E2406" s="93">
        <f t="shared" ref="E2406:E2411" si="1529">SUM(L2406*I2406)/60</f>
        <v>0</v>
      </c>
      <c r="F2406" s="92">
        <v>0.0</v>
      </c>
      <c r="G2406" s="92">
        <v>0.0</v>
      </c>
      <c r="H2406" s="92">
        <v>0.0</v>
      </c>
      <c r="I2406" s="92">
        <v>0.0</v>
      </c>
      <c r="J2406" s="106">
        <f t="shared" si="1523"/>
        <v>0</v>
      </c>
      <c r="K2406" s="94" t="str">
        <f t="shared" si="1524"/>
        <v>#DIV/0!</v>
      </c>
      <c r="L2406" s="92">
        <v>0.0</v>
      </c>
      <c r="M2406" s="92">
        <v>0.0</v>
      </c>
      <c r="N2406" s="92" t="s">
        <v>386</v>
      </c>
      <c r="O2406" s="95">
        <f t="shared" ref="O2406:O2411" si="1530">SUM(L2406*I2406)/60</f>
        <v>0</v>
      </c>
      <c r="P2406" s="92">
        <v>0.0</v>
      </c>
      <c r="Q2406" s="92">
        <v>0.0</v>
      </c>
      <c r="R2406" s="92">
        <v>0.0</v>
      </c>
      <c r="S2406" s="92">
        <v>0.0</v>
      </c>
      <c r="T2406" s="92">
        <v>0.0</v>
      </c>
      <c r="U2406" s="92">
        <v>0.0</v>
      </c>
      <c r="V2406" s="92">
        <v>0.0</v>
      </c>
      <c r="W2406" s="92">
        <v>0.0</v>
      </c>
      <c r="X2406" s="92">
        <v>0.0</v>
      </c>
      <c r="Y2406" s="92">
        <v>0.0</v>
      </c>
      <c r="Z2406" s="92">
        <v>0.0</v>
      </c>
      <c r="AA2406" s="92">
        <v>0.0</v>
      </c>
      <c r="AB2406" s="92">
        <v>0.0</v>
      </c>
      <c r="AC2406" s="92">
        <v>0.0</v>
      </c>
      <c r="AD2406" s="92">
        <v>0.0</v>
      </c>
      <c r="AE2406" s="92">
        <v>0.0</v>
      </c>
      <c r="AF2406" s="92">
        <v>0.0</v>
      </c>
      <c r="AG2406" s="92">
        <v>0.0</v>
      </c>
      <c r="AH2406" s="92">
        <v>0.0</v>
      </c>
    </row>
    <row r="2407" hidden="1">
      <c r="A2407" s="90"/>
      <c r="B2407" s="91"/>
      <c r="C2407" s="92">
        <v>0.0</v>
      </c>
      <c r="D2407" s="92">
        <v>0.0</v>
      </c>
      <c r="E2407" s="93">
        <f t="shared" si="1529"/>
        <v>0</v>
      </c>
      <c r="F2407" s="92">
        <v>0.0</v>
      </c>
      <c r="G2407" s="92">
        <v>0.0</v>
      </c>
      <c r="H2407" s="92">
        <v>0.0</v>
      </c>
      <c r="I2407" s="92">
        <v>0.0</v>
      </c>
      <c r="J2407" s="106">
        <f t="shared" si="1523"/>
        <v>0</v>
      </c>
      <c r="K2407" s="94" t="str">
        <f t="shared" si="1524"/>
        <v>#DIV/0!</v>
      </c>
      <c r="L2407" s="92">
        <v>0.0</v>
      </c>
      <c r="M2407" s="92">
        <v>0.0</v>
      </c>
      <c r="N2407" s="92" t="s">
        <v>386</v>
      </c>
      <c r="O2407" s="95">
        <f t="shared" si="1530"/>
        <v>0</v>
      </c>
      <c r="P2407" s="92">
        <v>0.0</v>
      </c>
      <c r="Q2407" s="92">
        <v>0.0</v>
      </c>
      <c r="R2407" s="92">
        <v>0.0</v>
      </c>
      <c r="S2407" s="92">
        <v>0.0</v>
      </c>
      <c r="T2407" s="92">
        <v>0.0</v>
      </c>
      <c r="U2407" s="92">
        <v>0.0</v>
      </c>
      <c r="V2407" s="92">
        <v>0.0</v>
      </c>
      <c r="W2407" s="92">
        <v>0.0</v>
      </c>
      <c r="X2407" s="92">
        <v>0.0</v>
      </c>
      <c r="Y2407" s="92">
        <v>0.0</v>
      </c>
      <c r="Z2407" s="92">
        <v>0.0</v>
      </c>
      <c r="AA2407" s="92">
        <v>0.0</v>
      </c>
      <c r="AB2407" s="92">
        <v>0.0</v>
      </c>
      <c r="AC2407" s="92">
        <v>0.0</v>
      </c>
      <c r="AD2407" s="92">
        <v>0.0</v>
      </c>
      <c r="AE2407" s="92">
        <v>0.0</v>
      </c>
      <c r="AF2407" s="92">
        <v>0.0</v>
      </c>
      <c r="AG2407" s="92">
        <v>0.0</v>
      </c>
      <c r="AH2407" s="92">
        <v>0.0</v>
      </c>
    </row>
    <row r="2408" hidden="1">
      <c r="A2408" s="90"/>
      <c r="B2408" s="91"/>
      <c r="C2408" s="92">
        <v>0.0</v>
      </c>
      <c r="D2408" s="92">
        <v>0.0</v>
      </c>
      <c r="E2408" s="93">
        <f t="shared" si="1529"/>
        <v>0</v>
      </c>
      <c r="F2408" s="92">
        <v>0.0</v>
      </c>
      <c r="G2408" s="92">
        <v>0.0</v>
      </c>
      <c r="H2408" s="92">
        <v>0.0</v>
      </c>
      <c r="I2408" s="92">
        <v>0.0</v>
      </c>
      <c r="J2408" s="106">
        <f t="shared" si="1523"/>
        <v>0</v>
      </c>
      <c r="K2408" s="94" t="str">
        <f t="shared" si="1524"/>
        <v>#DIV/0!</v>
      </c>
      <c r="L2408" s="92">
        <v>0.0</v>
      </c>
      <c r="M2408" s="92">
        <v>0.0</v>
      </c>
      <c r="N2408" s="92" t="s">
        <v>386</v>
      </c>
      <c r="O2408" s="95">
        <f t="shared" si="1530"/>
        <v>0</v>
      </c>
      <c r="P2408" s="92">
        <v>0.0</v>
      </c>
      <c r="Q2408" s="92">
        <v>0.0</v>
      </c>
      <c r="R2408" s="92">
        <v>0.0</v>
      </c>
      <c r="S2408" s="92">
        <v>0.0</v>
      </c>
      <c r="T2408" s="92">
        <v>0.0</v>
      </c>
      <c r="U2408" s="92">
        <v>0.0</v>
      </c>
      <c r="V2408" s="92">
        <v>0.0</v>
      </c>
      <c r="W2408" s="92">
        <v>0.0</v>
      </c>
      <c r="X2408" s="92">
        <v>0.0</v>
      </c>
      <c r="Y2408" s="92">
        <v>0.0</v>
      </c>
      <c r="Z2408" s="92">
        <v>0.0</v>
      </c>
      <c r="AA2408" s="92">
        <v>0.0</v>
      </c>
      <c r="AB2408" s="92">
        <v>0.0</v>
      </c>
      <c r="AC2408" s="92">
        <v>0.0</v>
      </c>
      <c r="AD2408" s="92">
        <v>0.0</v>
      </c>
      <c r="AE2408" s="92">
        <v>0.0</v>
      </c>
      <c r="AF2408" s="92">
        <v>0.0</v>
      </c>
      <c r="AG2408" s="92">
        <v>0.0</v>
      </c>
      <c r="AH2408" s="92">
        <v>0.0</v>
      </c>
    </row>
    <row r="2409" hidden="1">
      <c r="A2409" s="90"/>
      <c r="B2409" s="91"/>
      <c r="C2409" s="92">
        <v>0.0</v>
      </c>
      <c r="D2409" s="92">
        <v>0.0</v>
      </c>
      <c r="E2409" s="93">
        <f t="shared" si="1529"/>
        <v>0</v>
      </c>
      <c r="F2409" s="92">
        <v>0.0</v>
      </c>
      <c r="G2409" s="92">
        <v>0.0</v>
      </c>
      <c r="H2409" s="92">
        <v>0.0</v>
      </c>
      <c r="I2409" s="92">
        <v>0.0</v>
      </c>
      <c r="J2409" s="106">
        <f t="shared" si="1523"/>
        <v>0</v>
      </c>
      <c r="K2409" s="94" t="str">
        <f t="shared" si="1524"/>
        <v>#DIV/0!</v>
      </c>
      <c r="L2409" s="92">
        <v>0.0</v>
      </c>
      <c r="M2409" s="92">
        <v>0.0</v>
      </c>
      <c r="N2409" s="92" t="s">
        <v>386</v>
      </c>
      <c r="O2409" s="95">
        <f t="shared" si="1530"/>
        <v>0</v>
      </c>
      <c r="P2409" s="92">
        <v>0.0</v>
      </c>
      <c r="Q2409" s="92">
        <v>0.0</v>
      </c>
      <c r="R2409" s="92">
        <v>0.0</v>
      </c>
      <c r="S2409" s="92">
        <v>0.0</v>
      </c>
      <c r="T2409" s="92">
        <v>0.0</v>
      </c>
      <c r="U2409" s="92">
        <v>0.0</v>
      </c>
      <c r="V2409" s="92">
        <v>0.0</v>
      </c>
      <c r="W2409" s="92">
        <v>0.0</v>
      </c>
      <c r="X2409" s="92">
        <v>0.0</v>
      </c>
      <c r="Y2409" s="92">
        <v>0.0</v>
      </c>
      <c r="Z2409" s="92">
        <v>0.0</v>
      </c>
      <c r="AA2409" s="92">
        <v>0.0</v>
      </c>
      <c r="AB2409" s="92">
        <v>0.0</v>
      </c>
      <c r="AC2409" s="92">
        <v>0.0</v>
      </c>
      <c r="AD2409" s="92">
        <v>0.0</v>
      </c>
      <c r="AE2409" s="92">
        <v>0.0</v>
      </c>
      <c r="AF2409" s="92">
        <v>0.0</v>
      </c>
      <c r="AG2409" s="92">
        <v>0.0</v>
      </c>
      <c r="AH2409" s="92">
        <v>0.0</v>
      </c>
    </row>
    <row r="2410" hidden="1">
      <c r="A2410" s="90"/>
      <c r="B2410" s="91"/>
      <c r="C2410" s="92">
        <v>0.0</v>
      </c>
      <c r="D2410" s="92">
        <v>0.0</v>
      </c>
      <c r="E2410" s="93">
        <f t="shared" si="1529"/>
        <v>0</v>
      </c>
      <c r="F2410" s="92">
        <v>0.0</v>
      </c>
      <c r="G2410" s="92">
        <v>0.0</v>
      </c>
      <c r="H2410" s="92">
        <v>0.0</v>
      </c>
      <c r="I2410" s="92">
        <v>0.0</v>
      </c>
      <c r="J2410" s="106">
        <f t="shared" si="1523"/>
        <v>0</v>
      </c>
      <c r="K2410" s="94" t="str">
        <f t="shared" si="1524"/>
        <v>#DIV/0!</v>
      </c>
      <c r="L2410" s="92">
        <v>0.0</v>
      </c>
      <c r="M2410" s="92">
        <v>0.0</v>
      </c>
      <c r="N2410" s="92" t="s">
        <v>386</v>
      </c>
      <c r="O2410" s="95">
        <f t="shared" si="1530"/>
        <v>0</v>
      </c>
      <c r="P2410" s="92">
        <v>0.0</v>
      </c>
      <c r="Q2410" s="92">
        <v>0.0</v>
      </c>
      <c r="R2410" s="92">
        <v>0.0</v>
      </c>
      <c r="S2410" s="92">
        <v>0.0</v>
      </c>
      <c r="T2410" s="92">
        <v>0.0</v>
      </c>
      <c r="U2410" s="92">
        <v>0.0</v>
      </c>
      <c r="V2410" s="92">
        <v>0.0</v>
      </c>
      <c r="W2410" s="92">
        <v>0.0</v>
      </c>
      <c r="X2410" s="92">
        <v>0.0</v>
      </c>
      <c r="Y2410" s="92">
        <v>0.0</v>
      </c>
      <c r="Z2410" s="92">
        <v>0.0</v>
      </c>
      <c r="AA2410" s="92">
        <v>0.0</v>
      </c>
      <c r="AB2410" s="92">
        <v>0.0</v>
      </c>
      <c r="AC2410" s="92">
        <v>0.0</v>
      </c>
      <c r="AD2410" s="92">
        <v>0.0</v>
      </c>
      <c r="AE2410" s="92">
        <v>0.0</v>
      </c>
      <c r="AF2410" s="92">
        <v>0.0</v>
      </c>
      <c r="AG2410" s="92">
        <v>0.0</v>
      </c>
      <c r="AH2410" s="92">
        <v>0.0</v>
      </c>
    </row>
    <row r="2411" hidden="1">
      <c r="A2411" s="90"/>
      <c r="B2411" s="91"/>
      <c r="C2411" s="92">
        <v>0.0</v>
      </c>
      <c r="D2411" s="92">
        <v>0.0</v>
      </c>
      <c r="E2411" s="93">
        <f t="shared" si="1529"/>
        <v>0</v>
      </c>
      <c r="F2411" s="92">
        <v>0.0</v>
      </c>
      <c r="G2411" s="92">
        <v>0.0</v>
      </c>
      <c r="H2411" s="92">
        <v>0.0</v>
      </c>
      <c r="I2411" s="92">
        <v>0.0</v>
      </c>
      <c r="J2411" s="106">
        <f t="shared" si="1523"/>
        <v>0</v>
      </c>
      <c r="K2411" s="94" t="str">
        <f t="shared" si="1524"/>
        <v>#DIV/0!</v>
      </c>
      <c r="L2411" s="92">
        <v>0.0</v>
      </c>
      <c r="M2411" s="92">
        <v>0.0</v>
      </c>
      <c r="N2411" s="92" t="s">
        <v>386</v>
      </c>
      <c r="O2411" s="95">
        <f t="shared" si="1530"/>
        <v>0</v>
      </c>
      <c r="P2411" s="92">
        <v>0.0</v>
      </c>
      <c r="Q2411" s="92">
        <v>0.0</v>
      </c>
      <c r="R2411" s="92">
        <v>0.0</v>
      </c>
      <c r="S2411" s="92">
        <v>0.0</v>
      </c>
      <c r="T2411" s="92">
        <v>0.0</v>
      </c>
      <c r="U2411" s="92">
        <v>0.0</v>
      </c>
      <c r="V2411" s="92">
        <v>0.0</v>
      </c>
      <c r="W2411" s="92">
        <v>0.0</v>
      </c>
      <c r="X2411" s="92">
        <v>0.0</v>
      </c>
      <c r="Y2411" s="92">
        <v>0.0</v>
      </c>
      <c r="Z2411" s="92">
        <v>0.0</v>
      </c>
      <c r="AA2411" s="92">
        <v>0.0</v>
      </c>
      <c r="AB2411" s="92">
        <v>0.0</v>
      </c>
      <c r="AC2411" s="92">
        <v>0.0</v>
      </c>
      <c r="AD2411" s="92">
        <v>0.0</v>
      </c>
      <c r="AE2411" s="92">
        <v>0.0</v>
      </c>
      <c r="AF2411" s="92">
        <v>0.0</v>
      </c>
      <c r="AG2411" s="92">
        <v>0.0</v>
      </c>
      <c r="AH2411" s="92">
        <v>0.0</v>
      </c>
    </row>
    <row r="2412" hidden="1">
      <c r="A2412" s="98" t="s">
        <v>271</v>
      </c>
      <c r="B2412" s="99"/>
      <c r="C2412" s="99">
        <f>SUM(C2406:C2411)</f>
        <v>0</v>
      </c>
      <c r="D2412" s="99">
        <f t="shared" ref="D2412:F2412" si="1531">SUM(D2406:D2411)/4</f>
        <v>0</v>
      </c>
      <c r="E2412" s="100">
        <f t="shared" si="1531"/>
        <v>0</v>
      </c>
      <c r="F2412" s="99">
        <f t="shared" si="1531"/>
        <v>0</v>
      </c>
      <c r="G2412" s="99">
        <f>SUM(G2406:G2411)</f>
        <v>0</v>
      </c>
      <c r="H2412" s="99"/>
      <c r="I2412" s="99">
        <f>SUM(I2406:I2411)</f>
        <v>0</v>
      </c>
      <c r="J2412" s="99">
        <f t="shared" si="1523"/>
        <v>0</v>
      </c>
      <c r="K2412" s="101" t="str">
        <f t="shared" si="1524"/>
        <v>#DIV/0!</v>
      </c>
      <c r="L2412" s="99">
        <f t="shared" ref="L2412:M2412" si="1532">SUM(L2406:L2411)</f>
        <v>0</v>
      </c>
      <c r="M2412" s="99">
        <f t="shared" si="1532"/>
        <v>0</v>
      </c>
      <c r="N2412" s="99"/>
      <c r="O2412" s="102"/>
      <c r="P2412" s="99">
        <f t="shared" ref="P2412:AH2412" si="1533">SUM(P2406:P2411)</f>
        <v>0</v>
      </c>
      <c r="Q2412" s="99">
        <f t="shared" si="1533"/>
        <v>0</v>
      </c>
      <c r="R2412" s="99">
        <f t="shared" si="1533"/>
        <v>0</v>
      </c>
      <c r="S2412" s="99">
        <f t="shared" si="1533"/>
        <v>0</v>
      </c>
      <c r="T2412" s="99">
        <f t="shared" si="1533"/>
        <v>0</v>
      </c>
      <c r="U2412" s="99">
        <f t="shared" si="1533"/>
        <v>0</v>
      </c>
      <c r="V2412" s="99">
        <f t="shared" si="1533"/>
        <v>0</v>
      </c>
      <c r="W2412" s="99">
        <f t="shared" si="1533"/>
        <v>0</v>
      </c>
      <c r="X2412" s="99">
        <f t="shared" si="1533"/>
        <v>0</v>
      </c>
      <c r="Y2412" s="99">
        <f t="shared" si="1533"/>
        <v>0</v>
      </c>
      <c r="Z2412" s="99">
        <f t="shared" si="1533"/>
        <v>0</v>
      </c>
      <c r="AA2412" s="99">
        <f t="shared" si="1533"/>
        <v>0</v>
      </c>
      <c r="AB2412" s="99">
        <f t="shared" si="1533"/>
        <v>0</v>
      </c>
      <c r="AC2412" s="99">
        <f t="shared" si="1533"/>
        <v>0</v>
      </c>
      <c r="AD2412" s="99">
        <f t="shared" si="1533"/>
        <v>0</v>
      </c>
      <c r="AE2412" s="99">
        <f t="shared" si="1533"/>
        <v>0</v>
      </c>
      <c r="AF2412" s="99">
        <f t="shared" si="1533"/>
        <v>0</v>
      </c>
      <c r="AG2412" s="99">
        <f t="shared" si="1533"/>
        <v>0</v>
      </c>
      <c r="AH2412" s="99">
        <f t="shared" si="1533"/>
        <v>0</v>
      </c>
    </row>
    <row r="2413">
      <c r="A2413" s="119" t="s">
        <v>520</v>
      </c>
    </row>
    <row r="2415" hidden="1">
      <c r="A2415" s="115"/>
      <c r="F2415" s="116" t="s">
        <v>382</v>
      </c>
      <c r="L2415" s="117" t="s">
        <v>383</v>
      </c>
      <c r="N2415" s="118" t="s">
        <v>384</v>
      </c>
    </row>
    <row r="2416" hidden="1">
      <c r="A2416" s="83" t="s">
        <v>232</v>
      </c>
      <c r="B2416" s="83" t="s">
        <v>233</v>
      </c>
      <c r="C2416" s="83" t="s">
        <v>234</v>
      </c>
      <c r="D2416" s="83" t="s">
        <v>15</v>
      </c>
      <c r="E2416" s="84" t="s">
        <v>235</v>
      </c>
      <c r="F2416" s="85" t="s">
        <v>17</v>
      </c>
      <c r="G2416" s="85" t="s">
        <v>236</v>
      </c>
      <c r="H2416" s="85" t="s">
        <v>237</v>
      </c>
      <c r="I2416" s="85" t="s">
        <v>238</v>
      </c>
      <c r="J2416" s="85" t="s">
        <v>239</v>
      </c>
      <c r="K2416" s="86" t="s">
        <v>240</v>
      </c>
      <c r="L2416" s="87" t="s">
        <v>241</v>
      </c>
      <c r="M2416" s="87" t="s">
        <v>242</v>
      </c>
      <c r="N2416" s="88" t="s">
        <v>385</v>
      </c>
      <c r="O2416" s="88" t="s">
        <v>235</v>
      </c>
      <c r="P2416" s="88" t="s">
        <v>244</v>
      </c>
      <c r="Q2416" s="88" t="s">
        <v>245</v>
      </c>
      <c r="R2416" s="88" t="s">
        <v>246</v>
      </c>
      <c r="S2416" s="88" t="s">
        <v>247</v>
      </c>
      <c r="T2416" s="88" t="s">
        <v>248</v>
      </c>
      <c r="U2416" s="88" t="s">
        <v>249</v>
      </c>
      <c r="V2416" s="88" t="s">
        <v>250</v>
      </c>
      <c r="W2416" s="88" t="s">
        <v>251</v>
      </c>
      <c r="X2416" s="88" t="s">
        <v>252</v>
      </c>
      <c r="Y2416" s="88" t="s">
        <v>253</v>
      </c>
      <c r="Z2416" s="88" t="s">
        <v>254</v>
      </c>
      <c r="AA2416" s="88" t="s">
        <v>255</v>
      </c>
      <c r="AB2416" s="88" t="s">
        <v>256</v>
      </c>
      <c r="AC2416" s="88" t="s">
        <v>257</v>
      </c>
      <c r="AD2416" s="88" t="s">
        <v>258</v>
      </c>
      <c r="AE2416" s="88" t="s">
        <v>259</v>
      </c>
      <c r="AF2416" s="88" t="s">
        <v>260</v>
      </c>
      <c r="AG2416" s="88" t="s">
        <v>261</v>
      </c>
      <c r="AH2416" s="88" t="s">
        <v>262</v>
      </c>
    </row>
    <row r="2417" hidden="1">
      <c r="A2417" s="90"/>
      <c r="B2417" s="91"/>
      <c r="C2417" s="92">
        <v>0.0</v>
      </c>
      <c r="D2417" s="92">
        <v>0.0</v>
      </c>
      <c r="E2417" s="93">
        <f t="shared" ref="E2417:E2422" si="1534">SUM(L2417*I2417)/60</f>
        <v>0</v>
      </c>
      <c r="F2417" s="92">
        <v>0.0</v>
      </c>
      <c r="G2417" s="92">
        <v>0.0</v>
      </c>
      <c r="H2417" s="92">
        <v>0.0</v>
      </c>
      <c r="I2417" s="92">
        <v>0.0</v>
      </c>
      <c r="J2417" s="106">
        <f t="shared" ref="J2417:J2430" si="1535">SUM(G2417-I2417)</f>
        <v>0</v>
      </c>
      <c r="K2417" s="94" t="str">
        <f t="shared" ref="K2417:K2430" si="1536">SUM(G2417/I2417)</f>
        <v>#DIV/0!</v>
      </c>
      <c r="L2417" s="92">
        <v>0.0</v>
      </c>
      <c r="M2417" s="92">
        <v>0.0</v>
      </c>
      <c r="N2417" s="92" t="s">
        <v>386</v>
      </c>
      <c r="O2417" s="95" t="str">
        <f t="shared" ref="O2417:O2422" si="1537">(E2417*N2417)</f>
        <v>#VALUE!</v>
      </c>
      <c r="P2417" s="92">
        <v>0.0</v>
      </c>
      <c r="Q2417" s="92">
        <v>0.0</v>
      </c>
      <c r="R2417" s="92">
        <v>0.0</v>
      </c>
      <c r="S2417" s="92">
        <v>0.0</v>
      </c>
      <c r="T2417" s="92">
        <v>0.0</v>
      </c>
      <c r="U2417" s="92">
        <v>0.0</v>
      </c>
      <c r="V2417" s="92">
        <v>0.0</v>
      </c>
      <c r="W2417" s="92">
        <v>0.0</v>
      </c>
      <c r="X2417" s="92">
        <v>0.0</v>
      </c>
      <c r="Y2417" s="92">
        <v>0.0</v>
      </c>
      <c r="Z2417" s="92">
        <v>0.0</v>
      </c>
      <c r="AA2417" s="92">
        <v>0.0</v>
      </c>
      <c r="AB2417" s="92">
        <v>0.0</v>
      </c>
      <c r="AC2417" s="92">
        <v>0.0</v>
      </c>
      <c r="AD2417" s="92">
        <v>0.0</v>
      </c>
      <c r="AE2417" s="92">
        <v>0.0</v>
      </c>
      <c r="AF2417" s="92">
        <v>0.0</v>
      </c>
      <c r="AG2417" s="92">
        <v>0.0</v>
      </c>
      <c r="AH2417" s="92">
        <v>0.0</v>
      </c>
    </row>
    <row r="2418" hidden="1">
      <c r="A2418" s="90"/>
      <c r="B2418" s="91"/>
      <c r="C2418" s="92">
        <v>0.0</v>
      </c>
      <c r="D2418" s="92">
        <v>0.0</v>
      </c>
      <c r="E2418" s="93">
        <f t="shared" si="1534"/>
        <v>0</v>
      </c>
      <c r="F2418" s="92">
        <v>0.0</v>
      </c>
      <c r="G2418" s="92">
        <v>0.0</v>
      </c>
      <c r="H2418" s="92">
        <v>0.0</v>
      </c>
      <c r="I2418" s="92">
        <v>0.0</v>
      </c>
      <c r="J2418" s="106">
        <f t="shared" si="1535"/>
        <v>0</v>
      </c>
      <c r="K2418" s="94" t="str">
        <f t="shared" si="1536"/>
        <v>#DIV/0!</v>
      </c>
      <c r="L2418" s="92">
        <v>0.0</v>
      </c>
      <c r="M2418" s="92">
        <v>0.0</v>
      </c>
      <c r="N2418" s="92" t="s">
        <v>386</v>
      </c>
      <c r="O2418" s="95" t="str">
        <f t="shared" si="1537"/>
        <v>#VALUE!</v>
      </c>
      <c r="P2418" s="92">
        <v>0.0</v>
      </c>
      <c r="Q2418" s="92">
        <v>0.0</v>
      </c>
      <c r="R2418" s="92">
        <v>0.0</v>
      </c>
      <c r="S2418" s="92">
        <v>0.0</v>
      </c>
      <c r="T2418" s="92">
        <v>0.0</v>
      </c>
      <c r="U2418" s="92">
        <v>0.0</v>
      </c>
      <c r="V2418" s="92">
        <v>0.0</v>
      </c>
      <c r="W2418" s="92">
        <v>0.0</v>
      </c>
      <c r="X2418" s="92">
        <v>0.0</v>
      </c>
      <c r="Y2418" s="92">
        <v>0.0</v>
      </c>
      <c r="Z2418" s="92">
        <v>0.0</v>
      </c>
      <c r="AA2418" s="92">
        <v>0.0</v>
      </c>
      <c r="AB2418" s="92">
        <v>0.0</v>
      </c>
      <c r="AC2418" s="92">
        <v>0.0</v>
      </c>
      <c r="AD2418" s="92">
        <v>0.0</v>
      </c>
      <c r="AE2418" s="92">
        <v>0.0</v>
      </c>
      <c r="AF2418" s="92">
        <v>0.0</v>
      </c>
      <c r="AG2418" s="92">
        <v>0.0</v>
      </c>
      <c r="AH2418" s="92">
        <v>0.0</v>
      </c>
    </row>
    <row r="2419" hidden="1">
      <c r="A2419" s="90"/>
      <c r="B2419" s="91"/>
      <c r="C2419" s="92">
        <v>0.0</v>
      </c>
      <c r="D2419" s="92">
        <v>0.0</v>
      </c>
      <c r="E2419" s="93">
        <f t="shared" si="1534"/>
        <v>0</v>
      </c>
      <c r="F2419" s="92">
        <v>0.0</v>
      </c>
      <c r="G2419" s="92">
        <v>0.0</v>
      </c>
      <c r="H2419" s="92">
        <v>0.0</v>
      </c>
      <c r="I2419" s="92">
        <v>0.0</v>
      </c>
      <c r="J2419" s="106">
        <f t="shared" si="1535"/>
        <v>0</v>
      </c>
      <c r="K2419" s="94" t="str">
        <f t="shared" si="1536"/>
        <v>#DIV/0!</v>
      </c>
      <c r="L2419" s="92">
        <v>0.0</v>
      </c>
      <c r="M2419" s="92">
        <v>0.0</v>
      </c>
      <c r="N2419" s="92" t="s">
        <v>386</v>
      </c>
      <c r="O2419" s="95" t="str">
        <f t="shared" si="1537"/>
        <v>#VALUE!</v>
      </c>
      <c r="P2419" s="92">
        <v>0.0</v>
      </c>
      <c r="Q2419" s="92">
        <v>0.0</v>
      </c>
      <c r="R2419" s="92">
        <v>0.0</v>
      </c>
      <c r="S2419" s="92">
        <v>0.0</v>
      </c>
      <c r="T2419" s="92">
        <v>0.0</v>
      </c>
      <c r="U2419" s="92">
        <v>0.0</v>
      </c>
      <c r="V2419" s="92">
        <v>0.0</v>
      </c>
      <c r="W2419" s="92">
        <v>0.0</v>
      </c>
      <c r="X2419" s="92">
        <v>0.0</v>
      </c>
      <c r="Y2419" s="92">
        <v>0.0</v>
      </c>
      <c r="Z2419" s="92">
        <v>0.0</v>
      </c>
      <c r="AA2419" s="92">
        <v>0.0</v>
      </c>
      <c r="AB2419" s="92">
        <v>0.0</v>
      </c>
      <c r="AC2419" s="92">
        <v>0.0</v>
      </c>
      <c r="AD2419" s="92">
        <v>0.0</v>
      </c>
      <c r="AE2419" s="92">
        <v>0.0</v>
      </c>
      <c r="AF2419" s="92">
        <v>0.0</v>
      </c>
      <c r="AG2419" s="92">
        <v>0.0</v>
      </c>
      <c r="AH2419" s="92">
        <v>0.0</v>
      </c>
    </row>
    <row r="2420" hidden="1">
      <c r="A2420" s="90"/>
      <c r="B2420" s="91"/>
      <c r="C2420" s="92">
        <v>0.0</v>
      </c>
      <c r="D2420" s="92">
        <v>0.0</v>
      </c>
      <c r="E2420" s="93">
        <f t="shared" si="1534"/>
        <v>0</v>
      </c>
      <c r="F2420" s="92">
        <v>0.0</v>
      </c>
      <c r="G2420" s="92">
        <v>0.0</v>
      </c>
      <c r="H2420" s="92">
        <v>0.0</v>
      </c>
      <c r="I2420" s="92">
        <v>0.0</v>
      </c>
      <c r="J2420" s="106">
        <f t="shared" si="1535"/>
        <v>0</v>
      </c>
      <c r="K2420" s="94" t="str">
        <f t="shared" si="1536"/>
        <v>#DIV/0!</v>
      </c>
      <c r="L2420" s="92">
        <v>0.0</v>
      </c>
      <c r="M2420" s="92">
        <v>0.0</v>
      </c>
      <c r="N2420" s="92" t="s">
        <v>386</v>
      </c>
      <c r="O2420" s="95" t="str">
        <f t="shared" si="1537"/>
        <v>#VALUE!</v>
      </c>
      <c r="P2420" s="92">
        <v>0.0</v>
      </c>
      <c r="Q2420" s="92">
        <v>0.0</v>
      </c>
      <c r="R2420" s="92">
        <v>0.0</v>
      </c>
      <c r="S2420" s="92">
        <v>0.0</v>
      </c>
      <c r="T2420" s="92">
        <v>0.0</v>
      </c>
      <c r="U2420" s="92">
        <v>0.0</v>
      </c>
      <c r="V2420" s="92">
        <v>0.0</v>
      </c>
      <c r="W2420" s="92">
        <v>0.0</v>
      </c>
      <c r="X2420" s="92">
        <v>0.0</v>
      </c>
      <c r="Y2420" s="92">
        <v>0.0</v>
      </c>
      <c r="Z2420" s="92">
        <v>0.0</v>
      </c>
      <c r="AA2420" s="92">
        <v>0.0</v>
      </c>
      <c r="AB2420" s="92">
        <v>0.0</v>
      </c>
      <c r="AC2420" s="92">
        <v>0.0</v>
      </c>
      <c r="AD2420" s="92">
        <v>0.0</v>
      </c>
      <c r="AE2420" s="92">
        <v>0.0</v>
      </c>
      <c r="AF2420" s="92">
        <v>0.0</v>
      </c>
      <c r="AG2420" s="92">
        <v>0.0</v>
      </c>
      <c r="AH2420" s="92">
        <v>0.0</v>
      </c>
    </row>
    <row r="2421" hidden="1">
      <c r="A2421" s="90"/>
      <c r="B2421" s="91"/>
      <c r="C2421" s="92">
        <v>0.0</v>
      </c>
      <c r="D2421" s="92">
        <v>0.0</v>
      </c>
      <c r="E2421" s="93">
        <f t="shared" si="1534"/>
        <v>0</v>
      </c>
      <c r="F2421" s="92">
        <v>0.0</v>
      </c>
      <c r="G2421" s="92">
        <v>0.0</v>
      </c>
      <c r="H2421" s="92">
        <v>0.0</v>
      </c>
      <c r="I2421" s="92">
        <v>0.0</v>
      </c>
      <c r="J2421" s="106">
        <f t="shared" si="1535"/>
        <v>0</v>
      </c>
      <c r="K2421" s="94" t="str">
        <f t="shared" si="1536"/>
        <v>#DIV/0!</v>
      </c>
      <c r="L2421" s="92">
        <v>0.0</v>
      </c>
      <c r="M2421" s="92">
        <v>0.0</v>
      </c>
      <c r="N2421" s="92" t="s">
        <v>386</v>
      </c>
      <c r="O2421" s="95" t="str">
        <f t="shared" si="1537"/>
        <v>#VALUE!</v>
      </c>
      <c r="P2421" s="92">
        <v>0.0</v>
      </c>
      <c r="Q2421" s="92">
        <v>0.0</v>
      </c>
      <c r="R2421" s="92">
        <v>0.0</v>
      </c>
      <c r="S2421" s="92">
        <v>0.0</v>
      </c>
      <c r="T2421" s="92">
        <v>0.0</v>
      </c>
      <c r="U2421" s="92">
        <v>0.0</v>
      </c>
      <c r="V2421" s="92">
        <v>0.0</v>
      </c>
      <c r="W2421" s="92">
        <v>0.0</v>
      </c>
      <c r="X2421" s="92">
        <v>0.0</v>
      </c>
      <c r="Y2421" s="92">
        <v>0.0</v>
      </c>
      <c r="Z2421" s="92">
        <v>0.0</v>
      </c>
      <c r="AA2421" s="92">
        <v>0.0</v>
      </c>
      <c r="AB2421" s="92">
        <v>0.0</v>
      </c>
      <c r="AC2421" s="92">
        <v>0.0</v>
      </c>
      <c r="AD2421" s="92">
        <v>0.0</v>
      </c>
      <c r="AE2421" s="92">
        <v>0.0</v>
      </c>
      <c r="AF2421" s="92">
        <v>0.0</v>
      </c>
      <c r="AG2421" s="92">
        <v>0.0</v>
      </c>
      <c r="AH2421" s="92">
        <v>0.0</v>
      </c>
    </row>
    <row r="2422" hidden="1">
      <c r="A2422" s="90"/>
      <c r="B2422" s="91"/>
      <c r="C2422" s="92">
        <v>0.0</v>
      </c>
      <c r="D2422" s="92">
        <v>0.0</v>
      </c>
      <c r="E2422" s="93">
        <f t="shared" si="1534"/>
        <v>0</v>
      </c>
      <c r="F2422" s="92">
        <v>0.0</v>
      </c>
      <c r="G2422" s="92">
        <v>0.0</v>
      </c>
      <c r="H2422" s="92">
        <v>0.0</v>
      </c>
      <c r="I2422" s="92">
        <v>0.0</v>
      </c>
      <c r="J2422" s="106">
        <f t="shared" si="1535"/>
        <v>0</v>
      </c>
      <c r="K2422" s="94" t="str">
        <f t="shared" si="1536"/>
        <v>#DIV/0!</v>
      </c>
      <c r="L2422" s="92">
        <v>0.0</v>
      </c>
      <c r="M2422" s="92">
        <v>0.0</v>
      </c>
      <c r="N2422" s="92" t="s">
        <v>386</v>
      </c>
      <c r="O2422" s="95" t="str">
        <f t="shared" si="1537"/>
        <v>#VALUE!</v>
      </c>
      <c r="P2422" s="92">
        <v>0.0</v>
      </c>
      <c r="Q2422" s="92">
        <v>0.0</v>
      </c>
      <c r="R2422" s="92">
        <v>0.0</v>
      </c>
      <c r="S2422" s="92">
        <v>0.0</v>
      </c>
      <c r="T2422" s="92">
        <v>0.0</v>
      </c>
      <c r="U2422" s="92">
        <v>0.0</v>
      </c>
      <c r="V2422" s="92">
        <v>0.0</v>
      </c>
      <c r="W2422" s="92">
        <v>0.0</v>
      </c>
      <c r="X2422" s="92">
        <v>0.0</v>
      </c>
      <c r="Y2422" s="92">
        <v>0.0</v>
      </c>
      <c r="Z2422" s="92">
        <v>0.0</v>
      </c>
      <c r="AA2422" s="92">
        <v>0.0</v>
      </c>
      <c r="AB2422" s="92">
        <v>0.0</v>
      </c>
      <c r="AC2422" s="92">
        <v>0.0</v>
      </c>
      <c r="AD2422" s="92">
        <v>0.0</v>
      </c>
      <c r="AE2422" s="92">
        <v>0.0</v>
      </c>
      <c r="AF2422" s="92">
        <v>0.0</v>
      </c>
      <c r="AG2422" s="92">
        <v>0.0</v>
      </c>
      <c r="AH2422" s="92">
        <v>0.0</v>
      </c>
    </row>
    <row r="2423" hidden="1">
      <c r="A2423" s="98"/>
      <c r="B2423" s="99"/>
      <c r="C2423" s="99">
        <f t="shared" ref="C2423:D2423" si="1538">SUM(C2417:C2422)/4</f>
        <v>0</v>
      </c>
      <c r="D2423" s="99">
        <f t="shared" si="1538"/>
        <v>0</v>
      </c>
      <c r="E2423" s="100">
        <f>SUM(E2417:E2422)</f>
        <v>0</v>
      </c>
      <c r="F2423" s="99">
        <f>SUM(F2417:F2422)/4</f>
        <v>0</v>
      </c>
      <c r="G2423" s="99">
        <f>SUM(G2417:G2422)</f>
        <v>0</v>
      </c>
      <c r="H2423" s="99"/>
      <c r="I2423" s="99">
        <f>SUM(I2417:I2422)</f>
        <v>0</v>
      </c>
      <c r="J2423" s="99">
        <f t="shared" si="1535"/>
        <v>0</v>
      </c>
      <c r="K2423" s="101" t="str">
        <f t="shared" si="1536"/>
        <v>#DIV/0!</v>
      </c>
      <c r="L2423" s="99">
        <f t="shared" ref="L2423:M2423" si="1539">SUM(L2417:L2422)</f>
        <v>0</v>
      </c>
      <c r="M2423" s="99">
        <f t="shared" si="1539"/>
        <v>0</v>
      </c>
      <c r="N2423" s="99"/>
      <c r="O2423" s="102"/>
      <c r="P2423" s="99">
        <f t="shared" ref="P2423:AH2423" si="1540">SUM(P2417:P2422)</f>
        <v>0</v>
      </c>
      <c r="Q2423" s="99">
        <f t="shared" si="1540"/>
        <v>0</v>
      </c>
      <c r="R2423" s="99">
        <f t="shared" si="1540"/>
        <v>0</v>
      </c>
      <c r="S2423" s="99">
        <f t="shared" si="1540"/>
        <v>0</v>
      </c>
      <c r="T2423" s="99">
        <f t="shared" si="1540"/>
        <v>0</v>
      </c>
      <c r="U2423" s="99">
        <f t="shared" si="1540"/>
        <v>0</v>
      </c>
      <c r="V2423" s="99">
        <f t="shared" si="1540"/>
        <v>0</v>
      </c>
      <c r="W2423" s="99">
        <f t="shared" si="1540"/>
        <v>0</v>
      </c>
      <c r="X2423" s="99">
        <f t="shared" si="1540"/>
        <v>0</v>
      </c>
      <c r="Y2423" s="99">
        <f t="shared" si="1540"/>
        <v>0</v>
      </c>
      <c r="Z2423" s="99">
        <f t="shared" si="1540"/>
        <v>0</v>
      </c>
      <c r="AA2423" s="99">
        <f t="shared" si="1540"/>
        <v>0</v>
      </c>
      <c r="AB2423" s="99">
        <f t="shared" si="1540"/>
        <v>0</v>
      </c>
      <c r="AC2423" s="99">
        <f t="shared" si="1540"/>
        <v>0</v>
      </c>
      <c r="AD2423" s="99">
        <f t="shared" si="1540"/>
        <v>0</v>
      </c>
      <c r="AE2423" s="99">
        <f t="shared" si="1540"/>
        <v>0</v>
      </c>
      <c r="AF2423" s="99">
        <f t="shared" si="1540"/>
        <v>0</v>
      </c>
      <c r="AG2423" s="99">
        <f t="shared" si="1540"/>
        <v>0</v>
      </c>
      <c r="AH2423" s="99">
        <f t="shared" si="1540"/>
        <v>0</v>
      </c>
    </row>
    <row r="2424" hidden="1">
      <c r="A2424" s="90"/>
      <c r="B2424" s="91"/>
      <c r="C2424" s="92">
        <v>0.0</v>
      </c>
      <c r="D2424" s="92">
        <v>0.0</v>
      </c>
      <c r="E2424" s="93">
        <f t="shared" ref="E2424:E2429" si="1541">SUM(L2424*I2424)/60</f>
        <v>0</v>
      </c>
      <c r="F2424" s="92">
        <v>0.0</v>
      </c>
      <c r="G2424" s="92">
        <v>0.0</v>
      </c>
      <c r="H2424" s="92">
        <v>0.0</v>
      </c>
      <c r="I2424" s="92">
        <v>0.0</v>
      </c>
      <c r="J2424" s="106">
        <f t="shared" si="1535"/>
        <v>0</v>
      </c>
      <c r="K2424" s="94" t="str">
        <f t="shared" si="1536"/>
        <v>#DIV/0!</v>
      </c>
      <c r="L2424" s="92">
        <v>0.0</v>
      </c>
      <c r="M2424" s="92">
        <v>0.0</v>
      </c>
      <c r="N2424" s="92" t="s">
        <v>386</v>
      </c>
      <c r="O2424" s="95">
        <f t="shared" ref="O2424:O2429" si="1542">SUM(L2424*I2424)/60</f>
        <v>0</v>
      </c>
      <c r="P2424" s="92">
        <v>0.0</v>
      </c>
      <c r="Q2424" s="92">
        <v>0.0</v>
      </c>
      <c r="R2424" s="92">
        <v>0.0</v>
      </c>
      <c r="S2424" s="92">
        <v>0.0</v>
      </c>
      <c r="T2424" s="92">
        <v>0.0</v>
      </c>
      <c r="U2424" s="92">
        <v>0.0</v>
      </c>
      <c r="V2424" s="92">
        <v>0.0</v>
      </c>
      <c r="W2424" s="92">
        <v>0.0</v>
      </c>
      <c r="X2424" s="92">
        <v>0.0</v>
      </c>
      <c r="Y2424" s="92">
        <v>0.0</v>
      </c>
      <c r="Z2424" s="92">
        <v>0.0</v>
      </c>
      <c r="AA2424" s="92">
        <v>0.0</v>
      </c>
      <c r="AB2424" s="92">
        <v>0.0</v>
      </c>
      <c r="AC2424" s="92">
        <v>0.0</v>
      </c>
      <c r="AD2424" s="92">
        <v>0.0</v>
      </c>
      <c r="AE2424" s="92">
        <v>0.0</v>
      </c>
      <c r="AF2424" s="92">
        <v>0.0</v>
      </c>
      <c r="AG2424" s="92">
        <v>0.0</v>
      </c>
      <c r="AH2424" s="92">
        <v>0.0</v>
      </c>
    </row>
    <row r="2425" hidden="1">
      <c r="A2425" s="90"/>
      <c r="B2425" s="91"/>
      <c r="C2425" s="92">
        <v>0.0</v>
      </c>
      <c r="D2425" s="92">
        <v>0.0</v>
      </c>
      <c r="E2425" s="93">
        <f t="shared" si="1541"/>
        <v>0</v>
      </c>
      <c r="F2425" s="92">
        <v>0.0</v>
      </c>
      <c r="G2425" s="92">
        <v>0.0</v>
      </c>
      <c r="H2425" s="92">
        <v>0.0</v>
      </c>
      <c r="I2425" s="92">
        <v>0.0</v>
      </c>
      <c r="J2425" s="106">
        <f t="shared" si="1535"/>
        <v>0</v>
      </c>
      <c r="K2425" s="94" t="str">
        <f t="shared" si="1536"/>
        <v>#DIV/0!</v>
      </c>
      <c r="L2425" s="92">
        <v>0.0</v>
      </c>
      <c r="M2425" s="92">
        <v>0.0</v>
      </c>
      <c r="N2425" s="92" t="s">
        <v>386</v>
      </c>
      <c r="O2425" s="95">
        <f t="shared" si="1542"/>
        <v>0</v>
      </c>
      <c r="P2425" s="92">
        <v>0.0</v>
      </c>
      <c r="Q2425" s="92">
        <v>0.0</v>
      </c>
      <c r="R2425" s="92">
        <v>0.0</v>
      </c>
      <c r="S2425" s="92">
        <v>0.0</v>
      </c>
      <c r="T2425" s="92">
        <v>0.0</v>
      </c>
      <c r="U2425" s="92">
        <v>0.0</v>
      </c>
      <c r="V2425" s="92">
        <v>0.0</v>
      </c>
      <c r="W2425" s="92">
        <v>0.0</v>
      </c>
      <c r="X2425" s="92">
        <v>0.0</v>
      </c>
      <c r="Y2425" s="92">
        <v>0.0</v>
      </c>
      <c r="Z2425" s="92">
        <v>0.0</v>
      </c>
      <c r="AA2425" s="92">
        <v>0.0</v>
      </c>
      <c r="AB2425" s="92">
        <v>0.0</v>
      </c>
      <c r="AC2425" s="92">
        <v>0.0</v>
      </c>
      <c r="AD2425" s="92">
        <v>0.0</v>
      </c>
      <c r="AE2425" s="92">
        <v>0.0</v>
      </c>
      <c r="AF2425" s="92">
        <v>0.0</v>
      </c>
      <c r="AG2425" s="92">
        <v>0.0</v>
      </c>
      <c r="AH2425" s="92">
        <v>0.0</v>
      </c>
    </row>
    <row r="2426" hidden="1">
      <c r="A2426" s="90"/>
      <c r="B2426" s="91"/>
      <c r="C2426" s="92">
        <v>0.0</v>
      </c>
      <c r="D2426" s="92">
        <v>0.0</v>
      </c>
      <c r="E2426" s="93">
        <f t="shared" si="1541"/>
        <v>0</v>
      </c>
      <c r="F2426" s="92">
        <v>0.0</v>
      </c>
      <c r="G2426" s="92">
        <v>0.0</v>
      </c>
      <c r="H2426" s="92">
        <v>0.0</v>
      </c>
      <c r="I2426" s="92">
        <v>0.0</v>
      </c>
      <c r="J2426" s="106">
        <f t="shared" si="1535"/>
        <v>0</v>
      </c>
      <c r="K2426" s="94" t="str">
        <f t="shared" si="1536"/>
        <v>#DIV/0!</v>
      </c>
      <c r="L2426" s="92">
        <v>0.0</v>
      </c>
      <c r="M2426" s="92">
        <v>0.0</v>
      </c>
      <c r="N2426" s="92" t="s">
        <v>386</v>
      </c>
      <c r="O2426" s="95">
        <f t="shared" si="1542"/>
        <v>0</v>
      </c>
      <c r="P2426" s="92">
        <v>0.0</v>
      </c>
      <c r="Q2426" s="92">
        <v>0.0</v>
      </c>
      <c r="R2426" s="92">
        <v>0.0</v>
      </c>
      <c r="S2426" s="92">
        <v>0.0</v>
      </c>
      <c r="T2426" s="92">
        <v>0.0</v>
      </c>
      <c r="U2426" s="92">
        <v>0.0</v>
      </c>
      <c r="V2426" s="92">
        <v>0.0</v>
      </c>
      <c r="W2426" s="92">
        <v>0.0</v>
      </c>
      <c r="X2426" s="92">
        <v>0.0</v>
      </c>
      <c r="Y2426" s="92">
        <v>0.0</v>
      </c>
      <c r="Z2426" s="92">
        <v>0.0</v>
      </c>
      <c r="AA2426" s="92">
        <v>0.0</v>
      </c>
      <c r="AB2426" s="92">
        <v>0.0</v>
      </c>
      <c r="AC2426" s="92">
        <v>0.0</v>
      </c>
      <c r="AD2426" s="92">
        <v>0.0</v>
      </c>
      <c r="AE2426" s="92">
        <v>0.0</v>
      </c>
      <c r="AF2426" s="92">
        <v>0.0</v>
      </c>
      <c r="AG2426" s="92">
        <v>0.0</v>
      </c>
      <c r="AH2426" s="92">
        <v>0.0</v>
      </c>
    </row>
    <row r="2427" hidden="1">
      <c r="A2427" s="90"/>
      <c r="B2427" s="91"/>
      <c r="C2427" s="92">
        <v>0.0</v>
      </c>
      <c r="D2427" s="92">
        <v>0.0</v>
      </c>
      <c r="E2427" s="93">
        <f t="shared" si="1541"/>
        <v>0</v>
      </c>
      <c r="F2427" s="92">
        <v>0.0</v>
      </c>
      <c r="G2427" s="92">
        <v>0.0</v>
      </c>
      <c r="H2427" s="92">
        <v>0.0</v>
      </c>
      <c r="I2427" s="92">
        <v>0.0</v>
      </c>
      <c r="J2427" s="106">
        <f t="shared" si="1535"/>
        <v>0</v>
      </c>
      <c r="K2427" s="94" t="str">
        <f t="shared" si="1536"/>
        <v>#DIV/0!</v>
      </c>
      <c r="L2427" s="92">
        <v>0.0</v>
      </c>
      <c r="M2427" s="92">
        <v>0.0</v>
      </c>
      <c r="N2427" s="92" t="s">
        <v>386</v>
      </c>
      <c r="O2427" s="95">
        <f t="shared" si="1542"/>
        <v>0</v>
      </c>
      <c r="P2427" s="92">
        <v>0.0</v>
      </c>
      <c r="Q2427" s="92">
        <v>0.0</v>
      </c>
      <c r="R2427" s="92">
        <v>0.0</v>
      </c>
      <c r="S2427" s="92">
        <v>0.0</v>
      </c>
      <c r="T2427" s="92">
        <v>0.0</v>
      </c>
      <c r="U2427" s="92">
        <v>0.0</v>
      </c>
      <c r="V2427" s="92">
        <v>0.0</v>
      </c>
      <c r="W2427" s="92">
        <v>0.0</v>
      </c>
      <c r="X2427" s="92">
        <v>0.0</v>
      </c>
      <c r="Y2427" s="92">
        <v>0.0</v>
      </c>
      <c r="Z2427" s="92">
        <v>0.0</v>
      </c>
      <c r="AA2427" s="92">
        <v>0.0</v>
      </c>
      <c r="AB2427" s="92">
        <v>0.0</v>
      </c>
      <c r="AC2427" s="92">
        <v>0.0</v>
      </c>
      <c r="AD2427" s="92">
        <v>0.0</v>
      </c>
      <c r="AE2427" s="92">
        <v>0.0</v>
      </c>
      <c r="AF2427" s="92">
        <v>0.0</v>
      </c>
      <c r="AG2427" s="92">
        <v>0.0</v>
      </c>
      <c r="AH2427" s="92">
        <v>0.0</v>
      </c>
    </row>
    <row r="2428" hidden="1">
      <c r="A2428" s="90"/>
      <c r="B2428" s="91"/>
      <c r="C2428" s="92">
        <v>0.0</v>
      </c>
      <c r="D2428" s="92">
        <v>0.0</v>
      </c>
      <c r="E2428" s="93">
        <f t="shared" si="1541"/>
        <v>0</v>
      </c>
      <c r="F2428" s="92">
        <v>0.0</v>
      </c>
      <c r="G2428" s="92">
        <v>0.0</v>
      </c>
      <c r="H2428" s="92">
        <v>0.0</v>
      </c>
      <c r="I2428" s="92">
        <v>0.0</v>
      </c>
      <c r="J2428" s="106">
        <f t="shared" si="1535"/>
        <v>0</v>
      </c>
      <c r="K2428" s="94" t="str">
        <f t="shared" si="1536"/>
        <v>#DIV/0!</v>
      </c>
      <c r="L2428" s="92">
        <v>0.0</v>
      </c>
      <c r="M2428" s="92">
        <v>0.0</v>
      </c>
      <c r="N2428" s="92" t="s">
        <v>386</v>
      </c>
      <c r="O2428" s="95">
        <f t="shared" si="1542"/>
        <v>0</v>
      </c>
      <c r="P2428" s="92">
        <v>0.0</v>
      </c>
      <c r="Q2428" s="92">
        <v>0.0</v>
      </c>
      <c r="R2428" s="92">
        <v>0.0</v>
      </c>
      <c r="S2428" s="92">
        <v>0.0</v>
      </c>
      <c r="T2428" s="92">
        <v>0.0</v>
      </c>
      <c r="U2428" s="92">
        <v>0.0</v>
      </c>
      <c r="V2428" s="92">
        <v>0.0</v>
      </c>
      <c r="W2428" s="92">
        <v>0.0</v>
      </c>
      <c r="X2428" s="92">
        <v>0.0</v>
      </c>
      <c r="Y2428" s="92">
        <v>0.0</v>
      </c>
      <c r="Z2428" s="92">
        <v>0.0</v>
      </c>
      <c r="AA2428" s="92">
        <v>0.0</v>
      </c>
      <c r="AB2428" s="92">
        <v>0.0</v>
      </c>
      <c r="AC2428" s="92">
        <v>0.0</v>
      </c>
      <c r="AD2428" s="92">
        <v>0.0</v>
      </c>
      <c r="AE2428" s="92">
        <v>0.0</v>
      </c>
      <c r="AF2428" s="92">
        <v>0.0</v>
      </c>
      <c r="AG2428" s="92">
        <v>0.0</v>
      </c>
      <c r="AH2428" s="92">
        <v>0.0</v>
      </c>
    </row>
    <row r="2429" hidden="1">
      <c r="A2429" s="90"/>
      <c r="B2429" s="91"/>
      <c r="C2429" s="92">
        <v>0.0</v>
      </c>
      <c r="D2429" s="92">
        <v>0.0</v>
      </c>
      <c r="E2429" s="93">
        <f t="shared" si="1541"/>
        <v>0</v>
      </c>
      <c r="F2429" s="92">
        <v>0.0</v>
      </c>
      <c r="G2429" s="92">
        <v>0.0</v>
      </c>
      <c r="H2429" s="92">
        <v>0.0</v>
      </c>
      <c r="I2429" s="92">
        <v>0.0</v>
      </c>
      <c r="J2429" s="106">
        <f t="shared" si="1535"/>
        <v>0</v>
      </c>
      <c r="K2429" s="94" t="str">
        <f t="shared" si="1536"/>
        <v>#DIV/0!</v>
      </c>
      <c r="L2429" s="92">
        <v>0.0</v>
      </c>
      <c r="M2429" s="92">
        <v>0.0</v>
      </c>
      <c r="N2429" s="92" t="s">
        <v>386</v>
      </c>
      <c r="O2429" s="95">
        <f t="shared" si="1542"/>
        <v>0</v>
      </c>
      <c r="P2429" s="92">
        <v>0.0</v>
      </c>
      <c r="Q2429" s="92">
        <v>0.0</v>
      </c>
      <c r="R2429" s="92">
        <v>0.0</v>
      </c>
      <c r="S2429" s="92">
        <v>0.0</v>
      </c>
      <c r="T2429" s="92">
        <v>0.0</v>
      </c>
      <c r="U2429" s="92">
        <v>0.0</v>
      </c>
      <c r="V2429" s="92">
        <v>0.0</v>
      </c>
      <c r="W2429" s="92">
        <v>0.0</v>
      </c>
      <c r="X2429" s="92">
        <v>0.0</v>
      </c>
      <c r="Y2429" s="92">
        <v>0.0</v>
      </c>
      <c r="Z2429" s="92">
        <v>0.0</v>
      </c>
      <c r="AA2429" s="92">
        <v>0.0</v>
      </c>
      <c r="AB2429" s="92">
        <v>0.0</v>
      </c>
      <c r="AC2429" s="92">
        <v>0.0</v>
      </c>
      <c r="AD2429" s="92">
        <v>0.0</v>
      </c>
      <c r="AE2429" s="92">
        <v>0.0</v>
      </c>
      <c r="AF2429" s="92">
        <v>0.0</v>
      </c>
      <c r="AG2429" s="92">
        <v>0.0</v>
      </c>
      <c r="AH2429" s="92">
        <v>0.0</v>
      </c>
    </row>
    <row r="2430" hidden="1">
      <c r="A2430" s="98" t="s">
        <v>271</v>
      </c>
      <c r="B2430" s="99"/>
      <c r="C2430" s="99">
        <f>SUM(C2424:C2429)</f>
        <v>0</v>
      </c>
      <c r="D2430" s="99">
        <f t="shared" ref="D2430:F2430" si="1543">SUM(D2424:D2429)/4</f>
        <v>0</v>
      </c>
      <c r="E2430" s="100">
        <f t="shared" si="1543"/>
        <v>0</v>
      </c>
      <c r="F2430" s="99">
        <f t="shared" si="1543"/>
        <v>0</v>
      </c>
      <c r="G2430" s="99">
        <f>SUM(G2424:G2429)</f>
        <v>0</v>
      </c>
      <c r="H2430" s="99"/>
      <c r="I2430" s="99">
        <f>SUM(I2424:I2429)</f>
        <v>0</v>
      </c>
      <c r="J2430" s="99">
        <f t="shared" si="1535"/>
        <v>0</v>
      </c>
      <c r="K2430" s="101" t="str">
        <f t="shared" si="1536"/>
        <v>#DIV/0!</v>
      </c>
      <c r="L2430" s="99">
        <f t="shared" ref="L2430:M2430" si="1544">SUM(L2424:L2429)</f>
        <v>0</v>
      </c>
      <c r="M2430" s="99">
        <f t="shared" si="1544"/>
        <v>0</v>
      </c>
      <c r="N2430" s="99"/>
      <c r="O2430" s="102"/>
      <c r="P2430" s="99">
        <f t="shared" ref="P2430:AH2430" si="1545">SUM(P2424:P2429)</f>
        <v>0</v>
      </c>
      <c r="Q2430" s="99">
        <f t="shared" si="1545"/>
        <v>0</v>
      </c>
      <c r="R2430" s="99">
        <f t="shared" si="1545"/>
        <v>0</v>
      </c>
      <c r="S2430" s="99">
        <f t="shared" si="1545"/>
        <v>0</v>
      </c>
      <c r="T2430" s="99">
        <f t="shared" si="1545"/>
        <v>0</v>
      </c>
      <c r="U2430" s="99">
        <f t="shared" si="1545"/>
        <v>0</v>
      </c>
      <c r="V2430" s="99">
        <f t="shared" si="1545"/>
        <v>0</v>
      </c>
      <c r="W2430" s="99">
        <f t="shared" si="1545"/>
        <v>0</v>
      </c>
      <c r="X2430" s="99">
        <f t="shared" si="1545"/>
        <v>0</v>
      </c>
      <c r="Y2430" s="99">
        <f t="shared" si="1545"/>
        <v>0</v>
      </c>
      <c r="Z2430" s="99">
        <f t="shared" si="1545"/>
        <v>0</v>
      </c>
      <c r="AA2430" s="99">
        <f t="shared" si="1545"/>
        <v>0</v>
      </c>
      <c r="AB2430" s="99">
        <f t="shared" si="1545"/>
        <v>0</v>
      </c>
      <c r="AC2430" s="99">
        <f t="shared" si="1545"/>
        <v>0</v>
      </c>
      <c r="AD2430" s="99">
        <f t="shared" si="1545"/>
        <v>0</v>
      </c>
      <c r="AE2430" s="99">
        <f t="shared" si="1545"/>
        <v>0</v>
      </c>
      <c r="AF2430" s="99">
        <f t="shared" si="1545"/>
        <v>0</v>
      </c>
      <c r="AG2430" s="99">
        <f t="shared" si="1545"/>
        <v>0</v>
      </c>
      <c r="AH2430" s="99">
        <f t="shared" si="1545"/>
        <v>0</v>
      </c>
    </row>
    <row r="2431">
      <c r="A2431" s="119" t="s">
        <v>521</v>
      </c>
    </row>
    <row r="2433" hidden="1">
      <c r="A2433" s="115"/>
      <c r="F2433" s="116" t="s">
        <v>382</v>
      </c>
      <c r="L2433" s="117" t="s">
        <v>383</v>
      </c>
      <c r="N2433" s="118" t="s">
        <v>384</v>
      </c>
    </row>
    <row r="2434" hidden="1">
      <c r="A2434" s="83" t="s">
        <v>232</v>
      </c>
      <c r="B2434" s="83" t="s">
        <v>233</v>
      </c>
      <c r="C2434" s="83" t="s">
        <v>234</v>
      </c>
      <c r="D2434" s="83" t="s">
        <v>15</v>
      </c>
      <c r="E2434" s="84" t="s">
        <v>235</v>
      </c>
      <c r="F2434" s="85" t="s">
        <v>17</v>
      </c>
      <c r="G2434" s="85" t="s">
        <v>236</v>
      </c>
      <c r="H2434" s="85" t="s">
        <v>237</v>
      </c>
      <c r="I2434" s="85" t="s">
        <v>238</v>
      </c>
      <c r="J2434" s="85" t="s">
        <v>239</v>
      </c>
      <c r="K2434" s="86" t="s">
        <v>240</v>
      </c>
      <c r="L2434" s="87" t="s">
        <v>241</v>
      </c>
      <c r="M2434" s="87" t="s">
        <v>242</v>
      </c>
      <c r="N2434" s="88" t="s">
        <v>385</v>
      </c>
      <c r="O2434" s="88" t="s">
        <v>235</v>
      </c>
      <c r="P2434" s="88" t="s">
        <v>244</v>
      </c>
      <c r="Q2434" s="88" t="s">
        <v>245</v>
      </c>
      <c r="R2434" s="88" t="s">
        <v>246</v>
      </c>
      <c r="S2434" s="88" t="s">
        <v>247</v>
      </c>
      <c r="T2434" s="88" t="s">
        <v>248</v>
      </c>
      <c r="U2434" s="88" t="s">
        <v>249</v>
      </c>
      <c r="V2434" s="88" t="s">
        <v>250</v>
      </c>
      <c r="W2434" s="88" t="s">
        <v>251</v>
      </c>
      <c r="X2434" s="88" t="s">
        <v>252</v>
      </c>
      <c r="Y2434" s="88" t="s">
        <v>253</v>
      </c>
      <c r="Z2434" s="88" t="s">
        <v>254</v>
      </c>
      <c r="AA2434" s="88" t="s">
        <v>255</v>
      </c>
      <c r="AB2434" s="88" t="s">
        <v>256</v>
      </c>
      <c r="AC2434" s="88" t="s">
        <v>257</v>
      </c>
      <c r="AD2434" s="88" t="s">
        <v>258</v>
      </c>
      <c r="AE2434" s="88" t="s">
        <v>259</v>
      </c>
      <c r="AF2434" s="88" t="s">
        <v>260</v>
      </c>
      <c r="AG2434" s="88" t="s">
        <v>261</v>
      </c>
      <c r="AH2434" s="88" t="s">
        <v>262</v>
      </c>
    </row>
    <row r="2435" hidden="1">
      <c r="A2435" s="90" t="s">
        <v>47</v>
      </c>
      <c r="B2435" s="91" t="s">
        <v>263</v>
      </c>
      <c r="C2435" s="103">
        <v>1.0</v>
      </c>
      <c r="D2435" s="92">
        <v>0.0</v>
      </c>
      <c r="E2435" s="93">
        <f t="shared" ref="E2435:E2441" si="1546">SUM(L2435*I2435)/60</f>
        <v>4.533333333</v>
      </c>
      <c r="F2435" s="103">
        <v>2.0</v>
      </c>
      <c r="G2435" s="103">
        <v>23.0</v>
      </c>
      <c r="H2435" s="92">
        <v>0.0</v>
      </c>
      <c r="I2435" s="103">
        <v>16.0</v>
      </c>
      <c r="J2435" s="106">
        <f t="shared" ref="J2435:J2449" si="1547">SUM(G2435-I2435)</f>
        <v>7</v>
      </c>
      <c r="K2435" s="94">
        <f t="shared" ref="K2435:K2449" si="1548">SUM(G2435/I2435)</f>
        <v>1.4375</v>
      </c>
      <c r="L2435" s="103">
        <v>17.0</v>
      </c>
      <c r="M2435" s="103">
        <v>32.0</v>
      </c>
      <c r="N2435" s="103">
        <v>1.0</v>
      </c>
      <c r="O2435" s="95">
        <f t="shared" ref="O2435:O2441" si="1549">(E2435*N2435)</f>
        <v>4.533333333</v>
      </c>
      <c r="P2435" s="103">
        <v>4.0</v>
      </c>
      <c r="Q2435" s="103">
        <v>1.0</v>
      </c>
      <c r="R2435" s="92">
        <v>0.0</v>
      </c>
      <c r="S2435" s="92">
        <v>0.0</v>
      </c>
      <c r="T2435" s="103">
        <v>4.0</v>
      </c>
      <c r="U2435" s="103">
        <v>1.0</v>
      </c>
      <c r="V2435" s="92">
        <v>0.0</v>
      </c>
      <c r="W2435" s="92">
        <v>0.0</v>
      </c>
      <c r="X2435" s="92">
        <v>0.0</v>
      </c>
      <c r="Y2435" s="92">
        <v>0.0</v>
      </c>
      <c r="Z2435" s="92">
        <v>0.0</v>
      </c>
      <c r="AA2435" s="92">
        <v>0.0</v>
      </c>
      <c r="AB2435" s="92">
        <v>0.0</v>
      </c>
      <c r="AC2435" s="92">
        <v>0.0</v>
      </c>
      <c r="AD2435" s="92">
        <v>0.0</v>
      </c>
      <c r="AE2435" s="92">
        <v>0.0</v>
      </c>
      <c r="AF2435" s="92">
        <v>0.0</v>
      </c>
      <c r="AG2435" s="92">
        <v>0.0</v>
      </c>
      <c r="AH2435" s="92">
        <v>0.0</v>
      </c>
    </row>
    <row r="2436" hidden="1">
      <c r="A2436" s="90" t="s">
        <v>47</v>
      </c>
      <c r="B2436" s="91" t="s">
        <v>264</v>
      </c>
      <c r="C2436" s="92">
        <v>0.0</v>
      </c>
      <c r="D2436" s="92">
        <v>0.0</v>
      </c>
      <c r="E2436" s="93">
        <f t="shared" si="1546"/>
        <v>0</v>
      </c>
      <c r="F2436" s="92">
        <v>0.0</v>
      </c>
      <c r="G2436" s="92">
        <v>0.0</v>
      </c>
      <c r="H2436" s="92">
        <v>0.0</v>
      </c>
      <c r="I2436" s="92">
        <v>0.0</v>
      </c>
      <c r="J2436" s="106">
        <f t="shared" si="1547"/>
        <v>0</v>
      </c>
      <c r="K2436" s="94" t="str">
        <f t="shared" si="1548"/>
        <v>#DIV/0!</v>
      </c>
      <c r="L2436" s="92">
        <v>0.0</v>
      </c>
      <c r="M2436" s="92">
        <v>0.0</v>
      </c>
      <c r="N2436" s="103">
        <v>0.0</v>
      </c>
      <c r="O2436" s="95">
        <f t="shared" si="1549"/>
        <v>0</v>
      </c>
      <c r="P2436" s="92">
        <v>0.0</v>
      </c>
      <c r="Q2436" s="92">
        <v>0.0</v>
      </c>
      <c r="R2436" s="92">
        <v>0.0</v>
      </c>
      <c r="S2436" s="92">
        <v>0.0</v>
      </c>
      <c r="T2436" s="92">
        <v>0.0</v>
      </c>
      <c r="U2436" s="92">
        <v>0.0</v>
      </c>
      <c r="V2436" s="92">
        <v>0.0</v>
      </c>
      <c r="W2436" s="92">
        <v>0.0</v>
      </c>
      <c r="X2436" s="92">
        <v>0.0</v>
      </c>
      <c r="Y2436" s="92">
        <v>0.0</v>
      </c>
      <c r="Z2436" s="92">
        <v>0.0</v>
      </c>
      <c r="AA2436" s="92">
        <v>0.0</v>
      </c>
      <c r="AB2436" s="92">
        <v>0.0</v>
      </c>
      <c r="AC2436" s="92">
        <v>0.0</v>
      </c>
      <c r="AD2436" s="92">
        <v>0.0</v>
      </c>
      <c r="AE2436" s="92">
        <v>0.0</v>
      </c>
      <c r="AF2436" s="92">
        <v>0.0</v>
      </c>
      <c r="AG2436" s="92">
        <v>0.0</v>
      </c>
      <c r="AH2436" s="92">
        <v>0.0</v>
      </c>
    </row>
    <row r="2437" hidden="1">
      <c r="A2437" s="90" t="s">
        <v>47</v>
      </c>
      <c r="B2437" s="91" t="s">
        <v>265</v>
      </c>
      <c r="C2437" s="103">
        <v>1.0</v>
      </c>
      <c r="D2437" s="92">
        <v>0.0</v>
      </c>
      <c r="E2437" s="93">
        <f t="shared" si="1546"/>
        <v>4.5</v>
      </c>
      <c r="F2437" s="92">
        <v>0.0</v>
      </c>
      <c r="G2437" s="103">
        <v>27.0</v>
      </c>
      <c r="H2437" s="92">
        <v>0.0</v>
      </c>
      <c r="I2437" s="103">
        <v>15.0</v>
      </c>
      <c r="J2437" s="106">
        <f t="shared" si="1547"/>
        <v>12</v>
      </c>
      <c r="K2437" s="94">
        <f t="shared" si="1548"/>
        <v>1.8</v>
      </c>
      <c r="L2437" s="103">
        <v>18.0</v>
      </c>
      <c r="M2437" s="103">
        <v>42.0</v>
      </c>
      <c r="N2437" s="103">
        <v>1.0</v>
      </c>
      <c r="O2437" s="95">
        <f t="shared" si="1549"/>
        <v>4.5</v>
      </c>
      <c r="P2437" s="103">
        <v>1.0</v>
      </c>
      <c r="Q2437" s="103">
        <v>1.0</v>
      </c>
      <c r="R2437" s="103">
        <v>2.0</v>
      </c>
      <c r="S2437" s="103">
        <v>1.0</v>
      </c>
      <c r="T2437" s="103">
        <v>3.0</v>
      </c>
      <c r="U2437" s="103">
        <v>3.0</v>
      </c>
      <c r="V2437" s="103">
        <v>2.0</v>
      </c>
      <c r="W2437" s="103">
        <v>2.0</v>
      </c>
      <c r="X2437" s="92">
        <v>0.0</v>
      </c>
      <c r="Y2437" s="92">
        <v>0.0</v>
      </c>
      <c r="Z2437" s="92">
        <v>0.0</v>
      </c>
      <c r="AA2437" s="92">
        <v>0.0</v>
      </c>
      <c r="AB2437" s="103">
        <v>3.0</v>
      </c>
      <c r="AC2437" s="92">
        <v>0.0</v>
      </c>
      <c r="AD2437" s="92">
        <v>0.0</v>
      </c>
      <c r="AE2437" s="92">
        <v>0.0</v>
      </c>
      <c r="AF2437" s="92">
        <v>0.0</v>
      </c>
      <c r="AG2437" s="103">
        <v>1.0</v>
      </c>
      <c r="AH2437" s="92">
        <v>0.0</v>
      </c>
    </row>
    <row r="2438" hidden="1">
      <c r="A2438" s="90" t="s">
        <v>47</v>
      </c>
      <c r="B2438" s="91" t="s">
        <v>266</v>
      </c>
      <c r="C2438" s="92">
        <v>0.0</v>
      </c>
      <c r="D2438" s="92">
        <v>0.0</v>
      </c>
      <c r="E2438" s="93">
        <f t="shared" si="1546"/>
        <v>0</v>
      </c>
      <c r="F2438" s="92">
        <v>0.0</v>
      </c>
      <c r="G2438" s="92">
        <v>0.0</v>
      </c>
      <c r="H2438" s="92">
        <v>0.0</v>
      </c>
      <c r="I2438" s="92">
        <v>0.0</v>
      </c>
      <c r="J2438" s="106">
        <f t="shared" si="1547"/>
        <v>0</v>
      </c>
      <c r="K2438" s="94" t="str">
        <f t="shared" si="1548"/>
        <v>#DIV/0!</v>
      </c>
      <c r="L2438" s="92">
        <v>0.0</v>
      </c>
      <c r="M2438" s="92">
        <v>0.0</v>
      </c>
      <c r="N2438" s="103">
        <v>0.0</v>
      </c>
      <c r="O2438" s="95">
        <f t="shared" si="1549"/>
        <v>0</v>
      </c>
      <c r="P2438" s="92">
        <v>0.0</v>
      </c>
      <c r="Q2438" s="92">
        <v>0.0</v>
      </c>
      <c r="R2438" s="92">
        <v>0.0</v>
      </c>
      <c r="S2438" s="92">
        <v>0.0</v>
      </c>
      <c r="T2438" s="92">
        <v>0.0</v>
      </c>
      <c r="U2438" s="92">
        <v>0.0</v>
      </c>
      <c r="V2438" s="92">
        <v>0.0</v>
      </c>
      <c r="W2438" s="92">
        <v>0.0</v>
      </c>
      <c r="X2438" s="92">
        <v>0.0</v>
      </c>
      <c r="Y2438" s="92">
        <v>0.0</v>
      </c>
      <c r="Z2438" s="92">
        <v>0.0</v>
      </c>
      <c r="AA2438" s="92">
        <v>0.0</v>
      </c>
      <c r="AB2438" s="92">
        <v>0.0</v>
      </c>
      <c r="AC2438" s="92">
        <v>0.0</v>
      </c>
      <c r="AD2438" s="92">
        <v>0.0</v>
      </c>
      <c r="AE2438" s="92">
        <v>0.0</v>
      </c>
      <c r="AF2438" s="92">
        <v>0.0</v>
      </c>
      <c r="AG2438" s="92">
        <v>0.0</v>
      </c>
      <c r="AH2438" s="92">
        <v>0.0</v>
      </c>
    </row>
    <row r="2439" hidden="1">
      <c r="A2439" s="90" t="s">
        <v>47</v>
      </c>
      <c r="B2439" s="91" t="s">
        <v>267</v>
      </c>
      <c r="C2439" s="92">
        <v>0.0</v>
      </c>
      <c r="D2439" s="92">
        <v>0.0</v>
      </c>
      <c r="E2439" s="93">
        <f t="shared" si="1546"/>
        <v>0</v>
      </c>
      <c r="F2439" s="92">
        <v>0.0</v>
      </c>
      <c r="G2439" s="92">
        <v>0.0</v>
      </c>
      <c r="H2439" s="92">
        <v>0.0</v>
      </c>
      <c r="I2439" s="92">
        <v>0.0</v>
      </c>
      <c r="J2439" s="106">
        <f t="shared" si="1547"/>
        <v>0</v>
      </c>
      <c r="K2439" s="94" t="str">
        <f t="shared" si="1548"/>
        <v>#DIV/0!</v>
      </c>
      <c r="L2439" s="92">
        <v>0.0</v>
      </c>
      <c r="M2439" s="92">
        <v>0.0</v>
      </c>
      <c r="N2439" s="103">
        <v>0.0</v>
      </c>
      <c r="O2439" s="95">
        <f t="shared" si="1549"/>
        <v>0</v>
      </c>
      <c r="P2439" s="92">
        <v>0.0</v>
      </c>
      <c r="Q2439" s="92">
        <v>0.0</v>
      </c>
      <c r="R2439" s="92">
        <v>0.0</v>
      </c>
      <c r="S2439" s="92">
        <v>0.0</v>
      </c>
      <c r="T2439" s="92">
        <v>0.0</v>
      </c>
      <c r="U2439" s="92">
        <v>0.0</v>
      </c>
      <c r="V2439" s="92">
        <v>0.0</v>
      </c>
      <c r="W2439" s="92">
        <v>0.0</v>
      </c>
      <c r="X2439" s="92">
        <v>0.0</v>
      </c>
      <c r="Y2439" s="92">
        <v>0.0</v>
      </c>
      <c r="Z2439" s="92">
        <v>0.0</v>
      </c>
      <c r="AA2439" s="92">
        <v>0.0</v>
      </c>
      <c r="AB2439" s="92">
        <v>0.0</v>
      </c>
      <c r="AC2439" s="92">
        <v>0.0</v>
      </c>
      <c r="AD2439" s="92">
        <v>0.0</v>
      </c>
      <c r="AE2439" s="92">
        <v>0.0</v>
      </c>
      <c r="AF2439" s="92">
        <v>0.0</v>
      </c>
      <c r="AG2439" s="92">
        <v>0.0</v>
      </c>
      <c r="AH2439" s="92">
        <v>0.0</v>
      </c>
    </row>
    <row r="2440" hidden="1">
      <c r="A2440" s="90" t="s">
        <v>47</v>
      </c>
      <c r="B2440" s="91" t="s">
        <v>268</v>
      </c>
      <c r="C2440" s="103">
        <v>1.0</v>
      </c>
      <c r="D2440" s="92">
        <v>0.0</v>
      </c>
      <c r="E2440" s="93">
        <f t="shared" si="1546"/>
        <v>4.666666667</v>
      </c>
      <c r="F2440" s="92">
        <v>0.0</v>
      </c>
      <c r="G2440" s="103">
        <v>35.0</v>
      </c>
      <c r="H2440" s="92">
        <v>0.0</v>
      </c>
      <c r="I2440" s="103">
        <v>14.0</v>
      </c>
      <c r="J2440" s="106">
        <f t="shared" si="1547"/>
        <v>21</v>
      </c>
      <c r="K2440" s="94">
        <f t="shared" si="1548"/>
        <v>2.5</v>
      </c>
      <c r="L2440" s="103">
        <v>20.0</v>
      </c>
      <c r="M2440" s="103">
        <v>41.0</v>
      </c>
      <c r="N2440" s="103">
        <v>1.0</v>
      </c>
      <c r="O2440" s="95">
        <f t="shared" si="1549"/>
        <v>4.666666667</v>
      </c>
      <c r="P2440" s="92">
        <v>0.0</v>
      </c>
      <c r="Q2440" s="92">
        <v>0.0</v>
      </c>
      <c r="R2440" s="103">
        <v>7.0</v>
      </c>
      <c r="S2440" s="103">
        <v>2.0</v>
      </c>
      <c r="T2440" s="103">
        <v>1.0</v>
      </c>
      <c r="U2440" s="103">
        <v>1.0</v>
      </c>
      <c r="V2440" s="103">
        <v>1.0</v>
      </c>
      <c r="W2440" s="92">
        <v>0.0</v>
      </c>
      <c r="X2440" s="92">
        <v>0.0</v>
      </c>
      <c r="Y2440" s="92">
        <v>0.0</v>
      </c>
      <c r="Z2440" s="92">
        <v>0.0</v>
      </c>
      <c r="AA2440" s="92">
        <v>0.0</v>
      </c>
      <c r="AB2440" s="92">
        <v>0.0</v>
      </c>
      <c r="AC2440" s="103">
        <v>2.0</v>
      </c>
      <c r="AD2440" s="92">
        <v>0.0</v>
      </c>
      <c r="AE2440" s="92">
        <v>0.0</v>
      </c>
      <c r="AF2440" s="92">
        <v>0.0</v>
      </c>
      <c r="AG2440" s="92">
        <v>0.0</v>
      </c>
      <c r="AH2440" s="92">
        <v>0.0</v>
      </c>
    </row>
    <row r="2441" hidden="1">
      <c r="A2441" s="96" t="s">
        <v>269</v>
      </c>
      <c r="B2441" s="97" t="s">
        <v>270</v>
      </c>
      <c r="C2441" s="103">
        <v>1.0</v>
      </c>
      <c r="D2441" s="92">
        <v>0.0</v>
      </c>
      <c r="E2441" s="93">
        <f t="shared" si="1546"/>
        <v>4.75</v>
      </c>
      <c r="F2441" s="103">
        <v>3.0</v>
      </c>
      <c r="G2441" s="103">
        <v>23.0</v>
      </c>
      <c r="H2441" s="92">
        <v>0.0</v>
      </c>
      <c r="I2441" s="103">
        <v>15.0</v>
      </c>
      <c r="J2441" s="106">
        <f t="shared" si="1547"/>
        <v>8</v>
      </c>
      <c r="K2441" s="94">
        <f t="shared" si="1548"/>
        <v>1.533333333</v>
      </c>
      <c r="L2441" s="103">
        <v>19.0</v>
      </c>
      <c r="M2441" s="103">
        <v>34.0</v>
      </c>
      <c r="N2441" s="103">
        <v>1.0</v>
      </c>
      <c r="O2441" s="95">
        <f t="shared" si="1549"/>
        <v>4.75</v>
      </c>
      <c r="P2441" s="103">
        <v>3.0</v>
      </c>
      <c r="Q2441" s="103">
        <v>1.0</v>
      </c>
      <c r="R2441" s="92">
        <v>0.0</v>
      </c>
      <c r="S2441" s="92">
        <v>0.0</v>
      </c>
      <c r="T2441" s="103">
        <v>3.0</v>
      </c>
      <c r="U2441" s="103">
        <v>1.0</v>
      </c>
      <c r="V2441" s="103">
        <v>1.0</v>
      </c>
      <c r="W2441" s="103">
        <v>1.0</v>
      </c>
      <c r="X2441" s="92">
        <v>0.0</v>
      </c>
      <c r="Y2441" s="92">
        <v>0.0</v>
      </c>
      <c r="Z2441" s="92">
        <v>0.0</v>
      </c>
      <c r="AA2441" s="92">
        <v>0.0</v>
      </c>
      <c r="AB2441" s="92">
        <v>0.0</v>
      </c>
      <c r="AC2441" s="103">
        <v>1.0</v>
      </c>
      <c r="AD2441" s="92">
        <v>0.0</v>
      </c>
      <c r="AE2441" s="92">
        <v>0.0</v>
      </c>
      <c r="AF2441" s="92">
        <v>0.0</v>
      </c>
      <c r="AG2441" s="103">
        <v>1.0</v>
      </c>
      <c r="AH2441" s="92">
        <v>0.0</v>
      </c>
    </row>
    <row r="2442" hidden="1">
      <c r="A2442" s="98"/>
      <c r="B2442" s="99"/>
      <c r="C2442" s="99">
        <f t="shared" ref="C2442:D2442" si="1550">SUM(C2435:C2440)/4</f>
        <v>0.75</v>
      </c>
      <c r="D2442" s="99">
        <f t="shared" si="1550"/>
        <v>0</v>
      </c>
      <c r="E2442" s="100">
        <f>SUM(E2435:E2440)</f>
        <v>13.7</v>
      </c>
      <c r="F2442" s="99">
        <f>SUM(F2435:F2440)/4</f>
        <v>0.5</v>
      </c>
      <c r="G2442" s="99">
        <f>SUM(G2435:G2440)</f>
        <v>85</v>
      </c>
      <c r="H2442" s="99"/>
      <c r="I2442" s="99">
        <f>SUM(I2435:I2440)</f>
        <v>45</v>
      </c>
      <c r="J2442" s="99">
        <f t="shared" si="1547"/>
        <v>40</v>
      </c>
      <c r="K2442" s="101">
        <f t="shared" si="1548"/>
        <v>1.888888889</v>
      </c>
      <c r="L2442" s="99">
        <f t="shared" ref="L2442:M2442" si="1551">SUM(L2435:L2440)</f>
        <v>55</v>
      </c>
      <c r="M2442" s="99">
        <f t="shared" si="1551"/>
        <v>115</v>
      </c>
      <c r="N2442" s="99"/>
      <c r="O2442" s="102"/>
      <c r="P2442" s="99">
        <f t="shared" ref="P2442:AH2442" si="1552">SUM(P2435:P2440)</f>
        <v>5</v>
      </c>
      <c r="Q2442" s="99">
        <f t="shared" si="1552"/>
        <v>2</v>
      </c>
      <c r="R2442" s="99">
        <f t="shared" si="1552"/>
        <v>9</v>
      </c>
      <c r="S2442" s="99">
        <f t="shared" si="1552"/>
        <v>3</v>
      </c>
      <c r="T2442" s="99">
        <f t="shared" si="1552"/>
        <v>8</v>
      </c>
      <c r="U2442" s="99">
        <f t="shared" si="1552"/>
        <v>5</v>
      </c>
      <c r="V2442" s="99">
        <f t="shared" si="1552"/>
        <v>3</v>
      </c>
      <c r="W2442" s="99">
        <f t="shared" si="1552"/>
        <v>2</v>
      </c>
      <c r="X2442" s="99">
        <f t="shared" si="1552"/>
        <v>0</v>
      </c>
      <c r="Y2442" s="99">
        <f t="shared" si="1552"/>
        <v>0</v>
      </c>
      <c r="Z2442" s="99">
        <f t="shared" si="1552"/>
        <v>0</v>
      </c>
      <c r="AA2442" s="99">
        <f t="shared" si="1552"/>
        <v>0</v>
      </c>
      <c r="AB2442" s="99">
        <f t="shared" si="1552"/>
        <v>3</v>
      </c>
      <c r="AC2442" s="99">
        <f t="shared" si="1552"/>
        <v>2</v>
      </c>
      <c r="AD2442" s="99">
        <f t="shared" si="1552"/>
        <v>0</v>
      </c>
      <c r="AE2442" s="99">
        <f t="shared" si="1552"/>
        <v>0</v>
      </c>
      <c r="AF2442" s="99">
        <f t="shared" si="1552"/>
        <v>0</v>
      </c>
      <c r="AG2442" s="99">
        <f t="shared" si="1552"/>
        <v>1</v>
      </c>
      <c r="AH2442" s="99">
        <f t="shared" si="1552"/>
        <v>0</v>
      </c>
    </row>
    <row r="2443" hidden="1">
      <c r="A2443" s="90" t="s">
        <v>51</v>
      </c>
      <c r="B2443" s="91" t="s">
        <v>272</v>
      </c>
      <c r="C2443" s="103">
        <v>1.0</v>
      </c>
      <c r="D2443" s="92">
        <v>0.0</v>
      </c>
      <c r="E2443" s="93">
        <f t="shared" ref="E2443:E2448" si="1553">SUM(L2443*I2443)/60</f>
        <v>3.733333333</v>
      </c>
      <c r="F2443" s="92">
        <v>0.0</v>
      </c>
      <c r="G2443" s="103">
        <v>17.0</v>
      </c>
      <c r="H2443" s="92">
        <v>0.0</v>
      </c>
      <c r="I2443" s="103">
        <v>32.0</v>
      </c>
      <c r="J2443" s="106">
        <f t="shared" si="1547"/>
        <v>-15</v>
      </c>
      <c r="K2443" s="94">
        <f t="shared" si="1548"/>
        <v>0.53125</v>
      </c>
      <c r="L2443" s="103">
        <v>7.0</v>
      </c>
      <c r="M2443" s="103">
        <v>21.0</v>
      </c>
      <c r="N2443" s="103">
        <v>1.0</v>
      </c>
      <c r="O2443" s="95">
        <f t="shared" ref="O2443:O2448" si="1554">SUM(L2443*I2443)/60</f>
        <v>3.733333333</v>
      </c>
      <c r="P2443" s="92">
        <v>0.0</v>
      </c>
      <c r="Q2443" s="92">
        <v>0.0</v>
      </c>
      <c r="R2443" s="92">
        <v>0.0</v>
      </c>
      <c r="S2443" s="103">
        <v>2.0</v>
      </c>
      <c r="T2443" s="103">
        <v>1.0</v>
      </c>
      <c r="U2443" s="92">
        <v>0.0</v>
      </c>
      <c r="V2443" s="92">
        <v>0.0</v>
      </c>
      <c r="W2443" s="92">
        <v>0.0</v>
      </c>
      <c r="X2443" s="92">
        <v>0.0</v>
      </c>
      <c r="Y2443" s="92">
        <v>0.0</v>
      </c>
      <c r="Z2443" s="92">
        <v>0.0</v>
      </c>
      <c r="AA2443" s="92">
        <v>0.0</v>
      </c>
      <c r="AB2443" s="92">
        <v>0.0</v>
      </c>
      <c r="AC2443" s="103">
        <v>1.0</v>
      </c>
      <c r="AD2443" s="92">
        <v>0.0</v>
      </c>
      <c r="AE2443" s="92">
        <v>0.0</v>
      </c>
      <c r="AF2443" s="92">
        <v>0.0</v>
      </c>
      <c r="AG2443" s="92">
        <v>0.0</v>
      </c>
      <c r="AH2443" s="92">
        <v>0.0</v>
      </c>
    </row>
    <row r="2444" hidden="1">
      <c r="A2444" s="90" t="s">
        <v>51</v>
      </c>
      <c r="B2444" s="91" t="s">
        <v>273</v>
      </c>
      <c r="C2444" s="103">
        <v>1.0</v>
      </c>
      <c r="D2444" s="92">
        <v>0.0</v>
      </c>
      <c r="E2444" s="93">
        <f t="shared" si="1553"/>
        <v>4.333333333</v>
      </c>
      <c r="F2444" s="92">
        <v>0.0</v>
      </c>
      <c r="G2444" s="103">
        <v>18.0</v>
      </c>
      <c r="H2444" s="92">
        <v>0.0</v>
      </c>
      <c r="I2444" s="103">
        <v>26.0</v>
      </c>
      <c r="J2444" s="106">
        <f t="shared" si="1547"/>
        <v>-8</v>
      </c>
      <c r="K2444" s="94">
        <f t="shared" si="1548"/>
        <v>0.6923076923</v>
      </c>
      <c r="L2444" s="103">
        <v>10.0</v>
      </c>
      <c r="M2444" s="103">
        <v>23.0</v>
      </c>
      <c r="N2444" s="103">
        <v>1.0</v>
      </c>
      <c r="O2444" s="95">
        <f t="shared" si="1554"/>
        <v>4.333333333</v>
      </c>
      <c r="P2444" s="103">
        <v>3.0</v>
      </c>
      <c r="Q2444" s="103">
        <v>1.0</v>
      </c>
      <c r="R2444" s="103">
        <v>1.0</v>
      </c>
      <c r="S2444" s="92">
        <v>0.0</v>
      </c>
      <c r="T2444" s="103">
        <v>2.0</v>
      </c>
      <c r="U2444" s="92">
        <v>0.0</v>
      </c>
      <c r="V2444" s="92">
        <v>0.0</v>
      </c>
      <c r="W2444" s="92">
        <v>0.0</v>
      </c>
      <c r="X2444" s="92">
        <v>0.0</v>
      </c>
      <c r="Y2444" s="92">
        <v>0.0</v>
      </c>
      <c r="Z2444" s="92">
        <v>0.0</v>
      </c>
      <c r="AA2444" s="92">
        <v>0.0</v>
      </c>
      <c r="AB2444" s="92">
        <v>0.0</v>
      </c>
      <c r="AC2444" s="92">
        <v>0.0</v>
      </c>
      <c r="AD2444" s="92">
        <v>0.0</v>
      </c>
      <c r="AE2444" s="92">
        <v>0.0</v>
      </c>
      <c r="AF2444" s="92">
        <v>0.0</v>
      </c>
      <c r="AG2444" s="92">
        <v>0.0</v>
      </c>
      <c r="AH2444" s="92">
        <v>0.0</v>
      </c>
    </row>
    <row r="2445" hidden="1">
      <c r="A2445" s="90" t="s">
        <v>51</v>
      </c>
      <c r="B2445" s="91" t="s">
        <v>274</v>
      </c>
      <c r="C2445" s="92">
        <v>0.0</v>
      </c>
      <c r="D2445" s="92">
        <v>0.0</v>
      </c>
      <c r="E2445" s="93">
        <f t="shared" si="1553"/>
        <v>0</v>
      </c>
      <c r="F2445" s="92">
        <v>0.0</v>
      </c>
      <c r="G2445" s="92">
        <v>0.0</v>
      </c>
      <c r="H2445" s="92">
        <v>0.0</v>
      </c>
      <c r="I2445" s="92">
        <v>0.0</v>
      </c>
      <c r="J2445" s="106">
        <f t="shared" si="1547"/>
        <v>0</v>
      </c>
      <c r="K2445" s="94" t="str">
        <f t="shared" si="1548"/>
        <v>#DIV/0!</v>
      </c>
      <c r="L2445" s="92">
        <v>0.0</v>
      </c>
      <c r="M2445" s="92">
        <v>0.0</v>
      </c>
      <c r="N2445" s="103">
        <v>0.0</v>
      </c>
      <c r="O2445" s="95">
        <f t="shared" si="1554"/>
        <v>0</v>
      </c>
      <c r="P2445" s="92">
        <v>0.0</v>
      </c>
      <c r="Q2445" s="92">
        <v>0.0</v>
      </c>
      <c r="R2445" s="92">
        <v>0.0</v>
      </c>
      <c r="S2445" s="92">
        <v>0.0</v>
      </c>
      <c r="T2445" s="92">
        <v>0.0</v>
      </c>
      <c r="U2445" s="92">
        <v>0.0</v>
      </c>
      <c r="V2445" s="92">
        <v>0.0</v>
      </c>
      <c r="W2445" s="92">
        <v>0.0</v>
      </c>
      <c r="X2445" s="92">
        <v>0.0</v>
      </c>
      <c r="Y2445" s="92">
        <v>0.0</v>
      </c>
      <c r="Z2445" s="92">
        <v>0.0</v>
      </c>
      <c r="AA2445" s="92">
        <v>0.0</v>
      </c>
      <c r="AB2445" s="92">
        <v>0.0</v>
      </c>
      <c r="AC2445" s="92">
        <v>0.0</v>
      </c>
      <c r="AD2445" s="92">
        <v>0.0</v>
      </c>
      <c r="AE2445" s="92">
        <v>0.0</v>
      </c>
      <c r="AF2445" s="92">
        <v>0.0</v>
      </c>
      <c r="AG2445" s="92">
        <v>0.0</v>
      </c>
      <c r="AH2445" s="92">
        <v>0.0</v>
      </c>
    </row>
    <row r="2446" hidden="1">
      <c r="A2446" s="90" t="s">
        <v>51</v>
      </c>
      <c r="B2446" s="91" t="s">
        <v>275</v>
      </c>
      <c r="C2446" s="103">
        <v>1.0</v>
      </c>
      <c r="D2446" s="92">
        <v>0.0</v>
      </c>
      <c r="E2446" s="93">
        <f t="shared" si="1553"/>
        <v>4.216666667</v>
      </c>
      <c r="F2446" s="92">
        <v>0.0</v>
      </c>
      <c r="G2446" s="103">
        <v>14.0</v>
      </c>
      <c r="H2446" s="92">
        <v>0.0</v>
      </c>
      <c r="I2446" s="103">
        <v>23.0</v>
      </c>
      <c r="J2446" s="106">
        <f t="shared" si="1547"/>
        <v>-9</v>
      </c>
      <c r="K2446" s="94">
        <f t="shared" si="1548"/>
        <v>0.6086956522</v>
      </c>
      <c r="L2446" s="103">
        <v>11.0</v>
      </c>
      <c r="M2446" s="103">
        <v>15.0</v>
      </c>
      <c r="N2446" s="103">
        <v>1.0</v>
      </c>
      <c r="O2446" s="95">
        <f t="shared" si="1554"/>
        <v>4.216666667</v>
      </c>
      <c r="P2446" s="103">
        <v>1.0</v>
      </c>
      <c r="Q2446" s="92">
        <v>0.0</v>
      </c>
      <c r="R2446" s="92">
        <v>0.0</v>
      </c>
      <c r="S2446" s="103">
        <v>3.0</v>
      </c>
      <c r="T2446" s="103">
        <v>1.0</v>
      </c>
      <c r="U2446" s="103">
        <v>1.0</v>
      </c>
      <c r="V2446" s="92">
        <v>0.0</v>
      </c>
      <c r="W2446" s="92">
        <v>0.0</v>
      </c>
      <c r="X2446" s="92">
        <v>0.0</v>
      </c>
      <c r="Y2446" s="92">
        <v>0.0</v>
      </c>
      <c r="Z2446" s="92">
        <v>0.0</v>
      </c>
      <c r="AA2446" s="92">
        <v>0.0</v>
      </c>
      <c r="AB2446" s="92">
        <v>0.0</v>
      </c>
      <c r="AC2446" s="92">
        <v>0.0</v>
      </c>
      <c r="AD2446" s="92">
        <v>0.0</v>
      </c>
      <c r="AE2446" s="92">
        <v>0.0</v>
      </c>
      <c r="AF2446" s="92">
        <v>0.0</v>
      </c>
      <c r="AG2446" s="92">
        <v>0.0</v>
      </c>
      <c r="AH2446" s="92">
        <v>0.0</v>
      </c>
    </row>
    <row r="2447" hidden="1">
      <c r="A2447" s="90" t="s">
        <v>51</v>
      </c>
      <c r="B2447" s="91" t="s">
        <v>276</v>
      </c>
      <c r="C2447" s="92">
        <v>0.0</v>
      </c>
      <c r="D2447" s="92">
        <v>0.0</v>
      </c>
      <c r="E2447" s="93">
        <f t="shared" si="1553"/>
        <v>0</v>
      </c>
      <c r="F2447" s="92">
        <v>0.0</v>
      </c>
      <c r="G2447" s="92">
        <v>0.0</v>
      </c>
      <c r="H2447" s="92">
        <v>0.0</v>
      </c>
      <c r="I2447" s="92">
        <v>0.0</v>
      </c>
      <c r="J2447" s="106">
        <f t="shared" si="1547"/>
        <v>0</v>
      </c>
      <c r="K2447" s="94" t="str">
        <f t="shared" si="1548"/>
        <v>#DIV/0!</v>
      </c>
      <c r="L2447" s="92">
        <v>0.0</v>
      </c>
      <c r="M2447" s="92">
        <v>0.0</v>
      </c>
      <c r="N2447" s="103">
        <v>0.0</v>
      </c>
      <c r="O2447" s="95">
        <f t="shared" si="1554"/>
        <v>0</v>
      </c>
      <c r="P2447" s="92">
        <v>0.0</v>
      </c>
      <c r="Q2447" s="92">
        <v>0.0</v>
      </c>
      <c r="R2447" s="92">
        <v>0.0</v>
      </c>
      <c r="S2447" s="92">
        <v>0.0</v>
      </c>
      <c r="T2447" s="92">
        <v>0.0</v>
      </c>
      <c r="U2447" s="92">
        <v>0.0</v>
      </c>
      <c r="V2447" s="92">
        <v>0.0</v>
      </c>
      <c r="W2447" s="92">
        <v>0.0</v>
      </c>
      <c r="X2447" s="92">
        <v>0.0</v>
      </c>
      <c r="Y2447" s="92">
        <v>0.0</v>
      </c>
      <c r="Z2447" s="92">
        <v>0.0</v>
      </c>
      <c r="AA2447" s="92">
        <v>0.0</v>
      </c>
      <c r="AB2447" s="92">
        <v>0.0</v>
      </c>
      <c r="AC2447" s="92">
        <v>0.0</v>
      </c>
      <c r="AD2447" s="92">
        <v>0.0</v>
      </c>
      <c r="AE2447" s="92">
        <v>0.0</v>
      </c>
      <c r="AF2447" s="92">
        <v>0.0</v>
      </c>
      <c r="AG2447" s="92">
        <v>0.0</v>
      </c>
      <c r="AH2447" s="92">
        <v>0.0</v>
      </c>
    </row>
    <row r="2448" hidden="1">
      <c r="A2448" s="90" t="s">
        <v>51</v>
      </c>
      <c r="B2448" s="97" t="s">
        <v>277</v>
      </c>
      <c r="C2448" s="103">
        <v>1.0</v>
      </c>
      <c r="D2448" s="92">
        <v>0.0</v>
      </c>
      <c r="E2448" s="93">
        <f t="shared" si="1553"/>
        <v>3.85</v>
      </c>
      <c r="F2448" s="92">
        <v>0.0</v>
      </c>
      <c r="G2448" s="103">
        <v>11.0</v>
      </c>
      <c r="H2448" s="92">
        <v>0.0</v>
      </c>
      <c r="I2448" s="103">
        <v>33.0</v>
      </c>
      <c r="J2448" s="106">
        <f t="shared" si="1547"/>
        <v>-22</v>
      </c>
      <c r="K2448" s="94">
        <f t="shared" si="1548"/>
        <v>0.3333333333</v>
      </c>
      <c r="L2448" s="103">
        <v>7.0</v>
      </c>
      <c r="M2448" s="103">
        <v>11.0</v>
      </c>
      <c r="N2448" s="103">
        <v>1.0</v>
      </c>
      <c r="O2448" s="95">
        <f t="shared" si="1554"/>
        <v>3.85</v>
      </c>
      <c r="P2448" s="103">
        <v>1.0</v>
      </c>
      <c r="Q2448" s="103">
        <v>1.0</v>
      </c>
      <c r="R2448" s="92">
        <v>0.0</v>
      </c>
      <c r="S2448" s="103">
        <v>1.0</v>
      </c>
      <c r="T2448" s="92">
        <v>0.0</v>
      </c>
      <c r="U2448" s="92">
        <v>0.0</v>
      </c>
      <c r="V2448" s="92">
        <v>0.0</v>
      </c>
      <c r="W2448" s="92">
        <v>0.0</v>
      </c>
      <c r="X2448" s="92">
        <v>0.0</v>
      </c>
      <c r="Y2448" s="92">
        <v>0.0</v>
      </c>
      <c r="Z2448" s="92">
        <v>0.0</v>
      </c>
      <c r="AA2448" s="92">
        <v>0.0</v>
      </c>
      <c r="AB2448" s="92">
        <v>0.0</v>
      </c>
      <c r="AC2448" s="92">
        <v>0.0</v>
      </c>
      <c r="AD2448" s="92">
        <v>0.0</v>
      </c>
      <c r="AE2448" s="92">
        <v>0.0</v>
      </c>
      <c r="AF2448" s="92">
        <v>0.0</v>
      </c>
      <c r="AG2448" s="92">
        <v>0.0</v>
      </c>
      <c r="AH2448" s="92">
        <v>0.0</v>
      </c>
    </row>
    <row r="2449" hidden="1">
      <c r="A2449" s="98" t="s">
        <v>271</v>
      </c>
      <c r="B2449" s="99"/>
      <c r="C2449" s="99">
        <f>SUM(C2443:C2448)</f>
        <v>4</v>
      </c>
      <c r="D2449" s="99">
        <f t="shared" ref="D2449:F2449" si="1555">SUM(D2443:D2448)/4</f>
        <v>0</v>
      </c>
      <c r="E2449" s="100">
        <f t="shared" si="1555"/>
        <v>4.033333333</v>
      </c>
      <c r="F2449" s="99">
        <f t="shared" si="1555"/>
        <v>0</v>
      </c>
      <c r="G2449" s="99">
        <f>SUM(G2443:G2448)</f>
        <v>60</v>
      </c>
      <c r="H2449" s="99"/>
      <c r="I2449" s="99">
        <f>SUM(I2443:I2448)</f>
        <v>114</v>
      </c>
      <c r="J2449" s="99">
        <f t="shared" si="1547"/>
        <v>-54</v>
      </c>
      <c r="K2449" s="101">
        <f t="shared" si="1548"/>
        <v>0.5263157895</v>
      </c>
      <c r="L2449" s="99">
        <f t="shared" ref="L2449:M2449" si="1556">SUM(L2443:L2448)</f>
        <v>35</v>
      </c>
      <c r="M2449" s="99">
        <f t="shared" si="1556"/>
        <v>70</v>
      </c>
      <c r="N2449" s="99"/>
      <c r="O2449" s="102"/>
      <c r="P2449" s="99">
        <f t="shared" ref="P2449:AH2449" si="1557">SUM(P2443:P2448)</f>
        <v>5</v>
      </c>
      <c r="Q2449" s="99">
        <f t="shared" si="1557"/>
        <v>2</v>
      </c>
      <c r="R2449" s="99">
        <f t="shared" si="1557"/>
        <v>1</v>
      </c>
      <c r="S2449" s="99">
        <f t="shared" si="1557"/>
        <v>6</v>
      </c>
      <c r="T2449" s="99">
        <f t="shared" si="1557"/>
        <v>4</v>
      </c>
      <c r="U2449" s="99">
        <f t="shared" si="1557"/>
        <v>1</v>
      </c>
      <c r="V2449" s="99">
        <f t="shared" si="1557"/>
        <v>0</v>
      </c>
      <c r="W2449" s="99">
        <f t="shared" si="1557"/>
        <v>0</v>
      </c>
      <c r="X2449" s="99">
        <f t="shared" si="1557"/>
        <v>0</v>
      </c>
      <c r="Y2449" s="99">
        <f t="shared" si="1557"/>
        <v>0</v>
      </c>
      <c r="Z2449" s="99">
        <f t="shared" si="1557"/>
        <v>0</v>
      </c>
      <c r="AA2449" s="99">
        <f t="shared" si="1557"/>
        <v>0</v>
      </c>
      <c r="AB2449" s="99">
        <f t="shared" si="1557"/>
        <v>0</v>
      </c>
      <c r="AC2449" s="99">
        <f t="shared" si="1557"/>
        <v>1</v>
      </c>
      <c r="AD2449" s="99">
        <f t="shared" si="1557"/>
        <v>0</v>
      </c>
      <c r="AE2449" s="99">
        <f t="shared" si="1557"/>
        <v>0</v>
      </c>
      <c r="AF2449" s="99">
        <f t="shared" si="1557"/>
        <v>0</v>
      </c>
      <c r="AG2449" s="99">
        <f t="shared" si="1557"/>
        <v>0</v>
      </c>
      <c r="AH2449" s="99">
        <f t="shared" si="1557"/>
        <v>0</v>
      </c>
    </row>
    <row r="2450">
      <c r="A2450" s="119" t="s">
        <v>522</v>
      </c>
    </row>
    <row r="2452" hidden="1">
      <c r="A2452" s="115"/>
      <c r="F2452" s="116" t="s">
        <v>382</v>
      </c>
      <c r="L2452" s="117" t="s">
        <v>383</v>
      </c>
      <c r="N2452" s="118" t="s">
        <v>384</v>
      </c>
    </row>
    <row r="2453" hidden="1">
      <c r="A2453" s="83" t="s">
        <v>232</v>
      </c>
      <c r="B2453" s="83" t="s">
        <v>233</v>
      </c>
      <c r="C2453" s="83" t="s">
        <v>234</v>
      </c>
      <c r="D2453" s="83" t="s">
        <v>15</v>
      </c>
      <c r="E2453" s="84" t="s">
        <v>235</v>
      </c>
      <c r="F2453" s="85" t="s">
        <v>17</v>
      </c>
      <c r="G2453" s="85" t="s">
        <v>236</v>
      </c>
      <c r="H2453" s="85" t="s">
        <v>237</v>
      </c>
      <c r="I2453" s="85" t="s">
        <v>238</v>
      </c>
      <c r="J2453" s="85" t="s">
        <v>239</v>
      </c>
      <c r="K2453" s="86" t="s">
        <v>240</v>
      </c>
      <c r="L2453" s="87" t="s">
        <v>241</v>
      </c>
      <c r="M2453" s="87" t="s">
        <v>242</v>
      </c>
      <c r="N2453" s="88" t="s">
        <v>385</v>
      </c>
      <c r="O2453" s="88" t="s">
        <v>235</v>
      </c>
      <c r="P2453" s="88" t="s">
        <v>244</v>
      </c>
      <c r="Q2453" s="88" t="s">
        <v>245</v>
      </c>
      <c r="R2453" s="88" t="s">
        <v>246</v>
      </c>
      <c r="S2453" s="88" t="s">
        <v>247</v>
      </c>
      <c r="T2453" s="88" t="s">
        <v>248</v>
      </c>
      <c r="U2453" s="88" t="s">
        <v>249</v>
      </c>
      <c r="V2453" s="88" t="s">
        <v>250</v>
      </c>
      <c r="W2453" s="88" t="s">
        <v>251</v>
      </c>
      <c r="X2453" s="88" t="s">
        <v>252</v>
      </c>
      <c r="Y2453" s="88" t="s">
        <v>253</v>
      </c>
      <c r="Z2453" s="88" t="s">
        <v>254</v>
      </c>
      <c r="AA2453" s="88" t="s">
        <v>255</v>
      </c>
      <c r="AB2453" s="88" t="s">
        <v>256</v>
      </c>
      <c r="AC2453" s="88" t="s">
        <v>257</v>
      </c>
      <c r="AD2453" s="88" t="s">
        <v>258</v>
      </c>
      <c r="AE2453" s="88" t="s">
        <v>259</v>
      </c>
      <c r="AF2453" s="88" t="s">
        <v>260</v>
      </c>
      <c r="AG2453" s="88" t="s">
        <v>261</v>
      </c>
      <c r="AH2453" s="88" t="s">
        <v>262</v>
      </c>
    </row>
    <row r="2454" hidden="1">
      <c r="A2454" s="90" t="s">
        <v>71</v>
      </c>
      <c r="B2454" s="91" t="s">
        <v>356</v>
      </c>
      <c r="C2454" s="103">
        <v>1.0</v>
      </c>
      <c r="D2454" s="103">
        <v>1.0</v>
      </c>
      <c r="E2454" s="93">
        <f t="shared" ref="E2454:E2459" si="1558">SUM(L2454*I2454)/60</f>
        <v>22.75</v>
      </c>
      <c r="F2454" s="103">
        <v>3.0</v>
      </c>
      <c r="G2454" s="103">
        <v>97.0</v>
      </c>
      <c r="H2454" s="103">
        <v>1.0</v>
      </c>
      <c r="I2454" s="103">
        <v>91.0</v>
      </c>
      <c r="J2454" s="106">
        <f t="shared" ref="J2454:J2469" si="1559">SUM(G2454-I2454)</f>
        <v>6</v>
      </c>
      <c r="K2454" s="94">
        <f t="shared" ref="K2454:K2469" si="1560">SUM(G2454/I2454)</f>
        <v>1.065934066</v>
      </c>
      <c r="L2454" s="103">
        <v>15.0</v>
      </c>
      <c r="M2454" s="103">
        <v>131.0</v>
      </c>
      <c r="N2454" s="103">
        <v>1.0</v>
      </c>
      <c r="O2454" s="95">
        <f t="shared" ref="O2454:O2459" si="1561">(E2454*N2454)</f>
        <v>22.75</v>
      </c>
      <c r="P2454" s="103">
        <v>8.0</v>
      </c>
      <c r="Q2454" s="92">
        <v>0.0</v>
      </c>
      <c r="R2454" s="103">
        <v>3.0</v>
      </c>
      <c r="S2454" s="103">
        <v>1.0</v>
      </c>
      <c r="T2454" s="103">
        <v>14.0</v>
      </c>
      <c r="U2454" s="103">
        <v>2.0</v>
      </c>
      <c r="V2454" s="103">
        <v>1.0</v>
      </c>
      <c r="W2454" s="92">
        <v>0.0</v>
      </c>
      <c r="X2454" s="92">
        <v>0.0</v>
      </c>
      <c r="Y2454" s="92">
        <v>0.0</v>
      </c>
      <c r="Z2454" s="92">
        <v>0.0</v>
      </c>
      <c r="AA2454" s="92">
        <v>0.0</v>
      </c>
      <c r="AB2454" s="92">
        <v>0.0</v>
      </c>
      <c r="AC2454" s="103">
        <v>4.0</v>
      </c>
      <c r="AD2454" s="92">
        <v>0.0</v>
      </c>
      <c r="AE2454" s="92">
        <v>0.0</v>
      </c>
      <c r="AF2454" s="103">
        <v>0.0</v>
      </c>
      <c r="AG2454" s="103">
        <v>1.0</v>
      </c>
      <c r="AH2454" s="92">
        <v>0.0</v>
      </c>
    </row>
    <row r="2455" hidden="1">
      <c r="A2455" s="90" t="s">
        <v>71</v>
      </c>
      <c r="B2455" s="91" t="s">
        <v>318</v>
      </c>
      <c r="C2455" s="103">
        <v>1.0</v>
      </c>
      <c r="D2455" s="103">
        <v>1.0</v>
      </c>
      <c r="E2455" s="93">
        <f t="shared" si="1558"/>
        <v>23.51666667</v>
      </c>
      <c r="F2455" s="103">
        <v>1.0</v>
      </c>
      <c r="G2455" s="103">
        <v>113.0</v>
      </c>
      <c r="H2455" s="103">
        <v>1.0</v>
      </c>
      <c r="I2455" s="103">
        <v>83.0</v>
      </c>
      <c r="J2455" s="106">
        <f t="shared" si="1559"/>
        <v>30</v>
      </c>
      <c r="K2455" s="94">
        <f t="shared" si="1560"/>
        <v>1.361445783</v>
      </c>
      <c r="L2455" s="103">
        <v>17.0</v>
      </c>
      <c r="M2455" s="103">
        <v>156.0</v>
      </c>
      <c r="N2455" s="103">
        <v>1.0</v>
      </c>
      <c r="O2455" s="95">
        <f t="shared" si="1561"/>
        <v>23.51666667</v>
      </c>
      <c r="P2455" s="103">
        <v>5.0</v>
      </c>
      <c r="Q2455" s="92">
        <v>0.0</v>
      </c>
      <c r="R2455" s="103">
        <v>10.0</v>
      </c>
      <c r="S2455" s="92">
        <v>0.0</v>
      </c>
      <c r="T2455" s="103">
        <v>21.0</v>
      </c>
      <c r="U2455" s="103">
        <v>6.0</v>
      </c>
      <c r="V2455" s="103">
        <v>1.0</v>
      </c>
      <c r="W2455" s="92">
        <v>0.0</v>
      </c>
      <c r="X2455" s="92">
        <v>0.0</v>
      </c>
      <c r="Y2455" s="92">
        <v>0.0</v>
      </c>
      <c r="Z2455" s="92">
        <v>0.0</v>
      </c>
      <c r="AA2455" s="92">
        <v>0.0</v>
      </c>
      <c r="AB2455" s="92">
        <v>0.0</v>
      </c>
      <c r="AC2455" s="103">
        <v>4.0</v>
      </c>
      <c r="AD2455" s="92">
        <v>0.0</v>
      </c>
      <c r="AE2455" s="92">
        <v>0.0</v>
      </c>
      <c r="AF2455" s="92">
        <v>0.0</v>
      </c>
      <c r="AG2455" s="92">
        <v>0.0</v>
      </c>
      <c r="AH2455" s="92">
        <v>0.0</v>
      </c>
    </row>
    <row r="2456" hidden="1">
      <c r="A2456" s="90" t="s">
        <v>71</v>
      </c>
      <c r="B2456" s="91" t="s">
        <v>357</v>
      </c>
      <c r="C2456" s="103">
        <v>1.0</v>
      </c>
      <c r="D2456" s="103">
        <v>1.0</v>
      </c>
      <c r="E2456" s="93">
        <f t="shared" si="1558"/>
        <v>23.7</v>
      </c>
      <c r="F2456" s="103">
        <v>1.0</v>
      </c>
      <c r="G2456" s="103">
        <v>85.0</v>
      </c>
      <c r="H2456" s="103">
        <v>1.0</v>
      </c>
      <c r="I2456" s="103">
        <v>79.0</v>
      </c>
      <c r="J2456" s="106">
        <f t="shared" si="1559"/>
        <v>6</v>
      </c>
      <c r="K2456" s="94">
        <f t="shared" si="1560"/>
        <v>1.075949367</v>
      </c>
      <c r="L2456" s="103">
        <v>18.0</v>
      </c>
      <c r="M2456" s="103">
        <v>98.0</v>
      </c>
      <c r="N2456" s="103">
        <v>1.0</v>
      </c>
      <c r="O2456" s="95">
        <f t="shared" si="1561"/>
        <v>23.7</v>
      </c>
      <c r="P2456" s="92">
        <v>0.0</v>
      </c>
      <c r="Q2456" s="92">
        <v>0.0</v>
      </c>
      <c r="R2456" s="103">
        <v>4.0</v>
      </c>
      <c r="S2456" s="92">
        <v>0.0</v>
      </c>
      <c r="T2456" s="103">
        <v>9.0</v>
      </c>
      <c r="U2456" s="92">
        <v>0.0</v>
      </c>
      <c r="V2456" s="92">
        <v>0.0</v>
      </c>
      <c r="W2456" s="92">
        <v>0.0</v>
      </c>
      <c r="X2456" s="92">
        <v>0.0</v>
      </c>
      <c r="Y2456" s="92">
        <v>0.0</v>
      </c>
      <c r="Z2456" s="92">
        <v>0.0</v>
      </c>
      <c r="AA2456" s="92">
        <v>0.0</v>
      </c>
      <c r="AB2456" s="92">
        <v>0.0</v>
      </c>
      <c r="AC2456" s="103">
        <v>2.0</v>
      </c>
      <c r="AD2456" s="92">
        <v>0.0</v>
      </c>
      <c r="AE2456" s="92">
        <v>0.0</v>
      </c>
      <c r="AF2456" s="92">
        <v>0.0</v>
      </c>
      <c r="AG2456" s="92">
        <v>0.0</v>
      </c>
      <c r="AH2456" s="92">
        <v>0.0</v>
      </c>
    </row>
    <row r="2457" hidden="1">
      <c r="A2457" s="90" t="s">
        <v>71</v>
      </c>
      <c r="B2457" s="91" t="s">
        <v>358</v>
      </c>
      <c r="C2457" s="103">
        <v>1.0</v>
      </c>
      <c r="D2457" s="103">
        <v>1.0</v>
      </c>
      <c r="E2457" s="93">
        <f t="shared" si="1558"/>
        <v>24.5</v>
      </c>
      <c r="F2457" s="92">
        <v>0.0</v>
      </c>
      <c r="G2457" s="103">
        <v>38.0</v>
      </c>
      <c r="H2457" s="92">
        <v>0.0</v>
      </c>
      <c r="I2457" s="103">
        <v>49.0</v>
      </c>
      <c r="J2457" s="106">
        <f t="shared" si="1559"/>
        <v>-11</v>
      </c>
      <c r="K2457" s="94">
        <f t="shared" si="1560"/>
        <v>0.7755102041</v>
      </c>
      <c r="L2457" s="103">
        <v>30.0</v>
      </c>
      <c r="M2457" s="103">
        <v>46.0</v>
      </c>
      <c r="N2457" s="103">
        <v>1.0</v>
      </c>
      <c r="O2457" s="95">
        <f t="shared" si="1561"/>
        <v>24.5</v>
      </c>
      <c r="P2457" s="103">
        <v>1.0</v>
      </c>
      <c r="Q2457" s="103">
        <v>2.0</v>
      </c>
      <c r="R2457" s="103">
        <v>2.0</v>
      </c>
      <c r="S2457" s="103">
        <v>3.0</v>
      </c>
      <c r="T2457" s="103">
        <v>1.0</v>
      </c>
      <c r="U2457" s="103">
        <v>1.0</v>
      </c>
      <c r="V2457" s="92">
        <v>0.0</v>
      </c>
      <c r="W2457" s="92">
        <v>0.0</v>
      </c>
      <c r="X2457" s="92">
        <v>0.0</v>
      </c>
      <c r="Y2457" s="92">
        <v>0.0</v>
      </c>
      <c r="Z2457" s="92">
        <v>0.0</v>
      </c>
      <c r="AA2457" s="92">
        <v>0.0</v>
      </c>
      <c r="AB2457" s="92">
        <v>0.0</v>
      </c>
      <c r="AC2457" s="92">
        <v>0.0</v>
      </c>
      <c r="AD2457" s="92">
        <v>0.0</v>
      </c>
      <c r="AE2457" s="92">
        <v>0.0</v>
      </c>
      <c r="AF2457" s="92">
        <v>0.0</v>
      </c>
      <c r="AG2457" s="92">
        <v>0.0</v>
      </c>
      <c r="AH2457" s="92">
        <v>0.0</v>
      </c>
    </row>
    <row r="2458" hidden="1">
      <c r="A2458" s="90" t="s">
        <v>71</v>
      </c>
      <c r="B2458" s="91" t="s">
        <v>327</v>
      </c>
      <c r="C2458" s="92">
        <v>0.0</v>
      </c>
      <c r="D2458" s="92">
        <v>0.0</v>
      </c>
      <c r="E2458" s="93">
        <f t="shared" si="1558"/>
        <v>0</v>
      </c>
      <c r="F2458" s="92">
        <v>0.0</v>
      </c>
      <c r="G2458" s="92">
        <v>0.0</v>
      </c>
      <c r="H2458" s="92">
        <v>0.0</v>
      </c>
      <c r="I2458" s="92">
        <v>0.0</v>
      </c>
      <c r="J2458" s="106">
        <f t="shared" si="1559"/>
        <v>0</v>
      </c>
      <c r="K2458" s="94" t="str">
        <f t="shared" si="1560"/>
        <v>#DIV/0!</v>
      </c>
      <c r="L2458" s="92">
        <v>0.0</v>
      </c>
      <c r="M2458" s="92">
        <v>0.0</v>
      </c>
      <c r="N2458" s="103">
        <v>0.0</v>
      </c>
      <c r="O2458" s="95">
        <f t="shared" si="1561"/>
        <v>0</v>
      </c>
      <c r="P2458" s="92">
        <v>0.0</v>
      </c>
      <c r="Q2458" s="92">
        <v>0.0</v>
      </c>
      <c r="R2458" s="92">
        <v>0.0</v>
      </c>
      <c r="S2458" s="92">
        <v>0.0</v>
      </c>
      <c r="T2458" s="92">
        <v>0.0</v>
      </c>
      <c r="U2458" s="92">
        <v>0.0</v>
      </c>
      <c r="V2458" s="92">
        <v>0.0</v>
      </c>
      <c r="W2458" s="92">
        <v>0.0</v>
      </c>
      <c r="X2458" s="92">
        <v>0.0</v>
      </c>
      <c r="Y2458" s="92">
        <v>0.0</v>
      </c>
      <c r="Z2458" s="92">
        <v>0.0</v>
      </c>
      <c r="AA2458" s="92">
        <v>0.0</v>
      </c>
      <c r="AB2458" s="92">
        <v>0.0</v>
      </c>
      <c r="AC2458" s="92">
        <v>0.0</v>
      </c>
      <c r="AD2458" s="92">
        <v>0.0</v>
      </c>
      <c r="AE2458" s="92">
        <v>0.0</v>
      </c>
      <c r="AF2458" s="92">
        <v>0.0</v>
      </c>
      <c r="AG2458" s="92">
        <v>0.0</v>
      </c>
      <c r="AH2458" s="92">
        <v>0.0</v>
      </c>
    </row>
    <row r="2459" hidden="1">
      <c r="A2459" s="90" t="s">
        <v>71</v>
      </c>
      <c r="B2459" s="91" t="s">
        <v>359</v>
      </c>
      <c r="C2459" s="92">
        <v>0.0</v>
      </c>
      <c r="D2459" s="92">
        <v>0.0</v>
      </c>
      <c r="E2459" s="93">
        <f t="shared" si="1558"/>
        <v>0</v>
      </c>
      <c r="F2459" s="92">
        <v>0.0</v>
      </c>
      <c r="G2459" s="92">
        <v>0.0</v>
      </c>
      <c r="H2459" s="92">
        <v>0.0</v>
      </c>
      <c r="I2459" s="92">
        <v>0.0</v>
      </c>
      <c r="J2459" s="106">
        <f t="shared" si="1559"/>
        <v>0</v>
      </c>
      <c r="K2459" s="94" t="str">
        <f t="shared" si="1560"/>
        <v>#DIV/0!</v>
      </c>
      <c r="L2459" s="92">
        <v>0.0</v>
      </c>
      <c r="M2459" s="92">
        <v>0.0</v>
      </c>
      <c r="N2459" s="103">
        <v>0.0</v>
      </c>
      <c r="O2459" s="95">
        <f t="shared" si="1561"/>
        <v>0</v>
      </c>
      <c r="P2459" s="92">
        <v>0.0</v>
      </c>
      <c r="Q2459" s="92">
        <v>0.0</v>
      </c>
      <c r="R2459" s="92">
        <v>0.0</v>
      </c>
      <c r="S2459" s="92">
        <v>0.0</v>
      </c>
      <c r="T2459" s="92">
        <v>0.0</v>
      </c>
      <c r="U2459" s="92">
        <v>0.0</v>
      </c>
      <c r="V2459" s="92">
        <v>0.0</v>
      </c>
      <c r="W2459" s="92">
        <v>0.0</v>
      </c>
      <c r="X2459" s="92">
        <v>0.0</v>
      </c>
      <c r="Y2459" s="92">
        <v>0.0</v>
      </c>
      <c r="Z2459" s="92">
        <v>0.0</v>
      </c>
      <c r="AA2459" s="92">
        <v>0.0</v>
      </c>
      <c r="AB2459" s="92">
        <v>0.0</v>
      </c>
      <c r="AC2459" s="92">
        <v>0.0</v>
      </c>
      <c r="AD2459" s="92">
        <v>0.0</v>
      </c>
      <c r="AE2459" s="92">
        <v>0.0</v>
      </c>
      <c r="AF2459" s="92">
        <v>0.0</v>
      </c>
      <c r="AG2459" s="92">
        <v>0.0</v>
      </c>
      <c r="AH2459" s="92">
        <v>0.0</v>
      </c>
    </row>
    <row r="2460" hidden="1">
      <c r="A2460" s="98"/>
      <c r="B2460" s="99"/>
      <c r="C2460" s="99">
        <f t="shared" ref="C2460:D2460" si="1562">SUM(C2454:C2459)/4</f>
        <v>1</v>
      </c>
      <c r="D2460" s="99">
        <f t="shared" si="1562"/>
        <v>1</v>
      </c>
      <c r="E2460" s="100">
        <f>SUM(E2454:E2459)</f>
        <v>94.46666667</v>
      </c>
      <c r="F2460" s="99">
        <f>SUM(F2454:F2459)/4</f>
        <v>1.25</v>
      </c>
      <c r="G2460" s="99">
        <f>SUM(G2454:G2459)</f>
        <v>333</v>
      </c>
      <c r="H2460" s="99"/>
      <c r="I2460" s="99">
        <f>SUM(I2454:I2459)</f>
        <v>302</v>
      </c>
      <c r="J2460" s="99">
        <f t="shared" si="1559"/>
        <v>31</v>
      </c>
      <c r="K2460" s="101">
        <f t="shared" si="1560"/>
        <v>1.102649007</v>
      </c>
      <c r="L2460" s="99">
        <f t="shared" ref="L2460:M2460" si="1563">SUM(L2454:L2459)</f>
        <v>80</v>
      </c>
      <c r="M2460" s="99">
        <f t="shared" si="1563"/>
        <v>431</v>
      </c>
      <c r="N2460" s="99"/>
      <c r="O2460" s="102"/>
      <c r="P2460" s="99">
        <f t="shared" ref="P2460:AH2460" si="1564">SUM(P2454:P2459)</f>
        <v>14</v>
      </c>
      <c r="Q2460" s="99">
        <f t="shared" si="1564"/>
        <v>2</v>
      </c>
      <c r="R2460" s="99">
        <f t="shared" si="1564"/>
        <v>19</v>
      </c>
      <c r="S2460" s="99">
        <f t="shared" si="1564"/>
        <v>4</v>
      </c>
      <c r="T2460" s="99">
        <f t="shared" si="1564"/>
        <v>45</v>
      </c>
      <c r="U2460" s="99">
        <f t="shared" si="1564"/>
        <v>9</v>
      </c>
      <c r="V2460" s="99">
        <f t="shared" si="1564"/>
        <v>2</v>
      </c>
      <c r="W2460" s="99">
        <f t="shared" si="1564"/>
        <v>0</v>
      </c>
      <c r="X2460" s="99">
        <f t="shared" si="1564"/>
        <v>0</v>
      </c>
      <c r="Y2460" s="99">
        <f t="shared" si="1564"/>
        <v>0</v>
      </c>
      <c r="Z2460" s="99">
        <f t="shared" si="1564"/>
        <v>0</v>
      </c>
      <c r="AA2460" s="99">
        <f t="shared" si="1564"/>
        <v>0</v>
      </c>
      <c r="AB2460" s="99">
        <f t="shared" si="1564"/>
        <v>0</v>
      </c>
      <c r="AC2460" s="99">
        <f t="shared" si="1564"/>
        <v>10</v>
      </c>
      <c r="AD2460" s="99">
        <f t="shared" si="1564"/>
        <v>0</v>
      </c>
      <c r="AE2460" s="99">
        <f t="shared" si="1564"/>
        <v>0</v>
      </c>
      <c r="AF2460" s="99">
        <f t="shared" si="1564"/>
        <v>0</v>
      </c>
      <c r="AG2460" s="99">
        <f t="shared" si="1564"/>
        <v>1</v>
      </c>
      <c r="AH2460" s="99">
        <f t="shared" si="1564"/>
        <v>0</v>
      </c>
    </row>
    <row r="2461" hidden="1">
      <c r="A2461" s="90" t="s">
        <v>83</v>
      </c>
      <c r="B2461" s="91" t="s">
        <v>360</v>
      </c>
      <c r="C2461" s="103">
        <v>1.0</v>
      </c>
      <c r="D2461" s="92">
        <v>0.0</v>
      </c>
      <c r="E2461" s="93">
        <f t="shared" ref="E2461:E2468" si="1565">SUM(L2461*I2461)/60</f>
        <v>24.2</v>
      </c>
      <c r="F2461" s="92">
        <v>0.0</v>
      </c>
      <c r="G2461" s="103">
        <v>88.0</v>
      </c>
      <c r="H2461" s="92">
        <v>0.0</v>
      </c>
      <c r="I2461" s="103">
        <v>66.0</v>
      </c>
      <c r="J2461" s="106">
        <f t="shared" si="1559"/>
        <v>22</v>
      </c>
      <c r="K2461" s="94">
        <f t="shared" si="1560"/>
        <v>1.333333333</v>
      </c>
      <c r="L2461" s="103">
        <v>22.0</v>
      </c>
      <c r="M2461" s="103">
        <v>119.0</v>
      </c>
      <c r="N2461" s="103">
        <v>1.0</v>
      </c>
      <c r="O2461" s="95">
        <f t="shared" ref="O2461:O2468" si="1566">SUM(L2461*I2461)/60</f>
        <v>24.2</v>
      </c>
      <c r="P2461" s="103">
        <v>3.0</v>
      </c>
      <c r="Q2461" s="103">
        <v>3.0</v>
      </c>
      <c r="R2461" s="103">
        <v>6.0</v>
      </c>
      <c r="S2461" s="103">
        <v>5.0</v>
      </c>
      <c r="T2461" s="103">
        <v>15.0</v>
      </c>
      <c r="U2461" s="103">
        <v>3.0</v>
      </c>
      <c r="V2461" s="92">
        <v>0.0</v>
      </c>
      <c r="W2461" s="92">
        <v>0.0</v>
      </c>
      <c r="X2461" s="92">
        <v>0.0</v>
      </c>
      <c r="Y2461" s="92">
        <v>0.0</v>
      </c>
      <c r="Z2461" s="92">
        <v>0.0</v>
      </c>
      <c r="AA2461" s="92">
        <v>0.0</v>
      </c>
      <c r="AB2461" s="92">
        <v>0.0</v>
      </c>
      <c r="AC2461" s="103">
        <v>1.0</v>
      </c>
      <c r="AD2461" s="92">
        <v>0.0</v>
      </c>
      <c r="AE2461" s="92">
        <v>0.0</v>
      </c>
      <c r="AF2461" s="92">
        <v>0.0</v>
      </c>
      <c r="AG2461" s="92">
        <v>0.0</v>
      </c>
      <c r="AH2461" s="92">
        <v>0.0</v>
      </c>
    </row>
    <row r="2462" hidden="1">
      <c r="A2462" s="90" t="s">
        <v>83</v>
      </c>
      <c r="B2462" s="91" t="s">
        <v>361</v>
      </c>
      <c r="C2462" s="92">
        <v>0.0</v>
      </c>
      <c r="D2462" s="92">
        <v>0.0</v>
      </c>
      <c r="E2462" s="93">
        <f t="shared" si="1565"/>
        <v>0</v>
      </c>
      <c r="F2462" s="92">
        <v>0.0</v>
      </c>
      <c r="G2462" s="92">
        <v>0.0</v>
      </c>
      <c r="H2462" s="92">
        <v>0.0</v>
      </c>
      <c r="I2462" s="92">
        <v>0.0</v>
      </c>
      <c r="J2462" s="106">
        <f t="shared" si="1559"/>
        <v>0</v>
      </c>
      <c r="K2462" s="94" t="str">
        <f t="shared" si="1560"/>
        <v>#DIV/0!</v>
      </c>
      <c r="L2462" s="92">
        <v>0.0</v>
      </c>
      <c r="M2462" s="92">
        <v>0.0</v>
      </c>
      <c r="N2462" s="103">
        <v>0.0</v>
      </c>
      <c r="O2462" s="95">
        <f t="shared" si="1566"/>
        <v>0</v>
      </c>
      <c r="P2462" s="92">
        <v>0.0</v>
      </c>
      <c r="Q2462" s="92">
        <v>0.0</v>
      </c>
      <c r="R2462" s="92">
        <v>0.0</v>
      </c>
      <c r="S2462" s="92">
        <v>0.0</v>
      </c>
      <c r="T2462" s="92">
        <v>0.0</v>
      </c>
      <c r="U2462" s="92">
        <v>0.0</v>
      </c>
      <c r="V2462" s="92">
        <v>0.0</v>
      </c>
      <c r="W2462" s="92">
        <v>0.0</v>
      </c>
      <c r="X2462" s="92">
        <v>0.0</v>
      </c>
      <c r="Y2462" s="92">
        <v>0.0</v>
      </c>
      <c r="Z2462" s="92">
        <v>0.0</v>
      </c>
      <c r="AA2462" s="92">
        <v>0.0</v>
      </c>
      <c r="AB2462" s="92">
        <v>0.0</v>
      </c>
      <c r="AC2462" s="92">
        <v>0.0</v>
      </c>
      <c r="AD2462" s="92">
        <v>0.0</v>
      </c>
      <c r="AE2462" s="92">
        <v>0.0</v>
      </c>
      <c r="AF2462" s="92">
        <v>0.0</v>
      </c>
      <c r="AG2462" s="92">
        <v>0.0</v>
      </c>
      <c r="AH2462" s="92">
        <v>0.0</v>
      </c>
    </row>
    <row r="2463" hidden="1">
      <c r="A2463" s="90" t="s">
        <v>83</v>
      </c>
      <c r="B2463" s="91" t="s">
        <v>362</v>
      </c>
      <c r="C2463" s="103">
        <v>1.0</v>
      </c>
      <c r="D2463" s="92">
        <v>0.0</v>
      </c>
      <c r="E2463" s="93">
        <f t="shared" si="1565"/>
        <v>21.45</v>
      </c>
      <c r="F2463" s="92">
        <v>0.0</v>
      </c>
      <c r="G2463" s="103">
        <v>69.0</v>
      </c>
      <c r="H2463" s="103">
        <v>1.0</v>
      </c>
      <c r="I2463" s="103">
        <v>117.0</v>
      </c>
      <c r="J2463" s="106">
        <f t="shared" si="1559"/>
        <v>-48</v>
      </c>
      <c r="K2463" s="94">
        <f t="shared" si="1560"/>
        <v>0.5897435897</v>
      </c>
      <c r="L2463" s="103">
        <v>11.0</v>
      </c>
      <c r="M2463" s="103">
        <v>89.0</v>
      </c>
      <c r="N2463" s="103">
        <v>1.0</v>
      </c>
      <c r="O2463" s="95">
        <f t="shared" si="1566"/>
        <v>21.45</v>
      </c>
      <c r="P2463" s="103">
        <v>2.0</v>
      </c>
      <c r="Q2463" s="103">
        <v>1.0</v>
      </c>
      <c r="R2463" s="103">
        <v>8.0</v>
      </c>
      <c r="S2463" s="103">
        <v>2.0</v>
      </c>
      <c r="T2463" s="103">
        <v>10.0</v>
      </c>
      <c r="U2463" s="92">
        <v>0.0</v>
      </c>
      <c r="V2463" s="92">
        <v>0.0</v>
      </c>
      <c r="W2463" s="92">
        <v>0.0</v>
      </c>
      <c r="X2463" s="92">
        <v>0.0</v>
      </c>
      <c r="Y2463" s="92">
        <v>0.0</v>
      </c>
      <c r="Z2463" s="92">
        <v>0.0</v>
      </c>
      <c r="AA2463" s="92">
        <v>0.0</v>
      </c>
      <c r="AB2463" s="92">
        <v>0.0</v>
      </c>
      <c r="AC2463" s="92">
        <v>0.0</v>
      </c>
      <c r="AD2463" s="92">
        <v>0.0</v>
      </c>
      <c r="AE2463" s="92">
        <v>0.0</v>
      </c>
      <c r="AF2463" s="92">
        <v>0.0</v>
      </c>
      <c r="AG2463" s="92">
        <v>0.0</v>
      </c>
      <c r="AH2463" s="92">
        <v>0.0</v>
      </c>
    </row>
    <row r="2464" hidden="1">
      <c r="A2464" s="90" t="s">
        <v>83</v>
      </c>
      <c r="B2464" s="91" t="s">
        <v>363</v>
      </c>
      <c r="C2464" s="103">
        <v>1.0</v>
      </c>
      <c r="D2464" s="92">
        <v>0.0</v>
      </c>
      <c r="E2464" s="93">
        <f t="shared" si="1565"/>
        <v>23.4</v>
      </c>
      <c r="F2464" s="92">
        <v>0.0</v>
      </c>
      <c r="G2464" s="103">
        <v>89.0</v>
      </c>
      <c r="H2464" s="103">
        <v>1.0</v>
      </c>
      <c r="I2464" s="103">
        <v>78.0</v>
      </c>
      <c r="J2464" s="106">
        <f t="shared" si="1559"/>
        <v>11</v>
      </c>
      <c r="K2464" s="94">
        <f t="shared" si="1560"/>
        <v>1.141025641</v>
      </c>
      <c r="L2464" s="103">
        <v>18.0</v>
      </c>
      <c r="M2464" s="103">
        <v>118.0</v>
      </c>
      <c r="N2464" s="103">
        <v>1.0</v>
      </c>
      <c r="O2464" s="95">
        <f t="shared" si="1566"/>
        <v>23.4</v>
      </c>
      <c r="P2464" s="103">
        <v>2.0</v>
      </c>
      <c r="Q2464" s="103">
        <v>2.0</v>
      </c>
      <c r="R2464" s="103">
        <v>8.0</v>
      </c>
      <c r="S2464" s="103">
        <v>1.0</v>
      </c>
      <c r="T2464" s="103">
        <v>14.0</v>
      </c>
      <c r="U2464" s="103">
        <v>4.0</v>
      </c>
      <c r="V2464" s="92">
        <v>0.0</v>
      </c>
      <c r="W2464" s="92">
        <v>0.0</v>
      </c>
      <c r="X2464" s="92">
        <v>0.0</v>
      </c>
      <c r="Y2464" s="92">
        <v>0.0</v>
      </c>
      <c r="Z2464" s="92">
        <v>0.0</v>
      </c>
      <c r="AA2464" s="92">
        <v>0.0</v>
      </c>
      <c r="AB2464" s="92">
        <v>0.0</v>
      </c>
      <c r="AC2464" s="103">
        <v>2.0</v>
      </c>
      <c r="AD2464" s="92">
        <v>0.0</v>
      </c>
      <c r="AE2464" s="92">
        <v>0.0</v>
      </c>
      <c r="AF2464" s="92">
        <v>0.0</v>
      </c>
      <c r="AG2464" s="92">
        <v>0.0</v>
      </c>
      <c r="AH2464" s="92">
        <v>0.0</v>
      </c>
    </row>
    <row r="2465" hidden="1">
      <c r="A2465" s="90" t="s">
        <v>83</v>
      </c>
      <c r="B2465" s="91" t="s">
        <v>334</v>
      </c>
      <c r="C2465" s="92">
        <v>0.0</v>
      </c>
      <c r="D2465" s="92">
        <v>0.0</v>
      </c>
      <c r="E2465" s="93">
        <f t="shared" si="1565"/>
        <v>0</v>
      </c>
      <c r="F2465" s="92">
        <v>0.0</v>
      </c>
      <c r="G2465" s="92">
        <v>0.0</v>
      </c>
      <c r="H2465" s="92">
        <v>0.0</v>
      </c>
      <c r="I2465" s="92">
        <v>0.0</v>
      </c>
      <c r="J2465" s="106">
        <f t="shared" si="1559"/>
        <v>0</v>
      </c>
      <c r="K2465" s="94" t="str">
        <f t="shared" si="1560"/>
        <v>#DIV/0!</v>
      </c>
      <c r="L2465" s="92">
        <v>0.0</v>
      </c>
      <c r="M2465" s="92">
        <v>0.0</v>
      </c>
      <c r="N2465" s="103">
        <v>0.0</v>
      </c>
      <c r="O2465" s="95">
        <f t="shared" si="1566"/>
        <v>0</v>
      </c>
      <c r="P2465" s="92">
        <v>0.0</v>
      </c>
      <c r="Q2465" s="92">
        <v>0.0</v>
      </c>
      <c r="R2465" s="92">
        <v>0.0</v>
      </c>
      <c r="S2465" s="92">
        <v>0.0</v>
      </c>
      <c r="T2465" s="92">
        <v>0.0</v>
      </c>
      <c r="U2465" s="92">
        <v>0.0</v>
      </c>
      <c r="V2465" s="92">
        <v>0.0</v>
      </c>
      <c r="W2465" s="92">
        <v>0.0</v>
      </c>
      <c r="X2465" s="92">
        <v>0.0</v>
      </c>
      <c r="Y2465" s="92">
        <v>0.0</v>
      </c>
      <c r="Z2465" s="92">
        <v>0.0</v>
      </c>
      <c r="AA2465" s="92">
        <v>0.0</v>
      </c>
      <c r="AB2465" s="92">
        <v>0.0</v>
      </c>
      <c r="AC2465" s="92">
        <v>0.0</v>
      </c>
      <c r="AD2465" s="92">
        <v>0.0</v>
      </c>
      <c r="AE2465" s="92">
        <v>0.0</v>
      </c>
      <c r="AF2465" s="92">
        <v>0.0</v>
      </c>
      <c r="AG2465" s="92">
        <v>0.0</v>
      </c>
      <c r="AH2465" s="92">
        <v>0.0</v>
      </c>
    </row>
    <row r="2466" hidden="1">
      <c r="A2466" s="90" t="s">
        <v>83</v>
      </c>
      <c r="B2466" s="91" t="s">
        <v>364</v>
      </c>
      <c r="C2466" s="92">
        <v>0.0</v>
      </c>
      <c r="D2466" s="92">
        <v>0.0</v>
      </c>
      <c r="E2466" s="93">
        <f t="shared" si="1565"/>
        <v>0</v>
      </c>
      <c r="F2466" s="92">
        <v>0.0</v>
      </c>
      <c r="G2466" s="92">
        <v>0.0</v>
      </c>
      <c r="H2466" s="92">
        <v>0.0</v>
      </c>
      <c r="I2466" s="92">
        <v>0.0</v>
      </c>
      <c r="J2466" s="106">
        <f t="shared" si="1559"/>
        <v>0</v>
      </c>
      <c r="K2466" s="94" t="str">
        <f t="shared" si="1560"/>
        <v>#DIV/0!</v>
      </c>
      <c r="L2466" s="92">
        <v>0.0</v>
      </c>
      <c r="M2466" s="92">
        <v>0.0</v>
      </c>
      <c r="N2466" s="103">
        <v>0.0</v>
      </c>
      <c r="O2466" s="95">
        <f t="shared" si="1566"/>
        <v>0</v>
      </c>
      <c r="P2466" s="92">
        <v>0.0</v>
      </c>
      <c r="Q2466" s="92">
        <v>0.0</v>
      </c>
      <c r="R2466" s="92">
        <v>0.0</v>
      </c>
      <c r="S2466" s="92">
        <v>0.0</v>
      </c>
      <c r="T2466" s="92">
        <v>0.0</v>
      </c>
      <c r="U2466" s="92">
        <v>0.0</v>
      </c>
      <c r="V2466" s="92">
        <v>0.0</v>
      </c>
      <c r="W2466" s="92">
        <v>0.0</v>
      </c>
      <c r="X2466" s="92">
        <v>0.0</v>
      </c>
      <c r="Y2466" s="92">
        <v>0.0</v>
      </c>
      <c r="Z2466" s="92">
        <v>0.0</v>
      </c>
      <c r="AA2466" s="92">
        <v>0.0</v>
      </c>
      <c r="AB2466" s="92">
        <v>0.0</v>
      </c>
      <c r="AC2466" s="92">
        <v>0.0</v>
      </c>
      <c r="AD2466" s="92">
        <v>0.0</v>
      </c>
      <c r="AE2466" s="92">
        <v>0.0</v>
      </c>
      <c r="AF2466" s="92">
        <v>0.0</v>
      </c>
      <c r="AG2466" s="92">
        <v>0.0</v>
      </c>
      <c r="AH2466" s="92">
        <v>0.0</v>
      </c>
    </row>
    <row r="2467" hidden="1">
      <c r="A2467" s="96" t="s">
        <v>83</v>
      </c>
      <c r="B2467" s="97" t="s">
        <v>365</v>
      </c>
      <c r="C2467" s="92">
        <v>0.0</v>
      </c>
      <c r="D2467" s="92">
        <v>0.0</v>
      </c>
      <c r="E2467" s="93">
        <f t="shared" si="1565"/>
        <v>0</v>
      </c>
      <c r="F2467" s="92">
        <v>0.0</v>
      </c>
      <c r="G2467" s="92">
        <v>0.0</v>
      </c>
      <c r="H2467" s="92">
        <v>0.0</v>
      </c>
      <c r="I2467" s="92">
        <v>0.0</v>
      </c>
      <c r="J2467" s="106">
        <f t="shared" si="1559"/>
        <v>0</v>
      </c>
      <c r="K2467" s="94" t="str">
        <f t="shared" si="1560"/>
        <v>#DIV/0!</v>
      </c>
      <c r="L2467" s="92">
        <v>0.0</v>
      </c>
      <c r="M2467" s="92">
        <v>0.0</v>
      </c>
      <c r="N2467" s="103">
        <v>0.0</v>
      </c>
      <c r="O2467" s="95">
        <f t="shared" si="1566"/>
        <v>0</v>
      </c>
      <c r="P2467" s="92">
        <v>0.0</v>
      </c>
      <c r="Q2467" s="92">
        <v>0.0</v>
      </c>
      <c r="R2467" s="92">
        <v>0.0</v>
      </c>
      <c r="S2467" s="92">
        <v>0.0</v>
      </c>
      <c r="T2467" s="92">
        <v>0.0</v>
      </c>
      <c r="U2467" s="92">
        <v>0.0</v>
      </c>
      <c r="V2467" s="92">
        <v>0.0</v>
      </c>
      <c r="W2467" s="92">
        <v>0.0</v>
      </c>
      <c r="X2467" s="92">
        <v>0.0</v>
      </c>
      <c r="Y2467" s="92">
        <v>0.0</v>
      </c>
      <c r="Z2467" s="92">
        <v>0.0</v>
      </c>
      <c r="AA2467" s="92">
        <v>0.0</v>
      </c>
      <c r="AB2467" s="92">
        <v>0.0</v>
      </c>
      <c r="AC2467" s="92">
        <v>0.0</v>
      </c>
      <c r="AD2467" s="92">
        <v>0.0</v>
      </c>
      <c r="AE2467" s="92">
        <v>0.0</v>
      </c>
      <c r="AF2467" s="92">
        <v>0.0</v>
      </c>
      <c r="AG2467" s="92">
        <v>0.0</v>
      </c>
      <c r="AH2467" s="92">
        <v>0.0</v>
      </c>
    </row>
    <row r="2468" hidden="1">
      <c r="A2468" s="96" t="s">
        <v>269</v>
      </c>
      <c r="B2468" s="97" t="s">
        <v>366</v>
      </c>
      <c r="C2468" s="103">
        <v>1.0</v>
      </c>
      <c r="D2468" s="92">
        <v>0.0</v>
      </c>
      <c r="E2468" s="93">
        <f t="shared" si="1565"/>
        <v>22.66666667</v>
      </c>
      <c r="F2468" s="92">
        <v>0.0</v>
      </c>
      <c r="G2468" s="103">
        <v>48.0</v>
      </c>
      <c r="H2468" s="92">
        <v>0.0</v>
      </c>
      <c r="I2468" s="103">
        <v>80.0</v>
      </c>
      <c r="J2468" s="106">
        <f t="shared" si="1559"/>
        <v>-32</v>
      </c>
      <c r="K2468" s="94">
        <f t="shared" si="1560"/>
        <v>0.6</v>
      </c>
      <c r="L2468" s="103">
        <v>17.0</v>
      </c>
      <c r="M2468" s="103">
        <v>62.0</v>
      </c>
      <c r="N2468" s="103">
        <v>1.0</v>
      </c>
      <c r="O2468" s="95">
        <f t="shared" si="1566"/>
        <v>22.66666667</v>
      </c>
      <c r="P2468" s="103">
        <v>3.0</v>
      </c>
      <c r="Q2468" s="92">
        <v>0.0</v>
      </c>
      <c r="R2468" s="103">
        <v>1.0</v>
      </c>
      <c r="S2468" s="103">
        <v>2.0</v>
      </c>
      <c r="T2468" s="103">
        <v>6.0</v>
      </c>
      <c r="U2468" s="103">
        <v>1.0</v>
      </c>
      <c r="V2468" s="103">
        <v>1.0</v>
      </c>
      <c r="W2468" s="92">
        <v>0.0</v>
      </c>
      <c r="X2468" s="92">
        <v>0.0</v>
      </c>
      <c r="Y2468" s="92">
        <v>0.0</v>
      </c>
      <c r="Z2468" s="92">
        <v>0.0</v>
      </c>
      <c r="AA2468" s="92">
        <v>0.0</v>
      </c>
      <c r="AB2468" s="103">
        <v>0.0</v>
      </c>
      <c r="AC2468" s="103">
        <v>1.0</v>
      </c>
      <c r="AD2468" s="92">
        <v>0.0</v>
      </c>
      <c r="AE2468" s="92">
        <v>0.0</v>
      </c>
      <c r="AF2468" s="92">
        <v>0.0</v>
      </c>
      <c r="AG2468" s="92">
        <v>0.0</v>
      </c>
      <c r="AH2468" s="92">
        <v>0.0</v>
      </c>
    </row>
    <row r="2469" hidden="1">
      <c r="A2469" s="98" t="s">
        <v>271</v>
      </c>
      <c r="B2469" s="99"/>
      <c r="C2469" s="99">
        <f>SUM(C2461:C2467)</f>
        <v>3</v>
      </c>
      <c r="D2469" s="99">
        <f t="shared" ref="D2469:F2469" si="1567">SUM(D2461:D2467)/4</f>
        <v>0</v>
      </c>
      <c r="E2469" s="100">
        <f t="shared" si="1567"/>
        <v>17.2625</v>
      </c>
      <c r="F2469" s="99">
        <f t="shared" si="1567"/>
        <v>0</v>
      </c>
      <c r="G2469" s="99">
        <f>SUM(G2461:G2467)</f>
        <v>246</v>
      </c>
      <c r="H2469" s="99"/>
      <c r="I2469" s="99">
        <f>SUM(I2461:I2467)</f>
        <v>261</v>
      </c>
      <c r="J2469" s="99">
        <f t="shared" si="1559"/>
        <v>-15</v>
      </c>
      <c r="K2469" s="101">
        <f t="shared" si="1560"/>
        <v>0.9425287356</v>
      </c>
      <c r="L2469" s="99">
        <f t="shared" ref="L2469:M2469" si="1568">SUM(L2461:L2467)</f>
        <v>51</v>
      </c>
      <c r="M2469" s="99">
        <f t="shared" si="1568"/>
        <v>326</v>
      </c>
      <c r="N2469" s="99"/>
      <c r="O2469" s="102"/>
      <c r="P2469" s="99">
        <f t="shared" ref="P2469:AH2469" si="1569">SUM(P2461:P2467)</f>
        <v>7</v>
      </c>
      <c r="Q2469" s="99">
        <f t="shared" si="1569"/>
        <v>6</v>
      </c>
      <c r="R2469" s="99">
        <f t="shared" si="1569"/>
        <v>22</v>
      </c>
      <c r="S2469" s="99">
        <f t="shared" si="1569"/>
        <v>8</v>
      </c>
      <c r="T2469" s="99">
        <f t="shared" si="1569"/>
        <v>39</v>
      </c>
      <c r="U2469" s="99">
        <f t="shared" si="1569"/>
        <v>7</v>
      </c>
      <c r="V2469" s="99">
        <f t="shared" si="1569"/>
        <v>0</v>
      </c>
      <c r="W2469" s="99">
        <f t="shared" si="1569"/>
        <v>0</v>
      </c>
      <c r="X2469" s="99">
        <f t="shared" si="1569"/>
        <v>0</v>
      </c>
      <c r="Y2469" s="99">
        <f t="shared" si="1569"/>
        <v>0</v>
      </c>
      <c r="Z2469" s="99">
        <f t="shared" si="1569"/>
        <v>0</v>
      </c>
      <c r="AA2469" s="99">
        <f t="shared" si="1569"/>
        <v>0</v>
      </c>
      <c r="AB2469" s="99">
        <f t="shared" si="1569"/>
        <v>0</v>
      </c>
      <c r="AC2469" s="99">
        <f t="shared" si="1569"/>
        <v>3</v>
      </c>
      <c r="AD2469" s="99">
        <f t="shared" si="1569"/>
        <v>0</v>
      </c>
      <c r="AE2469" s="99">
        <f t="shared" si="1569"/>
        <v>0</v>
      </c>
      <c r="AF2469" s="99">
        <f t="shared" si="1569"/>
        <v>0</v>
      </c>
      <c r="AG2469" s="99">
        <f t="shared" si="1569"/>
        <v>0</v>
      </c>
      <c r="AH2469" s="99">
        <f t="shared" si="1569"/>
        <v>0</v>
      </c>
    </row>
    <row r="2470">
      <c r="A2470" s="119" t="s">
        <v>523</v>
      </c>
    </row>
    <row r="2472" hidden="1">
      <c r="A2472" s="115"/>
      <c r="F2472" s="116" t="s">
        <v>382</v>
      </c>
      <c r="L2472" s="117" t="s">
        <v>383</v>
      </c>
      <c r="N2472" s="118" t="s">
        <v>384</v>
      </c>
    </row>
    <row r="2473" hidden="1">
      <c r="A2473" s="83" t="s">
        <v>232</v>
      </c>
      <c r="B2473" s="83" t="s">
        <v>233</v>
      </c>
      <c r="C2473" s="83" t="s">
        <v>234</v>
      </c>
      <c r="D2473" s="83" t="s">
        <v>15</v>
      </c>
      <c r="E2473" s="84" t="s">
        <v>235</v>
      </c>
      <c r="F2473" s="85" t="s">
        <v>17</v>
      </c>
      <c r="G2473" s="85" t="s">
        <v>236</v>
      </c>
      <c r="H2473" s="85" t="s">
        <v>237</v>
      </c>
      <c r="I2473" s="85" t="s">
        <v>238</v>
      </c>
      <c r="J2473" s="85" t="s">
        <v>239</v>
      </c>
      <c r="K2473" s="86" t="s">
        <v>240</v>
      </c>
      <c r="L2473" s="87" t="s">
        <v>241</v>
      </c>
      <c r="M2473" s="87" t="s">
        <v>242</v>
      </c>
      <c r="N2473" s="88" t="s">
        <v>385</v>
      </c>
      <c r="O2473" s="88" t="s">
        <v>235</v>
      </c>
      <c r="P2473" s="88" t="s">
        <v>244</v>
      </c>
      <c r="Q2473" s="88" t="s">
        <v>245</v>
      </c>
      <c r="R2473" s="88" t="s">
        <v>246</v>
      </c>
      <c r="S2473" s="88" t="s">
        <v>247</v>
      </c>
      <c r="T2473" s="88" t="s">
        <v>248</v>
      </c>
      <c r="U2473" s="88" t="s">
        <v>249</v>
      </c>
      <c r="V2473" s="88" t="s">
        <v>250</v>
      </c>
      <c r="W2473" s="88" t="s">
        <v>251</v>
      </c>
      <c r="X2473" s="88" t="s">
        <v>252</v>
      </c>
      <c r="Y2473" s="88" t="s">
        <v>253</v>
      </c>
      <c r="Z2473" s="88" t="s">
        <v>254</v>
      </c>
      <c r="AA2473" s="88" t="s">
        <v>255</v>
      </c>
      <c r="AB2473" s="88" t="s">
        <v>256</v>
      </c>
      <c r="AC2473" s="88" t="s">
        <v>257</v>
      </c>
      <c r="AD2473" s="88" t="s">
        <v>258</v>
      </c>
      <c r="AE2473" s="88" t="s">
        <v>259</v>
      </c>
      <c r="AF2473" s="88" t="s">
        <v>260</v>
      </c>
      <c r="AG2473" s="88" t="s">
        <v>261</v>
      </c>
      <c r="AH2473" s="88" t="s">
        <v>262</v>
      </c>
    </row>
    <row r="2474" hidden="1">
      <c r="A2474" s="90"/>
      <c r="B2474" s="91"/>
      <c r="C2474" s="92">
        <v>0.0</v>
      </c>
      <c r="D2474" s="92">
        <v>0.0</v>
      </c>
      <c r="E2474" s="93">
        <f t="shared" ref="E2474:E2479" si="1570">SUM(L2474*I2474)/60</f>
        <v>0</v>
      </c>
      <c r="F2474" s="92">
        <v>0.0</v>
      </c>
      <c r="G2474" s="92">
        <v>0.0</v>
      </c>
      <c r="H2474" s="92">
        <v>0.0</v>
      </c>
      <c r="I2474" s="92">
        <v>0.0</v>
      </c>
      <c r="J2474" s="106">
        <f t="shared" ref="J2474:J2487" si="1571">SUM(G2474-I2474)</f>
        <v>0</v>
      </c>
      <c r="K2474" s="94" t="str">
        <f t="shared" ref="K2474:K2487" si="1572">SUM(G2474/I2474)</f>
        <v>#DIV/0!</v>
      </c>
      <c r="L2474" s="92">
        <v>0.0</v>
      </c>
      <c r="M2474" s="92">
        <v>0.0</v>
      </c>
      <c r="N2474" s="92" t="s">
        <v>386</v>
      </c>
      <c r="O2474" s="95" t="str">
        <f t="shared" ref="O2474:O2479" si="1573">(E2474*N2474)</f>
        <v>#VALUE!</v>
      </c>
      <c r="P2474" s="92">
        <v>0.0</v>
      </c>
      <c r="Q2474" s="92">
        <v>0.0</v>
      </c>
      <c r="R2474" s="92">
        <v>0.0</v>
      </c>
      <c r="S2474" s="92">
        <v>0.0</v>
      </c>
      <c r="T2474" s="92">
        <v>0.0</v>
      </c>
      <c r="U2474" s="92">
        <v>0.0</v>
      </c>
      <c r="V2474" s="92">
        <v>0.0</v>
      </c>
      <c r="W2474" s="92">
        <v>0.0</v>
      </c>
      <c r="X2474" s="92">
        <v>0.0</v>
      </c>
      <c r="Y2474" s="92">
        <v>0.0</v>
      </c>
      <c r="Z2474" s="92">
        <v>0.0</v>
      </c>
      <c r="AA2474" s="92">
        <v>0.0</v>
      </c>
      <c r="AB2474" s="92">
        <v>0.0</v>
      </c>
      <c r="AC2474" s="92">
        <v>0.0</v>
      </c>
      <c r="AD2474" s="92">
        <v>0.0</v>
      </c>
      <c r="AE2474" s="92">
        <v>0.0</v>
      </c>
      <c r="AF2474" s="92">
        <v>0.0</v>
      </c>
      <c r="AG2474" s="92">
        <v>0.0</v>
      </c>
      <c r="AH2474" s="92">
        <v>0.0</v>
      </c>
    </row>
    <row r="2475" hidden="1">
      <c r="A2475" s="90"/>
      <c r="B2475" s="91"/>
      <c r="C2475" s="92">
        <v>0.0</v>
      </c>
      <c r="D2475" s="92">
        <v>0.0</v>
      </c>
      <c r="E2475" s="93">
        <f t="shared" si="1570"/>
        <v>0</v>
      </c>
      <c r="F2475" s="92">
        <v>0.0</v>
      </c>
      <c r="G2475" s="92">
        <v>0.0</v>
      </c>
      <c r="H2475" s="92">
        <v>0.0</v>
      </c>
      <c r="I2475" s="92">
        <v>0.0</v>
      </c>
      <c r="J2475" s="106">
        <f t="shared" si="1571"/>
        <v>0</v>
      </c>
      <c r="K2475" s="94" t="str">
        <f t="shared" si="1572"/>
        <v>#DIV/0!</v>
      </c>
      <c r="L2475" s="92">
        <v>0.0</v>
      </c>
      <c r="M2475" s="92">
        <v>0.0</v>
      </c>
      <c r="N2475" s="92" t="s">
        <v>386</v>
      </c>
      <c r="O2475" s="95" t="str">
        <f t="shared" si="1573"/>
        <v>#VALUE!</v>
      </c>
      <c r="P2475" s="92">
        <v>0.0</v>
      </c>
      <c r="Q2475" s="92">
        <v>0.0</v>
      </c>
      <c r="R2475" s="92">
        <v>0.0</v>
      </c>
      <c r="S2475" s="92">
        <v>0.0</v>
      </c>
      <c r="T2475" s="92">
        <v>0.0</v>
      </c>
      <c r="U2475" s="92">
        <v>0.0</v>
      </c>
      <c r="V2475" s="92">
        <v>0.0</v>
      </c>
      <c r="W2475" s="92">
        <v>0.0</v>
      </c>
      <c r="X2475" s="92">
        <v>0.0</v>
      </c>
      <c r="Y2475" s="92">
        <v>0.0</v>
      </c>
      <c r="Z2475" s="92">
        <v>0.0</v>
      </c>
      <c r="AA2475" s="92">
        <v>0.0</v>
      </c>
      <c r="AB2475" s="92">
        <v>0.0</v>
      </c>
      <c r="AC2475" s="92">
        <v>0.0</v>
      </c>
      <c r="AD2475" s="92">
        <v>0.0</v>
      </c>
      <c r="AE2475" s="92">
        <v>0.0</v>
      </c>
      <c r="AF2475" s="92">
        <v>0.0</v>
      </c>
      <c r="AG2475" s="92">
        <v>0.0</v>
      </c>
      <c r="AH2475" s="92">
        <v>0.0</v>
      </c>
    </row>
    <row r="2476" hidden="1">
      <c r="A2476" s="90"/>
      <c r="B2476" s="91"/>
      <c r="C2476" s="92">
        <v>0.0</v>
      </c>
      <c r="D2476" s="92">
        <v>0.0</v>
      </c>
      <c r="E2476" s="93">
        <f t="shared" si="1570"/>
        <v>0</v>
      </c>
      <c r="F2476" s="92">
        <v>0.0</v>
      </c>
      <c r="G2476" s="92">
        <v>0.0</v>
      </c>
      <c r="H2476" s="92">
        <v>0.0</v>
      </c>
      <c r="I2476" s="92">
        <v>0.0</v>
      </c>
      <c r="J2476" s="106">
        <f t="shared" si="1571"/>
        <v>0</v>
      </c>
      <c r="K2476" s="94" t="str">
        <f t="shared" si="1572"/>
        <v>#DIV/0!</v>
      </c>
      <c r="L2476" s="92">
        <v>0.0</v>
      </c>
      <c r="M2476" s="92">
        <v>0.0</v>
      </c>
      <c r="N2476" s="92" t="s">
        <v>386</v>
      </c>
      <c r="O2476" s="95" t="str">
        <f t="shared" si="1573"/>
        <v>#VALUE!</v>
      </c>
      <c r="P2476" s="92">
        <v>0.0</v>
      </c>
      <c r="Q2476" s="92">
        <v>0.0</v>
      </c>
      <c r="R2476" s="92">
        <v>0.0</v>
      </c>
      <c r="S2476" s="92">
        <v>0.0</v>
      </c>
      <c r="T2476" s="92">
        <v>0.0</v>
      </c>
      <c r="U2476" s="92">
        <v>0.0</v>
      </c>
      <c r="V2476" s="92">
        <v>0.0</v>
      </c>
      <c r="W2476" s="92">
        <v>0.0</v>
      </c>
      <c r="X2476" s="92">
        <v>0.0</v>
      </c>
      <c r="Y2476" s="92">
        <v>0.0</v>
      </c>
      <c r="Z2476" s="92">
        <v>0.0</v>
      </c>
      <c r="AA2476" s="92">
        <v>0.0</v>
      </c>
      <c r="AB2476" s="92">
        <v>0.0</v>
      </c>
      <c r="AC2476" s="92">
        <v>0.0</v>
      </c>
      <c r="AD2476" s="92">
        <v>0.0</v>
      </c>
      <c r="AE2476" s="92">
        <v>0.0</v>
      </c>
      <c r="AF2476" s="92">
        <v>0.0</v>
      </c>
      <c r="AG2476" s="92">
        <v>0.0</v>
      </c>
      <c r="AH2476" s="92">
        <v>0.0</v>
      </c>
    </row>
    <row r="2477" hidden="1">
      <c r="A2477" s="90"/>
      <c r="B2477" s="91"/>
      <c r="C2477" s="92">
        <v>0.0</v>
      </c>
      <c r="D2477" s="92">
        <v>0.0</v>
      </c>
      <c r="E2477" s="93">
        <f t="shared" si="1570"/>
        <v>0</v>
      </c>
      <c r="F2477" s="92">
        <v>0.0</v>
      </c>
      <c r="G2477" s="92">
        <v>0.0</v>
      </c>
      <c r="H2477" s="92">
        <v>0.0</v>
      </c>
      <c r="I2477" s="92">
        <v>0.0</v>
      </c>
      <c r="J2477" s="106">
        <f t="shared" si="1571"/>
        <v>0</v>
      </c>
      <c r="K2477" s="94" t="str">
        <f t="shared" si="1572"/>
        <v>#DIV/0!</v>
      </c>
      <c r="L2477" s="92">
        <v>0.0</v>
      </c>
      <c r="M2477" s="92">
        <v>0.0</v>
      </c>
      <c r="N2477" s="92" t="s">
        <v>386</v>
      </c>
      <c r="O2477" s="95" t="str">
        <f t="shared" si="1573"/>
        <v>#VALUE!</v>
      </c>
      <c r="P2477" s="92">
        <v>0.0</v>
      </c>
      <c r="Q2477" s="92">
        <v>0.0</v>
      </c>
      <c r="R2477" s="92">
        <v>0.0</v>
      </c>
      <c r="S2477" s="92">
        <v>0.0</v>
      </c>
      <c r="T2477" s="92">
        <v>0.0</v>
      </c>
      <c r="U2477" s="92">
        <v>0.0</v>
      </c>
      <c r="V2477" s="92">
        <v>0.0</v>
      </c>
      <c r="W2477" s="92">
        <v>0.0</v>
      </c>
      <c r="X2477" s="92">
        <v>0.0</v>
      </c>
      <c r="Y2477" s="92">
        <v>0.0</v>
      </c>
      <c r="Z2477" s="92">
        <v>0.0</v>
      </c>
      <c r="AA2477" s="92">
        <v>0.0</v>
      </c>
      <c r="AB2477" s="92">
        <v>0.0</v>
      </c>
      <c r="AC2477" s="92">
        <v>0.0</v>
      </c>
      <c r="AD2477" s="92">
        <v>0.0</v>
      </c>
      <c r="AE2477" s="92">
        <v>0.0</v>
      </c>
      <c r="AF2477" s="92">
        <v>0.0</v>
      </c>
      <c r="AG2477" s="92">
        <v>0.0</v>
      </c>
      <c r="AH2477" s="92">
        <v>0.0</v>
      </c>
    </row>
    <row r="2478" hidden="1">
      <c r="A2478" s="90"/>
      <c r="B2478" s="91"/>
      <c r="C2478" s="92">
        <v>0.0</v>
      </c>
      <c r="D2478" s="92">
        <v>0.0</v>
      </c>
      <c r="E2478" s="93">
        <f t="shared" si="1570"/>
        <v>0</v>
      </c>
      <c r="F2478" s="92">
        <v>0.0</v>
      </c>
      <c r="G2478" s="92">
        <v>0.0</v>
      </c>
      <c r="H2478" s="92">
        <v>0.0</v>
      </c>
      <c r="I2478" s="92">
        <v>0.0</v>
      </c>
      <c r="J2478" s="106">
        <f t="shared" si="1571"/>
        <v>0</v>
      </c>
      <c r="K2478" s="94" t="str">
        <f t="shared" si="1572"/>
        <v>#DIV/0!</v>
      </c>
      <c r="L2478" s="92">
        <v>0.0</v>
      </c>
      <c r="M2478" s="92">
        <v>0.0</v>
      </c>
      <c r="N2478" s="92" t="s">
        <v>386</v>
      </c>
      <c r="O2478" s="95" t="str">
        <f t="shared" si="1573"/>
        <v>#VALUE!</v>
      </c>
      <c r="P2478" s="92">
        <v>0.0</v>
      </c>
      <c r="Q2478" s="92">
        <v>0.0</v>
      </c>
      <c r="R2478" s="92">
        <v>0.0</v>
      </c>
      <c r="S2478" s="92">
        <v>0.0</v>
      </c>
      <c r="T2478" s="92">
        <v>0.0</v>
      </c>
      <c r="U2478" s="92">
        <v>0.0</v>
      </c>
      <c r="V2478" s="92">
        <v>0.0</v>
      </c>
      <c r="W2478" s="92">
        <v>0.0</v>
      </c>
      <c r="X2478" s="92">
        <v>0.0</v>
      </c>
      <c r="Y2478" s="92">
        <v>0.0</v>
      </c>
      <c r="Z2478" s="92">
        <v>0.0</v>
      </c>
      <c r="AA2478" s="92">
        <v>0.0</v>
      </c>
      <c r="AB2478" s="92">
        <v>0.0</v>
      </c>
      <c r="AC2478" s="92">
        <v>0.0</v>
      </c>
      <c r="AD2478" s="92">
        <v>0.0</v>
      </c>
      <c r="AE2478" s="92">
        <v>0.0</v>
      </c>
      <c r="AF2478" s="92">
        <v>0.0</v>
      </c>
      <c r="AG2478" s="92">
        <v>0.0</v>
      </c>
      <c r="AH2478" s="92">
        <v>0.0</v>
      </c>
    </row>
    <row r="2479" hidden="1">
      <c r="A2479" s="90"/>
      <c r="B2479" s="91"/>
      <c r="C2479" s="92">
        <v>0.0</v>
      </c>
      <c r="D2479" s="92">
        <v>0.0</v>
      </c>
      <c r="E2479" s="93">
        <f t="shared" si="1570"/>
        <v>0</v>
      </c>
      <c r="F2479" s="92">
        <v>0.0</v>
      </c>
      <c r="G2479" s="92">
        <v>0.0</v>
      </c>
      <c r="H2479" s="92">
        <v>0.0</v>
      </c>
      <c r="I2479" s="92">
        <v>0.0</v>
      </c>
      <c r="J2479" s="106">
        <f t="shared" si="1571"/>
        <v>0</v>
      </c>
      <c r="K2479" s="94" t="str">
        <f t="shared" si="1572"/>
        <v>#DIV/0!</v>
      </c>
      <c r="L2479" s="92">
        <v>0.0</v>
      </c>
      <c r="M2479" s="92">
        <v>0.0</v>
      </c>
      <c r="N2479" s="92" t="s">
        <v>386</v>
      </c>
      <c r="O2479" s="95" t="str">
        <f t="shared" si="1573"/>
        <v>#VALUE!</v>
      </c>
      <c r="P2479" s="92">
        <v>0.0</v>
      </c>
      <c r="Q2479" s="92">
        <v>0.0</v>
      </c>
      <c r="R2479" s="92">
        <v>0.0</v>
      </c>
      <c r="S2479" s="92">
        <v>0.0</v>
      </c>
      <c r="T2479" s="92">
        <v>0.0</v>
      </c>
      <c r="U2479" s="92">
        <v>0.0</v>
      </c>
      <c r="V2479" s="92">
        <v>0.0</v>
      </c>
      <c r="W2479" s="92">
        <v>0.0</v>
      </c>
      <c r="X2479" s="92">
        <v>0.0</v>
      </c>
      <c r="Y2479" s="92">
        <v>0.0</v>
      </c>
      <c r="Z2479" s="92">
        <v>0.0</v>
      </c>
      <c r="AA2479" s="92">
        <v>0.0</v>
      </c>
      <c r="AB2479" s="92">
        <v>0.0</v>
      </c>
      <c r="AC2479" s="92">
        <v>0.0</v>
      </c>
      <c r="AD2479" s="92">
        <v>0.0</v>
      </c>
      <c r="AE2479" s="92">
        <v>0.0</v>
      </c>
      <c r="AF2479" s="92">
        <v>0.0</v>
      </c>
      <c r="AG2479" s="92">
        <v>0.0</v>
      </c>
      <c r="AH2479" s="92">
        <v>0.0</v>
      </c>
    </row>
    <row r="2480" hidden="1">
      <c r="A2480" s="98"/>
      <c r="B2480" s="99"/>
      <c r="C2480" s="99">
        <f t="shared" ref="C2480:D2480" si="1574">SUM(C2474:C2479)/4</f>
        <v>0</v>
      </c>
      <c r="D2480" s="99">
        <f t="shared" si="1574"/>
        <v>0</v>
      </c>
      <c r="E2480" s="100">
        <f>SUM(E2474:E2479)</f>
        <v>0</v>
      </c>
      <c r="F2480" s="99">
        <f>SUM(F2474:F2479)/4</f>
        <v>0</v>
      </c>
      <c r="G2480" s="99">
        <f>SUM(G2474:G2479)</f>
        <v>0</v>
      </c>
      <c r="H2480" s="99"/>
      <c r="I2480" s="99">
        <f>SUM(I2474:I2479)</f>
        <v>0</v>
      </c>
      <c r="J2480" s="99">
        <f t="shared" si="1571"/>
        <v>0</v>
      </c>
      <c r="K2480" s="101" t="str">
        <f t="shared" si="1572"/>
        <v>#DIV/0!</v>
      </c>
      <c r="L2480" s="99">
        <f t="shared" ref="L2480:M2480" si="1575">SUM(L2474:L2479)</f>
        <v>0</v>
      </c>
      <c r="M2480" s="99">
        <f t="shared" si="1575"/>
        <v>0</v>
      </c>
      <c r="N2480" s="99"/>
      <c r="O2480" s="102"/>
      <c r="P2480" s="99">
        <f t="shared" ref="P2480:AH2480" si="1576">SUM(P2474:P2479)</f>
        <v>0</v>
      </c>
      <c r="Q2480" s="99">
        <f t="shared" si="1576"/>
        <v>0</v>
      </c>
      <c r="R2480" s="99">
        <f t="shared" si="1576"/>
        <v>0</v>
      </c>
      <c r="S2480" s="99">
        <f t="shared" si="1576"/>
        <v>0</v>
      </c>
      <c r="T2480" s="99">
        <f t="shared" si="1576"/>
        <v>0</v>
      </c>
      <c r="U2480" s="99">
        <f t="shared" si="1576"/>
        <v>0</v>
      </c>
      <c r="V2480" s="99">
        <f t="shared" si="1576"/>
        <v>0</v>
      </c>
      <c r="W2480" s="99">
        <f t="shared" si="1576"/>
        <v>0</v>
      </c>
      <c r="X2480" s="99">
        <f t="shared" si="1576"/>
        <v>0</v>
      </c>
      <c r="Y2480" s="99">
        <f t="shared" si="1576"/>
        <v>0</v>
      </c>
      <c r="Z2480" s="99">
        <f t="shared" si="1576"/>
        <v>0</v>
      </c>
      <c r="AA2480" s="99">
        <f t="shared" si="1576"/>
        <v>0</v>
      </c>
      <c r="AB2480" s="99">
        <f t="shared" si="1576"/>
        <v>0</v>
      </c>
      <c r="AC2480" s="99">
        <f t="shared" si="1576"/>
        <v>0</v>
      </c>
      <c r="AD2480" s="99">
        <f t="shared" si="1576"/>
        <v>0</v>
      </c>
      <c r="AE2480" s="99">
        <f t="shared" si="1576"/>
        <v>0</v>
      </c>
      <c r="AF2480" s="99">
        <f t="shared" si="1576"/>
        <v>0</v>
      </c>
      <c r="AG2480" s="99">
        <f t="shared" si="1576"/>
        <v>0</v>
      </c>
      <c r="AH2480" s="99">
        <f t="shared" si="1576"/>
        <v>0</v>
      </c>
    </row>
    <row r="2481" hidden="1">
      <c r="A2481" s="90"/>
      <c r="B2481" s="91"/>
      <c r="C2481" s="92">
        <v>0.0</v>
      </c>
      <c r="D2481" s="92">
        <v>0.0</v>
      </c>
      <c r="E2481" s="93">
        <f t="shared" ref="E2481:E2486" si="1577">SUM(L2481*I2481)/60</f>
        <v>0</v>
      </c>
      <c r="F2481" s="92">
        <v>0.0</v>
      </c>
      <c r="G2481" s="92">
        <v>0.0</v>
      </c>
      <c r="H2481" s="92">
        <v>0.0</v>
      </c>
      <c r="I2481" s="92">
        <v>0.0</v>
      </c>
      <c r="J2481" s="106">
        <f t="shared" si="1571"/>
        <v>0</v>
      </c>
      <c r="K2481" s="94" t="str">
        <f t="shared" si="1572"/>
        <v>#DIV/0!</v>
      </c>
      <c r="L2481" s="92">
        <v>0.0</v>
      </c>
      <c r="M2481" s="92">
        <v>0.0</v>
      </c>
      <c r="N2481" s="92" t="s">
        <v>386</v>
      </c>
      <c r="O2481" s="95">
        <f t="shared" ref="O2481:O2486" si="1578">SUM(L2481*I2481)/60</f>
        <v>0</v>
      </c>
      <c r="P2481" s="92">
        <v>0.0</v>
      </c>
      <c r="Q2481" s="92">
        <v>0.0</v>
      </c>
      <c r="R2481" s="92">
        <v>0.0</v>
      </c>
      <c r="S2481" s="92">
        <v>0.0</v>
      </c>
      <c r="T2481" s="92">
        <v>0.0</v>
      </c>
      <c r="U2481" s="92">
        <v>0.0</v>
      </c>
      <c r="V2481" s="92">
        <v>0.0</v>
      </c>
      <c r="W2481" s="92">
        <v>0.0</v>
      </c>
      <c r="X2481" s="92">
        <v>0.0</v>
      </c>
      <c r="Y2481" s="92">
        <v>0.0</v>
      </c>
      <c r="Z2481" s="92">
        <v>0.0</v>
      </c>
      <c r="AA2481" s="92">
        <v>0.0</v>
      </c>
      <c r="AB2481" s="92">
        <v>0.0</v>
      </c>
      <c r="AC2481" s="92">
        <v>0.0</v>
      </c>
      <c r="AD2481" s="92">
        <v>0.0</v>
      </c>
      <c r="AE2481" s="92">
        <v>0.0</v>
      </c>
      <c r="AF2481" s="92">
        <v>0.0</v>
      </c>
      <c r="AG2481" s="92">
        <v>0.0</v>
      </c>
      <c r="AH2481" s="92">
        <v>0.0</v>
      </c>
    </row>
    <row r="2482" hidden="1">
      <c r="A2482" s="90"/>
      <c r="B2482" s="91"/>
      <c r="C2482" s="92">
        <v>0.0</v>
      </c>
      <c r="D2482" s="92">
        <v>0.0</v>
      </c>
      <c r="E2482" s="93">
        <f t="shared" si="1577"/>
        <v>0</v>
      </c>
      <c r="F2482" s="92">
        <v>0.0</v>
      </c>
      <c r="G2482" s="92">
        <v>0.0</v>
      </c>
      <c r="H2482" s="92">
        <v>0.0</v>
      </c>
      <c r="I2482" s="92">
        <v>0.0</v>
      </c>
      <c r="J2482" s="106">
        <f t="shared" si="1571"/>
        <v>0</v>
      </c>
      <c r="K2482" s="94" t="str">
        <f t="shared" si="1572"/>
        <v>#DIV/0!</v>
      </c>
      <c r="L2482" s="92">
        <v>0.0</v>
      </c>
      <c r="M2482" s="92">
        <v>0.0</v>
      </c>
      <c r="N2482" s="92" t="s">
        <v>386</v>
      </c>
      <c r="O2482" s="95">
        <f t="shared" si="1578"/>
        <v>0</v>
      </c>
      <c r="P2482" s="92">
        <v>0.0</v>
      </c>
      <c r="Q2482" s="92">
        <v>0.0</v>
      </c>
      <c r="R2482" s="92">
        <v>0.0</v>
      </c>
      <c r="S2482" s="92">
        <v>0.0</v>
      </c>
      <c r="T2482" s="92">
        <v>0.0</v>
      </c>
      <c r="U2482" s="92">
        <v>0.0</v>
      </c>
      <c r="V2482" s="92">
        <v>0.0</v>
      </c>
      <c r="W2482" s="92">
        <v>0.0</v>
      </c>
      <c r="X2482" s="92">
        <v>0.0</v>
      </c>
      <c r="Y2482" s="92">
        <v>0.0</v>
      </c>
      <c r="Z2482" s="92">
        <v>0.0</v>
      </c>
      <c r="AA2482" s="92">
        <v>0.0</v>
      </c>
      <c r="AB2482" s="92">
        <v>0.0</v>
      </c>
      <c r="AC2482" s="92">
        <v>0.0</v>
      </c>
      <c r="AD2482" s="92">
        <v>0.0</v>
      </c>
      <c r="AE2482" s="92">
        <v>0.0</v>
      </c>
      <c r="AF2482" s="92">
        <v>0.0</v>
      </c>
      <c r="AG2482" s="92">
        <v>0.0</v>
      </c>
      <c r="AH2482" s="92">
        <v>0.0</v>
      </c>
    </row>
    <row r="2483" hidden="1">
      <c r="A2483" s="90"/>
      <c r="B2483" s="91"/>
      <c r="C2483" s="92">
        <v>0.0</v>
      </c>
      <c r="D2483" s="92">
        <v>0.0</v>
      </c>
      <c r="E2483" s="93">
        <f t="shared" si="1577"/>
        <v>0</v>
      </c>
      <c r="F2483" s="92">
        <v>0.0</v>
      </c>
      <c r="G2483" s="92">
        <v>0.0</v>
      </c>
      <c r="H2483" s="92">
        <v>0.0</v>
      </c>
      <c r="I2483" s="92">
        <v>0.0</v>
      </c>
      <c r="J2483" s="106">
        <f t="shared" si="1571"/>
        <v>0</v>
      </c>
      <c r="K2483" s="94" t="str">
        <f t="shared" si="1572"/>
        <v>#DIV/0!</v>
      </c>
      <c r="L2483" s="92">
        <v>0.0</v>
      </c>
      <c r="M2483" s="92">
        <v>0.0</v>
      </c>
      <c r="N2483" s="92" t="s">
        <v>386</v>
      </c>
      <c r="O2483" s="95">
        <f t="shared" si="1578"/>
        <v>0</v>
      </c>
      <c r="P2483" s="92">
        <v>0.0</v>
      </c>
      <c r="Q2483" s="92">
        <v>0.0</v>
      </c>
      <c r="R2483" s="92">
        <v>0.0</v>
      </c>
      <c r="S2483" s="92">
        <v>0.0</v>
      </c>
      <c r="T2483" s="92">
        <v>0.0</v>
      </c>
      <c r="U2483" s="92">
        <v>0.0</v>
      </c>
      <c r="V2483" s="92">
        <v>0.0</v>
      </c>
      <c r="W2483" s="92">
        <v>0.0</v>
      </c>
      <c r="X2483" s="92">
        <v>0.0</v>
      </c>
      <c r="Y2483" s="92">
        <v>0.0</v>
      </c>
      <c r="Z2483" s="92">
        <v>0.0</v>
      </c>
      <c r="AA2483" s="92">
        <v>0.0</v>
      </c>
      <c r="AB2483" s="92">
        <v>0.0</v>
      </c>
      <c r="AC2483" s="92">
        <v>0.0</v>
      </c>
      <c r="AD2483" s="92">
        <v>0.0</v>
      </c>
      <c r="AE2483" s="92">
        <v>0.0</v>
      </c>
      <c r="AF2483" s="92">
        <v>0.0</v>
      </c>
      <c r="AG2483" s="92">
        <v>0.0</v>
      </c>
      <c r="AH2483" s="92">
        <v>0.0</v>
      </c>
    </row>
    <row r="2484" hidden="1">
      <c r="A2484" s="90"/>
      <c r="B2484" s="91"/>
      <c r="C2484" s="92">
        <v>0.0</v>
      </c>
      <c r="D2484" s="92">
        <v>0.0</v>
      </c>
      <c r="E2484" s="93">
        <f t="shared" si="1577"/>
        <v>0</v>
      </c>
      <c r="F2484" s="92">
        <v>0.0</v>
      </c>
      <c r="G2484" s="92">
        <v>0.0</v>
      </c>
      <c r="H2484" s="92">
        <v>0.0</v>
      </c>
      <c r="I2484" s="92">
        <v>0.0</v>
      </c>
      <c r="J2484" s="106">
        <f t="shared" si="1571"/>
        <v>0</v>
      </c>
      <c r="K2484" s="94" t="str">
        <f t="shared" si="1572"/>
        <v>#DIV/0!</v>
      </c>
      <c r="L2484" s="92">
        <v>0.0</v>
      </c>
      <c r="M2484" s="92">
        <v>0.0</v>
      </c>
      <c r="N2484" s="92" t="s">
        <v>386</v>
      </c>
      <c r="O2484" s="95">
        <f t="shared" si="1578"/>
        <v>0</v>
      </c>
      <c r="P2484" s="92">
        <v>0.0</v>
      </c>
      <c r="Q2484" s="92">
        <v>0.0</v>
      </c>
      <c r="R2484" s="92">
        <v>0.0</v>
      </c>
      <c r="S2484" s="92">
        <v>0.0</v>
      </c>
      <c r="T2484" s="92">
        <v>0.0</v>
      </c>
      <c r="U2484" s="92">
        <v>0.0</v>
      </c>
      <c r="V2484" s="92">
        <v>0.0</v>
      </c>
      <c r="W2484" s="92">
        <v>0.0</v>
      </c>
      <c r="X2484" s="92">
        <v>0.0</v>
      </c>
      <c r="Y2484" s="92">
        <v>0.0</v>
      </c>
      <c r="Z2484" s="92">
        <v>0.0</v>
      </c>
      <c r="AA2484" s="92">
        <v>0.0</v>
      </c>
      <c r="AB2484" s="92">
        <v>0.0</v>
      </c>
      <c r="AC2484" s="92">
        <v>0.0</v>
      </c>
      <c r="AD2484" s="92">
        <v>0.0</v>
      </c>
      <c r="AE2484" s="92">
        <v>0.0</v>
      </c>
      <c r="AF2484" s="92">
        <v>0.0</v>
      </c>
      <c r="AG2484" s="92">
        <v>0.0</v>
      </c>
      <c r="AH2484" s="92">
        <v>0.0</v>
      </c>
    </row>
    <row r="2485" hidden="1">
      <c r="A2485" s="90"/>
      <c r="B2485" s="91"/>
      <c r="C2485" s="92">
        <v>0.0</v>
      </c>
      <c r="D2485" s="92">
        <v>0.0</v>
      </c>
      <c r="E2485" s="93">
        <f t="shared" si="1577"/>
        <v>0</v>
      </c>
      <c r="F2485" s="92">
        <v>0.0</v>
      </c>
      <c r="G2485" s="92">
        <v>0.0</v>
      </c>
      <c r="H2485" s="92">
        <v>0.0</v>
      </c>
      <c r="I2485" s="92">
        <v>0.0</v>
      </c>
      <c r="J2485" s="106">
        <f t="shared" si="1571"/>
        <v>0</v>
      </c>
      <c r="K2485" s="94" t="str">
        <f t="shared" si="1572"/>
        <v>#DIV/0!</v>
      </c>
      <c r="L2485" s="92">
        <v>0.0</v>
      </c>
      <c r="M2485" s="92">
        <v>0.0</v>
      </c>
      <c r="N2485" s="92" t="s">
        <v>386</v>
      </c>
      <c r="O2485" s="95">
        <f t="shared" si="1578"/>
        <v>0</v>
      </c>
      <c r="P2485" s="92">
        <v>0.0</v>
      </c>
      <c r="Q2485" s="92">
        <v>0.0</v>
      </c>
      <c r="R2485" s="92">
        <v>0.0</v>
      </c>
      <c r="S2485" s="92">
        <v>0.0</v>
      </c>
      <c r="T2485" s="92">
        <v>0.0</v>
      </c>
      <c r="U2485" s="92">
        <v>0.0</v>
      </c>
      <c r="V2485" s="92">
        <v>0.0</v>
      </c>
      <c r="W2485" s="92">
        <v>0.0</v>
      </c>
      <c r="X2485" s="92">
        <v>0.0</v>
      </c>
      <c r="Y2485" s="92">
        <v>0.0</v>
      </c>
      <c r="Z2485" s="92">
        <v>0.0</v>
      </c>
      <c r="AA2485" s="92">
        <v>0.0</v>
      </c>
      <c r="AB2485" s="92">
        <v>0.0</v>
      </c>
      <c r="AC2485" s="92">
        <v>0.0</v>
      </c>
      <c r="AD2485" s="92">
        <v>0.0</v>
      </c>
      <c r="AE2485" s="92">
        <v>0.0</v>
      </c>
      <c r="AF2485" s="92">
        <v>0.0</v>
      </c>
      <c r="AG2485" s="92">
        <v>0.0</v>
      </c>
      <c r="AH2485" s="92">
        <v>0.0</v>
      </c>
    </row>
    <row r="2486" hidden="1">
      <c r="A2486" s="90"/>
      <c r="B2486" s="91"/>
      <c r="C2486" s="92">
        <v>0.0</v>
      </c>
      <c r="D2486" s="92">
        <v>0.0</v>
      </c>
      <c r="E2486" s="93">
        <f t="shared" si="1577"/>
        <v>0</v>
      </c>
      <c r="F2486" s="92">
        <v>0.0</v>
      </c>
      <c r="G2486" s="92">
        <v>0.0</v>
      </c>
      <c r="H2486" s="92">
        <v>0.0</v>
      </c>
      <c r="I2486" s="92">
        <v>0.0</v>
      </c>
      <c r="J2486" s="106">
        <f t="shared" si="1571"/>
        <v>0</v>
      </c>
      <c r="K2486" s="94" t="str">
        <f t="shared" si="1572"/>
        <v>#DIV/0!</v>
      </c>
      <c r="L2486" s="92">
        <v>0.0</v>
      </c>
      <c r="M2486" s="92">
        <v>0.0</v>
      </c>
      <c r="N2486" s="92" t="s">
        <v>386</v>
      </c>
      <c r="O2486" s="95">
        <f t="shared" si="1578"/>
        <v>0</v>
      </c>
      <c r="P2486" s="92">
        <v>0.0</v>
      </c>
      <c r="Q2486" s="92">
        <v>0.0</v>
      </c>
      <c r="R2486" s="92">
        <v>0.0</v>
      </c>
      <c r="S2486" s="92">
        <v>0.0</v>
      </c>
      <c r="T2486" s="92">
        <v>0.0</v>
      </c>
      <c r="U2486" s="92">
        <v>0.0</v>
      </c>
      <c r="V2486" s="92">
        <v>0.0</v>
      </c>
      <c r="W2486" s="92">
        <v>0.0</v>
      </c>
      <c r="X2486" s="92">
        <v>0.0</v>
      </c>
      <c r="Y2486" s="92">
        <v>0.0</v>
      </c>
      <c r="Z2486" s="92">
        <v>0.0</v>
      </c>
      <c r="AA2486" s="92">
        <v>0.0</v>
      </c>
      <c r="AB2486" s="92">
        <v>0.0</v>
      </c>
      <c r="AC2486" s="92">
        <v>0.0</v>
      </c>
      <c r="AD2486" s="92">
        <v>0.0</v>
      </c>
      <c r="AE2486" s="92">
        <v>0.0</v>
      </c>
      <c r="AF2486" s="92">
        <v>0.0</v>
      </c>
      <c r="AG2486" s="92">
        <v>0.0</v>
      </c>
      <c r="AH2486" s="92">
        <v>0.0</v>
      </c>
    </row>
    <row r="2487" hidden="1">
      <c r="A2487" s="98" t="s">
        <v>271</v>
      </c>
      <c r="B2487" s="99"/>
      <c r="C2487" s="99">
        <f>SUM(C2481:C2486)</f>
        <v>0</v>
      </c>
      <c r="D2487" s="99">
        <f t="shared" ref="D2487:F2487" si="1579">SUM(D2481:D2486)/4</f>
        <v>0</v>
      </c>
      <c r="E2487" s="100">
        <f t="shared" si="1579"/>
        <v>0</v>
      </c>
      <c r="F2487" s="99">
        <f t="shared" si="1579"/>
        <v>0</v>
      </c>
      <c r="G2487" s="99">
        <f>SUM(G2481:G2486)</f>
        <v>0</v>
      </c>
      <c r="H2487" s="99"/>
      <c r="I2487" s="99">
        <f>SUM(I2481:I2486)</f>
        <v>0</v>
      </c>
      <c r="J2487" s="99">
        <f t="shared" si="1571"/>
        <v>0</v>
      </c>
      <c r="K2487" s="101" t="str">
        <f t="shared" si="1572"/>
        <v>#DIV/0!</v>
      </c>
      <c r="L2487" s="99">
        <f t="shared" ref="L2487:M2487" si="1580">SUM(L2481:L2486)</f>
        <v>0</v>
      </c>
      <c r="M2487" s="99">
        <f t="shared" si="1580"/>
        <v>0</v>
      </c>
      <c r="N2487" s="99"/>
      <c r="O2487" s="102"/>
      <c r="P2487" s="99">
        <f t="shared" ref="P2487:AH2487" si="1581">SUM(P2481:P2486)</f>
        <v>0</v>
      </c>
      <c r="Q2487" s="99">
        <f t="shared" si="1581"/>
        <v>0</v>
      </c>
      <c r="R2487" s="99">
        <f t="shared" si="1581"/>
        <v>0</v>
      </c>
      <c r="S2487" s="99">
        <f t="shared" si="1581"/>
        <v>0</v>
      </c>
      <c r="T2487" s="99">
        <f t="shared" si="1581"/>
        <v>0</v>
      </c>
      <c r="U2487" s="99">
        <f t="shared" si="1581"/>
        <v>0</v>
      </c>
      <c r="V2487" s="99">
        <f t="shared" si="1581"/>
        <v>0</v>
      </c>
      <c r="W2487" s="99">
        <f t="shared" si="1581"/>
        <v>0</v>
      </c>
      <c r="X2487" s="99">
        <f t="shared" si="1581"/>
        <v>0</v>
      </c>
      <c r="Y2487" s="99">
        <f t="shared" si="1581"/>
        <v>0</v>
      </c>
      <c r="Z2487" s="99">
        <f t="shared" si="1581"/>
        <v>0</v>
      </c>
      <c r="AA2487" s="99">
        <f t="shared" si="1581"/>
        <v>0</v>
      </c>
      <c r="AB2487" s="99">
        <f t="shared" si="1581"/>
        <v>0</v>
      </c>
      <c r="AC2487" s="99">
        <f t="shared" si="1581"/>
        <v>0</v>
      </c>
      <c r="AD2487" s="99">
        <f t="shared" si="1581"/>
        <v>0</v>
      </c>
      <c r="AE2487" s="99">
        <f t="shared" si="1581"/>
        <v>0</v>
      </c>
      <c r="AF2487" s="99">
        <f t="shared" si="1581"/>
        <v>0</v>
      </c>
      <c r="AG2487" s="99">
        <f t="shared" si="1581"/>
        <v>0</v>
      </c>
      <c r="AH2487" s="99">
        <f t="shared" si="1581"/>
        <v>0</v>
      </c>
    </row>
    <row r="2488">
      <c r="A2488" s="119" t="s">
        <v>524</v>
      </c>
    </row>
    <row r="2490" hidden="1">
      <c r="A2490" s="115"/>
      <c r="F2490" s="116" t="s">
        <v>382</v>
      </c>
      <c r="L2490" s="117" t="s">
        <v>383</v>
      </c>
      <c r="N2490" s="118" t="s">
        <v>384</v>
      </c>
    </row>
    <row r="2491" hidden="1">
      <c r="A2491" s="83" t="s">
        <v>232</v>
      </c>
      <c r="B2491" s="83" t="s">
        <v>233</v>
      </c>
      <c r="C2491" s="83" t="s">
        <v>234</v>
      </c>
      <c r="D2491" s="83" t="s">
        <v>15</v>
      </c>
      <c r="E2491" s="84" t="s">
        <v>235</v>
      </c>
      <c r="F2491" s="85" t="s">
        <v>17</v>
      </c>
      <c r="G2491" s="85" t="s">
        <v>236</v>
      </c>
      <c r="H2491" s="85" t="s">
        <v>237</v>
      </c>
      <c r="I2491" s="85" t="s">
        <v>238</v>
      </c>
      <c r="J2491" s="85" t="s">
        <v>239</v>
      </c>
      <c r="K2491" s="86" t="s">
        <v>240</v>
      </c>
      <c r="L2491" s="87" t="s">
        <v>241</v>
      </c>
      <c r="M2491" s="87" t="s">
        <v>242</v>
      </c>
      <c r="N2491" s="88" t="s">
        <v>385</v>
      </c>
      <c r="O2491" s="88" t="s">
        <v>235</v>
      </c>
      <c r="P2491" s="88" t="s">
        <v>244</v>
      </c>
      <c r="Q2491" s="88" t="s">
        <v>245</v>
      </c>
      <c r="R2491" s="88" t="s">
        <v>246</v>
      </c>
      <c r="S2491" s="88" t="s">
        <v>247</v>
      </c>
      <c r="T2491" s="88" t="s">
        <v>248</v>
      </c>
      <c r="U2491" s="88" t="s">
        <v>249</v>
      </c>
      <c r="V2491" s="88" t="s">
        <v>250</v>
      </c>
      <c r="W2491" s="88" t="s">
        <v>251</v>
      </c>
      <c r="X2491" s="88" t="s">
        <v>252</v>
      </c>
      <c r="Y2491" s="88" t="s">
        <v>253</v>
      </c>
      <c r="Z2491" s="88" t="s">
        <v>254</v>
      </c>
      <c r="AA2491" s="88" t="s">
        <v>255</v>
      </c>
      <c r="AB2491" s="88" t="s">
        <v>256</v>
      </c>
      <c r="AC2491" s="88" t="s">
        <v>257</v>
      </c>
      <c r="AD2491" s="88" t="s">
        <v>258</v>
      </c>
      <c r="AE2491" s="88" t="s">
        <v>259</v>
      </c>
      <c r="AF2491" s="88" t="s">
        <v>260</v>
      </c>
      <c r="AG2491" s="88" t="s">
        <v>261</v>
      </c>
      <c r="AH2491" s="88" t="s">
        <v>262</v>
      </c>
    </row>
    <row r="2492" hidden="1">
      <c r="A2492" s="90" t="s">
        <v>83</v>
      </c>
      <c r="B2492" s="91" t="s">
        <v>360</v>
      </c>
      <c r="C2492" s="103">
        <v>1.0</v>
      </c>
      <c r="D2492" s="103">
        <v>1.0</v>
      </c>
      <c r="E2492" s="93">
        <f t="shared" ref="E2492:E2498" si="1582">SUM(L2492*I2492)/60</f>
        <v>24.06666667</v>
      </c>
      <c r="F2492" s="92">
        <v>0.0</v>
      </c>
      <c r="G2492" s="103">
        <v>119.0</v>
      </c>
      <c r="H2492" s="103">
        <v>1.0</v>
      </c>
      <c r="I2492" s="103">
        <v>76.0</v>
      </c>
      <c r="J2492" s="106">
        <f t="shared" ref="J2492:J2506" si="1583">SUM(G2492-I2492)</f>
        <v>43</v>
      </c>
      <c r="K2492" s="94">
        <f t="shared" ref="K2492:K2506" si="1584">SUM(G2492/I2492)</f>
        <v>1.565789474</v>
      </c>
      <c r="L2492" s="103">
        <v>19.0</v>
      </c>
      <c r="M2492" s="103">
        <v>161.0</v>
      </c>
      <c r="N2492" s="103">
        <v>1.0</v>
      </c>
      <c r="O2492" s="95">
        <f t="shared" ref="O2492:O2498" si="1585">(E2492*N2492)</f>
        <v>24.06666667</v>
      </c>
      <c r="P2492" s="103">
        <v>5.0</v>
      </c>
      <c r="Q2492" s="92">
        <v>0.0</v>
      </c>
      <c r="R2492" s="103">
        <v>14.0</v>
      </c>
      <c r="S2492" s="92">
        <v>0.0</v>
      </c>
      <c r="T2492" s="103">
        <v>21.0</v>
      </c>
      <c r="U2492" s="103">
        <v>2.0</v>
      </c>
      <c r="V2492" s="92">
        <v>0.0</v>
      </c>
      <c r="W2492" s="92">
        <v>0.0</v>
      </c>
      <c r="X2492" s="92">
        <v>0.0</v>
      </c>
      <c r="Y2492" s="92">
        <v>0.0</v>
      </c>
      <c r="Z2492" s="92">
        <v>0.0</v>
      </c>
      <c r="AA2492" s="92">
        <v>0.0</v>
      </c>
      <c r="AB2492" s="92">
        <v>0.0</v>
      </c>
      <c r="AC2492" s="103">
        <v>6.0</v>
      </c>
      <c r="AD2492" s="92">
        <v>0.0</v>
      </c>
      <c r="AE2492" s="92">
        <v>0.0</v>
      </c>
      <c r="AF2492" s="92">
        <v>0.0</v>
      </c>
      <c r="AG2492" s="92">
        <v>0.0</v>
      </c>
      <c r="AH2492" s="92">
        <v>0.0</v>
      </c>
    </row>
    <row r="2493" hidden="1">
      <c r="A2493" s="90" t="s">
        <v>83</v>
      </c>
      <c r="B2493" s="91" t="s">
        <v>361</v>
      </c>
      <c r="C2493" s="103">
        <v>1.0</v>
      </c>
      <c r="D2493" s="103">
        <v>1.0</v>
      </c>
      <c r="E2493" s="93">
        <f t="shared" si="1582"/>
        <v>24.3</v>
      </c>
      <c r="F2493" s="103">
        <v>5.0</v>
      </c>
      <c r="G2493" s="103">
        <v>69.0</v>
      </c>
      <c r="H2493" s="103">
        <v>1.0</v>
      </c>
      <c r="I2493" s="103">
        <v>81.0</v>
      </c>
      <c r="J2493" s="106">
        <f t="shared" si="1583"/>
        <v>-12</v>
      </c>
      <c r="K2493" s="94">
        <f t="shared" si="1584"/>
        <v>0.8518518519</v>
      </c>
      <c r="L2493" s="103">
        <v>18.0</v>
      </c>
      <c r="M2493" s="103">
        <v>90.0</v>
      </c>
      <c r="N2493" s="103">
        <v>1.0</v>
      </c>
      <c r="O2493" s="95">
        <f t="shared" si="1585"/>
        <v>24.3</v>
      </c>
      <c r="P2493" s="103">
        <v>1.0</v>
      </c>
      <c r="Q2493" s="103">
        <v>3.0</v>
      </c>
      <c r="R2493" s="92">
        <v>0.0</v>
      </c>
      <c r="S2493" s="92">
        <v>0.0</v>
      </c>
      <c r="T2493" s="103">
        <v>10.0</v>
      </c>
      <c r="U2493" s="103">
        <v>1.0</v>
      </c>
      <c r="V2493" s="103">
        <v>1.0</v>
      </c>
      <c r="W2493" s="92">
        <v>0.0</v>
      </c>
      <c r="X2493" s="92">
        <v>0.0</v>
      </c>
      <c r="Y2493" s="92">
        <v>0.0</v>
      </c>
      <c r="Z2493" s="92">
        <v>0.0</v>
      </c>
      <c r="AA2493" s="92">
        <v>0.0</v>
      </c>
      <c r="AB2493" s="92">
        <v>0.0</v>
      </c>
      <c r="AC2493" s="103">
        <v>2.0</v>
      </c>
      <c r="AD2493" s="92">
        <v>0.0</v>
      </c>
      <c r="AE2493" s="92">
        <v>0.0</v>
      </c>
      <c r="AF2493" s="92">
        <v>0.0</v>
      </c>
      <c r="AG2493" s="92">
        <v>0.0</v>
      </c>
      <c r="AH2493" s="103">
        <v>1.0</v>
      </c>
    </row>
    <row r="2494" hidden="1">
      <c r="A2494" s="90" t="s">
        <v>83</v>
      </c>
      <c r="B2494" s="91" t="s">
        <v>362</v>
      </c>
      <c r="C2494" s="103">
        <v>1.0</v>
      </c>
      <c r="D2494" s="103">
        <v>1.0</v>
      </c>
      <c r="E2494" s="93">
        <f t="shared" si="1582"/>
        <v>22.73333333</v>
      </c>
      <c r="F2494" s="92">
        <v>0.0</v>
      </c>
      <c r="G2494" s="103">
        <v>101.0</v>
      </c>
      <c r="H2494" s="103">
        <v>1.0</v>
      </c>
      <c r="I2494" s="103">
        <v>124.0</v>
      </c>
      <c r="J2494" s="106">
        <f t="shared" si="1583"/>
        <v>-23</v>
      </c>
      <c r="K2494" s="94">
        <f t="shared" si="1584"/>
        <v>0.814516129</v>
      </c>
      <c r="L2494" s="103">
        <v>11.0</v>
      </c>
      <c r="M2494" s="103">
        <v>127.0</v>
      </c>
      <c r="N2494" s="103">
        <v>1.0</v>
      </c>
      <c r="O2494" s="95">
        <f t="shared" si="1585"/>
        <v>22.73333333</v>
      </c>
      <c r="P2494" s="103">
        <v>2.0</v>
      </c>
      <c r="Q2494" s="92">
        <v>0.0</v>
      </c>
      <c r="R2494" s="103">
        <v>10.0</v>
      </c>
      <c r="S2494" s="103">
        <v>2.0</v>
      </c>
      <c r="T2494" s="103">
        <v>12.0</v>
      </c>
      <c r="U2494" s="103">
        <v>1.0</v>
      </c>
      <c r="V2494" s="92">
        <v>0.0</v>
      </c>
      <c r="W2494" s="92">
        <v>0.0</v>
      </c>
      <c r="X2494" s="92">
        <v>0.0</v>
      </c>
      <c r="Y2494" s="92">
        <v>0.0</v>
      </c>
      <c r="Z2494" s="92">
        <v>0.0</v>
      </c>
      <c r="AA2494" s="92">
        <v>0.0</v>
      </c>
      <c r="AB2494" s="92">
        <v>0.0</v>
      </c>
      <c r="AC2494" s="92">
        <v>0.0</v>
      </c>
      <c r="AD2494" s="92">
        <v>0.0</v>
      </c>
      <c r="AE2494" s="92">
        <v>0.0</v>
      </c>
      <c r="AF2494" s="92">
        <v>0.0</v>
      </c>
      <c r="AG2494" s="92">
        <v>0.0</v>
      </c>
      <c r="AH2494" s="92">
        <v>0.0</v>
      </c>
    </row>
    <row r="2495" hidden="1">
      <c r="A2495" s="90" t="s">
        <v>83</v>
      </c>
      <c r="B2495" s="91" t="s">
        <v>363</v>
      </c>
      <c r="C2495" s="103">
        <v>1.0</v>
      </c>
      <c r="D2495" s="103">
        <v>1.0</v>
      </c>
      <c r="E2495" s="93">
        <f t="shared" si="1582"/>
        <v>23.8</v>
      </c>
      <c r="F2495" s="92">
        <v>0.0</v>
      </c>
      <c r="G2495" s="103">
        <v>131.0</v>
      </c>
      <c r="H2495" s="103">
        <v>1.0</v>
      </c>
      <c r="I2495" s="103">
        <v>102.0</v>
      </c>
      <c r="J2495" s="106">
        <f t="shared" si="1583"/>
        <v>29</v>
      </c>
      <c r="K2495" s="94">
        <f t="shared" si="1584"/>
        <v>1.284313725</v>
      </c>
      <c r="L2495" s="103">
        <v>14.0</v>
      </c>
      <c r="M2495" s="103">
        <v>170.0</v>
      </c>
      <c r="N2495" s="103">
        <v>1.0</v>
      </c>
      <c r="O2495" s="95">
        <f t="shared" si="1585"/>
        <v>23.8</v>
      </c>
      <c r="P2495" s="103">
        <v>2.0</v>
      </c>
      <c r="Q2495" s="103">
        <v>3.0</v>
      </c>
      <c r="R2495" s="103">
        <v>14.0</v>
      </c>
      <c r="S2495" s="103">
        <v>2.0</v>
      </c>
      <c r="T2495" s="103">
        <v>20.0</v>
      </c>
      <c r="U2495" s="103">
        <v>4.0</v>
      </c>
      <c r="V2495" s="103">
        <v>3.0</v>
      </c>
      <c r="W2495" s="103">
        <v>2.0</v>
      </c>
      <c r="X2495" s="103">
        <v>1.0</v>
      </c>
      <c r="Y2495" s="92">
        <v>0.0</v>
      </c>
      <c r="Z2495" s="92">
        <v>0.0</v>
      </c>
      <c r="AA2495" s="92">
        <v>0.0</v>
      </c>
      <c r="AB2495" s="92">
        <v>0.0</v>
      </c>
      <c r="AC2495" s="103">
        <v>3.0</v>
      </c>
      <c r="AD2495" s="92">
        <v>0.0</v>
      </c>
      <c r="AE2495" s="92">
        <v>0.0</v>
      </c>
      <c r="AF2495" s="92">
        <v>0.0</v>
      </c>
      <c r="AG2495" s="92">
        <v>0.0</v>
      </c>
      <c r="AH2495" s="92">
        <v>0.0</v>
      </c>
    </row>
    <row r="2496" hidden="1">
      <c r="A2496" s="90" t="s">
        <v>83</v>
      </c>
      <c r="B2496" s="91" t="s">
        <v>334</v>
      </c>
      <c r="C2496" s="92">
        <v>0.0</v>
      </c>
      <c r="D2496" s="92">
        <v>0.0</v>
      </c>
      <c r="E2496" s="93">
        <f t="shared" si="1582"/>
        <v>0</v>
      </c>
      <c r="F2496" s="92">
        <v>0.0</v>
      </c>
      <c r="G2496" s="92">
        <v>0.0</v>
      </c>
      <c r="H2496" s="92">
        <v>0.0</v>
      </c>
      <c r="I2496" s="92">
        <v>0.0</v>
      </c>
      <c r="J2496" s="106">
        <f t="shared" si="1583"/>
        <v>0</v>
      </c>
      <c r="K2496" s="94" t="str">
        <f t="shared" si="1584"/>
        <v>#DIV/0!</v>
      </c>
      <c r="L2496" s="92">
        <v>0.0</v>
      </c>
      <c r="M2496" s="92">
        <v>0.0</v>
      </c>
      <c r="N2496" s="103">
        <v>0.0</v>
      </c>
      <c r="O2496" s="95">
        <f t="shared" si="1585"/>
        <v>0</v>
      </c>
      <c r="P2496" s="92">
        <v>0.0</v>
      </c>
      <c r="Q2496" s="92">
        <v>0.0</v>
      </c>
      <c r="R2496" s="92">
        <v>0.0</v>
      </c>
      <c r="S2496" s="92">
        <v>0.0</v>
      </c>
      <c r="T2496" s="92">
        <v>0.0</v>
      </c>
      <c r="U2496" s="92">
        <v>0.0</v>
      </c>
      <c r="V2496" s="92">
        <v>0.0</v>
      </c>
      <c r="W2496" s="92">
        <v>0.0</v>
      </c>
      <c r="X2496" s="92">
        <v>0.0</v>
      </c>
      <c r="Y2496" s="92">
        <v>0.0</v>
      </c>
      <c r="Z2496" s="92">
        <v>0.0</v>
      </c>
      <c r="AA2496" s="92">
        <v>0.0</v>
      </c>
      <c r="AB2496" s="92">
        <v>0.0</v>
      </c>
      <c r="AC2496" s="92">
        <v>0.0</v>
      </c>
      <c r="AD2496" s="92">
        <v>0.0</v>
      </c>
      <c r="AE2496" s="92">
        <v>0.0</v>
      </c>
      <c r="AF2496" s="92">
        <v>0.0</v>
      </c>
      <c r="AG2496" s="92">
        <v>0.0</v>
      </c>
      <c r="AH2496" s="92">
        <v>0.0</v>
      </c>
    </row>
    <row r="2497" hidden="1">
      <c r="A2497" s="90" t="s">
        <v>83</v>
      </c>
      <c r="B2497" s="91" t="s">
        <v>364</v>
      </c>
      <c r="C2497" s="92">
        <v>0.0</v>
      </c>
      <c r="D2497" s="92">
        <v>0.0</v>
      </c>
      <c r="E2497" s="93">
        <f t="shared" si="1582"/>
        <v>0</v>
      </c>
      <c r="F2497" s="92">
        <v>0.0</v>
      </c>
      <c r="G2497" s="92">
        <v>0.0</v>
      </c>
      <c r="H2497" s="92">
        <v>0.0</v>
      </c>
      <c r="I2497" s="92">
        <v>0.0</v>
      </c>
      <c r="J2497" s="106">
        <f t="shared" si="1583"/>
        <v>0</v>
      </c>
      <c r="K2497" s="94" t="str">
        <f t="shared" si="1584"/>
        <v>#DIV/0!</v>
      </c>
      <c r="L2497" s="92">
        <v>0.0</v>
      </c>
      <c r="M2497" s="92">
        <v>0.0</v>
      </c>
      <c r="N2497" s="103">
        <v>0.0</v>
      </c>
      <c r="O2497" s="95">
        <f t="shared" si="1585"/>
        <v>0</v>
      </c>
      <c r="P2497" s="92">
        <v>0.0</v>
      </c>
      <c r="Q2497" s="92">
        <v>0.0</v>
      </c>
      <c r="R2497" s="92">
        <v>0.0</v>
      </c>
      <c r="S2497" s="92">
        <v>0.0</v>
      </c>
      <c r="T2497" s="92">
        <v>0.0</v>
      </c>
      <c r="U2497" s="92">
        <v>0.0</v>
      </c>
      <c r="V2497" s="92">
        <v>0.0</v>
      </c>
      <c r="W2497" s="92">
        <v>0.0</v>
      </c>
      <c r="X2497" s="92">
        <v>0.0</v>
      </c>
      <c r="Y2497" s="92">
        <v>0.0</v>
      </c>
      <c r="Z2497" s="92">
        <v>0.0</v>
      </c>
      <c r="AA2497" s="92">
        <v>0.0</v>
      </c>
      <c r="AB2497" s="92">
        <v>0.0</v>
      </c>
      <c r="AC2497" s="92">
        <v>0.0</v>
      </c>
      <c r="AD2497" s="92">
        <v>0.0</v>
      </c>
      <c r="AE2497" s="92">
        <v>0.0</v>
      </c>
      <c r="AF2497" s="92">
        <v>0.0</v>
      </c>
      <c r="AG2497" s="92">
        <v>0.0</v>
      </c>
      <c r="AH2497" s="92">
        <v>0.0</v>
      </c>
    </row>
    <row r="2498" hidden="1">
      <c r="A2498" s="96" t="s">
        <v>83</v>
      </c>
      <c r="B2498" s="97" t="s">
        <v>365</v>
      </c>
      <c r="C2498" s="92">
        <v>0.0</v>
      </c>
      <c r="D2498" s="92">
        <v>0.0</v>
      </c>
      <c r="E2498" s="93">
        <f t="shared" si="1582"/>
        <v>0</v>
      </c>
      <c r="F2498" s="92">
        <v>0.0</v>
      </c>
      <c r="G2498" s="92">
        <v>0.0</v>
      </c>
      <c r="H2498" s="92">
        <v>0.0</v>
      </c>
      <c r="I2498" s="92">
        <v>0.0</v>
      </c>
      <c r="J2498" s="106">
        <f t="shared" si="1583"/>
        <v>0</v>
      </c>
      <c r="K2498" s="94" t="str">
        <f t="shared" si="1584"/>
        <v>#DIV/0!</v>
      </c>
      <c r="L2498" s="92">
        <v>0.0</v>
      </c>
      <c r="M2498" s="92">
        <v>0.0</v>
      </c>
      <c r="N2498" s="103">
        <v>0.0</v>
      </c>
      <c r="O2498" s="95">
        <f t="shared" si="1585"/>
        <v>0</v>
      </c>
      <c r="P2498" s="92">
        <v>0.0</v>
      </c>
      <c r="Q2498" s="92">
        <v>0.0</v>
      </c>
      <c r="R2498" s="92">
        <v>0.0</v>
      </c>
      <c r="S2498" s="92">
        <v>0.0</v>
      </c>
      <c r="T2498" s="92">
        <v>0.0</v>
      </c>
      <c r="U2498" s="92">
        <v>0.0</v>
      </c>
      <c r="V2498" s="92">
        <v>0.0</v>
      </c>
      <c r="W2498" s="92">
        <v>0.0</v>
      </c>
      <c r="X2498" s="92">
        <v>0.0</v>
      </c>
      <c r="Y2498" s="92">
        <v>0.0</v>
      </c>
      <c r="Z2498" s="92">
        <v>0.0</v>
      </c>
      <c r="AA2498" s="92">
        <v>0.0</v>
      </c>
      <c r="AB2498" s="92">
        <v>0.0</v>
      </c>
      <c r="AC2498" s="92">
        <v>0.0</v>
      </c>
      <c r="AD2498" s="92">
        <v>0.0</v>
      </c>
      <c r="AE2498" s="92">
        <v>0.0</v>
      </c>
      <c r="AF2498" s="92">
        <v>0.0</v>
      </c>
      <c r="AG2498" s="92">
        <v>0.0</v>
      </c>
      <c r="AH2498" s="92">
        <v>0.0</v>
      </c>
    </row>
    <row r="2499" hidden="1">
      <c r="A2499" s="98"/>
      <c r="B2499" s="99"/>
      <c r="C2499" s="99">
        <f t="shared" ref="C2499:D2499" si="1586">SUM(C2492:C2498)/4</f>
        <v>1</v>
      </c>
      <c r="D2499" s="99">
        <f t="shared" si="1586"/>
        <v>1</v>
      </c>
      <c r="E2499" s="100">
        <f>SUM(E2492:E2498)</f>
        <v>94.9</v>
      </c>
      <c r="F2499" s="99">
        <f>SUM(F2492:F2498)/4</f>
        <v>1.25</v>
      </c>
      <c r="G2499" s="99">
        <f>SUM(G2492:G2498)</f>
        <v>420</v>
      </c>
      <c r="H2499" s="99"/>
      <c r="I2499" s="99">
        <f>SUM(I2492:I2498)</f>
        <v>383</v>
      </c>
      <c r="J2499" s="99">
        <f t="shared" si="1583"/>
        <v>37</v>
      </c>
      <c r="K2499" s="101">
        <f t="shared" si="1584"/>
        <v>1.096605744</v>
      </c>
      <c r="L2499" s="99">
        <f t="shared" ref="L2499:M2499" si="1587">SUM(L2492:L2498)</f>
        <v>62</v>
      </c>
      <c r="M2499" s="99">
        <f t="shared" si="1587"/>
        <v>548</v>
      </c>
      <c r="N2499" s="99"/>
      <c r="O2499" s="102"/>
      <c r="P2499" s="99">
        <f t="shared" ref="P2499:AH2499" si="1588">SUM(P2492:P2498)</f>
        <v>10</v>
      </c>
      <c r="Q2499" s="99">
        <f t="shared" si="1588"/>
        <v>6</v>
      </c>
      <c r="R2499" s="99">
        <f t="shared" si="1588"/>
        <v>38</v>
      </c>
      <c r="S2499" s="99">
        <f t="shared" si="1588"/>
        <v>4</v>
      </c>
      <c r="T2499" s="99">
        <f t="shared" si="1588"/>
        <v>63</v>
      </c>
      <c r="U2499" s="99">
        <f t="shared" si="1588"/>
        <v>8</v>
      </c>
      <c r="V2499" s="99">
        <f t="shared" si="1588"/>
        <v>4</v>
      </c>
      <c r="W2499" s="99">
        <f t="shared" si="1588"/>
        <v>2</v>
      </c>
      <c r="X2499" s="99">
        <f t="shared" si="1588"/>
        <v>1</v>
      </c>
      <c r="Y2499" s="99">
        <f t="shared" si="1588"/>
        <v>0</v>
      </c>
      <c r="Z2499" s="99">
        <f t="shared" si="1588"/>
        <v>0</v>
      </c>
      <c r="AA2499" s="99">
        <f t="shared" si="1588"/>
        <v>0</v>
      </c>
      <c r="AB2499" s="99">
        <f t="shared" si="1588"/>
        <v>0</v>
      </c>
      <c r="AC2499" s="99">
        <f t="shared" si="1588"/>
        <v>11</v>
      </c>
      <c r="AD2499" s="99">
        <f t="shared" si="1588"/>
        <v>0</v>
      </c>
      <c r="AE2499" s="99">
        <f t="shared" si="1588"/>
        <v>0</v>
      </c>
      <c r="AF2499" s="99">
        <f t="shared" si="1588"/>
        <v>0</v>
      </c>
      <c r="AG2499" s="99">
        <f t="shared" si="1588"/>
        <v>0</v>
      </c>
      <c r="AH2499" s="99">
        <f t="shared" si="1588"/>
        <v>1</v>
      </c>
    </row>
    <row r="2500" hidden="1">
      <c r="A2500" s="90" t="s">
        <v>328</v>
      </c>
      <c r="B2500" s="91" t="s">
        <v>329</v>
      </c>
      <c r="C2500" s="103">
        <v>1.0</v>
      </c>
      <c r="D2500" s="92">
        <v>0.0</v>
      </c>
      <c r="E2500" s="93">
        <f t="shared" ref="E2500:E2505" si="1589">SUM(L2500*I2500)/60</f>
        <v>22.36666667</v>
      </c>
      <c r="F2500" s="103">
        <v>1.0</v>
      </c>
      <c r="G2500" s="103">
        <v>121.0</v>
      </c>
      <c r="H2500" s="103">
        <v>1.0</v>
      </c>
      <c r="I2500" s="103">
        <v>122.0</v>
      </c>
      <c r="J2500" s="106">
        <f t="shared" si="1583"/>
        <v>-1</v>
      </c>
      <c r="K2500" s="94">
        <f t="shared" si="1584"/>
        <v>0.9918032787</v>
      </c>
      <c r="L2500" s="103">
        <v>11.0</v>
      </c>
      <c r="M2500" s="103">
        <v>160.0</v>
      </c>
      <c r="N2500" s="103">
        <v>1.0</v>
      </c>
      <c r="O2500" s="95">
        <f t="shared" ref="O2500:O2505" si="1590">SUM(L2500*I2500)/60</f>
        <v>22.36666667</v>
      </c>
      <c r="P2500" s="103">
        <v>3.0</v>
      </c>
      <c r="Q2500" s="103">
        <v>2.0</v>
      </c>
      <c r="R2500" s="103">
        <v>13.0</v>
      </c>
      <c r="S2500" s="103">
        <v>3.0</v>
      </c>
      <c r="T2500" s="103">
        <v>20.0</v>
      </c>
      <c r="U2500" s="103">
        <v>2.0</v>
      </c>
      <c r="V2500" s="92">
        <v>0.0</v>
      </c>
      <c r="W2500" s="92">
        <v>0.0</v>
      </c>
      <c r="X2500" s="92">
        <v>0.0</v>
      </c>
      <c r="Y2500" s="92">
        <v>0.0</v>
      </c>
      <c r="Z2500" s="92">
        <v>0.0</v>
      </c>
      <c r="AA2500" s="92">
        <v>0.0</v>
      </c>
      <c r="AB2500" s="92">
        <v>0.0</v>
      </c>
      <c r="AC2500" s="103">
        <v>1.0</v>
      </c>
      <c r="AD2500" s="92">
        <v>0.0</v>
      </c>
      <c r="AE2500" s="92">
        <v>0.0</v>
      </c>
      <c r="AF2500" s="92">
        <v>0.0</v>
      </c>
      <c r="AG2500" s="92">
        <v>0.0</v>
      </c>
      <c r="AH2500" s="92">
        <v>0.0</v>
      </c>
    </row>
    <row r="2501" hidden="1">
      <c r="A2501" s="90" t="s">
        <v>328</v>
      </c>
      <c r="B2501" s="91" t="s">
        <v>330</v>
      </c>
      <c r="C2501" s="103">
        <v>1.0</v>
      </c>
      <c r="D2501" s="92">
        <v>0.0</v>
      </c>
      <c r="E2501" s="93">
        <f t="shared" si="1589"/>
        <v>24.56666667</v>
      </c>
      <c r="F2501" s="103">
        <v>1.0</v>
      </c>
      <c r="G2501" s="103">
        <v>66.0</v>
      </c>
      <c r="H2501" s="103">
        <v>2.0</v>
      </c>
      <c r="I2501" s="103">
        <v>67.0</v>
      </c>
      <c r="J2501" s="106">
        <f t="shared" si="1583"/>
        <v>-1</v>
      </c>
      <c r="K2501" s="94">
        <f t="shared" si="1584"/>
        <v>0.9850746269</v>
      </c>
      <c r="L2501" s="103">
        <v>22.0</v>
      </c>
      <c r="M2501" s="103">
        <v>83.0</v>
      </c>
      <c r="N2501" s="103">
        <v>1.0</v>
      </c>
      <c r="O2501" s="95">
        <f t="shared" si="1590"/>
        <v>24.56666667</v>
      </c>
      <c r="P2501" s="103">
        <v>4.0</v>
      </c>
      <c r="Q2501" s="103">
        <v>1.0</v>
      </c>
      <c r="R2501" s="103">
        <v>2.0</v>
      </c>
      <c r="S2501" s="103">
        <v>3.0</v>
      </c>
      <c r="T2501" s="103">
        <v>7.0</v>
      </c>
      <c r="U2501" s="103">
        <v>3.0</v>
      </c>
      <c r="V2501" s="92">
        <v>0.0</v>
      </c>
      <c r="W2501" s="92">
        <v>0.0</v>
      </c>
      <c r="X2501" s="92">
        <v>0.0</v>
      </c>
      <c r="Y2501" s="92">
        <v>0.0</v>
      </c>
      <c r="Z2501" s="92">
        <v>0.0</v>
      </c>
      <c r="AA2501" s="92">
        <v>0.0</v>
      </c>
      <c r="AB2501" s="92">
        <v>0.0</v>
      </c>
      <c r="AC2501" s="103">
        <v>1.0</v>
      </c>
      <c r="AD2501" s="92">
        <v>0.0</v>
      </c>
      <c r="AE2501" s="92">
        <v>0.0</v>
      </c>
      <c r="AF2501" s="92">
        <v>0.0</v>
      </c>
      <c r="AG2501" s="92">
        <v>0.0</v>
      </c>
      <c r="AH2501" s="92">
        <v>0.0</v>
      </c>
    </row>
    <row r="2502" hidden="1">
      <c r="A2502" s="90" t="s">
        <v>328</v>
      </c>
      <c r="B2502" s="91" t="s">
        <v>331</v>
      </c>
      <c r="C2502" s="103">
        <v>1.0</v>
      </c>
      <c r="D2502" s="92">
        <v>0.0</v>
      </c>
      <c r="E2502" s="93">
        <f t="shared" si="1589"/>
        <v>20.83333333</v>
      </c>
      <c r="F2502" s="92">
        <v>0.0</v>
      </c>
      <c r="G2502" s="103">
        <v>60.0</v>
      </c>
      <c r="H2502" s="92">
        <v>0.0</v>
      </c>
      <c r="I2502" s="103">
        <v>125.0</v>
      </c>
      <c r="J2502" s="106">
        <f t="shared" si="1583"/>
        <v>-65</v>
      </c>
      <c r="K2502" s="94">
        <f t="shared" si="1584"/>
        <v>0.48</v>
      </c>
      <c r="L2502" s="103">
        <v>10.0</v>
      </c>
      <c r="M2502" s="103">
        <v>62.0</v>
      </c>
      <c r="N2502" s="103">
        <v>1.0</v>
      </c>
      <c r="O2502" s="95">
        <f t="shared" si="1590"/>
        <v>20.83333333</v>
      </c>
      <c r="P2502" s="103">
        <v>2.0</v>
      </c>
      <c r="Q2502" s="103">
        <v>2.0</v>
      </c>
      <c r="R2502" s="103">
        <v>1.0</v>
      </c>
      <c r="S2502" s="103">
        <v>2.0</v>
      </c>
      <c r="T2502" s="103">
        <v>3.0</v>
      </c>
      <c r="U2502" s="92">
        <v>0.0</v>
      </c>
      <c r="V2502" s="92">
        <v>0.0</v>
      </c>
      <c r="W2502" s="92">
        <v>0.0</v>
      </c>
      <c r="X2502" s="92">
        <v>0.0</v>
      </c>
      <c r="Y2502" s="92">
        <v>0.0</v>
      </c>
      <c r="Z2502" s="92">
        <v>0.0</v>
      </c>
      <c r="AA2502" s="92">
        <v>0.0</v>
      </c>
      <c r="AB2502" s="92">
        <v>0.0</v>
      </c>
      <c r="AC2502" s="92">
        <v>0.0</v>
      </c>
      <c r="AD2502" s="92">
        <v>0.0</v>
      </c>
      <c r="AE2502" s="92">
        <v>0.0</v>
      </c>
      <c r="AF2502" s="92">
        <v>0.0</v>
      </c>
      <c r="AG2502" s="92">
        <v>0.0</v>
      </c>
      <c r="AH2502" s="92">
        <v>0.0</v>
      </c>
    </row>
    <row r="2503" hidden="1">
      <c r="A2503" s="90" t="s">
        <v>328</v>
      </c>
      <c r="B2503" s="91" t="s">
        <v>332</v>
      </c>
      <c r="C2503" s="92">
        <v>0.0</v>
      </c>
      <c r="D2503" s="92">
        <v>0.0</v>
      </c>
      <c r="E2503" s="93">
        <f t="shared" si="1589"/>
        <v>0</v>
      </c>
      <c r="F2503" s="92">
        <v>0.0</v>
      </c>
      <c r="G2503" s="92">
        <v>0.0</v>
      </c>
      <c r="H2503" s="92">
        <v>0.0</v>
      </c>
      <c r="I2503" s="92">
        <v>0.0</v>
      </c>
      <c r="J2503" s="106">
        <f t="shared" si="1583"/>
        <v>0</v>
      </c>
      <c r="K2503" s="94" t="str">
        <f t="shared" si="1584"/>
        <v>#DIV/0!</v>
      </c>
      <c r="L2503" s="92">
        <v>0.0</v>
      </c>
      <c r="M2503" s="92">
        <v>0.0</v>
      </c>
      <c r="N2503" s="103">
        <v>0.0</v>
      </c>
      <c r="O2503" s="95">
        <f t="shared" si="1590"/>
        <v>0</v>
      </c>
      <c r="P2503" s="92">
        <v>0.0</v>
      </c>
      <c r="Q2503" s="92">
        <v>0.0</v>
      </c>
      <c r="R2503" s="92">
        <v>0.0</v>
      </c>
      <c r="S2503" s="92">
        <v>0.0</v>
      </c>
      <c r="T2503" s="92">
        <v>0.0</v>
      </c>
      <c r="U2503" s="92">
        <v>0.0</v>
      </c>
      <c r="V2503" s="92">
        <v>0.0</v>
      </c>
      <c r="W2503" s="92">
        <v>0.0</v>
      </c>
      <c r="X2503" s="92">
        <v>0.0</v>
      </c>
      <c r="Y2503" s="92">
        <v>0.0</v>
      </c>
      <c r="Z2503" s="92">
        <v>0.0</v>
      </c>
      <c r="AA2503" s="92">
        <v>0.0</v>
      </c>
      <c r="AB2503" s="92">
        <v>0.0</v>
      </c>
      <c r="AC2503" s="92">
        <v>0.0</v>
      </c>
      <c r="AD2503" s="92">
        <v>0.0</v>
      </c>
      <c r="AE2503" s="92">
        <v>0.0</v>
      </c>
      <c r="AF2503" s="92">
        <v>0.0</v>
      </c>
      <c r="AG2503" s="92">
        <v>0.0</v>
      </c>
      <c r="AH2503" s="92">
        <v>0.0</v>
      </c>
    </row>
    <row r="2504" hidden="1">
      <c r="A2504" s="90" t="s">
        <v>328</v>
      </c>
      <c r="B2504" s="91" t="s">
        <v>333</v>
      </c>
      <c r="C2504" s="103">
        <v>1.0</v>
      </c>
      <c r="D2504" s="92">
        <v>0.0</v>
      </c>
      <c r="E2504" s="93">
        <f t="shared" si="1589"/>
        <v>22.4</v>
      </c>
      <c r="F2504" s="103">
        <v>1.0</v>
      </c>
      <c r="G2504" s="103">
        <v>125.0</v>
      </c>
      <c r="H2504" s="103">
        <v>1.0</v>
      </c>
      <c r="I2504" s="103">
        <v>112.0</v>
      </c>
      <c r="J2504" s="106">
        <f t="shared" si="1583"/>
        <v>13</v>
      </c>
      <c r="K2504" s="94">
        <f t="shared" si="1584"/>
        <v>1.116071429</v>
      </c>
      <c r="L2504" s="103">
        <v>12.0</v>
      </c>
      <c r="M2504" s="103">
        <v>157.0</v>
      </c>
      <c r="N2504" s="103">
        <v>1.0</v>
      </c>
      <c r="O2504" s="95">
        <f t="shared" si="1590"/>
        <v>22.4</v>
      </c>
      <c r="P2504" s="103">
        <v>6.0</v>
      </c>
      <c r="Q2504" s="103">
        <v>6.0</v>
      </c>
      <c r="R2504" s="103">
        <v>9.0</v>
      </c>
      <c r="S2504" s="103">
        <v>2.0</v>
      </c>
      <c r="T2504" s="103">
        <v>12.0</v>
      </c>
      <c r="U2504" s="103">
        <v>2.0</v>
      </c>
      <c r="V2504" s="103">
        <v>1.0</v>
      </c>
      <c r="W2504" s="103">
        <v>1.0</v>
      </c>
      <c r="X2504" s="92">
        <v>0.0</v>
      </c>
      <c r="Y2504" s="92">
        <v>0.0</v>
      </c>
      <c r="Z2504" s="92">
        <v>0.0</v>
      </c>
      <c r="AA2504" s="92">
        <v>0.0</v>
      </c>
      <c r="AB2504" s="92">
        <v>0.0</v>
      </c>
      <c r="AC2504" s="103">
        <v>2.0</v>
      </c>
      <c r="AD2504" s="92">
        <v>0.0</v>
      </c>
      <c r="AE2504" s="92">
        <v>0.0</v>
      </c>
      <c r="AF2504" s="92">
        <v>0.0</v>
      </c>
      <c r="AG2504" s="92">
        <v>0.0</v>
      </c>
      <c r="AH2504" s="92">
        <v>0.0</v>
      </c>
    </row>
    <row r="2505" hidden="1">
      <c r="A2505" s="90" t="s">
        <v>328</v>
      </c>
      <c r="B2505" s="97" t="s">
        <v>334</v>
      </c>
      <c r="C2505" s="92">
        <v>0.0</v>
      </c>
      <c r="D2505" s="92">
        <v>0.0</v>
      </c>
      <c r="E2505" s="93">
        <f t="shared" si="1589"/>
        <v>0</v>
      </c>
      <c r="F2505" s="92">
        <v>0.0</v>
      </c>
      <c r="G2505" s="92">
        <v>0.0</v>
      </c>
      <c r="H2505" s="92">
        <v>0.0</v>
      </c>
      <c r="I2505" s="92">
        <v>0.0</v>
      </c>
      <c r="J2505" s="106">
        <f t="shared" si="1583"/>
        <v>0</v>
      </c>
      <c r="K2505" s="94" t="str">
        <f t="shared" si="1584"/>
        <v>#DIV/0!</v>
      </c>
      <c r="L2505" s="92">
        <v>0.0</v>
      </c>
      <c r="M2505" s="92">
        <v>0.0</v>
      </c>
      <c r="N2505" s="103">
        <v>0.0</v>
      </c>
      <c r="O2505" s="95">
        <f t="shared" si="1590"/>
        <v>0</v>
      </c>
      <c r="P2505" s="92">
        <v>0.0</v>
      </c>
      <c r="Q2505" s="92">
        <v>0.0</v>
      </c>
      <c r="R2505" s="92">
        <v>0.0</v>
      </c>
      <c r="S2505" s="92">
        <v>0.0</v>
      </c>
      <c r="T2505" s="92">
        <v>0.0</v>
      </c>
      <c r="U2505" s="92">
        <v>0.0</v>
      </c>
      <c r="V2505" s="92">
        <v>0.0</v>
      </c>
      <c r="W2505" s="92">
        <v>0.0</v>
      </c>
      <c r="X2505" s="92">
        <v>0.0</v>
      </c>
      <c r="Y2505" s="92">
        <v>0.0</v>
      </c>
      <c r="Z2505" s="92">
        <v>0.0</v>
      </c>
      <c r="AA2505" s="92">
        <v>0.0</v>
      </c>
      <c r="AB2505" s="92">
        <v>0.0</v>
      </c>
      <c r="AC2505" s="92">
        <v>0.0</v>
      </c>
      <c r="AD2505" s="92">
        <v>0.0</v>
      </c>
      <c r="AE2505" s="92">
        <v>0.0</v>
      </c>
      <c r="AF2505" s="92">
        <v>0.0</v>
      </c>
      <c r="AG2505" s="92">
        <v>0.0</v>
      </c>
      <c r="AH2505" s="92">
        <v>0.0</v>
      </c>
    </row>
    <row r="2506" hidden="1">
      <c r="A2506" s="98" t="s">
        <v>271</v>
      </c>
      <c r="B2506" s="99"/>
      <c r="C2506" s="99">
        <f>SUM(C2500:C2505)</f>
        <v>4</v>
      </c>
      <c r="D2506" s="99">
        <f t="shared" ref="D2506:F2506" si="1591">SUM(D2500:D2505)/4</f>
        <v>0</v>
      </c>
      <c r="E2506" s="100">
        <f t="shared" si="1591"/>
        <v>22.54166667</v>
      </c>
      <c r="F2506" s="99">
        <f t="shared" si="1591"/>
        <v>0.75</v>
      </c>
      <c r="G2506" s="99">
        <f>SUM(G2500:G2505)</f>
        <v>372</v>
      </c>
      <c r="H2506" s="99"/>
      <c r="I2506" s="99">
        <f>SUM(I2500:I2505)</f>
        <v>426</v>
      </c>
      <c r="J2506" s="99">
        <f t="shared" si="1583"/>
        <v>-54</v>
      </c>
      <c r="K2506" s="101">
        <f t="shared" si="1584"/>
        <v>0.8732394366</v>
      </c>
      <c r="L2506" s="99">
        <f t="shared" ref="L2506:M2506" si="1592">SUM(L2500:L2505)</f>
        <v>55</v>
      </c>
      <c r="M2506" s="99">
        <f t="shared" si="1592"/>
        <v>462</v>
      </c>
      <c r="N2506" s="99"/>
      <c r="O2506" s="102"/>
      <c r="P2506" s="99">
        <f t="shared" ref="P2506:AH2506" si="1593">SUM(P2500:P2505)</f>
        <v>15</v>
      </c>
      <c r="Q2506" s="99">
        <f t="shared" si="1593"/>
        <v>11</v>
      </c>
      <c r="R2506" s="99">
        <f t="shared" si="1593"/>
        <v>25</v>
      </c>
      <c r="S2506" s="99">
        <f t="shared" si="1593"/>
        <v>10</v>
      </c>
      <c r="T2506" s="99">
        <f t="shared" si="1593"/>
        <v>42</v>
      </c>
      <c r="U2506" s="99">
        <f t="shared" si="1593"/>
        <v>7</v>
      </c>
      <c r="V2506" s="99">
        <f t="shared" si="1593"/>
        <v>1</v>
      </c>
      <c r="W2506" s="99">
        <f t="shared" si="1593"/>
        <v>1</v>
      </c>
      <c r="X2506" s="99">
        <f t="shared" si="1593"/>
        <v>0</v>
      </c>
      <c r="Y2506" s="99">
        <f t="shared" si="1593"/>
        <v>0</v>
      </c>
      <c r="Z2506" s="99">
        <f t="shared" si="1593"/>
        <v>0</v>
      </c>
      <c r="AA2506" s="99">
        <f t="shared" si="1593"/>
        <v>0</v>
      </c>
      <c r="AB2506" s="99">
        <f t="shared" si="1593"/>
        <v>0</v>
      </c>
      <c r="AC2506" s="99">
        <f t="shared" si="1593"/>
        <v>4</v>
      </c>
      <c r="AD2506" s="99">
        <f t="shared" si="1593"/>
        <v>0</v>
      </c>
      <c r="AE2506" s="99">
        <f t="shared" si="1593"/>
        <v>0</v>
      </c>
      <c r="AF2506" s="99">
        <f t="shared" si="1593"/>
        <v>0</v>
      </c>
      <c r="AG2506" s="99">
        <f t="shared" si="1593"/>
        <v>0</v>
      </c>
      <c r="AH2506" s="99">
        <f t="shared" si="1593"/>
        <v>0</v>
      </c>
    </row>
    <row r="2507">
      <c r="A2507" s="119" t="s">
        <v>525</v>
      </c>
    </row>
    <row r="2509" hidden="1">
      <c r="A2509" s="115"/>
      <c r="F2509" s="116" t="s">
        <v>382</v>
      </c>
      <c r="L2509" s="117" t="s">
        <v>383</v>
      </c>
      <c r="N2509" s="118" t="s">
        <v>384</v>
      </c>
    </row>
    <row r="2510" hidden="1">
      <c r="A2510" s="83" t="s">
        <v>232</v>
      </c>
      <c r="B2510" s="83" t="s">
        <v>233</v>
      </c>
      <c r="C2510" s="83" t="s">
        <v>234</v>
      </c>
      <c r="D2510" s="83" t="s">
        <v>15</v>
      </c>
      <c r="E2510" s="84" t="s">
        <v>235</v>
      </c>
      <c r="F2510" s="85" t="s">
        <v>17</v>
      </c>
      <c r="G2510" s="85" t="s">
        <v>236</v>
      </c>
      <c r="H2510" s="85" t="s">
        <v>237</v>
      </c>
      <c r="I2510" s="85" t="s">
        <v>238</v>
      </c>
      <c r="J2510" s="85" t="s">
        <v>239</v>
      </c>
      <c r="K2510" s="86" t="s">
        <v>240</v>
      </c>
      <c r="L2510" s="87" t="s">
        <v>241</v>
      </c>
      <c r="M2510" s="87" t="s">
        <v>242</v>
      </c>
      <c r="N2510" s="88" t="s">
        <v>385</v>
      </c>
      <c r="O2510" s="88" t="s">
        <v>235</v>
      </c>
      <c r="P2510" s="88" t="s">
        <v>244</v>
      </c>
      <c r="Q2510" s="88" t="s">
        <v>245</v>
      </c>
      <c r="R2510" s="88" t="s">
        <v>246</v>
      </c>
      <c r="S2510" s="88" t="s">
        <v>247</v>
      </c>
      <c r="T2510" s="88" t="s">
        <v>248</v>
      </c>
      <c r="U2510" s="88" t="s">
        <v>249</v>
      </c>
      <c r="V2510" s="88" t="s">
        <v>250</v>
      </c>
      <c r="W2510" s="88" t="s">
        <v>251</v>
      </c>
      <c r="X2510" s="88" t="s">
        <v>252</v>
      </c>
      <c r="Y2510" s="88" t="s">
        <v>253</v>
      </c>
      <c r="Z2510" s="88" t="s">
        <v>254</v>
      </c>
      <c r="AA2510" s="88" t="s">
        <v>255</v>
      </c>
      <c r="AB2510" s="88" t="s">
        <v>256</v>
      </c>
      <c r="AC2510" s="88" t="s">
        <v>257</v>
      </c>
      <c r="AD2510" s="88" t="s">
        <v>258</v>
      </c>
      <c r="AE2510" s="88" t="s">
        <v>259</v>
      </c>
      <c r="AF2510" s="88" t="s">
        <v>260</v>
      </c>
      <c r="AG2510" s="88" t="s">
        <v>261</v>
      </c>
      <c r="AH2510" s="88" t="s">
        <v>262</v>
      </c>
    </row>
    <row r="2511" hidden="1">
      <c r="A2511" s="90" t="s">
        <v>71</v>
      </c>
      <c r="B2511" s="91" t="s">
        <v>356</v>
      </c>
      <c r="C2511" s="103">
        <v>1.0</v>
      </c>
      <c r="D2511" s="103">
        <v>1.0</v>
      </c>
      <c r="E2511" s="104">
        <v>31.0</v>
      </c>
      <c r="F2511" s="92">
        <v>0.0</v>
      </c>
      <c r="G2511" s="103">
        <v>106.0</v>
      </c>
      <c r="H2511" s="92">
        <v>0.0</v>
      </c>
      <c r="I2511" s="103">
        <v>98.0</v>
      </c>
      <c r="J2511" s="106">
        <f t="shared" ref="J2511:J2524" si="1594">SUM(G2511-I2511)</f>
        <v>8</v>
      </c>
      <c r="K2511" s="94">
        <f t="shared" ref="K2511:K2524" si="1595">SUM(G2511/I2511)</f>
        <v>1.081632653</v>
      </c>
      <c r="L2511" s="103">
        <v>15.0</v>
      </c>
      <c r="M2511" s="103">
        <v>137.0</v>
      </c>
      <c r="N2511" s="103">
        <v>1.0</v>
      </c>
      <c r="O2511" s="95">
        <f t="shared" ref="O2511:O2516" si="1596">(E2511*N2511)</f>
        <v>31</v>
      </c>
      <c r="P2511" s="103">
        <v>6.0</v>
      </c>
      <c r="Q2511" s="103">
        <v>1.0</v>
      </c>
      <c r="R2511" s="103">
        <v>3.0</v>
      </c>
      <c r="S2511" s="103">
        <v>3.0</v>
      </c>
      <c r="T2511" s="103">
        <v>16.0</v>
      </c>
      <c r="U2511" s="103">
        <v>4.0</v>
      </c>
      <c r="V2511" s="92">
        <v>0.0</v>
      </c>
      <c r="W2511" s="92">
        <v>0.0</v>
      </c>
      <c r="X2511" s="92">
        <v>0.0</v>
      </c>
      <c r="Y2511" s="92">
        <v>0.0</v>
      </c>
      <c r="Z2511" s="92">
        <v>0.0</v>
      </c>
      <c r="AA2511" s="92">
        <v>0.0</v>
      </c>
      <c r="AB2511" s="92">
        <v>0.0</v>
      </c>
      <c r="AC2511" s="103">
        <v>2.0</v>
      </c>
      <c r="AD2511" s="92">
        <v>0.0</v>
      </c>
      <c r="AE2511" s="92">
        <v>0.0</v>
      </c>
      <c r="AF2511" s="92">
        <v>0.0</v>
      </c>
      <c r="AG2511" s="92">
        <v>0.0</v>
      </c>
      <c r="AH2511" s="103">
        <v>1.0</v>
      </c>
    </row>
    <row r="2512" hidden="1">
      <c r="A2512" s="90" t="s">
        <v>71</v>
      </c>
      <c r="B2512" s="91" t="s">
        <v>318</v>
      </c>
      <c r="C2512" s="103">
        <v>1.0</v>
      </c>
      <c r="D2512" s="103">
        <v>1.0</v>
      </c>
      <c r="E2512" s="104">
        <v>31.0</v>
      </c>
      <c r="F2512" s="103">
        <v>3.0</v>
      </c>
      <c r="G2512" s="103">
        <v>101.0</v>
      </c>
      <c r="H2512" s="103">
        <v>2.0</v>
      </c>
      <c r="I2512" s="103">
        <v>89.0</v>
      </c>
      <c r="J2512" s="106">
        <f t="shared" si="1594"/>
        <v>12</v>
      </c>
      <c r="K2512" s="94">
        <f t="shared" si="1595"/>
        <v>1.134831461</v>
      </c>
      <c r="L2512" s="103">
        <v>17.0</v>
      </c>
      <c r="M2512" s="103">
        <v>133.0</v>
      </c>
      <c r="N2512" s="103">
        <v>1.0</v>
      </c>
      <c r="O2512" s="95">
        <f t="shared" si="1596"/>
        <v>31</v>
      </c>
      <c r="P2512" s="103">
        <v>3.0</v>
      </c>
      <c r="Q2512" s="92">
        <v>0.0</v>
      </c>
      <c r="R2512" s="103">
        <v>2.0</v>
      </c>
      <c r="S2512" s="103">
        <v>2.0</v>
      </c>
      <c r="T2512" s="103">
        <v>17.0</v>
      </c>
      <c r="U2512" s="103">
        <v>3.0</v>
      </c>
      <c r="V2512" s="92">
        <v>0.0</v>
      </c>
      <c r="W2512" s="92">
        <v>0.0</v>
      </c>
      <c r="X2512" s="92">
        <v>0.0</v>
      </c>
      <c r="Y2512" s="92">
        <v>0.0</v>
      </c>
      <c r="Z2512" s="92">
        <v>0.0</v>
      </c>
      <c r="AA2512" s="92">
        <v>0.0</v>
      </c>
      <c r="AB2512" s="92">
        <v>0.0</v>
      </c>
      <c r="AC2512" s="103">
        <v>4.0</v>
      </c>
      <c r="AD2512" s="92">
        <v>0.0</v>
      </c>
      <c r="AE2512" s="92">
        <v>0.0</v>
      </c>
      <c r="AF2512" s="92">
        <v>0.0</v>
      </c>
      <c r="AG2512" s="92">
        <v>0.0</v>
      </c>
      <c r="AH2512" s="92">
        <v>0.0</v>
      </c>
    </row>
    <row r="2513" hidden="1">
      <c r="A2513" s="90" t="s">
        <v>71</v>
      </c>
      <c r="B2513" s="91" t="s">
        <v>357</v>
      </c>
      <c r="C2513" s="92">
        <v>0.0</v>
      </c>
      <c r="D2513" s="92">
        <v>0.0</v>
      </c>
      <c r="E2513" s="93">
        <f t="shared" ref="E2513:E2514" si="1597">SUM(L2513*I2513)/60</f>
        <v>0</v>
      </c>
      <c r="F2513" s="92">
        <v>0.0</v>
      </c>
      <c r="G2513" s="92">
        <v>0.0</v>
      </c>
      <c r="H2513" s="92">
        <v>0.0</v>
      </c>
      <c r="I2513" s="92">
        <v>0.0</v>
      </c>
      <c r="J2513" s="106">
        <f t="shared" si="1594"/>
        <v>0</v>
      </c>
      <c r="K2513" s="94" t="str">
        <f t="shared" si="1595"/>
        <v>#DIV/0!</v>
      </c>
      <c r="L2513" s="92">
        <v>0.0</v>
      </c>
      <c r="M2513" s="92">
        <v>0.0</v>
      </c>
      <c r="N2513" s="103">
        <v>0.0</v>
      </c>
      <c r="O2513" s="95">
        <f t="shared" si="1596"/>
        <v>0</v>
      </c>
      <c r="P2513" s="92">
        <v>0.0</v>
      </c>
      <c r="Q2513" s="92">
        <v>0.0</v>
      </c>
      <c r="R2513" s="92">
        <v>0.0</v>
      </c>
      <c r="S2513" s="92">
        <v>0.0</v>
      </c>
      <c r="T2513" s="92">
        <v>0.0</v>
      </c>
      <c r="U2513" s="92">
        <v>0.0</v>
      </c>
      <c r="V2513" s="92">
        <v>0.0</v>
      </c>
      <c r="W2513" s="92">
        <v>0.0</v>
      </c>
      <c r="X2513" s="92">
        <v>0.0</v>
      </c>
      <c r="Y2513" s="92">
        <v>0.0</v>
      </c>
      <c r="Z2513" s="92">
        <v>0.0</v>
      </c>
      <c r="AA2513" s="92">
        <v>0.0</v>
      </c>
      <c r="AB2513" s="92">
        <v>0.0</v>
      </c>
      <c r="AC2513" s="92">
        <v>0.0</v>
      </c>
      <c r="AD2513" s="92">
        <v>0.0</v>
      </c>
      <c r="AE2513" s="92">
        <v>0.0</v>
      </c>
      <c r="AF2513" s="92">
        <v>0.0</v>
      </c>
      <c r="AG2513" s="92">
        <v>0.0</v>
      </c>
      <c r="AH2513" s="92">
        <v>0.0</v>
      </c>
    </row>
    <row r="2514" hidden="1">
      <c r="A2514" s="90" t="s">
        <v>71</v>
      </c>
      <c r="B2514" s="91" t="s">
        <v>358</v>
      </c>
      <c r="C2514" s="92">
        <v>0.0</v>
      </c>
      <c r="D2514" s="92">
        <v>0.0</v>
      </c>
      <c r="E2514" s="93">
        <f t="shared" si="1597"/>
        <v>0</v>
      </c>
      <c r="F2514" s="92">
        <v>0.0</v>
      </c>
      <c r="G2514" s="92">
        <v>0.0</v>
      </c>
      <c r="H2514" s="92">
        <v>0.0</v>
      </c>
      <c r="I2514" s="92">
        <v>0.0</v>
      </c>
      <c r="J2514" s="106">
        <f t="shared" si="1594"/>
        <v>0</v>
      </c>
      <c r="K2514" s="94" t="str">
        <f t="shared" si="1595"/>
        <v>#DIV/0!</v>
      </c>
      <c r="L2514" s="92">
        <v>0.0</v>
      </c>
      <c r="M2514" s="92">
        <v>0.0</v>
      </c>
      <c r="N2514" s="103">
        <v>0.0</v>
      </c>
      <c r="O2514" s="95">
        <f t="shared" si="1596"/>
        <v>0</v>
      </c>
      <c r="P2514" s="92">
        <v>0.0</v>
      </c>
      <c r="Q2514" s="92">
        <v>0.0</v>
      </c>
      <c r="R2514" s="92">
        <v>0.0</v>
      </c>
      <c r="S2514" s="92">
        <v>0.0</v>
      </c>
      <c r="T2514" s="92">
        <v>0.0</v>
      </c>
      <c r="U2514" s="92">
        <v>0.0</v>
      </c>
      <c r="V2514" s="92">
        <v>0.0</v>
      </c>
      <c r="W2514" s="92">
        <v>0.0</v>
      </c>
      <c r="X2514" s="92">
        <v>0.0</v>
      </c>
      <c r="Y2514" s="92">
        <v>0.0</v>
      </c>
      <c r="Z2514" s="92">
        <v>0.0</v>
      </c>
      <c r="AA2514" s="92">
        <v>0.0</v>
      </c>
      <c r="AB2514" s="92">
        <v>0.0</v>
      </c>
      <c r="AC2514" s="92">
        <v>0.0</v>
      </c>
      <c r="AD2514" s="92">
        <v>0.0</v>
      </c>
      <c r="AE2514" s="92">
        <v>0.0</v>
      </c>
      <c r="AF2514" s="92">
        <v>0.0</v>
      </c>
      <c r="AG2514" s="92">
        <v>0.0</v>
      </c>
      <c r="AH2514" s="92">
        <v>0.0</v>
      </c>
    </row>
    <row r="2515" hidden="1">
      <c r="A2515" s="90" t="s">
        <v>71</v>
      </c>
      <c r="B2515" s="91" t="s">
        <v>327</v>
      </c>
      <c r="C2515" s="103">
        <v>1.0</v>
      </c>
      <c r="D2515" s="103">
        <v>1.0</v>
      </c>
      <c r="E2515" s="104">
        <v>31.0</v>
      </c>
      <c r="F2515" s="103">
        <v>1.0</v>
      </c>
      <c r="G2515" s="103">
        <v>92.0</v>
      </c>
      <c r="H2515" s="103">
        <v>1.0</v>
      </c>
      <c r="I2515" s="103">
        <v>93.0</v>
      </c>
      <c r="J2515" s="106">
        <f t="shared" si="1594"/>
        <v>-1</v>
      </c>
      <c r="K2515" s="94">
        <f t="shared" si="1595"/>
        <v>0.9892473118</v>
      </c>
      <c r="L2515" s="103">
        <v>16.0</v>
      </c>
      <c r="M2515" s="103">
        <v>109.0</v>
      </c>
      <c r="N2515" s="103">
        <v>1.0</v>
      </c>
      <c r="O2515" s="95">
        <f t="shared" si="1596"/>
        <v>31</v>
      </c>
      <c r="P2515" s="103">
        <v>6.0</v>
      </c>
      <c r="Q2515" s="103">
        <v>4.0</v>
      </c>
      <c r="R2515" s="103">
        <v>2.0</v>
      </c>
      <c r="S2515" s="103">
        <v>3.0</v>
      </c>
      <c r="T2515" s="103">
        <v>8.0</v>
      </c>
      <c r="U2515" s="103">
        <v>2.0</v>
      </c>
      <c r="V2515" s="103">
        <v>1.0</v>
      </c>
      <c r="W2515" s="92">
        <v>0.0</v>
      </c>
      <c r="X2515" s="92">
        <v>0.0</v>
      </c>
      <c r="Y2515" s="92">
        <v>0.0</v>
      </c>
      <c r="Z2515" s="92">
        <v>0.0</v>
      </c>
      <c r="AA2515" s="92">
        <v>0.0</v>
      </c>
      <c r="AB2515" s="92">
        <v>0.0</v>
      </c>
      <c r="AC2515" s="103">
        <v>2.0</v>
      </c>
      <c r="AD2515" s="92">
        <v>0.0</v>
      </c>
      <c r="AE2515" s="92">
        <v>0.0</v>
      </c>
      <c r="AF2515" s="92">
        <v>0.0</v>
      </c>
      <c r="AG2515" s="92">
        <v>0.0</v>
      </c>
      <c r="AH2515" s="92">
        <v>0.0</v>
      </c>
    </row>
    <row r="2516" hidden="1">
      <c r="A2516" s="90" t="s">
        <v>71</v>
      </c>
      <c r="B2516" s="91" t="s">
        <v>359</v>
      </c>
      <c r="C2516" s="103">
        <v>1.0</v>
      </c>
      <c r="D2516" s="103">
        <v>1.0</v>
      </c>
      <c r="E2516" s="104">
        <v>31.0</v>
      </c>
      <c r="F2516" s="103">
        <v>1.0</v>
      </c>
      <c r="G2516" s="103">
        <v>65.0</v>
      </c>
      <c r="H2516" s="92">
        <v>0.0</v>
      </c>
      <c r="I2516" s="103">
        <v>99.0</v>
      </c>
      <c r="J2516" s="106">
        <f t="shared" si="1594"/>
        <v>-34</v>
      </c>
      <c r="K2516" s="94">
        <f t="shared" si="1595"/>
        <v>0.6565656566</v>
      </c>
      <c r="L2516" s="103">
        <v>15.0</v>
      </c>
      <c r="M2516" s="103">
        <v>83.0</v>
      </c>
      <c r="N2516" s="103">
        <v>1.0</v>
      </c>
      <c r="O2516" s="95">
        <f t="shared" si="1596"/>
        <v>31</v>
      </c>
      <c r="P2516" s="103">
        <v>2.0</v>
      </c>
      <c r="Q2516" s="103">
        <v>1.0</v>
      </c>
      <c r="R2516" s="103">
        <v>1.0</v>
      </c>
      <c r="S2516" s="103">
        <v>2.0</v>
      </c>
      <c r="T2516" s="103">
        <v>9.0</v>
      </c>
      <c r="U2516" s="103">
        <v>4.0</v>
      </c>
      <c r="V2516" s="103">
        <v>1.0</v>
      </c>
      <c r="W2516" s="92">
        <v>0.0</v>
      </c>
      <c r="X2516" s="92">
        <v>0.0</v>
      </c>
      <c r="Y2516" s="92">
        <v>0.0</v>
      </c>
      <c r="Z2516" s="92">
        <v>0.0</v>
      </c>
      <c r="AA2516" s="92">
        <v>0.0</v>
      </c>
      <c r="AB2516" s="92">
        <v>0.0</v>
      </c>
      <c r="AC2516" s="103">
        <v>2.0</v>
      </c>
      <c r="AD2516" s="92">
        <v>0.0</v>
      </c>
      <c r="AE2516" s="92">
        <v>0.0</v>
      </c>
      <c r="AF2516" s="92">
        <v>0.0</v>
      </c>
      <c r="AG2516" s="92">
        <v>0.0</v>
      </c>
      <c r="AH2516" s="92">
        <v>0.0</v>
      </c>
    </row>
    <row r="2517" hidden="1">
      <c r="A2517" s="98"/>
      <c r="B2517" s="99"/>
      <c r="C2517" s="99">
        <f t="shared" ref="C2517:D2517" si="1598">SUM(C2511:C2516)/4</f>
        <v>1</v>
      </c>
      <c r="D2517" s="99">
        <f t="shared" si="1598"/>
        <v>1</v>
      </c>
      <c r="E2517" s="100">
        <f>SUM(E2511:E2516)</f>
        <v>124</v>
      </c>
      <c r="F2517" s="99">
        <f>SUM(F2511:F2516)/4</f>
        <v>1.25</v>
      </c>
      <c r="G2517" s="99">
        <f>SUM(G2511:G2516)</f>
        <v>364</v>
      </c>
      <c r="H2517" s="99"/>
      <c r="I2517" s="99">
        <f>SUM(I2511:I2516)</f>
        <v>379</v>
      </c>
      <c r="J2517" s="99">
        <f t="shared" si="1594"/>
        <v>-15</v>
      </c>
      <c r="K2517" s="101">
        <f t="shared" si="1595"/>
        <v>0.9604221636</v>
      </c>
      <c r="L2517" s="99">
        <f t="shared" ref="L2517:M2517" si="1599">SUM(L2511:L2516)</f>
        <v>63</v>
      </c>
      <c r="M2517" s="99">
        <f t="shared" si="1599"/>
        <v>462</v>
      </c>
      <c r="N2517" s="99"/>
      <c r="O2517" s="102"/>
      <c r="P2517" s="99">
        <f t="shared" ref="P2517:AH2517" si="1600">SUM(P2511:P2516)</f>
        <v>17</v>
      </c>
      <c r="Q2517" s="99">
        <f t="shared" si="1600"/>
        <v>6</v>
      </c>
      <c r="R2517" s="99">
        <f t="shared" si="1600"/>
        <v>8</v>
      </c>
      <c r="S2517" s="99">
        <f t="shared" si="1600"/>
        <v>10</v>
      </c>
      <c r="T2517" s="99">
        <f t="shared" si="1600"/>
        <v>50</v>
      </c>
      <c r="U2517" s="99">
        <f t="shared" si="1600"/>
        <v>13</v>
      </c>
      <c r="V2517" s="99">
        <f t="shared" si="1600"/>
        <v>2</v>
      </c>
      <c r="W2517" s="99">
        <f t="shared" si="1600"/>
        <v>0</v>
      </c>
      <c r="X2517" s="99">
        <f t="shared" si="1600"/>
        <v>0</v>
      </c>
      <c r="Y2517" s="99">
        <f t="shared" si="1600"/>
        <v>0</v>
      </c>
      <c r="Z2517" s="99">
        <f t="shared" si="1600"/>
        <v>0</v>
      </c>
      <c r="AA2517" s="99">
        <f t="shared" si="1600"/>
        <v>0</v>
      </c>
      <c r="AB2517" s="99">
        <f t="shared" si="1600"/>
        <v>0</v>
      </c>
      <c r="AC2517" s="99">
        <f t="shared" si="1600"/>
        <v>10</v>
      </c>
      <c r="AD2517" s="99">
        <f t="shared" si="1600"/>
        <v>0</v>
      </c>
      <c r="AE2517" s="99">
        <f t="shared" si="1600"/>
        <v>0</v>
      </c>
      <c r="AF2517" s="99">
        <f t="shared" si="1600"/>
        <v>0</v>
      </c>
      <c r="AG2517" s="99">
        <f t="shared" si="1600"/>
        <v>0</v>
      </c>
      <c r="AH2517" s="99">
        <f t="shared" si="1600"/>
        <v>1</v>
      </c>
    </row>
    <row r="2518" hidden="1">
      <c r="A2518" s="90" t="s">
        <v>79</v>
      </c>
      <c r="B2518" s="91" t="s">
        <v>349</v>
      </c>
      <c r="C2518" s="103">
        <v>1.0</v>
      </c>
      <c r="D2518" s="92">
        <v>0.0</v>
      </c>
      <c r="E2518" s="104">
        <v>31.0</v>
      </c>
      <c r="F2518" s="92">
        <v>0.0</v>
      </c>
      <c r="G2518" s="103">
        <v>113.0</v>
      </c>
      <c r="H2518" s="92">
        <v>0.0</v>
      </c>
      <c r="I2518" s="103">
        <v>118.0</v>
      </c>
      <c r="J2518" s="106">
        <f t="shared" si="1594"/>
        <v>-5</v>
      </c>
      <c r="K2518" s="94">
        <f t="shared" si="1595"/>
        <v>0.9576271186</v>
      </c>
      <c r="L2518" s="103">
        <v>12.0</v>
      </c>
      <c r="M2518" s="103">
        <v>142.0</v>
      </c>
      <c r="N2518" s="103">
        <v>1.0</v>
      </c>
      <c r="O2518" s="95">
        <f t="shared" ref="O2518:O2523" si="1601">SUM(L2518*I2518)/60</f>
        <v>23.6</v>
      </c>
      <c r="P2518" s="103">
        <v>3.0</v>
      </c>
      <c r="Q2518" s="92">
        <v>0.0</v>
      </c>
      <c r="R2518" s="103">
        <v>5.0</v>
      </c>
      <c r="S2518" s="103">
        <v>1.0</v>
      </c>
      <c r="T2518" s="103">
        <v>17.0</v>
      </c>
      <c r="U2518" s="103">
        <v>3.0</v>
      </c>
      <c r="V2518" s="103">
        <v>1.0</v>
      </c>
      <c r="W2518" s="92">
        <v>0.0</v>
      </c>
      <c r="X2518" s="92">
        <v>0.0</v>
      </c>
      <c r="Y2518" s="92">
        <v>0.0</v>
      </c>
      <c r="Z2518" s="92">
        <v>0.0</v>
      </c>
      <c r="AA2518" s="92">
        <v>0.0</v>
      </c>
      <c r="AB2518" s="92">
        <v>0.0</v>
      </c>
      <c r="AC2518" s="103">
        <v>2.0</v>
      </c>
      <c r="AD2518" s="92">
        <v>0.0</v>
      </c>
      <c r="AE2518" s="92">
        <v>0.0</v>
      </c>
      <c r="AF2518" s="92">
        <v>0.0</v>
      </c>
      <c r="AG2518" s="92">
        <v>0.0</v>
      </c>
      <c r="AH2518" s="92">
        <v>0.0</v>
      </c>
    </row>
    <row r="2519" hidden="1">
      <c r="A2519" s="90" t="s">
        <v>79</v>
      </c>
      <c r="B2519" s="91" t="s">
        <v>350</v>
      </c>
      <c r="C2519" s="103">
        <v>1.0</v>
      </c>
      <c r="D2519" s="92">
        <v>0.0</v>
      </c>
      <c r="E2519" s="104">
        <v>31.0</v>
      </c>
      <c r="F2519" s="92">
        <v>0.0</v>
      </c>
      <c r="G2519" s="103">
        <v>77.0</v>
      </c>
      <c r="H2519" s="92">
        <v>0.0</v>
      </c>
      <c r="I2519" s="103">
        <v>77.0</v>
      </c>
      <c r="J2519" s="106">
        <f t="shared" si="1594"/>
        <v>0</v>
      </c>
      <c r="K2519" s="94">
        <f t="shared" si="1595"/>
        <v>1</v>
      </c>
      <c r="L2519" s="103">
        <v>21.0</v>
      </c>
      <c r="M2519" s="103">
        <v>100.0</v>
      </c>
      <c r="N2519" s="103">
        <v>1.0</v>
      </c>
      <c r="O2519" s="95">
        <f t="shared" si="1601"/>
        <v>26.95</v>
      </c>
      <c r="P2519" s="103">
        <v>3.0</v>
      </c>
      <c r="Q2519" s="103">
        <v>2.0</v>
      </c>
      <c r="R2519" s="103">
        <v>4.0</v>
      </c>
      <c r="S2519" s="103">
        <v>7.0</v>
      </c>
      <c r="T2519" s="103">
        <v>7.0</v>
      </c>
      <c r="U2519" s="103">
        <v>1.0</v>
      </c>
      <c r="V2519" s="92">
        <v>0.0</v>
      </c>
      <c r="W2519" s="92">
        <v>0.0</v>
      </c>
      <c r="X2519" s="92">
        <v>0.0</v>
      </c>
      <c r="Y2519" s="92">
        <v>0.0</v>
      </c>
      <c r="Z2519" s="92">
        <v>0.0</v>
      </c>
      <c r="AA2519" s="92">
        <v>0.0</v>
      </c>
      <c r="AB2519" s="92">
        <v>0.0</v>
      </c>
      <c r="AC2519" s="103">
        <v>1.0</v>
      </c>
      <c r="AD2519" s="92">
        <v>0.0</v>
      </c>
      <c r="AE2519" s="92">
        <v>0.0</v>
      </c>
      <c r="AF2519" s="92">
        <v>0.0</v>
      </c>
      <c r="AG2519" s="92">
        <v>0.0</v>
      </c>
      <c r="AH2519" s="92">
        <v>0.0</v>
      </c>
    </row>
    <row r="2520" hidden="1">
      <c r="A2520" s="90" t="s">
        <v>79</v>
      </c>
      <c r="B2520" s="91" t="s">
        <v>351</v>
      </c>
      <c r="C2520" s="103">
        <v>1.0</v>
      </c>
      <c r="D2520" s="92">
        <v>0.0</v>
      </c>
      <c r="E2520" s="104">
        <v>31.0</v>
      </c>
      <c r="F2520" s="92">
        <v>0.0</v>
      </c>
      <c r="G2520" s="103">
        <v>122.0</v>
      </c>
      <c r="H2520" s="103">
        <v>2.0</v>
      </c>
      <c r="I2520" s="103">
        <v>94.0</v>
      </c>
      <c r="J2520" s="106">
        <f t="shared" si="1594"/>
        <v>28</v>
      </c>
      <c r="K2520" s="94">
        <f t="shared" si="1595"/>
        <v>1.29787234</v>
      </c>
      <c r="L2520" s="103">
        <v>16.0</v>
      </c>
      <c r="M2520" s="103">
        <v>164.0</v>
      </c>
      <c r="N2520" s="103">
        <v>1.0</v>
      </c>
      <c r="O2520" s="95">
        <f t="shared" si="1601"/>
        <v>25.06666667</v>
      </c>
      <c r="P2520" s="103">
        <v>4.0</v>
      </c>
      <c r="Q2520" s="103">
        <v>1.0</v>
      </c>
      <c r="R2520" s="103">
        <v>14.0</v>
      </c>
      <c r="S2520" s="103">
        <v>1.0</v>
      </c>
      <c r="T2520" s="103">
        <v>19.0</v>
      </c>
      <c r="U2520" s="103">
        <v>3.0</v>
      </c>
      <c r="V2520" s="92">
        <v>0.0</v>
      </c>
      <c r="W2520" s="92">
        <v>0.0</v>
      </c>
      <c r="X2520" s="92">
        <v>0.0</v>
      </c>
      <c r="Y2520" s="92">
        <v>0.0</v>
      </c>
      <c r="Z2520" s="92">
        <v>0.0</v>
      </c>
      <c r="AA2520" s="92">
        <v>0.0</v>
      </c>
      <c r="AB2520" s="92">
        <v>0.0</v>
      </c>
      <c r="AC2520" s="103">
        <v>1.0</v>
      </c>
      <c r="AD2520" s="103">
        <v>1.0</v>
      </c>
      <c r="AE2520" s="92">
        <v>0.0</v>
      </c>
      <c r="AF2520" s="92">
        <v>0.0</v>
      </c>
      <c r="AG2520" s="92">
        <v>0.0</v>
      </c>
      <c r="AH2520" s="92">
        <v>0.0</v>
      </c>
    </row>
    <row r="2521" hidden="1">
      <c r="A2521" s="90" t="s">
        <v>79</v>
      </c>
      <c r="B2521" s="91" t="s">
        <v>352</v>
      </c>
      <c r="C2521" s="103">
        <v>1.0</v>
      </c>
      <c r="D2521" s="92">
        <v>0.0</v>
      </c>
      <c r="E2521" s="104">
        <v>31.0</v>
      </c>
      <c r="F2521" s="103">
        <v>1.0</v>
      </c>
      <c r="G2521" s="103">
        <v>57.0</v>
      </c>
      <c r="H2521" s="92">
        <v>0.0</v>
      </c>
      <c r="I2521" s="103">
        <v>88.0</v>
      </c>
      <c r="J2521" s="106">
        <f t="shared" si="1594"/>
        <v>-31</v>
      </c>
      <c r="K2521" s="94">
        <f t="shared" si="1595"/>
        <v>0.6477272727</v>
      </c>
      <c r="L2521" s="103">
        <v>18.0</v>
      </c>
      <c r="M2521" s="103">
        <v>76.0</v>
      </c>
      <c r="N2521" s="103">
        <v>1.0</v>
      </c>
      <c r="O2521" s="95">
        <f t="shared" si="1601"/>
        <v>26.4</v>
      </c>
      <c r="P2521" s="103">
        <v>4.0</v>
      </c>
      <c r="Q2521" s="92">
        <v>0.0</v>
      </c>
      <c r="R2521" s="103">
        <v>4.0</v>
      </c>
      <c r="S2521" s="103">
        <v>1.0</v>
      </c>
      <c r="T2521" s="103">
        <v>6.0</v>
      </c>
      <c r="U2521" s="103">
        <v>2.0</v>
      </c>
      <c r="V2521" s="92">
        <v>0.0</v>
      </c>
      <c r="W2521" s="92">
        <v>0.0</v>
      </c>
      <c r="X2521" s="92">
        <v>0.0</v>
      </c>
      <c r="Y2521" s="92">
        <v>0.0</v>
      </c>
      <c r="Z2521" s="92">
        <v>0.0</v>
      </c>
      <c r="AA2521" s="92">
        <v>0.0</v>
      </c>
      <c r="AB2521" s="92">
        <v>0.0</v>
      </c>
      <c r="AC2521" s="103">
        <v>1.0</v>
      </c>
      <c r="AD2521" s="92">
        <v>0.0</v>
      </c>
      <c r="AE2521" s="92">
        <v>0.0</v>
      </c>
      <c r="AF2521" s="92">
        <v>0.0</v>
      </c>
      <c r="AG2521" s="92">
        <v>0.0</v>
      </c>
      <c r="AH2521" s="92">
        <v>0.0</v>
      </c>
    </row>
    <row r="2522" hidden="1">
      <c r="A2522" s="90" t="s">
        <v>79</v>
      </c>
      <c r="B2522" s="91" t="s">
        <v>353</v>
      </c>
      <c r="C2522" s="92">
        <v>0.0</v>
      </c>
      <c r="D2522" s="92">
        <v>0.0</v>
      </c>
      <c r="E2522" s="93">
        <f t="shared" ref="E2522:E2523" si="1602">SUM(L2522*I2522)/60</f>
        <v>0</v>
      </c>
      <c r="F2522" s="92">
        <v>0.0</v>
      </c>
      <c r="G2522" s="92">
        <v>0.0</v>
      </c>
      <c r="H2522" s="92">
        <v>0.0</v>
      </c>
      <c r="I2522" s="92">
        <v>0.0</v>
      </c>
      <c r="J2522" s="106">
        <f t="shared" si="1594"/>
        <v>0</v>
      </c>
      <c r="K2522" s="94" t="str">
        <f t="shared" si="1595"/>
        <v>#DIV/0!</v>
      </c>
      <c r="L2522" s="92">
        <v>0.0</v>
      </c>
      <c r="M2522" s="92">
        <v>0.0</v>
      </c>
      <c r="N2522" s="103">
        <v>0.0</v>
      </c>
      <c r="O2522" s="95">
        <f t="shared" si="1601"/>
        <v>0</v>
      </c>
      <c r="P2522" s="92">
        <v>0.0</v>
      </c>
      <c r="Q2522" s="92">
        <v>0.0</v>
      </c>
      <c r="R2522" s="92">
        <v>0.0</v>
      </c>
      <c r="S2522" s="92">
        <v>0.0</v>
      </c>
      <c r="T2522" s="92">
        <v>0.0</v>
      </c>
      <c r="U2522" s="92">
        <v>0.0</v>
      </c>
      <c r="V2522" s="92">
        <v>0.0</v>
      </c>
      <c r="W2522" s="92">
        <v>0.0</v>
      </c>
      <c r="X2522" s="92">
        <v>0.0</v>
      </c>
      <c r="Y2522" s="92">
        <v>0.0</v>
      </c>
      <c r="Z2522" s="92">
        <v>0.0</v>
      </c>
      <c r="AA2522" s="92">
        <v>0.0</v>
      </c>
      <c r="AB2522" s="92">
        <v>0.0</v>
      </c>
      <c r="AC2522" s="92">
        <v>0.0</v>
      </c>
      <c r="AD2522" s="92">
        <v>0.0</v>
      </c>
      <c r="AE2522" s="92">
        <v>0.0</v>
      </c>
      <c r="AF2522" s="92">
        <v>0.0</v>
      </c>
      <c r="AG2522" s="92">
        <v>0.0</v>
      </c>
      <c r="AH2522" s="92">
        <v>0.0</v>
      </c>
    </row>
    <row r="2523" hidden="1">
      <c r="A2523" s="90" t="s">
        <v>79</v>
      </c>
      <c r="B2523" s="91" t="s">
        <v>354</v>
      </c>
      <c r="C2523" s="92">
        <v>0.0</v>
      </c>
      <c r="D2523" s="92">
        <v>0.0</v>
      </c>
      <c r="E2523" s="93">
        <f t="shared" si="1602"/>
        <v>0</v>
      </c>
      <c r="F2523" s="92">
        <v>0.0</v>
      </c>
      <c r="G2523" s="92">
        <v>0.0</v>
      </c>
      <c r="H2523" s="92">
        <v>0.0</v>
      </c>
      <c r="I2523" s="92">
        <v>0.0</v>
      </c>
      <c r="J2523" s="106">
        <f t="shared" si="1594"/>
        <v>0</v>
      </c>
      <c r="K2523" s="94" t="str">
        <f t="shared" si="1595"/>
        <v>#DIV/0!</v>
      </c>
      <c r="L2523" s="92">
        <v>0.0</v>
      </c>
      <c r="M2523" s="92">
        <v>0.0</v>
      </c>
      <c r="N2523" s="103">
        <v>0.0</v>
      </c>
      <c r="O2523" s="95">
        <f t="shared" si="1601"/>
        <v>0</v>
      </c>
      <c r="P2523" s="92">
        <v>0.0</v>
      </c>
      <c r="Q2523" s="92">
        <v>0.0</v>
      </c>
      <c r="R2523" s="92">
        <v>0.0</v>
      </c>
      <c r="S2523" s="92">
        <v>0.0</v>
      </c>
      <c r="T2523" s="92">
        <v>0.0</v>
      </c>
      <c r="U2523" s="92">
        <v>0.0</v>
      </c>
      <c r="V2523" s="92">
        <v>0.0</v>
      </c>
      <c r="W2523" s="92">
        <v>0.0</v>
      </c>
      <c r="X2523" s="92">
        <v>0.0</v>
      </c>
      <c r="Y2523" s="92">
        <v>0.0</v>
      </c>
      <c r="Z2523" s="92">
        <v>0.0</v>
      </c>
      <c r="AA2523" s="92">
        <v>0.0</v>
      </c>
      <c r="AB2523" s="92">
        <v>0.0</v>
      </c>
      <c r="AC2523" s="92">
        <v>0.0</v>
      </c>
      <c r="AD2523" s="92">
        <v>0.0</v>
      </c>
      <c r="AE2523" s="92">
        <v>0.0</v>
      </c>
      <c r="AF2523" s="92">
        <v>0.0</v>
      </c>
      <c r="AG2523" s="92">
        <v>0.0</v>
      </c>
      <c r="AH2523" s="92">
        <v>0.0</v>
      </c>
    </row>
    <row r="2524" hidden="1">
      <c r="A2524" s="98" t="s">
        <v>271</v>
      </c>
      <c r="B2524" s="99"/>
      <c r="C2524" s="99">
        <f>SUM(C2518:C2523)</f>
        <v>4</v>
      </c>
      <c r="D2524" s="99">
        <f t="shared" ref="D2524:F2524" si="1603">SUM(D2518:D2523)/4</f>
        <v>0</v>
      </c>
      <c r="E2524" s="100">
        <f t="shared" si="1603"/>
        <v>31</v>
      </c>
      <c r="F2524" s="99">
        <f t="shared" si="1603"/>
        <v>0.25</v>
      </c>
      <c r="G2524" s="99">
        <f>SUM(G2518:G2523)</f>
        <v>369</v>
      </c>
      <c r="H2524" s="99"/>
      <c r="I2524" s="99">
        <f>SUM(I2518:I2523)</f>
        <v>377</v>
      </c>
      <c r="J2524" s="99">
        <f t="shared" si="1594"/>
        <v>-8</v>
      </c>
      <c r="K2524" s="101">
        <f t="shared" si="1595"/>
        <v>0.9787798408</v>
      </c>
      <c r="L2524" s="99">
        <f t="shared" ref="L2524:M2524" si="1604">SUM(L2518:L2523)</f>
        <v>67</v>
      </c>
      <c r="M2524" s="99">
        <f t="shared" si="1604"/>
        <v>482</v>
      </c>
      <c r="N2524" s="99"/>
      <c r="O2524" s="102"/>
      <c r="P2524" s="99">
        <f t="shared" ref="P2524:AH2524" si="1605">SUM(P2518:P2523)</f>
        <v>14</v>
      </c>
      <c r="Q2524" s="99">
        <f t="shared" si="1605"/>
        <v>3</v>
      </c>
      <c r="R2524" s="99">
        <f t="shared" si="1605"/>
        <v>27</v>
      </c>
      <c r="S2524" s="99">
        <f t="shared" si="1605"/>
        <v>10</v>
      </c>
      <c r="T2524" s="99">
        <f t="shared" si="1605"/>
        <v>49</v>
      </c>
      <c r="U2524" s="99">
        <f t="shared" si="1605"/>
        <v>9</v>
      </c>
      <c r="V2524" s="99">
        <f t="shared" si="1605"/>
        <v>1</v>
      </c>
      <c r="W2524" s="99">
        <f t="shared" si="1605"/>
        <v>0</v>
      </c>
      <c r="X2524" s="99">
        <f t="shared" si="1605"/>
        <v>0</v>
      </c>
      <c r="Y2524" s="99">
        <f t="shared" si="1605"/>
        <v>0</v>
      </c>
      <c r="Z2524" s="99">
        <f t="shared" si="1605"/>
        <v>0</v>
      </c>
      <c r="AA2524" s="99">
        <f t="shared" si="1605"/>
        <v>0</v>
      </c>
      <c r="AB2524" s="99">
        <f t="shared" si="1605"/>
        <v>0</v>
      </c>
      <c r="AC2524" s="99">
        <f t="shared" si="1605"/>
        <v>5</v>
      </c>
      <c r="AD2524" s="99">
        <f t="shared" si="1605"/>
        <v>1</v>
      </c>
      <c r="AE2524" s="99">
        <f t="shared" si="1605"/>
        <v>0</v>
      </c>
      <c r="AF2524" s="99">
        <f t="shared" si="1605"/>
        <v>0</v>
      </c>
      <c r="AG2524" s="99">
        <f t="shared" si="1605"/>
        <v>0</v>
      </c>
      <c r="AH2524" s="99">
        <f t="shared" si="1605"/>
        <v>0</v>
      </c>
    </row>
    <row r="2525">
      <c r="A2525" s="156" t="s">
        <v>526</v>
      </c>
    </row>
    <row r="2527" hidden="1">
      <c r="A2527" s="115"/>
      <c r="F2527" s="116" t="s">
        <v>382</v>
      </c>
      <c r="L2527" s="117" t="s">
        <v>383</v>
      </c>
      <c r="N2527" s="118" t="s">
        <v>384</v>
      </c>
    </row>
    <row r="2528" hidden="1">
      <c r="A2528" s="83" t="s">
        <v>232</v>
      </c>
      <c r="B2528" s="83" t="s">
        <v>233</v>
      </c>
      <c r="C2528" s="83" t="s">
        <v>234</v>
      </c>
      <c r="D2528" s="83" t="s">
        <v>15</v>
      </c>
      <c r="E2528" s="84" t="s">
        <v>235</v>
      </c>
      <c r="F2528" s="85" t="s">
        <v>17</v>
      </c>
      <c r="G2528" s="85" t="s">
        <v>236</v>
      </c>
      <c r="H2528" s="85" t="s">
        <v>237</v>
      </c>
      <c r="I2528" s="85" t="s">
        <v>238</v>
      </c>
      <c r="J2528" s="85" t="s">
        <v>239</v>
      </c>
      <c r="K2528" s="86" t="s">
        <v>240</v>
      </c>
      <c r="L2528" s="87" t="s">
        <v>241</v>
      </c>
      <c r="M2528" s="87" t="s">
        <v>242</v>
      </c>
      <c r="N2528" s="88" t="s">
        <v>385</v>
      </c>
      <c r="O2528" s="88" t="s">
        <v>235</v>
      </c>
      <c r="P2528" s="88" t="s">
        <v>244</v>
      </c>
      <c r="Q2528" s="88" t="s">
        <v>245</v>
      </c>
      <c r="R2528" s="88" t="s">
        <v>246</v>
      </c>
      <c r="S2528" s="88" t="s">
        <v>247</v>
      </c>
      <c r="T2528" s="88" t="s">
        <v>248</v>
      </c>
      <c r="U2528" s="88" t="s">
        <v>249</v>
      </c>
      <c r="V2528" s="88" t="s">
        <v>250</v>
      </c>
      <c r="W2528" s="88" t="s">
        <v>251</v>
      </c>
      <c r="X2528" s="88" t="s">
        <v>252</v>
      </c>
      <c r="Y2528" s="88" t="s">
        <v>253</v>
      </c>
      <c r="Z2528" s="88" t="s">
        <v>254</v>
      </c>
      <c r="AA2528" s="88" t="s">
        <v>255</v>
      </c>
      <c r="AB2528" s="88" t="s">
        <v>256</v>
      </c>
      <c r="AC2528" s="88" t="s">
        <v>257</v>
      </c>
      <c r="AD2528" s="88" t="s">
        <v>258</v>
      </c>
      <c r="AE2528" s="88" t="s">
        <v>259</v>
      </c>
      <c r="AF2528" s="88" t="s">
        <v>260</v>
      </c>
      <c r="AG2528" s="88" t="s">
        <v>261</v>
      </c>
      <c r="AH2528" s="88" t="s">
        <v>262</v>
      </c>
    </row>
    <row r="2529" hidden="1">
      <c r="A2529" s="90" t="s">
        <v>79</v>
      </c>
      <c r="B2529" s="91" t="s">
        <v>349</v>
      </c>
      <c r="C2529" s="103">
        <v>1.0</v>
      </c>
      <c r="D2529" s="103">
        <v>1.0</v>
      </c>
      <c r="E2529" s="93">
        <f t="shared" ref="E2529:E2534" si="1606">SUM(L2529*I2529)/60</f>
        <v>18.4</v>
      </c>
      <c r="F2529" s="92">
        <v>0.0</v>
      </c>
      <c r="G2529" s="103">
        <v>120.0</v>
      </c>
      <c r="H2529" s="92">
        <v>0.0</v>
      </c>
      <c r="I2529" s="103">
        <v>92.0</v>
      </c>
      <c r="J2529" s="106">
        <f t="shared" ref="J2529:J2542" si="1607">SUM(G2529-I2529)</f>
        <v>28</v>
      </c>
      <c r="K2529" s="94">
        <f t="shared" ref="K2529:K2542" si="1608">SUM(G2529/I2529)</f>
        <v>1.304347826</v>
      </c>
      <c r="L2529" s="103">
        <v>12.0</v>
      </c>
      <c r="M2529" s="103">
        <v>164.0</v>
      </c>
      <c r="N2529" s="103">
        <v>1.0</v>
      </c>
      <c r="O2529" s="95">
        <f t="shared" ref="O2529:O2534" si="1609">(E2529*N2529)</f>
        <v>18.4</v>
      </c>
      <c r="P2529" s="103">
        <v>2.0</v>
      </c>
      <c r="Q2529" s="103">
        <v>3.0</v>
      </c>
      <c r="R2529" s="103">
        <v>12.0</v>
      </c>
      <c r="S2529" s="103">
        <v>1.0</v>
      </c>
      <c r="T2529" s="103">
        <v>25.0</v>
      </c>
      <c r="U2529" s="103">
        <v>6.0</v>
      </c>
      <c r="V2529" s="103">
        <v>3.0</v>
      </c>
      <c r="W2529" s="103">
        <v>1.0</v>
      </c>
      <c r="X2529" s="92">
        <v>0.0</v>
      </c>
      <c r="Y2529" s="92">
        <v>0.0</v>
      </c>
      <c r="Z2529" s="92">
        <v>0.0</v>
      </c>
      <c r="AA2529" s="92">
        <v>0.0</v>
      </c>
      <c r="AB2529" s="92">
        <v>0.0</v>
      </c>
      <c r="AC2529" s="103">
        <v>3.0</v>
      </c>
      <c r="AD2529" s="92">
        <v>0.0</v>
      </c>
      <c r="AE2529" s="92">
        <v>0.0</v>
      </c>
      <c r="AF2529" s="92">
        <v>0.0</v>
      </c>
      <c r="AG2529" s="92">
        <v>0.0</v>
      </c>
      <c r="AH2529" s="92">
        <v>0.0</v>
      </c>
    </row>
    <row r="2530" hidden="1">
      <c r="A2530" s="90" t="s">
        <v>79</v>
      </c>
      <c r="B2530" s="91" t="s">
        <v>350</v>
      </c>
      <c r="C2530" s="92">
        <v>0.0</v>
      </c>
      <c r="D2530" s="92">
        <v>0.0</v>
      </c>
      <c r="E2530" s="93">
        <f t="shared" si="1606"/>
        <v>0</v>
      </c>
      <c r="F2530" s="92">
        <v>0.0</v>
      </c>
      <c r="G2530" s="92">
        <v>0.0</v>
      </c>
      <c r="H2530" s="92">
        <v>0.0</v>
      </c>
      <c r="I2530" s="92">
        <v>0.0</v>
      </c>
      <c r="J2530" s="106">
        <f t="shared" si="1607"/>
        <v>0</v>
      </c>
      <c r="K2530" s="94" t="str">
        <f t="shared" si="1608"/>
        <v>#DIV/0!</v>
      </c>
      <c r="L2530" s="92">
        <v>0.0</v>
      </c>
      <c r="M2530" s="92">
        <v>0.0</v>
      </c>
      <c r="N2530" s="103">
        <v>0.0</v>
      </c>
      <c r="O2530" s="95">
        <f t="shared" si="1609"/>
        <v>0</v>
      </c>
      <c r="P2530" s="92">
        <v>0.0</v>
      </c>
      <c r="Q2530" s="92">
        <v>0.0</v>
      </c>
      <c r="R2530" s="92">
        <v>0.0</v>
      </c>
      <c r="S2530" s="92">
        <v>0.0</v>
      </c>
      <c r="T2530" s="92">
        <v>0.0</v>
      </c>
      <c r="U2530" s="92">
        <v>0.0</v>
      </c>
      <c r="V2530" s="92">
        <v>0.0</v>
      </c>
      <c r="W2530" s="92">
        <v>0.0</v>
      </c>
      <c r="X2530" s="92">
        <v>0.0</v>
      </c>
      <c r="Y2530" s="92">
        <v>0.0</v>
      </c>
      <c r="Z2530" s="92">
        <v>0.0</v>
      </c>
      <c r="AA2530" s="92">
        <v>0.0</v>
      </c>
      <c r="AB2530" s="92">
        <v>0.0</v>
      </c>
      <c r="AC2530" s="92">
        <v>0.0</v>
      </c>
      <c r="AD2530" s="92">
        <v>0.0</v>
      </c>
      <c r="AE2530" s="92">
        <v>0.0</v>
      </c>
      <c r="AF2530" s="92">
        <v>0.0</v>
      </c>
      <c r="AG2530" s="92">
        <v>0.0</v>
      </c>
      <c r="AH2530" s="92">
        <v>0.0</v>
      </c>
    </row>
    <row r="2531" hidden="1">
      <c r="A2531" s="90" t="s">
        <v>79</v>
      </c>
      <c r="B2531" s="91" t="s">
        <v>351</v>
      </c>
      <c r="C2531" s="103">
        <v>1.0</v>
      </c>
      <c r="D2531" s="103">
        <v>1.0</v>
      </c>
      <c r="E2531" s="93">
        <f t="shared" si="1606"/>
        <v>20.66666667</v>
      </c>
      <c r="F2531" s="92">
        <v>0.0</v>
      </c>
      <c r="G2531" s="103">
        <v>105.0</v>
      </c>
      <c r="H2531" s="92">
        <v>0.0</v>
      </c>
      <c r="I2531" s="103">
        <v>62.0</v>
      </c>
      <c r="J2531" s="106">
        <f t="shared" si="1607"/>
        <v>43</v>
      </c>
      <c r="K2531" s="94">
        <f t="shared" si="1608"/>
        <v>1.693548387</v>
      </c>
      <c r="L2531" s="103">
        <v>20.0</v>
      </c>
      <c r="M2531" s="103">
        <v>144.0</v>
      </c>
      <c r="N2531" s="103">
        <v>1.0</v>
      </c>
      <c r="O2531" s="95">
        <f t="shared" si="1609"/>
        <v>20.66666667</v>
      </c>
      <c r="P2531" s="103">
        <v>1.0</v>
      </c>
      <c r="Q2531" s="92">
        <v>0.0</v>
      </c>
      <c r="R2531" s="103">
        <v>19.0</v>
      </c>
      <c r="S2531" s="103">
        <v>1.0</v>
      </c>
      <c r="T2531" s="103">
        <v>17.0</v>
      </c>
      <c r="U2531" s="103">
        <v>2.0</v>
      </c>
      <c r="V2531" s="103">
        <v>1.0</v>
      </c>
      <c r="W2531" s="103">
        <v>1.0</v>
      </c>
      <c r="X2531" s="92">
        <v>0.0</v>
      </c>
      <c r="Y2531" s="92">
        <v>0.0</v>
      </c>
      <c r="Z2531" s="92">
        <v>0.0</v>
      </c>
      <c r="AA2531" s="92">
        <v>0.0</v>
      </c>
      <c r="AB2531" s="92">
        <v>0.0</v>
      </c>
      <c r="AC2531" s="103">
        <v>4.0</v>
      </c>
      <c r="AD2531" s="103">
        <v>1.0</v>
      </c>
      <c r="AE2531" s="92">
        <v>0.0</v>
      </c>
      <c r="AF2531" s="92">
        <v>0.0</v>
      </c>
      <c r="AG2531" s="92">
        <v>0.0</v>
      </c>
      <c r="AH2531" s="92">
        <v>0.0</v>
      </c>
    </row>
    <row r="2532" hidden="1">
      <c r="A2532" s="90" t="s">
        <v>79</v>
      </c>
      <c r="B2532" s="91" t="s">
        <v>352</v>
      </c>
      <c r="C2532" s="103">
        <v>1.0</v>
      </c>
      <c r="D2532" s="103">
        <v>1.0</v>
      </c>
      <c r="E2532" s="93">
        <f t="shared" si="1606"/>
        <v>19</v>
      </c>
      <c r="F2532" s="103">
        <v>1.0</v>
      </c>
      <c r="G2532" s="103">
        <v>114.0</v>
      </c>
      <c r="H2532" s="92">
        <v>0.0</v>
      </c>
      <c r="I2532" s="103">
        <v>76.0</v>
      </c>
      <c r="J2532" s="106">
        <f t="shared" si="1607"/>
        <v>38</v>
      </c>
      <c r="K2532" s="94">
        <f t="shared" si="1608"/>
        <v>1.5</v>
      </c>
      <c r="L2532" s="103">
        <v>15.0</v>
      </c>
      <c r="M2532" s="103">
        <v>173.0</v>
      </c>
      <c r="N2532" s="103">
        <v>1.0</v>
      </c>
      <c r="O2532" s="95">
        <f t="shared" si="1609"/>
        <v>19</v>
      </c>
      <c r="P2532" s="103">
        <v>1.0</v>
      </c>
      <c r="Q2532" s="103">
        <v>2.0</v>
      </c>
      <c r="R2532" s="103">
        <v>16.0</v>
      </c>
      <c r="S2532" s="103">
        <v>2.0</v>
      </c>
      <c r="T2532" s="103">
        <v>25.0</v>
      </c>
      <c r="U2532" s="103">
        <v>7.0</v>
      </c>
      <c r="V2532" s="103">
        <v>2.0</v>
      </c>
      <c r="W2532" s="92">
        <v>0.0</v>
      </c>
      <c r="X2532" s="92">
        <v>0.0</v>
      </c>
      <c r="Y2532" s="92">
        <v>0.0</v>
      </c>
      <c r="Z2532" s="92">
        <v>0.0</v>
      </c>
      <c r="AA2532" s="92">
        <v>0.0</v>
      </c>
      <c r="AB2532" s="92">
        <v>0.0</v>
      </c>
      <c r="AC2532" s="103">
        <v>9.0</v>
      </c>
      <c r="AD2532" s="92">
        <v>0.0</v>
      </c>
      <c r="AE2532" s="92">
        <v>0.0</v>
      </c>
      <c r="AF2532" s="92">
        <v>0.0</v>
      </c>
      <c r="AG2532" s="92">
        <v>0.0</v>
      </c>
      <c r="AH2532" s="92">
        <v>0.0</v>
      </c>
    </row>
    <row r="2533" hidden="1">
      <c r="A2533" s="90" t="s">
        <v>79</v>
      </c>
      <c r="B2533" s="91" t="s">
        <v>353</v>
      </c>
      <c r="C2533" s="103">
        <v>1.0</v>
      </c>
      <c r="D2533" s="103">
        <v>1.0</v>
      </c>
      <c r="E2533" s="93">
        <f t="shared" si="1606"/>
        <v>21.5</v>
      </c>
      <c r="F2533" s="103">
        <v>4.0</v>
      </c>
      <c r="G2533" s="103">
        <v>31.0</v>
      </c>
      <c r="H2533" s="92">
        <v>0.0</v>
      </c>
      <c r="I2533" s="103">
        <v>30.0</v>
      </c>
      <c r="J2533" s="106">
        <f t="shared" si="1607"/>
        <v>1</v>
      </c>
      <c r="K2533" s="94">
        <f t="shared" si="1608"/>
        <v>1.033333333</v>
      </c>
      <c r="L2533" s="103">
        <v>43.0</v>
      </c>
      <c r="M2533" s="103">
        <v>37.0</v>
      </c>
      <c r="N2533" s="103">
        <v>1.0</v>
      </c>
      <c r="O2533" s="95">
        <f t="shared" si="1609"/>
        <v>21.5</v>
      </c>
      <c r="P2533" s="103">
        <v>1.0</v>
      </c>
      <c r="Q2533" s="92">
        <v>0.0</v>
      </c>
      <c r="R2533" s="92">
        <v>0.0</v>
      </c>
      <c r="S2533" s="103">
        <v>1.0</v>
      </c>
      <c r="T2533" s="92">
        <v>0.0</v>
      </c>
      <c r="U2533" s="92">
        <v>0.0</v>
      </c>
      <c r="V2533" s="92">
        <v>0.0</v>
      </c>
      <c r="W2533" s="92">
        <v>0.0</v>
      </c>
      <c r="X2533" s="92">
        <v>0.0</v>
      </c>
      <c r="Y2533" s="92">
        <v>0.0</v>
      </c>
      <c r="Z2533" s="92">
        <v>0.0</v>
      </c>
      <c r="AA2533" s="92">
        <v>0.0</v>
      </c>
      <c r="AB2533" s="92">
        <v>0.0</v>
      </c>
      <c r="AC2533" s="92">
        <v>0.0</v>
      </c>
      <c r="AD2533" s="92">
        <v>0.0</v>
      </c>
      <c r="AE2533" s="92">
        <v>0.0</v>
      </c>
      <c r="AF2533" s="92">
        <v>0.0</v>
      </c>
      <c r="AG2533" s="92">
        <v>0.0</v>
      </c>
      <c r="AH2533" s="92">
        <v>0.0</v>
      </c>
    </row>
    <row r="2534" hidden="1">
      <c r="A2534" s="90" t="s">
        <v>79</v>
      </c>
      <c r="B2534" s="91" t="s">
        <v>354</v>
      </c>
      <c r="C2534" s="92">
        <v>0.0</v>
      </c>
      <c r="D2534" s="92">
        <v>0.0</v>
      </c>
      <c r="E2534" s="93">
        <f t="shared" si="1606"/>
        <v>0</v>
      </c>
      <c r="F2534" s="92">
        <v>0.0</v>
      </c>
      <c r="G2534" s="92">
        <v>0.0</v>
      </c>
      <c r="H2534" s="92">
        <v>0.0</v>
      </c>
      <c r="I2534" s="92">
        <v>0.0</v>
      </c>
      <c r="J2534" s="106">
        <f t="shared" si="1607"/>
        <v>0</v>
      </c>
      <c r="K2534" s="94" t="str">
        <f t="shared" si="1608"/>
        <v>#DIV/0!</v>
      </c>
      <c r="L2534" s="92">
        <v>0.0</v>
      </c>
      <c r="M2534" s="92">
        <v>0.0</v>
      </c>
      <c r="N2534" s="103">
        <v>0.0</v>
      </c>
      <c r="O2534" s="95">
        <f t="shared" si="1609"/>
        <v>0</v>
      </c>
      <c r="P2534" s="92">
        <v>0.0</v>
      </c>
      <c r="Q2534" s="92">
        <v>0.0</v>
      </c>
      <c r="R2534" s="92">
        <v>0.0</v>
      </c>
      <c r="S2534" s="92">
        <v>0.0</v>
      </c>
      <c r="T2534" s="92">
        <v>0.0</v>
      </c>
      <c r="U2534" s="92">
        <v>0.0</v>
      </c>
      <c r="V2534" s="92">
        <v>0.0</v>
      </c>
      <c r="W2534" s="92">
        <v>0.0</v>
      </c>
      <c r="X2534" s="92">
        <v>0.0</v>
      </c>
      <c r="Y2534" s="92">
        <v>0.0</v>
      </c>
      <c r="Z2534" s="92">
        <v>0.0</v>
      </c>
      <c r="AA2534" s="92">
        <v>0.0</v>
      </c>
      <c r="AB2534" s="92">
        <v>0.0</v>
      </c>
      <c r="AC2534" s="92">
        <v>0.0</v>
      </c>
      <c r="AD2534" s="92">
        <v>0.0</v>
      </c>
      <c r="AE2534" s="92">
        <v>0.0</v>
      </c>
      <c r="AF2534" s="92">
        <v>0.0</v>
      </c>
      <c r="AG2534" s="92">
        <v>0.0</v>
      </c>
      <c r="AH2534" s="92">
        <v>0.0</v>
      </c>
    </row>
    <row r="2535" hidden="1">
      <c r="A2535" s="98"/>
      <c r="B2535" s="99"/>
      <c r="C2535" s="99">
        <f t="shared" ref="C2535:D2535" si="1610">SUM(C2529:C2534)/4</f>
        <v>1</v>
      </c>
      <c r="D2535" s="99">
        <f t="shared" si="1610"/>
        <v>1</v>
      </c>
      <c r="E2535" s="100">
        <f>SUM(E2529:E2534)</f>
        <v>79.56666667</v>
      </c>
      <c r="F2535" s="99">
        <f>SUM(F2529:F2534)/4</f>
        <v>1.25</v>
      </c>
      <c r="G2535" s="99">
        <f>SUM(G2529:G2534)</f>
        <v>370</v>
      </c>
      <c r="H2535" s="99"/>
      <c r="I2535" s="99">
        <f>SUM(I2529:I2534)</f>
        <v>260</v>
      </c>
      <c r="J2535" s="99">
        <f t="shared" si="1607"/>
        <v>110</v>
      </c>
      <c r="K2535" s="101">
        <f t="shared" si="1608"/>
        <v>1.423076923</v>
      </c>
      <c r="L2535" s="99">
        <f t="shared" ref="L2535:M2535" si="1611">SUM(L2529:L2534)</f>
        <v>90</v>
      </c>
      <c r="M2535" s="99">
        <f t="shared" si="1611"/>
        <v>518</v>
      </c>
      <c r="N2535" s="99"/>
      <c r="O2535" s="102"/>
      <c r="P2535" s="99">
        <f t="shared" ref="P2535:AH2535" si="1612">SUM(P2529:P2534)</f>
        <v>5</v>
      </c>
      <c r="Q2535" s="99">
        <f t="shared" si="1612"/>
        <v>5</v>
      </c>
      <c r="R2535" s="99">
        <f t="shared" si="1612"/>
        <v>47</v>
      </c>
      <c r="S2535" s="99">
        <f t="shared" si="1612"/>
        <v>5</v>
      </c>
      <c r="T2535" s="99">
        <f t="shared" si="1612"/>
        <v>67</v>
      </c>
      <c r="U2535" s="99">
        <f t="shared" si="1612"/>
        <v>15</v>
      </c>
      <c r="V2535" s="99">
        <f t="shared" si="1612"/>
        <v>6</v>
      </c>
      <c r="W2535" s="99">
        <f t="shared" si="1612"/>
        <v>2</v>
      </c>
      <c r="X2535" s="99">
        <f t="shared" si="1612"/>
        <v>0</v>
      </c>
      <c r="Y2535" s="99">
        <f t="shared" si="1612"/>
        <v>0</v>
      </c>
      <c r="Z2535" s="99">
        <f t="shared" si="1612"/>
        <v>0</v>
      </c>
      <c r="AA2535" s="99">
        <f t="shared" si="1612"/>
        <v>0</v>
      </c>
      <c r="AB2535" s="99">
        <f t="shared" si="1612"/>
        <v>0</v>
      </c>
      <c r="AC2535" s="99">
        <f t="shared" si="1612"/>
        <v>16</v>
      </c>
      <c r="AD2535" s="99">
        <f t="shared" si="1612"/>
        <v>1</v>
      </c>
      <c r="AE2535" s="99">
        <f t="shared" si="1612"/>
        <v>0</v>
      </c>
      <c r="AF2535" s="99">
        <f t="shared" si="1612"/>
        <v>0</v>
      </c>
      <c r="AG2535" s="99">
        <f t="shared" si="1612"/>
        <v>0</v>
      </c>
      <c r="AH2535" s="99">
        <f t="shared" si="1612"/>
        <v>0</v>
      </c>
    </row>
    <row r="2536" hidden="1">
      <c r="A2536" s="90" t="s">
        <v>328</v>
      </c>
      <c r="B2536" s="91" t="s">
        <v>329</v>
      </c>
      <c r="C2536" s="103">
        <v>1.0</v>
      </c>
      <c r="D2536" s="92">
        <v>0.0</v>
      </c>
      <c r="E2536" s="93">
        <f t="shared" ref="E2536:E2541" si="1613">SUM(L2536*I2536)/60</f>
        <v>18.2</v>
      </c>
      <c r="F2536" s="92">
        <v>0.0</v>
      </c>
      <c r="G2536" s="103">
        <v>76.0</v>
      </c>
      <c r="H2536" s="92">
        <v>0.0</v>
      </c>
      <c r="I2536" s="103">
        <v>91.0</v>
      </c>
      <c r="J2536" s="106">
        <f t="shared" si="1607"/>
        <v>-15</v>
      </c>
      <c r="K2536" s="94">
        <f t="shared" si="1608"/>
        <v>0.8351648352</v>
      </c>
      <c r="L2536" s="103">
        <v>12.0</v>
      </c>
      <c r="M2536" s="103">
        <v>99.0</v>
      </c>
      <c r="N2536" s="103">
        <v>1.0</v>
      </c>
      <c r="O2536" s="95">
        <f t="shared" ref="O2536:O2541" si="1614">SUM(L2536*I2536)/60</f>
        <v>18.2</v>
      </c>
      <c r="P2536" s="103">
        <v>2.0</v>
      </c>
      <c r="Q2536" s="103">
        <v>2.0</v>
      </c>
      <c r="R2536" s="103">
        <v>2.0</v>
      </c>
      <c r="S2536" s="103">
        <v>5.0</v>
      </c>
      <c r="T2536" s="103">
        <v>10.0</v>
      </c>
      <c r="U2536" s="103">
        <v>2.0</v>
      </c>
      <c r="V2536" s="103">
        <v>1.0</v>
      </c>
      <c r="W2536" s="103">
        <v>1.0</v>
      </c>
      <c r="X2536" s="103">
        <v>1.0</v>
      </c>
      <c r="Y2536" s="92">
        <v>0.0</v>
      </c>
      <c r="Z2536" s="92">
        <v>0.0</v>
      </c>
      <c r="AA2536" s="92">
        <v>0.0</v>
      </c>
      <c r="AB2536" s="92">
        <v>0.0</v>
      </c>
      <c r="AC2536" s="103">
        <v>2.0</v>
      </c>
      <c r="AD2536" s="92">
        <v>0.0</v>
      </c>
      <c r="AE2536" s="92">
        <v>0.0</v>
      </c>
      <c r="AF2536" s="92">
        <v>0.0</v>
      </c>
      <c r="AG2536" s="92">
        <v>0.0</v>
      </c>
      <c r="AH2536" s="92">
        <v>0.0</v>
      </c>
    </row>
    <row r="2537" hidden="1">
      <c r="A2537" s="90" t="s">
        <v>328</v>
      </c>
      <c r="B2537" s="91" t="s">
        <v>330</v>
      </c>
      <c r="C2537" s="103">
        <v>1.0</v>
      </c>
      <c r="D2537" s="92">
        <v>0.0</v>
      </c>
      <c r="E2537" s="93">
        <f t="shared" si="1613"/>
        <v>20</v>
      </c>
      <c r="F2537" s="103">
        <v>2.0</v>
      </c>
      <c r="G2537" s="103">
        <v>43.0</v>
      </c>
      <c r="H2537" s="103">
        <v>1.0</v>
      </c>
      <c r="I2537" s="103">
        <v>75.0</v>
      </c>
      <c r="J2537" s="106">
        <f t="shared" si="1607"/>
        <v>-32</v>
      </c>
      <c r="K2537" s="94">
        <f t="shared" si="1608"/>
        <v>0.5733333333</v>
      </c>
      <c r="L2537" s="103">
        <v>16.0</v>
      </c>
      <c r="M2537" s="103">
        <v>50.0</v>
      </c>
      <c r="N2537" s="103">
        <v>1.0</v>
      </c>
      <c r="O2537" s="95">
        <f t="shared" si="1614"/>
        <v>20</v>
      </c>
      <c r="P2537" s="103">
        <v>2.0</v>
      </c>
      <c r="Q2537" s="103">
        <v>2.0</v>
      </c>
      <c r="R2537" s="92">
        <v>0.0</v>
      </c>
      <c r="S2537" s="103">
        <v>1.0</v>
      </c>
      <c r="T2537" s="103">
        <v>3.0</v>
      </c>
      <c r="U2537" s="92">
        <v>0.0</v>
      </c>
      <c r="V2537" s="92">
        <v>0.0</v>
      </c>
      <c r="W2537" s="92">
        <v>0.0</v>
      </c>
      <c r="X2537" s="92">
        <v>0.0</v>
      </c>
      <c r="Y2537" s="92">
        <v>0.0</v>
      </c>
      <c r="Z2537" s="92">
        <v>0.0</v>
      </c>
      <c r="AA2537" s="92">
        <v>0.0</v>
      </c>
      <c r="AB2537" s="92">
        <v>0.0</v>
      </c>
      <c r="AC2537" s="92">
        <v>0.0</v>
      </c>
      <c r="AD2537" s="92">
        <v>0.0</v>
      </c>
      <c r="AE2537" s="92">
        <v>0.0</v>
      </c>
      <c r="AF2537" s="92">
        <v>0.0</v>
      </c>
      <c r="AG2537" s="92">
        <v>0.0</v>
      </c>
      <c r="AH2537" s="92">
        <v>0.0</v>
      </c>
    </row>
    <row r="2538" hidden="1">
      <c r="A2538" s="90" t="s">
        <v>328</v>
      </c>
      <c r="B2538" s="91" t="s">
        <v>331</v>
      </c>
      <c r="C2538" s="92">
        <v>0.0</v>
      </c>
      <c r="D2538" s="92">
        <v>0.0</v>
      </c>
      <c r="E2538" s="93">
        <f t="shared" si="1613"/>
        <v>0</v>
      </c>
      <c r="F2538" s="92">
        <v>0.0</v>
      </c>
      <c r="G2538" s="92">
        <v>0.0</v>
      </c>
      <c r="H2538" s="92">
        <v>0.0</v>
      </c>
      <c r="I2538" s="92">
        <v>0.0</v>
      </c>
      <c r="J2538" s="106">
        <f t="shared" si="1607"/>
        <v>0</v>
      </c>
      <c r="K2538" s="94" t="str">
        <f t="shared" si="1608"/>
        <v>#DIV/0!</v>
      </c>
      <c r="L2538" s="92">
        <v>0.0</v>
      </c>
      <c r="M2538" s="92">
        <v>0.0</v>
      </c>
      <c r="N2538" s="103">
        <v>0.0</v>
      </c>
      <c r="O2538" s="95">
        <f t="shared" si="1614"/>
        <v>0</v>
      </c>
      <c r="P2538" s="92">
        <v>0.0</v>
      </c>
      <c r="Q2538" s="92">
        <v>0.0</v>
      </c>
      <c r="R2538" s="92">
        <v>0.0</v>
      </c>
      <c r="S2538" s="92">
        <v>0.0</v>
      </c>
      <c r="T2538" s="92">
        <v>0.0</v>
      </c>
      <c r="U2538" s="92">
        <v>0.0</v>
      </c>
      <c r="V2538" s="92">
        <v>0.0</v>
      </c>
      <c r="W2538" s="92">
        <v>0.0</v>
      </c>
      <c r="X2538" s="92">
        <v>0.0</v>
      </c>
      <c r="Y2538" s="92">
        <v>0.0</v>
      </c>
      <c r="Z2538" s="92">
        <v>0.0</v>
      </c>
      <c r="AA2538" s="92">
        <v>0.0</v>
      </c>
      <c r="AB2538" s="92">
        <v>0.0</v>
      </c>
      <c r="AC2538" s="92">
        <v>0.0</v>
      </c>
      <c r="AD2538" s="92">
        <v>0.0</v>
      </c>
      <c r="AE2538" s="92">
        <v>0.0</v>
      </c>
      <c r="AF2538" s="92">
        <v>0.0</v>
      </c>
      <c r="AG2538" s="92">
        <v>0.0</v>
      </c>
      <c r="AH2538" s="92">
        <v>0.0</v>
      </c>
    </row>
    <row r="2539" hidden="1">
      <c r="A2539" s="90" t="s">
        <v>328</v>
      </c>
      <c r="B2539" s="91" t="s">
        <v>332</v>
      </c>
      <c r="C2539" s="103">
        <v>1.0</v>
      </c>
      <c r="D2539" s="92">
        <v>0.0</v>
      </c>
      <c r="E2539" s="93">
        <f t="shared" si="1613"/>
        <v>16.65</v>
      </c>
      <c r="F2539" s="92">
        <v>0.0</v>
      </c>
      <c r="G2539" s="103">
        <v>62.0</v>
      </c>
      <c r="H2539" s="92">
        <v>0.0</v>
      </c>
      <c r="I2539" s="103">
        <v>111.0</v>
      </c>
      <c r="J2539" s="106">
        <f t="shared" si="1607"/>
        <v>-49</v>
      </c>
      <c r="K2539" s="94">
        <f t="shared" si="1608"/>
        <v>0.5585585586</v>
      </c>
      <c r="L2539" s="103">
        <v>9.0</v>
      </c>
      <c r="M2539" s="103">
        <v>78.0</v>
      </c>
      <c r="N2539" s="103">
        <v>1.0</v>
      </c>
      <c r="O2539" s="95">
        <f t="shared" si="1614"/>
        <v>16.65</v>
      </c>
      <c r="P2539" s="103">
        <v>1.0</v>
      </c>
      <c r="Q2539" s="103">
        <v>1.0</v>
      </c>
      <c r="R2539" s="103">
        <v>2.0</v>
      </c>
      <c r="S2539" s="103">
        <v>1.0</v>
      </c>
      <c r="T2539" s="103">
        <v>7.0</v>
      </c>
      <c r="U2539" s="103">
        <v>3.0</v>
      </c>
      <c r="V2539" s="103">
        <v>1.0</v>
      </c>
      <c r="W2539" s="92">
        <v>0.0</v>
      </c>
      <c r="X2539" s="92">
        <v>0.0</v>
      </c>
      <c r="Y2539" s="92">
        <v>0.0</v>
      </c>
      <c r="Z2539" s="92">
        <v>0.0</v>
      </c>
      <c r="AA2539" s="92">
        <v>0.0</v>
      </c>
      <c r="AB2539" s="92">
        <v>0.0</v>
      </c>
      <c r="AC2539" s="103">
        <v>1.0</v>
      </c>
      <c r="AD2539" s="92">
        <v>0.0</v>
      </c>
      <c r="AE2539" s="92">
        <v>0.0</v>
      </c>
      <c r="AF2539" s="92">
        <v>0.0</v>
      </c>
      <c r="AG2539" s="103">
        <v>1.0</v>
      </c>
      <c r="AH2539" s="92">
        <v>0.0</v>
      </c>
    </row>
    <row r="2540" hidden="1">
      <c r="A2540" s="90" t="s">
        <v>328</v>
      </c>
      <c r="B2540" s="91" t="s">
        <v>333</v>
      </c>
      <c r="C2540" s="103">
        <v>1.0</v>
      </c>
      <c r="D2540" s="92">
        <v>0.0</v>
      </c>
      <c r="E2540" s="93">
        <f t="shared" si="1613"/>
        <v>18.15</v>
      </c>
      <c r="F2540" s="92">
        <v>0.0</v>
      </c>
      <c r="G2540" s="103">
        <v>72.0</v>
      </c>
      <c r="H2540" s="92">
        <v>0.0</v>
      </c>
      <c r="I2540" s="103">
        <v>99.0</v>
      </c>
      <c r="J2540" s="106">
        <f t="shared" si="1607"/>
        <v>-27</v>
      </c>
      <c r="K2540" s="94">
        <f t="shared" si="1608"/>
        <v>0.7272727273</v>
      </c>
      <c r="L2540" s="103">
        <v>11.0</v>
      </c>
      <c r="M2540" s="103">
        <v>91.0</v>
      </c>
      <c r="N2540" s="103">
        <v>1.0</v>
      </c>
      <c r="O2540" s="95">
        <f t="shared" si="1614"/>
        <v>18.15</v>
      </c>
      <c r="P2540" s="103">
        <v>2.0</v>
      </c>
      <c r="Q2540" s="103">
        <v>2.0</v>
      </c>
      <c r="R2540" s="103">
        <v>2.0</v>
      </c>
      <c r="S2540" s="103">
        <v>6.0</v>
      </c>
      <c r="T2540" s="103">
        <v>9.0</v>
      </c>
      <c r="U2540" s="103">
        <v>3.0</v>
      </c>
      <c r="V2540" s="92">
        <v>0.0</v>
      </c>
      <c r="W2540" s="92">
        <v>0.0</v>
      </c>
      <c r="X2540" s="92">
        <v>0.0</v>
      </c>
      <c r="Y2540" s="92">
        <v>0.0</v>
      </c>
      <c r="Z2540" s="92">
        <v>0.0</v>
      </c>
      <c r="AA2540" s="92">
        <v>0.0</v>
      </c>
      <c r="AB2540" s="92">
        <v>0.0</v>
      </c>
      <c r="AC2540" s="103">
        <v>3.0</v>
      </c>
      <c r="AD2540" s="92">
        <v>0.0</v>
      </c>
      <c r="AE2540" s="92">
        <v>0.0</v>
      </c>
      <c r="AF2540" s="92">
        <v>0.0</v>
      </c>
      <c r="AG2540" s="92">
        <v>0.0</v>
      </c>
      <c r="AH2540" s="103">
        <v>1.0</v>
      </c>
    </row>
    <row r="2541" hidden="1">
      <c r="A2541" s="90" t="s">
        <v>328</v>
      </c>
      <c r="B2541" s="97" t="s">
        <v>334</v>
      </c>
      <c r="C2541" s="92">
        <v>0.0</v>
      </c>
      <c r="D2541" s="92">
        <v>0.0</v>
      </c>
      <c r="E2541" s="93">
        <f t="shared" si="1613"/>
        <v>0</v>
      </c>
      <c r="F2541" s="92">
        <v>0.0</v>
      </c>
      <c r="G2541" s="92">
        <v>0.0</v>
      </c>
      <c r="H2541" s="92">
        <v>0.0</v>
      </c>
      <c r="I2541" s="92">
        <v>0.0</v>
      </c>
      <c r="J2541" s="106">
        <f t="shared" si="1607"/>
        <v>0</v>
      </c>
      <c r="K2541" s="94" t="str">
        <f t="shared" si="1608"/>
        <v>#DIV/0!</v>
      </c>
      <c r="L2541" s="92">
        <v>0.0</v>
      </c>
      <c r="M2541" s="92">
        <v>0.0</v>
      </c>
      <c r="N2541" s="103">
        <v>0.0</v>
      </c>
      <c r="O2541" s="95">
        <f t="shared" si="1614"/>
        <v>0</v>
      </c>
      <c r="P2541" s="92">
        <v>0.0</v>
      </c>
      <c r="Q2541" s="92">
        <v>0.0</v>
      </c>
      <c r="R2541" s="92">
        <v>0.0</v>
      </c>
      <c r="S2541" s="92">
        <v>0.0</v>
      </c>
      <c r="T2541" s="92">
        <v>0.0</v>
      </c>
      <c r="U2541" s="92">
        <v>0.0</v>
      </c>
      <c r="V2541" s="92">
        <v>0.0</v>
      </c>
      <c r="W2541" s="92">
        <v>0.0</v>
      </c>
      <c r="X2541" s="92">
        <v>0.0</v>
      </c>
      <c r="Y2541" s="92">
        <v>0.0</v>
      </c>
      <c r="Z2541" s="92">
        <v>0.0</v>
      </c>
      <c r="AA2541" s="92">
        <v>0.0</v>
      </c>
      <c r="AB2541" s="92">
        <v>0.0</v>
      </c>
      <c r="AC2541" s="92">
        <v>0.0</v>
      </c>
      <c r="AD2541" s="92">
        <v>0.0</v>
      </c>
      <c r="AE2541" s="92">
        <v>0.0</v>
      </c>
      <c r="AF2541" s="92">
        <v>0.0</v>
      </c>
      <c r="AG2541" s="92">
        <v>0.0</v>
      </c>
      <c r="AH2541" s="92">
        <v>0.0</v>
      </c>
    </row>
    <row r="2542" hidden="1">
      <c r="A2542" s="157" t="s">
        <v>269</v>
      </c>
      <c r="B2542" s="158" t="s">
        <v>278</v>
      </c>
      <c r="C2542" s="99">
        <f>SUM(C2536:C2541)</f>
        <v>4</v>
      </c>
      <c r="D2542" s="99">
        <f t="shared" ref="D2542:F2542" si="1615">SUM(D2536:D2541)/4</f>
        <v>0</v>
      </c>
      <c r="E2542" s="100">
        <f t="shared" si="1615"/>
        <v>18.25</v>
      </c>
      <c r="F2542" s="99">
        <f t="shared" si="1615"/>
        <v>0.5</v>
      </c>
      <c r="G2542" s="99">
        <f>SUM(G2536:G2541)</f>
        <v>253</v>
      </c>
      <c r="H2542" s="99"/>
      <c r="I2542" s="99">
        <f>SUM(I2536:I2541)</f>
        <v>376</v>
      </c>
      <c r="J2542" s="99">
        <f t="shared" si="1607"/>
        <v>-123</v>
      </c>
      <c r="K2542" s="101">
        <f t="shared" si="1608"/>
        <v>0.6728723404</v>
      </c>
      <c r="L2542" s="99">
        <f t="shared" ref="L2542:M2542" si="1616">SUM(L2536:L2541)</f>
        <v>48</v>
      </c>
      <c r="M2542" s="99">
        <f t="shared" si="1616"/>
        <v>318</v>
      </c>
      <c r="N2542" s="99"/>
      <c r="O2542" s="102"/>
      <c r="P2542" s="99">
        <f t="shared" ref="P2542:AH2542" si="1617">SUM(P2536:P2541)</f>
        <v>7</v>
      </c>
      <c r="Q2542" s="99">
        <f t="shared" si="1617"/>
        <v>7</v>
      </c>
      <c r="R2542" s="99">
        <f t="shared" si="1617"/>
        <v>6</v>
      </c>
      <c r="S2542" s="99">
        <f t="shared" si="1617"/>
        <v>13</v>
      </c>
      <c r="T2542" s="99">
        <f t="shared" si="1617"/>
        <v>29</v>
      </c>
      <c r="U2542" s="99">
        <f t="shared" si="1617"/>
        <v>8</v>
      </c>
      <c r="V2542" s="99">
        <f t="shared" si="1617"/>
        <v>2</v>
      </c>
      <c r="W2542" s="99">
        <f t="shared" si="1617"/>
        <v>1</v>
      </c>
      <c r="X2542" s="99">
        <f t="shared" si="1617"/>
        <v>1</v>
      </c>
      <c r="Y2542" s="99">
        <f t="shared" si="1617"/>
        <v>0</v>
      </c>
      <c r="Z2542" s="99">
        <f t="shared" si="1617"/>
        <v>0</v>
      </c>
      <c r="AA2542" s="99">
        <f t="shared" si="1617"/>
        <v>0</v>
      </c>
      <c r="AB2542" s="99">
        <f t="shared" si="1617"/>
        <v>0</v>
      </c>
      <c r="AC2542" s="99">
        <f t="shared" si="1617"/>
        <v>6</v>
      </c>
      <c r="AD2542" s="99">
        <f t="shared" si="1617"/>
        <v>0</v>
      </c>
      <c r="AE2542" s="99">
        <f t="shared" si="1617"/>
        <v>0</v>
      </c>
      <c r="AF2542" s="99">
        <f t="shared" si="1617"/>
        <v>0</v>
      </c>
      <c r="AG2542" s="99">
        <f t="shared" si="1617"/>
        <v>1</v>
      </c>
      <c r="AH2542" s="99">
        <f t="shared" si="1617"/>
        <v>1</v>
      </c>
    </row>
    <row r="2543">
      <c r="A2543" s="119" t="s">
        <v>527</v>
      </c>
    </row>
    <row r="2545" hidden="1">
      <c r="A2545" s="115"/>
      <c r="F2545" s="116" t="s">
        <v>382</v>
      </c>
      <c r="L2545" s="117" t="s">
        <v>383</v>
      </c>
      <c r="N2545" s="118" t="s">
        <v>384</v>
      </c>
    </row>
    <row r="2546" hidden="1">
      <c r="A2546" s="83" t="s">
        <v>232</v>
      </c>
      <c r="B2546" s="83" t="s">
        <v>233</v>
      </c>
      <c r="C2546" s="83" t="s">
        <v>234</v>
      </c>
      <c r="D2546" s="83" t="s">
        <v>15</v>
      </c>
      <c r="E2546" s="84" t="s">
        <v>235</v>
      </c>
      <c r="F2546" s="85" t="s">
        <v>17</v>
      </c>
      <c r="G2546" s="85" t="s">
        <v>236</v>
      </c>
      <c r="H2546" s="85" t="s">
        <v>237</v>
      </c>
      <c r="I2546" s="85" t="s">
        <v>238</v>
      </c>
      <c r="J2546" s="85" t="s">
        <v>239</v>
      </c>
      <c r="K2546" s="86" t="s">
        <v>240</v>
      </c>
      <c r="L2546" s="87" t="s">
        <v>241</v>
      </c>
      <c r="M2546" s="87" t="s">
        <v>242</v>
      </c>
      <c r="N2546" s="88" t="s">
        <v>385</v>
      </c>
      <c r="O2546" s="88" t="s">
        <v>235</v>
      </c>
      <c r="P2546" s="88" t="s">
        <v>244</v>
      </c>
      <c r="Q2546" s="88" t="s">
        <v>245</v>
      </c>
      <c r="R2546" s="88" t="s">
        <v>246</v>
      </c>
      <c r="S2546" s="88" t="s">
        <v>247</v>
      </c>
      <c r="T2546" s="88" t="s">
        <v>248</v>
      </c>
      <c r="U2546" s="88" t="s">
        <v>249</v>
      </c>
      <c r="V2546" s="88" t="s">
        <v>250</v>
      </c>
      <c r="W2546" s="88" t="s">
        <v>251</v>
      </c>
      <c r="X2546" s="88" t="s">
        <v>252</v>
      </c>
      <c r="Y2546" s="88" t="s">
        <v>253</v>
      </c>
      <c r="Z2546" s="88" t="s">
        <v>254</v>
      </c>
      <c r="AA2546" s="88" t="s">
        <v>255</v>
      </c>
      <c r="AB2546" s="88" t="s">
        <v>256</v>
      </c>
      <c r="AC2546" s="88" t="s">
        <v>257</v>
      </c>
      <c r="AD2546" s="88" t="s">
        <v>258</v>
      </c>
      <c r="AE2546" s="88" t="s">
        <v>259</v>
      </c>
      <c r="AF2546" s="88" t="s">
        <v>260</v>
      </c>
      <c r="AG2546" s="88" t="s">
        <v>261</v>
      </c>
      <c r="AH2546" s="88" t="s">
        <v>262</v>
      </c>
    </row>
    <row r="2547" hidden="1">
      <c r="A2547" s="90" t="s">
        <v>79</v>
      </c>
      <c r="B2547" s="91" t="s">
        <v>349</v>
      </c>
      <c r="C2547" s="103">
        <v>1.0</v>
      </c>
      <c r="D2547" s="103">
        <v>1.0</v>
      </c>
      <c r="E2547" s="93">
        <f t="shared" ref="E2547:E2552" si="1618">SUM(L2547*I2547)/60</f>
        <v>17.26666667</v>
      </c>
      <c r="F2547" s="92">
        <v>0.0</v>
      </c>
      <c r="G2547" s="103">
        <v>86.0</v>
      </c>
      <c r="H2547" s="92">
        <v>0.0</v>
      </c>
      <c r="I2547" s="103">
        <v>74.0</v>
      </c>
      <c r="J2547" s="106">
        <f t="shared" ref="J2547:J2561" si="1619">SUM(G2547-I2547)</f>
        <v>12</v>
      </c>
      <c r="K2547" s="94">
        <f t="shared" ref="K2547:K2561" si="1620">SUM(G2547/I2547)</f>
        <v>1.162162162</v>
      </c>
      <c r="L2547" s="103">
        <v>14.0</v>
      </c>
      <c r="M2547" s="103">
        <v>103.0</v>
      </c>
      <c r="N2547" s="103">
        <v>1.0</v>
      </c>
      <c r="O2547" s="95">
        <f t="shared" ref="O2547:O2552" si="1621">(E2547*N2547)</f>
        <v>17.26666667</v>
      </c>
      <c r="P2547" s="103">
        <v>3.0</v>
      </c>
      <c r="Q2547" s="92">
        <v>0.0</v>
      </c>
      <c r="R2547" s="103">
        <v>3.0</v>
      </c>
      <c r="S2547" s="103">
        <v>3.0</v>
      </c>
      <c r="T2547" s="103">
        <v>18.0</v>
      </c>
      <c r="U2547" s="103">
        <v>2.0</v>
      </c>
      <c r="V2547" s="103">
        <v>1.0</v>
      </c>
      <c r="W2547" s="92">
        <v>0.0</v>
      </c>
      <c r="X2547" s="92">
        <v>0.0</v>
      </c>
      <c r="Y2547" s="92">
        <v>0.0</v>
      </c>
      <c r="Z2547" s="92">
        <v>0.0</v>
      </c>
      <c r="AA2547" s="92">
        <v>0.0</v>
      </c>
      <c r="AB2547" s="92">
        <v>0.0</v>
      </c>
      <c r="AC2547" s="103">
        <v>1.0</v>
      </c>
      <c r="AD2547" s="92">
        <v>0.0</v>
      </c>
      <c r="AE2547" s="92">
        <v>0.0</v>
      </c>
      <c r="AF2547" s="92">
        <v>0.0</v>
      </c>
      <c r="AG2547" s="92">
        <v>0.0</v>
      </c>
      <c r="AH2547" s="92">
        <v>0.0</v>
      </c>
    </row>
    <row r="2548" hidden="1">
      <c r="A2548" s="90" t="s">
        <v>79</v>
      </c>
      <c r="B2548" s="91" t="s">
        <v>350</v>
      </c>
      <c r="C2548" s="92">
        <v>0.0</v>
      </c>
      <c r="D2548" s="92">
        <v>0.0</v>
      </c>
      <c r="E2548" s="93">
        <f t="shared" si="1618"/>
        <v>0</v>
      </c>
      <c r="F2548" s="92">
        <v>0.0</v>
      </c>
      <c r="G2548" s="92">
        <v>0.0</v>
      </c>
      <c r="H2548" s="92">
        <v>0.0</v>
      </c>
      <c r="I2548" s="92">
        <v>0.0</v>
      </c>
      <c r="J2548" s="106">
        <f t="shared" si="1619"/>
        <v>0</v>
      </c>
      <c r="K2548" s="94" t="str">
        <f t="shared" si="1620"/>
        <v>#DIV/0!</v>
      </c>
      <c r="L2548" s="92">
        <v>0.0</v>
      </c>
      <c r="M2548" s="92">
        <v>0.0</v>
      </c>
      <c r="N2548" s="103">
        <v>0.0</v>
      </c>
      <c r="O2548" s="95">
        <f t="shared" si="1621"/>
        <v>0</v>
      </c>
      <c r="P2548" s="92">
        <v>0.0</v>
      </c>
      <c r="Q2548" s="92">
        <v>0.0</v>
      </c>
      <c r="R2548" s="92">
        <v>0.0</v>
      </c>
      <c r="S2548" s="92">
        <v>0.0</v>
      </c>
      <c r="T2548" s="92">
        <v>0.0</v>
      </c>
      <c r="U2548" s="92">
        <v>0.0</v>
      </c>
      <c r="V2548" s="92">
        <v>0.0</v>
      </c>
      <c r="W2548" s="92">
        <v>0.0</v>
      </c>
      <c r="X2548" s="92">
        <v>0.0</v>
      </c>
      <c r="Y2548" s="92">
        <v>0.0</v>
      </c>
      <c r="Z2548" s="92">
        <v>0.0</v>
      </c>
      <c r="AA2548" s="92">
        <v>0.0</v>
      </c>
      <c r="AB2548" s="92">
        <v>0.0</v>
      </c>
      <c r="AC2548" s="92">
        <v>0.0</v>
      </c>
      <c r="AD2548" s="92">
        <v>0.0</v>
      </c>
      <c r="AE2548" s="92">
        <v>0.0</v>
      </c>
      <c r="AF2548" s="92">
        <v>0.0</v>
      </c>
      <c r="AG2548" s="92">
        <v>0.0</v>
      </c>
      <c r="AH2548" s="92">
        <v>0.0</v>
      </c>
    </row>
    <row r="2549" hidden="1">
      <c r="A2549" s="90" t="s">
        <v>79</v>
      </c>
      <c r="B2549" s="91" t="s">
        <v>351</v>
      </c>
      <c r="C2549" s="103">
        <v>1.0</v>
      </c>
      <c r="D2549" s="103">
        <v>1.0</v>
      </c>
      <c r="E2549" s="93">
        <f t="shared" si="1618"/>
        <v>18.3</v>
      </c>
      <c r="F2549" s="92">
        <v>0.0</v>
      </c>
      <c r="G2549" s="103">
        <v>109.0</v>
      </c>
      <c r="H2549" s="92">
        <v>0.0</v>
      </c>
      <c r="I2549" s="103">
        <v>61.0</v>
      </c>
      <c r="J2549" s="106">
        <f t="shared" si="1619"/>
        <v>48</v>
      </c>
      <c r="K2549" s="94">
        <f t="shared" si="1620"/>
        <v>1.786885246</v>
      </c>
      <c r="L2549" s="103">
        <v>18.0</v>
      </c>
      <c r="M2549" s="103">
        <v>160.0</v>
      </c>
      <c r="N2549" s="103">
        <v>1.0</v>
      </c>
      <c r="O2549" s="95">
        <f t="shared" si="1621"/>
        <v>18.3</v>
      </c>
      <c r="P2549" s="103">
        <v>5.0</v>
      </c>
      <c r="Q2549" s="103">
        <v>1.0</v>
      </c>
      <c r="R2549" s="103">
        <v>4.0</v>
      </c>
      <c r="S2549" s="92">
        <v>0.0</v>
      </c>
      <c r="T2549" s="103">
        <v>20.0</v>
      </c>
      <c r="U2549" s="103">
        <v>9.0</v>
      </c>
      <c r="V2549" s="103">
        <v>5.0</v>
      </c>
      <c r="W2549" s="103">
        <v>2.0</v>
      </c>
      <c r="X2549" s="103">
        <v>2.0</v>
      </c>
      <c r="Y2549" s="103">
        <v>1.0</v>
      </c>
      <c r="Z2549" s="92">
        <v>0.0</v>
      </c>
      <c r="AA2549" s="92">
        <v>0.0</v>
      </c>
      <c r="AB2549" s="92">
        <v>0.0</v>
      </c>
      <c r="AC2549" s="103">
        <v>9.0</v>
      </c>
      <c r="AD2549" s="92">
        <v>0.0</v>
      </c>
      <c r="AE2549" s="92">
        <v>0.0</v>
      </c>
      <c r="AF2549" s="92">
        <v>0.0</v>
      </c>
      <c r="AG2549" s="92">
        <v>0.0</v>
      </c>
      <c r="AH2549" s="92">
        <v>0.0</v>
      </c>
    </row>
    <row r="2550" hidden="1">
      <c r="A2550" s="90" t="s">
        <v>79</v>
      </c>
      <c r="B2550" s="91" t="s">
        <v>352</v>
      </c>
      <c r="C2550" s="103">
        <v>1.0</v>
      </c>
      <c r="D2550" s="103">
        <v>1.0</v>
      </c>
      <c r="E2550" s="93">
        <f t="shared" si="1618"/>
        <v>16.6</v>
      </c>
      <c r="F2550" s="103">
        <v>2.0</v>
      </c>
      <c r="G2550" s="103">
        <v>61.0</v>
      </c>
      <c r="H2550" s="103">
        <v>1.0</v>
      </c>
      <c r="I2550" s="103">
        <v>83.0</v>
      </c>
      <c r="J2550" s="106">
        <f t="shared" si="1619"/>
        <v>-22</v>
      </c>
      <c r="K2550" s="94">
        <f t="shared" si="1620"/>
        <v>0.734939759</v>
      </c>
      <c r="L2550" s="103">
        <v>12.0</v>
      </c>
      <c r="M2550" s="103">
        <v>78.0</v>
      </c>
      <c r="N2550" s="103">
        <v>1.0</v>
      </c>
      <c r="O2550" s="95">
        <f t="shared" si="1621"/>
        <v>16.6</v>
      </c>
      <c r="P2550" s="103">
        <v>9.0</v>
      </c>
      <c r="Q2550" s="103">
        <v>4.0</v>
      </c>
      <c r="R2550" s="92">
        <v>0.0</v>
      </c>
      <c r="S2550" s="103">
        <v>2.0</v>
      </c>
      <c r="T2550" s="103">
        <v>4.0</v>
      </c>
      <c r="U2550" s="92">
        <v>0.0</v>
      </c>
      <c r="V2550" s="92">
        <v>0.0</v>
      </c>
      <c r="W2550" s="92">
        <v>0.0</v>
      </c>
      <c r="X2550" s="92">
        <v>0.0</v>
      </c>
      <c r="Y2550" s="92">
        <v>0.0</v>
      </c>
      <c r="Z2550" s="92">
        <v>0.0</v>
      </c>
      <c r="AA2550" s="92">
        <v>0.0</v>
      </c>
      <c r="AB2550" s="92">
        <v>0.0</v>
      </c>
      <c r="AC2550" s="92">
        <v>0.0</v>
      </c>
      <c r="AD2550" s="92">
        <v>0.0</v>
      </c>
      <c r="AE2550" s="92">
        <v>0.0</v>
      </c>
      <c r="AF2550" s="92">
        <v>0.0</v>
      </c>
      <c r="AG2550" s="92">
        <v>0.0</v>
      </c>
      <c r="AH2550" s="92">
        <v>0.0</v>
      </c>
    </row>
    <row r="2551" hidden="1">
      <c r="A2551" s="90" t="s">
        <v>79</v>
      </c>
      <c r="B2551" s="91" t="s">
        <v>353</v>
      </c>
      <c r="C2551" s="103">
        <v>1.0</v>
      </c>
      <c r="D2551" s="103">
        <v>1.0</v>
      </c>
      <c r="E2551" s="93">
        <f t="shared" si="1618"/>
        <v>17.33333333</v>
      </c>
      <c r="F2551" s="103">
        <v>3.0</v>
      </c>
      <c r="G2551" s="103">
        <v>48.0</v>
      </c>
      <c r="H2551" s="92">
        <v>0.0</v>
      </c>
      <c r="I2551" s="103">
        <v>80.0</v>
      </c>
      <c r="J2551" s="106">
        <f t="shared" si="1619"/>
        <v>-32</v>
      </c>
      <c r="K2551" s="94">
        <f t="shared" si="1620"/>
        <v>0.6</v>
      </c>
      <c r="L2551" s="103">
        <v>13.0</v>
      </c>
      <c r="M2551" s="103">
        <v>63.0</v>
      </c>
      <c r="N2551" s="103">
        <v>1.0</v>
      </c>
      <c r="O2551" s="95">
        <f t="shared" si="1621"/>
        <v>17.33333333</v>
      </c>
      <c r="P2551" s="103">
        <v>5.0</v>
      </c>
      <c r="Q2551" s="103">
        <v>2.0</v>
      </c>
      <c r="R2551" s="92">
        <v>0.0</v>
      </c>
      <c r="S2551" s="103">
        <v>1.0</v>
      </c>
      <c r="T2551" s="103">
        <v>5.0</v>
      </c>
      <c r="U2551" s="103">
        <v>1.0</v>
      </c>
      <c r="V2551" s="103">
        <v>1.0</v>
      </c>
      <c r="W2551" s="92">
        <v>0.0</v>
      </c>
      <c r="X2551" s="92">
        <v>0.0</v>
      </c>
      <c r="Y2551" s="92">
        <v>0.0</v>
      </c>
      <c r="Z2551" s="92">
        <v>0.0</v>
      </c>
      <c r="AA2551" s="92">
        <v>0.0</v>
      </c>
      <c r="AB2551" s="92">
        <v>0.0</v>
      </c>
      <c r="AC2551" s="92">
        <v>0.0</v>
      </c>
      <c r="AD2551" s="92">
        <v>0.0</v>
      </c>
      <c r="AE2551" s="92">
        <v>0.0</v>
      </c>
      <c r="AF2551" s="92">
        <v>0.0</v>
      </c>
      <c r="AG2551" s="92">
        <v>0.0</v>
      </c>
      <c r="AH2551" s="92">
        <v>0.0</v>
      </c>
    </row>
    <row r="2552" hidden="1">
      <c r="A2552" s="90" t="s">
        <v>79</v>
      </c>
      <c r="B2552" s="91" t="s">
        <v>354</v>
      </c>
      <c r="C2552" s="92">
        <v>0.0</v>
      </c>
      <c r="D2552" s="92">
        <v>0.0</v>
      </c>
      <c r="E2552" s="93">
        <f t="shared" si="1618"/>
        <v>0</v>
      </c>
      <c r="F2552" s="92">
        <v>0.0</v>
      </c>
      <c r="G2552" s="92">
        <v>0.0</v>
      </c>
      <c r="H2552" s="92">
        <v>0.0</v>
      </c>
      <c r="I2552" s="92">
        <v>0.0</v>
      </c>
      <c r="J2552" s="106">
        <f t="shared" si="1619"/>
        <v>0</v>
      </c>
      <c r="K2552" s="94" t="str">
        <f t="shared" si="1620"/>
        <v>#DIV/0!</v>
      </c>
      <c r="L2552" s="92">
        <v>0.0</v>
      </c>
      <c r="M2552" s="92">
        <v>0.0</v>
      </c>
      <c r="N2552" s="103">
        <v>0.0</v>
      </c>
      <c r="O2552" s="95">
        <f t="shared" si="1621"/>
        <v>0</v>
      </c>
      <c r="P2552" s="92">
        <v>0.0</v>
      </c>
      <c r="Q2552" s="92">
        <v>0.0</v>
      </c>
      <c r="R2552" s="92">
        <v>0.0</v>
      </c>
      <c r="S2552" s="92">
        <v>0.0</v>
      </c>
      <c r="T2552" s="92">
        <v>0.0</v>
      </c>
      <c r="U2552" s="92">
        <v>0.0</v>
      </c>
      <c r="V2552" s="92">
        <v>0.0</v>
      </c>
      <c r="W2552" s="92">
        <v>0.0</v>
      </c>
      <c r="X2552" s="92">
        <v>0.0</v>
      </c>
      <c r="Y2552" s="92">
        <v>0.0</v>
      </c>
      <c r="Z2552" s="92">
        <v>0.0</v>
      </c>
      <c r="AA2552" s="92">
        <v>0.0</v>
      </c>
      <c r="AB2552" s="92">
        <v>0.0</v>
      </c>
      <c r="AC2552" s="92">
        <v>0.0</v>
      </c>
      <c r="AD2552" s="92">
        <v>0.0</v>
      </c>
      <c r="AE2552" s="92">
        <v>0.0</v>
      </c>
      <c r="AF2552" s="92">
        <v>0.0</v>
      </c>
      <c r="AG2552" s="92">
        <v>0.0</v>
      </c>
      <c r="AH2552" s="92">
        <v>0.0</v>
      </c>
    </row>
    <row r="2553" hidden="1">
      <c r="A2553" s="98"/>
      <c r="B2553" s="99"/>
      <c r="C2553" s="99">
        <f t="shared" ref="C2553:D2553" si="1622">SUM(C2547:C2552)/4</f>
        <v>1</v>
      </c>
      <c r="D2553" s="99">
        <f t="shared" si="1622"/>
        <v>1</v>
      </c>
      <c r="E2553" s="100">
        <f>SUM(E2547:E2552)</f>
        <v>69.5</v>
      </c>
      <c r="F2553" s="99">
        <f>SUM(F2547:F2552)/4</f>
        <v>1.25</v>
      </c>
      <c r="G2553" s="99">
        <f>SUM(G2547:G2552)</f>
        <v>304</v>
      </c>
      <c r="H2553" s="99"/>
      <c r="I2553" s="99">
        <f>SUM(I2547:I2552)</f>
        <v>298</v>
      </c>
      <c r="J2553" s="99">
        <f t="shared" si="1619"/>
        <v>6</v>
      </c>
      <c r="K2553" s="101">
        <f t="shared" si="1620"/>
        <v>1.020134228</v>
      </c>
      <c r="L2553" s="99">
        <f t="shared" ref="L2553:M2553" si="1623">SUM(L2547:L2552)</f>
        <v>57</v>
      </c>
      <c r="M2553" s="99">
        <f t="shared" si="1623"/>
        <v>404</v>
      </c>
      <c r="N2553" s="99"/>
      <c r="O2553" s="102"/>
      <c r="P2553" s="99">
        <f t="shared" ref="P2553:AH2553" si="1624">SUM(P2547:P2552)</f>
        <v>22</v>
      </c>
      <c r="Q2553" s="99">
        <f t="shared" si="1624"/>
        <v>7</v>
      </c>
      <c r="R2553" s="99">
        <f t="shared" si="1624"/>
        <v>7</v>
      </c>
      <c r="S2553" s="99">
        <f t="shared" si="1624"/>
        <v>6</v>
      </c>
      <c r="T2553" s="99">
        <f t="shared" si="1624"/>
        <v>47</v>
      </c>
      <c r="U2553" s="99">
        <f t="shared" si="1624"/>
        <v>12</v>
      </c>
      <c r="V2553" s="99">
        <f t="shared" si="1624"/>
        <v>7</v>
      </c>
      <c r="W2553" s="99">
        <f t="shared" si="1624"/>
        <v>2</v>
      </c>
      <c r="X2553" s="99">
        <f t="shared" si="1624"/>
        <v>2</v>
      </c>
      <c r="Y2553" s="99">
        <f t="shared" si="1624"/>
        <v>1</v>
      </c>
      <c r="Z2553" s="99">
        <f t="shared" si="1624"/>
        <v>0</v>
      </c>
      <c r="AA2553" s="99">
        <f t="shared" si="1624"/>
        <v>0</v>
      </c>
      <c r="AB2553" s="99">
        <f t="shared" si="1624"/>
        <v>0</v>
      </c>
      <c r="AC2553" s="99">
        <f t="shared" si="1624"/>
        <v>10</v>
      </c>
      <c r="AD2553" s="99">
        <f t="shared" si="1624"/>
        <v>0</v>
      </c>
      <c r="AE2553" s="99">
        <f t="shared" si="1624"/>
        <v>0</v>
      </c>
      <c r="AF2553" s="99">
        <f t="shared" si="1624"/>
        <v>0</v>
      </c>
      <c r="AG2553" s="99">
        <f t="shared" si="1624"/>
        <v>0</v>
      </c>
      <c r="AH2553" s="99">
        <f t="shared" si="1624"/>
        <v>0</v>
      </c>
    </row>
    <row r="2554" hidden="1">
      <c r="A2554" s="90" t="s">
        <v>95</v>
      </c>
      <c r="B2554" s="91" t="s">
        <v>368</v>
      </c>
      <c r="C2554" s="103">
        <v>1.0</v>
      </c>
      <c r="D2554" s="92">
        <v>0.0</v>
      </c>
      <c r="E2554" s="93">
        <f t="shared" ref="E2554:E2560" si="1625">SUM(L2554*I2554)/60</f>
        <v>0</v>
      </c>
      <c r="F2554" s="103">
        <v>1.0</v>
      </c>
      <c r="G2554" s="103">
        <v>106.0</v>
      </c>
      <c r="H2554" s="92">
        <v>0.0</v>
      </c>
      <c r="I2554" s="103">
        <v>82.0</v>
      </c>
      <c r="J2554" s="106">
        <f t="shared" si="1619"/>
        <v>24</v>
      </c>
      <c r="K2554" s="94">
        <f t="shared" si="1620"/>
        <v>1.292682927</v>
      </c>
      <c r="L2554" s="92">
        <v>0.0</v>
      </c>
      <c r="M2554" s="92">
        <v>0.0</v>
      </c>
      <c r="N2554" s="103">
        <v>1.0</v>
      </c>
      <c r="O2554" s="95">
        <f t="shared" ref="O2554:O2560" si="1626">SUM(L2554*I2554)/60</f>
        <v>0</v>
      </c>
      <c r="P2554" s="103">
        <v>5.0</v>
      </c>
      <c r="Q2554" s="103">
        <v>1.0</v>
      </c>
      <c r="R2554" s="103">
        <v>12.0</v>
      </c>
      <c r="S2554" s="103">
        <v>2.0</v>
      </c>
      <c r="T2554" s="103">
        <v>19.0</v>
      </c>
      <c r="U2554" s="103">
        <v>9.0</v>
      </c>
      <c r="V2554" s="103">
        <v>2.0</v>
      </c>
      <c r="W2554" s="103">
        <v>1.0</v>
      </c>
      <c r="X2554" s="92">
        <v>0.0</v>
      </c>
      <c r="Y2554" s="92">
        <v>0.0</v>
      </c>
      <c r="Z2554" s="92">
        <v>0.0</v>
      </c>
      <c r="AA2554" s="92">
        <v>0.0</v>
      </c>
      <c r="AB2554" s="92">
        <v>0.0</v>
      </c>
      <c r="AC2554" s="103">
        <v>5.0</v>
      </c>
      <c r="AD2554" s="92">
        <v>0.0</v>
      </c>
      <c r="AE2554" s="92">
        <v>0.0</v>
      </c>
      <c r="AF2554" s="92">
        <v>0.0</v>
      </c>
      <c r="AG2554" s="92">
        <v>0.0</v>
      </c>
      <c r="AH2554" s="92">
        <v>0.0</v>
      </c>
    </row>
    <row r="2555" hidden="1">
      <c r="A2555" s="90" t="s">
        <v>95</v>
      </c>
      <c r="B2555" s="91" t="s">
        <v>369</v>
      </c>
      <c r="C2555" s="103">
        <v>1.0</v>
      </c>
      <c r="D2555" s="92">
        <v>0.0</v>
      </c>
      <c r="E2555" s="93">
        <f t="shared" si="1625"/>
        <v>0</v>
      </c>
      <c r="F2555" s="92">
        <v>0.0</v>
      </c>
      <c r="G2555" s="103">
        <v>79.0</v>
      </c>
      <c r="H2555" s="92">
        <v>0.0</v>
      </c>
      <c r="I2555" s="103">
        <v>86.0</v>
      </c>
      <c r="J2555" s="106">
        <f t="shared" si="1619"/>
        <v>-7</v>
      </c>
      <c r="K2555" s="94">
        <f t="shared" si="1620"/>
        <v>0.9186046512</v>
      </c>
      <c r="L2555" s="92">
        <v>0.0</v>
      </c>
      <c r="M2555" s="92">
        <v>0.0</v>
      </c>
      <c r="N2555" s="103">
        <v>1.0</v>
      </c>
      <c r="O2555" s="95">
        <f t="shared" si="1626"/>
        <v>0</v>
      </c>
      <c r="P2555" s="103">
        <v>5.0</v>
      </c>
      <c r="Q2555" s="103">
        <v>3.0</v>
      </c>
      <c r="R2555" s="103">
        <v>4.0</v>
      </c>
      <c r="S2555" s="103">
        <v>4.0</v>
      </c>
      <c r="T2555" s="103">
        <v>13.0</v>
      </c>
      <c r="U2555" s="103">
        <v>4.0</v>
      </c>
      <c r="V2555" s="92">
        <v>0.0</v>
      </c>
      <c r="W2555" s="92">
        <v>0.0</v>
      </c>
      <c r="X2555" s="92">
        <v>0.0</v>
      </c>
      <c r="Y2555" s="92">
        <v>0.0</v>
      </c>
      <c r="Z2555" s="92">
        <v>0.0</v>
      </c>
      <c r="AA2555" s="92">
        <v>0.0</v>
      </c>
      <c r="AB2555" s="92">
        <v>0.0</v>
      </c>
      <c r="AC2555" s="103">
        <v>1.0</v>
      </c>
      <c r="AD2555" s="92">
        <v>0.0</v>
      </c>
      <c r="AE2555" s="92">
        <v>0.0</v>
      </c>
      <c r="AF2555" s="92">
        <v>0.0</v>
      </c>
      <c r="AG2555" s="92">
        <v>0.0</v>
      </c>
      <c r="AH2555" s="92">
        <v>0.0</v>
      </c>
    </row>
    <row r="2556" hidden="1">
      <c r="A2556" s="90" t="s">
        <v>95</v>
      </c>
      <c r="B2556" s="91" t="s">
        <v>370</v>
      </c>
      <c r="C2556" s="103">
        <v>1.0</v>
      </c>
      <c r="D2556" s="92">
        <v>0.0</v>
      </c>
      <c r="E2556" s="93">
        <f t="shared" si="1625"/>
        <v>0</v>
      </c>
      <c r="F2556" s="103">
        <v>3.0</v>
      </c>
      <c r="G2556" s="103">
        <v>50.0</v>
      </c>
      <c r="H2556" s="92">
        <v>0.0</v>
      </c>
      <c r="I2556" s="103">
        <v>54.0</v>
      </c>
      <c r="J2556" s="106">
        <f t="shared" si="1619"/>
        <v>-4</v>
      </c>
      <c r="K2556" s="94">
        <f t="shared" si="1620"/>
        <v>0.9259259259</v>
      </c>
      <c r="L2556" s="92">
        <v>0.0</v>
      </c>
      <c r="M2556" s="92">
        <v>0.0</v>
      </c>
      <c r="N2556" s="103">
        <v>1.0</v>
      </c>
      <c r="O2556" s="95">
        <f t="shared" si="1626"/>
        <v>0</v>
      </c>
      <c r="P2556" s="103">
        <v>6.0</v>
      </c>
      <c r="Q2556" s="103">
        <v>4.0</v>
      </c>
      <c r="R2556" s="103">
        <v>1.0</v>
      </c>
      <c r="S2556" s="103">
        <v>1.0</v>
      </c>
      <c r="T2556" s="103">
        <v>5.0</v>
      </c>
      <c r="U2556" s="92">
        <v>0.0</v>
      </c>
      <c r="V2556" s="92">
        <v>0.0</v>
      </c>
      <c r="W2556" s="92">
        <v>0.0</v>
      </c>
      <c r="X2556" s="92">
        <v>0.0</v>
      </c>
      <c r="Y2556" s="92">
        <v>0.0</v>
      </c>
      <c r="Z2556" s="92">
        <v>0.0</v>
      </c>
      <c r="AA2556" s="92">
        <v>0.0</v>
      </c>
      <c r="AB2556" s="92">
        <v>0.0</v>
      </c>
      <c r="AC2556" s="103">
        <v>1.0</v>
      </c>
      <c r="AD2556" s="92">
        <v>0.0</v>
      </c>
      <c r="AE2556" s="92">
        <v>0.0</v>
      </c>
      <c r="AF2556" s="92">
        <v>0.0</v>
      </c>
      <c r="AG2556" s="92">
        <v>0.0</v>
      </c>
      <c r="AH2556" s="92">
        <v>0.0</v>
      </c>
    </row>
    <row r="2557" hidden="1">
      <c r="A2557" s="90" t="s">
        <v>95</v>
      </c>
      <c r="B2557" s="91" t="s">
        <v>371</v>
      </c>
      <c r="C2557" s="92">
        <v>0.0</v>
      </c>
      <c r="D2557" s="92">
        <v>0.0</v>
      </c>
      <c r="E2557" s="93">
        <f t="shared" si="1625"/>
        <v>0</v>
      </c>
      <c r="F2557" s="92">
        <v>0.0</v>
      </c>
      <c r="G2557" s="92">
        <v>0.0</v>
      </c>
      <c r="H2557" s="92">
        <v>0.0</v>
      </c>
      <c r="I2557" s="92">
        <v>0.0</v>
      </c>
      <c r="J2557" s="106">
        <f t="shared" si="1619"/>
        <v>0</v>
      </c>
      <c r="K2557" s="94" t="str">
        <f t="shared" si="1620"/>
        <v>#DIV/0!</v>
      </c>
      <c r="L2557" s="92">
        <v>0.0</v>
      </c>
      <c r="M2557" s="92">
        <v>0.0</v>
      </c>
      <c r="N2557" s="103">
        <v>0.0</v>
      </c>
      <c r="O2557" s="95">
        <f t="shared" si="1626"/>
        <v>0</v>
      </c>
      <c r="P2557" s="92">
        <v>0.0</v>
      </c>
      <c r="Q2557" s="92">
        <v>0.0</v>
      </c>
      <c r="R2557" s="92">
        <v>0.0</v>
      </c>
      <c r="S2557" s="92">
        <v>0.0</v>
      </c>
      <c r="T2557" s="92">
        <v>0.0</v>
      </c>
      <c r="U2557" s="92">
        <v>0.0</v>
      </c>
      <c r="V2557" s="92">
        <v>0.0</v>
      </c>
      <c r="W2557" s="92">
        <v>0.0</v>
      </c>
      <c r="X2557" s="92">
        <v>0.0</v>
      </c>
      <c r="Y2557" s="92">
        <v>0.0</v>
      </c>
      <c r="Z2557" s="92">
        <v>0.0</v>
      </c>
      <c r="AA2557" s="92">
        <v>0.0</v>
      </c>
      <c r="AB2557" s="92">
        <v>0.0</v>
      </c>
      <c r="AC2557" s="92">
        <v>0.0</v>
      </c>
      <c r="AD2557" s="92">
        <v>0.0</v>
      </c>
      <c r="AE2557" s="92">
        <v>0.0</v>
      </c>
      <c r="AF2557" s="92">
        <v>0.0</v>
      </c>
      <c r="AG2557" s="92">
        <v>0.0</v>
      </c>
      <c r="AH2557" s="92">
        <v>0.0</v>
      </c>
    </row>
    <row r="2558" hidden="1">
      <c r="A2558" s="90" t="s">
        <v>95</v>
      </c>
      <c r="B2558" s="97" t="s">
        <v>372</v>
      </c>
      <c r="C2558" s="92">
        <v>0.0</v>
      </c>
      <c r="D2558" s="92">
        <v>0.0</v>
      </c>
      <c r="E2558" s="93">
        <f t="shared" si="1625"/>
        <v>0</v>
      </c>
      <c r="F2558" s="92">
        <v>0.0</v>
      </c>
      <c r="G2558" s="92">
        <v>0.0</v>
      </c>
      <c r="H2558" s="92">
        <v>0.0</v>
      </c>
      <c r="I2558" s="92">
        <v>0.0</v>
      </c>
      <c r="J2558" s="106">
        <f t="shared" si="1619"/>
        <v>0</v>
      </c>
      <c r="K2558" s="94" t="str">
        <f t="shared" si="1620"/>
        <v>#DIV/0!</v>
      </c>
      <c r="L2558" s="92">
        <v>0.0</v>
      </c>
      <c r="M2558" s="92">
        <v>0.0</v>
      </c>
      <c r="N2558" s="103">
        <v>0.0</v>
      </c>
      <c r="O2558" s="95">
        <f t="shared" si="1626"/>
        <v>0</v>
      </c>
      <c r="P2558" s="92">
        <v>0.0</v>
      </c>
      <c r="Q2558" s="92">
        <v>0.0</v>
      </c>
      <c r="R2558" s="92">
        <v>0.0</v>
      </c>
      <c r="S2558" s="92">
        <v>0.0</v>
      </c>
      <c r="T2558" s="92">
        <v>0.0</v>
      </c>
      <c r="U2558" s="92">
        <v>0.0</v>
      </c>
      <c r="V2558" s="92">
        <v>0.0</v>
      </c>
      <c r="W2558" s="92">
        <v>0.0</v>
      </c>
      <c r="X2558" s="92">
        <v>0.0</v>
      </c>
      <c r="Y2558" s="92">
        <v>0.0</v>
      </c>
      <c r="Z2558" s="92">
        <v>0.0</v>
      </c>
      <c r="AA2558" s="92">
        <v>0.0</v>
      </c>
      <c r="AB2558" s="92">
        <v>0.0</v>
      </c>
      <c r="AC2558" s="92">
        <v>0.0</v>
      </c>
      <c r="AD2558" s="92">
        <v>0.0</v>
      </c>
      <c r="AE2558" s="92">
        <v>0.0</v>
      </c>
      <c r="AF2558" s="92">
        <v>0.0</v>
      </c>
      <c r="AG2558" s="92">
        <v>0.0</v>
      </c>
      <c r="AH2558" s="92">
        <v>0.0</v>
      </c>
    </row>
    <row r="2559" hidden="1">
      <c r="A2559" s="90" t="s">
        <v>95</v>
      </c>
      <c r="B2559" s="91" t="s">
        <v>373</v>
      </c>
      <c r="C2559" s="92">
        <v>0.0</v>
      </c>
      <c r="D2559" s="92">
        <v>0.0</v>
      </c>
      <c r="E2559" s="93">
        <f t="shared" si="1625"/>
        <v>0</v>
      </c>
      <c r="F2559" s="92">
        <v>0.0</v>
      </c>
      <c r="G2559" s="92">
        <v>0.0</v>
      </c>
      <c r="H2559" s="92">
        <v>0.0</v>
      </c>
      <c r="I2559" s="92">
        <v>0.0</v>
      </c>
      <c r="J2559" s="106">
        <f t="shared" si="1619"/>
        <v>0</v>
      </c>
      <c r="K2559" s="94" t="str">
        <f t="shared" si="1620"/>
        <v>#DIV/0!</v>
      </c>
      <c r="L2559" s="92">
        <v>0.0</v>
      </c>
      <c r="M2559" s="92">
        <v>0.0</v>
      </c>
      <c r="N2559" s="103">
        <v>0.0</v>
      </c>
      <c r="O2559" s="95">
        <f t="shared" si="1626"/>
        <v>0</v>
      </c>
      <c r="P2559" s="92">
        <v>0.0</v>
      </c>
      <c r="Q2559" s="92">
        <v>0.0</v>
      </c>
      <c r="R2559" s="92">
        <v>0.0</v>
      </c>
      <c r="S2559" s="92">
        <v>0.0</v>
      </c>
      <c r="T2559" s="92">
        <v>0.0</v>
      </c>
      <c r="U2559" s="92">
        <v>0.0</v>
      </c>
      <c r="V2559" s="92">
        <v>0.0</v>
      </c>
      <c r="W2559" s="92">
        <v>0.0</v>
      </c>
      <c r="X2559" s="92">
        <v>0.0</v>
      </c>
      <c r="Y2559" s="92">
        <v>0.0</v>
      </c>
      <c r="Z2559" s="92">
        <v>0.0</v>
      </c>
      <c r="AA2559" s="92">
        <v>0.0</v>
      </c>
      <c r="AB2559" s="92">
        <v>0.0</v>
      </c>
      <c r="AC2559" s="92">
        <v>0.0</v>
      </c>
      <c r="AD2559" s="92">
        <v>0.0</v>
      </c>
      <c r="AE2559" s="92">
        <v>0.0</v>
      </c>
      <c r="AF2559" s="92">
        <v>0.0</v>
      </c>
      <c r="AG2559" s="92">
        <v>0.0</v>
      </c>
      <c r="AH2559" s="92">
        <v>0.0</v>
      </c>
    </row>
    <row r="2560" hidden="1">
      <c r="A2560" s="96" t="s">
        <v>269</v>
      </c>
      <c r="B2560" s="97" t="s">
        <v>299</v>
      </c>
      <c r="C2560" s="103">
        <v>1.0</v>
      </c>
      <c r="D2560" s="92">
        <v>0.0</v>
      </c>
      <c r="E2560" s="93">
        <f t="shared" si="1625"/>
        <v>0</v>
      </c>
      <c r="F2560" s="92">
        <v>0.0</v>
      </c>
      <c r="G2560" s="103">
        <v>58.0</v>
      </c>
      <c r="H2560" s="92">
        <v>0.0</v>
      </c>
      <c r="I2560" s="103">
        <v>98.0</v>
      </c>
      <c r="J2560" s="106">
        <f t="shared" si="1619"/>
        <v>-40</v>
      </c>
      <c r="K2560" s="94">
        <f t="shared" si="1620"/>
        <v>0.5918367347</v>
      </c>
      <c r="L2560" s="92">
        <v>0.0</v>
      </c>
      <c r="M2560" s="92">
        <v>0.0</v>
      </c>
      <c r="N2560" s="103">
        <v>1.0</v>
      </c>
      <c r="O2560" s="95">
        <f t="shared" si="1626"/>
        <v>0</v>
      </c>
      <c r="P2560" s="103">
        <v>2.0</v>
      </c>
      <c r="Q2560" s="103">
        <v>4.0</v>
      </c>
      <c r="R2560" s="103">
        <v>4.0</v>
      </c>
      <c r="S2560" s="103">
        <v>3.0</v>
      </c>
      <c r="T2560" s="103">
        <v>6.0</v>
      </c>
      <c r="U2560" s="103">
        <v>2.0</v>
      </c>
      <c r="V2560" s="92">
        <v>0.0</v>
      </c>
      <c r="W2560" s="92">
        <v>0.0</v>
      </c>
      <c r="X2560" s="92">
        <v>0.0</v>
      </c>
      <c r="Y2560" s="92">
        <v>0.0</v>
      </c>
      <c r="Z2560" s="92">
        <v>0.0</v>
      </c>
      <c r="AA2560" s="92">
        <v>0.0</v>
      </c>
      <c r="AB2560" s="92">
        <v>0.0</v>
      </c>
      <c r="AC2560" s="92">
        <v>0.0</v>
      </c>
      <c r="AD2560" s="92">
        <v>0.0</v>
      </c>
      <c r="AE2560" s="92">
        <v>0.0</v>
      </c>
      <c r="AF2560" s="92">
        <v>0.0</v>
      </c>
      <c r="AG2560" s="92">
        <v>0.0</v>
      </c>
      <c r="AH2560" s="92">
        <v>0.0</v>
      </c>
    </row>
    <row r="2561" hidden="1">
      <c r="A2561" s="98" t="s">
        <v>271</v>
      </c>
      <c r="B2561" s="99"/>
      <c r="C2561" s="99">
        <f>SUM(C2554:C2559)</f>
        <v>3</v>
      </c>
      <c r="D2561" s="99">
        <f t="shared" ref="D2561:F2561" si="1627">SUM(D2554:D2559)/4</f>
        <v>0</v>
      </c>
      <c r="E2561" s="100">
        <f t="shared" si="1627"/>
        <v>0</v>
      </c>
      <c r="F2561" s="99">
        <f t="shared" si="1627"/>
        <v>1</v>
      </c>
      <c r="G2561" s="99">
        <f>SUM(G2554:G2559)</f>
        <v>235</v>
      </c>
      <c r="H2561" s="99"/>
      <c r="I2561" s="99">
        <f>SUM(I2554:I2559)</f>
        <v>222</v>
      </c>
      <c r="J2561" s="99">
        <f t="shared" si="1619"/>
        <v>13</v>
      </c>
      <c r="K2561" s="101">
        <f t="shared" si="1620"/>
        <v>1.058558559</v>
      </c>
      <c r="L2561" s="99">
        <f t="shared" ref="L2561:M2561" si="1628">SUM(L2554:L2559)</f>
        <v>0</v>
      </c>
      <c r="M2561" s="99">
        <f t="shared" si="1628"/>
        <v>0</v>
      </c>
      <c r="N2561" s="99"/>
      <c r="O2561" s="102"/>
      <c r="P2561" s="99">
        <f t="shared" ref="P2561:AH2561" si="1629">SUM(P2554:P2559)</f>
        <v>16</v>
      </c>
      <c r="Q2561" s="99">
        <f t="shared" si="1629"/>
        <v>8</v>
      </c>
      <c r="R2561" s="99">
        <f t="shared" si="1629"/>
        <v>17</v>
      </c>
      <c r="S2561" s="99">
        <f t="shared" si="1629"/>
        <v>7</v>
      </c>
      <c r="T2561" s="99">
        <f t="shared" si="1629"/>
        <v>37</v>
      </c>
      <c r="U2561" s="99">
        <f t="shared" si="1629"/>
        <v>13</v>
      </c>
      <c r="V2561" s="99">
        <f t="shared" si="1629"/>
        <v>2</v>
      </c>
      <c r="W2561" s="99">
        <f t="shared" si="1629"/>
        <v>1</v>
      </c>
      <c r="X2561" s="99">
        <f t="shared" si="1629"/>
        <v>0</v>
      </c>
      <c r="Y2561" s="99">
        <f t="shared" si="1629"/>
        <v>0</v>
      </c>
      <c r="Z2561" s="99">
        <f t="shared" si="1629"/>
        <v>0</v>
      </c>
      <c r="AA2561" s="99">
        <f t="shared" si="1629"/>
        <v>0</v>
      </c>
      <c r="AB2561" s="99">
        <f t="shared" si="1629"/>
        <v>0</v>
      </c>
      <c r="AC2561" s="99">
        <f t="shared" si="1629"/>
        <v>7</v>
      </c>
      <c r="AD2561" s="99">
        <f t="shared" si="1629"/>
        <v>0</v>
      </c>
      <c r="AE2561" s="99">
        <f t="shared" si="1629"/>
        <v>0</v>
      </c>
      <c r="AF2561" s="99">
        <f t="shared" si="1629"/>
        <v>0</v>
      </c>
      <c r="AG2561" s="99">
        <f t="shared" si="1629"/>
        <v>0</v>
      </c>
      <c r="AH2561" s="99">
        <f t="shared" si="1629"/>
        <v>0</v>
      </c>
    </row>
    <row r="2562">
      <c r="A2562" s="119" t="s">
        <v>528</v>
      </c>
    </row>
    <row r="2564" hidden="1">
      <c r="A2564" s="115"/>
      <c r="F2564" s="116" t="s">
        <v>382</v>
      </c>
      <c r="L2564" s="117" t="s">
        <v>383</v>
      </c>
      <c r="N2564" s="118" t="s">
        <v>384</v>
      </c>
    </row>
    <row r="2565" hidden="1">
      <c r="A2565" s="83" t="s">
        <v>232</v>
      </c>
      <c r="B2565" s="83" t="s">
        <v>233</v>
      </c>
      <c r="C2565" s="83" t="s">
        <v>234</v>
      </c>
      <c r="D2565" s="83" t="s">
        <v>15</v>
      </c>
      <c r="E2565" s="84" t="s">
        <v>235</v>
      </c>
      <c r="F2565" s="85" t="s">
        <v>17</v>
      </c>
      <c r="G2565" s="85" t="s">
        <v>236</v>
      </c>
      <c r="H2565" s="85" t="s">
        <v>237</v>
      </c>
      <c r="I2565" s="85" t="s">
        <v>238</v>
      </c>
      <c r="J2565" s="85" t="s">
        <v>239</v>
      </c>
      <c r="K2565" s="86" t="s">
        <v>240</v>
      </c>
      <c r="L2565" s="87" t="s">
        <v>241</v>
      </c>
      <c r="M2565" s="87" t="s">
        <v>242</v>
      </c>
      <c r="N2565" s="88" t="s">
        <v>385</v>
      </c>
      <c r="O2565" s="88" t="s">
        <v>235</v>
      </c>
      <c r="P2565" s="88" t="s">
        <v>244</v>
      </c>
      <c r="Q2565" s="88" t="s">
        <v>245</v>
      </c>
      <c r="R2565" s="88" t="s">
        <v>246</v>
      </c>
      <c r="S2565" s="88" t="s">
        <v>247</v>
      </c>
      <c r="T2565" s="88" t="s">
        <v>248</v>
      </c>
      <c r="U2565" s="88" t="s">
        <v>249</v>
      </c>
      <c r="V2565" s="88" t="s">
        <v>250</v>
      </c>
      <c r="W2565" s="88" t="s">
        <v>251</v>
      </c>
      <c r="X2565" s="88" t="s">
        <v>252</v>
      </c>
      <c r="Y2565" s="88" t="s">
        <v>253</v>
      </c>
      <c r="Z2565" s="88" t="s">
        <v>254</v>
      </c>
      <c r="AA2565" s="88" t="s">
        <v>255</v>
      </c>
      <c r="AB2565" s="88" t="s">
        <v>256</v>
      </c>
      <c r="AC2565" s="88" t="s">
        <v>257</v>
      </c>
      <c r="AD2565" s="88" t="s">
        <v>258</v>
      </c>
      <c r="AE2565" s="88" t="s">
        <v>259</v>
      </c>
      <c r="AF2565" s="88" t="s">
        <v>260</v>
      </c>
      <c r="AG2565" s="88" t="s">
        <v>261</v>
      </c>
      <c r="AH2565" s="88" t="s">
        <v>262</v>
      </c>
    </row>
    <row r="2566" hidden="1">
      <c r="A2566" s="90" t="s">
        <v>71</v>
      </c>
      <c r="B2566" s="91" t="s">
        <v>356</v>
      </c>
      <c r="C2566" s="103">
        <v>1.0</v>
      </c>
      <c r="D2566" s="103">
        <v>1.0</v>
      </c>
      <c r="E2566" s="93">
        <f t="shared" ref="E2566:E2571" si="1630">SUM(L2566*I2566)/60</f>
        <v>26.4</v>
      </c>
      <c r="F2566" s="103">
        <v>1.0</v>
      </c>
      <c r="G2566" s="103">
        <v>113.0</v>
      </c>
      <c r="H2566" s="92">
        <v>0.0</v>
      </c>
      <c r="I2566" s="103">
        <v>99.0</v>
      </c>
      <c r="J2566" s="106">
        <f t="shared" ref="J2566:J2579" si="1631">SUM(G2566-I2566)</f>
        <v>14</v>
      </c>
      <c r="K2566" s="94">
        <f t="shared" ref="K2566:K2579" si="1632">SUM(G2566/I2566)</f>
        <v>1.141414141</v>
      </c>
      <c r="L2566" s="103">
        <v>16.0</v>
      </c>
      <c r="M2566" s="103">
        <v>159.0</v>
      </c>
      <c r="N2566" s="103">
        <v>1.0</v>
      </c>
      <c r="O2566" s="95">
        <f t="shared" ref="O2566:O2571" si="1633">(E2566*N2566)</f>
        <v>26.4</v>
      </c>
      <c r="P2566" s="103">
        <v>4.0</v>
      </c>
      <c r="Q2566" s="103">
        <v>2.0</v>
      </c>
      <c r="R2566" s="103">
        <v>15.0</v>
      </c>
      <c r="S2566" s="103">
        <v>3.0</v>
      </c>
      <c r="T2566" s="103">
        <v>16.0</v>
      </c>
      <c r="U2566" s="103">
        <v>4.0</v>
      </c>
      <c r="V2566" s="103">
        <v>1.0</v>
      </c>
      <c r="W2566" s="103">
        <v>1.0</v>
      </c>
      <c r="X2566" s="92">
        <v>0.0</v>
      </c>
      <c r="Y2566" s="92">
        <v>0.0</v>
      </c>
      <c r="Z2566" s="92">
        <v>0.0</v>
      </c>
      <c r="AA2566" s="92">
        <v>0.0</v>
      </c>
      <c r="AB2566" s="92">
        <v>0.0</v>
      </c>
      <c r="AC2566" s="103">
        <v>3.0</v>
      </c>
      <c r="AD2566" s="92">
        <v>0.0</v>
      </c>
      <c r="AE2566" s="92">
        <v>0.0</v>
      </c>
      <c r="AF2566" s="92">
        <v>0.0</v>
      </c>
      <c r="AG2566" s="92">
        <v>0.0</v>
      </c>
      <c r="AH2566" s="92">
        <v>0.0</v>
      </c>
    </row>
    <row r="2567" hidden="1">
      <c r="A2567" s="90" t="s">
        <v>71</v>
      </c>
      <c r="B2567" s="91" t="s">
        <v>318</v>
      </c>
      <c r="C2567" s="103">
        <v>1.0</v>
      </c>
      <c r="D2567" s="103">
        <v>1.0</v>
      </c>
      <c r="E2567" s="93">
        <f t="shared" si="1630"/>
        <v>26</v>
      </c>
      <c r="F2567" s="103">
        <v>1.0</v>
      </c>
      <c r="G2567" s="103">
        <v>142.0</v>
      </c>
      <c r="H2567" s="103">
        <v>1.0</v>
      </c>
      <c r="I2567" s="103">
        <v>104.0</v>
      </c>
      <c r="J2567" s="106">
        <f t="shared" si="1631"/>
        <v>38</v>
      </c>
      <c r="K2567" s="94">
        <f t="shared" si="1632"/>
        <v>1.365384615</v>
      </c>
      <c r="L2567" s="103">
        <v>15.0</v>
      </c>
      <c r="M2567" s="103">
        <v>197.0</v>
      </c>
      <c r="N2567" s="103">
        <v>1.0</v>
      </c>
      <c r="O2567" s="95">
        <f t="shared" si="1633"/>
        <v>26</v>
      </c>
      <c r="P2567" s="103">
        <v>3.0</v>
      </c>
      <c r="Q2567" s="103">
        <v>5.0</v>
      </c>
      <c r="R2567" s="103">
        <v>19.0</v>
      </c>
      <c r="S2567" s="103">
        <v>1.0</v>
      </c>
      <c r="T2567" s="103">
        <v>21.0</v>
      </c>
      <c r="U2567" s="103">
        <v>5.0</v>
      </c>
      <c r="V2567" s="103">
        <v>3.0</v>
      </c>
      <c r="W2567" s="103">
        <v>2.0</v>
      </c>
      <c r="X2567" s="92">
        <v>0.0</v>
      </c>
      <c r="Y2567" s="92">
        <v>0.0</v>
      </c>
      <c r="Z2567" s="92">
        <v>0.0</v>
      </c>
      <c r="AA2567" s="92">
        <v>0.0</v>
      </c>
      <c r="AB2567" s="92">
        <v>0.0</v>
      </c>
      <c r="AC2567" s="103">
        <v>6.0</v>
      </c>
      <c r="AD2567" s="92">
        <v>0.0</v>
      </c>
      <c r="AE2567" s="92">
        <v>0.0</v>
      </c>
      <c r="AF2567" s="92">
        <v>0.0</v>
      </c>
      <c r="AG2567" s="92">
        <v>0.0</v>
      </c>
      <c r="AH2567" s="92">
        <v>0.0</v>
      </c>
    </row>
    <row r="2568" hidden="1">
      <c r="A2568" s="90" t="s">
        <v>71</v>
      </c>
      <c r="B2568" s="91" t="s">
        <v>357</v>
      </c>
      <c r="C2568" s="103">
        <v>0.0</v>
      </c>
      <c r="D2568" s="103">
        <v>0.0</v>
      </c>
      <c r="E2568" s="93">
        <f t="shared" si="1630"/>
        <v>0</v>
      </c>
      <c r="F2568" s="92">
        <v>0.0</v>
      </c>
      <c r="G2568" s="92">
        <v>0.0</v>
      </c>
      <c r="H2568" s="92">
        <v>0.0</v>
      </c>
      <c r="I2568" s="92">
        <v>0.0</v>
      </c>
      <c r="J2568" s="106">
        <f t="shared" si="1631"/>
        <v>0</v>
      </c>
      <c r="K2568" s="94" t="str">
        <f t="shared" si="1632"/>
        <v>#DIV/0!</v>
      </c>
      <c r="L2568" s="92">
        <v>0.0</v>
      </c>
      <c r="M2568" s="92">
        <v>0.0</v>
      </c>
      <c r="N2568" s="103">
        <v>0.0</v>
      </c>
      <c r="O2568" s="95">
        <f t="shared" si="1633"/>
        <v>0</v>
      </c>
      <c r="P2568" s="92">
        <v>0.0</v>
      </c>
      <c r="Q2568" s="92">
        <v>0.0</v>
      </c>
      <c r="R2568" s="92">
        <v>0.0</v>
      </c>
      <c r="S2568" s="92">
        <v>0.0</v>
      </c>
      <c r="T2568" s="92">
        <v>0.0</v>
      </c>
      <c r="U2568" s="92">
        <v>0.0</v>
      </c>
      <c r="V2568" s="92">
        <v>0.0</v>
      </c>
      <c r="W2568" s="92">
        <v>0.0</v>
      </c>
      <c r="X2568" s="92">
        <v>0.0</v>
      </c>
      <c r="Y2568" s="92">
        <v>0.0</v>
      </c>
      <c r="Z2568" s="92">
        <v>0.0</v>
      </c>
      <c r="AA2568" s="92">
        <v>0.0</v>
      </c>
      <c r="AB2568" s="92">
        <v>0.0</v>
      </c>
      <c r="AC2568" s="92">
        <v>0.0</v>
      </c>
      <c r="AD2568" s="92">
        <v>0.0</v>
      </c>
      <c r="AE2568" s="92">
        <v>0.0</v>
      </c>
      <c r="AF2568" s="92">
        <v>0.0</v>
      </c>
      <c r="AG2568" s="92">
        <v>0.0</v>
      </c>
      <c r="AH2568" s="92">
        <v>0.0</v>
      </c>
    </row>
    <row r="2569" hidden="1">
      <c r="A2569" s="90" t="s">
        <v>71</v>
      </c>
      <c r="B2569" s="91" t="s">
        <v>358</v>
      </c>
      <c r="C2569" s="92">
        <v>0.0</v>
      </c>
      <c r="D2569" s="92">
        <v>0.0</v>
      </c>
      <c r="E2569" s="93">
        <f t="shared" si="1630"/>
        <v>0</v>
      </c>
      <c r="F2569" s="92">
        <v>0.0</v>
      </c>
      <c r="G2569" s="92">
        <v>0.0</v>
      </c>
      <c r="H2569" s="92">
        <v>0.0</v>
      </c>
      <c r="I2569" s="92">
        <v>0.0</v>
      </c>
      <c r="J2569" s="106">
        <f t="shared" si="1631"/>
        <v>0</v>
      </c>
      <c r="K2569" s="94" t="str">
        <f t="shared" si="1632"/>
        <v>#DIV/0!</v>
      </c>
      <c r="L2569" s="92">
        <v>0.0</v>
      </c>
      <c r="M2569" s="92">
        <v>0.0</v>
      </c>
      <c r="N2569" s="103">
        <v>0.0</v>
      </c>
      <c r="O2569" s="95">
        <f t="shared" si="1633"/>
        <v>0</v>
      </c>
      <c r="P2569" s="92">
        <v>0.0</v>
      </c>
      <c r="Q2569" s="92">
        <v>0.0</v>
      </c>
      <c r="R2569" s="92">
        <v>0.0</v>
      </c>
      <c r="S2569" s="92">
        <v>0.0</v>
      </c>
      <c r="T2569" s="92">
        <v>0.0</v>
      </c>
      <c r="U2569" s="92">
        <v>0.0</v>
      </c>
      <c r="V2569" s="92">
        <v>0.0</v>
      </c>
      <c r="W2569" s="92">
        <v>0.0</v>
      </c>
      <c r="X2569" s="92">
        <v>0.0</v>
      </c>
      <c r="Y2569" s="92">
        <v>0.0</v>
      </c>
      <c r="Z2569" s="92">
        <v>0.0</v>
      </c>
      <c r="AA2569" s="92">
        <v>0.0</v>
      </c>
      <c r="AB2569" s="92">
        <v>0.0</v>
      </c>
      <c r="AC2569" s="92">
        <v>0.0</v>
      </c>
      <c r="AD2569" s="92">
        <v>0.0</v>
      </c>
      <c r="AE2569" s="92">
        <v>0.0</v>
      </c>
      <c r="AF2569" s="92">
        <v>0.0</v>
      </c>
      <c r="AG2569" s="92">
        <v>0.0</v>
      </c>
      <c r="AH2569" s="92">
        <v>0.0</v>
      </c>
    </row>
    <row r="2570" hidden="1">
      <c r="A2570" s="90" t="s">
        <v>71</v>
      </c>
      <c r="B2570" s="91" t="s">
        <v>327</v>
      </c>
      <c r="C2570" s="103">
        <v>1.0</v>
      </c>
      <c r="D2570" s="103">
        <v>1.0</v>
      </c>
      <c r="E2570" s="93">
        <f t="shared" si="1630"/>
        <v>25.2</v>
      </c>
      <c r="F2570" s="103">
        <v>0.0</v>
      </c>
      <c r="G2570" s="103">
        <v>120.0</v>
      </c>
      <c r="H2570" s="103">
        <v>0.0</v>
      </c>
      <c r="I2570" s="103">
        <v>108.0</v>
      </c>
      <c r="J2570" s="106">
        <f t="shared" si="1631"/>
        <v>12</v>
      </c>
      <c r="K2570" s="94">
        <f t="shared" si="1632"/>
        <v>1.111111111</v>
      </c>
      <c r="L2570" s="103">
        <v>14.0</v>
      </c>
      <c r="M2570" s="103">
        <v>174.0</v>
      </c>
      <c r="N2570" s="103">
        <v>1.0</v>
      </c>
      <c r="O2570" s="95">
        <f t="shared" si="1633"/>
        <v>25.2</v>
      </c>
      <c r="P2570" s="103">
        <v>11.0</v>
      </c>
      <c r="Q2570" s="103">
        <v>4.0</v>
      </c>
      <c r="R2570" s="103">
        <v>20.0</v>
      </c>
      <c r="S2570" s="103">
        <v>1.0</v>
      </c>
      <c r="T2570" s="103">
        <v>18.0</v>
      </c>
      <c r="U2570" s="103">
        <v>5.0</v>
      </c>
      <c r="V2570" s="103">
        <v>1.0</v>
      </c>
      <c r="W2570" s="92">
        <v>0.0</v>
      </c>
      <c r="X2570" s="92">
        <v>0.0</v>
      </c>
      <c r="Y2570" s="92">
        <v>0.0</v>
      </c>
      <c r="Z2570" s="92">
        <v>0.0</v>
      </c>
      <c r="AA2570" s="92">
        <v>0.0</v>
      </c>
      <c r="AB2570" s="92">
        <v>0.0</v>
      </c>
      <c r="AC2570" s="103">
        <v>4.0</v>
      </c>
      <c r="AD2570" s="92">
        <v>0.0</v>
      </c>
      <c r="AE2570" s="92">
        <v>0.0</v>
      </c>
      <c r="AF2570" s="92">
        <v>0.0</v>
      </c>
      <c r="AG2570" s="92">
        <v>0.0</v>
      </c>
      <c r="AH2570" s="92">
        <v>0.0</v>
      </c>
    </row>
    <row r="2571" hidden="1">
      <c r="A2571" s="90" t="s">
        <v>71</v>
      </c>
      <c r="B2571" s="91" t="s">
        <v>359</v>
      </c>
      <c r="C2571" s="103">
        <v>1.0</v>
      </c>
      <c r="D2571" s="103">
        <v>1.0</v>
      </c>
      <c r="E2571" s="93">
        <f t="shared" si="1630"/>
        <v>25.5</v>
      </c>
      <c r="F2571" s="103">
        <v>3.0</v>
      </c>
      <c r="G2571" s="103">
        <v>109.0</v>
      </c>
      <c r="H2571" s="103">
        <v>1.0</v>
      </c>
      <c r="I2571" s="103">
        <v>102.0</v>
      </c>
      <c r="J2571" s="106">
        <f t="shared" si="1631"/>
        <v>7</v>
      </c>
      <c r="K2571" s="94">
        <f t="shared" si="1632"/>
        <v>1.068627451</v>
      </c>
      <c r="L2571" s="103">
        <v>15.0</v>
      </c>
      <c r="M2571" s="103">
        <v>136.0</v>
      </c>
      <c r="N2571" s="103">
        <v>1.0</v>
      </c>
      <c r="O2571" s="95">
        <f t="shared" si="1633"/>
        <v>25.5</v>
      </c>
      <c r="P2571" s="103">
        <v>3.0</v>
      </c>
      <c r="Q2571" s="103">
        <v>3.0</v>
      </c>
      <c r="R2571" s="103">
        <v>15.0</v>
      </c>
      <c r="S2571" s="103">
        <v>1.0</v>
      </c>
      <c r="T2571" s="103">
        <v>9.0</v>
      </c>
      <c r="U2571" s="103">
        <v>2.0</v>
      </c>
      <c r="V2571" s="92">
        <v>0.0</v>
      </c>
      <c r="W2571" s="92">
        <v>0.0</v>
      </c>
      <c r="X2571" s="92">
        <v>0.0</v>
      </c>
      <c r="Y2571" s="92">
        <v>0.0</v>
      </c>
      <c r="Z2571" s="92">
        <v>0.0</v>
      </c>
      <c r="AA2571" s="92">
        <v>0.0</v>
      </c>
      <c r="AB2571" s="92">
        <v>0.0</v>
      </c>
      <c r="AC2571" s="103">
        <v>2.0</v>
      </c>
      <c r="AD2571" s="92">
        <v>0.0</v>
      </c>
      <c r="AE2571" s="92">
        <v>0.0</v>
      </c>
      <c r="AF2571" s="92">
        <v>0.0</v>
      </c>
      <c r="AG2571" s="92">
        <v>0.0</v>
      </c>
      <c r="AH2571" s="92">
        <v>0.0</v>
      </c>
    </row>
    <row r="2572" hidden="1">
      <c r="A2572" s="98"/>
      <c r="B2572" s="99"/>
      <c r="C2572" s="99">
        <f t="shared" ref="C2572:D2572" si="1634">SUM(C2566:C2571)/4</f>
        <v>1</v>
      </c>
      <c r="D2572" s="99">
        <f t="shared" si="1634"/>
        <v>1</v>
      </c>
      <c r="E2572" s="100">
        <f>SUM(E2566:E2571)</f>
        <v>103.1</v>
      </c>
      <c r="F2572" s="99">
        <f>SUM(F2566:F2571)/4</f>
        <v>1.25</v>
      </c>
      <c r="G2572" s="99">
        <f>SUM(G2566:G2571)</f>
        <v>484</v>
      </c>
      <c r="H2572" s="99"/>
      <c r="I2572" s="99">
        <f>SUM(I2566:I2571)</f>
        <v>413</v>
      </c>
      <c r="J2572" s="99">
        <f t="shared" si="1631"/>
        <v>71</v>
      </c>
      <c r="K2572" s="101">
        <f t="shared" si="1632"/>
        <v>1.171912833</v>
      </c>
      <c r="L2572" s="99">
        <f t="shared" ref="L2572:M2572" si="1635">SUM(L2566:L2571)</f>
        <v>60</v>
      </c>
      <c r="M2572" s="99">
        <f t="shared" si="1635"/>
        <v>666</v>
      </c>
      <c r="N2572" s="99"/>
      <c r="O2572" s="102"/>
      <c r="P2572" s="99">
        <f t="shared" ref="P2572:AH2572" si="1636">SUM(P2566:P2571)</f>
        <v>21</v>
      </c>
      <c r="Q2572" s="99">
        <f t="shared" si="1636"/>
        <v>14</v>
      </c>
      <c r="R2572" s="99">
        <f t="shared" si="1636"/>
        <v>69</v>
      </c>
      <c r="S2572" s="99">
        <f t="shared" si="1636"/>
        <v>6</v>
      </c>
      <c r="T2572" s="99">
        <f t="shared" si="1636"/>
        <v>64</v>
      </c>
      <c r="U2572" s="99">
        <f t="shared" si="1636"/>
        <v>16</v>
      </c>
      <c r="V2572" s="99">
        <f t="shared" si="1636"/>
        <v>5</v>
      </c>
      <c r="W2572" s="99">
        <f t="shared" si="1636"/>
        <v>3</v>
      </c>
      <c r="X2572" s="99">
        <f t="shared" si="1636"/>
        <v>0</v>
      </c>
      <c r="Y2572" s="99">
        <f t="shared" si="1636"/>
        <v>0</v>
      </c>
      <c r="Z2572" s="99">
        <f t="shared" si="1636"/>
        <v>0</v>
      </c>
      <c r="AA2572" s="99">
        <f t="shared" si="1636"/>
        <v>0</v>
      </c>
      <c r="AB2572" s="99">
        <f t="shared" si="1636"/>
        <v>0</v>
      </c>
      <c r="AC2572" s="99">
        <f t="shared" si="1636"/>
        <v>15</v>
      </c>
      <c r="AD2572" s="99">
        <f t="shared" si="1636"/>
        <v>0</v>
      </c>
      <c r="AE2572" s="99">
        <f t="shared" si="1636"/>
        <v>0</v>
      </c>
      <c r="AF2572" s="99">
        <f t="shared" si="1636"/>
        <v>0</v>
      </c>
      <c r="AG2572" s="99">
        <f t="shared" si="1636"/>
        <v>0</v>
      </c>
      <c r="AH2572" s="99">
        <f t="shared" si="1636"/>
        <v>0</v>
      </c>
    </row>
    <row r="2573" hidden="1">
      <c r="A2573" s="90" t="s">
        <v>100</v>
      </c>
      <c r="B2573" s="91" t="s">
        <v>321</v>
      </c>
      <c r="C2573" s="103">
        <v>1.0</v>
      </c>
      <c r="D2573" s="92">
        <v>0.0</v>
      </c>
      <c r="E2573" s="93">
        <f t="shared" ref="E2573:E2578" si="1637">SUM(L2573*I2573)/60</f>
        <v>24.91666667</v>
      </c>
      <c r="F2573" s="92">
        <v>0.0</v>
      </c>
      <c r="G2573" s="103">
        <v>121.0</v>
      </c>
      <c r="H2573" s="103">
        <v>1.0</v>
      </c>
      <c r="I2573" s="103">
        <v>115.0</v>
      </c>
      <c r="J2573" s="106">
        <f t="shared" si="1631"/>
        <v>6</v>
      </c>
      <c r="K2573" s="94">
        <f t="shared" si="1632"/>
        <v>1.052173913</v>
      </c>
      <c r="L2573" s="103">
        <v>13.0</v>
      </c>
      <c r="M2573" s="103">
        <v>149.0</v>
      </c>
      <c r="N2573" s="103">
        <v>1.0</v>
      </c>
      <c r="O2573" s="95">
        <f t="shared" ref="O2573:O2578" si="1638">SUM(L2573*I2573)/60</f>
        <v>24.91666667</v>
      </c>
      <c r="P2573" s="103">
        <v>4.0</v>
      </c>
      <c r="Q2573" s="103">
        <v>1.0</v>
      </c>
      <c r="R2573" s="103">
        <v>4.0</v>
      </c>
      <c r="S2573" s="103">
        <v>5.0</v>
      </c>
      <c r="T2573" s="103">
        <v>15.0</v>
      </c>
      <c r="U2573" s="103">
        <v>4.0</v>
      </c>
      <c r="V2573" s="103">
        <v>1.0</v>
      </c>
      <c r="W2573" s="92">
        <v>0.0</v>
      </c>
      <c r="X2573" s="92">
        <v>0.0</v>
      </c>
      <c r="Y2573" s="92">
        <v>0.0</v>
      </c>
      <c r="Z2573" s="92">
        <v>0.0</v>
      </c>
      <c r="AA2573" s="92">
        <v>0.0</v>
      </c>
      <c r="AB2573" s="92">
        <v>0.0</v>
      </c>
      <c r="AC2573" s="103">
        <v>2.0</v>
      </c>
      <c r="AD2573" s="92">
        <v>0.0</v>
      </c>
      <c r="AE2573" s="92">
        <v>0.0</v>
      </c>
      <c r="AF2573" s="92">
        <v>0.0</v>
      </c>
      <c r="AG2573" s="92">
        <v>0.0</v>
      </c>
      <c r="AH2573" s="92">
        <v>0.0</v>
      </c>
    </row>
    <row r="2574" hidden="1">
      <c r="A2574" s="90" t="s">
        <v>100</v>
      </c>
      <c r="B2574" s="91" t="s">
        <v>322</v>
      </c>
      <c r="C2574" s="103">
        <v>0.0</v>
      </c>
      <c r="D2574" s="92">
        <v>0.0</v>
      </c>
      <c r="E2574" s="93">
        <f t="shared" si="1637"/>
        <v>0</v>
      </c>
      <c r="F2574" s="92">
        <v>0.0</v>
      </c>
      <c r="G2574" s="92">
        <v>0.0</v>
      </c>
      <c r="H2574" s="92">
        <v>0.0</v>
      </c>
      <c r="I2574" s="92">
        <v>0.0</v>
      </c>
      <c r="J2574" s="106">
        <f t="shared" si="1631"/>
        <v>0</v>
      </c>
      <c r="K2574" s="94" t="str">
        <f t="shared" si="1632"/>
        <v>#DIV/0!</v>
      </c>
      <c r="L2574" s="92">
        <v>0.0</v>
      </c>
      <c r="M2574" s="92">
        <v>0.0</v>
      </c>
      <c r="N2574" s="103">
        <v>0.0</v>
      </c>
      <c r="O2574" s="95">
        <f t="shared" si="1638"/>
        <v>0</v>
      </c>
      <c r="P2574" s="92">
        <v>0.0</v>
      </c>
      <c r="Q2574" s="92">
        <v>0.0</v>
      </c>
      <c r="R2574" s="92">
        <v>0.0</v>
      </c>
      <c r="S2574" s="92">
        <v>0.0</v>
      </c>
      <c r="T2574" s="92">
        <v>0.0</v>
      </c>
      <c r="U2574" s="92">
        <v>0.0</v>
      </c>
      <c r="V2574" s="92">
        <v>0.0</v>
      </c>
      <c r="W2574" s="92">
        <v>0.0</v>
      </c>
      <c r="X2574" s="92">
        <v>0.0</v>
      </c>
      <c r="Y2574" s="92">
        <v>0.0</v>
      </c>
      <c r="Z2574" s="92">
        <v>0.0</v>
      </c>
      <c r="AA2574" s="92">
        <v>0.0</v>
      </c>
      <c r="AB2574" s="92">
        <v>0.0</v>
      </c>
      <c r="AC2574" s="92">
        <v>0.0</v>
      </c>
      <c r="AD2574" s="92">
        <v>0.0</v>
      </c>
      <c r="AE2574" s="92">
        <v>0.0</v>
      </c>
      <c r="AF2574" s="92">
        <v>0.0</v>
      </c>
      <c r="AG2574" s="92">
        <v>0.0</v>
      </c>
      <c r="AH2574" s="92">
        <v>0.0</v>
      </c>
    </row>
    <row r="2575" hidden="1">
      <c r="A2575" s="90" t="s">
        <v>100</v>
      </c>
      <c r="B2575" s="91" t="s">
        <v>323</v>
      </c>
      <c r="C2575" s="103">
        <v>0.0</v>
      </c>
      <c r="D2575" s="92">
        <v>0.0</v>
      </c>
      <c r="E2575" s="93">
        <f t="shared" si="1637"/>
        <v>0</v>
      </c>
      <c r="F2575" s="92">
        <v>0.0</v>
      </c>
      <c r="G2575" s="92">
        <v>0.0</v>
      </c>
      <c r="H2575" s="92">
        <v>0.0</v>
      </c>
      <c r="I2575" s="92">
        <v>0.0</v>
      </c>
      <c r="J2575" s="106">
        <f t="shared" si="1631"/>
        <v>0</v>
      </c>
      <c r="K2575" s="94" t="str">
        <f t="shared" si="1632"/>
        <v>#DIV/0!</v>
      </c>
      <c r="L2575" s="92">
        <v>0.0</v>
      </c>
      <c r="M2575" s="92">
        <v>0.0</v>
      </c>
      <c r="N2575" s="103">
        <v>0.0</v>
      </c>
      <c r="O2575" s="95">
        <f t="shared" si="1638"/>
        <v>0</v>
      </c>
      <c r="P2575" s="92">
        <v>0.0</v>
      </c>
      <c r="Q2575" s="92">
        <v>0.0</v>
      </c>
      <c r="R2575" s="92">
        <v>0.0</v>
      </c>
      <c r="S2575" s="92">
        <v>0.0</v>
      </c>
      <c r="T2575" s="92">
        <v>0.0</v>
      </c>
      <c r="U2575" s="92">
        <v>0.0</v>
      </c>
      <c r="V2575" s="92">
        <v>0.0</v>
      </c>
      <c r="W2575" s="92">
        <v>0.0</v>
      </c>
      <c r="X2575" s="92">
        <v>0.0</v>
      </c>
      <c r="Y2575" s="92">
        <v>0.0</v>
      </c>
      <c r="Z2575" s="92">
        <v>0.0</v>
      </c>
      <c r="AA2575" s="92">
        <v>0.0</v>
      </c>
      <c r="AB2575" s="92">
        <v>0.0</v>
      </c>
      <c r="AC2575" s="92">
        <v>0.0</v>
      </c>
      <c r="AD2575" s="92">
        <v>0.0</v>
      </c>
      <c r="AE2575" s="92">
        <v>0.0</v>
      </c>
      <c r="AF2575" s="92">
        <v>0.0</v>
      </c>
      <c r="AG2575" s="92">
        <v>0.0</v>
      </c>
      <c r="AH2575" s="92">
        <v>0.0</v>
      </c>
    </row>
    <row r="2576" hidden="1">
      <c r="A2576" s="90" t="s">
        <v>100</v>
      </c>
      <c r="B2576" s="91" t="s">
        <v>324</v>
      </c>
      <c r="C2576" s="103">
        <v>1.0</v>
      </c>
      <c r="D2576" s="92">
        <v>0.0</v>
      </c>
      <c r="E2576" s="93">
        <f t="shared" si="1637"/>
        <v>23</v>
      </c>
      <c r="F2576" s="103">
        <v>2.0</v>
      </c>
      <c r="G2576" s="103">
        <v>118.0</v>
      </c>
      <c r="H2576" s="103">
        <v>2.0</v>
      </c>
      <c r="I2576" s="103">
        <v>138.0</v>
      </c>
      <c r="J2576" s="106">
        <f t="shared" si="1631"/>
        <v>-20</v>
      </c>
      <c r="K2576" s="94">
        <f t="shared" si="1632"/>
        <v>0.8550724638</v>
      </c>
      <c r="L2576" s="103">
        <v>10.0</v>
      </c>
      <c r="M2576" s="103">
        <v>152.0</v>
      </c>
      <c r="N2576" s="103">
        <v>1.0</v>
      </c>
      <c r="O2576" s="95">
        <f t="shared" si="1638"/>
        <v>23</v>
      </c>
      <c r="P2576" s="103">
        <v>4.0</v>
      </c>
      <c r="Q2576" s="103">
        <v>6.0</v>
      </c>
      <c r="R2576" s="103">
        <v>1.0</v>
      </c>
      <c r="S2576" s="103">
        <v>5.0</v>
      </c>
      <c r="T2576" s="103">
        <v>18.0</v>
      </c>
      <c r="U2576" s="103">
        <v>2.0</v>
      </c>
      <c r="V2576" s="103">
        <v>1.0</v>
      </c>
      <c r="W2576" s="92">
        <v>0.0</v>
      </c>
      <c r="X2576" s="92">
        <v>0.0</v>
      </c>
      <c r="Y2576" s="92">
        <v>0.0</v>
      </c>
      <c r="Z2576" s="92">
        <v>0.0</v>
      </c>
      <c r="AA2576" s="92">
        <v>0.0</v>
      </c>
      <c r="AB2576" s="92">
        <v>0.0</v>
      </c>
      <c r="AC2576" s="103">
        <v>2.0</v>
      </c>
      <c r="AD2576" s="92">
        <v>0.0</v>
      </c>
      <c r="AE2576" s="92">
        <v>0.0</v>
      </c>
      <c r="AF2576" s="92">
        <v>0.0</v>
      </c>
      <c r="AG2576" s="92">
        <v>0.0</v>
      </c>
      <c r="AH2576" s="103">
        <v>1.0</v>
      </c>
    </row>
    <row r="2577" hidden="1">
      <c r="A2577" s="90" t="s">
        <v>100</v>
      </c>
      <c r="B2577" s="91" t="s">
        <v>325</v>
      </c>
      <c r="C2577" s="103">
        <v>1.0</v>
      </c>
      <c r="D2577" s="92">
        <v>0.0</v>
      </c>
      <c r="E2577" s="93">
        <f t="shared" si="1637"/>
        <v>24</v>
      </c>
      <c r="F2577" s="103">
        <v>1.0</v>
      </c>
      <c r="G2577" s="103">
        <v>73.0</v>
      </c>
      <c r="H2577" s="103">
        <v>1.0</v>
      </c>
      <c r="I2577" s="103">
        <v>120.0</v>
      </c>
      <c r="J2577" s="106">
        <f t="shared" si="1631"/>
        <v>-47</v>
      </c>
      <c r="K2577" s="94">
        <f t="shared" si="1632"/>
        <v>0.6083333333</v>
      </c>
      <c r="L2577" s="103">
        <v>12.0</v>
      </c>
      <c r="M2577" s="103">
        <v>99.0</v>
      </c>
      <c r="N2577" s="103">
        <v>1.0</v>
      </c>
      <c r="O2577" s="95">
        <f t="shared" si="1638"/>
        <v>24</v>
      </c>
      <c r="P2577" s="103">
        <v>7.0</v>
      </c>
      <c r="Q2577" s="103">
        <v>1.0</v>
      </c>
      <c r="R2577" s="103">
        <v>1.0</v>
      </c>
      <c r="S2577" s="103">
        <v>2.0</v>
      </c>
      <c r="T2577" s="103">
        <v>9.0</v>
      </c>
      <c r="U2577" s="103">
        <v>3.0</v>
      </c>
      <c r="V2577" s="103">
        <v>1.0</v>
      </c>
      <c r="W2577" s="92">
        <v>0.0</v>
      </c>
      <c r="X2577" s="92">
        <v>0.0</v>
      </c>
      <c r="Y2577" s="92">
        <v>0.0</v>
      </c>
      <c r="Z2577" s="92">
        <v>0.0</v>
      </c>
      <c r="AA2577" s="92">
        <v>0.0</v>
      </c>
      <c r="AB2577" s="92">
        <v>0.0</v>
      </c>
      <c r="AC2577" s="103">
        <v>1.0</v>
      </c>
      <c r="AD2577" s="92">
        <v>0.0</v>
      </c>
      <c r="AE2577" s="92">
        <v>0.0</v>
      </c>
      <c r="AF2577" s="92">
        <v>0.0</v>
      </c>
      <c r="AG2577" s="92">
        <v>0.0</v>
      </c>
      <c r="AH2577" s="103">
        <v>1.0</v>
      </c>
    </row>
    <row r="2578" hidden="1">
      <c r="A2578" s="90" t="s">
        <v>100</v>
      </c>
      <c r="B2578" s="91" t="s">
        <v>326</v>
      </c>
      <c r="C2578" s="103">
        <v>1.0</v>
      </c>
      <c r="D2578" s="92">
        <v>0.0</v>
      </c>
      <c r="E2578" s="93">
        <f t="shared" si="1637"/>
        <v>25.35</v>
      </c>
      <c r="F2578" s="92">
        <v>0.0</v>
      </c>
      <c r="G2578" s="103">
        <v>81.0</v>
      </c>
      <c r="H2578" s="103">
        <v>6.0</v>
      </c>
      <c r="I2578" s="103">
        <v>117.0</v>
      </c>
      <c r="J2578" s="106">
        <f t="shared" si="1631"/>
        <v>-36</v>
      </c>
      <c r="K2578" s="94">
        <f t="shared" si="1632"/>
        <v>0.6923076923</v>
      </c>
      <c r="L2578" s="103">
        <v>13.0</v>
      </c>
      <c r="M2578" s="103">
        <v>104.0</v>
      </c>
      <c r="N2578" s="103">
        <v>1.0</v>
      </c>
      <c r="O2578" s="95">
        <f t="shared" si="1638"/>
        <v>25.35</v>
      </c>
      <c r="P2578" s="103">
        <v>8.0</v>
      </c>
      <c r="Q2578" s="103">
        <v>3.0</v>
      </c>
      <c r="R2578" s="103">
        <v>4.0</v>
      </c>
      <c r="S2578" s="103">
        <v>2.0</v>
      </c>
      <c r="T2578" s="103">
        <v>12.0</v>
      </c>
      <c r="U2578" s="103">
        <v>2.0</v>
      </c>
      <c r="V2578" s="92">
        <v>0.0</v>
      </c>
      <c r="W2578" s="92">
        <v>0.0</v>
      </c>
      <c r="X2578" s="92">
        <v>0.0</v>
      </c>
      <c r="Y2578" s="92">
        <v>0.0</v>
      </c>
      <c r="Z2578" s="92">
        <v>0.0</v>
      </c>
      <c r="AA2578" s="92">
        <v>0.0</v>
      </c>
      <c r="AB2578" s="92">
        <v>0.0</v>
      </c>
      <c r="AC2578" s="103">
        <v>1.0</v>
      </c>
      <c r="AD2578" s="92">
        <v>0.0</v>
      </c>
      <c r="AE2578" s="92">
        <v>0.0</v>
      </c>
      <c r="AF2578" s="92">
        <v>0.0</v>
      </c>
      <c r="AG2578" s="92">
        <v>0.0</v>
      </c>
      <c r="AH2578" s="92">
        <v>0.0</v>
      </c>
    </row>
    <row r="2579" hidden="1">
      <c r="A2579" s="98" t="s">
        <v>271</v>
      </c>
      <c r="B2579" s="99"/>
      <c r="C2579" s="99">
        <f>SUM(C2573:C2578)</f>
        <v>4</v>
      </c>
      <c r="D2579" s="99">
        <f t="shared" ref="D2579:F2579" si="1639">SUM(D2573:D2578)/4</f>
        <v>0</v>
      </c>
      <c r="E2579" s="100">
        <f t="shared" si="1639"/>
        <v>24.31666667</v>
      </c>
      <c r="F2579" s="99">
        <f t="shared" si="1639"/>
        <v>0.75</v>
      </c>
      <c r="G2579" s="99">
        <f>SUM(G2573:G2578)</f>
        <v>393</v>
      </c>
      <c r="H2579" s="99"/>
      <c r="I2579" s="99">
        <f>SUM(I2573:I2578)</f>
        <v>490</v>
      </c>
      <c r="J2579" s="99">
        <f t="shared" si="1631"/>
        <v>-97</v>
      </c>
      <c r="K2579" s="101">
        <f t="shared" si="1632"/>
        <v>0.8020408163</v>
      </c>
      <c r="L2579" s="99">
        <f t="shared" ref="L2579:M2579" si="1640">SUM(L2573:L2578)</f>
        <v>48</v>
      </c>
      <c r="M2579" s="99">
        <f t="shared" si="1640"/>
        <v>504</v>
      </c>
      <c r="N2579" s="99"/>
      <c r="O2579" s="102"/>
      <c r="P2579" s="99">
        <f t="shared" ref="P2579:AH2579" si="1641">SUM(P2573:P2578)</f>
        <v>23</v>
      </c>
      <c r="Q2579" s="99">
        <f t="shared" si="1641"/>
        <v>11</v>
      </c>
      <c r="R2579" s="99">
        <f t="shared" si="1641"/>
        <v>10</v>
      </c>
      <c r="S2579" s="99">
        <f t="shared" si="1641"/>
        <v>14</v>
      </c>
      <c r="T2579" s="99">
        <f t="shared" si="1641"/>
        <v>54</v>
      </c>
      <c r="U2579" s="99">
        <f t="shared" si="1641"/>
        <v>11</v>
      </c>
      <c r="V2579" s="99">
        <f t="shared" si="1641"/>
        <v>3</v>
      </c>
      <c r="W2579" s="99">
        <f t="shared" si="1641"/>
        <v>0</v>
      </c>
      <c r="X2579" s="99">
        <f t="shared" si="1641"/>
        <v>0</v>
      </c>
      <c r="Y2579" s="99">
        <f t="shared" si="1641"/>
        <v>0</v>
      </c>
      <c r="Z2579" s="99">
        <f t="shared" si="1641"/>
        <v>0</v>
      </c>
      <c r="AA2579" s="99">
        <f t="shared" si="1641"/>
        <v>0</v>
      </c>
      <c r="AB2579" s="99">
        <f t="shared" si="1641"/>
        <v>0</v>
      </c>
      <c r="AC2579" s="99">
        <f t="shared" si="1641"/>
        <v>6</v>
      </c>
      <c r="AD2579" s="99">
        <f t="shared" si="1641"/>
        <v>0</v>
      </c>
      <c r="AE2579" s="99">
        <f t="shared" si="1641"/>
        <v>0</v>
      </c>
      <c r="AF2579" s="99">
        <f t="shared" si="1641"/>
        <v>0</v>
      </c>
      <c r="AG2579" s="99">
        <f t="shared" si="1641"/>
        <v>0</v>
      </c>
      <c r="AH2579" s="99">
        <f t="shared" si="1641"/>
        <v>2</v>
      </c>
    </row>
    <row r="2580">
      <c r="A2580" s="119" t="s">
        <v>529</v>
      </c>
    </row>
    <row r="2582" hidden="1">
      <c r="A2582" s="115"/>
      <c r="F2582" s="116" t="s">
        <v>382</v>
      </c>
      <c r="L2582" s="117" t="s">
        <v>383</v>
      </c>
      <c r="N2582" s="118" t="s">
        <v>384</v>
      </c>
    </row>
    <row r="2583" hidden="1">
      <c r="A2583" s="83" t="s">
        <v>232</v>
      </c>
      <c r="B2583" s="83" t="s">
        <v>233</v>
      </c>
      <c r="C2583" s="83" t="s">
        <v>234</v>
      </c>
      <c r="D2583" s="83" t="s">
        <v>15</v>
      </c>
      <c r="E2583" s="84" t="s">
        <v>235</v>
      </c>
      <c r="F2583" s="85" t="s">
        <v>17</v>
      </c>
      <c r="G2583" s="85" t="s">
        <v>236</v>
      </c>
      <c r="H2583" s="85" t="s">
        <v>237</v>
      </c>
      <c r="I2583" s="85" t="s">
        <v>238</v>
      </c>
      <c r="J2583" s="85" t="s">
        <v>239</v>
      </c>
      <c r="K2583" s="86" t="s">
        <v>240</v>
      </c>
      <c r="L2583" s="87" t="s">
        <v>241</v>
      </c>
      <c r="M2583" s="87" t="s">
        <v>242</v>
      </c>
      <c r="N2583" s="88" t="s">
        <v>385</v>
      </c>
      <c r="O2583" s="88" t="s">
        <v>235</v>
      </c>
      <c r="P2583" s="88" t="s">
        <v>244</v>
      </c>
      <c r="Q2583" s="88" t="s">
        <v>245</v>
      </c>
      <c r="R2583" s="88" t="s">
        <v>246</v>
      </c>
      <c r="S2583" s="88" t="s">
        <v>247</v>
      </c>
      <c r="T2583" s="88" t="s">
        <v>248</v>
      </c>
      <c r="U2583" s="88" t="s">
        <v>249</v>
      </c>
      <c r="V2583" s="88" t="s">
        <v>250</v>
      </c>
      <c r="W2583" s="88" t="s">
        <v>251</v>
      </c>
      <c r="X2583" s="88" t="s">
        <v>252</v>
      </c>
      <c r="Y2583" s="88" t="s">
        <v>253</v>
      </c>
      <c r="Z2583" s="88" t="s">
        <v>254</v>
      </c>
      <c r="AA2583" s="88" t="s">
        <v>255</v>
      </c>
      <c r="AB2583" s="88" t="s">
        <v>256</v>
      </c>
      <c r="AC2583" s="88" t="s">
        <v>257</v>
      </c>
      <c r="AD2583" s="88" t="s">
        <v>258</v>
      </c>
      <c r="AE2583" s="88" t="s">
        <v>259</v>
      </c>
      <c r="AF2583" s="88" t="s">
        <v>260</v>
      </c>
      <c r="AG2583" s="88" t="s">
        <v>261</v>
      </c>
      <c r="AH2583" s="88" t="s">
        <v>262</v>
      </c>
    </row>
    <row r="2584" hidden="1">
      <c r="A2584" s="90" t="s">
        <v>47</v>
      </c>
      <c r="B2584" s="91" t="s">
        <v>263</v>
      </c>
      <c r="C2584" s="103">
        <v>1.0</v>
      </c>
      <c r="D2584" s="103">
        <v>1.0</v>
      </c>
      <c r="E2584" s="93">
        <f t="shared" ref="E2584:E2589" si="1642">SUM(L2584*I2584)/60</f>
        <v>5.066666667</v>
      </c>
      <c r="F2584" s="92">
        <v>0.0</v>
      </c>
      <c r="G2584" s="103">
        <v>25.0</v>
      </c>
      <c r="H2584" s="92">
        <v>0.0</v>
      </c>
      <c r="I2584" s="103">
        <v>19.0</v>
      </c>
      <c r="J2584" s="106">
        <f t="shared" ref="J2584:J2600" si="1643">SUM(G2584-I2584)</f>
        <v>6</v>
      </c>
      <c r="K2584" s="94">
        <f t="shared" ref="K2584:K2600" si="1644">SUM(G2584/I2584)</f>
        <v>1.315789474</v>
      </c>
      <c r="L2584" s="103">
        <v>16.0</v>
      </c>
      <c r="M2584" s="103">
        <v>29.0</v>
      </c>
      <c r="N2584" s="103">
        <v>1.0</v>
      </c>
      <c r="O2584" s="95">
        <f t="shared" ref="O2584:O2589" si="1645">(E2584*N2584)</f>
        <v>5.066666667</v>
      </c>
      <c r="P2584" s="92">
        <v>0.0</v>
      </c>
      <c r="Q2584" s="103">
        <v>1.0</v>
      </c>
      <c r="R2584" s="103">
        <v>2.0</v>
      </c>
      <c r="S2584" s="92">
        <v>0.0</v>
      </c>
      <c r="T2584" s="103">
        <v>5.0</v>
      </c>
      <c r="U2584" s="92">
        <v>0.0</v>
      </c>
      <c r="V2584" s="92">
        <v>0.0</v>
      </c>
      <c r="W2584" s="92">
        <v>0.0</v>
      </c>
      <c r="X2584" s="92">
        <v>0.0</v>
      </c>
      <c r="Y2584" s="92">
        <v>0.0</v>
      </c>
      <c r="Z2584" s="92">
        <v>0.0</v>
      </c>
      <c r="AA2584" s="92">
        <v>0.0</v>
      </c>
      <c r="AB2584" s="92">
        <v>0.0</v>
      </c>
      <c r="AC2584" s="92">
        <v>0.0</v>
      </c>
      <c r="AD2584" s="92">
        <v>0.0</v>
      </c>
      <c r="AE2584" s="92">
        <v>0.0</v>
      </c>
      <c r="AF2584" s="92">
        <v>0.0</v>
      </c>
      <c r="AG2584" s="92">
        <v>0.0</v>
      </c>
      <c r="AH2584" s="92">
        <v>0.0</v>
      </c>
    </row>
    <row r="2585" hidden="1">
      <c r="A2585" s="90" t="s">
        <v>47</v>
      </c>
      <c r="B2585" s="91" t="s">
        <v>264</v>
      </c>
      <c r="C2585" s="103">
        <v>1.0</v>
      </c>
      <c r="D2585" s="103">
        <v>1.0</v>
      </c>
      <c r="E2585" s="93">
        <f t="shared" si="1642"/>
        <v>4.983333333</v>
      </c>
      <c r="F2585" s="92">
        <v>0.0</v>
      </c>
      <c r="G2585" s="103">
        <v>18.0</v>
      </c>
      <c r="H2585" s="92">
        <v>0.0</v>
      </c>
      <c r="I2585" s="103">
        <v>23.0</v>
      </c>
      <c r="J2585" s="106">
        <f t="shared" si="1643"/>
        <v>-5</v>
      </c>
      <c r="K2585" s="94">
        <f t="shared" si="1644"/>
        <v>0.7826086957</v>
      </c>
      <c r="L2585" s="103">
        <v>13.0</v>
      </c>
      <c r="M2585" s="103">
        <v>26.0</v>
      </c>
      <c r="N2585" s="103">
        <v>1.0</v>
      </c>
      <c r="O2585" s="95">
        <f t="shared" si="1645"/>
        <v>4.983333333</v>
      </c>
      <c r="P2585" s="103">
        <v>2.0</v>
      </c>
      <c r="Q2585" s="103">
        <v>2.0</v>
      </c>
      <c r="R2585" s="92">
        <v>0.0</v>
      </c>
      <c r="S2585" s="92">
        <v>0.0</v>
      </c>
      <c r="T2585" s="103">
        <v>4.0</v>
      </c>
      <c r="U2585" s="92">
        <v>0.0</v>
      </c>
      <c r="V2585" s="92">
        <v>0.0</v>
      </c>
      <c r="W2585" s="92">
        <v>0.0</v>
      </c>
      <c r="X2585" s="92">
        <v>0.0</v>
      </c>
      <c r="Y2585" s="92">
        <v>0.0</v>
      </c>
      <c r="Z2585" s="92">
        <v>0.0</v>
      </c>
      <c r="AA2585" s="92">
        <v>0.0</v>
      </c>
      <c r="AB2585" s="92">
        <v>0.0</v>
      </c>
      <c r="AC2585" s="92">
        <v>0.0</v>
      </c>
      <c r="AD2585" s="92">
        <v>0.0</v>
      </c>
      <c r="AE2585" s="92">
        <v>0.0</v>
      </c>
      <c r="AF2585" s="92">
        <v>0.0</v>
      </c>
      <c r="AG2585" s="92">
        <v>0.0</v>
      </c>
      <c r="AH2585" s="92">
        <v>0.0</v>
      </c>
    </row>
    <row r="2586" hidden="1">
      <c r="A2586" s="90" t="s">
        <v>47</v>
      </c>
      <c r="B2586" s="91" t="s">
        <v>265</v>
      </c>
      <c r="C2586" s="103">
        <v>1.0</v>
      </c>
      <c r="D2586" s="103">
        <v>1.0</v>
      </c>
      <c r="E2586" s="93">
        <f t="shared" si="1642"/>
        <v>4.983333333</v>
      </c>
      <c r="F2586" s="103">
        <v>1.0</v>
      </c>
      <c r="G2586" s="103">
        <v>31.0</v>
      </c>
      <c r="H2586" s="103">
        <v>1.0</v>
      </c>
      <c r="I2586" s="103">
        <v>23.0</v>
      </c>
      <c r="J2586" s="106">
        <f t="shared" si="1643"/>
        <v>8</v>
      </c>
      <c r="K2586" s="94">
        <f t="shared" si="1644"/>
        <v>1.347826087</v>
      </c>
      <c r="L2586" s="103">
        <v>13.0</v>
      </c>
      <c r="M2586" s="103">
        <v>44.0</v>
      </c>
      <c r="N2586" s="103">
        <v>1.0</v>
      </c>
      <c r="O2586" s="95">
        <f t="shared" si="1645"/>
        <v>4.983333333</v>
      </c>
      <c r="P2586" s="103">
        <v>4.0</v>
      </c>
      <c r="Q2586" s="92">
        <v>0.0</v>
      </c>
      <c r="R2586" s="103">
        <v>3.0</v>
      </c>
      <c r="S2586" s="92">
        <v>0.0</v>
      </c>
      <c r="T2586" s="103">
        <v>7.0</v>
      </c>
      <c r="U2586" s="92">
        <v>0.0</v>
      </c>
      <c r="V2586" s="92">
        <v>0.0</v>
      </c>
      <c r="W2586" s="92">
        <v>0.0</v>
      </c>
      <c r="X2586" s="92">
        <v>0.0</v>
      </c>
      <c r="Y2586" s="92">
        <v>0.0</v>
      </c>
      <c r="Z2586" s="92">
        <v>0.0</v>
      </c>
      <c r="AA2586" s="92">
        <v>0.0</v>
      </c>
      <c r="AB2586" s="92">
        <v>0.0</v>
      </c>
      <c r="AC2586" s="92">
        <v>0.0</v>
      </c>
      <c r="AD2586" s="92">
        <v>0.0</v>
      </c>
      <c r="AE2586" s="92">
        <v>0.0</v>
      </c>
      <c r="AF2586" s="92">
        <v>0.0</v>
      </c>
      <c r="AG2586" s="92">
        <v>0.0</v>
      </c>
      <c r="AH2586" s="92">
        <v>0.0</v>
      </c>
    </row>
    <row r="2587" hidden="1">
      <c r="A2587" s="90" t="s">
        <v>47</v>
      </c>
      <c r="B2587" s="91" t="s">
        <v>266</v>
      </c>
      <c r="C2587" s="103">
        <v>1.0</v>
      </c>
      <c r="D2587" s="103">
        <v>1.0</v>
      </c>
      <c r="E2587" s="93">
        <f t="shared" si="1642"/>
        <v>4.9</v>
      </c>
      <c r="F2587" s="103">
        <v>4.0</v>
      </c>
      <c r="G2587" s="103">
        <v>20.0</v>
      </c>
      <c r="H2587" s="92">
        <v>0.0</v>
      </c>
      <c r="I2587" s="103">
        <v>21.0</v>
      </c>
      <c r="J2587" s="106">
        <f t="shared" si="1643"/>
        <v>-1</v>
      </c>
      <c r="K2587" s="94">
        <f t="shared" si="1644"/>
        <v>0.9523809524</v>
      </c>
      <c r="L2587" s="103">
        <v>14.0</v>
      </c>
      <c r="M2587" s="103">
        <v>30.0</v>
      </c>
      <c r="N2587" s="103">
        <v>1.0</v>
      </c>
      <c r="O2587" s="95">
        <f t="shared" si="1645"/>
        <v>4.9</v>
      </c>
      <c r="P2587" s="103">
        <v>3.0</v>
      </c>
      <c r="Q2587" s="92">
        <v>0.0</v>
      </c>
      <c r="R2587" s="92">
        <v>0.0</v>
      </c>
      <c r="S2587" s="92">
        <v>0.0</v>
      </c>
      <c r="T2587" s="103">
        <v>3.0</v>
      </c>
      <c r="U2587" s="92">
        <v>0.0</v>
      </c>
      <c r="V2587" s="92">
        <v>0.0</v>
      </c>
      <c r="W2587" s="92">
        <v>0.0</v>
      </c>
      <c r="X2587" s="92">
        <v>0.0</v>
      </c>
      <c r="Y2587" s="92">
        <v>0.0</v>
      </c>
      <c r="Z2587" s="92">
        <v>0.0</v>
      </c>
      <c r="AA2587" s="92">
        <v>0.0</v>
      </c>
      <c r="AB2587" s="92">
        <v>0.0</v>
      </c>
      <c r="AC2587" s="92">
        <v>0.0</v>
      </c>
      <c r="AD2587" s="92">
        <v>0.0</v>
      </c>
      <c r="AE2587" s="92">
        <v>0.0</v>
      </c>
      <c r="AF2587" s="92">
        <v>0.0</v>
      </c>
      <c r="AG2587" s="92">
        <v>0.0</v>
      </c>
      <c r="AH2587" s="92">
        <v>0.0</v>
      </c>
    </row>
    <row r="2588" hidden="1">
      <c r="A2588" s="90" t="s">
        <v>47</v>
      </c>
      <c r="B2588" s="91" t="s">
        <v>267</v>
      </c>
      <c r="C2588" s="92">
        <v>0.0</v>
      </c>
      <c r="D2588" s="92">
        <v>0.0</v>
      </c>
      <c r="E2588" s="93">
        <f t="shared" si="1642"/>
        <v>0</v>
      </c>
      <c r="F2588" s="92">
        <v>0.0</v>
      </c>
      <c r="G2588" s="92">
        <v>0.0</v>
      </c>
      <c r="H2588" s="92">
        <v>0.0</v>
      </c>
      <c r="I2588" s="92">
        <v>0.0</v>
      </c>
      <c r="J2588" s="106">
        <f t="shared" si="1643"/>
        <v>0</v>
      </c>
      <c r="K2588" s="94" t="str">
        <f t="shared" si="1644"/>
        <v>#DIV/0!</v>
      </c>
      <c r="L2588" s="92">
        <v>0.0</v>
      </c>
      <c r="M2588" s="92">
        <v>0.0</v>
      </c>
      <c r="N2588" s="103">
        <v>0.0</v>
      </c>
      <c r="O2588" s="95">
        <f t="shared" si="1645"/>
        <v>0</v>
      </c>
      <c r="P2588" s="92">
        <v>0.0</v>
      </c>
      <c r="Q2588" s="92">
        <v>0.0</v>
      </c>
      <c r="R2588" s="92">
        <v>0.0</v>
      </c>
      <c r="S2588" s="92">
        <v>0.0</v>
      </c>
      <c r="T2588" s="92">
        <v>0.0</v>
      </c>
      <c r="U2588" s="92">
        <v>0.0</v>
      </c>
      <c r="V2588" s="92">
        <v>0.0</v>
      </c>
      <c r="W2588" s="92">
        <v>0.0</v>
      </c>
      <c r="X2588" s="92">
        <v>0.0</v>
      </c>
      <c r="Y2588" s="92">
        <v>0.0</v>
      </c>
      <c r="Z2588" s="92">
        <v>0.0</v>
      </c>
      <c r="AA2588" s="92">
        <v>0.0</v>
      </c>
      <c r="AB2588" s="92">
        <v>0.0</v>
      </c>
      <c r="AC2588" s="92">
        <v>0.0</v>
      </c>
      <c r="AD2588" s="92">
        <v>0.0</v>
      </c>
      <c r="AE2588" s="92">
        <v>0.0</v>
      </c>
      <c r="AF2588" s="92">
        <v>0.0</v>
      </c>
      <c r="AG2588" s="92">
        <v>0.0</v>
      </c>
      <c r="AH2588" s="92">
        <v>0.0</v>
      </c>
    </row>
    <row r="2589" hidden="1">
      <c r="A2589" s="90" t="s">
        <v>47</v>
      </c>
      <c r="B2589" s="91" t="s">
        <v>268</v>
      </c>
      <c r="C2589" s="92">
        <v>0.0</v>
      </c>
      <c r="D2589" s="92">
        <v>0.0</v>
      </c>
      <c r="E2589" s="93">
        <f t="shared" si="1642"/>
        <v>0</v>
      </c>
      <c r="F2589" s="92">
        <v>0.0</v>
      </c>
      <c r="G2589" s="92">
        <v>0.0</v>
      </c>
      <c r="H2589" s="92">
        <v>0.0</v>
      </c>
      <c r="I2589" s="92">
        <v>0.0</v>
      </c>
      <c r="J2589" s="106">
        <f t="shared" si="1643"/>
        <v>0</v>
      </c>
      <c r="K2589" s="94" t="str">
        <f t="shared" si="1644"/>
        <v>#DIV/0!</v>
      </c>
      <c r="L2589" s="92">
        <v>0.0</v>
      </c>
      <c r="M2589" s="92">
        <v>0.0</v>
      </c>
      <c r="N2589" s="103">
        <v>0.0</v>
      </c>
      <c r="O2589" s="95">
        <f t="shared" si="1645"/>
        <v>0</v>
      </c>
      <c r="P2589" s="92">
        <v>0.0</v>
      </c>
      <c r="Q2589" s="92">
        <v>0.0</v>
      </c>
      <c r="R2589" s="92">
        <v>0.0</v>
      </c>
      <c r="S2589" s="92">
        <v>0.0</v>
      </c>
      <c r="T2589" s="92">
        <v>0.0</v>
      </c>
      <c r="U2589" s="92">
        <v>0.0</v>
      </c>
      <c r="V2589" s="92">
        <v>0.0</v>
      </c>
      <c r="W2589" s="92">
        <v>0.0</v>
      </c>
      <c r="X2589" s="92">
        <v>0.0</v>
      </c>
      <c r="Y2589" s="92">
        <v>0.0</v>
      </c>
      <c r="Z2589" s="92">
        <v>0.0</v>
      </c>
      <c r="AA2589" s="92">
        <v>0.0</v>
      </c>
      <c r="AB2589" s="92">
        <v>0.0</v>
      </c>
      <c r="AC2589" s="92">
        <v>0.0</v>
      </c>
      <c r="AD2589" s="92">
        <v>0.0</v>
      </c>
      <c r="AE2589" s="92">
        <v>0.0</v>
      </c>
      <c r="AF2589" s="92">
        <v>0.0</v>
      </c>
      <c r="AG2589" s="92">
        <v>0.0</v>
      </c>
      <c r="AH2589" s="92">
        <v>0.0</v>
      </c>
    </row>
    <row r="2590" hidden="1">
      <c r="A2590" s="98"/>
      <c r="B2590" s="99"/>
      <c r="C2590" s="99">
        <f t="shared" ref="C2590:D2590" si="1646">SUM(C2584:C2589)/4</f>
        <v>1</v>
      </c>
      <c r="D2590" s="99">
        <f t="shared" si="1646"/>
        <v>1</v>
      </c>
      <c r="E2590" s="100">
        <f>SUM(E2584:E2589)</f>
        <v>19.93333333</v>
      </c>
      <c r="F2590" s="99">
        <f>SUM(F2584:F2589)/4</f>
        <v>1.25</v>
      </c>
      <c r="G2590" s="99">
        <f>SUM(G2584:G2589)</f>
        <v>94</v>
      </c>
      <c r="H2590" s="99"/>
      <c r="I2590" s="99">
        <f>SUM(I2584:I2589)</f>
        <v>86</v>
      </c>
      <c r="J2590" s="99">
        <f t="shared" si="1643"/>
        <v>8</v>
      </c>
      <c r="K2590" s="101">
        <f t="shared" si="1644"/>
        <v>1.093023256</v>
      </c>
      <c r="L2590" s="99">
        <f t="shared" ref="L2590:M2590" si="1647">SUM(L2584:L2589)</f>
        <v>56</v>
      </c>
      <c r="M2590" s="99">
        <f t="shared" si="1647"/>
        <v>129</v>
      </c>
      <c r="N2590" s="99"/>
      <c r="O2590" s="102"/>
      <c r="P2590" s="99">
        <f t="shared" ref="P2590:AH2590" si="1648">SUM(P2584:P2589)</f>
        <v>9</v>
      </c>
      <c r="Q2590" s="99">
        <f t="shared" si="1648"/>
        <v>3</v>
      </c>
      <c r="R2590" s="99">
        <f t="shared" si="1648"/>
        <v>5</v>
      </c>
      <c r="S2590" s="99">
        <f t="shared" si="1648"/>
        <v>0</v>
      </c>
      <c r="T2590" s="99">
        <f t="shared" si="1648"/>
        <v>19</v>
      </c>
      <c r="U2590" s="99">
        <f t="shared" si="1648"/>
        <v>0</v>
      </c>
      <c r="V2590" s="99">
        <f t="shared" si="1648"/>
        <v>0</v>
      </c>
      <c r="W2590" s="99">
        <f t="shared" si="1648"/>
        <v>0</v>
      </c>
      <c r="X2590" s="99">
        <f t="shared" si="1648"/>
        <v>0</v>
      </c>
      <c r="Y2590" s="99">
        <f t="shared" si="1648"/>
        <v>0</v>
      </c>
      <c r="Z2590" s="99">
        <f t="shared" si="1648"/>
        <v>0</v>
      </c>
      <c r="AA2590" s="99">
        <f t="shared" si="1648"/>
        <v>0</v>
      </c>
      <c r="AB2590" s="99">
        <f t="shared" si="1648"/>
        <v>0</v>
      </c>
      <c r="AC2590" s="99">
        <f t="shared" si="1648"/>
        <v>0</v>
      </c>
      <c r="AD2590" s="99">
        <f t="shared" si="1648"/>
        <v>0</v>
      </c>
      <c r="AE2590" s="99">
        <f t="shared" si="1648"/>
        <v>0</v>
      </c>
      <c r="AF2590" s="99">
        <f t="shared" si="1648"/>
        <v>0</v>
      </c>
      <c r="AG2590" s="99">
        <f t="shared" si="1648"/>
        <v>0</v>
      </c>
      <c r="AH2590" s="99">
        <f t="shared" si="1648"/>
        <v>0</v>
      </c>
    </row>
    <row r="2591" hidden="1">
      <c r="A2591" s="90" t="s">
        <v>58</v>
      </c>
      <c r="B2591" s="91" t="s">
        <v>309</v>
      </c>
      <c r="C2591" s="103">
        <v>1.0</v>
      </c>
      <c r="D2591" s="92">
        <v>0.0</v>
      </c>
      <c r="E2591" s="93">
        <f t="shared" ref="E2591:E2599" si="1649">SUM(L2591*I2591)/60</f>
        <v>4.95</v>
      </c>
      <c r="F2591" s="92">
        <v>0.0</v>
      </c>
      <c r="G2591" s="103">
        <v>15.0</v>
      </c>
      <c r="H2591" s="92">
        <v>0.0</v>
      </c>
      <c r="I2591" s="103">
        <v>27.0</v>
      </c>
      <c r="J2591" s="106">
        <f t="shared" si="1643"/>
        <v>-12</v>
      </c>
      <c r="K2591" s="94">
        <f t="shared" si="1644"/>
        <v>0.5555555556</v>
      </c>
      <c r="L2591" s="103">
        <v>11.0</v>
      </c>
      <c r="M2591" s="103">
        <v>18.0</v>
      </c>
      <c r="N2591" s="103">
        <v>1.0</v>
      </c>
      <c r="O2591" s="95">
        <f t="shared" ref="O2591:O2599" si="1650">SUM(L2591*I2591)/60</f>
        <v>4.95</v>
      </c>
      <c r="P2591" s="92">
        <v>0.0</v>
      </c>
      <c r="Q2591" s="92">
        <v>0.0</v>
      </c>
      <c r="R2591" s="103">
        <v>3.0</v>
      </c>
      <c r="S2591" s="92">
        <v>0.0</v>
      </c>
      <c r="T2591" s="103">
        <v>1.0</v>
      </c>
      <c r="U2591" s="92">
        <v>0.0</v>
      </c>
      <c r="V2591" s="92">
        <v>0.0</v>
      </c>
      <c r="W2591" s="92">
        <v>0.0</v>
      </c>
      <c r="X2591" s="92">
        <v>0.0</v>
      </c>
      <c r="Y2591" s="92">
        <v>0.0</v>
      </c>
      <c r="Z2591" s="92">
        <v>0.0</v>
      </c>
      <c r="AA2591" s="92">
        <v>0.0</v>
      </c>
      <c r="AB2591" s="92">
        <v>0.0</v>
      </c>
      <c r="AC2591" s="92">
        <v>0.0</v>
      </c>
      <c r="AD2591" s="92">
        <v>0.0</v>
      </c>
      <c r="AE2591" s="92">
        <v>0.0</v>
      </c>
      <c r="AF2591" s="92">
        <v>0.0</v>
      </c>
      <c r="AG2591" s="92">
        <v>0.0</v>
      </c>
      <c r="AH2591" s="92">
        <v>0.0</v>
      </c>
    </row>
    <row r="2592" hidden="1">
      <c r="A2592" s="90" t="s">
        <v>58</v>
      </c>
      <c r="B2592" s="91" t="s">
        <v>310</v>
      </c>
      <c r="C2592" s="103">
        <v>1.0</v>
      </c>
      <c r="D2592" s="92">
        <v>0.0</v>
      </c>
      <c r="E2592" s="93">
        <f t="shared" si="1649"/>
        <v>4.833333333</v>
      </c>
      <c r="F2592" s="92">
        <v>0.0</v>
      </c>
      <c r="G2592" s="103">
        <v>27.0</v>
      </c>
      <c r="H2592" s="92">
        <v>0.0</v>
      </c>
      <c r="I2592" s="103">
        <v>29.0</v>
      </c>
      <c r="J2592" s="106">
        <f t="shared" si="1643"/>
        <v>-2</v>
      </c>
      <c r="K2592" s="94">
        <f t="shared" si="1644"/>
        <v>0.9310344828</v>
      </c>
      <c r="L2592" s="103">
        <v>10.0</v>
      </c>
      <c r="M2592" s="103">
        <v>36.0</v>
      </c>
      <c r="N2592" s="103">
        <v>1.0</v>
      </c>
      <c r="O2592" s="95">
        <f t="shared" si="1650"/>
        <v>4.833333333</v>
      </c>
      <c r="P2592" s="103">
        <v>3.0</v>
      </c>
      <c r="Q2592" s="92">
        <v>0.0</v>
      </c>
      <c r="R2592" s="103">
        <v>2.0</v>
      </c>
      <c r="S2592" s="92">
        <v>0.0</v>
      </c>
      <c r="T2592" s="103">
        <v>5.0</v>
      </c>
      <c r="U2592" s="92">
        <v>0.0</v>
      </c>
      <c r="V2592" s="92">
        <v>0.0</v>
      </c>
      <c r="W2592" s="92">
        <v>0.0</v>
      </c>
      <c r="X2592" s="92">
        <v>0.0</v>
      </c>
      <c r="Y2592" s="92">
        <v>0.0</v>
      </c>
      <c r="Z2592" s="92">
        <v>0.0</v>
      </c>
      <c r="AA2592" s="92">
        <v>0.0</v>
      </c>
      <c r="AB2592" s="92">
        <v>0.0</v>
      </c>
      <c r="AC2592" s="92">
        <v>0.0</v>
      </c>
      <c r="AD2592" s="92">
        <v>0.0</v>
      </c>
      <c r="AE2592" s="92">
        <v>0.0</v>
      </c>
      <c r="AF2592" s="92">
        <v>0.0</v>
      </c>
      <c r="AG2592" s="92">
        <v>0.0</v>
      </c>
      <c r="AH2592" s="92">
        <v>0.0</v>
      </c>
    </row>
    <row r="2593" hidden="1">
      <c r="A2593" s="90" t="s">
        <v>58</v>
      </c>
      <c r="B2593" s="91" t="s">
        <v>311</v>
      </c>
      <c r="C2593" s="103">
        <v>1.0</v>
      </c>
      <c r="D2593" s="92">
        <v>0.0</v>
      </c>
      <c r="E2593" s="93">
        <f t="shared" si="1649"/>
        <v>4.95</v>
      </c>
      <c r="F2593" s="92">
        <v>0.0</v>
      </c>
      <c r="G2593" s="103">
        <v>22.0</v>
      </c>
      <c r="H2593" s="92">
        <v>0.0</v>
      </c>
      <c r="I2593" s="103">
        <v>27.0</v>
      </c>
      <c r="J2593" s="106">
        <f t="shared" si="1643"/>
        <v>-5</v>
      </c>
      <c r="K2593" s="94">
        <f t="shared" si="1644"/>
        <v>0.8148148148</v>
      </c>
      <c r="L2593" s="103">
        <v>11.0</v>
      </c>
      <c r="M2593" s="103">
        <v>22.0</v>
      </c>
      <c r="N2593" s="103">
        <v>1.0</v>
      </c>
      <c r="O2593" s="95">
        <f t="shared" si="1650"/>
        <v>4.95</v>
      </c>
      <c r="P2593" s="103">
        <v>2.0</v>
      </c>
      <c r="Q2593" s="103">
        <v>2.0</v>
      </c>
      <c r="R2593" s="92">
        <v>0.0</v>
      </c>
      <c r="S2593" s="92">
        <v>0.0</v>
      </c>
      <c r="T2593" s="103">
        <v>3.0</v>
      </c>
      <c r="U2593" s="92">
        <v>0.0</v>
      </c>
      <c r="V2593" s="92">
        <v>0.0</v>
      </c>
      <c r="W2593" s="92">
        <v>0.0</v>
      </c>
      <c r="X2593" s="92">
        <v>0.0</v>
      </c>
      <c r="Y2593" s="92">
        <v>0.0</v>
      </c>
      <c r="Z2593" s="92">
        <v>0.0</v>
      </c>
      <c r="AA2593" s="92">
        <v>0.0</v>
      </c>
      <c r="AB2593" s="92">
        <v>0.0</v>
      </c>
      <c r="AC2593" s="92">
        <v>0.0</v>
      </c>
      <c r="AD2593" s="92">
        <v>0.0</v>
      </c>
      <c r="AE2593" s="92">
        <v>0.0</v>
      </c>
      <c r="AF2593" s="92">
        <v>0.0</v>
      </c>
      <c r="AG2593" s="92">
        <v>0.0</v>
      </c>
      <c r="AH2593" s="92">
        <v>0.0</v>
      </c>
    </row>
    <row r="2594" hidden="1">
      <c r="A2594" s="90" t="s">
        <v>58</v>
      </c>
      <c r="B2594" s="91" t="s">
        <v>312</v>
      </c>
      <c r="C2594" s="92">
        <v>0.0</v>
      </c>
      <c r="D2594" s="92">
        <v>0.0</v>
      </c>
      <c r="E2594" s="93">
        <f t="shared" si="1649"/>
        <v>0</v>
      </c>
      <c r="F2594" s="92">
        <v>0.0</v>
      </c>
      <c r="G2594" s="92">
        <v>0.0</v>
      </c>
      <c r="H2594" s="92">
        <v>0.0</v>
      </c>
      <c r="I2594" s="92">
        <v>0.0</v>
      </c>
      <c r="J2594" s="106">
        <f t="shared" si="1643"/>
        <v>0</v>
      </c>
      <c r="K2594" s="94" t="str">
        <f t="shared" si="1644"/>
        <v>#DIV/0!</v>
      </c>
      <c r="L2594" s="92">
        <v>0.0</v>
      </c>
      <c r="M2594" s="92">
        <v>0.0</v>
      </c>
      <c r="N2594" s="103">
        <v>0.0</v>
      </c>
      <c r="O2594" s="95">
        <f t="shared" si="1650"/>
        <v>0</v>
      </c>
      <c r="P2594" s="92">
        <v>0.0</v>
      </c>
      <c r="Q2594" s="92">
        <v>0.0</v>
      </c>
      <c r="R2594" s="92">
        <v>0.0</v>
      </c>
      <c r="S2594" s="92">
        <v>0.0</v>
      </c>
      <c r="T2594" s="92">
        <v>0.0</v>
      </c>
      <c r="U2594" s="92">
        <v>0.0</v>
      </c>
      <c r="V2594" s="92">
        <v>0.0</v>
      </c>
      <c r="W2594" s="92">
        <v>0.0</v>
      </c>
      <c r="X2594" s="92">
        <v>0.0</v>
      </c>
      <c r="Y2594" s="92">
        <v>0.0</v>
      </c>
      <c r="Z2594" s="92">
        <v>0.0</v>
      </c>
      <c r="AA2594" s="92">
        <v>0.0</v>
      </c>
      <c r="AB2594" s="92">
        <v>0.0</v>
      </c>
      <c r="AC2594" s="92">
        <v>0.0</v>
      </c>
      <c r="AD2594" s="92">
        <v>0.0</v>
      </c>
      <c r="AE2594" s="92">
        <v>0.0</v>
      </c>
      <c r="AF2594" s="92">
        <v>0.0</v>
      </c>
      <c r="AG2594" s="92">
        <v>0.0</v>
      </c>
      <c r="AH2594" s="92">
        <v>0.0</v>
      </c>
    </row>
    <row r="2595" hidden="1">
      <c r="A2595" s="90" t="s">
        <v>58</v>
      </c>
      <c r="B2595" s="91" t="s">
        <v>315</v>
      </c>
      <c r="C2595" s="92">
        <v>0.0</v>
      </c>
      <c r="D2595" s="92">
        <v>0.0</v>
      </c>
      <c r="E2595" s="93">
        <f t="shared" si="1649"/>
        <v>0</v>
      </c>
      <c r="F2595" s="92">
        <v>0.0</v>
      </c>
      <c r="G2595" s="92">
        <v>0.0</v>
      </c>
      <c r="H2595" s="92">
        <v>0.0</v>
      </c>
      <c r="I2595" s="92">
        <v>0.0</v>
      </c>
      <c r="J2595" s="106">
        <f t="shared" si="1643"/>
        <v>0</v>
      </c>
      <c r="K2595" s="94" t="str">
        <f t="shared" si="1644"/>
        <v>#DIV/0!</v>
      </c>
      <c r="L2595" s="92">
        <v>0.0</v>
      </c>
      <c r="M2595" s="92">
        <v>0.0</v>
      </c>
      <c r="N2595" s="103">
        <v>0.0</v>
      </c>
      <c r="O2595" s="95">
        <f t="shared" si="1650"/>
        <v>0</v>
      </c>
      <c r="P2595" s="92">
        <v>0.0</v>
      </c>
      <c r="Q2595" s="92">
        <v>0.0</v>
      </c>
      <c r="R2595" s="92">
        <v>0.0</v>
      </c>
      <c r="S2595" s="92">
        <v>0.0</v>
      </c>
      <c r="T2595" s="92">
        <v>0.0</v>
      </c>
      <c r="U2595" s="92">
        <v>0.0</v>
      </c>
      <c r="V2595" s="92">
        <v>0.0</v>
      </c>
      <c r="W2595" s="92">
        <v>0.0</v>
      </c>
      <c r="X2595" s="92">
        <v>0.0</v>
      </c>
      <c r="Y2595" s="92">
        <v>0.0</v>
      </c>
      <c r="Z2595" s="92">
        <v>0.0</v>
      </c>
      <c r="AA2595" s="92">
        <v>0.0</v>
      </c>
      <c r="AB2595" s="92">
        <v>0.0</v>
      </c>
      <c r="AC2595" s="92">
        <v>0.0</v>
      </c>
      <c r="AD2595" s="92">
        <v>0.0</v>
      </c>
      <c r="AE2595" s="92">
        <v>0.0</v>
      </c>
      <c r="AF2595" s="92">
        <v>0.0</v>
      </c>
      <c r="AG2595" s="92">
        <v>0.0</v>
      </c>
      <c r="AH2595" s="92">
        <v>0.0</v>
      </c>
    </row>
    <row r="2596" hidden="1">
      <c r="A2596" s="96" t="s">
        <v>269</v>
      </c>
      <c r="B2596" s="97" t="s">
        <v>313</v>
      </c>
      <c r="C2596" s="92">
        <v>0.0</v>
      </c>
      <c r="D2596" s="92">
        <v>0.0</v>
      </c>
      <c r="E2596" s="93">
        <f t="shared" si="1649"/>
        <v>0</v>
      </c>
      <c r="F2596" s="92">
        <v>0.0</v>
      </c>
      <c r="G2596" s="92">
        <v>0.0</v>
      </c>
      <c r="H2596" s="92">
        <v>0.0</v>
      </c>
      <c r="I2596" s="92">
        <v>0.0</v>
      </c>
      <c r="J2596" s="106">
        <f t="shared" si="1643"/>
        <v>0</v>
      </c>
      <c r="K2596" s="94" t="str">
        <f t="shared" si="1644"/>
        <v>#DIV/0!</v>
      </c>
      <c r="L2596" s="92">
        <v>0.0</v>
      </c>
      <c r="M2596" s="92">
        <v>0.0</v>
      </c>
      <c r="N2596" s="103">
        <v>0.0</v>
      </c>
      <c r="O2596" s="95">
        <f t="shared" si="1650"/>
        <v>0</v>
      </c>
      <c r="P2596" s="92">
        <v>0.0</v>
      </c>
      <c r="Q2596" s="92">
        <v>0.0</v>
      </c>
      <c r="R2596" s="92">
        <v>0.0</v>
      </c>
      <c r="S2596" s="92">
        <v>0.0</v>
      </c>
      <c r="T2596" s="92">
        <v>0.0</v>
      </c>
      <c r="U2596" s="92">
        <v>0.0</v>
      </c>
      <c r="V2596" s="92">
        <v>0.0</v>
      </c>
      <c r="W2596" s="92">
        <v>0.0</v>
      </c>
      <c r="X2596" s="92">
        <v>0.0</v>
      </c>
      <c r="Y2596" s="92">
        <v>0.0</v>
      </c>
      <c r="Z2596" s="92">
        <v>0.0</v>
      </c>
      <c r="AA2596" s="92">
        <v>0.0</v>
      </c>
      <c r="AB2596" s="92">
        <v>0.0</v>
      </c>
      <c r="AC2596" s="92">
        <v>0.0</v>
      </c>
      <c r="AD2596" s="92">
        <v>0.0</v>
      </c>
      <c r="AE2596" s="92">
        <v>0.0</v>
      </c>
      <c r="AF2596" s="92">
        <v>0.0</v>
      </c>
      <c r="AG2596" s="92">
        <v>0.0</v>
      </c>
      <c r="AH2596" s="92">
        <v>0.0</v>
      </c>
    </row>
    <row r="2597" hidden="1">
      <c r="A2597" s="90" t="s">
        <v>269</v>
      </c>
      <c r="B2597" s="97" t="s">
        <v>314</v>
      </c>
      <c r="C2597" s="103">
        <v>1.0</v>
      </c>
      <c r="D2597" s="92">
        <v>0.0</v>
      </c>
      <c r="E2597" s="93">
        <f t="shared" si="1649"/>
        <v>4.9</v>
      </c>
      <c r="F2597" s="92">
        <v>0.0</v>
      </c>
      <c r="G2597" s="103">
        <v>20.0</v>
      </c>
      <c r="H2597" s="92">
        <v>0.0</v>
      </c>
      <c r="I2597" s="103">
        <v>21.0</v>
      </c>
      <c r="J2597" s="106">
        <f t="shared" si="1643"/>
        <v>-1</v>
      </c>
      <c r="K2597" s="94">
        <f t="shared" si="1644"/>
        <v>0.9523809524</v>
      </c>
      <c r="L2597" s="103">
        <v>14.0</v>
      </c>
      <c r="M2597" s="103">
        <v>24.0</v>
      </c>
      <c r="N2597" s="103">
        <v>1.0</v>
      </c>
      <c r="O2597" s="95">
        <f t="shared" si="1650"/>
        <v>4.9</v>
      </c>
      <c r="P2597" s="103">
        <v>1.0</v>
      </c>
      <c r="Q2597" s="103">
        <v>1.0</v>
      </c>
      <c r="R2597" s="92">
        <v>0.0</v>
      </c>
      <c r="S2597" s="92">
        <v>0.0</v>
      </c>
      <c r="T2597" s="103">
        <v>2.0</v>
      </c>
      <c r="U2597" s="92">
        <v>0.0</v>
      </c>
      <c r="V2597" s="92">
        <v>0.0</v>
      </c>
      <c r="W2597" s="92">
        <v>0.0</v>
      </c>
      <c r="X2597" s="92">
        <v>0.0</v>
      </c>
      <c r="Y2597" s="92">
        <v>0.0</v>
      </c>
      <c r="Z2597" s="92">
        <v>0.0</v>
      </c>
      <c r="AA2597" s="92">
        <v>0.0</v>
      </c>
      <c r="AB2597" s="92">
        <v>0.0</v>
      </c>
      <c r="AC2597" s="92">
        <v>0.0</v>
      </c>
      <c r="AD2597" s="92">
        <v>0.0</v>
      </c>
      <c r="AE2597" s="92">
        <v>0.0</v>
      </c>
      <c r="AF2597" s="92">
        <v>0.0</v>
      </c>
      <c r="AG2597" s="92">
        <v>0.0</v>
      </c>
      <c r="AH2597" s="92">
        <v>0.0</v>
      </c>
    </row>
    <row r="2598" hidden="1">
      <c r="A2598" s="90" t="s">
        <v>269</v>
      </c>
      <c r="B2598" s="91" t="s">
        <v>316</v>
      </c>
      <c r="C2598" s="92">
        <v>0.0</v>
      </c>
      <c r="D2598" s="92">
        <v>0.0</v>
      </c>
      <c r="E2598" s="93">
        <f t="shared" si="1649"/>
        <v>0</v>
      </c>
      <c r="F2598" s="92">
        <v>0.0</v>
      </c>
      <c r="G2598" s="92">
        <v>0.0</v>
      </c>
      <c r="H2598" s="92">
        <v>0.0</v>
      </c>
      <c r="I2598" s="92">
        <v>0.0</v>
      </c>
      <c r="J2598" s="106">
        <f t="shared" si="1643"/>
        <v>0</v>
      </c>
      <c r="K2598" s="94" t="str">
        <f t="shared" si="1644"/>
        <v>#DIV/0!</v>
      </c>
      <c r="L2598" s="92">
        <v>0.0</v>
      </c>
      <c r="M2598" s="92">
        <v>0.0</v>
      </c>
      <c r="N2598" s="103">
        <v>0.0</v>
      </c>
      <c r="O2598" s="95">
        <f t="shared" si="1650"/>
        <v>0</v>
      </c>
      <c r="P2598" s="92">
        <v>0.0</v>
      </c>
      <c r="Q2598" s="92">
        <v>0.0</v>
      </c>
      <c r="R2598" s="92">
        <v>0.0</v>
      </c>
      <c r="S2598" s="92">
        <v>0.0</v>
      </c>
      <c r="T2598" s="92">
        <v>0.0</v>
      </c>
      <c r="U2598" s="92">
        <v>0.0</v>
      </c>
      <c r="V2598" s="92">
        <v>0.0</v>
      </c>
      <c r="W2598" s="92">
        <v>0.0</v>
      </c>
      <c r="X2598" s="92">
        <v>0.0</v>
      </c>
      <c r="Y2598" s="92">
        <v>0.0</v>
      </c>
      <c r="Z2598" s="92">
        <v>0.0</v>
      </c>
      <c r="AA2598" s="92">
        <v>0.0</v>
      </c>
      <c r="AB2598" s="92">
        <v>0.0</v>
      </c>
      <c r="AC2598" s="92">
        <v>0.0</v>
      </c>
      <c r="AD2598" s="92">
        <v>0.0</v>
      </c>
      <c r="AE2598" s="92">
        <v>0.0</v>
      </c>
      <c r="AF2598" s="92">
        <v>0.0</v>
      </c>
      <c r="AG2598" s="92">
        <v>0.0</v>
      </c>
      <c r="AH2598" s="92">
        <v>0.0</v>
      </c>
    </row>
    <row r="2599" hidden="1">
      <c r="A2599" s="90" t="s">
        <v>58</v>
      </c>
      <c r="B2599" s="91" t="s">
        <v>317</v>
      </c>
      <c r="C2599" s="92">
        <v>0.0</v>
      </c>
      <c r="D2599" s="92">
        <v>0.0</v>
      </c>
      <c r="E2599" s="93">
        <f t="shared" si="1649"/>
        <v>0</v>
      </c>
      <c r="F2599" s="92">
        <v>0.0</v>
      </c>
      <c r="G2599" s="92">
        <v>0.0</v>
      </c>
      <c r="H2599" s="92">
        <v>0.0</v>
      </c>
      <c r="I2599" s="92">
        <v>0.0</v>
      </c>
      <c r="J2599" s="106">
        <f t="shared" si="1643"/>
        <v>0</v>
      </c>
      <c r="K2599" s="94" t="str">
        <f t="shared" si="1644"/>
        <v>#DIV/0!</v>
      </c>
      <c r="L2599" s="92">
        <v>0.0</v>
      </c>
      <c r="M2599" s="92">
        <v>0.0</v>
      </c>
      <c r="N2599" s="103">
        <v>0.0</v>
      </c>
      <c r="O2599" s="95">
        <f t="shared" si="1650"/>
        <v>0</v>
      </c>
      <c r="P2599" s="92">
        <v>0.0</v>
      </c>
      <c r="Q2599" s="92">
        <v>0.0</v>
      </c>
      <c r="R2599" s="92">
        <v>0.0</v>
      </c>
      <c r="S2599" s="92">
        <v>0.0</v>
      </c>
      <c r="T2599" s="92">
        <v>0.0</v>
      </c>
      <c r="U2599" s="92">
        <v>0.0</v>
      </c>
      <c r="V2599" s="92">
        <v>0.0</v>
      </c>
      <c r="W2599" s="92">
        <v>0.0</v>
      </c>
      <c r="X2599" s="92">
        <v>0.0</v>
      </c>
      <c r="Y2599" s="92">
        <v>0.0</v>
      </c>
      <c r="Z2599" s="92">
        <v>0.0</v>
      </c>
      <c r="AA2599" s="92">
        <v>0.0</v>
      </c>
      <c r="AB2599" s="92">
        <v>0.0</v>
      </c>
      <c r="AC2599" s="92">
        <v>0.0</v>
      </c>
      <c r="AD2599" s="92">
        <v>0.0</v>
      </c>
      <c r="AE2599" s="92">
        <v>0.0</v>
      </c>
      <c r="AF2599" s="92">
        <v>0.0</v>
      </c>
      <c r="AG2599" s="92">
        <v>0.0</v>
      </c>
      <c r="AH2599" s="92">
        <v>0.0</v>
      </c>
    </row>
    <row r="2600" hidden="1">
      <c r="A2600" s="98" t="s">
        <v>271</v>
      </c>
      <c r="B2600" s="99"/>
      <c r="C2600" s="99">
        <f>SUM(C2591:C2599)</f>
        <v>4</v>
      </c>
      <c r="D2600" s="99">
        <f t="shared" ref="D2600:F2600" si="1651">SUM(D2591:D2599)/4</f>
        <v>0</v>
      </c>
      <c r="E2600" s="100">
        <f t="shared" si="1651"/>
        <v>4.908333333</v>
      </c>
      <c r="F2600" s="99">
        <f t="shared" si="1651"/>
        <v>0</v>
      </c>
      <c r="G2600" s="99">
        <f>SUM(G2591:G2599)</f>
        <v>84</v>
      </c>
      <c r="H2600" s="99"/>
      <c r="I2600" s="99">
        <f>SUM(I2591:I2599)</f>
        <v>104</v>
      </c>
      <c r="J2600" s="99">
        <f t="shared" si="1643"/>
        <v>-20</v>
      </c>
      <c r="K2600" s="101">
        <f t="shared" si="1644"/>
        <v>0.8076923077</v>
      </c>
      <c r="L2600" s="99">
        <f t="shared" ref="L2600:M2600" si="1652">SUM(L2591:L2599)</f>
        <v>46</v>
      </c>
      <c r="M2600" s="99">
        <f t="shared" si="1652"/>
        <v>100</v>
      </c>
      <c r="N2600" s="99"/>
      <c r="O2600" s="102"/>
      <c r="P2600" s="99">
        <f t="shared" ref="P2600:AH2600" si="1653">SUM(P2591:P2599)</f>
        <v>6</v>
      </c>
      <c r="Q2600" s="99">
        <f t="shared" si="1653"/>
        <v>3</v>
      </c>
      <c r="R2600" s="99">
        <f t="shared" si="1653"/>
        <v>5</v>
      </c>
      <c r="S2600" s="99">
        <f t="shared" si="1653"/>
        <v>0</v>
      </c>
      <c r="T2600" s="99">
        <f t="shared" si="1653"/>
        <v>11</v>
      </c>
      <c r="U2600" s="99">
        <f t="shared" si="1653"/>
        <v>0</v>
      </c>
      <c r="V2600" s="99">
        <f t="shared" si="1653"/>
        <v>0</v>
      </c>
      <c r="W2600" s="99">
        <f t="shared" si="1653"/>
        <v>0</v>
      </c>
      <c r="X2600" s="99">
        <f t="shared" si="1653"/>
        <v>0</v>
      </c>
      <c r="Y2600" s="99">
        <f t="shared" si="1653"/>
        <v>0</v>
      </c>
      <c r="Z2600" s="99">
        <f t="shared" si="1653"/>
        <v>0</v>
      </c>
      <c r="AA2600" s="99">
        <f t="shared" si="1653"/>
        <v>0</v>
      </c>
      <c r="AB2600" s="99">
        <f t="shared" si="1653"/>
        <v>0</v>
      </c>
      <c r="AC2600" s="99">
        <f t="shared" si="1653"/>
        <v>0</v>
      </c>
      <c r="AD2600" s="99">
        <f t="shared" si="1653"/>
        <v>0</v>
      </c>
      <c r="AE2600" s="99">
        <f t="shared" si="1653"/>
        <v>0</v>
      </c>
      <c r="AF2600" s="99">
        <f t="shared" si="1653"/>
        <v>0</v>
      </c>
      <c r="AG2600" s="99">
        <f t="shared" si="1653"/>
        <v>0</v>
      </c>
      <c r="AH2600" s="99">
        <f t="shared" si="1653"/>
        <v>0</v>
      </c>
    </row>
    <row r="2601">
      <c r="A2601" s="119" t="s">
        <v>530</v>
      </c>
    </row>
    <row r="2603" hidden="1">
      <c r="A2603" s="115"/>
      <c r="F2603" s="116" t="s">
        <v>382</v>
      </c>
      <c r="L2603" s="117" t="s">
        <v>383</v>
      </c>
      <c r="N2603" s="118" t="s">
        <v>384</v>
      </c>
    </row>
    <row r="2604" hidden="1">
      <c r="A2604" s="83" t="s">
        <v>232</v>
      </c>
      <c r="B2604" s="83" t="s">
        <v>233</v>
      </c>
      <c r="C2604" s="83" t="s">
        <v>234</v>
      </c>
      <c r="D2604" s="83" t="s">
        <v>15</v>
      </c>
      <c r="E2604" s="84" t="s">
        <v>235</v>
      </c>
      <c r="F2604" s="85" t="s">
        <v>17</v>
      </c>
      <c r="G2604" s="85" t="s">
        <v>236</v>
      </c>
      <c r="H2604" s="85" t="s">
        <v>237</v>
      </c>
      <c r="I2604" s="85" t="s">
        <v>238</v>
      </c>
      <c r="J2604" s="85" t="s">
        <v>239</v>
      </c>
      <c r="K2604" s="86" t="s">
        <v>240</v>
      </c>
      <c r="L2604" s="87" t="s">
        <v>241</v>
      </c>
      <c r="M2604" s="87" t="s">
        <v>242</v>
      </c>
      <c r="N2604" s="88" t="s">
        <v>385</v>
      </c>
      <c r="O2604" s="88" t="s">
        <v>235</v>
      </c>
      <c r="P2604" s="88" t="s">
        <v>244</v>
      </c>
      <c r="Q2604" s="88" t="s">
        <v>245</v>
      </c>
      <c r="R2604" s="88" t="s">
        <v>246</v>
      </c>
      <c r="S2604" s="88" t="s">
        <v>247</v>
      </c>
      <c r="T2604" s="88" t="s">
        <v>248</v>
      </c>
      <c r="U2604" s="88" t="s">
        <v>249</v>
      </c>
      <c r="V2604" s="88" t="s">
        <v>250</v>
      </c>
      <c r="W2604" s="88" t="s">
        <v>251</v>
      </c>
      <c r="X2604" s="88" t="s">
        <v>252</v>
      </c>
      <c r="Y2604" s="88" t="s">
        <v>253</v>
      </c>
      <c r="Z2604" s="88" t="s">
        <v>254</v>
      </c>
      <c r="AA2604" s="88" t="s">
        <v>255</v>
      </c>
      <c r="AB2604" s="88" t="s">
        <v>256</v>
      </c>
      <c r="AC2604" s="88" t="s">
        <v>257</v>
      </c>
      <c r="AD2604" s="88" t="s">
        <v>258</v>
      </c>
      <c r="AE2604" s="88" t="s">
        <v>259</v>
      </c>
      <c r="AF2604" s="88" t="s">
        <v>260</v>
      </c>
      <c r="AG2604" s="88" t="s">
        <v>261</v>
      </c>
      <c r="AH2604" s="88" t="s">
        <v>262</v>
      </c>
    </row>
    <row r="2605" hidden="1">
      <c r="A2605" s="90" t="s">
        <v>79</v>
      </c>
      <c r="B2605" s="91" t="s">
        <v>349</v>
      </c>
      <c r="C2605" s="103">
        <v>0.0</v>
      </c>
      <c r="D2605" s="92">
        <v>0.0</v>
      </c>
      <c r="E2605" s="93">
        <f t="shared" ref="E2605:E2611" si="1654">SUM(L2605*I2605)/60</f>
        <v>0</v>
      </c>
      <c r="F2605" s="92">
        <v>0.0</v>
      </c>
      <c r="G2605" s="92">
        <v>0.0</v>
      </c>
      <c r="H2605" s="92">
        <v>0.0</v>
      </c>
      <c r="I2605" s="92">
        <v>0.0</v>
      </c>
      <c r="J2605" s="106">
        <f t="shared" ref="J2605:J2619" si="1655">SUM(G2605-I2605)</f>
        <v>0</v>
      </c>
      <c r="K2605" s="94" t="str">
        <f t="shared" ref="K2605:K2619" si="1656">SUM(G2605/I2605)</f>
        <v>#DIV/0!</v>
      </c>
      <c r="L2605" s="92">
        <v>0.0</v>
      </c>
      <c r="M2605" s="92">
        <v>0.0</v>
      </c>
      <c r="N2605" s="103">
        <v>0.0</v>
      </c>
      <c r="O2605" s="95">
        <f t="shared" ref="O2605:O2611" si="1657">(E2605*N2605)</f>
        <v>0</v>
      </c>
      <c r="P2605" s="92">
        <v>0.0</v>
      </c>
      <c r="Q2605" s="92">
        <v>0.0</v>
      </c>
      <c r="R2605" s="92">
        <v>0.0</v>
      </c>
      <c r="S2605" s="92">
        <v>0.0</v>
      </c>
      <c r="T2605" s="92">
        <v>0.0</v>
      </c>
      <c r="U2605" s="92">
        <v>0.0</v>
      </c>
      <c r="V2605" s="92">
        <v>0.0</v>
      </c>
      <c r="W2605" s="92">
        <v>0.0</v>
      </c>
      <c r="X2605" s="92">
        <v>0.0</v>
      </c>
      <c r="Y2605" s="92">
        <v>0.0</v>
      </c>
      <c r="Z2605" s="92">
        <v>0.0</v>
      </c>
      <c r="AA2605" s="92">
        <v>0.0</v>
      </c>
      <c r="AB2605" s="92">
        <v>0.0</v>
      </c>
      <c r="AC2605" s="92">
        <v>0.0</v>
      </c>
      <c r="AD2605" s="92">
        <v>0.0</v>
      </c>
      <c r="AE2605" s="92">
        <v>0.0</v>
      </c>
      <c r="AF2605" s="92">
        <v>0.0</v>
      </c>
      <c r="AG2605" s="92">
        <v>0.0</v>
      </c>
      <c r="AH2605" s="92">
        <v>0.0</v>
      </c>
    </row>
    <row r="2606" hidden="1">
      <c r="A2606" s="90" t="s">
        <v>79</v>
      </c>
      <c r="B2606" s="91" t="s">
        <v>350</v>
      </c>
      <c r="C2606" s="92">
        <v>0.0</v>
      </c>
      <c r="D2606" s="92">
        <v>0.0</v>
      </c>
      <c r="E2606" s="93">
        <f t="shared" si="1654"/>
        <v>0</v>
      </c>
      <c r="F2606" s="92">
        <v>0.0</v>
      </c>
      <c r="G2606" s="92">
        <v>0.0</v>
      </c>
      <c r="H2606" s="92">
        <v>0.0</v>
      </c>
      <c r="I2606" s="92">
        <v>0.0</v>
      </c>
      <c r="J2606" s="106">
        <f t="shared" si="1655"/>
        <v>0</v>
      </c>
      <c r="K2606" s="94" t="str">
        <f t="shared" si="1656"/>
        <v>#DIV/0!</v>
      </c>
      <c r="L2606" s="92">
        <v>0.0</v>
      </c>
      <c r="M2606" s="92">
        <v>0.0</v>
      </c>
      <c r="N2606" s="103">
        <v>0.0</v>
      </c>
      <c r="O2606" s="95">
        <f t="shared" si="1657"/>
        <v>0</v>
      </c>
      <c r="P2606" s="92">
        <v>0.0</v>
      </c>
      <c r="Q2606" s="92">
        <v>0.0</v>
      </c>
      <c r="R2606" s="92">
        <v>0.0</v>
      </c>
      <c r="S2606" s="92">
        <v>0.0</v>
      </c>
      <c r="T2606" s="92">
        <v>0.0</v>
      </c>
      <c r="U2606" s="92">
        <v>0.0</v>
      </c>
      <c r="V2606" s="92">
        <v>0.0</v>
      </c>
      <c r="W2606" s="92">
        <v>0.0</v>
      </c>
      <c r="X2606" s="92">
        <v>0.0</v>
      </c>
      <c r="Y2606" s="92">
        <v>0.0</v>
      </c>
      <c r="Z2606" s="92">
        <v>0.0</v>
      </c>
      <c r="AA2606" s="92">
        <v>0.0</v>
      </c>
      <c r="AB2606" s="92">
        <v>0.0</v>
      </c>
      <c r="AC2606" s="92">
        <v>0.0</v>
      </c>
      <c r="AD2606" s="92">
        <v>0.0</v>
      </c>
      <c r="AE2606" s="92">
        <v>0.0</v>
      </c>
      <c r="AF2606" s="92">
        <v>0.0</v>
      </c>
      <c r="AG2606" s="92">
        <v>0.0</v>
      </c>
      <c r="AH2606" s="92">
        <v>0.0</v>
      </c>
    </row>
    <row r="2607" hidden="1">
      <c r="A2607" s="90" t="s">
        <v>79</v>
      </c>
      <c r="B2607" s="91" t="s">
        <v>351</v>
      </c>
      <c r="C2607" s="103">
        <v>1.0</v>
      </c>
      <c r="D2607" s="103">
        <v>1.0</v>
      </c>
      <c r="E2607" s="93">
        <f t="shared" si="1654"/>
        <v>15.01666667</v>
      </c>
      <c r="F2607" s="103">
        <v>1.0</v>
      </c>
      <c r="G2607" s="103">
        <v>64.0</v>
      </c>
      <c r="H2607" s="92">
        <v>0.0</v>
      </c>
      <c r="I2607" s="103">
        <v>53.0</v>
      </c>
      <c r="J2607" s="106">
        <f t="shared" si="1655"/>
        <v>11</v>
      </c>
      <c r="K2607" s="94">
        <f t="shared" si="1656"/>
        <v>1.20754717</v>
      </c>
      <c r="L2607" s="103">
        <v>17.0</v>
      </c>
      <c r="M2607" s="103">
        <v>85.0</v>
      </c>
      <c r="N2607" s="103">
        <v>1.0</v>
      </c>
      <c r="O2607" s="95">
        <f t="shared" si="1657"/>
        <v>15.01666667</v>
      </c>
      <c r="P2607" s="103">
        <v>1.0</v>
      </c>
      <c r="Q2607" s="92">
        <v>0.0</v>
      </c>
      <c r="R2607" s="103">
        <v>6.0</v>
      </c>
      <c r="S2607" s="103">
        <v>2.0</v>
      </c>
      <c r="T2607" s="103">
        <v>11.0</v>
      </c>
      <c r="U2607" s="103">
        <v>1.0</v>
      </c>
      <c r="V2607" s="92">
        <v>0.0</v>
      </c>
      <c r="W2607" s="92">
        <v>0.0</v>
      </c>
      <c r="X2607" s="92">
        <v>0.0</v>
      </c>
      <c r="Y2607" s="92">
        <v>0.0</v>
      </c>
      <c r="Z2607" s="92">
        <v>0.0</v>
      </c>
      <c r="AA2607" s="92">
        <v>0.0</v>
      </c>
      <c r="AB2607" s="92">
        <v>0.0</v>
      </c>
      <c r="AC2607" s="103">
        <v>4.0</v>
      </c>
      <c r="AD2607" s="103">
        <v>0.0</v>
      </c>
      <c r="AE2607" s="92">
        <v>0.0</v>
      </c>
      <c r="AF2607" s="92">
        <v>0.0</v>
      </c>
      <c r="AG2607" s="92">
        <v>0.0</v>
      </c>
      <c r="AH2607" s="92">
        <v>0.0</v>
      </c>
    </row>
    <row r="2608" hidden="1">
      <c r="A2608" s="90" t="s">
        <v>79</v>
      </c>
      <c r="B2608" s="91" t="s">
        <v>352</v>
      </c>
      <c r="C2608" s="103">
        <v>1.0</v>
      </c>
      <c r="D2608" s="103">
        <v>1.0</v>
      </c>
      <c r="E2608" s="93">
        <f t="shared" si="1654"/>
        <v>14.5</v>
      </c>
      <c r="F2608" s="103">
        <v>0.0</v>
      </c>
      <c r="G2608" s="103">
        <v>81.0</v>
      </c>
      <c r="H2608" s="92">
        <v>0.0</v>
      </c>
      <c r="I2608" s="103">
        <v>58.0</v>
      </c>
      <c r="J2608" s="106">
        <f t="shared" si="1655"/>
        <v>23</v>
      </c>
      <c r="K2608" s="94">
        <f t="shared" si="1656"/>
        <v>1.396551724</v>
      </c>
      <c r="L2608" s="103">
        <v>15.0</v>
      </c>
      <c r="M2608" s="103">
        <v>113.0</v>
      </c>
      <c r="N2608" s="103">
        <v>1.0</v>
      </c>
      <c r="O2608" s="95">
        <f t="shared" si="1657"/>
        <v>14.5</v>
      </c>
      <c r="P2608" s="103">
        <v>9.0</v>
      </c>
      <c r="Q2608" s="103">
        <v>3.0</v>
      </c>
      <c r="R2608" s="103">
        <v>4.0</v>
      </c>
      <c r="S2608" s="103">
        <v>2.0</v>
      </c>
      <c r="T2608" s="103">
        <v>11.0</v>
      </c>
      <c r="U2608" s="103">
        <v>5.0</v>
      </c>
      <c r="V2608" s="103">
        <v>2.0</v>
      </c>
      <c r="W2608" s="92">
        <v>0.0</v>
      </c>
      <c r="X2608" s="92">
        <v>0.0</v>
      </c>
      <c r="Y2608" s="92">
        <v>0.0</v>
      </c>
      <c r="Z2608" s="92">
        <v>0.0</v>
      </c>
      <c r="AA2608" s="92">
        <v>0.0</v>
      </c>
      <c r="AB2608" s="92">
        <v>0.0</v>
      </c>
      <c r="AC2608" s="103">
        <v>3.0</v>
      </c>
      <c r="AD2608" s="92">
        <v>0.0</v>
      </c>
      <c r="AE2608" s="92">
        <v>0.0</v>
      </c>
      <c r="AF2608" s="92">
        <v>0.0</v>
      </c>
      <c r="AG2608" s="92">
        <v>0.0</v>
      </c>
      <c r="AH2608" s="92">
        <v>0.0</v>
      </c>
    </row>
    <row r="2609" hidden="1">
      <c r="A2609" s="90" t="s">
        <v>79</v>
      </c>
      <c r="B2609" s="91" t="s">
        <v>353</v>
      </c>
      <c r="C2609" s="103">
        <v>1.0</v>
      </c>
      <c r="D2609" s="103">
        <v>1.0</v>
      </c>
      <c r="E2609" s="93">
        <f t="shared" si="1654"/>
        <v>14.45</v>
      </c>
      <c r="F2609" s="103">
        <v>3.0</v>
      </c>
      <c r="G2609" s="103">
        <v>38.0</v>
      </c>
      <c r="H2609" s="92">
        <v>0.0</v>
      </c>
      <c r="I2609" s="103">
        <v>51.0</v>
      </c>
      <c r="J2609" s="106">
        <f t="shared" si="1655"/>
        <v>-13</v>
      </c>
      <c r="K2609" s="94">
        <f t="shared" si="1656"/>
        <v>0.7450980392</v>
      </c>
      <c r="L2609" s="103">
        <v>17.0</v>
      </c>
      <c r="M2609" s="103">
        <v>48.0</v>
      </c>
      <c r="N2609" s="103">
        <v>1.0</v>
      </c>
      <c r="O2609" s="95">
        <f t="shared" si="1657"/>
        <v>14.45</v>
      </c>
      <c r="P2609" s="103">
        <v>4.0</v>
      </c>
      <c r="Q2609" s="92">
        <v>0.0</v>
      </c>
      <c r="R2609" s="103">
        <v>1.0</v>
      </c>
      <c r="S2609" s="92">
        <v>0.0</v>
      </c>
      <c r="T2609" s="103">
        <v>3.0</v>
      </c>
      <c r="U2609" s="92">
        <v>0.0</v>
      </c>
      <c r="V2609" s="92">
        <v>0.0</v>
      </c>
      <c r="W2609" s="92">
        <v>0.0</v>
      </c>
      <c r="X2609" s="92">
        <v>0.0</v>
      </c>
      <c r="Y2609" s="92">
        <v>0.0</v>
      </c>
      <c r="Z2609" s="92">
        <v>0.0</v>
      </c>
      <c r="AA2609" s="92">
        <v>0.0</v>
      </c>
      <c r="AB2609" s="92">
        <v>0.0</v>
      </c>
      <c r="AC2609" s="92">
        <v>0.0</v>
      </c>
      <c r="AD2609" s="92">
        <v>0.0</v>
      </c>
      <c r="AE2609" s="92">
        <v>0.0</v>
      </c>
      <c r="AF2609" s="92">
        <v>0.0</v>
      </c>
      <c r="AG2609" s="92">
        <v>0.0</v>
      </c>
      <c r="AH2609" s="92">
        <v>0.0</v>
      </c>
    </row>
    <row r="2610" hidden="1">
      <c r="A2610" s="90" t="s">
        <v>79</v>
      </c>
      <c r="B2610" s="91" t="s">
        <v>354</v>
      </c>
      <c r="C2610" s="92">
        <v>0.0</v>
      </c>
      <c r="D2610" s="92">
        <v>0.0</v>
      </c>
      <c r="E2610" s="93">
        <f t="shared" si="1654"/>
        <v>0</v>
      </c>
      <c r="F2610" s="92">
        <v>0.0</v>
      </c>
      <c r="G2610" s="92">
        <v>0.0</v>
      </c>
      <c r="H2610" s="92">
        <v>0.0</v>
      </c>
      <c r="I2610" s="92">
        <v>0.0</v>
      </c>
      <c r="J2610" s="106">
        <f t="shared" si="1655"/>
        <v>0</v>
      </c>
      <c r="K2610" s="94" t="str">
        <f t="shared" si="1656"/>
        <v>#DIV/0!</v>
      </c>
      <c r="L2610" s="92">
        <v>0.0</v>
      </c>
      <c r="M2610" s="92">
        <v>0.0</v>
      </c>
      <c r="N2610" s="103">
        <v>0.0</v>
      </c>
      <c r="O2610" s="95">
        <f t="shared" si="1657"/>
        <v>0</v>
      </c>
      <c r="P2610" s="92">
        <v>0.0</v>
      </c>
      <c r="Q2610" s="92">
        <v>0.0</v>
      </c>
      <c r="R2610" s="92">
        <v>0.0</v>
      </c>
      <c r="S2610" s="92">
        <v>0.0</v>
      </c>
      <c r="T2610" s="92">
        <v>0.0</v>
      </c>
      <c r="U2610" s="92">
        <v>0.0</v>
      </c>
      <c r="V2610" s="92">
        <v>0.0</v>
      </c>
      <c r="W2610" s="92">
        <v>0.0</v>
      </c>
      <c r="X2610" s="92">
        <v>0.0</v>
      </c>
      <c r="Y2610" s="92">
        <v>0.0</v>
      </c>
      <c r="Z2610" s="92">
        <v>0.0</v>
      </c>
      <c r="AA2610" s="92">
        <v>0.0</v>
      </c>
      <c r="AB2610" s="92">
        <v>0.0</v>
      </c>
      <c r="AC2610" s="92">
        <v>0.0</v>
      </c>
      <c r="AD2610" s="92">
        <v>0.0</v>
      </c>
      <c r="AE2610" s="92">
        <v>0.0</v>
      </c>
      <c r="AF2610" s="92">
        <v>0.0</v>
      </c>
      <c r="AG2610" s="92">
        <v>0.0</v>
      </c>
      <c r="AH2610" s="92">
        <v>0.0</v>
      </c>
    </row>
    <row r="2611" hidden="1">
      <c r="A2611" s="96" t="s">
        <v>269</v>
      </c>
      <c r="B2611" s="97" t="s">
        <v>355</v>
      </c>
      <c r="C2611" s="103">
        <v>1.0</v>
      </c>
      <c r="D2611" s="103">
        <v>1.0</v>
      </c>
      <c r="E2611" s="93">
        <f t="shared" si="1654"/>
        <v>13.86666667</v>
      </c>
      <c r="F2611" s="103">
        <v>1.0</v>
      </c>
      <c r="G2611" s="103">
        <v>78.0</v>
      </c>
      <c r="H2611" s="103">
        <v>1.0</v>
      </c>
      <c r="I2611" s="103">
        <v>64.0</v>
      </c>
      <c r="J2611" s="106">
        <f t="shared" si="1655"/>
        <v>14</v>
      </c>
      <c r="K2611" s="94">
        <f t="shared" si="1656"/>
        <v>1.21875</v>
      </c>
      <c r="L2611" s="103">
        <v>13.0</v>
      </c>
      <c r="M2611" s="103">
        <v>103.0</v>
      </c>
      <c r="N2611" s="103">
        <v>1.0</v>
      </c>
      <c r="O2611" s="95">
        <f t="shared" si="1657"/>
        <v>13.86666667</v>
      </c>
      <c r="P2611" s="103">
        <v>3.0</v>
      </c>
      <c r="Q2611" s="103">
        <v>4.0</v>
      </c>
      <c r="R2611" s="103">
        <v>1.0</v>
      </c>
      <c r="S2611" s="103">
        <v>2.0</v>
      </c>
      <c r="T2611" s="103">
        <v>14.0</v>
      </c>
      <c r="U2611" s="103">
        <v>4.0</v>
      </c>
      <c r="V2611" s="92">
        <v>0.0</v>
      </c>
      <c r="W2611" s="92">
        <v>0.0</v>
      </c>
      <c r="X2611" s="92">
        <v>0.0</v>
      </c>
      <c r="Y2611" s="92">
        <v>0.0</v>
      </c>
      <c r="Z2611" s="92">
        <v>0.0</v>
      </c>
      <c r="AA2611" s="92">
        <v>0.0</v>
      </c>
      <c r="AB2611" s="92">
        <v>0.0</v>
      </c>
      <c r="AC2611" s="103">
        <v>2.0</v>
      </c>
      <c r="AD2611" s="92">
        <v>0.0</v>
      </c>
      <c r="AE2611" s="92">
        <v>0.0</v>
      </c>
      <c r="AF2611" s="92">
        <v>0.0</v>
      </c>
      <c r="AG2611" s="92">
        <v>0.0</v>
      </c>
      <c r="AH2611" s="103">
        <v>1.0</v>
      </c>
    </row>
    <row r="2612" hidden="1">
      <c r="A2612" s="98"/>
      <c r="B2612" s="99"/>
      <c r="C2612" s="99">
        <f t="shared" ref="C2612:D2612" si="1658">SUM(C2605:C2610)/4</f>
        <v>0.75</v>
      </c>
      <c r="D2612" s="99">
        <f t="shared" si="1658"/>
        <v>0.75</v>
      </c>
      <c r="E2612" s="100">
        <f>SUM(E2605:E2610)</f>
        <v>43.96666667</v>
      </c>
      <c r="F2612" s="99">
        <f>SUM(F2605:F2610)/4</f>
        <v>1</v>
      </c>
      <c r="G2612" s="99">
        <f>SUM(G2605:G2610)</f>
        <v>183</v>
      </c>
      <c r="H2612" s="99"/>
      <c r="I2612" s="99">
        <f>SUM(I2605:I2610)</f>
        <v>162</v>
      </c>
      <c r="J2612" s="99">
        <f t="shared" si="1655"/>
        <v>21</v>
      </c>
      <c r="K2612" s="101">
        <f t="shared" si="1656"/>
        <v>1.12962963</v>
      </c>
      <c r="L2612" s="99">
        <f t="shared" ref="L2612:M2612" si="1659">SUM(L2605:L2610)</f>
        <v>49</v>
      </c>
      <c r="M2612" s="99">
        <f t="shared" si="1659"/>
        <v>246</v>
      </c>
      <c r="N2612" s="99"/>
      <c r="O2612" s="102"/>
      <c r="P2612" s="99">
        <f t="shared" ref="P2612:AH2612" si="1660">SUM(P2605:P2610)</f>
        <v>14</v>
      </c>
      <c r="Q2612" s="99">
        <f t="shared" si="1660"/>
        <v>3</v>
      </c>
      <c r="R2612" s="99">
        <f t="shared" si="1660"/>
        <v>11</v>
      </c>
      <c r="S2612" s="99">
        <f t="shared" si="1660"/>
        <v>4</v>
      </c>
      <c r="T2612" s="99">
        <f t="shared" si="1660"/>
        <v>25</v>
      </c>
      <c r="U2612" s="99">
        <f t="shared" si="1660"/>
        <v>6</v>
      </c>
      <c r="V2612" s="99">
        <f t="shared" si="1660"/>
        <v>2</v>
      </c>
      <c r="W2612" s="99">
        <f t="shared" si="1660"/>
        <v>0</v>
      </c>
      <c r="X2612" s="99">
        <f t="shared" si="1660"/>
        <v>0</v>
      </c>
      <c r="Y2612" s="99">
        <f t="shared" si="1660"/>
        <v>0</v>
      </c>
      <c r="Z2612" s="99">
        <f t="shared" si="1660"/>
        <v>0</v>
      </c>
      <c r="AA2612" s="99">
        <f t="shared" si="1660"/>
        <v>0</v>
      </c>
      <c r="AB2612" s="99">
        <f t="shared" si="1660"/>
        <v>0</v>
      </c>
      <c r="AC2612" s="99">
        <f t="shared" si="1660"/>
        <v>7</v>
      </c>
      <c r="AD2612" s="99">
        <f t="shared" si="1660"/>
        <v>0</v>
      </c>
      <c r="AE2612" s="99">
        <f t="shared" si="1660"/>
        <v>0</v>
      </c>
      <c r="AF2612" s="99">
        <f t="shared" si="1660"/>
        <v>0</v>
      </c>
      <c r="AG2612" s="99">
        <f t="shared" si="1660"/>
        <v>0</v>
      </c>
      <c r="AH2612" s="99">
        <f t="shared" si="1660"/>
        <v>0</v>
      </c>
    </row>
    <row r="2613" hidden="1">
      <c r="A2613" s="90" t="s">
        <v>100</v>
      </c>
      <c r="B2613" s="91" t="s">
        <v>321</v>
      </c>
      <c r="C2613" s="103">
        <v>1.0</v>
      </c>
      <c r="D2613" s="92">
        <v>0.0</v>
      </c>
      <c r="E2613" s="93">
        <f t="shared" ref="E2613:E2618" si="1661">SUM(L2613*I2613)/60</f>
        <v>14.75</v>
      </c>
      <c r="F2613" s="92">
        <v>0.0</v>
      </c>
      <c r="G2613" s="103">
        <v>60.0</v>
      </c>
      <c r="H2613" s="92">
        <v>0.0</v>
      </c>
      <c r="I2613" s="103">
        <v>59.0</v>
      </c>
      <c r="J2613" s="106">
        <f t="shared" si="1655"/>
        <v>1</v>
      </c>
      <c r="K2613" s="94">
        <f t="shared" si="1656"/>
        <v>1.016949153</v>
      </c>
      <c r="L2613" s="103">
        <v>15.0</v>
      </c>
      <c r="M2613" s="103">
        <v>72.0</v>
      </c>
      <c r="N2613" s="103">
        <v>1.0</v>
      </c>
      <c r="O2613" s="95">
        <f t="shared" ref="O2613:O2618" si="1662">SUM(L2613*I2613)/60</f>
        <v>14.75</v>
      </c>
      <c r="P2613" s="103">
        <v>2.0</v>
      </c>
      <c r="Q2613" s="103">
        <v>6.0</v>
      </c>
      <c r="R2613" s="103">
        <v>2.0</v>
      </c>
      <c r="S2613" s="103">
        <v>3.0</v>
      </c>
      <c r="T2613" s="103">
        <v>5.0</v>
      </c>
      <c r="U2613" s="103">
        <v>1.0</v>
      </c>
      <c r="V2613" s="92">
        <v>0.0</v>
      </c>
      <c r="W2613" s="92">
        <v>0.0</v>
      </c>
      <c r="X2613" s="92">
        <v>0.0</v>
      </c>
      <c r="Y2613" s="92">
        <v>0.0</v>
      </c>
      <c r="Z2613" s="92">
        <v>0.0</v>
      </c>
      <c r="AA2613" s="92">
        <v>0.0</v>
      </c>
      <c r="AB2613" s="92">
        <v>0.0</v>
      </c>
      <c r="AC2613" s="103">
        <v>1.0</v>
      </c>
      <c r="AD2613" s="92">
        <v>0.0</v>
      </c>
      <c r="AE2613" s="92">
        <v>0.0</v>
      </c>
      <c r="AF2613" s="92">
        <v>0.0</v>
      </c>
      <c r="AG2613" s="92">
        <v>0.0</v>
      </c>
      <c r="AH2613" s="92">
        <v>0.0</v>
      </c>
    </row>
    <row r="2614" hidden="1">
      <c r="A2614" s="90" t="s">
        <v>100</v>
      </c>
      <c r="B2614" s="91" t="s">
        <v>322</v>
      </c>
      <c r="C2614" s="92">
        <v>0.0</v>
      </c>
      <c r="D2614" s="92">
        <v>0.0</v>
      </c>
      <c r="E2614" s="93">
        <f t="shared" si="1661"/>
        <v>0</v>
      </c>
      <c r="F2614" s="92">
        <v>0.0</v>
      </c>
      <c r="G2614" s="92">
        <v>0.0</v>
      </c>
      <c r="H2614" s="92">
        <v>0.0</v>
      </c>
      <c r="I2614" s="92">
        <v>0.0</v>
      </c>
      <c r="J2614" s="106">
        <f t="shared" si="1655"/>
        <v>0</v>
      </c>
      <c r="K2614" s="94" t="str">
        <f t="shared" si="1656"/>
        <v>#DIV/0!</v>
      </c>
      <c r="L2614" s="92">
        <v>0.0</v>
      </c>
      <c r="M2614" s="92">
        <v>0.0</v>
      </c>
      <c r="N2614" s="103">
        <v>0.0</v>
      </c>
      <c r="O2614" s="95">
        <f t="shared" si="1662"/>
        <v>0</v>
      </c>
      <c r="P2614" s="92">
        <v>0.0</v>
      </c>
      <c r="Q2614" s="92">
        <v>0.0</v>
      </c>
      <c r="R2614" s="92">
        <v>0.0</v>
      </c>
      <c r="S2614" s="92">
        <v>0.0</v>
      </c>
      <c r="T2614" s="92">
        <v>0.0</v>
      </c>
      <c r="U2614" s="92">
        <v>0.0</v>
      </c>
      <c r="V2614" s="92">
        <v>0.0</v>
      </c>
      <c r="W2614" s="92">
        <v>0.0</v>
      </c>
      <c r="X2614" s="92">
        <v>0.0</v>
      </c>
      <c r="Y2614" s="92">
        <v>0.0</v>
      </c>
      <c r="Z2614" s="92">
        <v>0.0</v>
      </c>
      <c r="AA2614" s="92">
        <v>0.0</v>
      </c>
      <c r="AB2614" s="92">
        <v>0.0</v>
      </c>
      <c r="AC2614" s="92">
        <v>0.0</v>
      </c>
      <c r="AD2614" s="92">
        <v>0.0</v>
      </c>
      <c r="AE2614" s="92">
        <v>0.0</v>
      </c>
      <c r="AF2614" s="92">
        <v>0.0</v>
      </c>
      <c r="AG2614" s="92">
        <v>0.0</v>
      </c>
      <c r="AH2614" s="92">
        <v>0.0</v>
      </c>
    </row>
    <row r="2615" hidden="1">
      <c r="A2615" s="90" t="s">
        <v>100</v>
      </c>
      <c r="B2615" s="91" t="s">
        <v>323</v>
      </c>
      <c r="C2615" s="92">
        <v>0.0</v>
      </c>
      <c r="D2615" s="92">
        <v>0.0</v>
      </c>
      <c r="E2615" s="93">
        <f t="shared" si="1661"/>
        <v>0</v>
      </c>
      <c r="F2615" s="92">
        <v>0.0</v>
      </c>
      <c r="G2615" s="92">
        <v>0.0</v>
      </c>
      <c r="H2615" s="92">
        <v>0.0</v>
      </c>
      <c r="I2615" s="92">
        <v>0.0</v>
      </c>
      <c r="J2615" s="106">
        <f t="shared" si="1655"/>
        <v>0</v>
      </c>
      <c r="K2615" s="94" t="str">
        <f t="shared" si="1656"/>
        <v>#DIV/0!</v>
      </c>
      <c r="L2615" s="92">
        <v>0.0</v>
      </c>
      <c r="M2615" s="92">
        <v>0.0</v>
      </c>
      <c r="N2615" s="103">
        <v>0.0</v>
      </c>
      <c r="O2615" s="95">
        <f t="shared" si="1662"/>
        <v>0</v>
      </c>
      <c r="P2615" s="92">
        <v>0.0</v>
      </c>
      <c r="Q2615" s="92">
        <v>0.0</v>
      </c>
      <c r="R2615" s="92">
        <v>0.0</v>
      </c>
      <c r="S2615" s="92">
        <v>0.0</v>
      </c>
      <c r="T2615" s="92">
        <v>0.0</v>
      </c>
      <c r="U2615" s="92">
        <v>0.0</v>
      </c>
      <c r="V2615" s="92">
        <v>0.0</v>
      </c>
      <c r="W2615" s="92">
        <v>0.0</v>
      </c>
      <c r="X2615" s="92">
        <v>0.0</v>
      </c>
      <c r="Y2615" s="92">
        <v>0.0</v>
      </c>
      <c r="Z2615" s="92">
        <v>0.0</v>
      </c>
      <c r="AA2615" s="92">
        <v>0.0</v>
      </c>
      <c r="AB2615" s="92">
        <v>0.0</v>
      </c>
      <c r="AC2615" s="92">
        <v>0.0</v>
      </c>
      <c r="AD2615" s="92">
        <v>0.0</v>
      </c>
      <c r="AE2615" s="92">
        <v>0.0</v>
      </c>
      <c r="AF2615" s="92">
        <v>0.0</v>
      </c>
      <c r="AG2615" s="92">
        <v>0.0</v>
      </c>
      <c r="AH2615" s="92">
        <v>0.0</v>
      </c>
    </row>
    <row r="2616" hidden="1">
      <c r="A2616" s="90" t="s">
        <v>100</v>
      </c>
      <c r="B2616" s="91" t="s">
        <v>324</v>
      </c>
      <c r="C2616" s="103">
        <v>1.0</v>
      </c>
      <c r="D2616" s="92">
        <v>0.0</v>
      </c>
      <c r="E2616" s="93">
        <f t="shared" si="1661"/>
        <v>15.33333333</v>
      </c>
      <c r="F2616" s="103">
        <v>1.0</v>
      </c>
      <c r="G2616" s="103">
        <v>50.0</v>
      </c>
      <c r="H2616" s="92">
        <v>0.0</v>
      </c>
      <c r="I2616" s="103">
        <v>46.0</v>
      </c>
      <c r="J2616" s="106">
        <f t="shared" si="1655"/>
        <v>4</v>
      </c>
      <c r="K2616" s="94">
        <f t="shared" si="1656"/>
        <v>1.086956522</v>
      </c>
      <c r="L2616" s="103">
        <v>20.0</v>
      </c>
      <c r="M2616" s="103">
        <v>68.0</v>
      </c>
      <c r="N2616" s="103">
        <v>1.0</v>
      </c>
      <c r="O2616" s="95">
        <f t="shared" si="1662"/>
        <v>15.33333333</v>
      </c>
      <c r="P2616" s="103">
        <v>6.0</v>
      </c>
      <c r="Q2616" s="103">
        <v>1.0</v>
      </c>
      <c r="R2616" s="103">
        <v>1.0</v>
      </c>
      <c r="S2616" s="92">
        <v>0.0</v>
      </c>
      <c r="T2616" s="103">
        <v>7.0</v>
      </c>
      <c r="U2616" s="92">
        <v>0.0</v>
      </c>
      <c r="V2616" s="92">
        <v>0.0</v>
      </c>
      <c r="W2616" s="92">
        <v>0.0</v>
      </c>
      <c r="X2616" s="92">
        <v>0.0</v>
      </c>
      <c r="Y2616" s="92">
        <v>0.0</v>
      </c>
      <c r="Z2616" s="92">
        <v>0.0</v>
      </c>
      <c r="AA2616" s="92">
        <v>0.0</v>
      </c>
      <c r="AB2616" s="92">
        <v>0.0</v>
      </c>
      <c r="AC2616" s="103">
        <v>4.0</v>
      </c>
      <c r="AD2616" s="92">
        <v>0.0</v>
      </c>
      <c r="AE2616" s="92">
        <v>0.0</v>
      </c>
      <c r="AF2616" s="92">
        <v>0.0</v>
      </c>
      <c r="AG2616" s="92">
        <v>0.0</v>
      </c>
      <c r="AH2616" s="92">
        <v>0.0</v>
      </c>
    </row>
    <row r="2617" hidden="1">
      <c r="A2617" s="90" t="s">
        <v>100</v>
      </c>
      <c r="B2617" s="91" t="s">
        <v>325</v>
      </c>
      <c r="C2617" s="103">
        <v>1.0</v>
      </c>
      <c r="D2617" s="92">
        <v>0.0</v>
      </c>
      <c r="E2617" s="93">
        <f t="shared" si="1661"/>
        <v>13.16666667</v>
      </c>
      <c r="F2617" s="92">
        <v>0.0</v>
      </c>
      <c r="G2617" s="103">
        <v>53.0</v>
      </c>
      <c r="H2617" s="103">
        <v>1.0</v>
      </c>
      <c r="I2617" s="103">
        <v>79.0</v>
      </c>
      <c r="J2617" s="106">
        <f t="shared" si="1655"/>
        <v>-26</v>
      </c>
      <c r="K2617" s="94">
        <f t="shared" si="1656"/>
        <v>0.6708860759</v>
      </c>
      <c r="L2617" s="103">
        <v>10.0</v>
      </c>
      <c r="M2617" s="103">
        <v>67.0</v>
      </c>
      <c r="N2617" s="103">
        <v>1.0</v>
      </c>
      <c r="O2617" s="95">
        <f t="shared" si="1662"/>
        <v>13.16666667</v>
      </c>
      <c r="P2617" s="103">
        <v>2.0</v>
      </c>
      <c r="Q2617" s="103">
        <v>2.0</v>
      </c>
      <c r="R2617" s="103">
        <v>4.0</v>
      </c>
      <c r="S2617" s="103">
        <v>2.0</v>
      </c>
      <c r="T2617" s="103">
        <v>8.0</v>
      </c>
      <c r="U2617" s="103">
        <v>1.0</v>
      </c>
      <c r="V2617" s="92">
        <v>0.0</v>
      </c>
      <c r="W2617" s="92">
        <v>0.0</v>
      </c>
      <c r="X2617" s="92">
        <v>0.0</v>
      </c>
      <c r="Y2617" s="92">
        <v>0.0</v>
      </c>
      <c r="Z2617" s="92">
        <v>0.0</v>
      </c>
      <c r="AA2617" s="92">
        <v>0.0</v>
      </c>
      <c r="AB2617" s="92">
        <v>0.0</v>
      </c>
      <c r="AC2617" s="92">
        <v>0.0</v>
      </c>
      <c r="AD2617" s="92">
        <v>0.0</v>
      </c>
      <c r="AE2617" s="92">
        <v>0.0</v>
      </c>
      <c r="AF2617" s="92">
        <v>0.0</v>
      </c>
      <c r="AG2617" s="92">
        <v>0.0</v>
      </c>
      <c r="AH2617" s="92">
        <v>0.0</v>
      </c>
    </row>
    <row r="2618" hidden="1">
      <c r="A2618" s="90" t="s">
        <v>100</v>
      </c>
      <c r="B2618" s="91" t="s">
        <v>326</v>
      </c>
      <c r="C2618" s="103">
        <v>1.0</v>
      </c>
      <c r="D2618" s="92">
        <v>0.0</v>
      </c>
      <c r="E2618" s="93">
        <f t="shared" si="1661"/>
        <v>13.5</v>
      </c>
      <c r="F2618" s="92">
        <v>0.0</v>
      </c>
      <c r="G2618" s="103">
        <v>53.0</v>
      </c>
      <c r="H2618" s="92">
        <v>0.0</v>
      </c>
      <c r="I2618" s="103">
        <v>81.0</v>
      </c>
      <c r="J2618" s="106">
        <f t="shared" si="1655"/>
        <v>-28</v>
      </c>
      <c r="K2618" s="94">
        <f t="shared" si="1656"/>
        <v>0.6543209877</v>
      </c>
      <c r="L2618" s="103">
        <v>10.0</v>
      </c>
      <c r="M2618" s="103">
        <v>70.0</v>
      </c>
      <c r="N2618" s="103">
        <v>1.0</v>
      </c>
      <c r="O2618" s="95">
        <f t="shared" si="1662"/>
        <v>13.5</v>
      </c>
      <c r="P2618" s="103">
        <v>5.0</v>
      </c>
      <c r="Q2618" s="103">
        <v>1.0</v>
      </c>
      <c r="R2618" s="103">
        <v>4.0</v>
      </c>
      <c r="S2618" s="103">
        <v>1.0</v>
      </c>
      <c r="T2618" s="103">
        <v>8.0</v>
      </c>
      <c r="U2618" s="103">
        <v>1.0</v>
      </c>
      <c r="V2618" s="103">
        <v>1.0</v>
      </c>
      <c r="W2618" s="92">
        <v>0.0</v>
      </c>
      <c r="X2618" s="92">
        <v>0.0</v>
      </c>
      <c r="Y2618" s="92">
        <v>0.0</v>
      </c>
      <c r="Z2618" s="92">
        <v>0.0</v>
      </c>
      <c r="AA2618" s="92">
        <v>0.0</v>
      </c>
      <c r="AB2618" s="92">
        <v>0.0</v>
      </c>
      <c r="AC2618" s="103">
        <v>1.0</v>
      </c>
      <c r="AD2618" s="92">
        <v>0.0</v>
      </c>
      <c r="AE2618" s="92">
        <v>0.0</v>
      </c>
      <c r="AF2618" s="92">
        <v>0.0</v>
      </c>
      <c r="AG2618" s="92">
        <v>0.0</v>
      </c>
      <c r="AH2618" s="92">
        <v>0.0</v>
      </c>
    </row>
    <row r="2619" hidden="1">
      <c r="A2619" s="98" t="s">
        <v>271</v>
      </c>
      <c r="B2619" s="99"/>
      <c r="C2619" s="99">
        <f>SUM(C2613:C2618)</f>
        <v>4</v>
      </c>
      <c r="D2619" s="99">
        <f t="shared" ref="D2619:F2619" si="1663">SUM(D2613:D2618)/4</f>
        <v>0</v>
      </c>
      <c r="E2619" s="100">
        <f t="shared" si="1663"/>
        <v>14.1875</v>
      </c>
      <c r="F2619" s="99">
        <f t="shared" si="1663"/>
        <v>0.25</v>
      </c>
      <c r="G2619" s="99">
        <f>SUM(G2613:G2618)</f>
        <v>216</v>
      </c>
      <c r="H2619" s="99"/>
      <c r="I2619" s="99">
        <f>SUM(I2613:I2618)</f>
        <v>265</v>
      </c>
      <c r="J2619" s="99">
        <f t="shared" si="1655"/>
        <v>-49</v>
      </c>
      <c r="K2619" s="101">
        <f t="shared" si="1656"/>
        <v>0.8150943396</v>
      </c>
      <c r="L2619" s="99">
        <f t="shared" ref="L2619:M2619" si="1664">SUM(L2613:L2618)</f>
        <v>55</v>
      </c>
      <c r="M2619" s="99">
        <f t="shared" si="1664"/>
        <v>277</v>
      </c>
      <c r="N2619" s="99"/>
      <c r="O2619" s="102"/>
      <c r="P2619" s="99">
        <f t="shared" ref="P2619:AH2619" si="1665">SUM(P2613:P2618)</f>
        <v>15</v>
      </c>
      <c r="Q2619" s="99">
        <f t="shared" si="1665"/>
        <v>10</v>
      </c>
      <c r="R2619" s="99">
        <f t="shared" si="1665"/>
        <v>11</v>
      </c>
      <c r="S2619" s="99">
        <f t="shared" si="1665"/>
        <v>6</v>
      </c>
      <c r="T2619" s="99">
        <f t="shared" si="1665"/>
        <v>28</v>
      </c>
      <c r="U2619" s="99">
        <f t="shared" si="1665"/>
        <v>3</v>
      </c>
      <c r="V2619" s="99">
        <f t="shared" si="1665"/>
        <v>1</v>
      </c>
      <c r="W2619" s="99">
        <f t="shared" si="1665"/>
        <v>0</v>
      </c>
      <c r="X2619" s="99">
        <f t="shared" si="1665"/>
        <v>0</v>
      </c>
      <c r="Y2619" s="99">
        <f t="shared" si="1665"/>
        <v>0</v>
      </c>
      <c r="Z2619" s="99">
        <f t="shared" si="1665"/>
        <v>0</v>
      </c>
      <c r="AA2619" s="99">
        <f t="shared" si="1665"/>
        <v>0</v>
      </c>
      <c r="AB2619" s="99">
        <f t="shared" si="1665"/>
        <v>0</v>
      </c>
      <c r="AC2619" s="99">
        <f t="shared" si="1665"/>
        <v>6</v>
      </c>
      <c r="AD2619" s="99">
        <f t="shared" si="1665"/>
        <v>0</v>
      </c>
      <c r="AE2619" s="99">
        <f t="shared" si="1665"/>
        <v>0</v>
      </c>
      <c r="AF2619" s="99">
        <f t="shared" si="1665"/>
        <v>0</v>
      </c>
      <c r="AG2619" s="99">
        <f t="shared" si="1665"/>
        <v>0</v>
      </c>
      <c r="AH2619" s="99">
        <f t="shared" si="1665"/>
        <v>0</v>
      </c>
    </row>
    <row r="2620">
      <c r="A2620" s="119" t="s">
        <v>531</v>
      </c>
    </row>
    <row r="2622" hidden="1">
      <c r="A2622" s="115"/>
      <c r="F2622" s="116" t="s">
        <v>382</v>
      </c>
      <c r="L2622" s="117" t="s">
        <v>383</v>
      </c>
      <c r="N2622" s="118" t="s">
        <v>384</v>
      </c>
    </row>
    <row r="2623" hidden="1">
      <c r="A2623" s="83" t="s">
        <v>232</v>
      </c>
      <c r="B2623" s="83" t="s">
        <v>233</v>
      </c>
      <c r="C2623" s="83" t="s">
        <v>234</v>
      </c>
      <c r="D2623" s="83" t="s">
        <v>15</v>
      </c>
      <c r="E2623" s="84" t="s">
        <v>235</v>
      </c>
      <c r="F2623" s="85" t="s">
        <v>17</v>
      </c>
      <c r="G2623" s="85" t="s">
        <v>236</v>
      </c>
      <c r="H2623" s="85" t="s">
        <v>237</v>
      </c>
      <c r="I2623" s="85" t="s">
        <v>238</v>
      </c>
      <c r="J2623" s="85" t="s">
        <v>239</v>
      </c>
      <c r="K2623" s="86" t="s">
        <v>240</v>
      </c>
      <c r="L2623" s="87" t="s">
        <v>241</v>
      </c>
      <c r="M2623" s="87" t="s">
        <v>242</v>
      </c>
      <c r="N2623" s="88" t="s">
        <v>385</v>
      </c>
      <c r="O2623" s="88" t="s">
        <v>235</v>
      </c>
      <c r="P2623" s="88" t="s">
        <v>244</v>
      </c>
      <c r="Q2623" s="88" t="s">
        <v>245</v>
      </c>
      <c r="R2623" s="88" t="s">
        <v>246</v>
      </c>
      <c r="S2623" s="88" t="s">
        <v>247</v>
      </c>
      <c r="T2623" s="88" t="s">
        <v>248</v>
      </c>
      <c r="U2623" s="88" t="s">
        <v>249</v>
      </c>
      <c r="V2623" s="88" t="s">
        <v>250</v>
      </c>
      <c r="W2623" s="88" t="s">
        <v>251</v>
      </c>
      <c r="X2623" s="88" t="s">
        <v>252</v>
      </c>
      <c r="Y2623" s="88" t="s">
        <v>253</v>
      </c>
      <c r="Z2623" s="88" t="s">
        <v>254</v>
      </c>
      <c r="AA2623" s="88" t="s">
        <v>255</v>
      </c>
      <c r="AB2623" s="88" t="s">
        <v>256</v>
      </c>
      <c r="AC2623" s="88" t="s">
        <v>257</v>
      </c>
      <c r="AD2623" s="88" t="s">
        <v>258</v>
      </c>
      <c r="AE2623" s="88" t="s">
        <v>259</v>
      </c>
      <c r="AF2623" s="88" t="s">
        <v>260</v>
      </c>
      <c r="AG2623" s="88" t="s">
        <v>261</v>
      </c>
      <c r="AH2623" s="88" t="s">
        <v>262</v>
      </c>
    </row>
    <row r="2624" hidden="1">
      <c r="A2624" s="90" t="s">
        <v>71</v>
      </c>
      <c r="B2624" s="91" t="s">
        <v>356</v>
      </c>
      <c r="C2624" s="103">
        <v>1.0</v>
      </c>
      <c r="D2624" s="103">
        <v>1.0</v>
      </c>
      <c r="E2624" s="93">
        <f t="shared" ref="E2624:E2629" si="1666">SUM(L2624*I2624)/60</f>
        <v>13</v>
      </c>
      <c r="F2624" s="103">
        <v>1.0</v>
      </c>
      <c r="G2624" s="103">
        <v>78.0</v>
      </c>
      <c r="H2624" s="92">
        <v>0.0</v>
      </c>
      <c r="I2624" s="103">
        <v>52.0</v>
      </c>
      <c r="J2624" s="106">
        <f t="shared" ref="J2624:J2637" si="1667">SUM(G2624-I2624)</f>
        <v>26</v>
      </c>
      <c r="K2624" s="94">
        <f t="shared" ref="K2624:K2637" si="1668">SUM(G2624/I2624)</f>
        <v>1.5</v>
      </c>
      <c r="L2624" s="103">
        <v>15.0</v>
      </c>
      <c r="M2624" s="103">
        <v>106.0</v>
      </c>
      <c r="N2624" s="103">
        <v>1.0</v>
      </c>
      <c r="O2624" s="95">
        <f t="shared" ref="O2624:O2629" si="1669">(E2624*N2624)</f>
        <v>13</v>
      </c>
      <c r="P2624" s="103">
        <v>2.0</v>
      </c>
      <c r="Q2624" s="92">
        <v>0.0</v>
      </c>
      <c r="R2624" s="103">
        <v>4.0</v>
      </c>
      <c r="S2624" s="92">
        <v>0.0</v>
      </c>
      <c r="T2624" s="103">
        <v>11.0</v>
      </c>
      <c r="U2624" s="103">
        <v>4.0</v>
      </c>
      <c r="V2624" s="103">
        <v>1.0</v>
      </c>
      <c r="W2624" s="103">
        <v>1.0</v>
      </c>
      <c r="X2624" s="92">
        <v>0.0</v>
      </c>
      <c r="Y2624" s="92">
        <v>0.0</v>
      </c>
      <c r="Z2624" s="92">
        <v>0.0</v>
      </c>
      <c r="AA2624" s="92">
        <v>0.0</v>
      </c>
      <c r="AB2624" s="92">
        <v>0.0</v>
      </c>
      <c r="AC2624" s="103">
        <v>5.0</v>
      </c>
      <c r="AD2624" s="103">
        <v>1.0</v>
      </c>
      <c r="AE2624" s="92">
        <v>0.0</v>
      </c>
      <c r="AF2624" s="92">
        <v>0.0</v>
      </c>
      <c r="AG2624" s="92">
        <v>0.0</v>
      </c>
      <c r="AH2624" s="103">
        <v>1.0</v>
      </c>
    </row>
    <row r="2625" hidden="1">
      <c r="A2625" s="90" t="s">
        <v>71</v>
      </c>
      <c r="B2625" s="91" t="s">
        <v>318</v>
      </c>
      <c r="C2625" s="103">
        <v>1.0</v>
      </c>
      <c r="D2625" s="103">
        <v>1.0</v>
      </c>
      <c r="E2625" s="93">
        <f t="shared" si="1666"/>
        <v>12.83333333</v>
      </c>
      <c r="F2625" s="92">
        <v>0.0</v>
      </c>
      <c r="G2625" s="103">
        <v>46.0</v>
      </c>
      <c r="H2625" s="92">
        <v>0.0</v>
      </c>
      <c r="I2625" s="103">
        <v>55.0</v>
      </c>
      <c r="J2625" s="106">
        <f t="shared" si="1667"/>
        <v>-9</v>
      </c>
      <c r="K2625" s="94">
        <f t="shared" si="1668"/>
        <v>0.8363636364</v>
      </c>
      <c r="L2625" s="103">
        <v>14.0</v>
      </c>
      <c r="M2625" s="103">
        <v>58.0</v>
      </c>
      <c r="N2625" s="103">
        <v>1.0</v>
      </c>
      <c r="O2625" s="95">
        <f t="shared" si="1669"/>
        <v>12.83333333</v>
      </c>
      <c r="P2625" s="103">
        <v>1.0</v>
      </c>
      <c r="Q2625" s="92">
        <v>0.0</v>
      </c>
      <c r="R2625" s="103">
        <v>4.0</v>
      </c>
      <c r="S2625" s="92">
        <v>0.0</v>
      </c>
      <c r="T2625" s="103">
        <v>10.0</v>
      </c>
      <c r="U2625" s="103">
        <v>1.0</v>
      </c>
      <c r="V2625" s="92">
        <v>0.0</v>
      </c>
      <c r="W2625" s="92">
        <v>0.0</v>
      </c>
      <c r="X2625" s="92">
        <v>0.0</v>
      </c>
      <c r="Y2625" s="92">
        <v>0.0</v>
      </c>
      <c r="Z2625" s="92">
        <v>0.0</v>
      </c>
      <c r="AA2625" s="92">
        <v>0.0</v>
      </c>
      <c r="AB2625" s="92">
        <v>0.0</v>
      </c>
      <c r="AC2625" s="92">
        <v>0.0</v>
      </c>
      <c r="AD2625" s="92">
        <v>0.0</v>
      </c>
      <c r="AE2625" s="92">
        <v>0.0</v>
      </c>
      <c r="AF2625" s="92">
        <v>0.0</v>
      </c>
      <c r="AG2625" s="92">
        <v>0.0</v>
      </c>
      <c r="AH2625" s="92">
        <v>0.0</v>
      </c>
    </row>
    <row r="2626" hidden="1">
      <c r="A2626" s="90" t="s">
        <v>71</v>
      </c>
      <c r="B2626" s="91" t="s">
        <v>357</v>
      </c>
      <c r="C2626" s="103">
        <v>1.0</v>
      </c>
      <c r="D2626" s="103">
        <v>1.0</v>
      </c>
      <c r="E2626" s="93">
        <f t="shared" si="1666"/>
        <v>13.06666667</v>
      </c>
      <c r="F2626" s="103">
        <v>3.0</v>
      </c>
      <c r="G2626" s="103">
        <v>75.0</v>
      </c>
      <c r="H2626" s="92">
        <v>0.0</v>
      </c>
      <c r="I2626" s="103">
        <v>49.0</v>
      </c>
      <c r="J2626" s="106">
        <f t="shared" si="1667"/>
        <v>26</v>
      </c>
      <c r="K2626" s="94">
        <f t="shared" si="1668"/>
        <v>1.530612245</v>
      </c>
      <c r="L2626" s="103">
        <v>16.0</v>
      </c>
      <c r="M2626" s="103">
        <v>104.0</v>
      </c>
      <c r="N2626" s="103">
        <v>1.0</v>
      </c>
      <c r="O2626" s="95">
        <f t="shared" si="1669"/>
        <v>13.06666667</v>
      </c>
      <c r="P2626" s="103">
        <v>4.0</v>
      </c>
      <c r="Q2626" s="103">
        <v>2.0</v>
      </c>
      <c r="R2626" s="103">
        <v>7.0</v>
      </c>
      <c r="S2626" s="103">
        <v>1.0</v>
      </c>
      <c r="T2626" s="103">
        <v>14.0</v>
      </c>
      <c r="U2626" s="103">
        <v>2.0</v>
      </c>
      <c r="V2626" s="92">
        <v>0.0</v>
      </c>
      <c r="W2626" s="92">
        <v>0.0</v>
      </c>
      <c r="X2626" s="92">
        <v>0.0</v>
      </c>
      <c r="Y2626" s="92">
        <v>0.0</v>
      </c>
      <c r="Z2626" s="92">
        <v>0.0</v>
      </c>
      <c r="AA2626" s="92">
        <v>0.0</v>
      </c>
      <c r="AB2626" s="92">
        <v>0.0</v>
      </c>
      <c r="AC2626" s="103">
        <v>4.0</v>
      </c>
      <c r="AD2626" s="92">
        <v>0.0</v>
      </c>
      <c r="AE2626" s="92">
        <v>0.0</v>
      </c>
      <c r="AF2626" s="92">
        <v>0.0</v>
      </c>
      <c r="AG2626" s="92">
        <v>0.0</v>
      </c>
      <c r="AH2626" s="92">
        <v>0.0</v>
      </c>
    </row>
    <row r="2627" hidden="1">
      <c r="A2627" s="90" t="s">
        <v>71</v>
      </c>
      <c r="B2627" s="91" t="s">
        <v>358</v>
      </c>
      <c r="C2627" s="92">
        <v>0.0</v>
      </c>
      <c r="D2627" s="92">
        <v>0.0</v>
      </c>
      <c r="E2627" s="93">
        <f t="shared" si="1666"/>
        <v>0</v>
      </c>
      <c r="F2627" s="92">
        <v>0.0</v>
      </c>
      <c r="G2627" s="92">
        <v>0.0</v>
      </c>
      <c r="H2627" s="92">
        <v>0.0</v>
      </c>
      <c r="I2627" s="92">
        <v>0.0</v>
      </c>
      <c r="J2627" s="106">
        <f t="shared" si="1667"/>
        <v>0</v>
      </c>
      <c r="K2627" s="94" t="str">
        <f t="shared" si="1668"/>
        <v>#DIV/0!</v>
      </c>
      <c r="L2627" s="92">
        <v>0.0</v>
      </c>
      <c r="M2627" s="92">
        <v>0.0</v>
      </c>
      <c r="N2627" s="103">
        <v>0.0</v>
      </c>
      <c r="O2627" s="95">
        <f t="shared" si="1669"/>
        <v>0</v>
      </c>
      <c r="P2627" s="92">
        <v>0.0</v>
      </c>
      <c r="Q2627" s="92">
        <v>0.0</v>
      </c>
      <c r="R2627" s="92">
        <v>0.0</v>
      </c>
      <c r="S2627" s="92">
        <v>0.0</v>
      </c>
      <c r="T2627" s="92">
        <v>0.0</v>
      </c>
      <c r="U2627" s="92">
        <v>0.0</v>
      </c>
      <c r="V2627" s="92">
        <v>0.0</v>
      </c>
      <c r="W2627" s="92">
        <v>0.0</v>
      </c>
      <c r="X2627" s="92">
        <v>0.0</v>
      </c>
      <c r="Y2627" s="92">
        <v>0.0</v>
      </c>
      <c r="Z2627" s="92">
        <v>0.0</v>
      </c>
      <c r="AA2627" s="92">
        <v>0.0</v>
      </c>
      <c r="AB2627" s="92">
        <v>0.0</v>
      </c>
      <c r="AC2627" s="92">
        <v>0.0</v>
      </c>
      <c r="AD2627" s="92">
        <v>0.0</v>
      </c>
      <c r="AE2627" s="92">
        <v>0.0</v>
      </c>
      <c r="AF2627" s="92">
        <v>0.0</v>
      </c>
      <c r="AG2627" s="92">
        <v>0.0</v>
      </c>
      <c r="AH2627" s="92">
        <v>0.0</v>
      </c>
    </row>
    <row r="2628" hidden="1">
      <c r="A2628" s="90" t="s">
        <v>71</v>
      </c>
      <c r="B2628" s="91" t="s">
        <v>327</v>
      </c>
      <c r="C2628" s="103">
        <v>1.0</v>
      </c>
      <c r="D2628" s="103">
        <v>1.0</v>
      </c>
      <c r="E2628" s="93">
        <f t="shared" si="1666"/>
        <v>13.95</v>
      </c>
      <c r="F2628" s="103">
        <v>1.0</v>
      </c>
      <c r="G2628" s="103">
        <v>36.0</v>
      </c>
      <c r="H2628" s="92">
        <v>0.0</v>
      </c>
      <c r="I2628" s="103">
        <v>27.0</v>
      </c>
      <c r="J2628" s="106">
        <f t="shared" si="1667"/>
        <v>9</v>
      </c>
      <c r="K2628" s="94">
        <f t="shared" si="1668"/>
        <v>1.333333333</v>
      </c>
      <c r="L2628" s="103">
        <v>31.0</v>
      </c>
      <c r="M2628" s="103">
        <v>48.0</v>
      </c>
      <c r="N2628" s="103">
        <v>1.0</v>
      </c>
      <c r="O2628" s="95">
        <f t="shared" si="1669"/>
        <v>13.95</v>
      </c>
      <c r="P2628" s="92">
        <v>0.0</v>
      </c>
      <c r="Q2628" s="103">
        <v>1.0</v>
      </c>
      <c r="R2628" s="103">
        <v>2.0</v>
      </c>
      <c r="S2628" s="103">
        <v>2.0</v>
      </c>
      <c r="T2628" s="103">
        <v>7.0</v>
      </c>
      <c r="U2628" s="103">
        <v>3.0</v>
      </c>
      <c r="V2628" s="103">
        <v>1.0</v>
      </c>
      <c r="W2628" s="92">
        <v>0.0</v>
      </c>
      <c r="X2628" s="92">
        <v>0.0</v>
      </c>
      <c r="Y2628" s="92">
        <v>0.0</v>
      </c>
      <c r="Z2628" s="92">
        <v>0.0</v>
      </c>
      <c r="AA2628" s="92">
        <v>0.0</v>
      </c>
      <c r="AB2628" s="92">
        <v>0.0</v>
      </c>
      <c r="AC2628" s="92">
        <v>0.0</v>
      </c>
      <c r="AD2628" s="92">
        <v>0.0</v>
      </c>
      <c r="AE2628" s="92">
        <v>0.0</v>
      </c>
      <c r="AF2628" s="92">
        <v>0.0</v>
      </c>
      <c r="AG2628" s="92">
        <v>0.0</v>
      </c>
      <c r="AH2628" s="92">
        <v>0.0</v>
      </c>
    </row>
    <row r="2629" hidden="1">
      <c r="A2629" s="90" t="s">
        <v>71</v>
      </c>
      <c r="B2629" s="91" t="s">
        <v>359</v>
      </c>
      <c r="C2629" s="92">
        <v>0.0</v>
      </c>
      <c r="D2629" s="92">
        <v>0.0</v>
      </c>
      <c r="E2629" s="93">
        <f t="shared" si="1666"/>
        <v>0</v>
      </c>
      <c r="F2629" s="92">
        <v>0.0</v>
      </c>
      <c r="G2629" s="92">
        <v>0.0</v>
      </c>
      <c r="H2629" s="92">
        <v>0.0</v>
      </c>
      <c r="I2629" s="92">
        <v>0.0</v>
      </c>
      <c r="J2629" s="106">
        <f t="shared" si="1667"/>
        <v>0</v>
      </c>
      <c r="K2629" s="94" t="str">
        <f t="shared" si="1668"/>
        <v>#DIV/0!</v>
      </c>
      <c r="L2629" s="92">
        <v>0.0</v>
      </c>
      <c r="M2629" s="92">
        <v>0.0</v>
      </c>
      <c r="N2629" s="103">
        <v>0.0</v>
      </c>
      <c r="O2629" s="95">
        <f t="shared" si="1669"/>
        <v>0</v>
      </c>
      <c r="P2629" s="92">
        <v>0.0</v>
      </c>
      <c r="Q2629" s="92">
        <v>0.0</v>
      </c>
      <c r="R2629" s="92">
        <v>0.0</v>
      </c>
      <c r="S2629" s="92">
        <v>0.0</v>
      </c>
      <c r="T2629" s="92">
        <v>0.0</v>
      </c>
      <c r="U2629" s="92">
        <v>0.0</v>
      </c>
      <c r="V2629" s="92">
        <v>0.0</v>
      </c>
      <c r="W2629" s="92">
        <v>0.0</v>
      </c>
      <c r="X2629" s="92">
        <v>0.0</v>
      </c>
      <c r="Y2629" s="92">
        <v>0.0</v>
      </c>
      <c r="Z2629" s="92">
        <v>0.0</v>
      </c>
      <c r="AA2629" s="92">
        <v>0.0</v>
      </c>
      <c r="AB2629" s="92">
        <v>0.0</v>
      </c>
      <c r="AC2629" s="92">
        <v>0.0</v>
      </c>
      <c r="AD2629" s="92">
        <v>0.0</v>
      </c>
      <c r="AE2629" s="92">
        <v>0.0</v>
      </c>
      <c r="AF2629" s="92">
        <v>0.0</v>
      </c>
      <c r="AG2629" s="92">
        <v>0.0</v>
      </c>
      <c r="AH2629" s="92">
        <v>0.0</v>
      </c>
    </row>
    <row r="2630" hidden="1">
      <c r="A2630" s="98"/>
      <c r="B2630" s="99"/>
      <c r="C2630" s="99">
        <f t="shared" ref="C2630:D2630" si="1670">SUM(C2624:C2629)/4</f>
        <v>1</v>
      </c>
      <c r="D2630" s="99">
        <f t="shared" si="1670"/>
        <v>1</v>
      </c>
      <c r="E2630" s="100">
        <f>SUM(E2624:E2629)</f>
        <v>52.85</v>
      </c>
      <c r="F2630" s="99">
        <f>SUM(F2624:F2629)/4</f>
        <v>1.25</v>
      </c>
      <c r="G2630" s="99">
        <f>SUM(G2624:G2629)</f>
        <v>235</v>
      </c>
      <c r="H2630" s="99"/>
      <c r="I2630" s="99">
        <f>SUM(I2624:I2629)</f>
        <v>183</v>
      </c>
      <c r="J2630" s="99">
        <f t="shared" si="1667"/>
        <v>52</v>
      </c>
      <c r="K2630" s="101">
        <f t="shared" si="1668"/>
        <v>1.284153005</v>
      </c>
      <c r="L2630" s="99">
        <f t="shared" ref="L2630:M2630" si="1671">SUM(L2624:L2629)</f>
        <v>76</v>
      </c>
      <c r="M2630" s="99">
        <f t="shared" si="1671"/>
        <v>316</v>
      </c>
      <c r="N2630" s="99"/>
      <c r="O2630" s="102"/>
      <c r="P2630" s="99">
        <f t="shared" ref="P2630:AH2630" si="1672">SUM(P2624:P2629)</f>
        <v>7</v>
      </c>
      <c r="Q2630" s="99">
        <f t="shared" si="1672"/>
        <v>3</v>
      </c>
      <c r="R2630" s="99">
        <f t="shared" si="1672"/>
        <v>17</v>
      </c>
      <c r="S2630" s="99">
        <f t="shared" si="1672"/>
        <v>3</v>
      </c>
      <c r="T2630" s="99">
        <f t="shared" si="1672"/>
        <v>42</v>
      </c>
      <c r="U2630" s="99">
        <f t="shared" si="1672"/>
        <v>10</v>
      </c>
      <c r="V2630" s="99">
        <f t="shared" si="1672"/>
        <v>2</v>
      </c>
      <c r="W2630" s="99">
        <f t="shared" si="1672"/>
        <v>1</v>
      </c>
      <c r="X2630" s="99">
        <f t="shared" si="1672"/>
        <v>0</v>
      </c>
      <c r="Y2630" s="99">
        <f t="shared" si="1672"/>
        <v>0</v>
      </c>
      <c r="Z2630" s="99">
        <f t="shared" si="1672"/>
        <v>0</v>
      </c>
      <c r="AA2630" s="99">
        <f t="shared" si="1672"/>
        <v>0</v>
      </c>
      <c r="AB2630" s="99">
        <f t="shared" si="1672"/>
        <v>0</v>
      </c>
      <c r="AC2630" s="99">
        <f t="shared" si="1672"/>
        <v>9</v>
      </c>
      <c r="AD2630" s="99">
        <f t="shared" si="1672"/>
        <v>1</v>
      </c>
      <c r="AE2630" s="99">
        <f t="shared" si="1672"/>
        <v>0</v>
      </c>
      <c r="AF2630" s="99">
        <f t="shared" si="1672"/>
        <v>0</v>
      </c>
      <c r="AG2630" s="99">
        <f t="shared" si="1672"/>
        <v>0</v>
      </c>
      <c r="AH2630" s="99">
        <f t="shared" si="1672"/>
        <v>1</v>
      </c>
    </row>
    <row r="2631" hidden="1">
      <c r="A2631" s="90" t="s">
        <v>95</v>
      </c>
      <c r="B2631" s="91" t="s">
        <v>368</v>
      </c>
      <c r="C2631" s="103">
        <v>1.0</v>
      </c>
      <c r="D2631" s="92">
        <v>0.0</v>
      </c>
      <c r="E2631" s="93">
        <f t="shared" ref="E2631:E2636" si="1673">SUM(L2631*I2631)/60</f>
        <v>11.91666667</v>
      </c>
      <c r="F2631" s="92">
        <v>0.0</v>
      </c>
      <c r="G2631" s="103">
        <v>53.0</v>
      </c>
      <c r="H2631" s="92">
        <v>0.0</v>
      </c>
      <c r="I2631" s="103">
        <v>65.0</v>
      </c>
      <c r="J2631" s="106">
        <f t="shared" si="1667"/>
        <v>-12</v>
      </c>
      <c r="K2631" s="94">
        <f t="shared" si="1668"/>
        <v>0.8153846154</v>
      </c>
      <c r="L2631" s="103">
        <v>11.0</v>
      </c>
      <c r="M2631" s="103">
        <v>64.0</v>
      </c>
      <c r="N2631" s="103">
        <v>1.0</v>
      </c>
      <c r="O2631" s="95">
        <f t="shared" ref="O2631:O2636" si="1674">SUM(L2631*I2631)/60</f>
        <v>11.91666667</v>
      </c>
      <c r="P2631" s="103">
        <v>2.0</v>
      </c>
      <c r="Q2631" s="103">
        <v>2.0</v>
      </c>
      <c r="R2631" s="92">
        <v>0.0</v>
      </c>
      <c r="S2631" s="103">
        <v>3.0</v>
      </c>
      <c r="T2631" s="103">
        <v>9.0</v>
      </c>
      <c r="U2631" s="103">
        <v>1.0</v>
      </c>
      <c r="V2631" s="92">
        <v>0.0</v>
      </c>
      <c r="W2631" s="92">
        <v>0.0</v>
      </c>
      <c r="X2631" s="92">
        <v>0.0</v>
      </c>
      <c r="Y2631" s="92">
        <v>0.0</v>
      </c>
      <c r="Z2631" s="92">
        <v>0.0</v>
      </c>
      <c r="AA2631" s="92">
        <v>0.0</v>
      </c>
      <c r="AB2631" s="92">
        <v>0.0</v>
      </c>
      <c r="AC2631" s="103">
        <v>1.0</v>
      </c>
      <c r="AD2631" s="92">
        <v>0.0</v>
      </c>
      <c r="AE2631" s="92">
        <v>0.0</v>
      </c>
      <c r="AF2631" s="92">
        <v>0.0</v>
      </c>
      <c r="AG2631" s="92">
        <v>0.0</v>
      </c>
      <c r="AH2631" s="92">
        <v>0.0</v>
      </c>
    </row>
    <row r="2632" hidden="1">
      <c r="A2632" s="90" t="s">
        <v>95</v>
      </c>
      <c r="B2632" s="91" t="s">
        <v>369</v>
      </c>
      <c r="C2632" s="103">
        <v>1.0</v>
      </c>
      <c r="D2632" s="92">
        <v>0.0</v>
      </c>
      <c r="E2632" s="93">
        <f t="shared" si="1673"/>
        <v>12.35</v>
      </c>
      <c r="F2632" s="92">
        <v>0.0</v>
      </c>
      <c r="G2632" s="103">
        <v>34.0</v>
      </c>
      <c r="H2632" s="92">
        <v>0.0</v>
      </c>
      <c r="I2632" s="103">
        <v>57.0</v>
      </c>
      <c r="J2632" s="106">
        <f t="shared" si="1667"/>
        <v>-23</v>
      </c>
      <c r="K2632" s="94">
        <f t="shared" si="1668"/>
        <v>0.5964912281</v>
      </c>
      <c r="L2632" s="103">
        <v>13.0</v>
      </c>
      <c r="M2632" s="103">
        <v>36.0</v>
      </c>
      <c r="N2632" s="103">
        <v>1.0</v>
      </c>
      <c r="O2632" s="95">
        <f t="shared" si="1674"/>
        <v>12.35</v>
      </c>
      <c r="P2632" s="92">
        <v>0.0</v>
      </c>
      <c r="Q2632" s="92">
        <v>0.0</v>
      </c>
      <c r="R2632" s="103">
        <v>1.0</v>
      </c>
      <c r="S2632" s="103">
        <v>1.0</v>
      </c>
      <c r="T2632" s="103">
        <v>3.0</v>
      </c>
      <c r="U2632" s="103">
        <v>0.0</v>
      </c>
      <c r="V2632" s="92">
        <v>0.0</v>
      </c>
      <c r="W2632" s="92">
        <v>0.0</v>
      </c>
      <c r="X2632" s="92">
        <v>0.0</v>
      </c>
      <c r="Y2632" s="92">
        <v>0.0</v>
      </c>
      <c r="Z2632" s="92">
        <v>0.0</v>
      </c>
      <c r="AA2632" s="92">
        <v>0.0</v>
      </c>
      <c r="AB2632" s="92">
        <v>0.0</v>
      </c>
      <c r="AC2632" s="92">
        <v>0.0</v>
      </c>
      <c r="AD2632" s="92">
        <v>0.0</v>
      </c>
      <c r="AE2632" s="92">
        <v>0.0</v>
      </c>
      <c r="AF2632" s="92">
        <v>0.0</v>
      </c>
      <c r="AG2632" s="92">
        <v>0.0</v>
      </c>
      <c r="AH2632" s="92">
        <v>0.0</v>
      </c>
    </row>
    <row r="2633" hidden="1">
      <c r="A2633" s="90" t="s">
        <v>95</v>
      </c>
      <c r="B2633" s="91" t="s">
        <v>370</v>
      </c>
      <c r="C2633" s="103">
        <v>1.0</v>
      </c>
      <c r="D2633" s="92">
        <v>0.0</v>
      </c>
      <c r="E2633" s="93">
        <f t="shared" si="1673"/>
        <v>12.2</v>
      </c>
      <c r="F2633" s="103">
        <v>1.0</v>
      </c>
      <c r="G2633" s="103">
        <v>52.0</v>
      </c>
      <c r="H2633" s="92">
        <v>0.0</v>
      </c>
      <c r="I2633" s="103">
        <v>61.0</v>
      </c>
      <c r="J2633" s="106">
        <f t="shared" si="1667"/>
        <v>-9</v>
      </c>
      <c r="K2633" s="94">
        <f t="shared" si="1668"/>
        <v>0.8524590164</v>
      </c>
      <c r="L2633" s="103">
        <v>12.0</v>
      </c>
      <c r="M2633" s="103">
        <v>68.0</v>
      </c>
      <c r="N2633" s="103">
        <v>1.0</v>
      </c>
      <c r="O2633" s="95">
        <f t="shared" si="1674"/>
        <v>12.2</v>
      </c>
      <c r="P2633" s="103">
        <v>2.0</v>
      </c>
      <c r="Q2633" s="103">
        <v>4.0</v>
      </c>
      <c r="R2633" s="103">
        <v>1.0</v>
      </c>
      <c r="S2633" s="103">
        <v>2.0</v>
      </c>
      <c r="T2633" s="103">
        <v>7.0</v>
      </c>
      <c r="U2633" s="92">
        <v>0.0</v>
      </c>
      <c r="V2633" s="92">
        <v>0.0</v>
      </c>
      <c r="W2633" s="92">
        <v>0.0</v>
      </c>
      <c r="X2633" s="92">
        <v>0.0</v>
      </c>
      <c r="Y2633" s="92">
        <v>0.0</v>
      </c>
      <c r="Z2633" s="92">
        <v>0.0</v>
      </c>
      <c r="AA2633" s="92">
        <v>0.0</v>
      </c>
      <c r="AB2633" s="92">
        <v>0.0</v>
      </c>
      <c r="AC2633" s="103">
        <v>2.0</v>
      </c>
      <c r="AD2633" s="92">
        <v>0.0</v>
      </c>
      <c r="AE2633" s="92">
        <v>0.0</v>
      </c>
      <c r="AF2633" s="92">
        <v>0.0</v>
      </c>
      <c r="AG2633" s="92">
        <v>0.0</v>
      </c>
      <c r="AH2633" s="103">
        <v>1.0</v>
      </c>
    </row>
    <row r="2634" hidden="1">
      <c r="A2634" s="90" t="s">
        <v>95</v>
      </c>
      <c r="B2634" s="91" t="s">
        <v>371</v>
      </c>
      <c r="C2634" s="103">
        <v>1.0</v>
      </c>
      <c r="D2634" s="92">
        <v>0.0</v>
      </c>
      <c r="E2634" s="93">
        <f t="shared" si="1673"/>
        <v>13.06666667</v>
      </c>
      <c r="F2634" s="103">
        <v>0.0</v>
      </c>
      <c r="G2634" s="103">
        <v>40.0</v>
      </c>
      <c r="H2634" s="103">
        <v>1.0</v>
      </c>
      <c r="I2634" s="103">
        <v>56.0</v>
      </c>
      <c r="J2634" s="106">
        <f t="shared" si="1667"/>
        <v>-16</v>
      </c>
      <c r="K2634" s="94">
        <f t="shared" si="1668"/>
        <v>0.7142857143</v>
      </c>
      <c r="L2634" s="103">
        <v>14.0</v>
      </c>
      <c r="M2634" s="103">
        <v>45.0</v>
      </c>
      <c r="N2634" s="103">
        <v>1.0</v>
      </c>
      <c r="O2634" s="95">
        <f t="shared" si="1674"/>
        <v>13.06666667</v>
      </c>
      <c r="P2634" s="103">
        <v>2.0</v>
      </c>
      <c r="Q2634" s="92">
        <v>0.0</v>
      </c>
      <c r="R2634" s="103">
        <v>1.0</v>
      </c>
      <c r="S2634" s="103">
        <v>3.0</v>
      </c>
      <c r="T2634" s="103">
        <v>1.0</v>
      </c>
      <c r="U2634" s="92">
        <v>0.0</v>
      </c>
      <c r="V2634" s="92">
        <v>0.0</v>
      </c>
      <c r="W2634" s="92">
        <v>0.0</v>
      </c>
      <c r="X2634" s="92">
        <v>0.0</v>
      </c>
      <c r="Y2634" s="92">
        <v>0.0</v>
      </c>
      <c r="Z2634" s="92">
        <v>0.0</v>
      </c>
      <c r="AA2634" s="92">
        <v>0.0</v>
      </c>
      <c r="AB2634" s="92">
        <v>0.0</v>
      </c>
      <c r="AC2634" s="92">
        <v>0.0</v>
      </c>
      <c r="AD2634" s="92">
        <v>0.0</v>
      </c>
      <c r="AE2634" s="92">
        <v>0.0</v>
      </c>
      <c r="AF2634" s="92">
        <v>0.0</v>
      </c>
      <c r="AG2634" s="92">
        <v>0.0</v>
      </c>
      <c r="AH2634" s="92">
        <v>0.0</v>
      </c>
    </row>
    <row r="2635" hidden="1">
      <c r="A2635" s="90" t="s">
        <v>95</v>
      </c>
      <c r="B2635" s="97" t="s">
        <v>372</v>
      </c>
      <c r="C2635" s="92">
        <v>0.0</v>
      </c>
      <c r="D2635" s="92">
        <v>0.0</v>
      </c>
      <c r="E2635" s="93">
        <f t="shared" si="1673"/>
        <v>0</v>
      </c>
      <c r="F2635" s="92">
        <v>0.0</v>
      </c>
      <c r="G2635" s="92">
        <v>0.0</v>
      </c>
      <c r="H2635" s="92">
        <v>0.0</v>
      </c>
      <c r="I2635" s="92">
        <v>0.0</v>
      </c>
      <c r="J2635" s="106">
        <f t="shared" si="1667"/>
        <v>0</v>
      </c>
      <c r="K2635" s="94" t="str">
        <f t="shared" si="1668"/>
        <v>#DIV/0!</v>
      </c>
      <c r="L2635" s="92">
        <v>0.0</v>
      </c>
      <c r="M2635" s="92">
        <v>0.0</v>
      </c>
      <c r="N2635" s="103">
        <v>0.0</v>
      </c>
      <c r="O2635" s="95">
        <f t="shared" si="1674"/>
        <v>0</v>
      </c>
      <c r="P2635" s="92">
        <v>0.0</v>
      </c>
      <c r="Q2635" s="92">
        <v>0.0</v>
      </c>
      <c r="R2635" s="92">
        <v>0.0</v>
      </c>
      <c r="S2635" s="92">
        <v>0.0</v>
      </c>
      <c r="T2635" s="92">
        <v>0.0</v>
      </c>
      <c r="U2635" s="92">
        <v>0.0</v>
      </c>
      <c r="V2635" s="92">
        <v>0.0</v>
      </c>
      <c r="W2635" s="92">
        <v>0.0</v>
      </c>
      <c r="X2635" s="92">
        <v>0.0</v>
      </c>
      <c r="Y2635" s="92">
        <v>0.0</v>
      </c>
      <c r="Z2635" s="92">
        <v>0.0</v>
      </c>
      <c r="AA2635" s="92">
        <v>0.0</v>
      </c>
      <c r="AB2635" s="92">
        <v>0.0</v>
      </c>
      <c r="AC2635" s="92">
        <v>0.0</v>
      </c>
      <c r="AD2635" s="92">
        <v>0.0</v>
      </c>
      <c r="AE2635" s="92">
        <v>0.0</v>
      </c>
      <c r="AF2635" s="92">
        <v>0.0</v>
      </c>
      <c r="AG2635" s="92">
        <v>0.0</v>
      </c>
      <c r="AH2635" s="92">
        <v>0.0</v>
      </c>
    </row>
    <row r="2636" hidden="1">
      <c r="A2636" s="90" t="s">
        <v>95</v>
      </c>
      <c r="B2636" s="91" t="s">
        <v>373</v>
      </c>
      <c r="C2636" s="92">
        <v>0.0</v>
      </c>
      <c r="D2636" s="92">
        <v>0.0</v>
      </c>
      <c r="E2636" s="93">
        <f t="shared" si="1673"/>
        <v>0</v>
      </c>
      <c r="F2636" s="92">
        <v>0.0</v>
      </c>
      <c r="G2636" s="92">
        <v>0.0</v>
      </c>
      <c r="H2636" s="92">
        <v>0.0</v>
      </c>
      <c r="I2636" s="92">
        <v>0.0</v>
      </c>
      <c r="J2636" s="106">
        <f t="shared" si="1667"/>
        <v>0</v>
      </c>
      <c r="K2636" s="94" t="str">
        <f t="shared" si="1668"/>
        <v>#DIV/0!</v>
      </c>
      <c r="L2636" s="92">
        <v>0.0</v>
      </c>
      <c r="M2636" s="92">
        <v>0.0</v>
      </c>
      <c r="N2636" s="103">
        <v>0.0</v>
      </c>
      <c r="O2636" s="95">
        <f t="shared" si="1674"/>
        <v>0</v>
      </c>
      <c r="P2636" s="92">
        <v>0.0</v>
      </c>
      <c r="Q2636" s="92">
        <v>0.0</v>
      </c>
      <c r="R2636" s="92">
        <v>0.0</v>
      </c>
      <c r="S2636" s="92">
        <v>0.0</v>
      </c>
      <c r="T2636" s="92">
        <v>0.0</v>
      </c>
      <c r="U2636" s="92">
        <v>0.0</v>
      </c>
      <c r="V2636" s="92">
        <v>0.0</v>
      </c>
      <c r="W2636" s="92">
        <v>0.0</v>
      </c>
      <c r="X2636" s="92">
        <v>0.0</v>
      </c>
      <c r="Y2636" s="92">
        <v>0.0</v>
      </c>
      <c r="Z2636" s="92">
        <v>0.0</v>
      </c>
      <c r="AA2636" s="92">
        <v>0.0</v>
      </c>
      <c r="AB2636" s="92">
        <v>0.0</v>
      </c>
      <c r="AC2636" s="92">
        <v>0.0</v>
      </c>
      <c r="AD2636" s="92">
        <v>0.0</v>
      </c>
      <c r="AE2636" s="92">
        <v>0.0</v>
      </c>
      <c r="AF2636" s="92">
        <v>0.0</v>
      </c>
      <c r="AG2636" s="92">
        <v>0.0</v>
      </c>
      <c r="AH2636" s="92">
        <v>0.0</v>
      </c>
    </row>
    <row r="2637" hidden="1">
      <c r="A2637" s="98" t="s">
        <v>271</v>
      </c>
      <c r="B2637" s="99"/>
      <c r="C2637" s="99">
        <f>SUM(C2631:C2636)</f>
        <v>4</v>
      </c>
      <c r="D2637" s="99">
        <f t="shared" ref="D2637:F2637" si="1675">SUM(D2631:D2636)/4</f>
        <v>0</v>
      </c>
      <c r="E2637" s="100">
        <f t="shared" si="1675"/>
        <v>12.38333333</v>
      </c>
      <c r="F2637" s="99">
        <f t="shared" si="1675"/>
        <v>0.25</v>
      </c>
      <c r="G2637" s="99">
        <f>SUM(G2631:G2636)</f>
        <v>179</v>
      </c>
      <c r="H2637" s="99"/>
      <c r="I2637" s="99">
        <f>SUM(I2631:I2636)</f>
        <v>239</v>
      </c>
      <c r="J2637" s="99">
        <f t="shared" si="1667"/>
        <v>-60</v>
      </c>
      <c r="K2637" s="101">
        <f t="shared" si="1668"/>
        <v>0.7489539749</v>
      </c>
      <c r="L2637" s="99">
        <f t="shared" ref="L2637:M2637" si="1676">SUM(L2631:L2636)</f>
        <v>50</v>
      </c>
      <c r="M2637" s="99">
        <f t="shared" si="1676"/>
        <v>213</v>
      </c>
      <c r="N2637" s="99"/>
      <c r="O2637" s="102"/>
      <c r="P2637" s="99">
        <f t="shared" ref="P2637:AH2637" si="1677">SUM(P2631:P2636)</f>
        <v>6</v>
      </c>
      <c r="Q2637" s="99">
        <f t="shared" si="1677"/>
        <v>6</v>
      </c>
      <c r="R2637" s="99">
        <f t="shared" si="1677"/>
        <v>3</v>
      </c>
      <c r="S2637" s="99">
        <f t="shared" si="1677"/>
        <v>9</v>
      </c>
      <c r="T2637" s="99">
        <f t="shared" si="1677"/>
        <v>20</v>
      </c>
      <c r="U2637" s="99">
        <f t="shared" si="1677"/>
        <v>1</v>
      </c>
      <c r="V2637" s="99">
        <f t="shared" si="1677"/>
        <v>0</v>
      </c>
      <c r="W2637" s="99">
        <f t="shared" si="1677"/>
        <v>0</v>
      </c>
      <c r="X2637" s="99">
        <f t="shared" si="1677"/>
        <v>0</v>
      </c>
      <c r="Y2637" s="99">
        <f t="shared" si="1677"/>
        <v>0</v>
      </c>
      <c r="Z2637" s="99">
        <f t="shared" si="1677"/>
        <v>0</v>
      </c>
      <c r="AA2637" s="99">
        <f t="shared" si="1677"/>
        <v>0</v>
      </c>
      <c r="AB2637" s="99">
        <f t="shared" si="1677"/>
        <v>0</v>
      </c>
      <c r="AC2637" s="99">
        <f t="shared" si="1677"/>
        <v>3</v>
      </c>
      <c r="AD2637" s="99">
        <f t="shared" si="1677"/>
        <v>0</v>
      </c>
      <c r="AE2637" s="99">
        <f t="shared" si="1677"/>
        <v>0</v>
      </c>
      <c r="AF2637" s="99">
        <f t="shared" si="1677"/>
        <v>0</v>
      </c>
      <c r="AG2637" s="99">
        <f t="shared" si="1677"/>
        <v>0</v>
      </c>
      <c r="AH2637" s="99">
        <f t="shared" si="1677"/>
        <v>1</v>
      </c>
    </row>
    <row r="2638">
      <c r="A2638" s="119" t="s">
        <v>532</v>
      </c>
    </row>
    <row r="2640" hidden="1">
      <c r="A2640" s="115"/>
      <c r="F2640" s="116" t="s">
        <v>382</v>
      </c>
      <c r="L2640" s="117" t="s">
        <v>383</v>
      </c>
      <c r="N2640" s="118" t="s">
        <v>384</v>
      </c>
    </row>
    <row r="2641" hidden="1">
      <c r="A2641" s="83" t="s">
        <v>232</v>
      </c>
      <c r="B2641" s="83" t="s">
        <v>233</v>
      </c>
      <c r="C2641" s="83" t="s">
        <v>234</v>
      </c>
      <c r="D2641" s="83" t="s">
        <v>15</v>
      </c>
      <c r="E2641" s="84" t="s">
        <v>235</v>
      </c>
      <c r="F2641" s="85" t="s">
        <v>17</v>
      </c>
      <c r="G2641" s="85" t="s">
        <v>236</v>
      </c>
      <c r="H2641" s="85" t="s">
        <v>237</v>
      </c>
      <c r="I2641" s="85" t="s">
        <v>238</v>
      </c>
      <c r="J2641" s="85" t="s">
        <v>239</v>
      </c>
      <c r="K2641" s="86" t="s">
        <v>240</v>
      </c>
      <c r="L2641" s="87" t="s">
        <v>241</v>
      </c>
      <c r="M2641" s="87" t="s">
        <v>242</v>
      </c>
      <c r="N2641" s="88" t="s">
        <v>385</v>
      </c>
      <c r="O2641" s="88" t="s">
        <v>235</v>
      </c>
      <c r="P2641" s="88" t="s">
        <v>244</v>
      </c>
      <c r="Q2641" s="88" t="s">
        <v>245</v>
      </c>
      <c r="R2641" s="88" t="s">
        <v>246</v>
      </c>
      <c r="S2641" s="88" t="s">
        <v>247</v>
      </c>
      <c r="T2641" s="88" t="s">
        <v>248</v>
      </c>
      <c r="U2641" s="88" t="s">
        <v>249</v>
      </c>
      <c r="V2641" s="88" t="s">
        <v>250</v>
      </c>
      <c r="W2641" s="88" t="s">
        <v>251</v>
      </c>
      <c r="X2641" s="88" t="s">
        <v>252</v>
      </c>
      <c r="Y2641" s="88" t="s">
        <v>253</v>
      </c>
      <c r="Z2641" s="88" t="s">
        <v>254</v>
      </c>
      <c r="AA2641" s="88" t="s">
        <v>255</v>
      </c>
      <c r="AB2641" s="88" t="s">
        <v>256</v>
      </c>
      <c r="AC2641" s="88" t="s">
        <v>257</v>
      </c>
      <c r="AD2641" s="88" t="s">
        <v>258</v>
      </c>
      <c r="AE2641" s="88" t="s">
        <v>259</v>
      </c>
      <c r="AF2641" s="88" t="s">
        <v>260</v>
      </c>
      <c r="AG2641" s="88" t="s">
        <v>261</v>
      </c>
      <c r="AH2641" s="88" t="s">
        <v>262</v>
      </c>
    </row>
    <row r="2642" hidden="1">
      <c r="A2642" s="90" t="s">
        <v>302</v>
      </c>
      <c r="B2642" s="91" t="s">
        <v>303</v>
      </c>
      <c r="C2642" s="103">
        <v>1.0</v>
      </c>
      <c r="D2642" s="103">
        <v>1.0</v>
      </c>
      <c r="E2642" s="93">
        <f t="shared" ref="E2642:E2647" si="1678">SUM(L2642*I2642)/60</f>
        <v>6.333333333</v>
      </c>
      <c r="F2642" s="103">
        <v>3.0</v>
      </c>
      <c r="G2642" s="103">
        <v>11.0</v>
      </c>
      <c r="H2642" s="92">
        <v>0.0</v>
      </c>
      <c r="I2642" s="103">
        <v>20.0</v>
      </c>
      <c r="J2642" s="106">
        <f t="shared" ref="J2642:J2658" si="1679">SUM(G2642-I2642)</f>
        <v>-9</v>
      </c>
      <c r="K2642" s="94">
        <f t="shared" ref="K2642:K2658" si="1680">SUM(G2642/I2642)</f>
        <v>0.55</v>
      </c>
      <c r="L2642" s="103">
        <v>19.0</v>
      </c>
      <c r="M2642" s="103">
        <v>14.0</v>
      </c>
      <c r="N2642" s="103">
        <v>1.0</v>
      </c>
      <c r="O2642" s="95">
        <f t="shared" ref="O2642:O2647" si="1681">(E2642*N2642)</f>
        <v>6.333333333</v>
      </c>
      <c r="P2642" s="103">
        <v>1.0</v>
      </c>
      <c r="Q2642" s="92">
        <v>0.0</v>
      </c>
      <c r="R2642" s="103">
        <v>1.0</v>
      </c>
      <c r="S2642" s="92">
        <v>0.0</v>
      </c>
      <c r="T2642" s="92">
        <v>0.0</v>
      </c>
      <c r="U2642" s="92">
        <v>0.0</v>
      </c>
      <c r="V2642" s="92">
        <v>0.0</v>
      </c>
      <c r="W2642" s="92">
        <v>0.0</v>
      </c>
      <c r="X2642" s="92">
        <v>0.0</v>
      </c>
      <c r="Y2642" s="92">
        <v>0.0</v>
      </c>
      <c r="Z2642" s="92">
        <v>0.0</v>
      </c>
      <c r="AA2642" s="92">
        <v>0.0</v>
      </c>
      <c r="AB2642" s="92">
        <v>0.0</v>
      </c>
      <c r="AC2642" s="92">
        <v>0.0</v>
      </c>
      <c r="AD2642" s="92">
        <v>0.0</v>
      </c>
      <c r="AE2642" s="92">
        <v>0.0</v>
      </c>
      <c r="AF2642" s="92">
        <v>0.0</v>
      </c>
      <c r="AG2642" s="92">
        <v>0.0</v>
      </c>
      <c r="AH2642" s="92">
        <v>0.0</v>
      </c>
    </row>
    <row r="2643" hidden="1">
      <c r="A2643" s="90" t="s">
        <v>302</v>
      </c>
      <c r="B2643" s="91" t="s">
        <v>304</v>
      </c>
      <c r="C2643" s="103">
        <v>1.0</v>
      </c>
      <c r="D2643" s="103">
        <v>1.0</v>
      </c>
      <c r="E2643" s="93">
        <f t="shared" si="1678"/>
        <v>5.95</v>
      </c>
      <c r="F2643" s="92">
        <v>0.0</v>
      </c>
      <c r="G2643" s="103">
        <v>19.0</v>
      </c>
      <c r="H2643" s="103">
        <v>1.0</v>
      </c>
      <c r="I2643" s="103">
        <v>21.0</v>
      </c>
      <c r="J2643" s="106">
        <f t="shared" si="1679"/>
        <v>-2</v>
      </c>
      <c r="K2643" s="94">
        <f t="shared" si="1680"/>
        <v>0.9047619048</v>
      </c>
      <c r="L2643" s="103">
        <v>17.0</v>
      </c>
      <c r="M2643" s="103">
        <v>21.0</v>
      </c>
      <c r="N2643" s="103">
        <v>1.0</v>
      </c>
      <c r="O2643" s="95">
        <f t="shared" si="1681"/>
        <v>5.95</v>
      </c>
      <c r="P2643" s="92">
        <v>0.0</v>
      </c>
      <c r="Q2643" s="92">
        <v>0.0</v>
      </c>
      <c r="R2643" s="92">
        <v>0.0</v>
      </c>
      <c r="S2643" s="103">
        <v>1.0</v>
      </c>
      <c r="T2643" s="103">
        <v>5.0</v>
      </c>
      <c r="U2643" s="103">
        <v>1.0</v>
      </c>
      <c r="V2643" s="92">
        <v>0.0</v>
      </c>
      <c r="W2643" s="92">
        <v>0.0</v>
      </c>
      <c r="X2643" s="92">
        <v>0.0</v>
      </c>
      <c r="Y2643" s="92">
        <v>0.0</v>
      </c>
      <c r="Z2643" s="92">
        <v>0.0</v>
      </c>
      <c r="AA2643" s="92">
        <v>0.0</v>
      </c>
      <c r="AB2643" s="92">
        <v>0.0</v>
      </c>
      <c r="AC2643" s="92">
        <v>0.0</v>
      </c>
      <c r="AD2643" s="92">
        <v>0.0</v>
      </c>
      <c r="AE2643" s="92">
        <v>0.0</v>
      </c>
      <c r="AF2643" s="92">
        <v>0.0</v>
      </c>
      <c r="AG2643" s="92">
        <v>0.0</v>
      </c>
      <c r="AH2643" s="92">
        <v>0.0</v>
      </c>
    </row>
    <row r="2644" hidden="1">
      <c r="A2644" s="90" t="s">
        <v>302</v>
      </c>
      <c r="B2644" s="91" t="s">
        <v>305</v>
      </c>
      <c r="C2644" s="103">
        <v>1.0</v>
      </c>
      <c r="D2644" s="103">
        <v>1.0</v>
      </c>
      <c r="E2644" s="93">
        <f t="shared" si="1678"/>
        <v>6.333333333</v>
      </c>
      <c r="F2644" s="103">
        <v>2.0</v>
      </c>
      <c r="G2644" s="103">
        <v>30.0</v>
      </c>
      <c r="H2644" s="103">
        <v>1.0</v>
      </c>
      <c r="I2644" s="103">
        <v>19.0</v>
      </c>
      <c r="J2644" s="106">
        <f t="shared" si="1679"/>
        <v>11</v>
      </c>
      <c r="K2644" s="94">
        <f t="shared" si="1680"/>
        <v>1.578947368</v>
      </c>
      <c r="L2644" s="103">
        <v>20.0</v>
      </c>
      <c r="M2644" s="103">
        <v>44.0</v>
      </c>
      <c r="N2644" s="103">
        <v>1.0</v>
      </c>
      <c r="O2644" s="95">
        <f t="shared" si="1681"/>
        <v>6.333333333</v>
      </c>
      <c r="P2644" s="103">
        <v>3.0</v>
      </c>
      <c r="Q2644" s="92">
        <v>0.0</v>
      </c>
      <c r="R2644" s="103">
        <v>5.0</v>
      </c>
      <c r="S2644" s="103">
        <v>1.0</v>
      </c>
      <c r="T2644" s="103">
        <v>5.0</v>
      </c>
      <c r="U2644" s="103">
        <v>1.0</v>
      </c>
      <c r="V2644" s="92">
        <v>0.0</v>
      </c>
      <c r="W2644" s="92">
        <v>0.0</v>
      </c>
      <c r="X2644" s="92">
        <v>0.0</v>
      </c>
      <c r="Y2644" s="92">
        <v>0.0</v>
      </c>
      <c r="Z2644" s="92">
        <v>0.0</v>
      </c>
      <c r="AA2644" s="92">
        <v>0.0</v>
      </c>
      <c r="AB2644" s="103">
        <v>0.0</v>
      </c>
      <c r="AC2644" s="103">
        <v>1.0</v>
      </c>
      <c r="AD2644" s="92">
        <v>0.0</v>
      </c>
      <c r="AE2644" s="92">
        <v>0.0</v>
      </c>
      <c r="AF2644" s="92">
        <v>0.0</v>
      </c>
      <c r="AG2644" s="92">
        <v>0.0</v>
      </c>
      <c r="AH2644" s="92">
        <v>0.0</v>
      </c>
    </row>
    <row r="2645" hidden="1">
      <c r="A2645" s="90" t="s">
        <v>302</v>
      </c>
      <c r="B2645" s="91" t="s">
        <v>306</v>
      </c>
      <c r="C2645" s="103">
        <v>1.0</v>
      </c>
      <c r="D2645" s="103">
        <v>1.0</v>
      </c>
      <c r="E2645" s="93">
        <f t="shared" si="1678"/>
        <v>6.133333333</v>
      </c>
      <c r="F2645" s="92">
        <v>0.0</v>
      </c>
      <c r="G2645" s="103">
        <v>15.0</v>
      </c>
      <c r="H2645" s="103">
        <v>0.0</v>
      </c>
      <c r="I2645" s="103">
        <v>23.0</v>
      </c>
      <c r="J2645" s="106">
        <f t="shared" si="1679"/>
        <v>-8</v>
      </c>
      <c r="K2645" s="94">
        <f t="shared" si="1680"/>
        <v>0.652173913</v>
      </c>
      <c r="L2645" s="103">
        <v>16.0</v>
      </c>
      <c r="M2645" s="103">
        <v>17.0</v>
      </c>
      <c r="N2645" s="103">
        <v>1.0</v>
      </c>
      <c r="O2645" s="95">
        <f t="shared" si="1681"/>
        <v>6.133333333</v>
      </c>
      <c r="P2645" s="92">
        <v>0.0</v>
      </c>
      <c r="Q2645" s="92">
        <v>0.0</v>
      </c>
      <c r="R2645" s="103">
        <v>2.0</v>
      </c>
      <c r="S2645" s="92">
        <v>0.0</v>
      </c>
      <c r="T2645" s="103">
        <v>2.0</v>
      </c>
      <c r="U2645" s="103">
        <v>2.0</v>
      </c>
      <c r="V2645" s="92">
        <v>0.0</v>
      </c>
      <c r="W2645" s="92">
        <v>0.0</v>
      </c>
      <c r="X2645" s="92">
        <v>0.0</v>
      </c>
      <c r="Y2645" s="92">
        <v>0.0</v>
      </c>
      <c r="Z2645" s="92">
        <v>0.0</v>
      </c>
      <c r="AA2645" s="92">
        <v>0.0</v>
      </c>
      <c r="AB2645" s="92">
        <v>0.0</v>
      </c>
      <c r="AC2645" s="92">
        <v>0.0</v>
      </c>
      <c r="AD2645" s="92">
        <v>0.0</v>
      </c>
      <c r="AE2645" s="92">
        <v>0.0</v>
      </c>
      <c r="AF2645" s="92">
        <v>0.0</v>
      </c>
      <c r="AG2645" s="92">
        <v>0.0</v>
      </c>
      <c r="AH2645" s="92">
        <v>0.0</v>
      </c>
    </row>
    <row r="2646" hidden="1">
      <c r="A2646" s="90" t="s">
        <v>302</v>
      </c>
      <c r="B2646" s="91" t="s">
        <v>307</v>
      </c>
      <c r="C2646" s="92">
        <v>0.0</v>
      </c>
      <c r="D2646" s="92">
        <v>0.0</v>
      </c>
      <c r="E2646" s="93">
        <f t="shared" si="1678"/>
        <v>0</v>
      </c>
      <c r="F2646" s="92">
        <v>0.0</v>
      </c>
      <c r="G2646" s="92">
        <v>0.0</v>
      </c>
      <c r="H2646" s="92">
        <v>0.0</v>
      </c>
      <c r="I2646" s="92">
        <v>0.0</v>
      </c>
      <c r="J2646" s="106">
        <f t="shared" si="1679"/>
        <v>0</v>
      </c>
      <c r="K2646" s="94" t="str">
        <f t="shared" si="1680"/>
        <v>#DIV/0!</v>
      </c>
      <c r="L2646" s="92">
        <v>0.0</v>
      </c>
      <c r="M2646" s="92">
        <v>0.0</v>
      </c>
      <c r="N2646" s="103">
        <v>0.0</v>
      </c>
      <c r="O2646" s="95">
        <f t="shared" si="1681"/>
        <v>0</v>
      </c>
      <c r="P2646" s="92">
        <v>0.0</v>
      </c>
      <c r="Q2646" s="92">
        <v>0.0</v>
      </c>
      <c r="R2646" s="92">
        <v>0.0</v>
      </c>
      <c r="S2646" s="92">
        <v>0.0</v>
      </c>
      <c r="T2646" s="92">
        <v>0.0</v>
      </c>
      <c r="U2646" s="92">
        <v>0.0</v>
      </c>
      <c r="V2646" s="92">
        <v>0.0</v>
      </c>
      <c r="W2646" s="92">
        <v>0.0</v>
      </c>
      <c r="X2646" s="92">
        <v>0.0</v>
      </c>
      <c r="Y2646" s="92">
        <v>0.0</v>
      </c>
      <c r="Z2646" s="92">
        <v>0.0</v>
      </c>
      <c r="AA2646" s="92">
        <v>0.0</v>
      </c>
      <c r="AB2646" s="92">
        <v>0.0</v>
      </c>
      <c r="AC2646" s="92">
        <v>0.0</v>
      </c>
      <c r="AD2646" s="92">
        <v>0.0</v>
      </c>
      <c r="AE2646" s="92">
        <v>0.0</v>
      </c>
      <c r="AF2646" s="92">
        <v>0.0</v>
      </c>
      <c r="AG2646" s="92">
        <v>0.0</v>
      </c>
      <c r="AH2646" s="92">
        <v>0.0</v>
      </c>
    </row>
    <row r="2647" hidden="1">
      <c r="A2647" s="90" t="s">
        <v>302</v>
      </c>
      <c r="B2647" s="91" t="s">
        <v>308</v>
      </c>
      <c r="C2647" s="92">
        <v>0.0</v>
      </c>
      <c r="D2647" s="92">
        <v>0.0</v>
      </c>
      <c r="E2647" s="93">
        <f t="shared" si="1678"/>
        <v>0</v>
      </c>
      <c r="F2647" s="92">
        <v>0.0</v>
      </c>
      <c r="G2647" s="92">
        <v>0.0</v>
      </c>
      <c r="H2647" s="92">
        <v>0.0</v>
      </c>
      <c r="I2647" s="92">
        <v>0.0</v>
      </c>
      <c r="J2647" s="106">
        <f t="shared" si="1679"/>
        <v>0</v>
      </c>
      <c r="K2647" s="94" t="str">
        <f t="shared" si="1680"/>
        <v>#DIV/0!</v>
      </c>
      <c r="L2647" s="92">
        <v>0.0</v>
      </c>
      <c r="M2647" s="92">
        <v>0.0</v>
      </c>
      <c r="N2647" s="103">
        <v>0.0</v>
      </c>
      <c r="O2647" s="95">
        <f t="shared" si="1681"/>
        <v>0</v>
      </c>
      <c r="P2647" s="92">
        <v>0.0</v>
      </c>
      <c r="Q2647" s="92">
        <v>0.0</v>
      </c>
      <c r="R2647" s="92">
        <v>0.0</v>
      </c>
      <c r="S2647" s="92">
        <v>0.0</v>
      </c>
      <c r="T2647" s="92">
        <v>0.0</v>
      </c>
      <c r="U2647" s="92">
        <v>0.0</v>
      </c>
      <c r="V2647" s="92">
        <v>0.0</v>
      </c>
      <c r="W2647" s="92">
        <v>0.0</v>
      </c>
      <c r="X2647" s="92">
        <v>0.0</v>
      </c>
      <c r="Y2647" s="92">
        <v>0.0</v>
      </c>
      <c r="Z2647" s="92">
        <v>0.0</v>
      </c>
      <c r="AA2647" s="92">
        <v>0.0</v>
      </c>
      <c r="AB2647" s="92">
        <v>0.0</v>
      </c>
      <c r="AC2647" s="92">
        <v>0.0</v>
      </c>
      <c r="AD2647" s="92">
        <v>0.0</v>
      </c>
      <c r="AE2647" s="92">
        <v>0.0</v>
      </c>
      <c r="AF2647" s="92">
        <v>0.0</v>
      </c>
      <c r="AG2647" s="92">
        <v>0.0</v>
      </c>
      <c r="AH2647" s="92">
        <v>0.0</v>
      </c>
    </row>
    <row r="2648" hidden="1">
      <c r="A2648" s="98"/>
      <c r="B2648" s="99"/>
      <c r="C2648" s="99">
        <f t="shared" ref="C2648:D2648" si="1682">SUM(C2642:C2647)/4</f>
        <v>1</v>
      </c>
      <c r="D2648" s="99">
        <f t="shared" si="1682"/>
        <v>1</v>
      </c>
      <c r="E2648" s="100">
        <f>SUM(E2642:E2647)</f>
        <v>24.75</v>
      </c>
      <c r="F2648" s="99">
        <f>SUM(F2642:F2647)/4</f>
        <v>1.25</v>
      </c>
      <c r="G2648" s="99">
        <f>SUM(G2642:G2647)</f>
        <v>75</v>
      </c>
      <c r="H2648" s="99"/>
      <c r="I2648" s="99">
        <f>SUM(I2642:I2647)</f>
        <v>83</v>
      </c>
      <c r="J2648" s="99">
        <f t="shared" si="1679"/>
        <v>-8</v>
      </c>
      <c r="K2648" s="101">
        <f t="shared" si="1680"/>
        <v>0.9036144578</v>
      </c>
      <c r="L2648" s="99">
        <f t="shared" ref="L2648:M2648" si="1683">SUM(L2642:L2647)</f>
        <v>72</v>
      </c>
      <c r="M2648" s="99">
        <f t="shared" si="1683"/>
        <v>96</v>
      </c>
      <c r="N2648" s="99"/>
      <c r="O2648" s="102"/>
      <c r="P2648" s="99">
        <f t="shared" ref="P2648:AH2648" si="1684">SUM(P2642:P2647)</f>
        <v>4</v>
      </c>
      <c r="Q2648" s="99">
        <f t="shared" si="1684"/>
        <v>0</v>
      </c>
      <c r="R2648" s="99">
        <f t="shared" si="1684"/>
        <v>8</v>
      </c>
      <c r="S2648" s="99">
        <f t="shared" si="1684"/>
        <v>2</v>
      </c>
      <c r="T2648" s="99">
        <f t="shared" si="1684"/>
        <v>12</v>
      </c>
      <c r="U2648" s="99">
        <f t="shared" si="1684"/>
        <v>4</v>
      </c>
      <c r="V2648" s="99">
        <f t="shared" si="1684"/>
        <v>0</v>
      </c>
      <c r="W2648" s="99">
        <f t="shared" si="1684"/>
        <v>0</v>
      </c>
      <c r="X2648" s="99">
        <f t="shared" si="1684"/>
        <v>0</v>
      </c>
      <c r="Y2648" s="99">
        <f t="shared" si="1684"/>
        <v>0</v>
      </c>
      <c r="Z2648" s="99">
        <f t="shared" si="1684"/>
        <v>0</v>
      </c>
      <c r="AA2648" s="99">
        <f t="shared" si="1684"/>
        <v>0</v>
      </c>
      <c r="AB2648" s="99">
        <f t="shared" si="1684"/>
        <v>0</v>
      </c>
      <c r="AC2648" s="99">
        <f t="shared" si="1684"/>
        <v>1</v>
      </c>
      <c r="AD2648" s="99">
        <f t="shared" si="1684"/>
        <v>0</v>
      </c>
      <c r="AE2648" s="99">
        <f t="shared" si="1684"/>
        <v>0</v>
      </c>
      <c r="AF2648" s="99">
        <f t="shared" si="1684"/>
        <v>0</v>
      </c>
      <c r="AG2648" s="99">
        <f t="shared" si="1684"/>
        <v>0</v>
      </c>
      <c r="AH2648" s="99">
        <f t="shared" si="1684"/>
        <v>0</v>
      </c>
    </row>
    <row r="2649" hidden="1">
      <c r="A2649" s="90" t="s">
        <v>58</v>
      </c>
      <c r="B2649" s="91" t="s">
        <v>309</v>
      </c>
      <c r="C2649" s="103">
        <v>1.0</v>
      </c>
      <c r="D2649" s="92">
        <v>0.0</v>
      </c>
      <c r="E2649" s="93">
        <f t="shared" ref="E2649:E2657" si="1685">SUM(L2649*I2649)/60</f>
        <v>6.333333333</v>
      </c>
      <c r="F2649" s="103">
        <v>1.0</v>
      </c>
      <c r="G2649" s="103">
        <v>18.0</v>
      </c>
      <c r="H2649" s="103">
        <v>1.0</v>
      </c>
      <c r="I2649" s="103">
        <v>20.0</v>
      </c>
      <c r="J2649" s="106">
        <f t="shared" si="1679"/>
        <v>-2</v>
      </c>
      <c r="K2649" s="94">
        <f t="shared" si="1680"/>
        <v>0.9</v>
      </c>
      <c r="L2649" s="103">
        <v>19.0</v>
      </c>
      <c r="M2649" s="103">
        <v>24.0</v>
      </c>
      <c r="N2649" s="103">
        <v>1.0</v>
      </c>
      <c r="O2649" s="95">
        <f t="shared" ref="O2649:O2657" si="1686">SUM(L2649*I2649)/60</f>
        <v>6.333333333</v>
      </c>
      <c r="P2649" s="103">
        <v>2.0</v>
      </c>
      <c r="Q2649" s="92">
        <v>0.0</v>
      </c>
      <c r="R2649" s="92">
        <v>0.0</v>
      </c>
      <c r="S2649" s="92">
        <v>0.0</v>
      </c>
      <c r="T2649" s="103">
        <v>3.0</v>
      </c>
      <c r="U2649" s="103">
        <v>1.0</v>
      </c>
      <c r="V2649" s="92">
        <v>0.0</v>
      </c>
      <c r="W2649" s="92">
        <v>0.0</v>
      </c>
      <c r="X2649" s="92">
        <v>0.0</v>
      </c>
      <c r="Y2649" s="92">
        <v>0.0</v>
      </c>
      <c r="Z2649" s="92">
        <v>0.0</v>
      </c>
      <c r="AA2649" s="92">
        <v>0.0</v>
      </c>
      <c r="AB2649" s="92">
        <v>0.0</v>
      </c>
      <c r="AC2649" s="92">
        <v>0.0</v>
      </c>
      <c r="AD2649" s="92">
        <v>0.0</v>
      </c>
      <c r="AE2649" s="92">
        <v>0.0</v>
      </c>
      <c r="AF2649" s="92">
        <v>0.0</v>
      </c>
      <c r="AG2649" s="92">
        <v>0.0</v>
      </c>
      <c r="AH2649" s="92">
        <v>0.0</v>
      </c>
    </row>
    <row r="2650" hidden="1">
      <c r="A2650" s="90" t="s">
        <v>58</v>
      </c>
      <c r="B2650" s="91" t="s">
        <v>310</v>
      </c>
      <c r="C2650" s="92">
        <v>0.0</v>
      </c>
      <c r="D2650" s="92">
        <v>0.0</v>
      </c>
      <c r="E2650" s="93">
        <f t="shared" si="1685"/>
        <v>0</v>
      </c>
      <c r="F2650" s="92">
        <v>0.0</v>
      </c>
      <c r="G2650" s="92">
        <v>0.0</v>
      </c>
      <c r="H2650" s="92">
        <v>0.0</v>
      </c>
      <c r="I2650" s="92">
        <v>0.0</v>
      </c>
      <c r="J2650" s="106">
        <f t="shared" si="1679"/>
        <v>0</v>
      </c>
      <c r="K2650" s="94" t="str">
        <f t="shared" si="1680"/>
        <v>#DIV/0!</v>
      </c>
      <c r="L2650" s="92">
        <v>0.0</v>
      </c>
      <c r="M2650" s="92">
        <v>0.0</v>
      </c>
      <c r="N2650" s="103">
        <v>0.0</v>
      </c>
      <c r="O2650" s="95">
        <f t="shared" si="1686"/>
        <v>0</v>
      </c>
      <c r="P2650" s="92">
        <v>0.0</v>
      </c>
      <c r="Q2650" s="92">
        <v>0.0</v>
      </c>
      <c r="R2650" s="92">
        <v>0.0</v>
      </c>
      <c r="S2650" s="92">
        <v>0.0</v>
      </c>
      <c r="T2650" s="92">
        <v>0.0</v>
      </c>
      <c r="U2650" s="92">
        <v>0.0</v>
      </c>
      <c r="V2650" s="92">
        <v>0.0</v>
      </c>
      <c r="W2650" s="92">
        <v>0.0</v>
      </c>
      <c r="X2650" s="92">
        <v>0.0</v>
      </c>
      <c r="Y2650" s="92">
        <v>0.0</v>
      </c>
      <c r="Z2650" s="92">
        <v>0.0</v>
      </c>
      <c r="AA2650" s="92">
        <v>0.0</v>
      </c>
      <c r="AB2650" s="92">
        <v>0.0</v>
      </c>
      <c r="AC2650" s="92">
        <v>0.0</v>
      </c>
      <c r="AD2650" s="92">
        <v>0.0</v>
      </c>
      <c r="AE2650" s="92">
        <v>0.0</v>
      </c>
      <c r="AF2650" s="92">
        <v>0.0</v>
      </c>
      <c r="AG2650" s="92">
        <v>0.0</v>
      </c>
      <c r="AH2650" s="92">
        <v>0.0</v>
      </c>
    </row>
    <row r="2651" hidden="1">
      <c r="A2651" s="90" t="s">
        <v>58</v>
      </c>
      <c r="B2651" s="91" t="s">
        <v>311</v>
      </c>
      <c r="C2651" s="103">
        <v>1.0</v>
      </c>
      <c r="D2651" s="92">
        <v>0.0</v>
      </c>
      <c r="E2651" s="93">
        <f t="shared" si="1685"/>
        <v>6.233333333</v>
      </c>
      <c r="F2651" s="92">
        <v>0.0</v>
      </c>
      <c r="G2651" s="103">
        <v>16.0</v>
      </c>
      <c r="H2651" s="103">
        <v>1.0</v>
      </c>
      <c r="I2651" s="103">
        <v>22.0</v>
      </c>
      <c r="J2651" s="106">
        <f t="shared" si="1679"/>
        <v>-6</v>
      </c>
      <c r="K2651" s="94">
        <f t="shared" si="1680"/>
        <v>0.7272727273</v>
      </c>
      <c r="L2651" s="103">
        <v>17.0</v>
      </c>
      <c r="M2651" s="103">
        <v>18.0</v>
      </c>
      <c r="N2651" s="103">
        <v>1.0</v>
      </c>
      <c r="O2651" s="95">
        <f t="shared" si="1686"/>
        <v>6.233333333</v>
      </c>
      <c r="P2651" s="103">
        <v>1.0</v>
      </c>
      <c r="Q2651" s="92">
        <v>0.0</v>
      </c>
      <c r="R2651" s="92">
        <v>0.0</v>
      </c>
      <c r="S2651" s="92">
        <v>0.0</v>
      </c>
      <c r="T2651" s="103">
        <v>1.0</v>
      </c>
      <c r="U2651" s="92">
        <v>0.0</v>
      </c>
      <c r="V2651" s="92">
        <v>0.0</v>
      </c>
      <c r="W2651" s="92">
        <v>0.0</v>
      </c>
      <c r="X2651" s="92">
        <v>0.0</v>
      </c>
      <c r="Y2651" s="92">
        <v>0.0</v>
      </c>
      <c r="Z2651" s="92">
        <v>0.0</v>
      </c>
      <c r="AA2651" s="92">
        <v>0.0</v>
      </c>
      <c r="AB2651" s="92">
        <v>0.0</v>
      </c>
      <c r="AC2651" s="103">
        <v>1.0</v>
      </c>
      <c r="AD2651" s="92">
        <v>0.0</v>
      </c>
      <c r="AE2651" s="92">
        <v>0.0</v>
      </c>
      <c r="AF2651" s="92">
        <v>0.0</v>
      </c>
      <c r="AG2651" s="92">
        <v>0.0</v>
      </c>
      <c r="AH2651" s="92">
        <v>0.0</v>
      </c>
    </row>
    <row r="2652" hidden="1">
      <c r="A2652" s="90" t="s">
        <v>58</v>
      </c>
      <c r="B2652" s="91" t="s">
        <v>312</v>
      </c>
      <c r="C2652" s="92">
        <v>0.0</v>
      </c>
      <c r="D2652" s="92">
        <v>0.0</v>
      </c>
      <c r="E2652" s="93">
        <f t="shared" si="1685"/>
        <v>0</v>
      </c>
      <c r="F2652" s="92">
        <v>0.0</v>
      </c>
      <c r="G2652" s="92">
        <v>0.0</v>
      </c>
      <c r="H2652" s="92">
        <v>0.0</v>
      </c>
      <c r="I2652" s="92">
        <v>0.0</v>
      </c>
      <c r="J2652" s="106">
        <f t="shared" si="1679"/>
        <v>0</v>
      </c>
      <c r="K2652" s="94" t="str">
        <f t="shared" si="1680"/>
        <v>#DIV/0!</v>
      </c>
      <c r="L2652" s="92">
        <v>0.0</v>
      </c>
      <c r="M2652" s="92">
        <v>0.0</v>
      </c>
      <c r="N2652" s="103">
        <v>0.0</v>
      </c>
      <c r="O2652" s="95">
        <f t="shared" si="1686"/>
        <v>0</v>
      </c>
      <c r="P2652" s="92">
        <v>0.0</v>
      </c>
      <c r="Q2652" s="92">
        <v>0.0</v>
      </c>
      <c r="R2652" s="92">
        <v>0.0</v>
      </c>
      <c r="S2652" s="92">
        <v>0.0</v>
      </c>
      <c r="T2652" s="92">
        <v>0.0</v>
      </c>
      <c r="U2652" s="92">
        <v>0.0</v>
      </c>
      <c r="V2652" s="92">
        <v>0.0</v>
      </c>
      <c r="W2652" s="92">
        <v>0.0</v>
      </c>
      <c r="X2652" s="92">
        <v>0.0</v>
      </c>
      <c r="Y2652" s="92">
        <v>0.0</v>
      </c>
      <c r="Z2652" s="92">
        <v>0.0</v>
      </c>
      <c r="AA2652" s="92">
        <v>0.0</v>
      </c>
      <c r="AB2652" s="92">
        <v>0.0</v>
      </c>
      <c r="AC2652" s="92">
        <v>0.0</v>
      </c>
      <c r="AD2652" s="92">
        <v>0.0</v>
      </c>
      <c r="AE2652" s="92">
        <v>0.0</v>
      </c>
      <c r="AF2652" s="92">
        <v>0.0</v>
      </c>
      <c r="AG2652" s="92">
        <v>0.0</v>
      </c>
      <c r="AH2652" s="92">
        <v>0.0</v>
      </c>
    </row>
    <row r="2653" hidden="1">
      <c r="A2653" s="96" t="s">
        <v>269</v>
      </c>
      <c r="B2653" s="91" t="s">
        <v>315</v>
      </c>
      <c r="C2653" s="92">
        <v>0.0</v>
      </c>
      <c r="D2653" s="92">
        <v>0.0</v>
      </c>
      <c r="E2653" s="93">
        <f t="shared" si="1685"/>
        <v>0</v>
      </c>
      <c r="F2653" s="92">
        <v>0.0</v>
      </c>
      <c r="G2653" s="92">
        <v>0.0</v>
      </c>
      <c r="H2653" s="92">
        <v>0.0</v>
      </c>
      <c r="I2653" s="92">
        <v>0.0</v>
      </c>
      <c r="J2653" s="106">
        <f t="shared" si="1679"/>
        <v>0</v>
      </c>
      <c r="K2653" s="94" t="str">
        <f t="shared" si="1680"/>
        <v>#DIV/0!</v>
      </c>
      <c r="L2653" s="92">
        <v>0.0</v>
      </c>
      <c r="M2653" s="92">
        <v>0.0</v>
      </c>
      <c r="N2653" s="103">
        <v>0.0</v>
      </c>
      <c r="O2653" s="95">
        <f t="shared" si="1686"/>
        <v>0</v>
      </c>
      <c r="P2653" s="92">
        <v>0.0</v>
      </c>
      <c r="Q2653" s="92">
        <v>0.0</v>
      </c>
      <c r="R2653" s="92">
        <v>0.0</v>
      </c>
      <c r="S2653" s="92">
        <v>0.0</v>
      </c>
      <c r="T2653" s="92">
        <v>0.0</v>
      </c>
      <c r="U2653" s="92">
        <v>0.0</v>
      </c>
      <c r="V2653" s="92">
        <v>0.0</v>
      </c>
      <c r="W2653" s="92">
        <v>0.0</v>
      </c>
      <c r="X2653" s="92">
        <v>0.0</v>
      </c>
      <c r="Y2653" s="92">
        <v>0.0</v>
      </c>
      <c r="Z2653" s="92">
        <v>0.0</v>
      </c>
      <c r="AA2653" s="92">
        <v>0.0</v>
      </c>
      <c r="AB2653" s="92">
        <v>0.0</v>
      </c>
      <c r="AC2653" s="92">
        <v>0.0</v>
      </c>
      <c r="AD2653" s="92">
        <v>0.0</v>
      </c>
      <c r="AE2653" s="92">
        <v>0.0</v>
      </c>
      <c r="AF2653" s="92">
        <v>0.0</v>
      </c>
      <c r="AG2653" s="92">
        <v>0.0</v>
      </c>
      <c r="AH2653" s="92">
        <v>0.0</v>
      </c>
    </row>
    <row r="2654" hidden="1">
      <c r="A2654" s="96" t="s">
        <v>58</v>
      </c>
      <c r="B2654" s="97" t="s">
        <v>313</v>
      </c>
      <c r="C2654" s="103">
        <v>1.0</v>
      </c>
      <c r="D2654" s="92">
        <v>0.0</v>
      </c>
      <c r="E2654" s="93">
        <f t="shared" si="1685"/>
        <v>6.133333333</v>
      </c>
      <c r="F2654" s="92">
        <v>0.0</v>
      </c>
      <c r="G2654" s="103">
        <v>20.0</v>
      </c>
      <c r="H2654" s="92">
        <v>0.0</v>
      </c>
      <c r="I2654" s="103">
        <v>23.0</v>
      </c>
      <c r="J2654" s="106">
        <f t="shared" si="1679"/>
        <v>-3</v>
      </c>
      <c r="K2654" s="94">
        <f t="shared" si="1680"/>
        <v>0.8695652174</v>
      </c>
      <c r="L2654" s="103">
        <v>16.0</v>
      </c>
      <c r="M2654" s="103">
        <v>24.0</v>
      </c>
      <c r="N2654" s="103">
        <v>1.0</v>
      </c>
      <c r="O2654" s="95">
        <f t="shared" si="1686"/>
        <v>6.133333333</v>
      </c>
      <c r="P2654" s="103">
        <v>1.0</v>
      </c>
      <c r="Q2654" s="92">
        <v>0.0</v>
      </c>
      <c r="R2654" s="92">
        <v>0.0</v>
      </c>
      <c r="S2654" s="92">
        <v>0.0</v>
      </c>
      <c r="T2654" s="103">
        <v>2.0</v>
      </c>
      <c r="U2654" s="103">
        <v>1.0</v>
      </c>
      <c r="V2654" s="92">
        <v>0.0</v>
      </c>
      <c r="W2654" s="92">
        <v>0.0</v>
      </c>
      <c r="X2654" s="92">
        <v>0.0</v>
      </c>
      <c r="Y2654" s="92">
        <v>0.0</v>
      </c>
      <c r="Z2654" s="92">
        <v>0.0</v>
      </c>
      <c r="AA2654" s="92">
        <v>0.0</v>
      </c>
      <c r="AB2654" s="92">
        <v>0.0</v>
      </c>
      <c r="AC2654" s="92">
        <v>0.0</v>
      </c>
      <c r="AD2654" s="92">
        <v>0.0</v>
      </c>
      <c r="AE2654" s="92">
        <v>0.0</v>
      </c>
      <c r="AF2654" s="92">
        <v>0.0</v>
      </c>
      <c r="AG2654" s="92">
        <v>0.0</v>
      </c>
      <c r="AH2654" s="92">
        <v>0.0</v>
      </c>
    </row>
    <row r="2655" hidden="1">
      <c r="A2655" s="96" t="s">
        <v>58</v>
      </c>
      <c r="B2655" s="97" t="s">
        <v>314</v>
      </c>
      <c r="C2655" s="103">
        <v>1.0</v>
      </c>
      <c r="D2655" s="92">
        <v>0.0</v>
      </c>
      <c r="E2655" s="93">
        <f t="shared" si="1685"/>
        <v>6</v>
      </c>
      <c r="F2655" s="92">
        <v>0.0</v>
      </c>
      <c r="G2655" s="103">
        <v>23.0</v>
      </c>
      <c r="H2655" s="92">
        <v>0.0</v>
      </c>
      <c r="I2655" s="103">
        <v>24.0</v>
      </c>
      <c r="J2655" s="106">
        <f t="shared" si="1679"/>
        <v>-1</v>
      </c>
      <c r="K2655" s="94">
        <f t="shared" si="1680"/>
        <v>0.9583333333</v>
      </c>
      <c r="L2655" s="103">
        <v>15.0</v>
      </c>
      <c r="M2655" s="103">
        <v>29.0</v>
      </c>
      <c r="N2655" s="103">
        <v>1.0</v>
      </c>
      <c r="O2655" s="95">
        <f t="shared" si="1686"/>
        <v>6</v>
      </c>
      <c r="P2655" s="92">
        <v>0.0</v>
      </c>
      <c r="Q2655" s="92">
        <v>0.0</v>
      </c>
      <c r="R2655" s="103">
        <v>2.0</v>
      </c>
      <c r="S2655" s="92">
        <v>0.0</v>
      </c>
      <c r="T2655" s="103">
        <v>2.0</v>
      </c>
      <c r="U2655" s="103">
        <v>1.0</v>
      </c>
      <c r="V2655" s="103">
        <v>1.0</v>
      </c>
      <c r="W2655" s="103">
        <v>1.0</v>
      </c>
      <c r="X2655" s="92">
        <v>0.0</v>
      </c>
      <c r="Y2655" s="92">
        <v>0.0</v>
      </c>
      <c r="Z2655" s="92">
        <v>0.0</v>
      </c>
      <c r="AA2655" s="92">
        <v>0.0</v>
      </c>
      <c r="AB2655" s="92">
        <v>0.0</v>
      </c>
      <c r="AC2655" s="103">
        <v>1.0</v>
      </c>
      <c r="AD2655" s="92">
        <v>0.0</v>
      </c>
      <c r="AE2655" s="92">
        <v>0.0</v>
      </c>
      <c r="AF2655" s="92">
        <v>0.0</v>
      </c>
      <c r="AG2655" s="92">
        <v>0.0</v>
      </c>
      <c r="AH2655" s="92">
        <v>0.0</v>
      </c>
    </row>
    <row r="2656" hidden="1">
      <c r="A2656" s="90" t="s">
        <v>269</v>
      </c>
      <c r="B2656" s="91" t="s">
        <v>316</v>
      </c>
      <c r="C2656" s="92">
        <v>0.0</v>
      </c>
      <c r="D2656" s="92">
        <v>0.0</v>
      </c>
      <c r="E2656" s="93">
        <f t="shared" si="1685"/>
        <v>0</v>
      </c>
      <c r="F2656" s="92">
        <v>0.0</v>
      </c>
      <c r="G2656" s="92">
        <v>0.0</v>
      </c>
      <c r="H2656" s="92">
        <v>0.0</v>
      </c>
      <c r="I2656" s="92">
        <v>0.0</v>
      </c>
      <c r="J2656" s="106">
        <f t="shared" si="1679"/>
        <v>0</v>
      </c>
      <c r="K2656" s="94" t="str">
        <f t="shared" si="1680"/>
        <v>#DIV/0!</v>
      </c>
      <c r="L2656" s="92">
        <v>0.0</v>
      </c>
      <c r="M2656" s="92">
        <v>0.0</v>
      </c>
      <c r="N2656" s="103">
        <v>0.0</v>
      </c>
      <c r="O2656" s="95">
        <f t="shared" si="1686"/>
        <v>0</v>
      </c>
      <c r="P2656" s="92">
        <v>0.0</v>
      </c>
      <c r="Q2656" s="92">
        <v>0.0</v>
      </c>
      <c r="R2656" s="92">
        <v>0.0</v>
      </c>
      <c r="S2656" s="92">
        <v>0.0</v>
      </c>
      <c r="T2656" s="92">
        <v>0.0</v>
      </c>
      <c r="U2656" s="92">
        <v>0.0</v>
      </c>
      <c r="V2656" s="92">
        <v>0.0</v>
      </c>
      <c r="W2656" s="92">
        <v>0.0</v>
      </c>
      <c r="X2656" s="92">
        <v>0.0</v>
      </c>
      <c r="Y2656" s="92">
        <v>0.0</v>
      </c>
      <c r="Z2656" s="92">
        <v>0.0</v>
      </c>
      <c r="AA2656" s="92">
        <v>0.0</v>
      </c>
      <c r="AB2656" s="92">
        <v>0.0</v>
      </c>
      <c r="AC2656" s="92">
        <v>0.0</v>
      </c>
      <c r="AD2656" s="92">
        <v>0.0</v>
      </c>
      <c r="AE2656" s="92">
        <v>0.0</v>
      </c>
      <c r="AF2656" s="92">
        <v>0.0</v>
      </c>
      <c r="AG2656" s="92">
        <v>0.0</v>
      </c>
      <c r="AH2656" s="92">
        <v>0.0</v>
      </c>
    </row>
    <row r="2657" hidden="1">
      <c r="A2657" s="90" t="s">
        <v>58</v>
      </c>
      <c r="B2657" s="91" t="s">
        <v>317</v>
      </c>
      <c r="C2657" s="92">
        <v>0.0</v>
      </c>
      <c r="D2657" s="92">
        <v>0.0</v>
      </c>
      <c r="E2657" s="93">
        <f t="shared" si="1685"/>
        <v>0</v>
      </c>
      <c r="F2657" s="92">
        <v>0.0</v>
      </c>
      <c r="G2657" s="92">
        <v>0.0</v>
      </c>
      <c r="H2657" s="92">
        <v>0.0</v>
      </c>
      <c r="I2657" s="92">
        <v>0.0</v>
      </c>
      <c r="J2657" s="106">
        <f t="shared" si="1679"/>
        <v>0</v>
      </c>
      <c r="K2657" s="94" t="str">
        <f t="shared" si="1680"/>
        <v>#DIV/0!</v>
      </c>
      <c r="L2657" s="92">
        <v>0.0</v>
      </c>
      <c r="M2657" s="92">
        <v>0.0</v>
      </c>
      <c r="N2657" s="103">
        <v>0.0</v>
      </c>
      <c r="O2657" s="95">
        <f t="shared" si="1686"/>
        <v>0</v>
      </c>
      <c r="P2657" s="92">
        <v>0.0</v>
      </c>
      <c r="Q2657" s="92">
        <v>0.0</v>
      </c>
      <c r="R2657" s="92">
        <v>0.0</v>
      </c>
      <c r="S2657" s="92">
        <v>0.0</v>
      </c>
      <c r="T2657" s="92">
        <v>0.0</v>
      </c>
      <c r="U2657" s="92">
        <v>0.0</v>
      </c>
      <c r="V2657" s="92">
        <v>0.0</v>
      </c>
      <c r="W2657" s="92">
        <v>0.0</v>
      </c>
      <c r="X2657" s="92">
        <v>0.0</v>
      </c>
      <c r="Y2657" s="92">
        <v>0.0</v>
      </c>
      <c r="Z2657" s="92">
        <v>0.0</v>
      </c>
      <c r="AA2657" s="92">
        <v>0.0</v>
      </c>
      <c r="AB2657" s="92">
        <v>0.0</v>
      </c>
      <c r="AC2657" s="92">
        <v>0.0</v>
      </c>
      <c r="AD2657" s="92">
        <v>0.0</v>
      </c>
      <c r="AE2657" s="92">
        <v>0.0</v>
      </c>
      <c r="AF2657" s="92">
        <v>0.0</v>
      </c>
      <c r="AG2657" s="92">
        <v>0.0</v>
      </c>
      <c r="AH2657" s="92">
        <v>0.0</v>
      </c>
    </row>
    <row r="2658" hidden="1">
      <c r="A2658" s="98" t="s">
        <v>271</v>
      </c>
      <c r="B2658" s="99"/>
      <c r="C2658" s="99">
        <f>SUM(C2649:C2657)</f>
        <v>4</v>
      </c>
      <c r="D2658" s="99">
        <f t="shared" ref="D2658:F2658" si="1687">SUM(D2649:D2657)/4</f>
        <v>0</v>
      </c>
      <c r="E2658" s="100">
        <f t="shared" si="1687"/>
        <v>6.175</v>
      </c>
      <c r="F2658" s="99">
        <f t="shared" si="1687"/>
        <v>0.25</v>
      </c>
      <c r="G2658" s="99">
        <f>SUM(G2649:G2657)</f>
        <v>77</v>
      </c>
      <c r="H2658" s="99"/>
      <c r="I2658" s="99">
        <f>SUM(I2649:I2657)</f>
        <v>89</v>
      </c>
      <c r="J2658" s="99">
        <f t="shared" si="1679"/>
        <v>-12</v>
      </c>
      <c r="K2658" s="101">
        <f t="shared" si="1680"/>
        <v>0.8651685393</v>
      </c>
      <c r="L2658" s="99">
        <f t="shared" ref="L2658:M2658" si="1688">SUM(L2649:L2657)</f>
        <v>67</v>
      </c>
      <c r="M2658" s="99">
        <f t="shared" si="1688"/>
        <v>95</v>
      </c>
      <c r="N2658" s="99"/>
      <c r="O2658" s="102"/>
      <c r="P2658" s="99">
        <f t="shared" ref="P2658:AH2658" si="1689">SUM(P2649:P2657)</f>
        <v>4</v>
      </c>
      <c r="Q2658" s="99">
        <f t="shared" si="1689"/>
        <v>0</v>
      </c>
      <c r="R2658" s="99">
        <f t="shared" si="1689"/>
        <v>2</v>
      </c>
      <c r="S2658" s="99">
        <f t="shared" si="1689"/>
        <v>0</v>
      </c>
      <c r="T2658" s="99">
        <f t="shared" si="1689"/>
        <v>8</v>
      </c>
      <c r="U2658" s="99">
        <f t="shared" si="1689"/>
        <v>3</v>
      </c>
      <c r="V2658" s="99">
        <f t="shared" si="1689"/>
        <v>1</v>
      </c>
      <c r="W2658" s="99">
        <f t="shared" si="1689"/>
        <v>1</v>
      </c>
      <c r="X2658" s="99">
        <f t="shared" si="1689"/>
        <v>0</v>
      </c>
      <c r="Y2658" s="99">
        <f t="shared" si="1689"/>
        <v>0</v>
      </c>
      <c r="Z2658" s="99">
        <f t="shared" si="1689"/>
        <v>0</v>
      </c>
      <c r="AA2658" s="99">
        <f t="shared" si="1689"/>
        <v>0</v>
      </c>
      <c r="AB2658" s="99">
        <f t="shared" si="1689"/>
        <v>0</v>
      </c>
      <c r="AC2658" s="99">
        <f t="shared" si="1689"/>
        <v>2</v>
      </c>
      <c r="AD2658" s="99">
        <f t="shared" si="1689"/>
        <v>0</v>
      </c>
      <c r="AE2658" s="99">
        <f t="shared" si="1689"/>
        <v>0</v>
      </c>
      <c r="AF2658" s="99">
        <f t="shared" si="1689"/>
        <v>0</v>
      </c>
      <c r="AG2658" s="99">
        <f t="shared" si="1689"/>
        <v>0</v>
      </c>
      <c r="AH2658" s="99">
        <f t="shared" si="1689"/>
        <v>0</v>
      </c>
    </row>
    <row r="2659">
      <c r="A2659" s="119" t="s">
        <v>533</v>
      </c>
    </row>
    <row r="2661" hidden="1">
      <c r="A2661" s="115"/>
      <c r="F2661" s="116" t="s">
        <v>382</v>
      </c>
      <c r="L2661" s="117" t="s">
        <v>383</v>
      </c>
      <c r="N2661" s="118" t="s">
        <v>384</v>
      </c>
    </row>
    <row r="2662" hidden="1">
      <c r="A2662" s="83" t="s">
        <v>232</v>
      </c>
      <c r="B2662" s="83" t="s">
        <v>233</v>
      </c>
      <c r="C2662" s="83" t="s">
        <v>234</v>
      </c>
      <c r="D2662" s="83" t="s">
        <v>15</v>
      </c>
      <c r="E2662" s="84" t="s">
        <v>235</v>
      </c>
      <c r="F2662" s="85" t="s">
        <v>17</v>
      </c>
      <c r="G2662" s="85" t="s">
        <v>236</v>
      </c>
      <c r="H2662" s="85" t="s">
        <v>237</v>
      </c>
      <c r="I2662" s="85" t="s">
        <v>238</v>
      </c>
      <c r="J2662" s="85" t="s">
        <v>239</v>
      </c>
      <c r="K2662" s="86" t="s">
        <v>240</v>
      </c>
      <c r="L2662" s="87" t="s">
        <v>241</v>
      </c>
      <c r="M2662" s="87" t="s">
        <v>242</v>
      </c>
      <c r="N2662" s="88" t="s">
        <v>385</v>
      </c>
      <c r="O2662" s="88" t="s">
        <v>235</v>
      </c>
      <c r="P2662" s="88" t="s">
        <v>244</v>
      </c>
      <c r="Q2662" s="88" t="s">
        <v>245</v>
      </c>
      <c r="R2662" s="88" t="s">
        <v>246</v>
      </c>
      <c r="S2662" s="88" t="s">
        <v>247</v>
      </c>
      <c r="T2662" s="88" t="s">
        <v>248</v>
      </c>
      <c r="U2662" s="88" t="s">
        <v>249</v>
      </c>
      <c r="V2662" s="88" t="s">
        <v>250</v>
      </c>
      <c r="W2662" s="88" t="s">
        <v>251</v>
      </c>
      <c r="X2662" s="88" t="s">
        <v>252</v>
      </c>
      <c r="Y2662" s="88" t="s">
        <v>253</v>
      </c>
      <c r="Z2662" s="88" t="s">
        <v>254</v>
      </c>
      <c r="AA2662" s="88" t="s">
        <v>255</v>
      </c>
      <c r="AB2662" s="88" t="s">
        <v>256</v>
      </c>
      <c r="AC2662" s="88" t="s">
        <v>257</v>
      </c>
      <c r="AD2662" s="88" t="s">
        <v>258</v>
      </c>
      <c r="AE2662" s="88" t="s">
        <v>259</v>
      </c>
      <c r="AF2662" s="88" t="s">
        <v>260</v>
      </c>
      <c r="AG2662" s="88" t="s">
        <v>261</v>
      </c>
      <c r="AH2662" s="88" t="s">
        <v>262</v>
      </c>
    </row>
    <row r="2663" hidden="1">
      <c r="A2663" s="96" t="s">
        <v>32</v>
      </c>
      <c r="B2663" s="91" t="s">
        <v>295</v>
      </c>
      <c r="C2663" s="103">
        <v>1.0</v>
      </c>
      <c r="D2663" s="103">
        <v>1.0</v>
      </c>
      <c r="E2663" s="93">
        <f t="shared" ref="E2663:E2668" si="1690">SUM(L2663*I2663)/60</f>
        <v>12</v>
      </c>
      <c r="F2663" s="103">
        <v>1.0</v>
      </c>
      <c r="G2663" s="103">
        <v>56.0</v>
      </c>
      <c r="H2663" s="103">
        <v>1.0</v>
      </c>
      <c r="I2663" s="103">
        <v>48.0</v>
      </c>
      <c r="J2663" s="106">
        <f t="shared" ref="J2663:J2677" si="1691">SUM(G2663-I2663)</f>
        <v>8</v>
      </c>
      <c r="K2663" s="94">
        <f t="shared" ref="K2663:K2677" si="1692">SUM(G2663/I2663)</f>
        <v>1.166666667</v>
      </c>
      <c r="L2663" s="103">
        <v>15.0</v>
      </c>
      <c r="M2663" s="103">
        <v>72.0</v>
      </c>
      <c r="N2663" s="103">
        <v>1.0</v>
      </c>
      <c r="O2663" s="95">
        <f t="shared" ref="O2663:O2668" si="1693">(E2663*N2663)</f>
        <v>12</v>
      </c>
      <c r="P2663" s="103">
        <v>3.0</v>
      </c>
      <c r="Q2663" s="103">
        <v>1.0</v>
      </c>
      <c r="R2663" s="103">
        <v>1.0</v>
      </c>
      <c r="S2663" s="103">
        <v>1.0</v>
      </c>
      <c r="T2663" s="103">
        <v>11.0</v>
      </c>
      <c r="U2663" s="103">
        <v>2.0</v>
      </c>
      <c r="V2663" s="103">
        <v>1.0</v>
      </c>
      <c r="W2663" s="92">
        <v>0.0</v>
      </c>
      <c r="X2663" s="92">
        <v>0.0</v>
      </c>
      <c r="Y2663" s="92">
        <v>0.0</v>
      </c>
      <c r="Z2663" s="92">
        <v>0.0</v>
      </c>
      <c r="AA2663" s="92">
        <v>0.0</v>
      </c>
      <c r="AB2663" s="92">
        <v>0.0</v>
      </c>
      <c r="AC2663" s="103">
        <v>2.0</v>
      </c>
      <c r="AD2663" s="92">
        <v>0.0</v>
      </c>
      <c r="AE2663" s="92">
        <v>0.0</v>
      </c>
      <c r="AF2663" s="92">
        <v>0.0</v>
      </c>
      <c r="AG2663" s="92">
        <v>0.0</v>
      </c>
      <c r="AH2663" s="92">
        <v>0.0</v>
      </c>
    </row>
    <row r="2664" hidden="1">
      <c r="A2664" s="96" t="s">
        <v>32</v>
      </c>
      <c r="B2664" s="91" t="s">
        <v>296</v>
      </c>
      <c r="C2664" s="103">
        <v>1.0</v>
      </c>
      <c r="D2664" s="103">
        <v>1.0</v>
      </c>
      <c r="E2664" s="93">
        <f t="shared" si="1690"/>
        <v>11.48333333</v>
      </c>
      <c r="F2664" s="92">
        <v>0.0</v>
      </c>
      <c r="G2664" s="103">
        <v>69.0</v>
      </c>
      <c r="H2664" s="92">
        <v>0.0</v>
      </c>
      <c r="I2664" s="103">
        <v>53.0</v>
      </c>
      <c r="J2664" s="106">
        <f t="shared" si="1691"/>
        <v>16</v>
      </c>
      <c r="K2664" s="94">
        <f t="shared" si="1692"/>
        <v>1.301886792</v>
      </c>
      <c r="L2664" s="103">
        <v>13.0</v>
      </c>
      <c r="M2664" s="103">
        <v>94.0</v>
      </c>
      <c r="N2664" s="103">
        <v>1.0</v>
      </c>
      <c r="O2664" s="95">
        <f t="shared" si="1693"/>
        <v>11.48333333</v>
      </c>
      <c r="P2664" s="103">
        <v>2.0</v>
      </c>
      <c r="Q2664" s="103">
        <v>2.0</v>
      </c>
      <c r="R2664" s="103">
        <v>7.0</v>
      </c>
      <c r="S2664" s="103">
        <v>1.0</v>
      </c>
      <c r="T2664" s="103">
        <v>14.0</v>
      </c>
      <c r="U2664" s="103">
        <v>4.0</v>
      </c>
      <c r="V2664" s="92">
        <v>0.0</v>
      </c>
      <c r="W2664" s="92">
        <v>0.0</v>
      </c>
      <c r="X2664" s="92">
        <v>0.0</v>
      </c>
      <c r="Y2664" s="92">
        <v>0.0</v>
      </c>
      <c r="Z2664" s="92">
        <v>0.0</v>
      </c>
      <c r="AA2664" s="92">
        <v>0.0</v>
      </c>
      <c r="AB2664" s="92">
        <v>0.0</v>
      </c>
      <c r="AC2664" s="103">
        <v>1.0</v>
      </c>
      <c r="AD2664" s="92">
        <v>0.0</v>
      </c>
      <c r="AE2664" s="92">
        <v>0.0</v>
      </c>
      <c r="AF2664" s="92">
        <v>0.0</v>
      </c>
      <c r="AG2664" s="92">
        <v>0.0</v>
      </c>
      <c r="AH2664" s="92">
        <v>0.0</v>
      </c>
    </row>
    <row r="2665" hidden="1">
      <c r="A2665" s="96" t="s">
        <v>32</v>
      </c>
      <c r="B2665" s="91" t="s">
        <v>297</v>
      </c>
      <c r="C2665" s="103">
        <v>1.0</v>
      </c>
      <c r="D2665" s="103">
        <v>1.0</v>
      </c>
      <c r="E2665" s="93">
        <f t="shared" si="1690"/>
        <v>12.18333333</v>
      </c>
      <c r="F2665" s="103">
        <v>4.0</v>
      </c>
      <c r="G2665" s="103">
        <v>29.0</v>
      </c>
      <c r="H2665" s="103">
        <v>1.0</v>
      </c>
      <c r="I2665" s="103">
        <v>43.0</v>
      </c>
      <c r="J2665" s="106">
        <f t="shared" si="1691"/>
        <v>-14</v>
      </c>
      <c r="K2665" s="94">
        <f t="shared" si="1692"/>
        <v>0.6744186047</v>
      </c>
      <c r="L2665" s="103">
        <v>17.0</v>
      </c>
      <c r="M2665" s="103">
        <v>38.0</v>
      </c>
      <c r="N2665" s="103">
        <v>1.0</v>
      </c>
      <c r="O2665" s="95">
        <f t="shared" si="1693"/>
        <v>12.18333333</v>
      </c>
      <c r="P2665" s="103">
        <v>1.0</v>
      </c>
      <c r="Q2665" s="103">
        <v>1.0</v>
      </c>
      <c r="R2665" s="103">
        <v>1.0</v>
      </c>
      <c r="S2665" s="92">
        <v>0.0</v>
      </c>
      <c r="T2665" s="103">
        <v>4.0</v>
      </c>
      <c r="U2665" s="92">
        <v>0.0</v>
      </c>
      <c r="V2665" s="92">
        <v>0.0</v>
      </c>
      <c r="W2665" s="92">
        <v>0.0</v>
      </c>
      <c r="X2665" s="92">
        <v>0.0</v>
      </c>
      <c r="Y2665" s="92">
        <v>0.0</v>
      </c>
      <c r="Z2665" s="92">
        <v>0.0</v>
      </c>
      <c r="AA2665" s="92">
        <v>0.0</v>
      </c>
      <c r="AB2665" s="92">
        <v>0.0</v>
      </c>
      <c r="AC2665" s="92">
        <v>0.0</v>
      </c>
      <c r="AD2665" s="92">
        <v>0.0</v>
      </c>
      <c r="AE2665" s="92">
        <v>0.0</v>
      </c>
      <c r="AF2665" s="92">
        <v>0.0</v>
      </c>
      <c r="AG2665" s="92">
        <v>0.0</v>
      </c>
      <c r="AH2665" s="92">
        <v>0.0</v>
      </c>
    </row>
    <row r="2666" hidden="1">
      <c r="A2666" s="96" t="s">
        <v>32</v>
      </c>
      <c r="B2666" s="91" t="s">
        <v>298</v>
      </c>
      <c r="C2666" s="103">
        <v>1.0</v>
      </c>
      <c r="D2666" s="103">
        <v>1.0</v>
      </c>
      <c r="E2666" s="93">
        <f t="shared" si="1690"/>
        <v>11.75</v>
      </c>
      <c r="F2666" s="92">
        <v>0.0</v>
      </c>
      <c r="G2666" s="103">
        <v>56.0</v>
      </c>
      <c r="H2666" s="92">
        <v>0.0</v>
      </c>
      <c r="I2666" s="103">
        <v>47.0</v>
      </c>
      <c r="J2666" s="106">
        <f t="shared" si="1691"/>
        <v>9</v>
      </c>
      <c r="K2666" s="94">
        <f t="shared" si="1692"/>
        <v>1.191489362</v>
      </c>
      <c r="L2666" s="103">
        <v>15.0</v>
      </c>
      <c r="M2666" s="103">
        <v>68.0</v>
      </c>
      <c r="N2666" s="103">
        <v>1.0</v>
      </c>
      <c r="O2666" s="95">
        <f t="shared" si="1693"/>
        <v>11.75</v>
      </c>
      <c r="P2666" s="103">
        <v>2.0</v>
      </c>
      <c r="Q2666" s="103">
        <v>1.0</v>
      </c>
      <c r="R2666" s="103">
        <v>4.0</v>
      </c>
      <c r="S2666" s="92">
        <v>0.0</v>
      </c>
      <c r="T2666" s="103">
        <v>6.0</v>
      </c>
      <c r="U2666" s="103">
        <v>2.0</v>
      </c>
      <c r="V2666" s="92">
        <v>0.0</v>
      </c>
      <c r="W2666" s="92">
        <v>0.0</v>
      </c>
      <c r="X2666" s="92">
        <v>0.0</v>
      </c>
      <c r="Y2666" s="92">
        <v>0.0</v>
      </c>
      <c r="Z2666" s="92">
        <v>0.0</v>
      </c>
      <c r="AA2666" s="92">
        <v>0.0</v>
      </c>
      <c r="AB2666" s="92">
        <v>0.0</v>
      </c>
      <c r="AC2666" s="103">
        <v>3.0</v>
      </c>
      <c r="AD2666" s="92">
        <v>0.0</v>
      </c>
      <c r="AE2666" s="92">
        <v>0.0</v>
      </c>
      <c r="AF2666" s="92">
        <v>0.0</v>
      </c>
      <c r="AG2666" s="92">
        <v>0.0</v>
      </c>
      <c r="AH2666" s="92">
        <v>0.0</v>
      </c>
    </row>
    <row r="2667" hidden="1">
      <c r="A2667" s="96" t="s">
        <v>32</v>
      </c>
      <c r="B2667" s="97" t="s">
        <v>299</v>
      </c>
      <c r="C2667" s="92">
        <v>0.0</v>
      </c>
      <c r="D2667" s="92">
        <v>0.0</v>
      </c>
      <c r="E2667" s="93">
        <f t="shared" si="1690"/>
        <v>0</v>
      </c>
      <c r="F2667" s="92">
        <v>0.0</v>
      </c>
      <c r="G2667" s="92">
        <v>0.0</v>
      </c>
      <c r="H2667" s="92">
        <v>0.0</v>
      </c>
      <c r="I2667" s="92">
        <v>0.0</v>
      </c>
      <c r="J2667" s="106">
        <f t="shared" si="1691"/>
        <v>0</v>
      </c>
      <c r="K2667" s="94" t="str">
        <f t="shared" si="1692"/>
        <v>#DIV/0!</v>
      </c>
      <c r="L2667" s="92">
        <v>0.0</v>
      </c>
      <c r="M2667" s="92">
        <v>0.0</v>
      </c>
      <c r="N2667" s="103">
        <v>0.0</v>
      </c>
      <c r="O2667" s="95">
        <f t="shared" si="1693"/>
        <v>0</v>
      </c>
      <c r="P2667" s="92">
        <v>0.0</v>
      </c>
      <c r="Q2667" s="92">
        <v>0.0</v>
      </c>
      <c r="R2667" s="92">
        <v>0.0</v>
      </c>
      <c r="S2667" s="92">
        <v>0.0</v>
      </c>
      <c r="T2667" s="92">
        <v>0.0</v>
      </c>
      <c r="U2667" s="92">
        <v>0.0</v>
      </c>
      <c r="V2667" s="92">
        <v>0.0</v>
      </c>
      <c r="W2667" s="92">
        <v>0.0</v>
      </c>
      <c r="X2667" s="92">
        <v>0.0</v>
      </c>
      <c r="Y2667" s="92">
        <v>0.0</v>
      </c>
      <c r="Z2667" s="92">
        <v>0.0</v>
      </c>
      <c r="AA2667" s="92">
        <v>0.0</v>
      </c>
      <c r="AB2667" s="92">
        <v>0.0</v>
      </c>
      <c r="AC2667" s="92">
        <v>0.0</v>
      </c>
      <c r="AD2667" s="92">
        <v>0.0</v>
      </c>
      <c r="AE2667" s="92">
        <v>0.0</v>
      </c>
      <c r="AF2667" s="92">
        <v>0.0</v>
      </c>
      <c r="AG2667" s="92">
        <v>0.0</v>
      </c>
      <c r="AH2667" s="92">
        <v>0.0</v>
      </c>
    </row>
    <row r="2668" hidden="1">
      <c r="A2668" s="96" t="s">
        <v>269</v>
      </c>
      <c r="B2668" s="97" t="s">
        <v>300</v>
      </c>
      <c r="C2668" s="92">
        <v>0.0</v>
      </c>
      <c r="D2668" s="92">
        <v>0.0</v>
      </c>
      <c r="E2668" s="93">
        <f t="shared" si="1690"/>
        <v>0</v>
      </c>
      <c r="F2668" s="92">
        <v>0.0</v>
      </c>
      <c r="G2668" s="92">
        <v>0.0</v>
      </c>
      <c r="H2668" s="92">
        <v>0.0</v>
      </c>
      <c r="I2668" s="92">
        <v>0.0</v>
      </c>
      <c r="J2668" s="106">
        <f t="shared" si="1691"/>
        <v>0</v>
      </c>
      <c r="K2668" s="94" t="str">
        <f t="shared" si="1692"/>
        <v>#DIV/0!</v>
      </c>
      <c r="L2668" s="92">
        <v>0.0</v>
      </c>
      <c r="M2668" s="92">
        <v>0.0</v>
      </c>
      <c r="N2668" s="103">
        <v>0.0</v>
      </c>
      <c r="O2668" s="95">
        <f t="shared" si="1693"/>
        <v>0</v>
      </c>
      <c r="P2668" s="92">
        <v>0.0</v>
      </c>
      <c r="Q2668" s="92">
        <v>0.0</v>
      </c>
      <c r="R2668" s="92">
        <v>0.0</v>
      </c>
      <c r="S2668" s="92">
        <v>0.0</v>
      </c>
      <c r="T2668" s="92">
        <v>0.0</v>
      </c>
      <c r="U2668" s="92">
        <v>0.0</v>
      </c>
      <c r="V2668" s="92">
        <v>0.0</v>
      </c>
      <c r="W2668" s="92">
        <v>0.0</v>
      </c>
      <c r="X2668" s="92">
        <v>0.0</v>
      </c>
      <c r="Y2668" s="92">
        <v>0.0</v>
      </c>
      <c r="Z2668" s="92">
        <v>0.0</v>
      </c>
      <c r="AA2668" s="92">
        <v>0.0</v>
      </c>
      <c r="AB2668" s="92">
        <v>0.0</v>
      </c>
      <c r="AC2668" s="92">
        <v>0.0</v>
      </c>
      <c r="AD2668" s="92">
        <v>0.0</v>
      </c>
      <c r="AE2668" s="92">
        <v>0.0</v>
      </c>
      <c r="AF2668" s="92">
        <v>0.0</v>
      </c>
      <c r="AG2668" s="92">
        <v>0.0</v>
      </c>
      <c r="AH2668" s="92">
        <v>0.0</v>
      </c>
    </row>
    <row r="2669" hidden="1">
      <c r="A2669" s="98"/>
      <c r="B2669" s="99"/>
      <c r="C2669" s="99">
        <f t="shared" ref="C2669:D2669" si="1694">SUM(C2663:C2668)/4</f>
        <v>1</v>
      </c>
      <c r="D2669" s="99">
        <f t="shared" si="1694"/>
        <v>1</v>
      </c>
      <c r="E2669" s="100">
        <f>SUM(E2663:E2668)</f>
        <v>47.41666667</v>
      </c>
      <c r="F2669" s="99">
        <f>SUM(F2663:F2668)/4</f>
        <v>1.25</v>
      </c>
      <c r="G2669" s="99">
        <f>SUM(G2663:G2668)</f>
        <v>210</v>
      </c>
      <c r="H2669" s="99"/>
      <c r="I2669" s="99">
        <f>SUM(I2663:I2668)</f>
        <v>191</v>
      </c>
      <c r="J2669" s="99">
        <f t="shared" si="1691"/>
        <v>19</v>
      </c>
      <c r="K2669" s="101">
        <f t="shared" si="1692"/>
        <v>1.09947644</v>
      </c>
      <c r="L2669" s="99">
        <f t="shared" ref="L2669:M2669" si="1695">SUM(L2663:L2668)</f>
        <v>60</v>
      </c>
      <c r="M2669" s="99">
        <f t="shared" si="1695"/>
        <v>272</v>
      </c>
      <c r="N2669" s="99"/>
      <c r="O2669" s="102"/>
      <c r="P2669" s="99">
        <f t="shared" ref="P2669:AH2669" si="1696">SUM(P2663:P2668)</f>
        <v>8</v>
      </c>
      <c r="Q2669" s="99">
        <f t="shared" si="1696"/>
        <v>5</v>
      </c>
      <c r="R2669" s="99">
        <f t="shared" si="1696"/>
        <v>13</v>
      </c>
      <c r="S2669" s="99">
        <f t="shared" si="1696"/>
        <v>2</v>
      </c>
      <c r="T2669" s="99">
        <f t="shared" si="1696"/>
        <v>35</v>
      </c>
      <c r="U2669" s="99">
        <f t="shared" si="1696"/>
        <v>8</v>
      </c>
      <c r="V2669" s="99">
        <f t="shared" si="1696"/>
        <v>1</v>
      </c>
      <c r="W2669" s="99">
        <f t="shared" si="1696"/>
        <v>0</v>
      </c>
      <c r="X2669" s="99">
        <f t="shared" si="1696"/>
        <v>0</v>
      </c>
      <c r="Y2669" s="99">
        <f t="shared" si="1696"/>
        <v>0</v>
      </c>
      <c r="Z2669" s="99">
        <f t="shared" si="1696"/>
        <v>0</v>
      </c>
      <c r="AA2669" s="99">
        <f t="shared" si="1696"/>
        <v>0</v>
      </c>
      <c r="AB2669" s="99">
        <f t="shared" si="1696"/>
        <v>0</v>
      </c>
      <c r="AC2669" s="99">
        <f t="shared" si="1696"/>
        <v>6</v>
      </c>
      <c r="AD2669" s="99">
        <f t="shared" si="1696"/>
        <v>0</v>
      </c>
      <c r="AE2669" s="99">
        <f t="shared" si="1696"/>
        <v>0</v>
      </c>
      <c r="AF2669" s="99">
        <f t="shared" si="1696"/>
        <v>0</v>
      </c>
      <c r="AG2669" s="99">
        <f t="shared" si="1696"/>
        <v>0</v>
      </c>
      <c r="AH2669" s="99">
        <f t="shared" si="1696"/>
        <v>0</v>
      </c>
    </row>
    <row r="2670" hidden="1">
      <c r="A2670" s="90" t="s">
        <v>47</v>
      </c>
      <c r="B2670" s="91" t="s">
        <v>263</v>
      </c>
      <c r="C2670" s="103">
        <v>1.0</v>
      </c>
      <c r="D2670" s="92">
        <v>0.0</v>
      </c>
      <c r="E2670" s="93">
        <f t="shared" ref="E2670:E2676" si="1697">SUM(L2670*I2670)/60</f>
        <v>11.48333333</v>
      </c>
      <c r="F2670" s="92">
        <v>0.0</v>
      </c>
      <c r="G2670" s="103">
        <v>47.0</v>
      </c>
      <c r="H2670" s="92">
        <v>0.0</v>
      </c>
      <c r="I2670" s="103">
        <v>53.0</v>
      </c>
      <c r="J2670" s="106">
        <f t="shared" si="1691"/>
        <v>-6</v>
      </c>
      <c r="K2670" s="94">
        <f t="shared" si="1692"/>
        <v>0.8867924528</v>
      </c>
      <c r="L2670" s="103">
        <v>13.0</v>
      </c>
      <c r="M2670" s="103">
        <v>61.0</v>
      </c>
      <c r="N2670" s="103">
        <v>1.0</v>
      </c>
      <c r="O2670" s="95">
        <f t="shared" ref="O2670:O2676" si="1698">SUM(L2670*I2670)/60</f>
        <v>11.48333333</v>
      </c>
      <c r="P2670" s="103">
        <v>1.0</v>
      </c>
      <c r="Q2670" s="92">
        <v>0.0</v>
      </c>
      <c r="R2670" s="103">
        <v>5.0</v>
      </c>
      <c r="S2670" s="103">
        <v>4.0</v>
      </c>
      <c r="T2670" s="103">
        <v>5.0</v>
      </c>
      <c r="U2670" s="103">
        <v>1.0</v>
      </c>
      <c r="V2670" s="103">
        <v>1.0</v>
      </c>
      <c r="W2670" s="103">
        <v>1.0</v>
      </c>
      <c r="X2670" s="103">
        <v>1.0</v>
      </c>
      <c r="Y2670" s="92">
        <v>0.0</v>
      </c>
      <c r="Z2670" s="92">
        <v>0.0</v>
      </c>
      <c r="AA2670" s="92">
        <v>0.0</v>
      </c>
      <c r="AB2670" s="103">
        <v>0.0</v>
      </c>
      <c r="AC2670" s="103">
        <v>1.0</v>
      </c>
      <c r="AD2670" s="92">
        <v>0.0</v>
      </c>
      <c r="AE2670" s="92">
        <v>0.0</v>
      </c>
      <c r="AF2670" s="92">
        <v>0.0</v>
      </c>
      <c r="AG2670" s="92">
        <v>0.0</v>
      </c>
      <c r="AH2670" s="92">
        <v>0.0</v>
      </c>
    </row>
    <row r="2671" hidden="1">
      <c r="A2671" s="90" t="s">
        <v>47</v>
      </c>
      <c r="B2671" s="91" t="s">
        <v>264</v>
      </c>
      <c r="C2671" s="103">
        <v>1.0</v>
      </c>
      <c r="D2671" s="92">
        <v>0.0</v>
      </c>
      <c r="E2671" s="93">
        <f t="shared" si="1697"/>
        <v>11.6</v>
      </c>
      <c r="F2671" s="103">
        <v>3.0</v>
      </c>
      <c r="G2671" s="103">
        <v>33.0</v>
      </c>
      <c r="H2671" s="92">
        <v>0.0</v>
      </c>
      <c r="I2671" s="103">
        <v>58.0</v>
      </c>
      <c r="J2671" s="106">
        <f t="shared" si="1691"/>
        <v>-25</v>
      </c>
      <c r="K2671" s="94">
        <f t="shared" si="1692"/>
        <v>0.5689655172</v>
      </c>
      <c r="L2671" s="103">
        <v>12.0</v>
      </c>
      <c r="M2671" s="103">
        <v>46.0</v>
      </c>
      <c r="N2671" s="103">
        <v>1.0</v>
      </c>
      <c r="O2671" s="95">
        <f t="shared" si="1698"/>
        <v>11.6</v>
      </c>
      <c r="P2671" s="103">
        <v>3.0</v>
      </c>
      <c r="Q2671" s="92">
        <v>0.0</v>
      </c>
      <c r="R2671" s="103">
        <v>2.0</v>
      </c>
      <c r="S2671" s="92">
        <v>0.0</v>
      </c>
      <c r="T2671" s="103">
        <v>5.0</v>
      </c>
      <c r="U2671" s="103">
        <v>1.0</v>
      </c>
      <c r="V2671" s="103">
        <v>1.0</v>
      </c>
      <c r="W2671" s="92">
        <v>0.0</v>
      </c>
      <c r="X2671" s="92">
        <v>0.0</v>
      </c>
      <c r="Y2671" s="92">
        <v>0.0</v>
      </c>
      <c r="Z2671" s="92">
        <v>0.0</v>
      </c>
      <c r="AA2671" s="92">
        <v>0.0</v>
      </c>
      <c r="AB2671" s="92">
        <v>0.0</v>
      </c>
      <c r="AC2671" s="92">
        <v>0.0</v>
      </c>
      <c r="AD2671" s="92">
        <v>0.0</v>
      </c>
      <c r="AE2671" s="92">
        <v>0.0</v>
      </c>
      <c r="AF2671" s="92">
        <v>0.0</v>
      </c>
      <c r="AG2671" s="92">
        <v>0.0</v>
      </c>
      <c r="AH2671" s="92">
        <v>0.0</v>
      </c>
    </row>
    <row r="2672" hidden="1">
      <c r="A2672" s="90" t="s">
        <v>47</v>
      </c>
      <c r="B2672" s="91" t="s">
        <v>265</v>
      </c>
      <c r="C2672" s="103">
        <v>1.0</v>
      </c>
      <c r="D2672" s="92">
        <v>0.0</v>
      </c>
      <c r="E2672" s="93">
        <f t="shared" si="1697"/>
        <v>11.7</v>
      </c>
      <c r="F2672" s="92">
        <v>0.0</v>
      </c>
      <c r="G2672" s="103">
        <v>42.0</v>
      </c>
      <c r="H2672" s="92">
        <v>0.0</v>
      </c>
      <c r="I2672" s="103">
        <v>54.0</v>
      </c>
      <c r="J2672" s="106">
        <f t="shared" si="1691"/>
        <v>-12</v>
      </c>
      <c r="K2672" s="94">
        <f t="shared" si="1692"/>
        <v>0.7777777778</v>
      </c>
      <c r="L2672" s="103">
        <v>13.0</v>
      </c>
      <c r="M2672" s="103">
        <v>59.0</v>
      </c>
      <c r="N2672" s="103">
        <v>1.0</v>
      </c>
      <c r="O2672" s="95">
        <f t="shared" si="1698"/>
        <v>11.7</v>
      </c>
      <c r="P2672" s="103">
        <v>4.0</v>
      </c>
      <c r="Q2672" s="92">
        <v>0.0</v>
      </c>
      <c r="R2672" s="103">
        <v>1.0</v>
      </c>
      <c r="S2672" s="103">
        <v>1.0</v>
      </c>
      <c r="T2672" s="103">
        <v>4.0</v>
      </c>
      <c r="U2672" s="92">
        <v>0.0</v>
      </c>
      <c r="V2672" s="92">
        <v>0.0</v>
      </c>
      <c r="W2672" s="92">
        <v>0.0</v>
      </c>
      <c r="X2672" s="92">
        <v>0.0</v>
      </c>
      <c r="Y2672" s="92">
        <v>0.0</v>
      </c>
      <c r="Z2672" s="92">
        <v>0.0</v>
      </c>
      <c r="AA2672" s="92">
        <v>0.0</v>
      </c>
      <c r="AB2672" s="92">
        <v>0.0</v>
      </c>
      <c r="AC2672" s="103">
        <v>1.0</v>
      </c>
      <c r="AD2672" s="92">
        <v>0.0</v>
      </c>
      <c r="AE2672" s="92">
        <v>0.0</v>
      </c>
      <c r="AF2672" s="92">
        <v>0.0</v>
      </c>
      <c r="AG2672" s="92">
        <v>0.0</v>
      </c>
      <c r="AH2672" s="92">
        <v>0.0</v>
      </c>
    </row>
    <row r="2673" hidden="1">
      <c r="A2673" s="90" t="s">
        <v>47</v>
      </c>
      <c r="B2673" s="91" t="s">
        <v>266</v>
      </c>
      <c r="C2673" s="92">
        <v>0.0</v>
      </c>
      <c r="D2673" s="92">
        <v>0.0</v>
      </c>
      <c r="E2673" s="93">
        <f t="shared" si="1697"/>
        <v>0</v>
      </c>
      <c r="F2673" s="92">
        <v>0.0</v>
      </c>
      <c r="G2673" s="92">
        <v>0.0</v>
      </c>
      <c r="H2673" s="92">
        <v>0.0</v>
      </c>
      <c r="I2673" s="92">
        <v>0.0</v>
      </c>
      <c r="J2673" s="106">
        <f t="shared" si="1691"/>
        <v>0</v>
      </c>
      <c r="K2673" s="94" t="str">
        <f t="shared" si="1692"/>
        <v>#DIV/0!</v>
      </c>
      <c r="L2673" s="92">
        <v>0.0</v>
      </c>
      <c r="M2673" s="92">
        <v>0.0</v>
      </c>
      <c r="N2673" s="103">
        <v>0.0</v>
      </c>
      <c r="O2673" s="95">
        <f t="shared" si="1698"/>
        <v>0</v>
      </c>
      <c r="P2673" s="92">
        <v>0.0</v>
      </c>
      <c r="Q2673" s="92">
        <v>0.0</v>
      </c>
      <c r="R2673" s="92">
        <v>0.0</v>
      </c>
      <c r="S2673" s="92">
        <v>0.0</v>
      </c>
      <c r="T2673" s="92">
        <v>0.0</v>
      </c>
      <c r="U2673" s="92">
        <v>0.0</v>
      </c>
      <c r="V2673" s="92">
        <v>0.0</v>
      </c>
      <c r="W2673" s="92">
        <v>0.0</v>
      </c>
      <c r="X2673" s="92">
        <v>0.0</v>
      </c>
      <c r="Y2673" s="92">
        <v>0.0</v>
      </c>
      <c r="Z2673" s="92">
        <v>0.0</v>
      </c>
      <c r="AA2673" s="92">
        <v>0.0</v>
      </c>
      <c r="AB2673" s="92">
        <v>0.0</v>
      </c>
      <c r="AC2673" s="92">
        <v>0.0</v>
      </c>
      <c r="AD2673" s="92">
        <v>0.0</v>
      </c>
      <c r="AE2673" s="92">
        <v>0.0</v>
      </c>
      <c r="AF2673" s="92">
        <v>0.0</v>
      </c>
      <c r="AG2673" s="92">
        <v>0.0</v>
      </c>
      <c r="AH2673" s="92">
        <v>0.0</v>
      </c>
    </row>
    <row r="2674" hidden="1">
      <c r="A2674" s="90" t="s">
        <v>47</v>
      </c>
      <c r="B2674" s="91" t="s">
        <v>267</v>
      </c>
      <c r="C2674" s="92">
        <v>0.0</v>
      </c>
      <c r="D2674" s="92">
        <v>0.0</v>
      </c>
      <c r="E2674" s="93">
        <f t="shared" si="1697"/>
        <v>0</v>
      </c>
      <c r="F2674" s="92">
        <v>0.0</v>
      </c>
      <c r="G2674" s="92">
        <v>0.0</v>
      </c>
      <c r="H2674" s="92">
        <v>0.0</v>
      </c>
      <c r="I2674" s="92">
        <v>0.0</v>
      </c>
      <c r="J2674" s="106">
        <f t="shared" si="1691"/>
        <v>0</v>
      </c>
      <c r="K2674" s="94" t="str">
        <f t="shared" si="1692"/>
        <v>#DIV/0!</v>
      </c>
      <c r="L2674" s="92">
        <v>0.0</v>
      </c>
      <c r="M2674" s="92">
        <v>0.0</v>
      </c>
      <c r="N2674" s="103">
        <v>0.0</v>
      </c>
      <c r="O2674" s="95">
        <f t="shared" si="1698"/>
        <v>0</v>
      </c>
      <c r="P2674" s="92">
        <v>0.0</v>
      </c>
      <c r="Q2674" s="92">
        <v>0.0</v>
      </c>
      <c r="R2674" s="92">
        <v>0.0</v>
      </c>
      <c r="S2674" s="92">
        <v>0.0</v>
      </c>
      <c r="T2674" s="92">
        <v>0.0</v>
      </c>
      <c r="U2674" s="92">
        <v>0.0</v>
      </c>
      <c r="V2674" s="92">
        <v>0.0</v>
      </c>
      <c r="W2674" s="92">
        <v>0.0</v>
      </c>
      <c r="X2674" s="92">
        <v>0.0</v>
      </c>
      <c r="Y2674" s="92">
        <v>0.0</v>
      </c>
      <c r="Z2674" s="92">
        <v>0.0</v>
      </c>
      <c r="AA2674" s="92">
        <v>0.0</v>
      </c>
      <c r="AB2674" s="92">
        <v>0.0</v>
      </c>
      <c r="AC2674" s="92">
        <v>0.0</v>
      </c>
      <c r="AD2674" s="92">
        <v>0.0</v>
      </c>
      <c r="AE2674" s="92">
        <v>0.0</v>
      </c>
      <c r="AF2674" s="92">
        <v>0.0</v>
      </c>
      <c r="AG2674" s="92">
        <v>0.0</v>
      </c>
      <c r="AH2674" s="92">
        <v>0.0</v>
      </c>
    </row>
    <row r="2675" hidden="1">
      <c r="A2675" s="90" t="s">
        <v>47</v>
      </c>
      <c r="B2675" s="91" t="s">
        <v>268</v>
      </c>
      <c r="C2675" s="92">
        <v>0.0</v>
      </c>
      <c r="D2675" s="92">
        <v>0.0</v>
      </c>
      <c r="E2675" s="93">
        <f t="shared" si="1697"/>
        <v>0</v>
      </c>
      <c r="F2675" s="92">
        <v>0.0</v>
      </c>
      <c r="G2675" s="92">
        <v>0.0</v>
      </c>
      <c r="H2675" s="92">
        <v>0.0</v>
      </c>
      <c r="I2675" s="92">
        <v>0.0</v>
      </c>
      <c r="J2675" s="106">
        <f t="shared" si="1691"/>
        <v>0</v>
      </c>
      <c r="K2675" s="94" t="str">
        <f t="shared" si="1692"/>
        <v>#DIV/0!</v>
      </c>
      <c r="L2675" s="92">
        <v>0.0</v>
      </c>
      <c r="M2675" s="92">
        <v>0.0</v>
      </c>
      <c r="N2675" s="103">
        <v>0.0</v>
      </c>
      <c r="O2675" s="95">
        <f t="shared" si="1698"/>
        <v>0</v>
      </c>
      <c r="P2675" s="92">
        <v>0.0</v>
      </c>
      <c r="Q2675" s="92">
        <v>0.0</v>
      </c>
      <c r="R2675" s="92">
        <v>0.0</v>
      </c>
      <c r="S2675" s="92">
        <v>0.0</v>
      </c>
      <c r="T2675" s="92">
        <v>0.0</v>
      </c>
      <c r="U2675" s="92">
        <v>0.0</v>
      </c>
      <c r="V2675" s="92">
        <v>0.0</v>
      </c>
      <c r="W2675" s="92">
        <v>0.0</v>
      </c>
      <c r="X2675" s="92">
        <v>0.0</v>
      </c>
      <c r="Y2675" s="92">
        <v>0.0</v>
      </c>
      <c r="Z2675" s="92">
        <v>0.0</v>
      </c>
      <c r="AA2675" s="92">
        <v>0.0</v>
      </c>
      <c r="AB2675" s="92">
        <v>0.0</v>
      </c>
      <c r="AC2675" s="92">
        <v>0.0</v>
      </c>
      <c r="AD2675" s="92">
        <v>0.0</v>
      </c>
      <c r="AE2675" s="92">
        <v>0.0</v>
      </c>
      <c r="AF2675" s="92">
        <v>0.0</v>
      </c>
      <c r="AG2675" s="92">
        <v>0.0</v>
      </c>
      <c r="AH2675" s="92">
        <v>0.0</v>
      </c>
    </row>
    <row r="2676" hidden="1">
      <c r="A2676" s="96" t="s">
        <v>269</v>
      </c>
      <c r="B2676" s="97" t="s">
        <v>270</v>
      </c>
      <c r="C2676" s="103">
        <v>1.0</v>
      </c>
      <c r="D2676" s="92">
        <v>0.0</v>
      </c>
      <c r="E2676" s="93">
        <f t="shared" si="1697"/>
        <v>11.91666667</v>
      </c>
      <c r="F2676" s="103">
        <v>1.0</v>
      </c>
      <c r="G2676" s="103">
        <v>59.0</v>
      </c>
      <c r="H2676" s="92">
        <v>0.0</v>
      </c>
      <c r="I2676" s="103">
        <v>55.0</v>
      </c>
      <c r="J2676" s="106">
        <f t="shared" si="1691"/>
        <v>4</v>
      </c>
      <c r="K2676" s="94">
        <f t="shared" si="1692"/>
        <v>1.072727273</v>
      </c>
      <c r="L2676" s="103">
        <v>13.0</v>
      </c>
      <c r="M2676" s="103">
        <v>83.0</v>
      </c>
      <c r="N2676" s="103">
        <v>1.0</v>
      </c>
      <c r="O2676" s="95">
        <f t="shared" si="1698"/>
        <v>11.91666667</v>
      </c>
      <c r="P2676" s="103">
        <v>4.0</v>
      </c>
      <c r="Q2676" s="92">
        <v>0.0</v>
      </c>
      <c r="R2676" s="103">
        <v>6.0</v>
      </c>
      <c r="S2676" s="103">
        <v>1.0</v>
      </c>
      <c r="T2676" s="103">
        <v>10.0</v>
      </c>
      <c r="U2676" s="103">
        <v>3.0</v>
      </c>
      <c r="V2676" s="92">
        <v>0.0</v>
      </c>
      <c r="W2676" s="92">
        <v>0.0</v>
      </c>
      <c r="X2676" s="92">
        <v>0.0</v>
      </c>
      <c r="Y2676" s="92">
        <v>0.0</v>
      </c>
      <c r="Z2676" s="92">
        <v>0.0</v>
      </c>
      <c r="AA2676" s="92">
        <v>0.0</v>
      </c>
      <c r="AB2676" s="92">
        <v>0.0</v>
      </c>
      <c r="AC2676" s="103">
        <v>1.0</v>
      </c>
      <c r="AD2676" s="92">
        <v>0.0</v>
      </c>
      <c r="AE2676" s="92">
        <v>0.0</v>
      </c>
      <c r="AF2676" s="92">
        <v>0.0</v>
      </c>
      <c r="AG2676" s="92">
        <v>0.0</v>
      </c>
      <c r="AH2676" s="92">
        <v>0.0</v>
      </c>
    </row>
    <row r="2677" hidden="1">
      <c r="A2677" s="98" t="s">
        <v>271</v>
      </c>
      <c r="B2677" s="99"/>
      <c r="C2677" s="99">
        <f>SUM(C2670:C2675)</f>
        <v>3</v>
      </c>
      <c r="D2677" s="99">
        <f t="shared" ref="D2677:F2677" si="1699">SUM(D2670:D2675)/4</f>
        <v>0</v>
      </c>
      <c r="E2677" s="100">
        <f t="shared" si="1699"/>
        <v>8.695833333</v>
      </c>
      <c r="F2677" s="99">
        <f t="shared" si="1699"/>
        <v>0.75</v>
      </c>
      <c r="G2677" s="99">
        <f>SUM(G2670:G2675)</f>
        <v>122</v>
      </c>
      <c r="H2677" s="99"/>
      <c r="I2677" s="99">
        <f>SUM(I2670:I2675)</f>
        <v>165</v>
      </c>
      <c r="J2677" s="99">
        <f t="shared" si="1691"/>
        <v>-43</v>
      </c>
      <c r="K2677" s="101">
        <f t="shared" si="1692"/>
        <v>0.7393939394</v>
      </c>
      <c r="L2677" s="99">
        <f t="shared" ref="L2677:M2677" si="1700">SUM(L2670:L2675)</f>
        <v>38</v>
      </c>
      <c r="M2677" s="99">
        <f t="shared" si="1700"/>
        <v>166</v>
      </c>
      <c r="N2677" s="99"/>
      <c r="O2677" s="102"/>
      <c r="P2677" s="99">
        <f t="shared" ref="P2677:AH2677" si="1701">SUM(P2670:P2675)</f>
        <v>8</v>
      </c>
      <c r="Q2677" s="99">
        <f t="shared" si="1701"/>
        <v>0</v>
      </c>
      <c r="R2677" s="99">
        <f t="shared" si="1701"/>
        <v>8</v>
      </c>
      <c r="S2677" s="99">
        <f t="shared" si="1701"/>
        <v>5</v>
      </c>
      <c r="T2677" s="99">
        <f t="shared" si="1701"/>
        <v>14</v>
      </c>
      <c r="U2677" s="99">
        <f t="shared" si="1701"/>
        <v>2</v>
      </c>
      <c r="V2677" s="99">
        <f t="shared" si="1701"/>
        <v>2</v>
      </c>
      <c r="W2677" s="99">
        <f t="shared" si="1701"/>
        <v>1</v>
      </c>
      <c r="X2677" s="99">
        <f t="shared" si="1701"/>
        <v>1</v>
      </c>
      <c r="Y2677" s="99">
        <f t="shared" si="1701"/>
        <v>0</v>
      </c>
      <c r="Z2677" s="99">
        <f t="shared" si="1701"/>
        <v>0</v>
      </c>
      <c r="AA2677" s="99">
        <f t="shared" si="1701"/>
        <v>0</v>
      </c>
      <c r="AB2677" s="99">
        <f t="shared" si="1701"/>
        <v>0</v>
      </c>
      <c r="AC2677" s="99">
        <f t="shared" si="1701"/>
        <v>2</v>
      </c>
      <c r="AD2677" s="99">
        <f t="shared" si="1701"/>
        <v>0</v>
      </c>
      <c r="AE2677" s="99">
        <f t="shared" si="1701"/>
        <v>0</v>
      </c>
      <c r="AF2677" s="99">
        <f t="shared" si="1701"/>
        <v>0</v>
      </c>
      <c r="AG2677" s="99">
        <f t="shared" si="1701"/>
        <v>0</v>
      </c>
      <c r="AH2677" s="99">
        <f t="shared" si="1701"/>
        <v>0</v>
      </c>
    </row>
    <row r="2678">
      <c r="A2678" s="119" t="s">
        <v>534</v>
      </c>
    </row>
    <row r="2680" hidden="1">
      <c r="A2680" s="115"/>
      <c r="F2680" s="116" t="s">
        <v>382</v>
      </c>
      <c r="L2680" s="117" t="s">
        <v>383</v>
      </c>
      <c r="N2680" s="118" t="s">
        <v>384</v>
      </c>
    </row>
    <row r="2681" hidden="1">
      <c r="A2681" s="83" t="s">
        <v>232</v>
      </c>
      <c r="B2681" s="83" t="s">
        <v>233</v>
      </c>
      <c r="C2681" s="83" t="s">
        <v>234</v>
      </c>
      <c r="D2681" s="83" t="s">
        <v>15</v>
      </c>
      <c r="E2681" s="84" t="s">
        <v>235</v>
      </c>
      <c r="F2681" s="85" t="s">
        <v>17</v>
      </c>
      <c r="G2681" s="85" t="s">
        <v>236</v>
      </c>
      <c r="H2681" s="85" t="s">
        <v>237</v>
      </c>
      <c r="I2681" s="85" t="s">
        <v>238</v>
      </c>
      <c r="J2681" s="85" t="s">
        <v>239</v>
      </c>
      <c r="K2681" s="86" t="s">
        <v>240</v>
      </c>
      <c r="L2681" s="87" t="s">
        <v>241</v>
      </c>
      <c r="M2681" s="87" t="s">
        <v>242</v>
      </c>
      <c r="N2681" s="88" t="s">
        <v>385</v>
      </c>
      <c r="O2681" s="88" t="s">
        <v>235</v>
      </c>
      <c r="P2681" s="88" t="s">
        <v>244</v>
      </c>
      <c r="Q2681" s="88" t="s">
        <v>245</v>
      </c>
      <c r="R2681" s="88" t="s">
        <v>246</v>
      </c>
      <c r="S2681" s="88" t="s">
        <v>247</v>
      </c>
      <c r="T2681" s="88" t="s">
        <v>248</v>
      </c>
      <c r="U2681" s="88" t="s">
        <v>249</v>
      </c>
      <c r="V2681" s="88" t="s">
        <v>250</v>
      </c>
      <c r="W2681" s="88" t="s">
        <v>251</v>
      </c>
      <c r="X2681" s="88" t="s">
        <v>252</v>
      </c>
      <c r="Y2681" s="88" t="s">
        <v>253</v>
      </c>
      <c r="Z2681" s="88" t="s">
        <v>254</v>
      </c>
      <c r="AA2681" s="88" t="s">
        <v>255</v>
      </c>
      <c r="AB2681" s="88" t="s">
        <v>256</v>
      </c>
      <c r="AC2681" s="88" t="s">
        <v>257</v>
      </c>
      <c r="AD2681" s="88" t="s">
        <v>258</v>
      </c>
      <c r="AE2681" s="88" t="s">
        <v>259</v>
      </c>
      <c r="AF2681" s="88" t="s">
        <v>260</v>
      </c>
      <c r="AG2681" s="88" t="s">
        <v>261</v>
      </c>
      <c r="AH2681" s="88" t="s">
        <v>262</v>
      </c>
    </row>
    <row r="2682" hidden="1">
      <c r="A2682" s="90"/>
      <c r="B2682" s="91"/>
      <c r="C2682" s="92">
        <v>0.0</v>
      </c>
      <c r="D2682" s="92">
        <v>0.0</v>
      </c>
      <c r="E2682" s="93">
        <f t="shared" ref="E2682:E2687" si="1702">SUM(L2682*I2682)/60</f>
        <v>0</v>
      </c>
      <c r="F2682" s="92">
        <v>0.0</v>
      </c>
      <c r="G2682" s="92">
        <v>0.0</v>
      </c>
      <c r="H2682" s="92">
        <v>0.0</v>
      </c>
      <c r="I2682" s="92">
        <v>0.0</v>
      </c>
      <c r="J2682" s="106">
        <f t="shared" ref="J2682:J2695" si="1703">SUM(G2682-I2682)</f>
        <v>0</v>
      </c>
      <c r="K2682" s="94" t="str">
        <f t="shared" ref="K2682:K2695" si="1704">SUM(G2682/I2682)</f>
        <v>#DIV/0!</v>
      </c>
      <c r="L2682" s="92">
        <v>0.0</v>
      </c>
      <c r="M2682" s="92">
        <v>0.0</v>
      </c>
      <c r="N2682" s="92" t="s">
        <v>386</v>
      </c>
      <c r="O2682" s="95" t="str">
        <f t="shared" ref="O2682:O2687" si="1705">(E2682*N2682)</f>
        <v>#VALUE!</v>
      </c>
      <c r="P2682" s="92">
        <v>0.0</v>
      </c>
      <c r="Q2682" s="92">
        <v>0.0</v>
      </c>
      <c r="R2682" s="92">
        <v>0.0</v>
      </c>
      <c r="S2682" s="92">
        <v>0.0</v>
      </c>
      <c r="T2682" s="92">
        <v>0.0</v>
      </c>
      <c r="U2682" s="92">
        <v>0.0</v>
      </c>
      <c r="V2682" s="92">
        <v>0.0</v>
      </c>
      <c r="W2682" s="92">
        <v>0.0</v>
      </c>
      <c r="X2682" s="92">
        <v>0.0</v>
      </c>
      <c r="Y2682" s="92">
        <v>0.0</v>
      </c>
      <c r="Z2682" s="92">
        <v>0.0</v>
      </c>
      <c r="AA2682" s="92">
        <v>0.0</v>
      </c>
      <c r="AB2682" s="92">
        <v>0.0</v>
      </c>
      <c r="AC2682" s="92">
        <v>0.0</v>
      </c>
      <c r="AD2682" s="92">
        <v>0.0</v>
      </c>
      <c r="AE2682" s="92">
        <v>0.0</v>
      </c>
      <c r="AF2682" s="92">
        <v>0.0</v>
      </c>
      <c r="AG2682" s="92">
        <v>0.0</v>
      </c>
      <c r="AH2682" s="92">
        <v>0.0</v>
      </c>
    </row>
    <row r="2683" hidden="1">
      <c r="A2683" s="90"/>
      <c r="B2683" s="91"/>
      <c r="C2683" s="92">
        <v>0.0</v>
      </c>
      <c r="D2683" s="92">
        <v>0.0</v>
      </c>
      <c r="E2683" s="93">
        <f t="shared" si="1702"/>
        <v>0</v>
      </c>
      <c r="F2683" s="92">
        <v>0.0</v>
      </c>
      <c r="G2683" s="92">
        <v>0.0</v>
      </c>
      <c r="H2683" s="92">
        <v>0.0</v>
      </c>
      <c r="I2683" s="92">
        <v>0.0</v>
      </c>
      <c r="J2683" s="106">
        <f t="shared" si="1703"/>
        <v>0</v>
      </c>
      <c r="K2683" s="94" t="str">
        <f t="shared" si="1704"/>
        <v>#DIV/0!</v>
      </c>
      <c r="L2683" s="92">
        <v>0.0</v>
      </c>
      <c r="M2683" s="92">
        <v>0.0</v>
      </c>
      <c r="N2683" s="92" t="s">
        <v>386</v>
      </c>
      <c r="O2683" s="95" t="str">
        <f t="shared" si="1705"/>
        <v>#VALUE!</v>
      </c>
      <c r="P2683" s="92">
        <v>0.0</v>
      </c>
      <c r="Q2683" s="92">
        <v>0.0</v>
      </c>
      <c r="R2683" s="92">
        <v>0.0</v>
      </c>
      <c r="S2683" s="92">
        <v>0.0</v>
      </c>
      <c r="T2683" s="92">
        <v>0.0</v>
      </c>
      <c r="U2683" s="92">
        <v>0.0</v>
      </c>
      <c r="V2683" s="92">
        <v>0.0</v>
      </c>
      <c r="W2683" s="92">
        <v>0.0</v>
      </c>
      <c r="X2683" s="92">
        <v>0.0</v>
      </c>
      <c r="Y2683" s="92">
        <v>0.0</v>
      </c>
      <c r="Z2683" s="92">
        <v>0.0</v>
      </c>
      <c r="AA2683" s="92">
        <v>0.0</v>
      </c>
      <c r="AB2683" s="92">
        <v>0.0</v>
      </c>
      <c r="AC2683" s="92">
        <v>0.0</v>
      </c>
      <c r="AD2683" s="92">
        <v>0.0</v>
      </c>
      <c r="AE2683" s="92">
        <v>0.0</v>
      </c>
      <c r="AF2683" s="92">
        <v>0.0</v>
      </c>
      <c r="AG2683" s="92">
        <v>0.0</v>
      </c>
      <c r="AH2683" s="92">
        <v>0.0</v>
      </c>
    </row>
    <row r="2684" hidden="1">
      <c r="A2684" s="90"/>
      <c r="B2684" s="91"/>
      <c r="C2684" s="92">
        <v>0.0</v>
      </c>
      <c r="D2684" s="92">
        <v>0.0</v>
      </c>
      <c r="E2684" s="93">
        <f t="shared" si="1702"/>
        <v>0</v>
      </c>
      <c r="F2684" s="92">
        <v>0.0</v>
      </c>
      <c r="G2684" s="92">
        <v>0.0</v>
      </c>
      <c r="H2684" s="92">
        <v>0.0</v>
      </c>
      <c r="I2684" s="92">
        <v>0.0</v>
      </c>
      <c r="J2684" s="106">
        <f t="shared" si="1703"/>
        <v>0</v>
      </c>
      <c r="K2684" s="94" t="str">
        <f t="shared" si="1704"/>
        <v>#DIV/0!</v>
      </c>
      <c r="L2684" s="92">
        <v>0.0</v>
      </c>
      <c r="M2684" s="92">
        <v>0.0</v>
      </c>
      <c r="N2684" s="92" t="s">
        <v>386</v>
      </c>
      <c r="O2684" s="95" t="str">
        <f t="shared" si="1705"/>
        <v>#VALUE!</v>
      </c>
      <c r="P2684" s="92">
        <v>0.0</v>
      </c>
      <c r="Q2684" s="92">
        <v>0.0</v>
      </c>
      <c r="R2684" s="92">
        <v>0.0</v>
      </c>
      <c r="S2684" s="92">
        <v>0.0</v>
      </c>
      <c r="T2684" s="92">
        <v>0.0</v>
      </c>
      <c r="U2684" s="92">
        <v>0.0</v>
      </c>
      <c r="V2684" s="92">
        <v>0.0</v>
      </c>
      <c r="W2684" s="92">
        <v>0.0</v>
      </c>
      <c r="X2684" s="92">
        <v>0.0</v>
      </c>
      <c r="Y2684" s="92">
        <v>0.0</v>
      </c>
      <c r="Z2684" s="92">
        <v>0.0</v>
      </c>
      <c r="AA2684" s="92">
        <v>0.0</v>
      </c>
      <c r="AB2684" s="92">
        <v>0.0</v>
      </c>
      <c r="AC2684" s="92">
        <v>0.0</v>
      </c>
      <c r="AD2684" s="92">
        <v>0.0</v>
      </c>
      <c r="AE2684" s="92">
        <v>0.0</v>
      </c>
      <c r="AF2684" s="92">
        <v>0.0</v>
      </c>
      <c r="AG2684" s="92">
        <v>0.0</v>
      </c>
      <c r="AH2684" s="92">
        <v>0.0</v>
      </c>
    </row>
    <row r="2685" hidden="1">
      <c r="A2685" s="90"/>
      <c r="B2685" s="91"/>
      <c r="C2685" s="92">
        <v>0.0</v>
      </c>
      <c r="D2685" s="92">
        <v>0.0</v>
      </c>
      <c r="E2685" s="93">
        <f t="shared" si="1702"/>
        <v>0</v>
      </c>
      <c r="F2685" s="92">
        <v>0.0</v>
      </c>
      <c r="G2685" s="92">
        <v>0.0</v>
      </c>
      <c r="H2685" s="92">
        <v>0.0</v>
      </c>
      <c r="I2685" s="92">
        <v>0.0</v>
      </c>
      <c r="J2685" s="106">
        <f t="shared" si="1703"/>
        <v>0</v>
      </c>
      <c r="K2685" s="94" t="str">
        <f t="shared" si="1704"/>
        <v>#DIV/0!</v>
      </c>
      <c r="L2685" s="92">
        <v>0.0</v>
      </c>
      <c r="M2685" s="92">
        <v>0.0</v>
      </c>
      <c r="N2685" s="92" t="s">
        <v>386</v>
      </c>
      <c r="O2685" s="95" t="str">
        <f t="shared" si="1705"/>
        <v>#VALUE!</v>
      </c>
      <c r="P2685" s="92">
        <v>0.0</v>
      </c>
      <c r="Q2685" s="92">
        <v>0.0</v>
      </c>
      <c r="R2685" s="92">
        <v>0.0</v>
      </c>
      <c r="S2685" s="92">
        <v>0.0</v>
      </c>
      <c r="T2685" s="92">
        <v>0.0</v>
      </c>
      <c r="U2685" s="92">
        <v>0.0</v>
      </c>
      <c r="V2685" s="92">
        <v>0.0</v>
      </c>
      <c r="W2685" s="92">
        <v>0.0</v>
      </c>
      <c r="X2685" s="92">
        <v>0.0</v>
      </c>
      <c r="Y2685" s="92">
        <v>0.0</v>
      </c>
      <c r="Z2685" s="92">
        <v>0.0</v>
      </c>
      <c r="AA2685" s="92">
        <v>0.0</v>
      </c>
      <c r="AB2685" s="92">
        <v>0.0</v>
      </c>
      <c r="AC2685" s="92">
        <v>0.0</v>
      </c>
      <c r="AD2685" s="92">
        <v>0.0</v>
      </c>
      <c r="AE2685" s="92">
        <v>0.0</v>
      </c>
      <c r="AF2685" s="92">
        <v>0.0</v>
      </c>
      <c r="AG2685" s="92">
        <v>0.0</v>
      </c>
      <c r="AH2685" s="92">
        <v>0.0</v>
      </c>
    </row>
    <row r="2686" hidden="1">
      <c r="A2686" s="90"/>
      <c r="B2686" s="91"/>
      <c r="C2686" s="92">
        <v>0.0</v>
      </c>
      <c r="D2686" s="92">
        <v>0.0</v>
      </c>
      <c r="E2686" s="93">
        <f t="shared" si="1702"/>
        <v>0</v>
      </c>
      <c r="F2686" s="92">
        <v>0.0</v>
      </c>
      <c r="G2686" s="92">
        <v>0.0</v>
      </c>
      <c r="H2686" s="92">
        <v>0.0</v>
      </c>
      <c r="I2686" s="92">
        <v>0.0</v>
      </c>
      <c r="J2686" s="106">
        <f t="shared" si="1703"/>
        <v>0</v>
      </c>
      <c r="K2686" s="94" t="str">
        <f t="shared" si="1704"/>
        <v>#DIV/0!</v>
      </c>
      <c r="L2686" s="92">
        <v>0.0</v>
      </c>
      <c r="M2686" s="92">
        <v>0.0</v>
      </c>
      <c r="N2686" s="92" t="s">
        <v>386</v>
      </c>
      <c r="O2686" s="95" t="str">
        <f t="shared" si="1705"/>
        <v>#VALUE!</v>
      </c>
      <c r="P2686" s="92">
        <v>0.0</v>
      </c>
      <c r="Q2686" s="92">
        <v>0.0</v>
      </c>
      <c r="R2686" s="92">
        <v>0.0</v>
      </c>
      <c r="S2686" s="92">
        <v>0.0</v>
      </c>
      <c r="T2686" s="92">
        <v>0.0</v>
      </c>
      <c r="U2686" s="92">
        <v>0.0</v>
      </c>
      <c r="V2686" s="92">
        <v>0.0</v>
      </c>
      <c r="W2686" s="92">
        <v>0.0</v>
      </c>
      <c r="X2686" s="92">
        <v>0.0</v>
      </c>
      <c r="Y2686" s="92">
        <v>0.0</v>
      </c>
      <c r="Z2686" s="92">
        <v>0.0</v>
      </c>
      <c r="AA2686" s="92">
        <v>0.0</v>
      </c>
      <c r="AB2686" s="92">
        <v>0.0</v>
      </c>
      <c r="AC2686" s="92">
        <v>0.0</v>
      </c>
      <c r="AD2686" s="92">
        <v>0.0</v>
      </c>
      <c r="AE2686" s="92">
        <v>0.0</v>
      </c>
      <c r="AF2686" s="92">
        <v>0.0</v>
      </c>
      <c r="AG2686" s="92">
        <v>0.0</v>
      </c>
      <c r="AH2686" s="92">
        <v>0.0</v>
      </c>
    </row>
    <row r="2687" hidden="1">
      <c r="A2687" s="90"/>
      <c r="B2687" s="91"/>
      <c r="C2687" s="92">
        <v>0.0</v>
      </c>
      <c r="D2687" s="92">
        <v>0.0</v>
      </c>
      <c r="E2687" s="93">
        <f t="shared" si="1702"/>
        <v>0</v>
      </c>
      <c r="F2687" s="92">
        <v>0.0</v>
      </c>
      <c r="G2687" s="92">
        <v>0.0</v>
      </c>
      <c r="H2687" s="92">
        <v>0.0</v>
      </c>
      <c r="I2687" s="92">
        <v>0.0</v>
      </c>
      <c r="J2687" s="106">
        <f t="shared" si="1703"/>
        <v>0</v>
      </c>
      <c r="K2687" s="94" t="str">
        <f t="shared" si="1704"/>
        <v>#DIV/0!</v>
      </c>
      <c r="L2687" s="92">
        <v>0.0</v>
      </c>
      <c r="M2687" s="92">
        <v>0.0</v>
      </c>
      <c r="N2687" s="92" t="s">
        <v>386</v>
      </c>
      <c r="O2687" s="95" t="str">
        <f t="shared" si="1705"/>
        <v>#VALUE!</v>
      </c>
      <c r="P2687" s="92">
        <v>0.0</v>
      </c>
      <c r="Q2687" s="92">
        <v>0.0</v>
      </c>
      <c r="R2687" s="92">
        <v>0.0</v>
      </c>
      <c r="S2687" s="92">
        <v>0.0</v>
      </c>
      <c r="T2687" s="92">
        <v>0.0</v>
      </c>
      <c r="U2687" s="92">
        <v>0.0</v>
      </c>
      <c r="V2687" s="92">
        <v>0.0</v>
      </c>
      <c r="W2687" s="92">
        <v>0.0</v>
      </c>
      <c r="X2687" s="92">
        <v>0.0</v>
      </c>
      <c r="Y2687" s="92">
        <v>0.0</v>
      </c>
      <c r="Z2687" s="92">
        <v>0.0</v>
      </c>
      <c r="AA2687" s="92">
        <v>0.0</v>
      </c>
      <c r="AB2687" s="92">
        <v>0.0</v>
      </c>
      <c r="AC2687" s="92">
        <v>0.0</v>
      </c>
      <c r="AD2687" s="92">
        <v>0.0</v>
      </c>
      <c r="AE2687" s="92">
        <v>0.0</v>
      </c>
      <c r="AF2687" s="92">
        <v>0.0</v>
      </c>
      <c r="AG2687" s="92">
        <v>0.0</v>
      </c>
      <c r="AH2687" s="92">
        <v>0.0</v>
      </c>
    </row>
    <row r="2688" hidden="1">
      <c r="A2688" s="98"/>
      <c r="B2688" s="99"/>
      <c r="C2688" s="99">
        <f t="shared" ref="C2688:D2688" si="1706">SUM(C2682:C2687)/4</f>
        <v>0</v>
      </c>
      <c r="D2688" s="99">
        <f t="shared" si="1706"/>
        <v>0</v>
      </c>
      <c r="E2688" s="100">
        <f>SUM(E2682:E2687)</f>
        <v>0</v>
      </c>
      <c r="F2688" s="99">
        <f>SUM(F2682:F2687)/4</f>
        <v>0</v>
      </c>
      <c r="G2688" s="99">
        <f>SUM(G2682:G2687)</f>
        <v>0</v>
      </c>
      <c r="H2688" s="99"/>
      <c r="I2688" s="99">
        <f>SUM(I2682:I2687)</f>
        <v>0</v>
      </c>
      <c r="J2688" s="99">
        <f t="shared" si="1703"/>
        <v>0</v>
      </c>
      <c r="K2688" s="101" t="str">
        <f t="shared" si="1704"/>
        <v>#DIV/0!</v>
      </c>
      <c r="L2688" s="99">
        <f t="shared" ref="L2688:M2688" si="1707">SUM(L2682:L2687)</f>
        <v>0</v>
      </c>
      <c r="M2688" s="99">
        <f t="shared" si="1707"/>
        <v>0</v>
      </c>
      <c r="N2688" s="99"/>
      <c r="O2688" s="102"/>
      <c r="P2688" s="99">
        <f t="shared" ref="P2688:AH2688" si="1708">SUM(P2682:P2687)</f>
        <v>0</v>
      </c>
      <c r="Q2688" s="99">
        <f t="shared" si="1708"/>
        <v>0</v>
      </c>
      <c r="R2688" s="99">
        <f t="shared" si="1708"/>
        <v>0</v>
      </c>
      <c r="S2688" s="99">
        <f t="shared" si="1708"/>
        <v>0</v>
      </c>
      <c r="T2688" s="99">
        <f t="shared" si="1708"/>
        <v>0</v>
      </c>
      <c r="U2688" s="99">
        <f t="shared" si="1708"/>
        <v>0</v>
      </c>
      <c r="V2688" s="99">
        <f t="shared" si="1708"/>
        <v>0</v>
      </c>
      <c r="W2688" s="99">
        <f t="shared" si="1708"/>
        <v>0</v>
      </c>
      <c r="X2688" s="99">
        <f t="shared" si="1708"/>
        <v>0</v>
      </c>
      <c r="Y2688" s="99">
        <f t="shared" si="1708"/>
        <v>0</v>
      </c>
      <c r="Z2688" s="99">
        <f t="shared" si="1708"/>
        <v>0</v>
      </c>
      <c r="AA2688" s="99">
        <f t="shared" si="1708"/>
        <v>0</v>
      </c>
      <c r="AB2688" s="99">
        <f t="shared" si="1708"/>
        <v>0</v>
      </c>
      <c r="AC2688" s="99">
        <f t="shared" si="1708"/>
        <v>0</v>
      </c>
      <c r="AD2688" s="99">
        <f t="shared" si="1708"/>
        <v>0</v>
      </c>
      <c r="AE2688" s="99">
        <f t="shared" si="1708"/>
        <v>0</v>
      </c>
      <c r="AF2688" s="99">
        <f t="shared" si="1708"/>
        <v>0</v>
      </c>
      <c r="AG2688" s="99">
        <f t="shared" si="1708"/>
        <v>0</v>
      </c>
      <c r="AH2688" s="99">
        <f t="shared" si="1708"/>
        <v>0</v>
      </c>
    </row>
    <row r="2689" hidden="1">
      <c r="A2689" s="90"/>
      <c r="B2689" s="91"/>
      <c r="C2689" s="92">
        <v>0.0</v>
      </c>
      <c r="D2689" s="92">
        <v>0.0</v>
      </c>
      <c r="E2689" s="93">
        <f t="shared" ref="E2689:E2694" si="1709">SUM(L2689*I2689)/60</f>
        <v>0</v>
      </c>
      <c r="F2689" s="92">
        <v>0.0</v>
      </c>
      <c r="G2689" s="92">
        <v>0.0</v>
      </c>
      <c r="H2689" s="92">
        <v>0.0</v>
      </c>
      <c r="I2689" s="92">
        <v>0.0</v>
      </c>
      <c r="J2689" s="106">
        <f t="shared" si="1703"/>
        <v>0</v>
      </c>
      <c r="K2689" s="94" t="str">
        <f t="shared" si="1704"/>
        <v>#DIV/0!</v>
      </c>
      <c r="L2689" s="92">
        <v>0.0</v>
      </c>
      <c r="M2689" s="92">
        <v>0.0</v>
      </c>
      <c r="N2689" s="92" t="s">
        <v>386</v>
      </c>
      <c r="O2689" s="95">
        <f t="shared" ref="O2689:O2694" si="1710">SUM(L2689*I2689)/60</f>
        <v>0</v>
      </c>
      <c r="P2689" s="92">
        <v>0.0</v>
      </c>
      <c r="Q2689" s="92">
        <v>0.0</v>
      </c>
      <c r="R2689" s="92">
        <v>0.0</v>
      </c>
      <c r="S2689" s="92">
        <v>0.0</v>
      </c>
      <c r="T2689" s="92">
        <v>0.0</v>
      </c>
      <c r="U2689" s="92">
        <v>0.0</v>
      </c>
      <c r="V2689" s="92">
        <v>0.0</v>
      </c>
      <c r="W2689" s="92">
        <v>0.0</v>
      </c>
      <c r="X2689" s="92">
        <v>0.0</v>
      </c>
      <c r="Y2689" s="92">
        <v>0.0</v>
      </c>
      <c r="Z2689" s="92">
        <v>0.0</v>
      </c>
      <c r="AA2689" s="92">
        <v>0.0</v>
      </c>
      <c r="AB2689" s="92">
        <v>0.0</v>
      </c>
      <c r="AC2689" s="92">
        <v>0.0</v>
      </c>
      <c r="AD2689" s="92">
        <v>0.0</v>
      </c>
      <c r="AE2689" s="92">
        <v>0.0</v>
      </c>
      <c r="AF2689" s="92">
        <v>0.0</v>
      </c>
      <c r="AG2689" s="92">
        <v>0.0</v>
      </c>
      <c r="AH2689" s="92">
        <v>0.0</v>
      </c>
    </row>
    <row r="2690" hidden="1">
      <c r="A2690" s="90"/>
      <c r="B2690" s="91"/>
      <c r="C2690" s="92">
        <v>0.0</v>
      </c>
      <c r="D2690" s="92">
        <v>0.0</v>
      </c>
      <c r="E2690" s="93">
        <f t="shared" si="1709"/>
        <v>0</v>
      </c>
      <c r="F2690" s="92">
        <v>0.0</v>
      </c>
      <c r="G2690" s="92">
        <v>0.0</v>
      </c>
      <c r="H2690" s="92">
        <v>0.0</v>
      </c>
      <c r="I2690" s="92">
        <v>0.0</v>
      </c>
      <c r="J2690" s="106">
        <f t="shared" si="1703"/>
        <v>0</v>
      </c>
      <c r="K2690" s="94" t="str">
        <f t="shared" si="1704"/>
        <v>#DIV/0!</v>
      </c>
      <c r="L2690" s="92">
        <v>0.0</v>
      </c>
      <c r="M2690" s="92">
        <v>0.0</v>
      </c>
      <c r="N2690" s="92" t="s">
        <v>386</v>
      </c>
      <c r="O2690" s="95">
        <f t="shared" si="1710"/>
        <v>0</v>
      </c>
      <c r="P2690" s="92">
        <v>0.0</v>
      </c>
      <c r="Q2690" s="92">
        <v>0.0</v>
      </c>
      <c r="R2690" s="92">
        <v>0.0</v>
      </c>
      <c r="S2690" s="92">
        <v>0.0</v>
      </c>
      <c r="T2690" s="92">
        <v>0.0</v>
      </c>
      <c r="U2690" s="92">
        <v>0.0</v>
      </c>
      <c r="V2690" s="92">
        <v>0.0</v>
      </c>
      <c r="W2690" s="92">
        <v>0.0</v>
      </c>
      <c r="X2690" s="92">
        <v>0.0</v>
      </c>
      <c r="Y2690" s="92">
        <v>0.0</v>
      </c>
      <c r="Z2690" s="92">
        <v>0.0</v>
      </c>
      <c r="AA2690" s="92">
        <v>0.0</v>
      </c>
      <c r="AB2690" s="92">
        <v>0.0</v>
      </c>
      <c r="AC2690" s="92">
        <v>0.0</v>
      </c>
      <c r="AD2690" s="92">
        <v>0.0</v>
      </c>
      <c r="AE2690" s="92">
        <v>0.0</v>
      </c>
      <c r="AF2690" s="92">
        <v>0.0</v>
      </c>
      <c r="AG2690" s="92">
        <v>0.0</v>
      </c>
      <c r="AH2690" s="92">
        <v>0.0</v>
      </c>
    </row>
    <row r="2691" hidden="1">
      <c r="A2691" s="90"/>
      <c r="B2691" s="91"/>
      <c r="C2691" s="92">
        <v>0.0</v>
      </c>
      <c r="D2691" s="92">
        <v>0.0</v>
      </c>
      <c r="E2691" s="93">
        <f t="shared" si="1709"/>
        <v>0</v>
      </c>
      <c r="F2691" s="92">
        <v>0.0</v>
      </c>
      <c r="G2691" s="92">
        <v>0.0</v>
      </c>
      <c r="H2691" s="92">
        <v>0.0</v>
      </c>
      <c r="I2691" s="92">
        <v>0.0</v>
      </c>
      <c r="J2691" s="106">
        <f t="shared" si="1703"/>
        <v>0</v>
      </c>
      <c r="K2691" s="94" t="str">
        <f t="shared" si="1704"/>
        <v>#DIV/0!</v>
      </c>
      <c r="L2691" s="92">
        <v>0.0</v>
      </c>
      <c r="M2691" s="92">
        <v>0.0</v>
      </c>
      <c r="N2691" s="92" t="s">
        <v>386</v>
      </c>
      <c r="O2691" s="95">
        <f t="shared" si="1710"/>
        <v>0</v>
      </c>
      <c r="P2691" s="92">
        <v>0.0</v>
      </c>
      <c r="Q2691" s="92">
        <v>0.0</v>
      </c>
      <c r="R2691" s="92">
        <v>0.0</v>
      </c>
      <c r="S2691" s="92">
        <v>0.0</v>
      </c>
      <c r="T2691" s="92">
        <v>0.0</v>
      </c>
      <c r="U2691" s="92">
        <v>0.0</v>
      </c>
      <c r="V2691" s="92">
        <v>0.0</v>
      </c>
      <c r="W2691" s="92">
        <v>0.0</v>
      </c>
      <c r="X2691" s="92">
        <v>0.0</v>
      </c>
      <c r="Y2691" s="92">
        <v>0.0</v>
      </c>
      <c r="Z2691" s="92">
        <v>0.0</v>
      </c>
      <c r="AA2691" s="92">
        <v>0.0</v>
      </c>
      <c r="AB2691" s="92">
        <v>0.0</v>
      </c>
      <c r="AC2691" s="92">
        <v>0.0</v>
      </c>
      <c r="AD2691" s="92">
        <v>0.0</v>
      </c>
      <c r="AE2691" s="92">
        <v>0.0</v>
      </c>
      <c r="AF2691" s="92">
        <v>0.0</v>
      </c>
      <c r="AG2691" s="92">
        <v>0.0</v>
      </c>
      <c r="AH2691" s="92">
        <v>0.0</v>
      </c>
    </row>
    <row r="2692" hidden="1">
      <c r="A2692" s="90"/>
      <c r="B2692" s="91"/>
      <c r="C2692" s="92">
        <v>0.0</v>
      </c>
      <c r="D2692" s="92">
        <v>0.0</v>
      </c>
      <c r="E2692" s="93">
        <f t="shared" si="1709"/>
        <v>0</v>
      </c>
      <c r="F2692" s="92">
        <v>0.0</v>
      </c>
      <c r="G2692" s="92">
        <v>0.0</v>
      </c>
      <c r="H2692" s="92">
        <v>0.0</v>
      </c>
      <c r="I2692" s="92">
        <v>0.0</v>
      </c>
      <c r="J2692" s="106">
        <f t="shared" si="1703"/>
        <v>0</v>
      </c>
      <c r="K2692" s="94" t="str">
        <f t="shared" si="1704"/>
        <v>#DIV/0!</v>
      </c>
      <c r="L2692" s="92">
        <v>0.0</v>
      </c>
      <c r="M2692" s="92">
        <v>0.0</v>
      </c>
      <c r="N2692" s="92" t="s">
        <v>386</v>
      </c>
      <c r="O2692" s="95">
        <f t="shared" si="1710"/>
        <v>0</v>
      </c>
      <c r="P2692" s="92">
        <v>0.0</v>
      </c>
      <c r="Q2692" s="92">
        <v>0.0</v>
      </c>
      <c r="R2692" s="92">
        <v>0.0</v>
      </c>
      <c r="S2692" s="92">
        <v>0.0</v>
      </c>
      <c r="T2692" s="92">
        <v>0.0</v>
      </c>
      <c r="U2692" s="92">
        <v>0.0</v>
      </c>
      <c r="V2692" s="92">
        <v>0.0</v>
      </c>
      <c r="W2692" s="92">
        <v>0.0</v>
      </c>
      <c r="X2692" s="92">
        <v>0.0</v>
      </c>
      <c r="Y2692" s="92">
        <v>0.0</v>
      </c>
      <c r="Z2692" s="92">
        <v>0.0</v>
      </c>
      <c r="AA2692" s="92">
        <v>0.0</v>
      </c>
      <c r="AB2692" s="92">
        <v>0.0</v>
      </c>
      <c r="AC2692" s="92">
        <v>0.0</v>
      </c>
      <c r="AD2692" s="92">
        <v>0.0</v>
      </c>
      <c r="AE2692" s="92">
        <v>0.0</v>
      </c>
      <c r="AF2692" s="92">
        <v>0.0</v>
      </c>
      <c r="AG2692" s="92">
        <v>0.0</v>
      </c>
      <c r="AH2692" s="92">
        <v>0.0</v>
      </c>
    </row>
    <row r="2693" hidden="1">
      <c r="A2693" s="90"/>
      <c r="B2693" s="91"/>
      <c r="C2693" s="92">
        <v>0.0</v>
      </c>
      <c r="D2693" s="92">
        <v>0.0</v>
      </c>
      <c r="E2693" s="93">
        <f t="shared" si="1709"/>
        <v>0</v>
      </c>
      <c r="F2693" s="92">
        <v>0.0</v>
      </c>
      <c r="G2693" s="92">
        <v>0.0</v>
      </c>
      <c r="H2693" s="92">
        <v>0.0</v>
      </c>
      <c r="I2693" s="92">
        <v>0.0</v>
      </c>
      <c r="J2693" s="106">
        <f t="shared" si="1703"/>
        <v>0</v>
      </c>
      <c r="K2693" s="94" t="str">
        <f t="shared" si="1704"/>
        <v>#DIV/0!</v>
      </c>
      <c r="L2693" s="92">
        <v>0.0</v>
      </c>
      <c r="M2693" s="92">
        <v>0.0</v>
      </c>
      <c r="N2693" s="92" t="s">
        <v>386</v>
      </c>
      <c r="O2693" s="95">
        <f t="shared" si="1710"/>
        <v>0</v>
      </c>
      <c r="P2693" s="92">
        <v>0.0</v>
      </c>
      <c r="Q2693" s="92">
        <v>0.0</v>
      </c>
      <c r="R2693" s="92">
        <v>0.0</v>
      </c>
      <c r="S2693" s="92">
        <v>0.0</v>
      </c>
      <c r="T2693" s="92">
        <v>0.0</v>
      </c>
      <c r="U2693" s="92">
        <v>0.0</v>
      </c>
      <c r="V2693" s="92">
        <v>0.0</v>
      </c>
      <c r="W2693" s="92">
        <v>0.0</v>
      </c>
      <c r="X2693" s="92">
        <v>0.0</v>
      </c>
      <c r="Y2693" s="92">
        <v>0.0</v>
      </c>
      <c r="Z2693" s="92">
        <v>0.0</v>
      </c>
      <c r="AA2693" s="92">
        <v>0.0</v>
      </c>
      <c r="AB2693" s="92">
        <v>0.0</v>
      </c>
      <c r="AC2693" s="92">
        <v>0.0</v>
      </c>
      <c r="AD2693" s="92">
        <v>0.0</v>
      </c>
      <c r="AE2693" s="92">
        <v>0.0</v>
      </c>
      <c r="AF2693" s="92">
        <v>0.0</v>
      </c>
      <c r="AG2693" s="92">
        <v>0.0</v>
      </c>
      <c r="AH2693" s="92">
        <v>0.0</v>
      </c>
    </row>
    <row r="2694" hidden="1">
      <c r="A2694" s="90"/>
      <c r="B2694" s="91"/>
      <c r="C2694" s="92">
        <v>0.0</v>
      </c>
      <c r="D2694" s="92">
        <v>0.0</v>
      </c>
      <c r="E2694" s="93">
        <f t="shared" si="1709"/>
        <v>0</v>
      </c>
      <c r="F2694" s="92">
        <v>0.0</v>
      </c>
      <c r="G2694" s="92">
        <v>0.0</v>
      </c>
      <c r="H2694" s="92">
        <v>0.0</v>
      </c>
      <c r="I2694" s="92">
        <v>0.0</v>
      </c>
      <c r="J2694" s="106">
        <f t="shared" si="1703"/>
        <v>0</v>
      </c>
      <c r="K2694" s="94" t="str">
        <f t="shared" si="1704"/>
        <v>#DIV/0!</v>
      </c>
      <c r="L2694" s="92">
        <v>0.0</v>
      </c>
      <c r="M2694" s="92">
        <v>0.0</v>
      </c>
      <c r="N2694" s="92" t="s">
        <v>386</v>
      </c>
      <c r="O2694" s="95">
        <f t="shared" si="1710"/>
        <v>0</v>
      </c>
      <c r="P2694" s="92">
        <v>0.0</v>
      </c>
      <c r="Q2694" s="92">
        <v>0.0</v>
      </c>
      <c r="R2694" s="92">
        <v>0.0</v>
      </c>
      <c r="S2694" s="92">
        <v>0.0</v>
      </c>
      <c r="T2694" s="92">
        <v>0.0</v>
      </c>
      <c r="U2694" s="92">
        <v>0.0</v>
      </c>
      <c r="V2694" s="92">
        <v>0.0</v>
      </c>
      <c r="W2694" s="92">
        <v>0.0</v>
      </c>
      <c r="X2694" s="92">
        <v>0.0</v>
      </c>
      <c r="Y2694" s="92">
        <v>0.0</v>
      </c>
      <c r="Z2694" s="92">
        <v>0.0</v>
      </c>
      <c r="AA2694" s="92">
        <v>0.0</v>
      </c>
      <c r="AB2694" s="92">
        <v>0.0</v>
      </c>
      <c r="AC2694" s="92">
        <v>0.0</v>
      </c>
      <c r="AD2694" s="92">
        <v>0.0</v>
      </c>
      <c r="AE2694" s="92">
        <v>0.0</v>
      </c>
      <c r="AF2694" s="92">
        <v>0.0</v>
      </c>
      <c r="AG2694" s="92">
        <v>0.0</v>
      </c>
      <c r="AH2694" s="92">
        <v>0.0</v>
      </c>
    </row>
    <row r="2695" hidden="1">
      <c r="A2695" s="98" t="s">
        <v>271</v>
      </c>
      <c r="B2695" s="99"/>
      <c r="C2695" s="99">
        <f>SUM(C2689:C2694)</f>
        <v>0</v>
      </c>
      <c r="D2695" s="99">
        <f t="shared" ref="D2695:F2695" si="1711">SUM(D2689:D2694)/4</f>
        <v>0</v>
      </c>
      <c r="E2695" s="100">
        <f t="shared" si="1711"/>
        <v>0</v>
      </c>
      <c r="F2695" s="99">
        <f t="shared" si="1711"/>
        <v>0</v>
      </c>
      <c r="G2695" s="99">
        <f>SUM(G2689:G2694)</f>
        <v>0</v>
      </c>
      <c r="H2695" s="99"/>
      <c r="I2695" s="99">
        <f>SUM(I2689:I2694)</f>
        <v>0</v>
      </c>
      <c r="J2695" s="99">
        <f t="shared" si="1703"/>
        <v>0</v>
      </c>
      <c r="K2695" s="101" t="str">
        <f t="shared" si="1704"/>
        <v>#DIV/0!</v>
      </c>
      <c r="L2695" s="99">
        <f t="shared" ref="L2695:M2695" si="1712">SUM(L2689:L2694)</f>
        <v>0</v>
      </c>
      <c r="M2695" s="99">
        <f t="shared" si="1712"/>
        <v>0</v>
      </c>
      <c r="N2695" s="99"/>
      <c r="O2695" s="102"/>
      <c r="P2695" s="99">
        <f t="shared" ref="P2695:AH2695" si="1713">SUM(P2689:P2694)</f>
        <v>0</v>
      </c>
      <c r="Q2695" s="99">
        <f t="shared" si="1713"/>
        <v>0</v>
      </c>
      <c r="R2695" s="99">
        <f t="shared" si="1713"/>
        <v>0</v>
      </c>
      <c r="S2695" s="99">
        <f t="shared" si="1713"/>
        <v>0</v>
      </c>
      <c r="T2695" s="99">
        <f t="shared" si="1713"/>
        <v>0</v>
      </c>
      <c r="U2695" s="99">
        <f t="shared" si="1713"/>
        <v>0</v>
      </c>
      <c r="V2695" s="99">
        <f t="shared" si="1713"/>
        <v>0</v>
      </c>
      <c r="W2695" s="99">
        <f t="shared" si="1713"/>
        <v>0</v>
      </c>
      <c r="X2695" s="99">
        <f t="shared" si="1713"/>
        <v>0</v>
      </c>
      <c r="Y2695" s="99">
        <f t="shared" si="1713"/>
        <v>0</v>
      </c>
      <c r="Z2695" s="99">
        <f t="shared" si="1713"/>
        <v>0</v>
      </c>
      <c r="AA2695" s="99">
        <f t="shared" si="1713"/>
        <v>0</v>
      </c>
      <c r="AB2695" s="99">
        <f t="shared" si="1713"/>
        <v>0</v>
      </c>
      <c r="AC2695" s="99">
        <f t="shared" si="1713"/>
        <v>0</v>
      </c>
      <c r="AD2695" s="99">
        <f t="shared" si="1713"/>
        <v>0</v>
      </c>
      <c r="AE2695" s="99">
        <f t="shared" si="1713"/>
        <v>0</v>
      </c>
      <c r="AF2695" s="99">
        <f t="shared" si="1713"/>
        <v>0</v>
      </c>
      <c r="AG2695" s="99">
        <f t="shared" si="1713"/>
        <v>0</v>
      </c>
      <c r="AH2695" s="99">
        <f t="shared" si="1713"/>
        <v>0</v>
      </c>
    </row>
    <row r="2696">
      <c r="A2696" s="119" t="s">
        <v>535</v>
      </c>
    </row>
    <row r="2698" hidden="1">
      <c r="A2698" s="115"/>
      <c r="F2698" s="116" t="s">
        <v>382</v>
      </c>
      <c r="L2698" s="117" t="s">
        <v>383</v>
      </c>
      <c r="N2698" s="118" t="s">
        <v>384</v>
      </c>
    </row>
    <row r="2699" hidden="1">
      <c r="A2699" s="83" t="s">
        <v>232</v>
      </c>
      <c r="B2699" s="83" t="s">
        <v>233</v>
      </c>
      <c r="C2699" s="83" t="s">
        <v>234</v>
      </c>
      <c r="D2699" s="83" t="s">
        <v>15</v>
      </c>
      <c r="E2699" s="84" t="s">
        <v>235</v>
      </c>
      <c r="F2699" s="85" t="s">
        <v>17</v>
      </c>
      <c r="G2699" s="85" t="s">
        <v>236</v>
      </c>
      <c r="H2699" s="85" t="s">
        <v>237</v>
      </c>
      <c r="I2699" s="85" t="s">
        <v>238</v>
      </c>
      <c r="J2699" s="85" t="s">
        <v>239</v>
      </c>
      <c r="K2699" s="86" t="s">
        <v>240</v>
      </c>
      <c r="L2699" s="87" t="s">
        <v>241</v>
      </c>
      <c r="M2699" s="87" t="s">
        <v>242</v>
      </c>
      <c r="N2699" s="88" t="s">
        <v>385</v>
      </c>
      <c r="O2699" s="88" t="s">
        <v>235</v>
      </c>
      <c r="P2699" s="88" t="s">
        <v>244</v>
      </c>
      <c r="Q2699" s="88" t="s">
        <v>245</v>
      </c>
      <c r="R2699" s="88" t="s">
        <v>246</v>
      </c>
      <c r="S2699" s="88" t="s">
        <v>247</v>
      </c>
      <c r="T2699" s="88" t="s">
        <v>248</v>
      </c>
      <c r="U2699" s="88" t="s">
        <v>249</v>
      </c>
      <c r="V2699" s="88" t="s">
        <v>250</v>
      </c>
      <c r="W2699" s="88" t="s">
        <v>251</v>
      </c>
      <c r="X2699" s="88" t="s">
        <v>252</v>
      </c>
      <c r="Y2699" s="88" t="s">
        <v>253</v>
      </c>
      <c r="Z2699" s="88" t="s">
        <v>254</v>
      </c>
      <c r="AA2699" s="88" t="s">
        <v>255</v>
      </c>
      <c r="AB2699" s="88" t="s">
        <v>256</v>
      </c>
      <c r="AC2699" s="88" t="s">
        <v>257</v>
      </c>
      <c r="AD2699" s="88" t="s">
        <v>258</v>
      </c>
      <c r="AE2699" s="88" t="s">
        <v>259</v>
      </c>
      <c r="AF2699" s="88" t="s">
        <v>260</v>
      </c>
      <c r="AG2699" s="88" t="s">
        <v>261</v>
      </c>
      <c r="AH2699" s="88" t="s">
        <v>262</v>
      </c>
    </row>
    <row r="2700" hidden="1">
      <c r="A2700" s="96" t="s">
        <v>32</v>
      </c>
      <c r="B2700" s="91" t="s">
        <v>295</v>
      </c>
      <c r="C2700" s="103">
        <v>1.0</v>
      </c>
      <c r="D2700" s="103">
        <v>1.0</v>
      </c>
      <c r="E2700" s="93">
        <f t="shared" ref="E2700:E2705" si="1714">SUM(L2700*I2700)/60</f>
        <v>2.133333333</v>
      </c>
      <c r="F2700" s="92">
        <v>0.0</v>
      </c>
      <c r="G2700" s="103">
        <v>13.0</v>
      </c>
      <c r="H2700" s="92">
        <v>0.0</v>
      </c>
      <c r="I2700" s="103">
        <v>4.0</v>
      </c>
      <c r="J2700" s="106">
        <f t="shared" ref="J2700:J2713" si="1715">SUM(G2700-I2700)</f>
        <v>9</v>
      </c>
      <c r="K2700" s="94">
        <f t="shared" ref="K2700:K2713" si="1716">SUM(G2700/I2700)</f>
        <v>3.25</v>
      </c>
      <c r="L2700" s="103">
        <v>32.0</v>
      </c>
      <c r="M2700" s="103">
        <v>17.0</v>
      </c>
      <c r="N2700" s="103">
        <v>1.0</v>
      </c>
      <c r="O2700" s="95">
        <f t="shared" ref="O2700:O2705" si="1717">(E2700*N2700)</f>
        <v>2.133333333</v>
      </c>
      <c r="P2700" s="92">
        <v>0.0</v>
      </c>
      <c r="Q2700" s="103">
        <v>1.0</v>
      </c>
      <c r="R2700" s="92">
        <v>0.0</v>
      </c>
      <c r="S2700" s="92">
        <v>0.0</v>
      </c>
      <c r="T2700" s="103">
        <v>4.0</v>
      </c>
      <c r="U2700" s="103">
        <v>2.0</v>
      </c>
      <c r="V2700" s="92">
        <v>0.0</v>
      </c>
      <c r="W2700" s="92">
        <v>0.0</v>
      </c>
      <c r="X2700" s="92">
        <v>0.0</v>
      </c>
      <c r="Y2700" s="92">
        <v>0.0</v>
      </c>
      <c r="Z2700" s="92">
        <v>0.0</v>
      </c>
      <c r="AA2700" s="92">
        <v>0.0</v>
      </c>
      <c r="AB2700" s="92">
        <v>0.0</v>
      </c>
      <c r="AC2700" s="103">
        <v>1.0</v>
      </c>
      <c r="AD2700" s="92">
        <v>0.0</v>
      </c>
      <c r="AE2700" s="92">
        <v>0.0</v>
      </c>
      <c r="AF2700" s="92">
        <v>0.0</v>
      </c>
      <c r="AG2700" s="92">
        <v>0.0</v>
      </c>
      <c r="AH2700" s="92">
        <v>0.0</v>
      </c>
    </row>
    <row r="2701" hidden="1">
      <c r="A2701" s="96" t="s">
        <v>32</v>
      </c>
      <c r="B2701" s="91" t="s">
        <v>296</v>
      </c>
      <c r="C2701" s="103">
        <v>1.0</v>
      </c>
      <c r="D2701" s="103">
        <v>1.0</v>
      </c>
      <c r="E2701" s="93">
        <f t="shared" si="1714"/>
        <v>2.166666667</v>
      </c>
      <c r="F2701" s="103">
        <v>1.0</v>
      </c>
      <c r="G2701" s="103">
        <v>19.0</v>
      </c>
      <c r="H2701" s="92">
        <v>0.0</v>
      </c>
      <c r="I2701" s="103">
        <v>5.0</v>
      </c>
      <c r="J2701" s="106">
        <f t="shared" si="1715"/>
        <v>14</v>
      </c>
      <c r="K2701" s="94">
        <f t="shared" si="1716"/>
        <v>3.8</v>
      </c>
      <c r="L2701" s="103">
        <v>26.0</v>
      </c>
      <c r="M2701" s="103">
        <v>29.0</v>
      </c>
      <c r="N2701" s="103">
        <v>1.0</v>
      </c>
      <c r="O2701" s="95">
        <f t="shared" si="1717"/>
        <v>2.166666667</v>
      </c>
      <c r="P2701" s="103">
        <v>2.0</v>
      </c>
      <c r="Q2701" s="92">
        <v>0.0</v>
      </c>
      <c r="R2701" s="103">
        <v>1.0</v>
      </c>
      <c r="S2701" s="92">
        <v>0.0</v>
      </c>
      <c r="T2701" s="103">
        <v>5.0</v>
      </c>
      <c r="U2701" s="103">
        <v>1.0</v>
      </c>
      <c r="V2701" s="103">
        <v>1.0</v>
      </c>
      <c r="W2701" s="92">
        <v>0.0</v>
      </c>
      <c r="X2701" s="92">
        <v>0.0</v>
      </c>
      <c r="Y2701" s="92">
        <v>0.0</v>
      </c>
      <c r="Z2701" s="92">
        <v>0.0</v>
      </c>
      <c r="AA2701" s="92">
        <v>0.0</v>
      </c>
      <c r="AB2701" s="92">
        <v>0.0</v>
      </c>
      <c r="AC2701" s="103">
        <v>1.0</v>
      </c>
      <c r="AD2701" s="92">
        <v>0.0</v>
      </c>
      <c r="AE2701" s="92">
        <v>0.0</v>
      </c>
      <c r="AF2701" s="92">
        <v>0.0</v>
      </c>
      <c r="AG2701" s="92">
        <v>0.0</v>
      </c>
      <c r="AH2701" s="92">
        <v>0.0</v>
      </c>
    </row>
    <row r="2702" hidden="1">
      <c r="A2702" s="96" t="s">
        <v>32</v>
      </c>
      <c r="B2702" s="91" t="s">
        <v>297</v>
      </c>
      <c r="C2702" s="103">
        <v>1.0</v>
      </c>
      <c r="D2702" s="103">
        <v>1.0</v>
      </c>
      <c r="E2702" s="93">
        <f t="shared" si="1714"/>
        <v>2.3</v>
      </c>
      <c r="F2702" s="103">
        <v>4.0</v>
      </c>
      <c r="G2702" s="103">
        <v>6.0</v>
      </c>
      <c r="H2702" s="92">
        <v>0.0</v>
      </c>
      <c r="I2702" s="103">
        <v>6.0</v>
      </c>
      <c r="J2702" s="106">
        <f t="shared" si="1715"/>
        <v>0</v>
      </c>
      <c r="K2702" s="94">
        <f t="shared" si="1716"/>
        <v>1</v>
      </c>
      <c r="L2702" s="103">
        <v>23.0</v>
      </c>
      <c r="M2702" s="103">
        <v>10.0</v>
      </c>
      <c r="N2702" s="103">
        <v>1.0</v>
      </c>
      <c r="O2702" s="95">
        <f t="shared" si="1717"/>
        <v>2.3</v>
      </c>
      <c r="P2702" s="92">
        <v>0.0</v>
      </c>
      <c r="Q2702" s="92">
        <v>0.0</v>
      </c>
      <c r="R2702" s="92">
        <v>0.0</v>
      </c>
      <c r="S2702" s="92">
        <v>0.0</v>
      </c>
      <c r="T2702" s="92">
        <v>0.0</v>
      </c>
      <c r="U2702" s="92">
        <v>0.0</v>
      </c>
      <c r="V2702" s="92">
        <v>0.0</v>
      </c>
      <c r="W2702" s="92">
        <v>0.0</v>
      </c>
      <c r="X2702" s="92">
        <v>0.0</v>
      </c>
      <c r="Y2702" s="92">
        <v>0.0</v>
      </c>
      <c r="Z2702" s="92">
        <v>0.0</v>
      </c>
      <c r="AA2702" s="92">
        <v>0.0</v>
      </c>
      <c r="AB2702" s="92">
        <v>0.0</v>
      </c>
      <c r="AC2702" s="92">
        <v>0.0</v>
      </c>
      <c r="AD2702" s="92">
        <v>0.0</v>
      </c>
      <c r="AE2702" s="92">
        <v>0.0</v>
      </c>
      <c r="AF2702" s="92">
        <v>0.0</v>
      </c>
      <c r="AG2702" s="92">
        <v>0.0</v>
      </c>
      <c r="AH2702" s="92">
        <v>0.0</v>
      </c>
    </row>
    <row r="2703" hidden="1">
      <c r="A2703" s="96" t="s">
        <v>32</v>
      </c>
      <c r="B2703" s="91" t="s">
        <v>298</v>
      </c>
      <c r="C2703" s="103">
        <v>1.0</v>
      </c>
      <c r="D2703" s="103">
        <v>1.0</v>
      </c>
      <c r="E2703" s="93">
        <f t="shared" si="1714"/>
        <v>2.266666667</v>
      </c>
      <c r="F2703" s="92">
        <v>0.0</v>
      </c>
      <c r="G2703" s="103">
        <v>12.0</v>
      </c>
      <c r="H2703" s="92">
        <v>0.0</v>
      </c>
      <c r="I2703" s="103">
        <v>8.0</v>
      </c>
      <c r="J2703" s="106">
        <f t="shared" si="1715"/>
        <v>4</v>
      </c>
      <c r="K2703" s="94">
        <f t="shared" si="1716"/>
        <v>1.5</v>
      </c>
      <c r="L2703" s="103">
        <v>17.0</v>
      </c>
      <c r="M2703" s="103">
        <v>10.0</v>
      </c>
      <c r="N2703" s="103">
        <v>1.0</v>
      </c>
      <c r="O2703" s="95">
        <f t="shared" si="1717"/>
        <v>2.266666667</v>
      </c>
      <c r="P2703" s="92">
        <v>0.0</v>
      </c>
      <c r="Q2703" s="103">
        <v>1.0</v>
      </c>
      <c r="R2703" s="92">
        <v>0.0</v>
      </c>
      <c r="S2703" s="92">
        <v>0.0</v>
      </c>
      <c r="T2703" s="103">
        <v>2.0</v>
      </c>
      <c r="U2703" s="92">
        <v>0.0</v>
      </c>
      <c r="V2703" s="92">
        <v>0.0</v>
      </c>
      <c r="W2703" s="92">
        <v>0.0</v>
      </c>
      <c r="X2703" s="92">
        <v>0.0</v>
      </c>
      <c r="Y2703" s="92">
        <v>0.0</v>
      </c>
      <c r="Z2703" s="92">
        <v>0.0</v>
      </c>
      <c r="AA2703" s="92">
        <v>0.0</v>
      </c>
      <c r="AB2703" s="92">
        <v>0.0</v>
      </c>
      <c r="AC2703" s="92">
        <v>0.0</v>
      </c>
      <c r="AD2703" s="92">
        <v>0.0</v>
      </c>
      <c r="AE2703" s="92">
        <v>0.0</v>
      </c>
      <c r="AF2703" s="92">
        <v>0.0</v>
      </c>
      <c r="AG2703" s="92">
        <v>0.0</v>
      </c>
      <c r="AH2703" s="92">
        <v>0.0</v>
      </c>
    </row>
    <row r="2704" hidden="1">
      <c r="A2704" s="96" t="s">
        <v>32</v>
      </c>
      <c r="B2704" s="97" t="s">
        <v>299</v>
      </c>
      <c r="C2704" s="92">
        <v>0.0</v>
      </c>
      <c r="D2704" s="92">
        <v>0.0</v>
      </c>
      <c r="E2704" s="93">
        <f t="shared" si="1714"/>
        <v>0</v>
      </c>
      <c r="F2704" s="92">
        <v>0.0</v>
      </c>
      <c r="G2704" s="92">
        <v>0.0</v>
      </c>
      <c r="H2704" s="92">
        <v>0.0</v>
      </c>
      <c r="I2704" s="92">
        <v>0.0</v>
      </c>
      <c r="J2704" s="106">
        <f t="shared" si="1715"/>
        <v>0</v>
      </c>
      <c r="K2704" s="94" t="str">
        <f t="shared" si="1716"/>
        <v>#DIV/0!</v>
      </c>
      <c r="L2704" s="92">
        <v>0.0</v>
      </c>
      <c r="M2704" s="92">
        <v>0.0</v>
      </c>
      <c r="N2704" s="103">
        <v>0.0</v>
      </c>
      <c r="O2704" s="95">
        <f t="shared" si="1717"/>
        <v>0</v>
      </c>
      <c r="P2704" s="92">
        <v>0.0</v>
      </c>
      <c r="Q2704" s="92">
        <v>0.0</v>
      </c>
      <c r="R2704" s="92">
        <v>0.0</v>
      </c>
      <c r="S2704" s="92">
        <v>0.0</v>
      </c>
      <c r="T2704" s="92">
        <v>0.0</v>
      </c>
      <c r="U2704" s="92">
        <v>0.0</v>
      </c>
      <c r="V2704" s="92">
        <v>0.0</v>
      </c>
      <c r="W2704" s="92">
        <v>0.0</v>
      </c>
      <c r="X2704" s="92">
        <v>0.0</v>
      </c>
      <c r="Y2704" s="92">
        <v>0.0</v>
      </c>
      <c r="Z2704" s="92">
        <v>0.0</v>
      </c>
      <c r="AA2704" s="92">
        <v>0.0</v>
      </c>
      <c r="AB2704" s="92">
        <v>0.0</v>
      </c>
      <c r="AC2704" s="92">
        <v>0.0</v>
      </c>
      <c r="AD2704" s="92">
        <v>0.0</v>
      </c>
      <c r="AE2704" s="92">
        <v>0.0</v>
      </c>
      <c r="AF2704" s="92">
        <v>0.0</v>
      </c>
      <c r="AG2704" s="92">
        <v>0.0</v>
      </c>
      <c r="AH2704" s="92">
        <v>0.0</v>
      </c>
    </row>
    <row r="2705" hidden="1">
      <c r="A2705" s="96" t="s">
        <v>269</v>
      </c>
      <c r="B2705" s="97" t="s">
        <v>300</v>
      </c>
      <c r="C2705" s="92">
        <v>0.0</v>
      </c>
      <c r="D2705" s="92">
        <v>0.0</v>
      </c>
      <c r="E2705" s="93">
        <f t="shared" si="1714"/>
        <v>0</v>
      </c>
      <c r="F2705" s="92">
        <v>0.0</v>
      </c>
      <c r="G2705" s="92">
        <v>0.0</v>
      </c>
      <c r="H2705" s="92">
        <v>0.0</v>
      </c>
      <c r="I2705" s="92">
        <v>0.0</v>
      </c>
      <c r="J2705" s="106">
        <f t="shared" si="1715"/>
        <v>0</v>
      </c>
      <c r="K2705" s="94" t="str">
        <f t="shared" si="1716"/>
        <v>#DIV/0!</v>
      </c>
      <c r="L2705" s="92">
        <v>0.0</v>
      </c>
      <c r="M2705" s="92">
        <v>0.0</v>
      </c>
      <c r="N2705" s="103">
        <v>0.0</v>
      </c>
      <c r="O2705" s="95">
        <f t="shared" si="1717"/>
        <v>0</v>
      </c>
      <c r="P2705" s="92">
        <v>0.0</v>
      </c>
      <c r="Q2705" s="92">
        <v>0.0</v>
      </c>
      <c r="R2705" s="92">
        <v>0.0</v>
      </c>
      <c r="S2705" s="92">
        <v>0.0</v>
      </c>
      <c r="T2705" s="92">
        <v>0.0</v>
      </c>
      <c r="U2705" s="92">
        <v>0.0</v>
      </c>
      <c r="V2705" s="92">
        <v>0.0</v>
      </c>
      <c r="W2705" s="92">
        <v>0.0</v>
      </c>
      <c r="X2705" s="92">
        <v>0.0</v>
      </c>
      <c r="Y2705" s="92">
        <v>0.0</v>
      </c>
      <c r="Z2705" s="92">
        <v>0.0</v>
      </c>
      <c r="AA2705" s="92">
        <v>0.0</v>
      </c>
      <c r="AB2705" s="92">
        <v>0.0</v>
      </c>
      <c r="AC2705" s="92">
        <v>0.0</v>
      </c>
      <c r="AD2705" s="92">
        <v>0.0</v>
      </c>
      <c r="AE2705" s="92">
        <v>0.0</v>
      </c>
      <c r="AF2705" s="92">
        <v>0.0</v>
      </c>
      <c r="AG2705" s="92">
        <v>0.0</v>
      </c>
      <c r="AH2705" s="92">
        <v>0.0</v>
      </c>
    </row>
    <row r="2706" hidden="1">
      <c r="A2706" s="98"/>
      <c r="B2706" s="99"/>
      <c r="C2706" s="99">
        <f t="shared" ref="C2706:D2706" si="1718">SUM(C2700:C2705)/4</f>
        <v>1</v>
      </c>
      <c r="D2706" s="99">
        <f t="shared" si="1718"/>
        <v>1</v>
      </c>
      <c r="E2706" s="100">
        <f>SUM(E2700:E2705)</f>
        <v>8.866666667</v>
      </c>
      <c r="F2706" s="99">
        <f>SUM(F2700:F2705)/4</f>
        <v>1.25</v>
      </c>
      <c r="G2706" s="99">
        <f>SUM(G2700:G2705)</f>
        <v>50</v>
      </c>
      <c r="H2706" s="99"/>
      <c r="I2706" s="99">
        <f>SUM(I2700:I2705)</f>
        <v>23</v>
      </c>
      <c r="J2706" s="99">
        <f t="shared" si="1715"/>
        <v>27</v>
      </c>
      <c r="K2706" s="101">
        <f t="shared" si="1716"/>
        <v>2.173913043</v>
      </c>
      <c r="L2706" s="99">
        <f t="shared" ref="L2706:M2706" si="1719">SUM(L2700:L2705)</f>
        <v>98</v>
      </c>
      <c r="M2706" s="99">
        <f t="shared" si="1719"/>
        <v>66</v>
      </c>
      <c r="N2706" s="99"/>
      <c r="O2706" s="102"/>
      <c r="P2706" s="99">
        <f t="shared" ref="P2706:AH2706" si="1720">SUM(P2700:P2705)</f>
        <v>2</v>
      </c>
      <c r="Q2706" s="99">
        <f t="shared" si="1720"/>
        <v>2</v>
      </c>
      <c r="R2706" s="99">
        <f t="shared" si="1720"/>
        <v>1</v>
      </c>
      <c r="S2706" s="99">
        <f t="shared" si="1720"/>
        <v>0</v>
      </c>
      <c r="T2706" s="99">
        <f t="shared" si="1720"/>
        <v>11</v>
      </c>
      <c r="U2706" s="99">
        <f t="shared" si="1720"/>
        <v>3</v>
      </c>
      <c r="V2706" s="99">
        <f t="shared" si="1720"/>
        <v>1</v>
      </c>
      <c r="W2706" s="99">
        <f t="shared" si="1720"/>
        <v>0</v>
      </c>
      <c r="X2706" s="99">
        <f t="shared" si="1720"/>
        <v>0</v>
      </c>
      <c r="Y2706" s="99">
        <f t="shared" si="1720"/>
        <v>0</v>
      </c>
      <c r="Z2706" s="99">
        <f t="shared" si="1720"/>
        <v>0</v>
      </c>
      <c r="AA2706" s="99">
        <f t="shared" si="1720"/>
        <v>0</v>
      </c>
      <c r="AB2706" s="99">
        <f t="shared" si="1720"/>
        <v>0</v>
      </c>
      <c r="AC2706" s="99">
        <f t="shared" si="1720"/>
        <v>2</v>
      </c>
      <c r="AD2706" s="99">
        <f t="shared" si="1720"/>
        <v>0</v>
      </c>
      <c r="AE2706" s="99">
        <f t="shared" si="1720"/>
        <v>0</v>
      </c>
      <c r="AF2706" s="99">
        <f t="shared" si="1720"/>
        <v>0</v>
      </c>
      <c r="AG2706" s="99">
        <f t="shared" si="1720"/>
        <v>0</v>
      </c>
      <c r="AH2706" s="99">
        <f t="shared" si="1720"/>
        <v>0</v>
      </c>
    </row>
    <row r="2707" hidden="1">
      <c r="A2707" s="90" t="s">
        <v>302</v>
      </c>
      <c r="B2707" s="91" t="s">
        <v>303</v>
      </c>
      <c r="C2707" s="103">
        <v>1.0</v>
      </c>
      <c r="D2707" s="103">
        <v>1.0</v>
      </c>
      <c r="E2707" s="93">
        <f t="shared" ref="E2707:E2712" si="1721">SUM(L2707*I2707)/60</f>
        <v>2.133333333</v>
      </c>
      <c r="F2707" s="92">
        <v>0.0</v>
      </c>
      <c r="G2707" s="103">
        <v>4.0</v>
      </c>
      <c r="H2707" s="92">
        <v>0.0</v>
      </c>
      <c r="I2707" s="103">
        <v>16.0</v>
      </c>
      <c r="J2707" s="106">
        <f t="shared" si="1715"/>
        <v>-12</v>
      </c>
      <c r="K2707" s="94">
        <f t="shared" si="1716"/>
        <v>0.25</v>
      </c>
      <c r="L2707" s="103">
        <v>8.0</v>
      </c>
      <c r="M2707" s="103">
        <v>4.0</v>
      </c>
      <c r="N2707" s="103">
        <v>1.0</v>
      </c>
      <c r="O2707" s="95">
        <f t="shared" ref="O2707:O2712" si="1722">SUM(L2707*I2707)/60</f>
        <v>2.133333333</v>
      </c>
      <c r="P2707" s="92">
        <v>0.0</v>
      </c>
      <c r="Q2707" s="92">
        <v>0.0</v>
      </c>
      <c r="R2707" s="92">
        <v>0.0</v>
      </c>
      <c r="S2707" s="92">
        <v>0.0</v>
      </c>
      <c r="T2707" s="92">
        <v>0.0</v>
      </c>
      <c r="U2707" s="92">
        <v>0.0</v>
      </c>
      <c r="V2707" s="92">
        <v>0.0</v>
      </c>
      <c r="W2707" s="92">
        <v>0.0</v>
      </c>
      <c r="X2707" s="92">
        <v>0.0</v>
      </c>
      <c r="Y2707" s="92">
        <v>0.0</v>
      </c>
      <c r="Z2707" s="92">
        <v>0.0</v>
      </c>
      <c r="AA2707" s="92">
        <v>0.0</v>
      </c>
      <c r="AB2707" s="92">
        <v>0.0</v>
      </c>
      <c r="AC2707" s="92">
        <v>0.0</v>
      </c>
      <c r="AD2707" s="92">
        <v>0.0</v>
      </c>
      <c r="AE2707" s="92">
        <v>0.0</v>
      </c>
      <c r="AF2707" s="92">
        <v>0.0</v>
      </c>
      <c r="AG2707" s="92">
        <v>0.0</v>
      </c>
      <c r="AH2707" s="92">
        <v>0.0</v>
      </c>
    </row>
    <row r="2708" hidden="1">
      <c r="A2708" s="90" t="s">
        <v>302</v>
      </c>
      <c r="B2708" s="91" t="s">
        <v>304</v>
      </c>
      <c r="C2708" s="103">
        <v>1.0</v>
      </c>
      <c r="D2708" s="103">
        <v>1.0</v>
      </c>
      <c r="E2708" s="93">
        <f t="shared" si="1721"/>
        <v>2.166666667</v>
      </c>
      <c r="F2708" s="92">
        <v>0.0</v>
      </c>
      <c r="G2708" s="103">
        <v>9.0</v>
      </c>
      <c r="H2708" s="92">
        <v>0.0</v>
      </c>
      <c r="I2708" s="103">
        <v>13.0</v>
      </c>
      <c r="J2708" s="106">
        <f t="shared" si="1715"/>
        <v>-4</v>
      </c>
      <c r="K2708" s="94">
        <f t="shared" si="1716"/>
        <v>0.6923076923</v>
      </c>
      <c r="L2708" s="103">
        <v>10.0</v>
      </c>
      <c r="M2708" s="103">
        <v>8.0</v>
      </c>
      <c r="N2708" s="103">
        <v>1.0</v>
      </c>
      <c r="O2708" s="95">
        <f t="shared" si="1722"/>
        <v>2.166666667</v>
      </c>
      <c r="P2708" s="103">
        <v>1.0</v>
      </c>
      <c r="Q2708" s="92">
        <v>0.0</v>
      </c>
      <c r="R2708" s="92">
        <v>0.0</v>
      </c>
      <c r="S2708" s="92">
        <v>0.0</v>
      </c>
      <c r="T2708" s="103">
        <v>2.0</v>
      </c>
      <c r="U2708" s="92">
        <v>0.0</v>
      </c>
      <c r="V2708" s="92">
        <v>0.0</v>
      </c>
      <c r="W2708" s="92">
        <v>0.0</v>
      </c>
      <c r="X2708" s="92">
        <v>0.0</v>
      </c>
      <c r="Y2708" s="92">
        <v>0.0</v>
      </c>
      <c r="Z2708" s="92">
        <v>0.0</v>
      </c>
      <c r="AA2708" s="92">
        <v>0.0</v>
      </c>
      <c r="AB2708" s="92">
        <v>0.0</v>
      </c>
      <c r="AC2708" s="92">
        <v>0.0</v>
      </c>
      <c r="AD2708" s="92">
        <v>0.0</v>
      </c>
      <c r="AE2708" s="92">
        <v>0.0</v>
      </c>
      <c r="AF2708" s="92">
        <v>0.0</v>
      </c>
      <c r="AG2708" s="92">
        <v>0.0</v>
      </c>
      <c r="AH2708" s="92">
        <v>0.0</v>
      </c>
    </row>
    <row r="2709" hidden="1">
      <c r="A2709" s="90" t="s">
        <v>302</v>
      </c>
      <c r="B2709" s="91" t="s">
        <v>305</v>
      </c>
      <c r="C2709" s="103">
        <v>1.0</v>
      </c>
      <c r="D2709" s="103">
        <v>1.0</v>
      </c>
      <c r="E2709" s="93">
        <f t="shared" si="1721"/>
        <v>2</v>
      </c>
      <c r="F2709" s="92">
        <v>0.0</v>
      </c>
      <c r="G2709" s="103">
        <v>8.0</v>
      </c>
      <c r="H2709" s="103">
        <v>1.0</v>
      </c>
      <c r="I2709" s="103">
        <v>15.0</v>
      </c>
      <c r="J2709" s="106">
        <f t="shared" si="1715"/>
        <v>-7</v>
      </c>
      <c r="K2709" s="94">
        <f t="shared" si="1716"/>
        <v>0.5333333333</v>
      </c>
      <c r="L2709" s="103">
        <v>8.0</v>
      </c>
      <c r="M2709" s="103">
        <v>10.0</v>
      </c>
      <c r="N2709" s="103">
        <v>1.0</v>
      </c>
      <c r="O2709" s="95">
        <f t="shared" si="1722"/>
        <v>2</v>
      </c>
      <c r="P2709" s="103">
        <v>1.0</v>
      </c>
      <c r="Q2709" s="92">
        <v>0.0</v>
      </c>
      <c r="R2709" s="92">
        <v>0.0</v>
      </c>
      <c r="S2709" s="103">
        <v>1.0</v>
      </c>
      <c r="T2709" s="103">
        <v>1.0</v>
      </c>
      <c r="U2709" s="92">
        <v>0.0</v>
      </c>
      <c r="V2709" s="92">
        <v>0.0</v>
      </c>
      <c r="W2709" s="92">
        <v>0.0</v>
      </c>
      <c r="X2709" s="92">
        <v>0.0</v>
      </c>
      <c r="Y2709" s="92">
        <v>0.0</v>
      </c>
      <c r="Z2709" s="92">
        <v>0.0</v>
      </c>
      <c r="AA2709" s="92">
        <v>0.0</v>
      </c>
      <c r="AB2709" s="92">
        <v>0.0</v>
      </c>
      <c r="AC2709" s="92">
        <v>0.0</v>
      </c>
      <c r="AD2709" s="92">
        <v>0.0</v>
      </c>
      <c r="AE2709" s="92">
        <v>0.0</v>
      </c>
      <c r="AF2709" s="92">
        <v>0.0</v>
      </c>
      <c r="AG2709" s="92">
        <v>0.0</v>
      </c>
      <c r="AH2709" s="92">
        <v>0.0</v>
      </c>
    </row>
    <row r="2710" hidden="1">
      <c r="A2710" s="90" t="s">
        <v>302</v>
      </c>
      <c r="B2710" s="91" t="s">
        <v>306</v>
      </c>
      <c r="C2710" s="103">
        <v>1.0</v>
      </c>
      <c r="D2710" s="103">
        <v>1.0</v>
      </c>
      <c r="E2710" s="93">
        <f t="shared" si="1721"/>
        <v>2.2</v>
      </c>
      <c r="F2710" s="92">
        <v>0.0</v>
      </c>
      <c r="G2710" s="103">
        <v>2.0</v>
      </c>
      <c r="H2710" s="92">
        <v>0.0</v>
      </c>
      <c r="I2710" s="103">
        <v>12.0</v>
      </c>
      <c r="J2710" s="106">
        <f t="shared" si="1715"/>
        <v>-10</v>
      </c>
      <c r="K2710" s="94">
        <f t="shared" si="1716"/>
        <v>0.1666666667</v>
      </c>
      <c r="L2710" s="103">
        <v>11.0</v>
      </c>
      <c r="M2710" s="103">
        <v>3.0</v>
      </c>
      <c r="N2710" s="103">
        <v>1.0</v>
      </c>
      <c r="O2710" s="95">
        <f t="shared" si="1722"/>
        <v>2.2</v>
      </c>
      <c r="P2710" s="92">
        <v>0.0</v>
      </c>
      <c r="Q2710" s="92">
        <v>0.0</v>
      </c>
      <c r="R2710" s="92">
        <v>0.0</v>
      </c>
      <c r="S2710" s="103">
        <v>1.0</v>
      </c>
      <c r="T2710" s="92">
        <v>0.0</v>
      </c>
      <c r="U2710" s="92">
        <v>0.0</v>
      </c>
      <c r="V2710" s="92">
        <v>0.0</v>
      </c>
      <c r="W2710" s="92">
        <v>0.0</v>
      </c>
      <c r="X2710" s="92">
        <v>0.0</v>
      </c>
      <c r="Y2710" s="92">
        <v>0.0</v>
      </c>
      <c r="Z2710" s="92">
        <v>0.0</v>
      </c>
      <c r="AA2710" s="92">
        <v>0.0</v>
      </c>
      <c r="AB2710" s="92">
        <v>0.0</v>
      </c>
      <c r="AC2710" s="92">
        <v>0.0</v>
      </c>
      <c r="AD2710" s="92">
        <v>0.0</v>
      </c>
      <c r="AE2710" s="92">
        <v>0.0</v>
      </c>
      <c r="AF2710" s="92">
        <v>0.0</v>
      </c>
      <c r="AG2710" s="92">
        <v>0.0</v>
      </c>
      <c r="AH2710" s="92">
        <v>0.0</v>
      </c>
    </row>
    <row r="2711" hidden="1">
      <c r="A2711" s="90" t="s">
        <v>302</v>
      </c>
      <c r="B2711" s="91" t="s">
        <v>307</v>
      </c>
      <c r="C2711" s="92">
        <v>0.0</v>
      </c>
      <c r="D2711" s="92">
        <v>0.0</v>
      </c>
      <c r="E2711" s="93">
        <f t="shared" si="1721"/>
        <v>0</v>
      </c>
      <c r="F2711" s="92">
        <v>0.0</v>
      </c>
      <c r="G2711" s="92">
        <v>0.0</v>
      </c>
      <c r="H2711" s="92">
        <v>0.0</v>
      </c>
      <c r="I2711" s="92">
        <v>0.0</v>
      </c>
      <c r="J2711" s="106">
        <f t="shared" si="1715"/>
        <v>0</v>
      </c>
      <c r="K2711" s="94" t="str">
        <f t="shared" si="1716"/>
        <v>#DIV/0!</v>
      </c>
      <c r="L2711" s="92">
        <v>0.0</v>
      </c>
      <c r="M2711" s="92">
        <v>0.0</v>
      </c>
      <c r="N2711" s="103">
        <v>0.0</v>
      </c>
      <c r="O2711" s="95">
        <f t="shared" si="1722"/>
        <v>0</v>
      </c>
      <c r="P2711" s="92">
        <v>0.0</v>
      </c>
      <c r="Q2711" s="92">
        <v>0.0</v>
      </c>
      <c r="R2711" s="92">
        <v>0.0</v>
      </c>
      <c r="S2711" s="92">
        <v>0.0</v>
      </c>
      <c r="T2711" s="92">
        <v>0.0</v>
      </c>
      <c r="U2711" s="92">
        <v>0.0</v>
      </c>
      <c r="V2711" s="92">
        <v>0.0</v>
      </c>
      <c r="W2711" s="92">
        <v>0.0</v>
      </c>
      <c r="X2711" s="92">
        <v>0.0</v>
      </c>
      <c r="Y2711" s="92">
        <v>0.0</v>
      </c>
      <c r="Z2711" s="92">
        <v>0.0</v>
      </c>
      <c r="AA2711" s="92">
        <v>0.0</v>
      </c>
      <c r="AB2711" s="92">
        <v>0.0</v>
      </c>
      <c r="AC2711" s="92">
        <v>0.0</v>
      </c>
      <c r="AD2711" s="92">
        <v>0.0</v>
      </c>
      <c r="AE2711" s="92">
        <v>0.0</v>
      </c>
      <c r="AF2711" s="92">
        <v>0.0</v>
      </c>
      <c r="AG2711" s="92">
        <v>0.0</v>
      </c>
      <c r="AH2711" s="92">
        <v>0.0</v>
      </c>
    </row>
    <row r="2712" hidden="1">
      <c r="A2712" s="90" t="s">
        <v>302</v>
      </c>
      <c r="B2712" s="91" t="s">
        <v>308</v>
      </c>
      <c r="C2712" s="92">
        <v>0.0</v>
      </c>
      <c r="D2712" s="92">
        <v>0.0</v>
      </c>
      <c r="E2712" s="93">
        <f t="shared" si="1721"/>
        <v>0</v>
      </c>
      <c r="F2712" s="92">
        <v>0.0</v>
      </c>
      <c r="G2712" s="92">
        <v>0.0</v>
      </c>
      <c r="H2712" s="92">
        <v>0.0</v>
      </c>
      <c r="I2712" s="92">
        <v>0.0</v>
      </c>
      <c r="J2712" s="106">
        <f t="shared" si="1715"/>
        <v>0</v>
      </c>
      <c r="K2712" s="94" t="str">
        <f t="shared" si="1716"/>
        <v>#DIV/0!</v>
      </c>
      <c r="L2712" s="92">
        <v>0.0</v>
      </c>
      <c r="M2712" s="92">
        <v>0.0</v>
      </c>
      <c r="N2712" s="103">
        <v>0.0</v>
      </c>
      <c r="O2712" s="95">
        <f t="shared" si="1722"/>
        <v>0</v>
      </c>
      <c r="P2712" s="92">
        <v>0.0</v>
      </c>
      <c r="Q2712" s="92">
        <v>0.0</v>
      </c>
      <c r="R2712" s="92">
        <v>0.0</v>
      </c>
      <c r="S2712" s="92">
        <v>0.0</v>
      </c>
      <c r="T2712" s="92">
        <v>0.0</v>
      </c>
      <c r="U2712" s="92">
        <v>0.0</v>
      </c>
      <c r="V2712" s="92">
        <v>0.0</v>
      </c>
      <c r="W2712" s="92">
        <v>0.0</v>
      </c>
      <c r="X2712" s="92">
        <v>0.0</v>
      </c>
      <c r="Y2712" s="92">
        <v>0.0</v>
      </c>
      <c r="Z2712" s="92">
        <v>0.0</v>
      </c>
      <c r="AA2712" s="92">
        <v>0.0</v>
      </c>
      <c r="AB2712" s="92">
        <v>0.0</v>
      </c>
      <c r="AC2712" s="92">
        <v>0.0</v>
      </c>
      <c r="AD2712" s="92">
        <v>0.0</v>
      </c>
      <c r="AE2712" s="92">
        <v>0.0</v>
      </c>
      <c r="AF2712" s="92">
        <v>0.0</v>
      </c>
      <c r="AG2712" s="92">
        <v>0.0</v>
      </c>
      <c r="AH2712" s="92">
        <v>0.0</v>
      </c>
    </row>
    <row r="2713" hidden="1">
      <c r="A2713" s="98" t="s">
        <v>271</v>
      </c>
      <c r="B2713" s="99"/>
      <c r="C2713" s="99">
        <f>SUM(C2707:C2712)</f>
        <v>4</v>
      </c>
      <c r="D2713" s="99">
        <f t="shared" ref="D2713:F2713" si="1723">SUM(D2707:D2712)/4</f>
        <v>1</v>
      </c>
      <c r="E2713" s="100">
        <f t="shared" si="1723"/>
        <v>2.125</v>
      </c>
      <c r="F2713" s="99">
        <f t="shared" si="1723"/>
        <v>0</v>
      </c>
      <c r="G2713" s="99">
        <f>SUM(G2707:G2712)</f>
        <v>23</v>
      </c>
      <c r="H2713" s="99"/>
      <c r="I2713" s="99">
        <f>SUM(I2707:I2712)</f>
        <v>56</v>
      </c>
      <c r="J2713" s="99">
        <f t="shared" si="1715"/>
        <v>-33</v>
      </c>
      <c r="K2713" s="101">
        <f t="shared" si="1716"/>
        <v>0.4107142857</v>
      </c>
      <c r="L2713" s="99">
        <f t="shared" ref="L2713:M2713" si="1724">SUM(L2707:L2712)</f>
        <v>37</v>
      </c>
      <c r="M2713" s="99">
        <f t="shared" si="1724"/>
        <v>25</v>
      </c>
      <c r="N2713" s="99"/>
      <c r="O2713" s="102"/>
      <c r="P2713" s="99">
        <f t="shared" ref="P2713:AH2713" si="1725">SUM(P2707:P2712)</f>
        <v>2</v>
      </c>
      <c r="Q2713" s="99">
        <f t="shared" si="1725"/>
        <v>0</v>
      </c>
      <c r="R2713" s="99">
        <f t="shared" si="1725"/>
        <v>0</v>
      </c>
      <c r="S2713" s="99">
        <f t="shared" si="1725"/>
        <v>2</v>
      </c>
      <c r="T2713" s="99">
        <f t="shared" si="1725"/>
        <v>3</v>
      </c>
      <c r="U2713" s="99">
        <f t="shared" si="1725"/>
        <v>0</v>
      </c>
      <c r="V2713" s="99">
        <f t="shared" si="1725"/>
        <v>0</v>
      </c>
      <c r="W2713" s="99">
        <f t="shared" si="1725"/>
        <v>0</v>
      </c>
      <c r="X2713" s="99">
        <f t="shared" si="1725"/>
        <v>0</v>
      </c>
      <c r="Y2713" s="99">
        <f t="shared" si="1725"/>
        <v>0</v>
      </c>
      <c r="Z2713" s="99">
        <f t="shared" si="1725"/>
        <v>0</v>
      </c>
      <c r="AA2713" s="99">
        <f t="shared" si="1725"/>
        <v>0</v>
      </c>
      <c r="AB2713" s="99">
        <f t="shared" si="1725"/>
        <v>0</v>
      </c>
      <c r="AC2713" s="99">
        <f t="shared" si="1725"/>
        <v>0</v>
      </c>
      <c r="AD2713" s="99">
        <f t="shared" si="1725"/>
        <v>0</v>
      </c>
      <c r="AE2713" s="99">
        <f t="shared" si="1725"/>
        <v>0</v>
      </c>
      <c r="AF2713" s="99">
        <f t="shared" si="1725"/>
        <v>0</v>
      </c>
      <c r="AG2713" s="99">
        <f t="shared" si="1725"/>
        <v>0</v>
      </c>
      <c r="AH2713" s="99">
        <f t="shared" si="1725"/>
        <v>0</v>
      </c>
    </row>
    <row r="2714">
      <c r="A2714" s="119" t="s">
        <v>536</v>
      </c>
    </row>
    <row r="2716" hidden="1">
      <c r="A2716" s="115"/>
      <c r="F2716" s="116" t="s">
        <v>382</v>
      </c>
      <c r="L2716" s="117" t="s">
        <v>383</v>
      </c>
      <c r="N2716" s="118" t="s">
        <v>384</v>
      </c>
    </row>
    <row r="2717" hidden="1">
      <c r="A2717" s="83" t="s">
        <v>232</v>
      </c>
      <c r="B2717" s="83" t="s">
        <v>233</v>
      </c>
      <c r="C2717" s="83" t="s">
        <v>234</v>
      </c>
      <c r="D2717" s="83" t="s">
        <v>15</v>
      </c>
      <c r="E2717" s="84" t="s">
        <v>235</v>
      </c>
      <c r="F2717" s="85" t="s">
        <v>17</v>
      </c>
      <c r="G2717" s="85" t="s">
        <v>236</v>
      </c>
      <c r="H2717" s="85" t="s">
        <v>237</v>
      </c>
      <c r="I2717" s="85" t="s">
        <v>238</v>
      </c>
      <c r="J2717" s="85" t="s">
        <v>239</v>
      </c>
      <c r="K2717" s="86" t="s">
        <v>240</v>
      </c>
      <c r="L2717" s="87" t="s">
        <v>241</v>
      </c>
      <c r="M2717" s="87" t="s">
        <v>242</v>
      </c>
      <c r="N2717" s="88" t="s">
        <v>385</v>
      </c>
      <c r="O2717" s="88" t="s">
        <v>235</v>
      </c>
      <c r="P2717" s="88" t="s">
        <v>244</v>
      </c>
      <c r="Q2717" s="88" t="s">
        <v>245</v>
      </c>
      <c r="R2717" s="88" t="s">
        <v>246</v>
      </c>
      <c r="S2717" s="88" t="s">
        <v>247</v>
      </c>
      <c r="T2717" s="88" t="s">
        <v>248</v>
      </c>
      <c r="U2717" s="88" t="s">
        <v>249</v>
      </c>
      <c r="V2717" s="88" t="s">
        <v>250</v>
      </c>
      <c r="W2717" s="88" t="s">
        <v>251</v>
      </c>
      <c r="X2717" s="88" t="s">
        <v>252</v>
      </c>
      <c r="Y2717" s="88" t="s">
        <v>253</v>
      </c>
      <c r="Z2717" s="88" t="s">
        <v>254</v>
      </c>
      <c r="AA2717" s="88" t="s">
        <v>255</v>
      </c>
      <c r="AB2717" s="88" t="s">
        <v>256</v>
      </c>
      <c r="AC2717" s="88" t="s">
        <v>257</v>
      </c>
      <c r="AD2717" s="88" t="s">
        <v>258</v>
      </c>
      <c r="AE2717" s="88" t="s">
        <v>259</v>
      </c>
      <c r="AF2717" s="88" t="s">
        <v>260</v>
      </c>
      <c r="AG2717" s="88" t="s">
        <v>261</v>
      </c>
      <c r="AH2717" s="88" t="s">
        <v>262</v>
      </c>
    </row>
    <row r="2718" hidden="1">
      <c r="A2718" s="96" t="s">
        <v>32</v>
      </c>
      <c r="B2718" s="97" t="s">
        <v>295</v>
      </c>
      <c r="C2718" s="103">
        <v>1.0</v>
      </c>
      <c r="D2718" s="103">
        <v>1.0</v>
      </c>
      <c r="E2718" s="93">
        <f t="shared" ref="E2718:E2724" si="1726">SUM(L2718*I2718)/60</f>
        <v>12.3</v>
      </c>
      <c r="F2718" s="103">
        <v>5.0</v>
      </c>
      <c r="G2718" s="103">
        <v>17.0</v>
      </c>
      <c r="H2718" s="92">
        <v>0.0</v>
      </c>
      <c r="I2718" s="103">
        <v>18.0</v>
      </c>
      <c r="J2718" s="106">
        <f t="shared" ref="J2718:J2736" si="1727">SUM(G2718-I2718)</f>
        <v>-1</v>
      </c>
      <c r="K2718" s="94">
        <f t="shared" ref="K2718:K2736" si="1728">SUM(G2718/I2718)</f>
        <v>0.9444444444</v>
      </c>
      <c r="L2718" s="103">
        <v>41.0</v>
      </c>
      <c r="M2718" s="103">
        <v>27.0</v>
      </c>
      <c r="N2718" s="103">
        <v>1.0</v>
      </c>
      <c r="O2718" s="95">
        <f t="shared" ref="O2718:O2724" si="1729">(E2718*N2718)</f>
        <v>12.3</v>
      </c>
      <c r="P2718" s="103">
        <v>4.0</v>
      </c>
      <c r="Q2718" s="92">
        <v>0.0</v>
      </c>
      <c r="R2718" s="92">
        <v>0.0</v>
      </c>
      <c r="S2718" s="92">
        <v>0.0</v>
      </c>
      <c r="T2718" s="103">
        <v>2.0</v>
      </c>
      <c r="U2718" s="92">
        <v>0.0</v>
      </c>
      <c r="V2718" s="92">
        <v>0.0</v>
      </c>
      <c r="W2718" s="92">
        <v>0.0</v>
      </c>
      <c r="X2718" s="92">
        <v>0.0</v>
      </c>
      <c r="Y2718" s="92">
        <v>0.0</v>
      </c>
      <c r="Z2718" s="92">
        <v>0.0</v>
      </c>
      <c r="AA2718" s="92">
        <v>0.0</v>
      </c>
      <c r="AB2718" s="92">
        <v>0.0</v>
      </c>
      <c r="AC2718" s="92">
        <v>0.0</v>
      </c>
      <c r="AD2718" s="92">
        <v>0.0</v>
      </c>
      <c r="AE2718" s="92">
        <v>0.0</v>
      </c>
      <c r="AF2718" s="92">
        <v>0.0</v>
      </c>
      <c r="AG2718" s="92">
        <v>0.0</v>
      </c>
      <c r="AH2718" s="92">
        <v>0.0</v>
      </c>
    </row>
    <row r="2719" hidden="1">
      <c r="A2719" s="96" t="s">
        <v>32</v>
      </c>
      <c r="B2719" s="97" t="s">
        <v>296</v>
      </c>
      <c r="C2719" s="103">
        <v>1.0</v>
      </c>
      <c r="D2719" s="103">
        <v>1.0</v>
      </c>
      <c r="E2719" s="93">
        <f t="shared" si="1726"/>
        <v>11.2</v>
      </c>
      <c r="F2719" s="92">
        <v>0.0</v>
      </c>
      <c r="G2719" s="103">
        <v>60.0</v>
      </c>
      <c r="H2719" s="92">
        <v>0.0</v>
      </c>
      <c r="I2719" s="103">
        <v>42.0</v>
      </c>
      <c r="J2719" s="106">
        <f t="shared" si="1727"/>
        <v>18</v>
      </c>
      <c r="K2719" s="94">
        <f t="shared" si="1728"/>
        <v>1.428571429</v>
      </c>
      <c r="L2719" s="103">
        <v>16.0</v>
      </c>
      <c r="M2719" s="103">
        <v>75.0</v>
      </c>
      <c r="N2719" s="103">
        <v>1.0</v>
      </c>
      <c r="O2719" s="95">
        <f t="shared" si="1729"/>
        <v>11.2</v>
      </c>
      <c r="P2719" s="92">
        <v>0.0</v>
      </c>
      <c r="Q2719" s="103">
        <v>3.0</v>
      </c>
      <c r="R2719" s="103">
        <v>3.0</v>
      </c>
      <c r="S2719" s="103">
        <v>1.0</v>
      </c>
      <c r="T2719" s="103">
        <v>12.0</v>
      </c>
      <c r="U2719" s="103">
        <v>1.0</v>
      </c>
      <c r="V2719" s="92">
        <v>0.0</v>
      </c>
      <c r="W2719" s="92">
        <v>0.0</v>
      </c>
      <c r="X2719" s="92">
        <v>0.0</v>
      </c>
      <c r="Y2719" s="92">
        <v>0.0</v>
      </c>
      <c r="Z2719" s="92">
        <v>0.0</v>
      </c>
      <c r="AA2719" s="92">
        <v>0.0</v>
      </c>
      <c r="AB2719" s="92">
        <v>0.0</v>
      </c>
      <c r="AC2719" s="103">
        <v>3.0</v>
      </c>
      <c r="AD2719" s="92">
        <v>0.0</v>
      </c>
      <c r="AE2719" s="92">
        <v>0.0</v>
      </c>
      <c r="AF2719" s="92">
        <v>0.0</v>
      </c>
      <c r="AG2719" s="92">
        <v>0.0</v>
      </c>
      <c r="AH2719" s="92">
        <v>0.0</v>
      </c>
    </row>
    <row r="2720" hidden="1">
      <c r="A2720" s="96" t="s">
        <v>32</v>
      </c>
      <c r="B2720" s="97" t="s">
        <v>297</v>
      </c>
      <c r="C2720" s="92">
        <v>0.0</v>
      </c>
      <c r="D2720" s="92">
        <v>0.0</v>
      </c>
      <c r="E2720" s="93">
        <f t="shared" si="1726"/>
        <v>0</v>
      </c>
      <c r="F2720" s="92">
        <v>0.0</v>
      </c>
      <c r="G2720" s="92">
        <v>0.0</v>
      </c>
      <c r="H2720" s="92">
        <v>0.0</v>
      </c>
      <c r="I2720" s="92">
        <v>0.0</v>
      </c>
      <c r="J2720" s="106">
        <f t="shared" si="1727"/>
        <v>0</v>
      </c>
      <c r="K2720" s="94" t="str">
        <f t="shared" si="1728"/>
        <v>#DIV/0!</v>
      </c>
      <c r="L2720" s="92">
        <v>0.0</v>
      </c>
      <c r="M2720" s="92">
        <v>0.0</v>
      </c>
      <c r="N2720" s="103">
        <v>0.0</v>
      </c>
      <c r="O2720" s="95">
        <f t="shared" si="1729"/>
        <v>0</v>
      </c>
      <c r="P2720" s="92">
        <v>0.0</v>
      </c>
      <c r="Q2720" s="92">
        <v>0.0</v>
      </c>
      <c r="R2720" s="92">
        <v>0.0</v>
      </c>
      <c r="S2720" s="92">
        <v>0.0</v>
      </c>
      <c r="T2720" s="92">
        <v>0.0</v>
      </c>
      <c r="U2720" s="92">
        <v>0.0</v>
      </c>
      <c r="V2720" s="92">
        <v>0.0</v>
      </c>
      <c r="W2720" s="92">
        <v>0.0</v>
      </c>
      <c r="X2720" s="92">
        <v>0.0</v>
      </c>
      <c r="Y2720" s="92">
        <v>0.0</v>
      </c>
      <c r="Z2720" s="92">
        <v>0.0</v>
      </c>
      <c r="AA2720" s="92">
        <v>0.0</v>
      </c>
      <c r="AB2720" s="92">
        <v>0.0</v>
      </c>
      <c r="AC2720" s="92">
        <v>0.0</v>
      </c>
      <c r="AD2720" s="92">
        <v>0.0</v>
      </c>
      <c r="AE2720" s="92">
        <v>0.0</v>
      </c>
      <c r="AF2720" s="92">
        <v>0.0</v>
      </c>
      <c r="AG2720" s="92">
        <v>0.0</v>
      </c>
      <c r="AH2720" s="92">
        <v>0.0</v>
      </c>
    </row>
    <row r="2721" hidden="1">
      <c r="A2721" s="96" t="s">
        <v>32</v>
      </c>
      <c r="B2721" s="97" t="s">
        <v>298</v>
      </c>
      <c r="C2721" s="103">
        <v>1.0</v>
      </c>
      <c r="D2721" s="103">
        <v>1.0</v>
      </c>
      <c r="E2721" s="93">
        <f t="shared" si="1726"/>
        <v>11.9</v>
      </c>
      <c r="F2721" s="92">
        <v>0.0</v>
      </c>
      <c r="G2721" s="103">
        <v>44.0</v>
      </c>
      <c r="H2721" s="92">
        <v>0.0</v>
      </c>
      <c r="I2721" s="103">
        <v>34.0</v>
      </c>
      <c r="J2721" s="106">
        <f t="shared" si="1727"/>
        <v>10</v>
      </c>
      <c r="K2721" s="94">
        <f t="shared" si="1728"/>
        <v>1.294117647</v>
      </c>
      <c r="L2721" s="103">
        <v>21.0</v>
      </c>
      <c r="M2721" s="103">
        <v>48.0</v>
      </c>
      <c r="N2721" s="103">
        <v>1.0</v>
      </c>
      <c r="O2721" s="95">
        <f t="shared" si="1729"/>
        <v>11.9</v>
      </c>
      <c r="P2721" s="103">
        <v>1.0</v>
      </c>
      <c r="Q2721" s="103">
        <v>1.0</v>
      </c>
      <c r="R2721" s="103">
        <v>1.0</v>
      </c>
      <c r="S2721" s="92">
        <v>0.0</v>
      </c>
      <c r="T2721" s="103">
        <v>6.0</v>
      </c>
      <c r="U2721" s="103">
        <v>2.0</v>
      </c>
      <c r="V2721" s="92">
        <v>0.0</v>
      </c>
      <c r="W2721" s="92">
        <v>0.0</v>
      </c>
      <c r="X2721" s="92">
        <v>0.0</v>
      </c>
      <c r="Y2721" s="92">
        <v>0.0</v>
      </c>
      <c r="Z2721" s="92">
        <v>0.0</v>
      </c>
      <c r="AA2721" s="92">
        <v>0.0</v>
      </c>
      <c r="AB2721" s="92">
        <v>0.0</v>
      </c>
      <c r="AC2721" s="103">
        <v>1.0</v>
      </c>
      <c r="AD2721" s="92">
        <v>0.0</v>
      </c>
      <c r="AE2721" s="92">
        <v>0.0</v>
      </c>
      <c r="AF2721" s="92">
        <v>0.0</v>
      </c>
      <c r="AG2721" s="92">
        <v>0.0</v>
      </c>
      <c r="AH2721" s="92">
        <v>0.0</v>
      </c>
    </row>
    <row r="2722" hidden="1">
      <c r="A2722" s="96" t="s">
        <v>32</v>
      </c>
      <c r="B2722" s="97" t="s">
        <v>299</v>
      </c>
      <c r="C2722" s="92">
        <v>0.0</v>
      </c>
      <c r="D2722" s="92">
        <v>0.0</v>
      </c>
      <c r="E2722" s="93">
        <f t="shared" si="1726"/>
        <v>0</v>
      </c>
      <c r="F2722" s="92">
        <v>0.0</v>
      </c>
      <c r="G2722" s="92">
        <v>0.0</v>
      </c>
      <c r="H2722" s="92">
        <v>0.0</v>
      </c>
      <c r="I2722" s="92">
        <v>0.0</v>
      </c>
      <c r="J2722" s="106">
        <f t="shared" si="1727"/>
        <v>0</v>
      </c>
      <c r="K2722" s="94" t="str">
        <f t="shared" si="1728"/>
        <v>#DIV/0!</v>
      </c>
      <c r="L2722" s="92">
        <v>0.0</v>
      </c>
      <c r="M2722" s="92">
        <v>0.0</v>
      </c>
      <c r="N2722" s="103">
        <v>0.0</v>
      </c>
      <c r="O2722" s="95">
        <f t="shared" si="1729"/>
        <v>0</v>
      </c>
      <c r="P2722" s="92">
        <v>0.0</v>
      </c>
      <c r="Q2722" s="92">
        <v>0.0</v>
      </c>
      <c r="R2722" s="92">
        <v>0.0</v>
      </c>
      <c r="S2722" s="92">
        <v>0.0</v>
      </c>
      <c r="T2722" s="92">
        <v>0.0</v>
      </c>
      <c r="U2722" s="92">
        <v>0.0</v>
      </c>
      <c r="V2722" s="92">
        <v>0.0</v>
      </c>
      <c r="W2722" s="92">
        <v>0.0</v>
      </c>
      <c r="X2722" s="92">
        <v>0.0</v>
      </c>
      <c r="Y2722" s="92">
        <v>0.0</v>
      </c>
      <c r="Z2722" s="92">
        <v>0.0</v>
      </c>
      <c r="AA2722" s="92">
        <v>0.0</v>
      </c>
      <c r="AB2722" s="92">
        <v>0.0</v>
      </c>
      <c r="AC2722" s="92">
        <v>0.0</v>
      </c>
      <c r="AD2722" s="92">
        <v>0.0</v>
      </c>
      <c r="AE2722" s="92">
        <v>0.0</v>
      </c>
      <c r="AF2722" s="92">
        <v>0.0</v>
      </c>
      <c r="AG2722" s="92">
        <v>0.0</v>
      </c>
      <c r="AH2722" s="92">
        <v>0.0</v>
      </c>
    </row>
    <row r="2723" hidden="1">
      <c r="A2723" s="96"/>
      <c r="B2723" s="97"/>
      <c r="C2723" s="92">
        <v>0.0</v>
      </c>
      <c r="D2723" s="92">
        <v>0.0</v>
      </c>
      <c r="E2723" s="93">
        <f t="shared" si="1726"/>
        <v>0</v>
      </c>
      <c r="F2723" s="92">
        <v>0.0</v>
      </c>
      <c r="G2723" s="92">
        <v>0.0</v>
      </c>
      <c r="H2723" s="92">
        <v>0.0</v>
      </c>
      <c r="I2723" s="92">
        <v>0.0</v>
      </c>
      <c r="J2723" s="106">
        <f t="shared" si="1727"/>
        <v>0</v>
      </c>
      <c r="K2723" s="94" t="str">
        <f t="shared" si="1728"/>
        <v>#DIV/0!</v>
      </c>
      <c r="L2723" s="92">
        <v>0.0</v>
      </c>
      <c r="M2723" s="92">
        <v>0.0</v>
      </c>
      <c r="N2723" s="103">
        <v>0.0</v>
      </c>
      <c r="O2723" s="95">
        <f t="shared" si="1729"/>
        <v>0</v>
      </c>
      <c r="P2723" s="92">
        <v>0.0</v>
      </c>
      <c r="Q2723" s="92">
        <v>0.0</v>
      </c>
      <c r="R2723" s="92">
        <v>0.0</v>
      </c>
      <c r="S2723" s="92">
        <v>0.0</v>
      </c>
      <c r="T2723" s="92">
        <v>0.0</v>
      </c>
      <c r="U2723" s="92">
        <v>0.0</v>
      </c>
      <c r="V2723" s="92">
        <v>0.0</v>
      </c>
      <c r="W2723" s="92">
        <v>0.0</v>
      </c>
      <c r="X2723" s="92">
        <v>0.0</v>
      </c>
      <c r="Y2723" s="92">
        <v>0.0</v>
      </c>
      <c r="Z2723" s="92">
        <v>0.0</v>
      </c>
      <c r="AA2723" s="92">
        <v>0.0</v>
      </c>
      <c r="AB2723" s="92">
        <v>0.0</v>
      </c>
      <c r="AC2723" s="92">
        <v>0.0</v>
      </c>
      <c r="AD2723" s="92">
        <v>0.0</v>
      </c>
      <c r="AE2723" s="92">
        <v>0.0</v>
      </c>
      <c r="AF2723" s="92">
        <v>0.0</v>
      </c>
      <c r="AG2723" s="92">
        <v>0.0</v>
      </c>
      <c r="AH2723" s="92">
        <v>0.0</v>
      </c>
    </row>
    <row r="2724" hidden="1">
      <c r="A2724" s="96" t="s">
        <v>269</v>
      </c>
      <c r="B2724" s="97" t="s">
        <v>301</v>
      </c>
      <c r="C2724" s="103">
        <v>1.0</v>
      </c>
      <c r="D2724" s="103">
        <v>1.0</v>
      </c>
      <c r="E2724" s="93">
        <f t="shared" si="1726"/>
        <v>10.73333333</v>
      </c>
      <c r="F2724" s="92">
        <v>0.0</v>
      </c>
      <c r="G2724" s="103">
        <v>38.0</v>
      </c>
      <c r="H2724" s="92">
        <v>0.0</v>
      </c>
      <c r="I2724" s="103">
        <v>46.0</v>
      </c>
      <c r="J2724" s="106">
        <f t="shared" si="1727"/>
        <v>-8</v>
      </c>
      <c r="K2724" s="94">
        <f t="shared" si="1728"/>
        <v>0.8260869565</v>
      </c>
      <c r="L2724" s="103">
        <v>14.0</v>
      </c>
      <c r="M2724" s="103">
        <v>48.0</v>
      </c>
      <c r="N2724" s="103">
        <v>1.0</v>
      </c>
      <c r="O2724" s="95">
        <f t="shared" si="1729"/>
        <v>10.73333333</v>
      </c>
      <c r="P2724" s="103">
        <v>2.0</v>
      </c>
      <c r="Q2724" s="92">
        <v>0.0</v>
      </c>
      <c r="R2724" s="103">
        <v>3.0</v>
      </c>
      <c r="S2724" s="92">
        <v>0.0</v>
      </c>
      <c r="T2724" s="103">
        <v>7.0</v>
      </c>
      <c r="U2724" s="92">
        <v>0.0</v>
      </c>
      <c r="V2724" s="92">
        <v>0.0</v>
      </c>
      <c r="W2724" s="92">
        <v>0.0</v>
      </c>
      <c r="X2724" s="92">
        <v>0.0</v>
      </c>
      <c r="Y2724" s="92">
        <v>0.0</v>
      </c>
      <c r="Z2724" s="92">
        <v>0.0</v>
      </c>
      <c r="AA2724" s="92">
        <v>0.0</v>
      </c>
      <c r="AB2724" s="92">
        <v>0.0</v>
      </c>
      <c r="AC2724" s="92">
        <v>0.0</v>
      </c>
      <c r="AD2724" s="92">
        <v>0.0</v>
      </c>
      <c r="AE2724" s="92">
        <v>0.0</v>
      </c>
      <c r="AF2724" s="92">
        <v>0.0</v>
      </c>
      <c r="AG2724" s="92">
        <v>0.0</v>
      </c>
      <c r="AH2724" s="92">
        <v>0.0</v>
      </c>
    </row>
    <row r="2725" hidden="1">
      <c r="A2725" s="98"/>
      <c r="B2725" s="99"/>
      <c r="C2725" s="99">
        <f t="shared" ref="C2725:D2725" si="1730">SUM(C2718:C2724)/4</f>
        <v>1</v>
      </c>
      <c r="D2725" s="99">
        <f t="shared" si="1730"/>
        <v>1</v>
      </c>
      <c r="E2725" s="100">
        <f>SUM(E2718:E2724)</f>
        <v>46.13333333</v>
      </c>
      <c r="F2725" s="99">
        <f>SUM(F2718:F2724)/4</f>
        <v>1.25</v>
      </c>
      <c r="G2725" s="99">
        <f>SUM(G2718:G2724)</f>
        <v>159</v>
      </c>
      <c r="H2725" s="99"/>
      <c r="I2725" s="99">
        <f>SUM(I2718:I2724)</f>
        <v>140</v>
      </c>
      <c r="J2725" s="99">
        <f t="shared" si="1727"/>
        <v>19</v>
      </c>
      <c r="K2725" s="101">
        <f t="shared" si="1728"/>
        <v>1.135714286</v>
      </c>
      <c r="L2725" s="99">
        <f t="shared" ref="L2725:M2725" si="1731">SUM(L2718:L2724)</f>
        <v>92</v>
      </c>
      <c r="M2725" s="99">
        <f t="shared" si="1731"/>
        <v>198</v>
      </c>
      <c r="N2725" s="99"/>
      <c r="O2725" s="102"/>
      <c r="P2725" s="99">
        <f t="shared" ref="P2725:AH2725" si="1732">SUM(P2718:P2724)</f>
        <v>7</v>
      </c>
      <c r="Q2725" s="99">
        <f t="shared" si="1732"/>
        <v>4</v>
      </c>
      <c r="R2725" s="99">
        <f t="shared" si="1732"/>
        <v>7</v>
      </c>
      <c r="S2725" s="99">
        <f t="shared" si="1732"/>
        <v>1</v>
      </c>
      <c r="T2725" s="99">
        <f t="shared" si="1732"/>
        <v>27</v>
      </c>
      <c r="U2725" s="99">
        <f t="shared" si="1732"/>
        <v>3</v>
      </c>
      <c r="V2725" s="99">
        <f t="shared" si="1732"/>
        <v>0</v>
      </c>
      <c r="W2725" s="99">
        <f t="shared" si="1732"/>
        <v>0</v>
      </c>
      <c r="X2725" s="99">
        <f t="shared" si="1732"/>
        <v>0</v>
      </c>
      <c r="Y2725" s="99">
        <f t="shared" si="1732"/>
        <v>0</v>
      </c>
      <c r="Z2725" s="99">
        <f t="shared" si="1732"/>
        <v>0</v>
      </c>
      <c r="AA2725" s="99">
        <f t="shared" si="1732"/>
        <v>0</v>
      </c>
      <c r="AB2725" s="99">
        <f t="shared" si="1732"/>
        <v>0</v>
      </c>
      <c r="AC2725" s="99">
        <f t="shared" si="1732"/>
        <v>4</v>
      </c>
      <c r="AD2725" s="99">
        <f t="shared" si="1732"/>
        <v>0</v>
      </c>
      <c r="AE2725" s="99">
        <f t="shared" si="1732"/>
        <v>0</v>
      </c>
      <c r="AF2725" s="99">
        <f t="shared" si="1732"/>
        <v>0</v>
      </c>
      <c r="AG2725" s="99">
        <f t="shared" si="1732"/>
        <v>0</v>
      </c>
      <c r="AH2725" s="99">
        <f t="shared" si="1732"/>
        <v>0</v>
      </c>
    </row>
    <row r="2726" hidden="1">
      <c r="A2726" s="96" t="s">
        <v>58</v>
      </c>
      <c r="B2726" s="97" t="s">
        <v>309</v>
      </c>
      <c r="C2726" s="103">
        <v>1.0</v>
      </c>
      <c r="D2726" s="92">
        <v>0.0</v>
      </c>
      <c r="E2726" s="93">
        <f t="shared" ref="E2726:E2735" si="1733">SUM(L2726*I2726)/60</f>
        <v>11.46666667</v>
      </c>
      <c r="F2726" s="103">
        <v>1.0</v>
      </c>
      <c r="G2726" s="103">
        <v>22.0</v>
      </c>
      <c r="H2726" s="92">
        <v>0.0</v>
      </c>
      <c r="I2726" s="103">
        <v>43.0</v>
      </c>
      <c r="J2726" s="106">
        <f t="shared" si="1727"/>
        <v>-21</v>
      </c>
      <c r="K2726" s="94">
        <f t="shared" si="1728"/>
        <v>0.511627907</v>
      </c>
      <c r="L2726" s="103">
        <v>16.0</v>
      </c>
      <c r="M2726" s="103">
        <v>25.0</v>
      </c>
      <c r="N2726" s="103">
        <v>1.0</v>
      </c>
      <c r="O2726" s="95">
        <f t="shared" ref="O2726:O2735" si="1734">SUM(L2726*I2726)/60</f>
        <v>11.46666667</v>
      </c>
      <c r="P2726" s="103">
        <v>1.0</v>
      </c>
      <c r="Q2726" s="92">
        <v>0.0</v>
      </c>
      <c r="R2726" s="92">
        <v>0.0</v>
      </c>
      <c r="S2726" s="103">
        <v>2.0</v>
      </c>
      <c r="T2726" s="103">
        <v>1.0</v>
      </c>
      <c r="U2726" s="92">
        <v>0.0</v>
      </c>
      <c r="V2726" s="92">
        <v>0.0</v>
      </c>
      <c r="W2726" s="92">
        <v>0.0</v>
      </c>
      <c r="X2726" s="92">
        <v>0.0</v>
      </c>
      <c r="Y2726" s="92">
        <v>0.0</v>
      </c>
      <c r="Z2726" s="92">
        <v>0.0</v>
      </c>
      <c r="AA2726" s="92">
        <v>0.0</v>
      </c>
      <c r="AB2726" s="92">
        <v>0.0</v>
      </c>
      <c r="AC2726" s="92">
        <v>0.0</v>
      </c>
      <c r="AD2726" s="92">
        <v>0.0</v>
      </c>
      <c r="AE2726" s="92">
        <v>0.0</v>
      </c>
      <c r="AF2726" s="92">
        <v>0.0</v>
      </c>
      <c r="AG2726" s="92">
        <v>0.0</v>
      </c>
      <c r="AH2726" s="92">
        <v>0.0</v>
      </c>
    </row>
    <row r="2727" hidden="1">
      <c r="A2727" s="96" t="s">
        <v>58</v>
      </c>
      <c r="B2727" s="97" t="s">
        <v>310</v>
      </c>
      <c r="C2727" s="92">
        <v>0.0</v>
      </c>
      <c r="D2727" s="92">
        <v>0.0</v>
      </c>
      <c r="E2727" s="93">
        <f t="shared" si="1733"/>
        <v>0</v>
      </c>
      <c r="F2727" s="92">
        <v>0.0</v>
      </c>
      <c r="G2727" s="92">
        <v>0.0</v>
      </c>
      <c r="H2727" s="92">
        <v>0.0</v>
      </c>
      <c r="I2727" s="92">
        <v>0.0</v>
      </c>
      <c r="J2727" s="106">
        <f t="shared" si="1727"/>
        <v>0</v>
      </c>
      <c r="K2727" s="94" t="str">
        <f t="shared" si="1728"/>
        <v>#DIV/0!</v>
      </c>
      <c r="L2727" s="92">
        <v>0.0</v>
      </c>
      <c r="M2727" s="92">
        <v>0.0</v>
      </c>
      <c r="N2727" s="103">
        <v>0.0</v>
      </c>
      <c r="O2727" s="95">
        <f t="shared" si="1734"/>
        <v>0</v>
      </c>
      <c r="P2727" s="92">
        <v>0.0</v>
      </c>
      <c r="Q2727" s="92">
        <v>0.0</v>
      </c>
      <c r="R2727" s="92">
        <v>0.0</v>
      </c>
      <c r="S2727" s="92">
        <v>0.0</v>
      </c>
      <c r="T2727" s="92">
        <v>0.0</v>
      </c>
      <c r="U2727" s="92">
        <v>0.0</v>
      </c>
      <c r="V2727" s="92">
        <v>0.0</v>
      </c>
      <c r="W2727" s="92">
        <v>0.0</v>
      </c>
      <c r="X2727" s="92">
        <v>0.0</v>
      </c>
      <c r="Y2727" s="92">
        <v>0.0</v>
      </c>
      <c r="Z2727" s="92">
        <v>0.0</v>
      </c>
      <c r="AA2727" s="92">
        <v>0.0</v>
      </c>
      <c r="AB2727" s="92">
        <v>0.0</v>
      </c>
      <c r="AC2727" s="92">
        <v>0.0</v>
      </c>
      <c r="AD2727" s="92">
        <v>0.0</v>
      </c>
      <c r="AE2727" s="92">
        <v>0.0</v>
      </c>
      <c r="AF2727" s="92">
        <v>0.0</v>
      </c>
      <c r="AG2727" s="92">
        <v>0.0</v>
      </c>
      <c r="AH2727" s="92">
        <v>0.0</v>
      </c>
    </row>
    <row r="2728" hidden="1">
      <c r="A2728" s="96" t="s">
        <v>58</v>
      </c>
      <c r="B2728" s="97" t="s">
        <v>311</v>
      </c>
      <c r="C2728" s="103">
        <v>1.0</v>
      </c>
      <c r="D2728" s="92">
        <v>0.0</v>
      </c>
      <c r="E2728" s="93">
        <f t="shared" si="1733"/>
        <v>11.43333333</v>
      </c>
      <c r="F2728" s="92">
        <v>0.0</v>
      </c>
      <c r="G2728" s="103">
        <v>36.0</v>
      </c>
      <c r="H2728" s="103">
        <v>1.0</v>
      </c>
      <c r="I2728" s="103">
        <v>49.0</v>
      </c>
      <c r="J2728" s="106">
        <f t="shared" si="1727"/>
        <v>-13</v>
      </c>
      <c r="K2728" s="94">
        <f t="shared" si="1728"/>
        <v>0.7346938776</v>
      </c>
      <c r="L2728" s="103">
        <v>14.0</v>
      </c>
      <c r="M2728" s="103">
        <v>39.0</v>
      </c>
      <c r="N2728" s="103">
        <v>1.0</v>
      </c>
      <c r="O2728" s="95">
        <f t="shared" si="1734"/>
        <v>11.43333333</v>
      </c>
      <c r="P2728" s="92">
        <v>0.0</v>
      </c>
      <c r="Q2728" s="92">
        <v>0.0</v>
      </c>
      <c r="R2728" s="103">
        <v>3.0</v>
      </c>
      <c r="S2728" s="103">
        <v>1.0</v>
      </c>
      <c r="T2728" s="103">
        <v>1.0</v>
      </c>
      <c r="U2728" s="92">
        <v>0.0</v>
      </c>
      <c r="V2728" s="92">
        <v>0.0</v>
      </c>
      <c r="W2728" s="92">
        <v>0.0</v>
      </c>
      <c r="X2728" s="92">
        <v>0.0</v>
      </c>
      <c r="Y2728" s="92">
        <v>0.0</v>
      </c>
      <c r="Z2728" s="92">
        <v>0.0</v>
      </c>
      <c r="AA2728" s="92">
        <v>0.0</v>
      </c>
      <c r="AB2728" s="92">
        <v>0.0</v>
      </c>
      <c r="AC2728" s="92">
        <v>0.0</v>
      </c>
      <c r="AD2728" s="92">
        <v>0.0</v>
      </c>
      <c r="AE2728" s="92">
        <v>0.0</v>
      </c>
      <c r="AF2728" s="92">
        <v>0.0</v>
      </c>
      <c r="AG2728" s="92">
        <v>0.0</v>
      </c>
      <c r="AH2728" s="92">
        <v>0.0</v>
      </c>
    </row>
    <row r="2729" hidden="1">
      <c r="A2729" s="96" t="s">
        <v>58</v>
      </c>
      <c r="B2729" s="97" t="s">
        <v>312</v>
      </c>
      <c r="C2729" s="92">
        <v>0.0</v>
      </c>
      <c r="D2729" s="92">
        <v>0.0</v>
      </c>
      <c r="E2729" s="93">
        <f t="shared" si="1733"/>
        <v>0</v>
      </c>
      <c r="F2729" s="92">
        <v>0.0</v>
      </c>
      <c r="G2729" s="92">
        <v>0.0</v>
      </c>
      <c r="H2729" s="92">
        <v>0.0</v>
      </c>
      <c r="I2729" s="92">
        <v>0.0</v>
      </c>
      <c r="J2729" s="106">
        <f t="shared" si="1727"/>
        <v>0</v>
      </c>
      <c r="K2729" s="94" t="str">
        <f t="shared" si="1728"/>
        <v>#DIV/0!</v>
      </c>
      <c r="L2729" s="92">
        <v>0.0</v>
      </c>
      <c r="M2729" s="92">
        <v>0.0</v>
      </c>
      <c r="N2729" s="103">
        <v>0.0</v>
      </c>
      <c r="O2729" s="95">
        <f t="shared" si="1734"/>
        <v>0</v>
      </c>
      <c r="P2729" s="92">
        <v>0.0</v>
      </c>
      <c r="Q2729" s="92">
        <v>0.0</v>
      </c>
      <c r="R2729" s="92">
        <v>0.0</v>
      </c>
      <c r="S2729" s="92">
        <v>0.0</v>
      </c>
      <c r="T2729" s="92">
        <v>0.0</v>
      </c>
      <c r="U2729" s="92">
        <v>0.0</v>
      </c>
      <c r="V2729" s="92">
        <v>0.0</v>
      </c>
      <c r="W2729" s="92">
        <v>0.0</v>
      </c>
      <c r="X2729" s="92">
        <v>0.0</v>
      </c>
      <c r="Y2729" s="92">
        <v>0.0</v>
      </c>
      <c r="Z2729" s="92">
        <v>0.0</v>
      </c>
      <c r="AA2729" s="92">
        <v>0.0</v>
      </c>
      <c r="AB2729" s="92">
        <v>0.0</v>
      </c>
      <c r="AC2729" s="92">
        <v>0.0</v>
      </c>
      <c r="AD2729" s="92">
        <v>0.0</v>
      </c>
      <c r="AE2729" s="92">
        <v>0.0</v>
      </c>
      <c r="AF2729" s="92">
        <v>0.0</v>
      </c>
      <c r="AG2729" s="92">
        <v>0.0</v>
      </c>
      <c r="AH2729" s="92">
        <v>0.0</v>
      </c>
    </row>
    <row r="2730" hidden="1">
      <c r="A2730" s="96" t="s">
        <v>269</v>
      </c>
      <c r="B2730" s="97" t="s">
        <v>315</v>
      </c>
      <c r="C2730" s="92">
        <v>0.0</v>
      </c>
      <c r="D2730" s="92">
        <v>0.0</v>
      </c>
      <c r="E2730" s="93">
        <f t="shared" si="1733"/>
        <v>0</v>
      </c>
      <c r="F2730" s="92">
        <v>0.0</v>
      </c>
      <c r="G2730" s="92">
        <v>0.0</v>
      </c>
      <c r="H2730" s="92">
        <v>0.0</v>
      </c>
      <c r="I2730" s="92">
        <v>0.0</v>
      </c>
      <c r="J2730" s="106">
        <f t="shared" si="1727"/>
        <v>0</v>
      </c>
      <c r="K2730" s="94" t="str">
        <f t="shared" si="1728"/>
        <v>#DIV/0!</v>
      </c>
      <c r="L2730" s="92">
        <v>0.0</v>
      </c>
      <c r="M2730" s="92">
        <v>0.0</v>
      </c>
      <c r="N2730" s="103">
        <v>0.0</v>
      </c>
      <c r="O2730" s="95">
        <f t="shared" si="1734"/>
        <v>0</v>
      </c>
      <c r="P2730" s="92">
        <v>0.0</v>
      </c>
      <c r="Q2730" s="92">
        <v>0.0</v>
      </c>
      <c r="R2730" s="92">
        <v>0.0</v>
      </c>
      <c r="S2730" s="92">
        <v>0.0</v>
      </c>
      <c r="T2730" s="92">
        <v>0.0</v>
      </c>
      <c r="U2730" s="92">
        <v>0.0</v>
      </c>
      <c r="V2730" s="92">
        <v>0.0</v>
      </c>
      <c r="W2730" s="92">
        <v>0.0</v>
      </c>
      <c r="X2730" s="92">
        <v>0.0</v>
      </c>
      <c r="Y2730" s="92">
        <v>0.0</v>
      </c>
      <c r="Z2730" s="92">
        <v>0.0</v>
      </c>
      <c r="AA2730" s="92">
        <v>0.0</v>
      </c>
      <c r="AB2730" s="92">
        <v>0.0</v>
      </c>
      <c r="AC2730" s="92">
        <v>0.0</v>
      </c>
      <c r="AD2730" s="92">
        <v>0.0</v>
      </c>
      <c r="AE2730" s="92">
        <v>0.0</v>
      </c>
      <c r="AF2730" s="92">
        <v>0.0</v>
      </c>
      <c r="AG2730" s="92">
        <v>0.0</v>
      </c>
      <c r="AH2730" s="92">
        <v>0.0</v>
      </c>
    </row>
    <row r="2731" hidden="1">
      <c r="A2731" s="96" t="s">
        <v>58</v>
      </c>
      <c r="B2731" s="97" t="s">
        <v>313</v>
      </c>
      <c r="C2731" s="92">
        <v>0.0</v>
      </c>
      <c r="D2731" s="92">
        <v>0.0</v>
      </c>
      <c r="E2731" s="93">
        <f t="shared" si="1733"/>
        <v>0</v>
      </c>
      <c r="F2731" s="92">
        <v>0.0</v>
      </c>
      <c r="G2731" s="92">
        <v>0.0</v>
      </c>
      <c r="H2731" s="92">
        <v>0.0</v>
      </c>
      <c r="I2731" s="92">
        <v>0.0</v>
      </c>
      <c r="J2731" s="106">
        <f t="shared" si="1727"/>
        <v>0</v>
      </c>
      <c r="K2731" s="94" t="str">
        <f t="shared" si="1728"/>
        <v>#DIV/0!</v>
      </c>
      <c r="L2731" s="92">
        <v>0.0</v>
      </c>
      <c r="M2731" s="92">
        <v>0.0</v>
      </c>
      <c r="N2731" s="103">
        <v>0.0</v>
      </c>
      <c r="O2731" s="95">
        <f t="shared" si="1734"/>
        <v>0</v>
      </c>
      <c r="P2731" s="92">
        <v>0.0</v>
      </c>
      <c r="Q2731" s="92">
        <v>0.0</v>
      </c>
      <c r="R2731" s="92">
        <v>0.0</v>
      </c>
      <c r="S2731" s="92">
        <v>0.0</v>
      </c>
      <c r="T2731" s="92">
        <v>0.0</v>
      </c>
      <c r="U2731" s="92">
        <v>0.0</v>
      </c>
      <c r="V2731" s="92">
        <v>0.0</v>
      </c>
      <c r="W2731" s="92">
        <v>0.0</v>
      </c>
      <c r="X2731" s="92">
        <v>0.0</v>
      </c>
      <c r="Y2731" s="92">
        <v>0.0</v>
      </c>
      <c r="Z2731" s="92">
        <v>0.0</v>
      </c>
      <c r="AA2731" s="92">
        <v>0.0</v>
      </c>
      <c r="AB2731" s="92">
        <v>0.0</v>
      </c>
      <c r="AC2731" s="92">
        <v>0.0</v>
      </c>
      <c r="AD2731" s="92">
        <v>0.0</v>
      </c>
      <c r="AE2731" s="92">
        <v>0.0</v>
      </c>
      <c r="AF2731" s="92">
        <v>0.0</v>
      </c>
      <c r="AG2731" s="92">
        <v>0.0</v>
      </c>
      <c r="AH2731" s="92">
        <v>0.0</v>
      </c>
    </row>
    <row r="2732" hidden="1">
      <c r="A2732" s="96" t="s">
        <v>58</v>
      </c>
      <c r="B2732" s="97" t="s">
        <v>314</v>
      </c>
      <c r="C2732" s="103">
        <v>1.0</v>
      </c>
      <c r="D2732" s="92">
        <v>0.0</v>
      </c>
      <c r="E2732" s="93">
        <f t="shared" si="1733"/>
        <v>11.05</v>
      </c>
      <c r="F2732" s="92">
        <v>0.0</v>
      </c>
      <c r="G2732" s="103">
        <v>36.0</v>
      </c>
      <c r="H2732" s="92">
        <v>0.0</v>
      </c>
      <c r="I2732" s="103">
        <v>51.0</v>
      </c>
      <c r="J2732" s="106">
        <f t="shared" si="1727"/>
        <v>-15</v>
      </c>
      <c r="K2732" s="94">
        <f t="shared" si="1728"/>
        <v>0.7058823529</v>
      </c>
      <c r="L2732" s="103">
        <v>13.0</v>
      </c>
      <c r="M2732" s="103">
        <v>39.0</v>
      </c>
      <c r="N2732" s="103">
        <v>1.0</v>
      </c>
      <c r="O2732" s="95">
        <f t="shared" si="1734"/>
        <v>11.05</v>
      </c>
      <c r="P2732" s="103">
        <v>2.0</v>
      </c>
      <c r="Q2732" s="103">
        <v>1.0</v>
      </c>
      <c r="R2732" s="92">
        <v>0.0</v>
      </c>
      <c r="S2732" s="103">
        <v>1.0</v>
      </c>
      <c r="T2732" s="103">
        <v>1.0</v>
      </c>
      <c r="U2732" s="92">
        <v>0.0</v>
      </c>
      <c r="V2732" s="92">
        <v>0.0</v>
      </c>
      <c r="W2732" s="92">
        <v>0.0</v>
      </c>
      <c r="X2732" s="92">
        <v>0.0</v>
      </c>
      <c r="Y2732" s="92">
        <v>0.0</v>
      </c>
      <c r="Z2732" s="92">
        <v>0.0</v>
      </c>
      <c r="AA2732" s="92">
        <v>0.0</v>
      </c>
      <c r="AB2732" s="92">
        <v>0.0</v>
      </c>
      <c r="AC2732" s="92">
        <v>0.0</v>
      </c>
      <c r="AD2732" s="92">
        <v>0.0</v>
      </c>
      <c r="AE2732" s="92">
        <v>0.0</v>
      </c>
      <c r="AF2732" s="92">
        <v>0.0</v>
      </c>
      <c r="AG2732" s="92">
        <v>0.0</v>
      </c>
      <c r="AH2732" s="92">
        <v>0.0</v>
      </c>
    </row>
    <row r="2733" hidden="1">
      <c r="A2733" s="96" t="s">
        <v>269</v>
      </c>
      <c r="B2733" s="97" t="s">
        <v>316</v>
      </c>
      <c r="C2733" s="92">
        <v>0.0</v>
      </c>
      <c r="D2733" s="92">
        <v>0.0</v>
      </c>
      <c r="E2733" s="93">
        <f t="shared" si="1733"/>
        <v>0</v>
      </c>
      <c r="F2733" s="92">
        <v>0.0</v>
      </c>
      <c r="G2733" s="92">
        <v>0.0</v>
      </c>
      <c r="H2733" s="92">
        <v>0.0</v>
      </c>
      <c r="I2733" s="92">
        <v>0.0</v>
      </c>
      <c r="J2733" s="106">
        <f t="shared" si="1727"/>
        <v>0</v>
      </c>
      <c r="K2733" s="94" t="str">
        <f t="shared" si="1728"/>
        <v>#DIV/0!</v>
      </c>
      <c r="L2733" s="92">
        <v>0.0</v>
      </c>
      <c r="M2733" s="92">
        <v>0.0</v>
      </c>
      <c r="N2733" s="103">
        <v>0.0</v>
      </c>
      <c r="O2733" s="95">
        <f t="shared" si="1734"/>
        <v>0</v>
      </c>
      <c r="P2733" s="92">
        <v>0.0</v>
      </c>
      <c r="Q2733" s="92">
        <v>0.0</v>
      </c>
      <c r="R2733" s="92">
        <v>0.0</v>
      </c>
      <c r="S2733" s="92">
        <v>0.0</v>
      </c>
      <c r="T2733" s="92">
        <v>0.0</v>
      </c>
      <c r="U2733" s="92">
        <v>0.0</v>
      </c>
      <c r="V2733" s="92">
        <v>0.0</v>
      </c>
      <c r="W2733" s="92">
        <v>0.0</v>
      </c>
      <c r="X2733" s="92">
        <v>0.0</v>
      </c>
      <c r="Y2733" s="92">
        <v>0.0</v>
      </c>
      <c r="Z2733" s="92">
        <v>0.0</v>
      </c>
      <c r="AA2733" s="92">
        <v>0.0</v>
      </c>
      <c r="AB2733" s="92">
        <v>0.0</v>
      </c>
      <c r="AC2733" s="92">
        <v>0.0</v>
      </c>
      <c r="AD2733" s="92">
        <v>0.0</v>
      </c>
      <c r="AE2733" s="92">
        <v>0.0</v>
      </c>
      <c r="AF2733" s="92">
        <v>0.0</v>
      </c>
      <c r="AG2733" s="92">
        <v>0.0</v>
      </c>
      <c r="AH2733" s="92">
        <v>0.0</v>
      </c>
    </row>
    <row r="2734" hidden="1">
      <c r="A2734" s="96" t="s">
        <v>58</v>
      </c>
      <c r="B2734" s="97" t="s">
        <v>317</v>
      </c>
      <c r="C2734" s="92">
        <v>0.0</v>
      </c>
      <c r="D2734" s="92">
        <v>0.0</v>
      </c>
      <c r="E2734" s="93">
        <f t="shared" si="1733"/>
        <v>0</v>
      </c>
      <c r="F2734" s="92">
        <v>0.0</v>
      </c>
      <c r="G2734" s="92">
        <v>0.0</v>
      </c>
      <c r="H2734" s="92">
        <v>0.0</v>
      </c>
      <c r="I2734" s="92">
        <v>0.0</v>
      </c>
      <c r="J2734" s="106">
        <f t="shared" si="1727"/>
        <v>0</v>
      </c>
      <c r="K2734" s="94" t="str">
        <f t="shared" si="1728"/>
        <v>#DIV/0!</v>
      </c>
      <c r="L2734" s="92">
        <v>0.0</v>
      </c>
      <c r="M2734" s="92">
        <v>0.0</v>
      </c>
      <c r="N2734" s="103">
        <v>0.0</v>
      </c>
      <c r="O2734" s="95">
        <f t="shared" si="1734"/>
        <v>0</v>
      </c>
      <c r="P2734" s="92">
        <v>0.0</v>
      </c>
      <c r="Q2734" s="92">
        <v>0.0</v>
      </c>
      <c r="R2734" s="92">
        <v>0.0</v>
      </c>
      <c r="S2734" s="92">
        <v>0.0</v>
      </c>
      <c r="T2734" s="92">
        <v>0.0</v>
      </c>
      <c r="U2734" s="92">
        <v>0.0</v>
      </c>
      <c r="V2734" s="92">
        <v>0.0</v>
      </c>
      <c r="W2734" s="92">
        <v>0.0</v>
      </c>
      <c r="X2734" s="92">
        <v>0.0</v>
      </c>
      <c r="Y2734" s="92">
        <v>0.0</v>
      </c>
      <c r="Z2734" s="92">
        <v>0.0</v>
      </c>
      <c r="AA2734" s="92">
        <v>0.0</v>
      </c>
      <c r="AB2734" s="92">
        <v>0.0</v>
      </c>
      <c r="AC2734" s="92">
        <v>0.0</v>
      </c>
      <c r="AD2734" s="92">
        <v>0.0</v>
      </c>
      <c r="AE2734" s="92">
        <v>0.0</v>
      </c>
      <c r="AF2734" s="92">
        <v>0.0</v>
      </c>
      <c r="AG2734" s="92">
        <v>0.0</v>
      </c>
      <c r="AH2734" s="92">
        <v>0.0</v>
      </c>
    </row>
    <row r="2735" hidden="1">
      <c r="A2735" s="96" t="s">
        <v>269</v>
      </c>
      <c r="B2735" s="97" t="s">
        <v>319</v>
      </c>
      <c r="C2735" s="103">
        <v>1.0</v>
      </c>
      <c r="D2735" s="92">
        <v>0.0</v>
      </c>
      <c r="E2735" s="93">
        <f t="shared" si="1733"/>
        <v>11.88333333</v>
      </c>
      <c r="F2735" s="92">
        <v>0.0</v>
      </c>
      <c r="G2735" s="103">
        <v>43.0</v>
      </c>
      <c r="H2735" s="92">
        <v>0.0</v>
      </c>
      <c r="I2735" s="103">
        <v>31.0</v>
      </c>
      <c r="J2735" s="106">
        <f t="shared" si="1727"/>
        <v>12</v>
      </c>
      <c r="K2735" s="94">
        <f t="shared" si="1728"/>
        <v>1.387096774</v>
      </c>
      <c r="L2735" s="103">
        <v>23.0</v>
      </c>
      <c r="M2735" s="103">
        <v>53.0</v>
      </c>
      <c r="N2735" s="103">
        <v>1.0</v>
      </c>
      <c r="O2735" s="95">
        <f t="shared" si="1734"/>
        <v>11.88333333</v>
      </c>
      <c r="P2735" s="92">
        <v>0.0</v>
      </c>
      <c r="Q2735" s="92">
        <v>0.0</v>
      </c>
      <c r="R2735" s="103">
        <v>4.0</v>
      </c>
      <c r="S2735" s="92">
        <v>0.0</v>
      </c>
      <c r="T2735" s="103">
        <v>6.0</v>
      </c>
      <c r="U2735" s="103">
        <v>2.0</v>
      </c>
      <c r="V2735" s="92">
        <v>0.0</v>
      </c>
      <c r="W2735" s="92">
        <v>0.0</v>
      </c>
      <c r="X2735" s="92">
        <v>0.0</v>
      </c>
      <c r="Y2735" s="92">
        <v>0.0</v>
      </c>
      <c r="Z2735" s="92">
        <v>0.0</v>
      </c>
      <c r="AA2735" s="92">
        <v>0.0</v>
      </c>
      <c r="AB2735" s="92">
        <v>0.0</v>
      </c>
      <c r="AC2735" s="103">
        <v>1.0</v>
      </c>
      <c r="AD2735" s="92">
        <v>0.0</v>
      </c>
      <c r="AE2735" s="92">
        <v>0.0</v>
      </c>
      <c r="AF2735" s="92">
        <v>0.0</v>
      </c>
      <c r="AG2735" s="92">
        <v>0.0</v>
      </c>
      <c r="AH2735" s="92">
        <v>0.0</v>
      </c>
    </row>
    <row r="2736" hidden="1">
      <c r="A2736" s="98" t="s">
        <v>271</v>
      </c>
      <c r="B2736" s="99"/>
      <c r="C2736" s="99">
        <f>SUM(C2726:C2735)</f>
        <v>4</v>
      </c>
      <c r="D2736" s="99">
        <f t="shared" ref="D2736:F2736" si="1735">SUM(D2726:D2735)/4</f>
        <v>0</v>
      </c>
      <c r="E2736" s="100">
        <f t="shared" si="1735"/>
        <v>11.45833333</v>
      </c>
      <c r="F2736" s="99">
        <f t="shared" si="1735"/>
        <v>0.25</v>
      </c>
      <c r="G2736" s="99">
        <f>SUM(G2726:G2735)</f>
        <v>137</v>
      </c>
      <c r="H2736" s="99"/>
      <c r="I2736" s="99">
        <f>SUM(I2726:I2735)</f>
        <v>174</v>
      </c>
      <c r="J2736" s="99">
        <f t="shared" si="1727"/>
        <v>-37</v>
      </c>
      <c r="K2736" s="101">
        <f t="shared" si="1728"/>
        <v>0.7873563218</v>
      </c>
      <c r="L2736" s="99">
        <f t="shared" ref="L2736:M2736" si="1736">SUM(L2726:L2735)</f>
        <v>66</v>
      </c>
      <c r="M2736" s="99">
        <f t="shared" si="1736"/>
        <v>156</v>
      </c>
      <c r="N2736" s="99"/>
      <c r="O2736" s="102"/>
      <c r="P2736" s="99">
        <f t="shared" ref="P2736:AH2736" si="1737">SUM(P2726:P2735)</f>
        <v>3</v>
      </c>
      <c r="Q2736" s="99">
        <f t="shared" si="1737"/>
        <v>1</v>
      </c>
      <c r="R2736" s="99">
        <f t="shared" si="1737"/>
        <v>7</v>
      </c>
      <c r="S2736" s="99">
        <f t="shared" si="1737"/>
        <v>4</v>
      </c>
      <c r="T2736" s="99">
        <f t="shared" si="1737"/>
        <v>9</v>
      </c>
      <c r="U2736" s="99">
        <f t="shared" si="1737"/>
        <v>2</v>
      </c>
      <c r="V2736" s="99">
        <f t="shared" si="1737"/>
        <v>0</v>
      </c>
      <c r="W2736" s="99">
        <f t="shared" si="1737"/>
        <v>0</v>
      </c>
      <c r="X2736" s="99">
        <f t="shared" si="1737"/>
        <v>0</v>
      </c>
      <c r="Y2736" s="99">
        <f t="shared" si="1737"/>
        <v>0</v>
      </c>
      <c r="Z2736" s="99">
        <f t="shared" si="1737"/>
        <v>0</v>
      </c>
      <c r="AA2736" s="99">
        <f t="shared" si="1737"/>
        <v>0</v>
      </c>
      <c r="AB2736" s="99">
        <f t="shared" si="1737"/>
        <v>0</v>
      </c>
      <c r="AC2736" s="99">
        <f t="shared" si="1737"/>
        <v>1</v>
      </c>
      <c r="AD2736" s="99">
        <f t="shared" si="1737"/>
        <v>0</v>
      </c>
      <c r="AE2736" s="99">
        <f t="shared" si="1737"/>
        <v>0</v>
      </c>
      <c r="AF2736" s="99">
        <f t="shared" si="1737"/>
        <v>0</v>
      </c>
      <c r="AG2736" s="99">
        <f t="shared" si="1737"/>
        <v>0</v>
      </c>
      <c r="AH2736" s="99">
        <f t="shared" si="1737"/>
        <v>0</v>
      </c>
    </row>
    <row r="2737">
      <c r="A2737" s="119" t="s">
        <v>537</v>
      </c>
    </row>
    <row r="2739" hidden="1">
      <c r="A2739" s="115"/>
      <c r="F2739" s="116" t="s">
        <v>382</v>
      </c>
      <c r="L2739" s="117" t="s">
        <v>383</v>
      </c>
      <c r="N2739" s="118" t="s">
        <v>384</v>
      </c>
    </row>
    <row r="2740" hidden="1">
      <c r="A2740" s="83" t="s">
        <v>232</v>
      </c>
      <c r="B2740" s="83" t="s">
        <v>233</v>
      </c>
      <c r="C2740" s="83" t="s">
        <v>234</v>
      </c>
      <c r="D2740" s="83" t="s">
        <v>15</v>
      </c>
      <c r="E2740" s="84" t="s">
        <v>235</v>
      </c>
      <c r="F2740" s="85" t="s">
        <v>17</v>
      </c>
      <c r="G2740" s="85" t="s">
        <v>236</v>
      </c>
      <c r="H2740" s="85" t="s">
        <v>237</v>
      </c>
      <c r="I2740" s="85" t="s">
        <v>238</v>
      </c>
      <c r="J2740" s="85" t="s">
        <v>239</v>
      </c>
      <c r="K2740" s="86" t="s">
        <v>240</v>
      </c>
      <c r="L2740" s="87" t="s">
        <v>241</v>
      </c>
      <c r="M2740" s="87" t="s">
        <v>242</v>
      </c>
      <c r="N2740" s="88" t="s">
        <v>385</v>
      </c>
      <c r="O2740" s="88" t="s">
        <v>235</v>
      </c>
      <c r="P2740" s="88" t="s">
        <v>244</v>
      </c>
      <c r="Q2740" s="88" t="s">
        <v>245</v>
      </c>
      <c r="R2740" s="88" t="s">
        <v>246</v>
      </c>
      <c r="S2740" s="88" t="s">
        <v>247</v>
      </c>
      <c r="T2740" s="88" t="s">
        <v>248</v>
      </c>
      <c r="U2740" s="88" t="s">
        <v>249</v>
      </c>
      <c r="V2740" s="88" t="s">
        <v>250</v>
      </c>
      <c r="W2740" s="88" t="s">
        <v>251</v>
      </c>
      <c r="X2740" s="88" t="s">
        <v>252</v>
      </c>
      <c r="Y2740" s="88" t="s">
        <v>253</v>
      </c>
      <c r="Z2740" s="88" t="s">
        <v>254</v>
      </c>
      <c r="AA2740" s="88" t="s">
        <v>255</v>
      </c>
      <c r="AB2740" s="88" t="s">
        <v>256</v>
      </c>
      <c r="AC2740" s="88" t="s">
        <v>257</v>
      </c>
      <c r="AD2740" s="88" t="s">
        <v>258</v>
      </c>
      <c r="AE2740" s="88" t="s">
        <v>259</v>
      </c>
      <c r="AF2740" s="88" t="s">
        <v>260</v>
      </c>
      <c r="AG2740" s="88" t="s">
        <v>261</v>
      </c>
      <c r="AH2740" s="88" t="s">
        <v>262</v>
      </c>
    </row>
    <row r="2741" hidden="1">
      <c r="A2741" s="90"/>
      <c r="B2741" s="91"/>
      <c r="C2741" s="92">
        <v>0.0</v>
      </c>
      <c r="D2741" s="92">
        <v>0.0</v>
      </c>
      <c r="E2741" s="93">
        <f t="shared" ref="E2741:E2746" si="1738">SUM(L2741*I2741)/60</f>
        <v>0</v>
      </c>
      <c r="F2741" s="92">
        <v>0.0</v>
      </c>
      <c r="G2741" s="92">
        <v>0.0</v>
      </c>
      <c r="H2741" s="92">
        <v>0.0</v>
      </c>
      <c r="I2741" s="92">
        <v>0.0</v>
      </c>
      <c r="J2741" s="106">
        <f t="shared" ref="J2741:J2754" si="1739">SUM(G2741-I2741)</f>
        <v>0</v>
      </c>
      <c r="K2741" s="94" t="str">
        <f t="shared" ref="K2741:K2754" si="1740">SUM(G2741/I2741)</f>
        <v>#DIV/0!</v>
      </c>
      <c r="L2741" s="92">
        <v>0.0</v>
      </c>
      <c r="M2741" s="92">
        <v>0.0</v>
      </c>
      <c r="N2741" s="92" t="s">
        <v>386</v>
      </c>
      <c r="O2741" s="95" t="str">
        <f t="shared" ref="O2741:O2746" si="1741">(E2741*N2741)</f>
        <v>#VALUE!</v>
      </c>
      <c r="P2741" s="92">
        <v>0.0</v>
      </c>
      <c r="Q2741" s="92">
        <v>0.0</v>
      </c>
      <c r="R2741" s="92">
        <v>0.0</v>
      </c>
      <c r="S2741" s="92">
        <v>0.0</v>
      </c>
      <c r="T2741" s="92">
        <v>0.0</v>
      </c>
      <c r="U2741" s="92">
        <v>0.0</v>
      </c>
      <c r="V2741" s="92">
        <v>0.0</v>
      </c>
      <c r="W2741" s="92">
        <v>0.0</v>
      </c>
      <c r="X2741" s="92">
        <v>0.0</v>
      </c>
      <c r="Y2741" s="92">
        <v>0.0</v>
      </c>
      <c r="Z2741" s="92">
        <v>0.0</v>
      </c>
      <c r="AA2741" s="92">
        <v>0.0</v>
      </c>
      <c r="AB2741" s="92">
        <v>0.0</v>
      </c>
      <c r="AC2741" s="92">
        <v>0.0</v>
      </c>
      <c r="AD2741" s="92">
        <v>0.0</v>
      </c>
      <c r="AE2741" s="92">
        <v>0.0</v>
      </c>
      <c r="AF2741" s="92">
        <v>0.0</v>
      </c>
      <c r="AG2741" s="92">
        <v>0.0</v>
      </c>
      <c r="AH2741" s="92">
        <v>0.0</v>
      </c>
    </row>
    <row r="2742" hidden="1">
      <c r="A2742" s="90"/>
      <c r="B2742" s="91"/>
      <c r="C2742" s="92">
        <v>0.0</v>
      </c>
      <c r="D2742" s="92">
        <v>0.0</v>
      </c>
      <c r="E2742" s="93">
        <f t="shared" si="1738"/>
        <v>0</v>
      </c>
      <c r="F2742" s="92">
        <v>0.0</v>
      </c>
      <c r="G2742" s="92">
        <v>0.0</v>
      </c>
      <c r="H2742" s="92">
        <v>0.0</v>
      </c>
      <c r="I2742" s="92">
        <v>0.0</v>
      </c>
      <c r="J2742" s="106">
        <f t="shared" si="1739"/>
        <v>0</v>
      </c>
      <c r="K2742" s="94" t="str">
        <f t="shared" si="1740"/>
        <v>#DIV/0!</v>
      </c>
      <c r="L2742" s="92">
        <v>0.0</v>
      </c>
      <c r="M2742" s="92">
        <v>0.0</v>
      </c>
      <c r="N2742" s="92" t="s">
        <v>386</v>
      </c>
      <c r="O2742" s="95" t="str">
        <f t="shared" si="1741"/>
        <v>#VALUE!</v>
      </c>
      <c r="P2742" s="92">
        <v>0.0</v>
      </c>
      <c r="Q2742" s="92">
        <v>0.0</v>
      </c>
      <c r="R2742" s="92">
        <v>0.0</v>
      </c>
      <c r="S2742" s="92">
        <v>0.0</v>
      </c>
      <c r="T2742" s="92">
        <v>0.0</v>
      </c>
      <c r="U2742" s="92">
        <v>0.0</v>
      </c>
      <c r="V2742" s="92">
        <v>0.0</v>
      </c>
      <c r="W2742" s="92">
        <v>0.0</v>
      </c>
      <c r="X2742" s="92">
        <v>0.0</v>
      </c>
      <c r="Y2742" s="92">
        <v>0.0</v>
      </c>
      <c r="Z2742" s="92">
        <v>0.0</v>
      </c>
      <c r="AA2742" s="92">
        <v>0.0</v>
      </c>
      <c r="AB2742" s="92">
        <v>0.0</v>
      </c>
      <c r="AC2742" s="92">
        <v>0.0</v>
      </c>
      <c r="AD2742" s="92">
        <v>0.0</v>
      </c>
      <c r="AE2742" s="92">
        <v>0.0</v>
      </c>
      <c r="AF2742" s="92">
        <v>0.0</v>
      </c>
      <c r="AG2742" s="92">
        <v>0.0</v>
      </c>
      <c r="AH2742" s="92">
        <v>0.0</v>
      </c>
    </row>
    <row r="2743" hidden="1">
      <c r="A2743" s="90"/>
      <c r="B2743" s="91"/>
      <c r="C2743" s="92">
        <v>0.0</v>
      </c>
      <c r="D2743" s="92">
        <v>0.0</v>
      </c>
      <c r="E2743" s="93">
        <f t="shared" si="1738"/>
        <v>0</v>
      </c>
      <c r="F2743" s="92">
        <v>0.0</v>
      </c>
      <c r="G2743" s="92">
        <v>0.0</v>
      </c>
      <c r="H2743" s="92">
        <v>0.0</v>
      </c>
      <c r="I2743" s="92">
        <v>0.0</v>
      </c>
      <c r="J2743" s="106">
        <f t="shared" si="1739"/>
        <v>0</v>
      </c>
      <c r="K2743" s="94" t="str">
        <f t="shared" si="1740"/>
        <v>#DIV/0!</v>
      </c>
      <c r="L2743" s="92">
        <v>0.0</v>
      </c>
      <c r="M2743" s="92">
        <v>0.0</v>
      </c>
      <c r="N2743" s="92" t="s">
        <v>386</v>
      </c>
      <c r="O2743" s="95" t="str">
        <f t="shared" si="1741"/>
        <v>#VALUE!</v>
      </c>
      <c r="P2743" s="92">
        <v>0.0</v>
      </c>
      <c r="Q2743" s="92">
        <v>0.0</v>
      </c>
      <c r="R2743" s="92">
        <v>0.0</v>
      </c>
      <c r="S2743" s="92">
        <v>0.0</v>
      </c>
      <c r="T2743" s="92">
        <v>0.0</v>
      </c>
      <c r="U2743" s="92">
        <v>0.0</v>
      </c>
      <c r="V2743" s="92">
        <v>0.0</v>
      </c>
      <c r="W2743" s="92">
        <v>0.0</v>
      </c>
      <c r="X2743" s="92">
        <v>0.0</v>
      </c>
      <c r="Y2743" s="92">
        <v>0.0</v>
      </c>
      <c r="Z2743" s="92">
        <v>0.0</v>
      </c>
      <c r="AA2743" s="92">
        <v>0.0</v>
      </c>
      <c r="AB2743" s="92">
        <v>0.0</v>
      </c>
      <c r="AC2743" s="92">
        <v>0.0</v>
      </c>
      <c r="AD2743" s="92">
        <v>0.0</v>
      </c>
      <c r="AE2743" s="92">
        <v>0.0</v>
      </c>
      <c r="AF2743" s="92">
        <v>0.0</v>
      </c>
      <c r="AG2743" s="92">
        <v>0.0</v>
      </c>
      <c r="AH2743" s="92">
        <v>0.0</v>
      </c>
    </row>
    <row r="2744" hidden="1">
      <c r="A2744" s="90"/>
      <c r="B2744" s="91"/>
      <c r="C2744" s="92">
        <v>0.0</v>
      </c>
      <c r="D2744" s="92">
        <v>0.0</v>
      </c>
      <c r="E2744" s="93">
        <f t="shared" si="1738"/>
        <v>0</v>
      </c>
      <c r="F2744" s="92">
        <v>0.0</v>
      </c>
      <c r="G2744" s="92">
        <v>0.0</v>
      </c>
      <c r="H2744" s="92">
        <v>0.0</v>
      </c>
      <c r="I2744" s="92">
        <v>0.0</v>
      </c>
      <c r="J2744" s="106">
        <f t="shared" si="1739"/>
        <v>0</v>
      </c>
      <c r="K2744" s="94" t="str">
        <f t="shared" si="1740"/>
        <v>#DIV/0!</v>
      </c>
      <c r="L2744" s="92">
        <v>0.0</v>
      </c>
      <c r="M2744" s="92">
        <v>0.0</v>
      </c>
      <c r="N2744" s="92" t="s">
        <v>386</v>
      </c>
      <c r="O2744" s="95" t="str">
        <f t="shared" si="1741"/>
        <v>#VALUE!</v>
      </c>
      <c r="P2744" s="92">
        <v>0.0</v>
      </c>
      <c r="Q2744" s="92">
        <v>0.0</v>
      </c>
      <c r="R2744" s="92">
        <v>0.0</v>
      </c>
      <c r="S2744" s="92">
        <v>0.0</v>
      </c>
      <c r="T2744" s="92">
        <v>0.0</v>
      </c>
      <c r="U2744" s="92">
        <v>0.0</v>
      </c>
      <c r="V2744" s="92">
        <v>0.0</v>
      </c>
      <c r="W2744" s="92">
        <v>0.0</v>
      </c>
      <c r="X2744" s="92">
        <v>0.0</v>
      </c>
      <c r="Y2744" s="92">
        <v>0.0</v>
      </c>
      <c r="Z2744" s="92">
        <v>0.0</v>
      </c>
      <c r="AA2744" s="92">
        <v>0.0</v>
      </c>
      <c r="AB2744" s="92">
        <v>0.0</v>
      </c>
      <c r="AC2744" s="92">
        <v>0.0</v>
      </c>
      <c r="AD2744" s="92">
        <v>0.0</v>
      </c>
      <c r="AE2744" s="92">
        <v>0.0</v>
      </c>
      <c r="AF2744" s="92">
        <v>0.0</v>
      </c>
      <c r="AG2744" s="92">
        <v>0.0</v>
      </c>
      <c r="AH2744" s="92">
        <v>0.0</v>
      </c>
    </row>
    <row r="2745" hidden="1">
      <c r="A2745" s="90"/>
      <c r="B2745" s="91"/>
      <c r="C2745" s="92">
        <v>0.0</v>
      </c>
      <c r="D2745" s="92">
        <v>0.0</v>
      </c>
      <c r="E2745" s="93">
        <f t="shared" si="1738"/>
        <v>0</v>
      </c>
      <c r="F2745" s="92">
        <v>0.0</v>
      </c>
      <c r="G2745" s="92">
        <v>0.0</v>
      </c>
      <c r="H2745" s="92">
        <v>0.0</v>
      </c>
      <c r="I2745" s="92">
        <v>0.0</v>
      </c>
      <c r="J2745" s="106">
        <f t="shared" si="1739"/>
        <v>0</v>
      </c>
      <c r="K2745" s="94" t="str">
        <f t="shared" si="1740"/>
        <v>#DIV/0!</v>
      </c>
      <c r="L2745" s="92">
        <v>0.0</v>
      </c>
      <c r="M2745" s="92">
        <v>0.0</v>
      </c>
      <c r="N2745" s="92" t="s">
        <v>386</v>
      </c>
      <c r="O2745" s="95" t="str">
        <f t="shared" si="1741"/>
        <v>#VALUE!</v>
      </c>
      <c r="P2745" s="92">
        <v>0.0</v>
      </c>
      <c r="Q2745" s="92">
        <v>0.0</v>
      </c>
      <c r="R2745" s="92">
        <v>0.0</v>
      </c>
      <c r="S2745" s="92">
        <v>0.0</v>
      </c>
      <c r="T2745" s="92">
        <v>0.0</v>
      </c>
      <c r="U2745" s="92">
        <v>0.0</v>
      </c>
      <c r="V2745" s="92">
        <v>0.0</v>
      </c>
      <c r="W2745" s="92">
        <v>0.0</v>
      </c>
      <c r="X2745" s="92">
        <v>0.0</v>
      </c>
      <c r="Y2745" s="92">
        <v>0.0</v>
      </c>
      <c r="Z2745" s="92">
        <v>0.0</v>
      </c>
      <c r="AA2745" s="92">
        <v>0.0</v>
      </c>
      <c r="AB2745" s="92">
        <v>0.0</v>
      </c>
      <c r="AC2745" s="92">
        <v>0.0</v>
      </c>
      <c r="AD2745" s="92">
        <v>0.0</v>
      </c>
      <c r="AE2745" s="92">
        <v>0.0</v>
      </c>
      <c r="AF2745" s="92">
        <v>0.0</v>
      </c>
      <c r="AG2745" s="92">
        <v>0.0</v>
      </c>
      <c r="AH2745" s="92">
        <v>0.0</v>
      </c>
    </row>
    <row r="2746" hidden="1">
      <c r="A2746" s="90"/>
      <c r="B2746" s="91"/>
      <c r="C2746" s="92">
        <v>0.0</v>
      </c>
      <c r="D2746" s="92">
        <v>0.0</v>
      </c>
      <c r="E2746" s="93">
        <f t="shared" si="1738"/>
        <v>0</v>
      </c>
      <c r="F2746" s="92">
        <v>0.0</v>
      </c>
      <c r="G2746" s="92">
        <v>0.0</v>
      </c>
      <c r="H2746" s="92">
        <v>0.0</v>
      </c>
      <c r="I2746" s="92">
        <v>0.0</v>
      </c>
      <c r="J2746" s="106">
        <f t="shared" si="1739"/>
        <v>0</v>
      </c>
      <c r="K2746" s="94" t="str">
        <f t="shared" si="1740"/>
        <v>#DIV/0!</v>
      </c>
      <c r="L2746" s="92">
        <v>0.0</v>
      </c>
      <c r="M2746" s="92">
        <v>0.0</v>
      </c>
      <c r="N2746" s="92" t="s">
        <v>386</v>
      </c>
      <c r="O2746" s="95" t="str">
        <f t="shared" si="1741"/>
        <v>#VALUE!</v>
      </c>
      <c r="P2746" s="92">
        <v>0.0</v>
      </c>
      <c r="Q2746" s="92">
        <v>0.0</v>
      </c>
      <c r="R2746" s="92">
        <v>0.0</v>
      </c>
      <c r="S2746" s="92">
        <v>0.0</v>
      </c>
      <c r="T2746" s="92">
        <v>0.0</v>
      </c>
      <c r="U2746" s="92">
        <v>0.0</v>
      </c>
      <c r="V2746" s="92">
        <v>0.0</v>
      </c>
      <c r="W2746" s="92">
        <v>0.0</v>
      </c>
      <c r="X2746" s="92">
        <v>0.0</v>
      </c>
      <c r="Y2746" s="92">
        <v>0.0</v>
      </c>
      <c r="Z2746" s="92">
        <v>0.0</v>
      </c>
      <c r="AA2746" s="92">
        <v>0.0</v>
      </c>
      <c r="AB2746" s="92">
        <v>0.0</v>
      </c>
      <c r="AC2746" s="92">
        <v>0.0</v>
      </c>
      <c r="AD2746" s="92">
        <v>0.0</v>
      </c>
      <c r="AE2746" s="92">
        <v>0.0</v>
      </c>
      <c r="AF2746" s="92">
        <v>0.0</v>
      </c>
      <c r="AG2746" s="92">
        <v>0.0</v>
      </c>
      <c r="AH2746" s="92">
        <v>0.0</v>
      </c>
    </row>
    <row r="2747" hidden="1">
      <c r="A2747" s="98"/>
      <c r="B2747" s="99"/>
      <c r="C2747" s="99">
        <f t="shared" ref="C2747:D2747" si="1742">SUM(C2741:C2746)/4</f>
        <v>0</v>
      </c>
      <c r="D2747" s="99">
        <f t="shared" si="1742"/>
        <v>0</v>
      </c>
      <c r="E2747" s="100">
        <f>SUM(E2741:E2746)</f>
        <v>0</v>
      </c>
      <c r="F2747" s="99">
        <f>SUM(F2741:F2746)/4</f>
        <v>0</v>
      </c>
      <c r="G2747" s="99">
        <f>SUM(G2741:G2746)</f>
        <v>0</v>
      </c>
      <c r="H2747" s="99"/>
      <c r="I2747" s="99">
        <f>SUM(I2741:I2746)</f>
        <v>0</v>
      </c>
      <c r="J2747" s="99">
        <f t="shared" si="1739"/>
        <v>0</v>
      </c>
      <c r="K2747" s="101" t="str">
        <f t="shared" si="1740"/>
        <v>#DIV/0!</v>
      </c>
      <c r="L2747" s="99">
        <f t="shared" ref="L2747:M2747" si="1743">SUM(L2741:L2746)</f>
        <v>0</v>
      </c>
      <c r="M2747" s="99">
        <f t="shared" si="1743"/>
        <v>0</v>
      </c>
      <c r="N2747" s="99"/>
      <c r="O2747" s="102"/>
      <c r="P2747" s="99">
        <f t="shared" ref="P2747:AH2747" si="1744">SUM(P2741:P2746)</f>
        <v>0</v>
      </c>
      <c r="Q2747" s="99">
        <f t="shared" si="1744"/>
        <v>0</v>
      </c>
      <c r="R2747" s="99">
        <f t="shared" si="1744"/>
        <v>0</v>
      </c>
      <c r="S2747" s="99">
        <f t="shared" si="1744"/>
        <v>0</v>
      </c>
      <c r="T2747" s="99">
        <f t="shared" si="1744"/>
        <v>0</v>
      </c>
      <c r="U2747" s="99">
        <f t="shared" si="1744"/>
        <v>0</v>
      </c>
      <c r="V2747" s="99">
        <f t="shared" si="1744"/>
        <v>0</v>
      </c>
      <c r="W2747" s="99">
        <f t="shared" si="1744"/>
        <v>0</v>
      </c>
      <c r="X2747" s="99">
        <f t="shared" si="1744"/>
        <v>0</v>
      </c>
      <c r="Y2747" s="99">
        <f t="shared" si="1744"/>
        <v>0</v>
      </c>
      <c r="Z2747" s="99">
        <f t="shared" si="1744"/>
        <v>0</v>
      </c>
      <c r="AA2747" s="99">
        <f t="shared" si="1744"/>
        <v>0</v>
      </c>
      <c r="AB2747" s="99">
        <f t="shared" si="1744"/>
        <v>0</v>
      </c>
      <c r="AC2747" s="99">
        <f t="shared" si="1744"/>
        <v>0</v>
      </c>
      <c r="AD2747" s="99">
        <f t="shared" si="1744"/>
        <v>0</v>
      </c>
      <c r="AE2747" s="99">
        <f t="shared" si="1744"/>
        <v>0</v>
      </c>
      <c r="AF2747" s="99">
        <f t="shared" si="1744"/>
        <v>0</v>
      </c>
      <c r="AG2747" s="99">
        <f t="shared" si="1744"/>
        <v>0</v>
      </c>
      <c r="AH2747" s="99">
        <f t="shared" si="1744"/>
        <v>0</v>
      </c>
    </row>
    <row r="2748" hidden="1">
      <c r="A2748" s="90"/>
      <c r="B2748" s="91"/>
      <c r="C2748" s="92">
        <v>0.0</v>
      </c>
      <c r="D2748" s="92">
        <v>0.0</v>
      </c>
      <c r="E2748" s="93">
        <f t="shared" ref="E2748:E2753" si="1745">SUM(L2748*I2748)/60</f>
        <v>0</v>
      </c>
      <c r="F2748" s="92">
        <v>0.0</v>
      </c>
      <c r="G2748" s="92">
        <v>0.0</v>
      </c>
      <c r="H2748" s="92">
        <v>0.0</v>
      </c>
      <c r="I2748" s="92">
        <v>0.0</v>
      </c>
      <c r="J2748" s="106">
        <f t="shared" si="1739"/>
        <v>0</v>
      </c>
      <c r="K2748" s="94" t="str">
        <f t="shared" si="1740"/>
        <v>#DIV/0!</v>
      </c>
      <c r="L2748" s="92">
        <v>0.0</v>
      </c>
      <c r="M2748" s="92">
        <v>0.0</v>
      </c>
      <c r="N2748" s="92" t="s">
        <v>386</v>
      </c>
      <c r="O2748" s="95">
        <f t="shared" ref="O2748:O2753" si="1746">SUM(L2748*I2748)/60</f>
        <v>0</v>
      </c>
      <c r="P2748" s="92">
        <v>0.0</v>
      </c>
      <c r="Q2748" s="92">
        <v>0.0</v>
      </c>
      <c r="R2748" s="92">
        <v>0.0</v>
      </c>
      <c r="S2748" s="92">
        <v>0.0</v>
      </c>
      <c r="T2748" s="92">
        <v>0.0</v>
      </c>
      <c r="U2748" s="92">
        <v>0.0</v>
      </c>
      <c r="V2748" s="92">
        <v>0.0</v>
      </c>
      <c r="W2748" s="92">
        <v>0.0</v>
      </c>
      <c r="X2748" s="92">
        <v>0.0</v>
      </c>
      <c r="Y2748" s="92">
        <v>0.0</v>
      </c>
      <c r="Z2748" s="92">
        <v>0.0</v>
      </c>
      <c r="AA2748" s="92">
        <v>0.0</v>
      </c>
      <c r="AB2748" s="92">
        <v>0.0</v>
      </c>
      <c r="AC2748" s="92">
        <v>0.0</v>
      </c>
      <c r="AD2748" s="92">
        <v>0.0</v>
      </c>
      <c r="AE2748" s="92">
        <v>0.0</v>
      </c>
      <c r="AF2748" s="92">
        <v>0.0</v>
      </c>
      <c r="AG2748" s="92">
        <v>0.0</v>
      </c>
      <c r="AH2748" s="92">
        <v>0.0</v>
      </c>
    </row>
    <row r="2749" hidden="1">
      <c r="A2749" s="90"/>
      <c r="B2749" s="91"/>
      <c r="C2749" s="92">
        <v>0.0</v>
      </c>
      <c r="D2749" s="92">
        <v>0.0</v>
      </c>
      <c r="E2749" s="93">
        <f t="shared" si="1745"/>
        <v>0</v>
      </c>
      <c r="F2749" s="92">
        <v>0.0</v>
      </c>
      <c r="G2749" s="92">
        <v>0.0</v>
      </c>
      <c r="H2749" s="92">
        <v>0.0</v>
      </c>
      <c r="I2749" s="92">
        <v>0.0</v>
      </c>
      <c r="J2749" s="106">
        <f t="shared" si="1739"/>
        <v>0</v>
      </c>
      <c r="K2749" s="94" t="str">
        <f t="shared" si="1740"/>
        <v>#DIV/0!</v>
      </c>
      <c r="L2749" s="92">
        <v>0.0</v>
      </c>
      <c r="M2749" s="92">
        <v>0.0</v>
      </c>
      <c r="N2749" s="92" t="s">
        <v>386</v>
      </c>
      <c r="O2749" s="95">
        <f t="shared" si="1746"/>
        <v>0</v>
      </c>
      <c r="P2749" s="92">
        <v>0.0</v>
      </c>
      <c r="Q2749" s="92">
        <v>0.0</v>
      </c>
      <c r="R2749" s="92">
        <v>0.0</v>
      </c>
      <c r="S2749" s="92">
        <v>0.0</v>
      </c>
      <c r="T2749" s="92">
        <v>0.0</v>
      </c>
      <c r="U2749" s="92">
        <v>0.0</v>
      </c>
      <c r="V2749" s="92">
        <v>0.0</v>
      </c>
      <c r="W2749" s="92">
        <v>0.0</v>
      </c>
      <c r="X2749" s="92">
        <v>0.0</v>
      </c>
      <c r="Y2749" s="92">
        <v>0.0</v>
      </c>
      <c r="Z2749" s="92">
        <v>0.0</v>
      </c>
      <c r="AA2749" s="92">
        <v>0.0</v>
      </c>
      <c r="AB2749" s="92">
        <v>0.0</v>
      </c>
      <c r="AC2749" s="92">
        <v>0.0</v>
      </c>
      <c r="AD2749" s="92">
        <v>0.0</v>
      </c>
      <c r="AE2749" s="92">
        <v>0.0</v>
      </c>
      <c r="AF2749" s="92">
        <v>0.0</v>
      </c>
      <c r="AG2749" s="92">
        <v>0.0</v>
      </c>
      <c r="AH2749" s="92">
        <v>0.0</v>
      </c>
    </row>
    <row r="2750" hidden="1">
      <c r="A2750" s="90"/>
      <c r="B2750" s="91"/>
      <c r="C2750" s="92">
        <v>0.0</v>
      </c>
      <c r="D2750" s="92">
        <v>0.0</v>
      </c>
      <c r="E2750" s="93">
        <f t="shared" si="1745"/>
        <v>0</v>
      </c>
      <c r="F2750" s="92">
        <v>0.0</v>
      </c>
      <c r="G2750" s="92">
        <v>0.0</v>
      </c>
      <c r="H2750" s="92">
        <v>0.0</v>
      </c>
      <c r="I2750" s="92">
        <v>0.0</v>
      </c>
      <c r="J2750" s="106">
        <f t="shared" si="1739"/>
        <v>0</v>
      </c>
      <c r="K2750" s="94" t="str">
        <f t="shared" si="1740"/>
        <v>#DIV/0!</v>
      </c>
      <c r="L2750" s="92">
        <v>0.0</v>
      </c>
      <c r="M2750" s="92">
        <v>0.0</v>
      </c>
      <c r="N2750" s="92" t="s">
        <v>386</v>
      </c>
      <c r="O2750" s="95">
        <f t="shared" si="1746"/>
        <v>0</v>
      </c>
      <c r="P2750" s="92">
        <v>0.0</v>
      </c>
      <c r="Q2750" s="92">
        <v>0.0</v>
      </c>
      <c r="R2750" s="92">
        <v>0.0</v>
      </c>
      <c r="S2750" s="92">
        <v>0.0</v>
      </c>
      <c r="T2750" s="92">
        <v>0.0</v>
      </c>
      <c r="U2750" s="92">
        <v>0.0</v>
      </c>
      <c r="V2750" s="92">
        <v>0.0</v>
      </c>
      <c r="W2750" s="92">
        <v>0.0</v>
      </c>
      <c r="X2750" s="92">
        <v>0.0</v>
      </c>
      <c r="Y2750" s="92">
        <v>0.0</v>
      </c>
      <c r="Z2750" s="92">
        <v>0.0</v>
      </c>
      <c r="AA2750" s="92">
        <v>0.0</v>
      </c>
      <c r="AB2750" s="92">
        <v>0.0</v>
      </c>
      <c r="AC2750" s="92">
        <v>0.0</v>
      </c>
      <c r="AD2750" s="92">
        <v>0.0</v>
      </c>
      <c r="AE2750" s="92">
        <v>0.0</v>
      </c>
      <c r="AF2750" s="92">
        <v>0.0</v>
      </c>
      <c r="AG2750" s="92">
        <v>0.0</v>
      </c>
      <c r="AH2750" s="92">
        <v>0.0</v>
      </c>
    </row>
    <row r="2751" hidden="1">
      <c r="A2751" s="90"/>
      <c r="B2751" s="91"/>
      <c r="C2751" s="92">
        <v>0.0</v>
      </c>
      <c r="D2751" s="92">
        <v>0.0</v>
      </c>
      <c r="E2751" s="93">
        <f t="shared" si="1745"/>
        <v>0</v>
      </c>
      <c r="F2751" s="92">
        <v>0.0</v>
      </c>
      <c r="G2751" s="92">
        <v>0.0</v>
      </c>
      <c r="H2751" s="92">
        <v>0.0</v>
      </c>
      <c r="I2751" s="92">
        <v>0.0</v>
      </c>
      <c r="J2751" s="106">
        <f t="shared" si="1739"/>
        <v>0</v>
      </c>
      <c r="K2751" s="94" t="str">
        <f t="shared" si="1740"/>
        <v>#DIV/0!</v>
      </c>
      <c r="L2751" s="92">
        <v>0.0</v>
      </c>
      <c r="M2751" s="92">
        <v>0.0</v>
      </c>
      <c r="N2751" s="92" t="s">
        <v>386</v>
      </c>
      <c r="O2751" s="95">
        <f t="shared" si="1746"/>
        <v>0</v>
      </c>
      <c r="P2751" s="92">
        <v>0.0</v>
      </c>
      <c r="Q2751" s="92">
        <v>0.0</v>
      </c>
      <c r="R2751" s="92">
        <v>0.0</v>
      </c>
      <c r="S2751" s="92">
        <v>0.0</v>
      </c>
      <c r="T2751" s="92">
        <v>0.0</v>
      </c>
      <c r="U2751" s="92">
        <v>0.0</v>
      </c>
      <c r="V2751" s="92">
        <v>0.0</v>
      </c>
      <c r="W2751" s="92">
        <v>0.0</v>
      </c>
      <c r="X2751" s="92">
        <v>0.0</v>
      </c>
      <c r="Y2751" s="92">
        <v>0.0</v>
      </c>
      <c r="Z2751" s="92">
        <v>0.0</v>
      </c>
      <c r="AA2751" s="92">
        <v>0.0</v>
      </c>
      <c r="AB2751" s="92">
        <v>0.0</v>
      </c>
      <c r="AC2751" s="92">
        <v>0.0</v>
      </c>
      <c r="AD2751" s="92">
        <v>0.0</v>
      </c>
      <c r="AE2751" s="92">
        <v>0.0</v>
      </c>
      <c r="AF2751" s="92">
        <v>0.0</v>
      </c>
      <c r="AG2751" s="92">
        <v>0.0</v>
      </c>
      <c r="AH2751" s="92">
        <v>0.0</v>
      </c>
    </row>
    <row r="2752" hidden="1">
      <c r="A2752" s="90"/>
      <c r="B2752" s="91"/>
      <c r="C2752" s="92">
        <v>0.0</v>
      </c>
      <c r="D2752" s="92">
        <v>0.0</v>
      </c>
      <c r="E2752" s="93">
        <f t="shared" si="1745"/>
        <v>0</v>
      </c>
      <c r="F2752" s="92">
        <v>0.0</v>
      </c>
      <c r="G2752" s="92">
        <v>0.0</v>
      </c>
      <c r="H2752" s="92">
        <v>0.0</v>
      </c>
      <c r="I2752" s="92">
        <v>0.0</v>
      </c>
      <c r="J2752" s="106">
        <f t="shared" si="1739"/>
        <v>0</v>
      </c>
      <c r="K2752" s="94" t="str">
        <f t="shared" si="1740"/>
        <v>#DIV/0!</v>
      </c>
      <c r="L2752" s="92">
        <v>0.0</v>
      </c>
      <c r="M2752" s="92">
        <v>0.0</v>
      </c>
      <c r="N2752" s="92" t="s">
        <v>386</v>
      </c>
      <c r="O2752" s="95">
        <f t="shared" si="1746"/>
        <v>0</v>
      </c>
      <c r="P2752" s="92">
        <v>0.0</v>
      </c>
      <c r="Q2752" s="92">
        <v>0.0</v>
      </c>
      <c r="R2752" s="92">
        <v>0.0</v>
      </c>
      <c r="S2752" s="92">
        <v>0.0</v>
      </c>
      <c r="T2752" s="92">
        <v>0.0</v>
      </c>
      <c r="U2752" s="92">
        <v>0.0</v>
      </c>
      <c r="V2752" s="92">
        <v>0.0</v>
      </c>
      <c r="W2752" s="92">
        <v>0.0</v>
      </c>
      <c r="X2752" s="92">
        <v>0.0</v>
      </c>
      <c r="Y2752" s="92">
        <v>0.0</v>
      </c>
      <c r="Z2752" s="92">
        <v>0.0</v>
      </c>
      <c r="AA2752" s="92">
        <v>0.0</v>
      </c>
      <c r="AB2752" s="92">
        <v>0.0</v>
      </c>
      <c r="AC2752" s="92">
        <v>0.0</v>
      </c>
      <c r="AD2752" s="92">
        <v>0.0</v>
      </c>
      <c r="AE2752" s="92">
        <v>0.0</v>
      </c>
      <c r="AF2752" s="92">
        <v>0.0</v>
      </c>
      <c r="AG2752" s="92">
        <v>0.0</v>
      </c>
      <c r="AH2752" s="92">
        <v>0.0</v>
      </c>
    </row>
    <row r="2753" hidden="1">
      <c r="A2753" s="90"/>
      <c r="B2753" s="91"/>
      <c r="C2753" s="92">
        <v>0.0</v>
      </c>
      <c r="D2753" s="92">
        <v>0.0</v>
      </c>
      <c r="E2753" s="93">
        <f t="shared" si="1745"/>
        <v>0</v>
      </c>
      <c r="F2753" s="92">
        <v>0.0</v>
      </c>
      <c r="G2753" s="92">
        <v>0.0</v>
      </c>
      <c r="H2753" s="92">
        <v>0.0</v>
      </c>
      <c r="I2753" s="92">
        <v>0.0</v>
      </c>
      <c r="J2753" s="106">
        <f t="shared" si="1739"/>
        <v>0</v>
      </c>
      <c r="K2753" s="94" t="str">
        <f t="shared" si="1740"/>
        <v>#DIV/0!</v>
      </c>
      <c r="L2753" s="92">
        <v>0.0</v>
      </c>
      <c r="M2753" s="92">
        <v>0.0</v>
      </c>
      <c r="N2753" s="92" t="s">
        <v>386</v>
      </c>
      <c r="O2753" s="95">
        <f t="shared" si="1746"/>
        <v>0</v>
      </c>
      <c r="P2753" s="92">
        <v>0.0</v>
      </c>
      <c r="Q2753" s="92">
        <v>0.0</v>
      </c>
      <c r="R2753" s="92">
        <v>0.0</v>
      </c>
      <c r="S2753" s="92">
        <v>0.0</v>
      </c>
      <c r="T2753" s="92">
        <v>0.0</v>
      </c>
      <c r="U2753" s="92">
        <v>0.0</v>
      </c>
      <c r="V2753" s="92">
        <v>0.0</v>
      </c>
      <c r="W2753" s="92">
        <v>0.0</v>
      </c>
      <c r="X2753" s="92">
        <v>0.0</v>
      </c>
      <c r="Y2753" s="92">
        <v>0.0</v>
      </c>
      <c r="Z2753" s="92">
        <v>0.0</v>
      </c>
      <c r="AA2753" s="92">
        <v>0.0</v>
      </c>
      <c r="AB2753" s="92">
        <v>0.0</v>
      </c>
      <c r="AC2753" s="92">
        <v>0.0</v>
      </c>
      <c r="AD2753" s="92">
        <v>0.0</v>
      </c>
      <c r="AE2753" s="92">
        <v>0.0</v>
      </c>
      <c r="AF2753" s="92">
        <v>0.0</v>
      </c>
      <c r="AG2753" s="92">
        <v>0.0</v>
      </c>
      <c r="AH2753" s="92">
        <v>0.0</v>
      </c>
    </row>
    <row r="2754" hidden="1">
      <c r="A2754" s="98" t="s">
        <v>271</v>
      </c>
      <c r="B2754" s="99"/>
      <c r="C2754" s="99">
        <f>SUM(C2748:C2753)</f>
        <v>0</v>
      </c>
      <c r="D2754" s="99">
        <f t="shared" ref="D2754:F2754" si="1747">SUM(D2748:D2753)/4</f>
        <v>0</v>
      </c>
      <c r="E2754" s="100">
        <f t="shared" si="1747"/>
        <v>0</v>
      </c>
      <c r="F2754" s="99">
        <f t="shared" si="1747"/>
        <v>0</v>
      </c>
      <c r="G2754" s="99">
        <f>SUM(G2748:G2753)</f>
        <v>0</v>
      </c>
      <c r="H2754" s="99"/>
      <c r="I2754" s="99">
        <f>SUM(I2748:I2753)</f>
        <v>0</v>
      </c>
      <c r="J2754" s="99">
        <f t="shared" si="1739"/>
        <v>0</v>
      </c>
      <c r="K2754" s="101" t="str">
        <f t="shared" si="1740"/>
        <v>#DIV/0!</v>
      </c>
      <c r="L2754" s="99">
        <f t="shared" ref="L2754:M2754" si="1748">SUM(L2748:L2753)</f>
        <v>0</v>
      </c>
      <c r="M2754" s="99">
        <f t="shared" si="1748"/>
        <v>0</v>
      </c>
      <c r="N2754" s="99"/>
      <c r="O2754" s="102"/>
      <c r="P2754" s="99">
        <f t="shared" ref="P2754:AH2754" si="1749">SUM(P2748:P2753)</f>
        <v>0</v>
      </c>
      <c r="Q2754" s="99">
        <f t="shared" si="1749"/>
        <v>0</v>
      </c>
      <c r="R2754" s="99">
        <f t="shared" si="1749"/>
        <v>0</v>
      </c>
      <c r="S2754" s="99">
        <f t="shared" si="1749"/>
        <v>0</v>
      </c>
      <c r="T2754" s="99">
        <f t="shared" si="1749"/>
        <v>0</v>
      </c>
      <c r="U2754" s="99">
        <f t="shared" si="1749"/>
        <v>0</v>
      </c>
      <c r="V2754" s="99">
        <f t="shared" si="1749"/>
        <v>0</v>
      </c>
      <c r="W2754" s="99">
        <f t="shared" si="1749"/>
        <v>0</v>
      </c>
      <c r="X2754" s="99">
        <f t="shared" si="1749"/>
        <v>0</v>
      </c>
      <c r="Y2754" s="99">
        <f t="shared" si="1749"/>
        <v>0</v>
      </c>
      <c r="Z2754" s="99">
        <f t="shared" si="1749"/>
        <v>0</v>
      </c>
      <c r="AA2754" s="99">
        <f t="shared" si="1749"/>
        <v>0</v>
      </c>
      <c r="AB2754" s="99">
        <f t="shared" si="1749"/>
        <v>0</v>
      </c>
      <c r="AC2754" s="99">
        <f t="shared" si="1749"/>
        <v>0</v>
      </c>
      <c r="AD2754" s="99">
        <f t="shared" si="1749"/>
        <v>0</v>
      </c>
      <c r="AE2754" s="99">
        <f t="shared" si="1749"/>
        <v>0</v>
      </c>
      <c r="AF2754" s="99">
        <f t="shared" si="1749"/>
        <v>0</v>
      </c>
      <c r="AG2754" s="99">
        <f t="shared" si="1749"/>
        <v>0</v>
      </c>
      <c r="AH2754" s="99">
        <f t="shared" si="1749"/>
        <v>0</v>
      </c>
    </row>
    <row r="2755">
      <c r="A2755" s="119" t="s">
        <v>538</v>
      </c>
    </row>
    <row r="2757" hidden="1">
      <c r="A2757" s="115"/>
      <c r="F2757" s="116" t="s">
        <v>382</v>
      </c>
      <c r="L2757" s="117" t="s">
        <v>383</v>
      </c>
      <c r="N2757" s="118" t="s">
        <v>384</v>
      </c>
    </row>
    <row r="2758" hidden="1">
      <c r="A2758" s="83" t="s">
        <v>232</v>
      </c>
      <c r="B2758" s="83" t="s">
        <v>233</v>
      </c>
      <c r="C2758" s="83" t="s">
        <v>234</v>
      </c>
      <c r="D2758" s="83" t="s">
        <v>15</v>
      </c>
      <c r="E2758" s="84" t="s">
        <v>235</v>
      </c>
      <c r="F2758" s="85" t="s">
        <v>17</v>
      </c>
      <c r="G2758" s="85" t="s">
        <v>236</v>
      </c>
      <c r="H2758" s="85" t="s">
        <v>237</v>
      </c>
      <c r="I2758" s="85" t="s">
        <v>238</v>
      </c>
      <c r="J2758" s="85" t="s">
        <v>239</v>
      </c>
      <c r="K2758" s="86" t="s">
        <v>240</v>
      </c>
      <c r="L2758" s="87" t="s">
        <v>241</v>
      </c>
      <c r="M2758" s="87" t="s">
        <v>242</v>
      </c>
      <c r="N2758" s="88" t="s">
        <v>385</v>
      </c>
      <c r="O2758" s="88" t="s">
        <v>235</v>
      </c>
      <c r="P2758" s="88" t="s">
        <v>244</v>
      </c>
      <c r="Q2758" s="88" t="s">
        <v>245</v>
      </c>
      <c r="R2758" s="88" t="s">
        <v>246</v>
      </c>
      <c r="S2758" s="88" t="s">
        <v>247</v>
      </c>
      <c r="T2758" s="88" t="s">
        <v>248</v>
      </c>
      <c r="U2758" s="88" t="s">
        <v>249</v>
      </c>
      <c r="V2758" s="88" t="s">
        <v>250</v>
      </c>
      <c r="W2758" s="88" t="s">
        <v>251</v>
      </c>
      <c r="X2758" s="88" t="s">
        <v>252</v>
      </c>
      <c r="Y2758" s="88" t="s">
        <v>253</v>
      </c>
      <c r="Z2758" s="88" t="s">
        <v>254</v>
      </c>
      <c r="AA2758" s="88" t="s">
        <v>255</v>
      </c>
      <c r="AB2758" s="88" t="s">
        <v>256</v>
      </c>
      <c r="AC2758" s="88" t="s">
        <v>257</v>
      </c>
      <c r="AD2758" s="88" t="s">
        <v>258</v>
      </c>
      <c r="AE2758" s="88" t="s">
        <v>259</v>
      </c>
      <c r="AF2758" s="88" t="s">
        <v>260</v>
      </c>
      <c r="AG2758" s="88" t="s">
        <v>261</v>
      </c>
      <c r="AH2758" s="88" t="s">
        <v>262</v>
      </c>
    </row>
    <row r="2759" hidden="1">
      <c r="A2759" s="90"/>
      <c r="B2759" s="91"/>
      <c r="C2759" s="92">
        <v>0.0</v>
      </c>
      <c r="D2759" s="92">
        <v>0.0</v>
      </c>
      <c r="E2759" s="93">
        <f t="shared" ref="E2759:E2764" si="1750">SUM(L2759*I2759)/60</f>
        <v>0</v>
      </c>
      <c r="F2759" s="92">
        <v>0.0</v>
      </c>
      <c r="G2759" s="92">
        <v>0.0</v>
      </c>
      <c r="H2759" s="92">
        <v>0.0</v>
      </c>
      <c r="I2759" s="92">
        <v>0.0</v>
      </c>
      <c r="J2759" s="106">
        <f t="shared" ref="J2759:J2772" si="1751">SUM(G2759-I2759)</f>
        <v>0</v>
      </c>
      <c r="K2759" s="94" t="str">
        <f t="shared" ref="K2759:K2772" si="1752">SUM(G2759/I2759)</f>
        <v>#DIV/0!</v>
      </c>
      <c r="L2759" s="92">
        <v>0.0</v>
      </c>
      <c r="M2759" s="92">
        <v>0.0</v>
      </c>
      <c r="N2759" s="92" t="s">
        <v>386</v>
      </c>
      <c r="O2759" s="95" t="str">
        <f t="shared" ref="O2759:O2764" si="1753">(E2759*N2759)</f>
        <v>#VALUE!</v>
      </c>
      <c r="P2759" s="92">
        <v>0.0</v>
      </c>
      <c r="Q2759" s="92">
        <v>0.0</v>
      </c>
      <c r="R2759" s="92">
        <v>0.0</v>
      </c>
      <c r="S2759" s="92">
        <v>0.0</v>
      </c>
      <c r="T2759" s="92">
        <v>0.0</v>
      </c>
      <c r="U2759" s="92">
        <v>0.0</v>
      </c>
      <c r="V2759" s="92">
        <v>0.0</v>
      </c>
      <c r="W2759" s="92">
        <v>0.0</v>
      </c>
      <c r="X2759" s="92">
        <v>0.0</v>
      </c>
      <c r="Y2759" s="92">
        <v>0.0</v>
      </c>
      <c r="Z2759" s="92">
        <v>0.0</v>
      </c>
      <c r="AA2759" s="92">
        <v>0.0</v>
      </c>
      <c r="AB2759" s="92">
        <v>0.0</v>
      </c>
      <c r="AC2759" s="92">
        <v>0.0</v>
      </c>
      <c r="AD2759" s="92">
        <v>0.0</v>
      </c>
      <c r="AE2759" s="92">
        <v>0.0</v>
      </c>
      <c r="AF2759" s="92">
        <v>0.0</v>
      </c>
      <c r="AG2759" s="92">
        <v>0.0</v>
      </c>
      <c r="AH2759" s="92">
        <v>0.0</v>
      </c>
    </row>
    <row r="2760" hidden="1">
      <c r="A2760" s="90"/>
      <c r="B2760" s="91"/>
      <c r="C2760" s="92">
        <v>0.0</v>
      </c>
      <c r="D2760" s="92">
        <v>0.0</v>
      </c>
      <c r="E2760" s="93">
        <f t="shared" si="1750"/>
        <v>0</v>
      </c>
      <c r="F2760" s="92">
        <v>0.0</v>
      </c>
      <c r="G2760" s="92">
        <v>0.0</v>
      </c>
      <c r="H2760" s="92">
        <v>0.0</v>
      </c>
      <c r="I2760" s="92">
        <v>0.0</v>
      </c>
      <c r="J2760" s="106">
        <f t="shared" si="1751"/>
        <v>0</v>
      </c>
      <c r="K2760" s="94" t="str">
        <f t="shared" si="1752"/>
        <v>#DIV/0!</v>
      </c>
      <c r="L2760" s="92">
        <v>0.0</v>
      </c>
      <c r="M2760" s="92">
        <v>0.0</v>
      </c>
      <c r="N2760" s="92" t="s">
        <v>386</v>
      </c>
      <c r="O2760" s="95" t="str">
        <f t="shared" si="1753"/>
        <v>#VALUE!</v>
      </c>
      <c r="P2760" s="92">
        <v>0.0</v>
      </c>
      <c r="Q2760" s="92">
        <v>0.0</v>
      </c>
      <c r="R2760" s="92">
        <v>0.0</v>
      </c>
      <c r="S2760" s="92">
        <v>0.0</v>
      </c>
      <c r="T2760" s="92">
        <v>0.0</v>
      </c>
      <c r="U2760" s="92">
        <v>0.0</v>
      </c>
      <c r="V2760" s="92">
        <v>0.0</v>
      </c>
      <c r="W2760" s="92">
        <v>0.0</v>
      </c>
      <c r="X2760" s="92">
        <v>0.0</v>
      </c>
      <c r="Y2760" s="92">
        <v>0.0</v>
      </c>
      <c r="Z2760" s="92">
        <v>0.0</v>
      </c>
      <c r="AA2760" s="92">
        <v>0.0</v>
      </c>
      <c r="AB2760" s="92">
        <v>0.0</v>
      </c>
      <c r="AC2760" s="92">
        <v>0.0</v>
      </c>
      <c r="AD2760" s="92">
        <v>0.0</v>
      </c>
      <c r="AE2760" s="92">
        <v>0.0</v>
      </c>
      <c r="AF2760" s="92">
        <v>0.0</v>
      </c>
      <c r="AG2760" s="92">
        <v>0.0</v>
      </c>
      <c r="AH2760" s="92">
        <v>0.0</v>
      </c>
    </row>
    <row r="2761" hidden="1">
      <c r="A2761" s="90"/>
      <c r="B2761" s="91"/>
      <c r="C2761" s="92">
        <v>0.0</v>
      </c>
      <c r="D2761" s="92">
        <v>0.0</v>
      </c>
      <c r="E2761" s="93">
        <f t="shared" si="1750"/>
        <v>0</v>
      </c>
      <c r="F2761" s="92">
        <v>0.0</v>
      </c>
      <c r="G2761" s="92">
        <v>0.0</v>
      </c>
      <c r="H2761" s="92">
        <v>0.0</v>
      </c>
      <c r="I2761" s="92">
        <v>0.0</v>
      </c>
      <c r="J2761" s="106">
        <f t="shared" si="1751"/>
        <v>0</v>
      </c>
      <c r="K2761" s="94" t="str">
        <f t="shared" si="1752"/>
        <v>#DIV/0!</v>
      </c>
      <c r="L2761" s="92">
        <v>0.0</v>
      </c>
      <c r="M2761" s="92">
        <v>0.0</v>
      </c>
      <c r="N2761" s="92" t="s">
        <v>386</v>
      </c>
      <c r="O2761" s="95" t="str">
        <f t="shared" si="1753"/>
        <v>#VALUE!</v>
      </c>
      <c r="P2761" s="92">
        <v>0.0</v>
      </c>
      <c r="Q2761" s="92">
        <v>0.0</v>
      </c>
      <c r="R2761" s="92">
        <v>0.0</v>
      </c>
      <c r="S2761" s="92">
        <v>0.0</v>
      </c>
      <c r="T2761" s="92">
        <v>0.0</v>
      </c>
      <c r="U2761" s="92">
        <v>0.0</v>
      </c>
      <c r="V2761" s="92">
        <v>0.0</v>
      </c>
      <c r="W2761" s="92">
        <v>0.0</v>
      </c>
      <c r="X2761" s="92">
        <v>0.0</v>
      </c>
      <c r="Y2761" s="92">
        <v>0.0</v>
      </c>
      <c r="Z2761" s="92">
        <v>0.0</v>
      </c>
      <c r="AA2761" s="92">
        <v>0.0</v>
      </c>
      <c r="AB2761" s="92">
        <v>0.0</v>
      </c>
      <c r="AC2761" s="92">
        <v>0.0</v>
      </c>
      <c r="AD2761" s="92">
        <v>0.0</v>
      </c>
      <c r="AE2761" s="92">
        <v>0.0</v>
      </c>
      <c r="AF2761" s="92">
        <v>0.0</v>
      </c>
      <c r="AG2761" s="92">
        <v>0.0</v>
      </c>
      <c r="AH2761" s="92">
        <v>0.0</v>
      </c>
    </row>
    <row r="2762" hidden="1">
      <c r="A2762" s="90"/>
      <c r="B2762" s="91"/>
      <c r="C2762" s="92">
        <v>0.0</v>
      </c>
      <c r="D2762" s="92">
        <v>0.0</v>
      </c>
      <c r="E2762" s="93">
        <f t="shared" si="1750"/>
        <v>0</v>
      </c>
      <c r="F2762" s="92">
        <v>0.0</v>
      </c>
      <c r="G2762" s="92">
        <v>0.0</v>
      </c>
      <c r="H2762" s="92">
        <v>0.0</v>
      </c>
      <c r="I2762" s="92">
        <v>0.0</v>
      </c>
      <c r="J2762" s="106">
        <f t="shared" si="1751"/>
        <v>0</v>
      </c>
      <c r="K2762" s="94" t="str">
        <f t="shared" si="1752"/>
        <v>#DIV/0!</v>
      </c>
      <c r="L2762" s="92">
        <v>0.0</v>
      </c>
      <c r="M2762" s="92">
        <v>0.0</v>
      </c>
      <c r="N2762" s="92" t="s">
        <v>386</v>
      </c>
      <c r="O2762" s="95" t="str">
        <f t="shared" si="1753"/>
        <v>#VALUE!</v>
      </c>
      <c r="P2762" s="92">
        <v>0.0</v>
      </c>
      <c r="Q2762" s="92">
        <v>0.0</v>
      </c>
      <c r="R2762" s="92">
        <v>0.0</v>
      </c>
      <c r="S2762" s="92">
        <v>0.0</v>
      </c>
      <c r="T2762" s="92">
        <v>0.0</v>
      </c>
      <c r="U2762" s="92">
        <v>0.0</v>
      </c>
      <c r="V2762" s="92">
        <v>0.0</v>
      </c>
      <c r="W2762" s="92">
        <v>0.0</v>
      </c>
      <c r="X2762" s="92">
        <v>0.0</v>
      </c>
      <c r="Y2762" s="92">
        <v>0.0</v>
      </c>
      <c r="Z2762" s="92">
        <v>0.0</v>
      </c>
      <c r="AA2762" s="92">
        <v>0.0</v>
      </c>
      <c r="AB2762" s="92">
        <v>0.0</v>
      </c>
      <c r="AC2762" s="92">
        <v>0.0</v>
      </c>
      <c r="AD2762" s="92">
        <v>0.0</v>
      </c>
      <c r="AE2762" s="92">
        <v>0.0</v>
      </c>
      <c r="AF2762" s="92">
        <v>0.0</v>
      </c>
      <c r="AG2762" s="92">
        <v>0.0</v>
      </c>
      <c r="AH2762" s="92">
        <v>0.0</v>
      </c>
    </row>
    <row r="2763" hidden="1">
      <c r="A2763" s="90"/>
      <c r="B2763" s="91"/>
      <c r="C2763" s="92">
        <v>0.0</v>
      </c>
      <c r="D2763" s="92">
        <v>0.0</v>
      </c>
      <c r="E2763" s="93">
        <f t="shared" si="1750"/>
        <v>0</v>
      </c>
      <c r="F2763" s="92">
        <v>0.0</v>
      </c>
      <c r="G2763" s="92">
        <v>0.0</v>
      </c>
      <c r="H2763" s="92">
        <v>0.0</v>
      </c>
      <c r="I2763" s="92">
        <v>0.0</v>
      </c>
      <c r="J2763" s="106">
        <f t="shared" si="1751"/>
        <v>0</v>
      </c>
      <c r="K2763" s="94" t="str">
        <f t="shared" si="1752"/>
        <v>#DIV/0!</v>
      </c>
      <c r="L2763" s="92">
        <v>0.0</v>
      </c>
      <c r="M2763" s="92">
        <v>0.0</v>
      </c>
      <c r="N2763" s="92" t="s">
        <v>386</v>
      </c>
      <c r="O2763" s="95" t="str">
        <f t="shared" si="1753"/>
        <v>#VALUE!</v>
      </c>
      <c r="P2763" s="92">
        <v>0.0</v>
      </c>
      <c r="Q2763" s="92">
        <v>0.0</v>
      </c>
      <c r="R2763" s="92">
        <v>0.0</v>
      </c>
      <c r="S2763" s="92">
        <v>0.0</v>
      </c>
      <c r="T2763" s="92">
        <v>0.0</v>
      </c>
      <c r="U2763" s="92">
        <v>0.0</v>
      </c>
      <c r="V2763" s="92">
        <v>0.0</v>
      </c>
      <c r="W2763" s="92">
        <v>0.0</v>
      </c>
      <c r="X2763" s="92">
        <v>0.0</v>
      </c>
      <c r="Y2763" s="92">
        <v>0.0</v>
      </c>
      <c r="Z2763" s="92">
        <v>0.0</v>
      </c>
      <c r="AA2763" s="92">
        <v>0.0</v>
      </c>
      <c r="AB2763" s="92">
        <v>0.0</v>
      </c>
      <c r="AC2763" s="92">
        <v>0.0</v>
      </c>
      <c r="AD2763" s="92">
        <v>0.0</v>
      </c>
      <c r="AE2763" s="92">
        <v>0.0</v>
      </c>
      <c r="AF2763" s="92">
        <v>0.0</v>
      </c>
      <c r="AG2763" s="92">
        <v>0.0</v>
      </c>
      <c r="AH2763" s="92">
        <v>0.0</v>
      </c>
    </row>
    <row r="2764" hidden="1">
      <c r="A2764" s="90"/>
      <c r="B2764" s="91"/>
      <c r="C2764" s="92">
        <v>0.0</v>
      </c>
      <c r="D2764" s="92">
        <v>0.0</v>
      </c>
      <c r="E2764" s="93">
        <f t="shared" si="1750"/>
        <v>0</v>
      </c>
      <c r="F2764" s="92">
        <v>0.0</v>
      </c>
      <c r="G2764" s="92">
        <v>0.0</v>
      </c>
      <c r="H2764" s="92">
        <v>0.0</v>
      </c>
      <c r="I2764" s="92">
        <v>0.0</v>
      </c>
      <c r="J2764" s="106">
        <f t="shared" si="1751"/>
        <v>0</v>
      </c>
      <c r="K2764" s="94" t="str">
        <f t="shared" si="1752"/>
        <v>#DIV/0!</v>
      </c>
      <c r="L2764" s="92">
        <v>0.0</v>
      </c>
      <c r="M2764" s="92">
        <v>0.0</v>
      </c>
      <c r="N2764" s="92" t="s">
        <v>386</v>
      </c>
      <c r="O2764" s="95" t="str">
        <f t="shared" si="1753"/>
        <v>#VALUE!</v>
      </c>
      <c r="P2764" s="92">
        <v>0.0</v>
      </c>
      <c r="Q2764" s="92">
        <v>0.0</v>
      </c>
      <c r="R2764" s="92">
        <v>0.0</v>
      </c>
      <c r="S2764" s="92">
        <v>0.0</v>
      </c>
      <c r="T2764" s="92">
        <v>0.0</v>
      </c>
      <c r="U2764" s="92">
        <v>0.0</v>
      </c>
      <c r="V2764" s="92">
        <v>0.0</v>
      </c>
      <c r="W2764" s="92">
        <v>0.0</v>
      </c>
      <c r="X2764" s="92">
        <v>0.0</v>
      </c>
      <c r="Y2764" s="92">
        <v>0.0</v>
      </c>
      <c r="Z2764" s="92">
        <v>0.0</v>
      </c>
      <c r="AA2764" s="92">
        <v>0.0</v>
      </c>
      <c r="AB2764" s="92">
        <v>0.0</v>
      </c>
      <c r="AC2764" s="92">
        <v>0.0</v>
      </c>
      <c r="AD2764" s="92">
        <v>0.0</v>
      </c>
      <c r="AE2764" s="92">
        <v>0.0</v>
      </c>
      <c r="AF2764" s="92">
        <v>0.0</v>
      </c>
      <c r="AG2764" s="92">
        <v>0.0</v>
      </c>
      <c r="AH2764" s="92">
        <v>0.0</v>
      </c>
    </row>
    <row r="2765" hidden="1">
      <c r="A2765" s="98"/>
      <c r="B2765" s="99"/>
      <c r="C2765" s="99">
        <f t="shared" ref="C2765:D2765" si="1754">SUM(C2759:C2764)/4</f>
        <v>0</v>
      </c>
      <c r="D2765" s="99">
        <f t="shared" si="1754"/>
        <v>0</v>
      </c>
      <c r="E2765" s="100">
        <f>SUM(E2759:E2764)</f>
        <v>0</v>
      </c>
      <c r="F2765" s="99">
        <f>SUM(F2759:F2764)/4</f>
        <v>0</v>
      </c>
      <c r="G2765" s="99">
        <f>SUM(G2759:G2764)</f>
        <v>0</v>
      </c>
      <c r="H2765" s="99"/>
      <c r="I2765" s="99">
        <f>SUM(I2759:I2764)</f>
        <v>0</v>
      </c>
      <c r="J2765" s="99">
        <f t="shared" si="1751"/>
        <v>0</v>
      </c>
      <c r="K2765" s="101" t="str">
        <f t="shared" si="1752"/>
        <v>#DIV/0!</v>
      </c>
      <c r="L2765" s="99">
        <f t="shared" ref="L2765:M2765" si="1755">SUM(L2759:L2764)</f>
        <v>0</v>
      </c>
      <c r="M2765" s="99">
        <f t="shared" si="1755"/>
        <v>0</v>
      </c>
      <c r="N2765" s="99"/>
      <c r="O2765" s="102"/>
      <c r="P2765" s="99">
        <f t="shared" ref="P2765:AH2765" si="1756">SUM(P2759:P2764)</f>
        <v>0</v>
      </c>
      <c r="Q2765" s="99">
        <f t="shared" si="1756"/>
        <v>0</v>
      </c>
      <c r="R2765" s="99">
        <f t="shared" si="1756"/>
        <v>0</v>
      </c>
      <c r="S2765" s="99">
        <f t="shared" si="1756"/>
        <v>0</v>
      </c>
      <c r="T2765" s="99">
        <f t="shared" si="1756"/>
        <v>0</v>
      </c>
      <c r="U2765" s="99">
        <f t="shared" si="1756"/>
        <v>0</v>
      </c>
      <c r="V2765" s="99">
        <f t="shared" si="1756"/>
        <v>0</v>
      </c>
      <c r="W2765" s="99">
        <f t="shared" si="1756"/>
        <v>0</v>
      </c>
      <c r="X2765" s="99">
        <f t="shared" si="1756"/>
        <v>0</v>
      </c>
      <c r="Y2765" s="99">
        <f t="shared" si="1756"/>
        <v>0</v>
      </c>
      <c r="Z2765" s="99">
        <f t="shared" si="1756"/>
        <v>0</v>
      </c>
      <c r="AA2765" s="99">
        <f t="shared" si="1756"/>
        <v>0</v>
      </c>
      <c r="AB2765" s="99">
        <f t="shared" si="1756"/>
        <v>0</v>
      </c>
      <c r="AC2765" s="99">
        <f t="shared" si="1756"/>
        <v>0</v>
      </c>
      <c r="AD2765" s="99">
        <f t="shared" si="1756"/>
        <v>0</v>
      </c>
      <c r="AE2765" s="99">
        <f t="shared" si="1756"/>
        <v>0</v>
      </c>
      <c r="AF2765" s="99">
        <f t="shared" si="1756"/>
        <v>0</v>
      </c>
      <c r="AG2765" s="99">
        <f t="shared" si="1756"/>
        <v>0</v>
      </c>
      <c r="AH2765" s="99">
        <f t="shared" si="1756"/>
        <v>0</v>
      </c>
    </row>
    <row r="2766" hidden="1">
      <c r="A2766" s="90"/>
      <c r="B2766" s="91"/>
      <c r="C2766" s="92">
        <v>0.0</v>
      </c>
      <c r="D2766" s="92">
        <v>0.0</v>
      </c>
      <c r="E2766" s="93">
        <f t="shared" ref="E2766:E2771" si="1757">SUM(L2766*I2766)/60</f>
        <v>0</v>
      </c>
      <c r="F2766" s="92">
        <v>0.0</v>
      </c>
      <c r="G2766" s="92">
        <v>0.0</v>
      </c>
      <c r="H2766" s="92">
        <v>0.0</v>
      </c>
      <c r="I2766" s="92">
        <v>0.0</v>
      </c>
      <c r="J2766" s="106">
        <f t="shared" si="1751"/>
        <v>0</v>
      </c>
      <c r="K2766" s="94" t="str">
        <f t="shared" si="1752"/>
        <v>#DIV/0!</v>
      </c>
      <c r="L2766" s="92">
        <v>0.0</v>
      </c>
      <c r="M2766" s="92">
        <v>0.0</v>
      </c>
      <c r="N2766" s="92" t="s">
        <v>386</v>
      </c>
      <c r="O2766" s="95">
        <f t="shared" ref="O2766:O2771" si="1758">SUM(L2766*I2766)/60</f>
        <v>0</v>
      </c>
      <c r="P2766" s="92">
        <v>0.0</v>
      </c>
      <c r="Q2766" s="92">
        <v>0.0</v>
      </c>
      <c r="R2766" s="92">
        <v>0.0</v>
      </c>
      <c r="S2766" s="92">
        <v>0.0</v>
      </c>
      <c r="T2766" s="92">
        <v>0.0</v>
      </c>
      <c r="U2766" s="92">
        <v>0.0</v>
      </c>
      <c r="V2766" s="92">
        <v>0.0</v>
      </c>
      <c r="W2766" s="92">
        <v>0.0</v>
      </c>
      <c r="X2766" s="92">
        <v>0.0</v>
      </c>
      <c r="Y2766" s="92">
        <v>0.0</v>
      </c>
      <c r="Z2766" s="92">
        <v>0.0</v>
      </c>
      <c r="AA2766" s="92">
        <v>0.0</v>
      </c>
      <c r="AB2766" s="92">
        <v>0.0</v>
      </c>
      <c r="AC2766" s="92">
        <v>0.0</v>
      </c>
      <c r="AD2766" s="92">
        <v>0.0</v>
      </c>
      <c r="AE2766" s="92">
        <v>0.0</v>
      </c>
      <c r="AF2766" s="92">
        <v>0.0</v>
      </c>
      <c r="AG2766" s="92">
        <v>0.0</v>
      </c>
      <c r="AH2766" s="92">
        <v>0.0</v>
      </c>
    </row>
    <row r="2767" hidden="1">
      <c r="A2767" s="90"/>
      <c r="B2767" s="91"/>
      <c r="C2767" s="92">
        <v>0.0</v>
      </c>
      <c r="D2767" s="92">
        <v>0.0</v>
      </c>
      <c r="E2767" s="93">
        <f t="shared" si="1757"/>
        <v>0</v>
      </c>
      <c r="F2767" s="92">
        <v>0.0</v>
      </c>
      <c r="G2767" s="92">
        <v>0.0</v>
      </c>
      <c r="H2767" s="92">
        <v>0.0</v>
      </c>
      <c r="I2767" s="92">
        <v>0.0</v>
      </c>
      <c r="J2767" s="106">
        <f t="shared" si="1751"/>
        <v>0</v>
      </c>
      <c r="K2767" s="94" t="str">
        <f t="shared" si="1752"/>
        <v>#DIV/0!</v>
      </c>
      <c r="L2767" s="92">
        <v>0.0</v>
      </c>
      <c r="M2767" s="92">
        <v>0.0</v>
      </c>
      <c r="N2767" s="92" t="s">
        <v>386</v>
      </c>
      <c r="O2767" s="95">
        <f t="shared" si="1758"/>
        <v>0</v>
      </c>
      <c r="P2767" s="92">
        <v>0.0</v>
      </c>
      <c r="Q2767" s="92">
        <v>0.0</v>
      </c>
      <c r="R2767" s="92">
        <v>0.0</v>
      </c>
      <c r="S2767" s="92">
        <v>0.0</v>
      </c>
      <c r="T2767" s="92">
        <v>0.0</v>
      </c>
      <c r="U2767" s="92">
        <v>0.0</v>
      </c>
      <c r="V2767" s="92">
        <v>0.0</v>
      </c>
      <c r="W2767" s="92">
        <v>0.0</v>
      </c>
      <c r="X2767" s="92">
        <v>0.0</v>
      </c>
      <c r="Y2767" s="92">
        <v>0.0</v>
      </c>
      <c r="Z2767" s="92">
        <v>0.0</v>
      </c>
      <c r="AA2767" s="92">
        <v>0.0</v>
      </c>
      <c r="AB2767" s="92">
        <v>0.0</v>
      </c>
      <c r="AC2767" s="92">
        <v>0.0</v>
      </c>
      <c r="AD2767" s="92">
        <v>0.0</v>
      </c>
      <c r="AE2767" s="92">
        <v>0.0</v>
      </c>
      <c r="AF2767" s="92">
        <v>0.0</v>
      </c>
      <c r="AG2767" s="92">
        <v>0.0</v>
      </c>
      <c r="AH2767" s="92">
        <v>0.0</v>
      </c>
    </row>
    <row r="2768" hidden="1">
      <c r="A2768" s="90"/>
      <c r="B2768" s="91"/>
      <c r="C2768" s="92">
        <v>0.0</v>
      </c>
      <c r="D2768" s="92">
        <v>0.0</v>
      </c>
      <c r="E2768" s="93">
        <f t="shared" si="1757"/>
        <v>0</v>
      </c>
      <c r="F2768" s="92">
        <v>0.0</v>
      </c>
      <c r="G2768" s="92">
        <v>0.0</v>
      </c>
      <c r="H2768" s="92">
        <v>0.0</v>
      </c>
      <c r="I2768" s="92">
        <v>0.0</v>
      </c>
      <c r="J2768" s="106">
        <f t="shared" si="1751"/>
        <v>0</v>
      </c>
      <c r="K2768" s="94" t="str">
        <f t="shared" si="1752"/>
        <v>#DIV/0!</v>
      </c>
      <c r="L2768" s="92">
        <v>0.0</v>
      </c>
      <c r="M2768" s="92">
        <v>0.0</v>
      </c>
      <c r="N2768" s="92" t="s">
        <v>386</v>
      </c>
      <c r="O2768" s="95">
        <f t="shared" si="1758"/>
        <v>0</v>
      </c>
      <c r="P2768" s="92">
        <v>0.0</v>
      </c>
      <c r="Q2768" s="92">
        <v>0.0</v>
      </c>
      <c r="R2768" s="92">
        <v>0.0</v>
      </c>
      <c r="S2768" s="92">
        <v>0.0</v>
      </c>
      <c r="T2768" s="92">
        <v>0.0</v>
      </c>
      <c r="U2768" s="92">
        <v>0.0</v>
      </c>
      <c r="V2768" s="92">
        <v>0.0</v>
      </c>
      <c r="W2768" s="92">
        <v>0.0</v>
      </c>
      <c r="X2768" s="92">
        <v>0.0</v>
      </c>
      <c r="Y2768" s="92">
        <v>0.0</v>
      </c>
      <c r="Z2768" s="92">
        <v>0.0</v>
      </c>
      <c r="AA2768" s="92">
        <v>0.0</v>
      </c>
      <c r="AB2768" s="92">
        <v>0.0</v>
      </c>
      <c r="AC2768" s="92">
        <v>0.0</v>
      </c>
      <c r="AD2768" s="92">
        <v>0.0</v>
      </c>
      <c r="AE2768" s="92">
        <v>0.0</v>
      </c>
      <c r="AF2768" s="92">
        <v>0.0</v>
      </c>
      <c r="AG2768" s="92">
        <v>0.0</v>
      </c>
      <c r="AH2768" s="92">
        <v>0.0</v>
      </c>
    </row>
    <row r="2769" hidden="1">
      <c r="A2769" s="90"/>
      <c r="B2769" s="91"/>
      <c r="C2769" s="92">
        <v>0.0</v>
      </c>
      <c r="D2769" s="92">
        <v>0.0</v>
      </c>
      <c r="E2769" s="93">
        <f t="shared" si="1757"/>
        <v>0</v>
      </c>
      <c r="F2769" s="92">
        <v>0.0</v>
      </c>
      <c r="G2769" s="92">
        <v>0.0</v>
      </c>
      <c r="H2769" s="92">
        <v>0.0</v>
      </c>
      <c r="I2769" s="92">
        <v>0.0</v>
      </c>
      <c r="J2769" s="106">
        <f t="shared" si="1751"/>
        <v>0</v>
      </c>
      <c r="K2769" s="94" t="str">
        <f t="shared" si="1752"/>
        <v>#DIV/0!</v>
      </c>
      <c r="L2769" s="92">
        <v>0.0</v>
      </c>
      <c r="M2769" s="92">
        <v>0.0</v>
      </c>
      <c r="N2769" s="92" t="s">
        <v>386</v>
      </c>
      <c r="O2769" s="95">
        <f t="shared" si="1758"/>
        <v>0</v>
      </c>
      <c r="P2769" s="92">
        <v>0.0</v>
      </c>
      <c r="Q2769" s="92">
        <v>0.0</v>
      </c>
      <c r="R2769" s="92">
        <v>0.0</v>
      </c>
      <c r="S2769" s="92">
        <v>0.0</v>
      </c>
      <c r="T2769" s="92">
        <v>0.0</v>
      </c>
      <c r="U2769" s="92">
        <v>0.0</v>
      </c>
      <c r="V2769" s="92">
        <v>0.0</v>
      </c>
      <c r="W2769" s="92">
        <v>0.0</v>
      </c>
      <c r="X2769" s="92">
        <v>0.0</v>
      </c>
      <c r="Y2769" s="92">
        <v>0.0</v>
      </c>
      <c r="Z2769" s="92">
        <v>0.0</v>
      </c>
      <c r="AA2769" s="92">
        <v>0.0</v>
      </c>
      <c r="AB2769" s="92">
        <v>0.0</v>
      </c>
      <c r="AC2769" s="92">
        <v>0.0</v>
      </c>
      <c r="AD2769" s="92">
        <v>0.0</v>
      </c>
      <c r="AE2769" s="92">
        <v>0.0</v>
      </c>
      <c r="AF2769" s="92">
        <v>0.0</v>
      </c>
      <c r="AG2769" s="92">
        <v>0.0</v>
      </c>
      <c r="AH2769" s="92">
        <v>0.0</v>
      </c>
    </row>
    <row r="2770" hidden="1">
      <c r="A2770" s="90"/>
      <c r="B2770" s="91"/>
      <c r="C2770" s="92">
        <v>0.0</v>
      </c>
      <c r="D2770" s="92">
        <v>0.0</v>
      </c>
      <c r="E2770" s="93">
        <f t="shared" si="1757"/>
        <v>0</v>
      </c>
      <c r="F2770" s="92">
        <v>0.0</v>
      </c>
      <c r="G2770" s="92">
        <v>0.0</v>
      </c>
      <c r="H2770" s="92">
        <v>0.0</v>
      </c>
      <c r="I2770" s="92">
        <v>0.0</v>
      </c>
      <c r="J2770" s="106">
        <f t="shared" si="1751"/>
        <v>0</v>
      </c>
      <c r="K2770" s="94" t="str">
        <f t="shared" si="1752"/>
        <v>#DIV/0!</v>
      </c>
      <c r="L2770" s="92">
        <v>0.0</v>
      </c>
      <c r="M2770" s="92">
        <v>0.0</v>
      </c>
      <c r="N2770" s="92" t="s">
        <v>386</v>
      </c>
      <c r="O2770" s="95">
        <f t="shared" si="1758"/>
        <v>0</v>
      </c>
      <c r="P2770" s="92">
        <v>0.0</v>
      </c>
      <c r="Q2770" s="92">
        <v>0.0</v>
      </c>
      <c r="R2770" s="92">
        <v>0.0</v>
      </c>
      <c r="S2770" s="92">
        <v>0.0</v>
      </c>
      <c r="T2770" s="92">
        <v>0.0</v>
      </c>
      <c r="U2770" s="92">
        <v>0.0</v>
      </c>
      <c r="V2770" s="92">
        <v>0.0</v>
      </c>
      <c r="W2770" s="92">
        <v>0.0</v>
      </c>
      <c r="X2770" s="92">
        <v>0.0</v>
      </c>
      <c r="Y2770" s="92">
        <v>0.0</v>
      </c>
      <c r="Z2770" s="92">
        <v>0.0</v>
      </c>
      <c r="AA2770" s="92">
        <v>0.0</v>
      </c>
      <c r="AB2770" s="92">
        <v>0.0</v>
      </c>
      <c r="AC2770" s="92">
        <v>0.0</v>
      </c>
      <c r="AD2770" s="92">
        <v>0.0</v>
      </c>
      <c r="AE2770" s="92">
        <v>0.0</v>
      </c>
      <c r="AF2770" s="92">
        <v>0.0</v>
      </c>
      <c r="AG2770" s="92">
        <v>0.0</v>
      </c>
      <c r="AH2770" s="92">
        <v>0.0</v>
      </c>
    </row>
    <row r="2771" hidden="1">
      <c r="A2771" s="90"/>
      <c r="B2771" s="91"/>
      <c r="C2771" s="92">
        <v>0.0</v>
      </c>
      <c r="D2771" s="92">
        <v>0.0</v>
      </c>
      <c r="E2771" s="93">
        <f t="shared" si="1757"/>
        <v>0</v>
      </c>
      <c r="F2771" s="92">
        <v>0.0</v>
      </c>
      <c r="G2771" s="92">
        <v>0.0</v>
      </c>
      <c r="H2771" s="92">
        <v>0.0</v>
      </c>
      <c r="I2771" s="92">
        <v>0.0</v>
      </c>
      <c r="J2771" s="106">
        <f t="shared" si="1751"/>
        <v>0</v>
      </c>
      <c r="K2771" s="94" t="str">
        <f t="shared" si="1752"/>
        <v>#DIV/0!</v>
      </c>
      <c r="L2771" s="92">
        <v>0.0</v>
      </c>
      <c r="M2771" s="92">
        <v>0.0</v>
      </c>
      <c r="N2771" s="92" t="s">
        <v>386</v>
      </c>
      <c r="O2771" s="95">
        <f t="shared" si="1758"/>
        <v>0</v>
      </c>
      <c r="P2771" s="92">
        <v>0.0</v>
      </c>
      <c r="Q2771" s="92">
        <v>0.0</v>
      </c>
      <c r="R2771" s="92">
        <v>0.0</v>
      </c>
      <c r="S2771" s="92">
        <v>0.0</v>
      </c>
      <c r="T2771" s="92">
        <v>0.0</v>
      </c>
      <c r="U2771" s="92">
        <v>0.0</v>
      </c>
      <c r="V2771" s="92">
        <v>0.0</v>
      </c>
      <c r="W2771" s="92">
        <v>0.0</v>
      </c>
      <c r="X2771" s="92">
        <v>0.0</v>
      </c>
      <c r="Y2771" s="92">
        <v>0.0</v>
      </c>
      <c r="Z2771" s="92">
        <v>0.0</v>
      </c>
      <c r="AA2771" s="92">
        <v>0.0</v>
      </c>
      <c r="AB2771" s="92">
        <v>0.0</v>
      </c>
      <c r="AC2771" s="92">
        <v>0.0</v>
      </c>
      <c r="AD2771" s="92">
        <v>0.0</v>
      </c>
      <c r="AE2771" s="92">
        <v>0.0</v>
      </c>
      <c r="AF2771" s="92">
        <v>0.0</v>
      </c>
      <c r="AG2771" s="92">
        <v>0.0</v>
      </c>
      <c r="AH2771" s="92">
        <v>0.0</v>
      </c>
    </row>
    <row r="2772" hidden="1">
      <c r="A2772" s="98" t="s">
        <v>271</v>
      </c>
      <c r="B2772" s="99"/>
      <c r="C2772" s="99">
        <f>SUM(C2766:C2771)</f>
        <v>0</v>
      </c>
      <c r="D2772" s="99">
        <f t="shared" ref="D2772:F2772" si="1759">SUM(D2766:D2771)/4</f>
        <v>0</v>
      </c>
      <c r="E2772" s="100">
        <f t="shared" si="1759"/>
        <v>0</v>
      </c>
      <c r="F2772" s="99">
        <f t="shared" si="1759"/>
        <v>0</v>
      </c>
      <c r="G2772" s="99">
        <f>SUM(G2766:G2771)</f>
        <v>0</v>
      </c>
      <c r="H2772" s="99"/>
      <c r="I2772" s="99">
        <f>SUM(I2766:I2771)</f>
        <v>0</v>
      </c>
      <c r="J2772" s="99">
        <f t="shared" si="1751"/>
        <v>0</v>
      </c>
      <c r="K2772" s="101" t="str">
        <f t="shared" si="1752"/>
        <v>#DIV/0!</v>
      </c>
      <c r="L2772" s="99">
        <f t="shared" ref="L2772:M2772" si="1760">SUM(L2766:L2771)</f>
        <v>0</v>
      </c>
      <c r="M2772" s="99">
        <f t="shared" si="1760"/>
        <v>0</v>
      </c>
      <c r="N2772" s="99"/>
      <c r="O2772" s="102"/>
      <c r="P2772" s="99">
        <f t="shared" ref="P2772:AH2772" si="1761">SUM(P2766:P2771)</f>
        <v>0</v>
      </c>
      <c r="Q2772" s="99">
        <f t="shared" si="1761"/>
        <v>0</v>
      </c>
      <c r="R2772" s="99">
        <f t="shared" si="1761"/>
        <v>0</v>
      </c>
      <c r="S2772" s="99">
        <f t="shared" si="1761"/>
        <v>0</v>
      </c>
      <c r="T2772" s="99">
        <f t="shared" si="1761"/>
        <v>0</v>
      </c>
      <c r="U2772" s="99">
        <f t="shared" si="1761"/>
        <v>0</v>
      </c>
      <c r="V2772" s="99">
        <f t="shared" si="1761"/>
        <v>0</v>
      </c>
      <c r="W2772" s="99">
        <f t="shared" si="1761"/>
        <v>0</v>
      </c>
      <c r="X2772" s="99">
        <f t="shared" si="1761"/>
        <v>0</v>
      </c>
      <c r="Y2772" s="99">
        <f t="shared" si="1761"/>
        <v>0</v>
      </c>
      <c r="Z2772" s="99">
        <f t="shared" si="1761"/>
        <v>0</v>
      </c>
      <c r="AA2772" s="99">
        <f t="shared" si="1761"/>
        <v>0</v>
      </c>
      <c r="AB2772" s="99">
        <f t="shared" si="1761"/>
        <v>0</v>
      </c>
      <c r="AC2772" s="99">
        <f t="shared" si="1761"/>
        <v>0</v>
      </c>
      <c r="AD2772" s="99">
        <f t="shared" si="1761"/>
        <v>0</v>
      </c>
      <c r="AE2772" s="99">
        <f t="shared" si="1761"/>
        <v>0</v>
      </c>
      <c r="AF2772" s="99">
        <f t="shared" si="1761"/>
        <v>0</v>
      </c>
      <c r="AG2772" s="99">
        <f t="shared" si="1761"/>
        <v>0</v>
      </c>
      <c r="AH2772" s="99">
        <f t="shared" si="1761"/>
        <v>0</v>
      </c>
    </row>
    <row r="2773">
      <c r="A2773" s="119" t="s">
        <v>539</v>
      </c>
    </row>
    <row r="2775" hidden="1">
      <c r="A2775" s="115"/>
      <c r="F2775" s="116" t="s">
        <v>382</v>
      </c>
      <c r="L2775" s="117" t="s">
        <v>383</v>
      </c>
      <c r="N2775" s="118" t="s">
        <v>384</v>
      </c>
    </row>
    <row r="2776" hidden="1">
      <c r="A2776" s="83" t="s">
        <v>232</v>
      </c>
      <c r="B2776" s="83" t="s">
        <v>233</v>
      </c>
      <c r="C2776" s="83" t="s">
        <v>234</v>
      </c>
      <c r="D2776" s="83" t="s">
        <v>15</v>
      </c>
      <c r="E2776" s="84" t="s">
        <v>235</v>
      </c>
      <c r="F2776" s="85" t="s">
        <v>17</v>
      </c>
      <c r="G2776" s="85" t="s">
        <v>236</v>
      </c>
      <c r="H2776" s="85" t="s">
        <v>237</v>
      </c>
      <c r="I2776" s="85" t="s">
        <v>238</v>
      </c>
      <c r="J2776" s="85" t="s">
        <v>239</v>
      </c>
      <c r="K2776" s="86" t="s">
        <v>240</v>
      </c>
      <c r="L2776" s="87" t="s">
        <v>241</v>
      </c>
      <c r="M2776" s="87" t="s">
        <v>242</v>
      </c>
      <c r="N2776" s="88" t="s">
        <v>385</v>
      </c>
      <c r="O2776" s="88" t="s">
        <v>235</v>
      </c>
      <c r="P2776" s="88" t="s">
        <v>244</v>
      </c>
      <c r="Q2776" s="88" t="s">
        <v>245</v>
      </c>
      <c r="R2776" s="88" t="s">
        <v>246</v>
      </c>
      <c r="S2776" s="88" t="s">
        <v>247</v>
      </c>
      <c r="T2776" s="88" t="s">
        <v>248</v>
      </c>
      <c r="U2776" s="88" t="s">
        <v>249</v>
      </c>
      <c r="V2776" s="88" t="s">
        <v>250</v>
      </c>
      <c r="W2776" s="88" t="s">
        <v>251</v>
      </c>
      <c r="X2776" s="88" t="s">
        <v>252</v>
      </c>
      <c r="Y2776" s="88" t="s">
        <v>253</v>
      </c>
      <c r="Z2776" s="88" t="s">
        <v>254</v>
      </c>
      <c r="AA2776" s="88" t="s">
        <v>255</v>
      </c>
      <c r="AB2776" s="88" t="s">
        <v>256</v>
      </c>
      <c r="AC2776" s="88" t="s">
        <v>257</v>
      </c>
      <c r="AD2776" s="88" t="s">
        <v>258</v>
      </c>
      <c r="AE2776" s="88" t="s">
        <v>259</v>
      </c>
      <c r="AF2776" s="88" t="s">
        <v>260</v>
      </c>
      <c r="AG2776" s="88" t="s">
        <v>261</v>
      </c>
      <c r="AH2776" s="88" t="s">
        <v>262</v>
      </c>
    </row>
    <row r="2777" hidden="1">
      <c r="A2777" s="90"/>
      <c r="B2777" s="91"/>
      <c r="C2777" s="92">
        <v>0.0</v>
      </c>
      <c r="D2777" s="92">
        <v>0.0</v>
      </c>
      <c r="E2777" s="93">
        <f t="shared" ref="E2777:E2782" si="1762">SUM(L2777*I2777)/60</f>
        <v>0</v>
      </c>
      <c r="F2777" s="92">
        <v>0.0</v>
      </c>
      <c r="G2777" s="92">
        <v>0.0</v>
      </c>
      <c r="H2777" s="92">
        <v>0.0</v>
      </c>
      <c r="I2777" s="92">
        <v>0.0</v>
      </c>
      <c r="J2777" s="106">
        <f t="shared" ref="J2777:J2790" si="1763">SUM(G2777-I2777)</f>
        <v>0</v>
      </c>
      <c r="K2777" s="94" t="str">
        <f t="shared" ref="K2777:K2790" si="1764">SUM(G2777/I2777)</f>
        <v>#DIV/0!</v>
      </c>
      <c r="L2777" s="92">
        <v>0.0</v>
      </c>
      <c r="M2777" s="92">
        <v>0.0</v>
      </c>
      <c r="N2777" s="92" t="s">
        <v>386</v>
      </c>
      <c r="O2777" s="95" t="str">
        <f t="shared" ref="O2777:O2782" si="1765">(E2777*N2777)</f>
        <v>#VALUE!</v>
      </c>
      <c r="P2777" s="92">
        <v>0.0</v>
      </c>
      <c r="Q2777" s="92">
        <v>0.0</v>
      </c>
      <c r="R2777" s="92">
        <v>0.0</v>
      </c>
      <c r="S2777" s="92">
        <v>0.0</v>
      </c>
      <c r="T2777" s="92">
        <v>0.0</v>
      </c>
      <c r="U2777" s="92">
        <v>0.0</v>
      </c>
      <c r="V2777" s="92">
        <v>0.0</v>
      </c>
      <c r="W2777" s="92">
        <v>0.0</v>
      </c>
      <c r="X2777" s="92">
        <v>0.0</v>
      </c>
      <c r="Y2777" s="92">
        <v>0.0</v>
      </c>
      <c r="Z2777" s="92">
        <v>0.0</v>
      </c>
      <c r="AA2777" s="92">
        <v>0.0</v>
      </c>
      <c r="AB2777" s="92">
        <v>0.0</v>
      </c>
      <c r="AC2777" s="92">
        <v>0.0</v>
      </c>
      <c r="AD2777" s="92">
        <v>0.0</v>
      </c>
      <c r="AE2777" s="92">
        <v>0.0</v>
      </c>
      <c r="AF2777" s="92">
        <v>0.0</v>
      </c>
      <c r="AG2777" s="92">
        <v>0.0</v>
      </c>
      <c r="AH2777" s="92">
        <v>0.0</v>
      </c>
    </row>
    <row r="2778" hidden="1">
      <c r="A2778" s="90"/>
      <c r="B2778" s="91"/>
      <c r="C2778" s="92">
        <v>0.0</v>
      </c>
      <c r="D2778" s="92">
        <v>0.0</v>
      </c>
      <c r="E2778" s="93">
        <f t="shared" si="1762"/>
        <v>0</v>
      </c>
      <c r="F2778" s="92">
        <v>0.0</v>
      </c>
      <c r="G2778" s="92">
        <v>0.0</v>
      </c>
      <c r="H2778" s="92">
        <v>0.0</v>
      </c>
      <c r="I2778" s="92">
        <v>0.0</v>
      </c>
      <c r="J2778" s="106">
        <f t="shared" si="1763"/>
        <v>0</v>
      </c>
      <c r="K2778" s="94" t="str">
        <f t="shared" si="1764"/>
        <v>#DIV/0!</v>
      </c>
      <c r="L2778" s="92">
        <v>0.0</v>
      </c>
      <c r="M2778" s="92">
        <v>0.0</v>
      </c>
      <c r="N2778" s="92" t="s">
        <v>386</v>
      </c>
      <c r="O2778" s="95" t="str">
        <f t="shared" si="1765"/>
        <v>#VALUE!</v>
      </c>
      <c r="P2778" s="92">
        <v>0.0</v>
      </c>
      <c r="Q2778" s="92">
        <v>0.0</v>
      </c>
      <c r="R2778" s="92">
        <v>0.0</v>
      </c>
      <c r="S2778" s="92">
        <v>0.0</v>
      </c>
      <c r="T2778" s="92">
        <v>0.0</v>
      </c>
      <c r="U2778" s="92">
        <v>0.0</v>
      </c>
      <c r="V2778" s="92">
        <v>0.0</v>
      </c>
      <c r="W2778" s="92">
        <v>0.0</v>
      </c>
      <c r="X2778" s="92">
        <v>0.0</v>
      </c>
      <c r="Y2778" s="92">
        <v>0.0</v>
      </c>
      <c r="Z2778" s="92">
        <v>0.0</v>
      </c>
      <c r="AA2778" s="92">
        <v>0.0</v>
      </c>
      <c r="AB2778" s="92">
        <v>0.0</v>
      </c>
      <c r="AC2778" s="92">
        <v>0.0</v>
      </c>
      <c r="AD2778" s="92">
        <v>0.0</v>
      </c>
      <c r="AE2778" s="92">
        <v>0.0</v>
      </c>
      <c r="AF2778" s="92">
        <v>0.0</v>
      </c>
      <c r="AG2778" s="92">
        <v>0.0</v>
      </c>
      <c r="AH2778" s="92">
        <v>0.0</v>
      </c>
    </row>
    <row r="2779" hidden="1">
      <c r="A2779" s="90"/>
      <c r="B2779" s="91"/>
      <c r="C2779" s="92">
        <v>0.0</v>
      </c>
      <c r="D2779" s="92">
        <v>0.0</v>
      </c>
      <c r="E2779" s="93">
        <f t="shared" si="1762"/>
        <v>0</v>
      </c>
      <c r="F2779" s="92">
        <v>0.0</v>
      </c>
      <c r="G2779" s="92">
        <v>0.0</v>
      </c>
      <c r="H2779" s="92">
        <v>0.0</v>
      </c>
      <c r="I2779" s="92">
        <v>0.0</v>
      </c>
      <c r="J2779" s="106">
        <f t="shared" si="1763"/>
        <v>0</v>
      </c>
      <c r="K2779" s="94" t="str">
        <f t="shared" si="1764"/>
        <v>#DIV/0!</v>
      </c>
      <c r="L2779" s="92">
        <v>0.0</v>
      </c>
      <c r="M2779" s="92">
        <v>0.0</v>
      </c>
      <c r="N2779" s="92" t="s">
        <v>386</v>
      </c>
      <c r="O2779" s="95" t="str">
        <f t="shared" si="1765"/>
        <v>#VALUE!</v>
      </c>
      <c r="P2779" s="92">
        <v>0.0</v>
      </c>
      <c r="Q2779" s="92">
        <v>0.0</v>
      </c>
      <c r="R2779" s="92">
        <v>0.0</v>
      </c>
      <c r="S2779" s="92">
        <v>0.0</v>
      </c>
      <c r="T2779" s="92">
        <v>0.0</v>
      </c>
      <c r="U2779" s="92">
        <v>0.0</v>
      </c>
      <c r="V2779" s="92">
        <v>0.0</v>
      </c>
      <c r="W2779" s="92">
        <v>0.0</v>
      </c>
      <c r="X2779" s="92">
        <v>0.0</v>
      </c>
      <c r="Y2779" s="92">
        <v>0.0</v>
      </c>
      <c r="Z2779" s="92">
        <v>0.0</v>
      </c>
      <c r="AA2779" s="92">
        <v>0.0</v>
      </c>
      <c r="AB2779" s="92">
        <v>0.0</v>
      </c>
      <c r="AC2779" s="92">
        <v>0.0</v>
      </c>
      <c r="AD2779" s="92">
        <v>0.0</v>
      </c>
      <c r="AE2779" s="92">
        <v>0.0</v>
      </c>
      <c r="AF2779" s="92">
        <v>0.0</v>
      </c>
      <c r="AG2779" s="92">
        <v>0.0</v>
      </c>
      <c r="AH2779" s="92">
        <v>0.0</v>
      </c>
    </row>
    <row r="2780" hidden="1">
      <c r="A2780" s="90"/>
      <c r="B2780" s="91"/>
      <c r="C2780" s="92">
        <v>0.0</v>
      </c>
      <c r="D2780" s="92">
        <v>0.0</v>
      </c>
      <c r="E2780" s="93">
        <f t="shared" si="1762"/>
        <v>0</v>
      </c>
      <c r="F2780" s="92">
        <v>0.0</v>
      </c>
      <c r="G2780" s="92">
        <v>0.0</v>
      </c>
      <c r="H2780" s="92">
        <v>0.0</v>
      </c>
      <c r="I2780" s="92">
        <v>0.0</v>
      </c>
      <c r="J2780" s="106">
        <f t="shared" si="1763"/>
        <v>0</v>
      </c>
      <c r="K2780" s="94" t="str">
        <f t="shared" si="1764"/>
        <v>#DIV/0!</v>
      </c>
      <c r="L2780" s="92">
        <v>0.0</v>
      </c>
      <c r="M2780" s="92">
        <v>0.0</v>
      </c>
      <c r="N2780" s="92" t="s">
        <v>386</v>
      </c>
      <c r="O2780" s="95" t="str">
        <f t="shared" si="1765"/>
        <v>#VALUE!</v>
      </c>
      <c r="P2780" s="92">
        <v>0.0</v>
      </c>
      <c r="Q2780" s="92">
        <v>0.0</v>
      </c>
      <c r="R2780" s="92">
        <v>0.0</v>
      </c>
      <c r="S2780" s="92">
        <v>0.0</v>
      </c>
      <c r="T2780" s="92">
        <v>0.0</v>
      </c>
      <c r="U2780" s="92">
        <v>0.0</v>
      </c>
      <c r="V2780" s="92">
        <v>0.0</v>
      </c>
      <c r="W2780" s="92">
        <v>0.0</v>
      </c>
      <c r="X2780" s="92">
        <v>0.0</v>
      </c>
      <c r="Y2780" s="92">
        <v>0.0</v>
      </c>
      <c r="Z2780" s="92">
        <v>0.0</v>
      </c>
      <c r="AA2780" s="92">
        <v>0.0</v>
      </c>
      <c r="AB2780" s="92">
        <v>0.0</v>
      </c>
      <c r="AC2780" s="92">
        <v>0.0</v>
      </c>
      <c r="AD2780" s="92">
        <v>0.0</v>
      </c>
      <c r="AE2780" s="92">
        <v>0.0</v>
      </c>
      <c r="AF2780" s="92">
        <v>0.0</v>
      </c>
      <c r="AG2780" s="92">
        <v>0.0</v>
      </c>
      <c r="AH2780" s="92">
        <v>0.0</v>
      </c>
    </row>
    <row r="2781" hidden="1">
      <c r="A2781" s="90"/>
      <c r="B2781" s="91"/>
      <c r="C2781" s="92">
        <v>0.0</v>
      </c>
      <c r="D2781" s="92">
        <v>0.0</v>
      </c>
      <c r="E2781" s="93">
        <f t="shared" si="1762"/>
        <v>0</v>
      </c>
      <c r="F2781" s="92">
        <v>0.0</v>
      </c>
      <c r="G2781" s="92">
        <v>0.0</v>
      </c>
      <c r="H2781" s="92">
        <v>0.0</v>
      </c>
      <c r="I2781" s="92">
        <v>0.0</v>
      </c>
      <c r="J2781" s="106">
        <f t="shared" si="1763"/>
        <v>0</v>
      </c>
      <c r="K2781" s="94" t="str">
        <f t="shared" si="1764"/>
        <v>#DIV/0!</v>
      </c>
      <c r="L2781" s="92">
        <v>0.0</v>
      </c>
      <c r="M2781" s="92">
        <v>0.0</v>
      </c>
      <c r="N2781" s="92" t="s">
        <v>386</v>
      </c>
      <c r="O2781" s="95" t="str">
        <f t="shared" si="1765"/>
        <v>#VALUE!</v>
      </c>
      <c r="P2781" s="92">
        <v>0.0</v>
      </c>
      <c r="Q2781" s="92">
        <v>0.0</v>
      </c>
      <c r="R2781" s="92">
        <v>0.0</v>
      </c>
      <c r="S2781" s="92">
        <v>0.0</v>
      </c>
      <c r="T2781" s="92">
        <v>0.0</v>
      </c>
      <c r="U2781" s="92">
        <v>0.0</v>
      </c>
      <c r="V2781" s="92">
        <v>0.0</v>
      </c>
      <c r="W2781" s="92">
        <v>0.0</v>
      </c>
      <c r="X2781" s="92">
        <v>0.0</v>
      </c>
      <c r="Y2781" s="92">
        <v>0.0</v>
      </c>
      <c r="Z2781" s="92">
        <v>0.0</v>
      </c>
      <c r="AA2781" s="92">
        <v>0.0</v>
      </c>
      <c r="AB2781" s="92">
        <v>0.0</v>
      </c>
      <c r="AC2781" s="92">
        <v>0.0</v>
      </c>
      <c r="AD2781" s="92">
        <v>0.0</v>
      </c>
      <c r="AE2781" s="92">
        <v>0.0</v>
      </c>
      <c r="AF2781" s="92">
        <v>0.0</v>
      </c>
      <c r="AG2781" s="92">
        <v>0.0</v>
      </c>
      <c r="AH2781" s="92">
        <v>0.0</v>
      </c>
    </row>
    <row r="2782" hidden="1">
      <c r="A2782" s="90"/>
      <c r="B2782" s="91"/>
      <c r="C2782" s="92">
        <v>0.0</v>
      </c>
      <c r="D2782" s="92">
        <v>0.0</v>
      </c>
      <c r="E2782" s="93">
        <f t="shared" si="1762"/>
        <v>0</v>
      </c>
      <c r="F2782" s="92">
        <v>0.0</v>
      </c>
      <c r="G2782" s="92">
        <v>0.0</v>
      </c>
      <c r="H2782" s="92">
        <v>0.0</v>
      </c>
      <c r="I2782" s="92">
        <v>0.0</v>
      </c>
      <c r="J2782" s="106">
        <f t="shared" si="1763"/>
        <v>0</v>
      </c>
      <c r="K2782" s="94" t="str">
        <f t="shared" si="1764"/>
        <v>#DIV/0!</v>
      </c>
      <c r="L2782" s="92">
        <v>0.0</v>
      </c>
      <c r="M2782" s="92">
        <v>0.0</v>
      </c>
      <c r="N2782" s="92" t="s">
        <v>386</v>
      </c>
      <c r="O2782" s="95" t="str">
        <f t="shared" si="1765"/>
        <v>#VALUE!</v>
      </c>
      <c r="P2782" s="92">
        <v>0.0</v>
      </c>
      <c r="Q2782" s="92">
        <v>0.0</v>
      </c>
      <c r="R2782" s="92">
        <v>0.0</v>
      </c>
      <c r="S2782" s="92">
        <v>0.0</v>
      </c>
      <c r="T2782" s="92">
        <v>0.0</v>
      </c>
      <c r="U2782" s="92">
        <v>0.0</v>
      </c>
      <c r="V2782" s="92">
        <v>0.0</v>
      </c>
      <c r="W2782" s="92">
        <v>0.0</v>
      </c>
      <c r="X2782" s="92">
        <v>0.0</v>
      </c>
      <c r="Y2782" s="92">
        <v>0.0</v>
      </c>
      <c r="Z2782" s="92">
        <v>0.0</v>
      </c>
      <c r="AA2782" s="92">
        <v>0.0</v>
      </c>
      <c r="AB2782" s="92">
        <v>0.0</v>
      </c>
      <c r="AC2782" s="92">
        <v>0.0</v>
      </c>
      <c r="AD2782" s="92">
        <v>0.0</v>
      </c>
      <c r="AE2782" s="92">
        <v>0.0</v>
      </c>
      <c r="AF2782" s="92">
        <v>0.0</v>
      </c>
      <c r="AG2782" s="92">
        <v>0.0</v>
      </c>
      <c r="AH2782" s="92">
        <v>0.0</v>
      </c>
    </row>
    <row r="2783" hidden="1">
      <c r="A2783" s="98"/>
      <c r="B2783" s="99"/>
      <c r="C2783" s="99">
        <f t="shared" ref="C2783:D2783" si="1766">SUM(C2777:C2782)/4</f>
        <v>0</v>
      </c>
      <c r="D2783" s="99">
        <f t="shared" si="1766"/>
        <v>0</v>
      </c>
      <c r="E2783" s="100">
        <f>SUM(E2777:E2782)</f>
        <v>0</v>
      </c>
      <c r="F2783" s="99">
        <f>SUM(F2777:F2782)/4</f>
        <v>0</v>
      </c>
      <c r="G2783" s="99">
        <f>SUM(G2777:G2782)</f>
        <v>0</v>
      </c>
      <c r="H2783" s="99"/>
      <c r="I2783" s="99">
        <f>SUM(I2777:I2782)</f>
        <v>0</v>
      </c>
      <c r="J2783" s="99">
        <f t="shared" si="1763"/>
        <v>0</v>
      </c>
      <c r="K2783" s="101" t="str">
        <f t="shared" si="1764"/>
        <v>#DIV/0!</v>
      </c>
      <c r="L2783" s="99">
        <f t="shared" ref="L2783:M2783" si="1767">SUM(L2777:L2782)</f>
        <v>0</v>
      </c>
      <c r="M2783" s="99">
        <f t="shared" si="1767"/>
        <v>0</v>
      </c>
      <c r="N2783" s="99"/>
      <c r="O2783" s="102"/>
      <c r="P2783" s="99">
        <f t="shared" ref="P2783:AH2783" si="1768">SUM(P2777:P2782)</f>
        <v>0</v>
      </c>
      <c r="Q2783" s="99">
        <f t="shared" si="1768"/>
        <v>0</v>
      </c>
      <c r="R2783" s="99">
        <f t="shared" si="1768"/>
        <v>0</v>
      </c>
      <c r="S2783" s="99">
        <f t="shared" si="1768"/>
        <v>0</v>
      </c>
      <c r="T2783" s="99">
        <f t="shared" si="1768"/>
        <v>0</v>
      </c>
      <c r="U2783" s="99">
        <f t="shared" si="1768"/>
        <v>0</v>
      </c>
      <c r="V2783" s="99">
        <f t="shared" si="1768"/>
        <v>0</v>
      </c>
      <c r="W2783" s="99">
        <f t="shared" si="1768"/>
        <v>0</v>
      </c>
      <c r="X2783" s="99">
        <f t="shared" si="1768"/>
        <v>0</v>
      </c>
      <c r="Y2783" s="99">
        <f t="shared" si="1768"/>
        <v>0</v>
      </c>
      <c r="Z2783" s="99">
        <f t="shared" si="1768"/>
        <v>0</v>
      </c>
      <c r="AA2783" s="99">
        <f t="shared" si="1768"/>
        <v>0</v>
      </c>
      <c r="AB2783" s="99">
        <f t="shared" si="1768"/>
        <v>0</v>
      </c>
      <c r="AC2783" s="99">
        <f t="shared" si="1768"/>
        <v>0</v>
      </c>
      <c r="AD2783" s="99">
        <f t="shared" si="1768"/>
        <v>0</v>
      </c>
      <c r="AE2783" s="99">
        <f t="shared" si="1768"/>
        <v>0</v>
      </c>
      <c r="AF2783" s="99">
        <f t="shared" si="1768"/>
        <v>0</v>
      </c>
      <c r="AG2783" s="99">
        <f t="shared" si="1768"/>
        <v>0</v>
      </c>
      <c r="AH2783" s="99">
        <f t="shared" si="1768"/>
        <v>0</v>
      </c>
    </row>
    <row r="2784" hidden="1">
      <c r="A2784" s="90"/>
      <c r="B2784" s="91"/>
      <c r="C2784" s="92">
        <v>0.0</v>
      </c>
      <c r="D2784" s="92">
        <v>0.0</v>
      </c>
      <c r="E2784" s="93">
        <f t="shared" ref="E2784:E2789" si="1769">SUM(L2784*I2784)/60</f>
        <v>0</v>
      </c>
      <c r="F2784" s="92">
        <v>0.0</v>
      </c>
      <c r="G2784" s="92">
        <v>0.0</v>
      </c>
      <c r="H2784" s="92">
        <v>0.0</v>
      </c>
      <c r="I2784" s="92">
        <v>0.0</v>
      </c>
      <c r="J2784" s="106">
        <f t="shared" si="1763"/>
        <v>0</v>
      </c>
      <c r="K2784" s="94" t="str">
        <f t="shared" si="1764"/>
        <v>#DIV/0!</v>
      </c>
      <c r="L2784" s="92">
        <v>0.0</v>
      </c>
      <c r="M2784" s="92">
        <v>0.0</v>
      </c>
      <c r="N2784" s="92" t="s">
        <v>386</v>
      </c>
      <c r="O2784" s="95">
        <f t="shared" ref="O2784:O2789" si="1770">SUM(L2784*I2784)/60</f>
        <v>0</v>
      </c>
      <c r="P2784" s="92">
        <v>0.0</v>
      </c>
      <c r="Q2784" s="92">
        <v>0.0</v>
      </c>
      <c r="R2784" s="92">
        <v>0.0</v>
      </c>
      <c r="S2784" s="92">
        <v>0.0</v>
      </c>
      <c r="T2784" s="92">
        <v>0.0</v>
      </c>
      <c r="U2784" s="92">
        <v>0.0</v>
      </c>
      <c r="V2784" s="92">
        <v>0.0</v>
      </c>
      <c r="W2784" s="92">
        <v>0.0</v>
      </c>
      <c r="X2784" s="92">
        <v>0.0</v>
      </c>
      <c r="Y2784" s="92">
        <v>0.0</v>
      </c>
      <c r="Z2784" s="92">
        <v>0.0</v>
      </c>
      <c r="AA2784" s="92">
        <v>0.0</v>
      </c>
      <c r="AB2784" s="92">
        <v>0.0</v>
      </c>
      <c r="AC2784" s="92">
        <v>0.0</v>
      </c>
      <c r="AD2784" s="92">
        <v>0.0</v>
      </c>
      <c r="AE2784" s="92">
        <v>0.0</v>
      </c>
      <c r="AF2784" s="92">
        <v>0.0</v>
      </c>
      <c r="AG2784" s="92">
        <v>0.0</v>
      </c>
      <c r="AH2784" s="92">
        <v>0.0</v>
      </c>
    </row>
    <row r="2785" hidden="1">
      <c r="A2785" s="90"/>
      <c r="B2785" s="91"/>
      <c r="C2785" s="92">
        <v>0.0</v>
      </c>
      <c r="D2785" s="92">
        <v>0.0</v>
      </c>
      <c r="E2785" s="93">
        <f t="shared" si="1769"/>
        <v>0</v>
      </c>
      <c r="F2785" s="92">
        <v>0.0</v>
      </c>
      <c r="G2785" s="92">
        <v>0.0</v>
      </c>
      <c r="H2785" s="92">
        <v>0.0</v>
      </c>
      <c r="I2785" s="92">
        <v>0.0</v>
      </c>
      <c r="J2785" s="106">
        <f t="shared" si="1763"/>
        <v>0</v>
      </c>
      <c r="K2785" s="94" t="str">
        <f t="shared" si="1764"/>
        <v>#DIV/0!</v>
      </c>
      <c r="L2785" s="92">
        <v>0.0</v>
      </c>
      <c r="M2785" s="92">
        <v>0.0</v>
      </c>
      <c r="N2785" s="92" t="s">
        <v>386</v>
      </c>
      <c r="O2785" s="95">
        <f t="shared" si="1770"/>
        <v>0</v>
      </c>
      <c r="P2785" s="92">
        <v>0.0</v>
      </c>
      <c r="Q2785" s="92">
        <v>0.0</v>
      </c>
      <c r="R2785" s="92">
        <v>0.0</v>
      </c>
      <c r="S2785" s="92">
        <v>0.0</v>
      </c>
      <c r="T2785" s="92">
        <v>0.0</v>
      </c>
      <c r="U2785" s="92">
        <v>0.0</v>
      </c>
      <c r="V2785" s="92">
        <v>0.0</v>
      </c>
      <c r="W2785" s="92">
        <v>0.0</v>
      </c>
      <c r="X2785" s="92">
        <v>0.0</v>
      </c>
      <c r="Y2785" s="92">
        <v>0.0</v>
      </c>
      <c r="Z2785" s="92">
        <v>0.0</v>
      </c>
      <c r="AA2785" s="92">
        <v>0.0</v>
      </c>
      <c r="AB2785" s="92">
        <v>0.0</v>
      </c>
      <c r="AC2785" s="92">
        <v>0.0</v>
      </c>
      <c r="AD2785" s="92">
        <v>0.0</v>
      </c>
      <c r="AE2785" s="92">
        <v>0.0</v>
      </c>
      <c r="AF2785" s="92">
        <v>0.0</v>
      </c>
      <c r="AG2785" s="92">
        <v>0.0</v>
      </c>
      <c r="AH2785" s="92">
        <v>0.0</v>
      </c>
    </row>
    <row r="2786" hidden="1">
      <c r="A2786" s="90"/>
      <c r="B2786" s="91"/>
      <c r="C2786" s="92">
        <v>0.0</v>
      </c>
      <c r="D2786" s="92">
        <v>0.0</v>
      </c>
      <c r="E2786" s="93">
        <f t="shared" si="1769"/>
        <v>0</v>
      </c>
      <c r="F2786" s="92">
        <v>0.0</v>
      </c>
      <c r="G2786" s="92">
        <v>0.0</v>
      </c>
      <c r="H2786" s="92">
        <v>0.0</v>
      </c>
      <c r="I2786" s="92">
        <v>0.0</v>
      </c>
      <c r="J2786" s="106">
        <f t="shared" si="1763"/>
        <v>0</v>
      </c>
      <c r="K2786" s="94" t="str">
        <f t="shared" si="1764"/>
        <v>#DIV/0!</v>
      </c>
      <c r="L2786" s="92">
        <v>0.0</v>
      </c>
      <c r="M2786" s="92">
        <v>0.0</v>
      </c>
      <c r="N2786" s="92" t="s">
        <v>386</v>
      </c>
      <c r="O2786" s="95">
        <f t="shared" si="1770"/>
        <v>0</v>
      </c>
      <c r="P2786" s="92">
        <v>0.0</v>
      </c>
      <c r="Q2786" s="92">
        <v>0.0</v>
      </c>
      <c r="R2786" s="92">
        <v>0.0</v>
      </c>
      <c r="S2786" s="92">
        <v>0.0</v>
      </c>
      <c r="T2786" s="92">
        <v>0.0</v>
      </c>
      <c r="U2786" s="92">
        <v>0.0</v>
      </c>
      <c r="V2786" s="92">
        <v>0.0</v>
      </c>
      <c r="W2786" s="92">
        <v>0.0</v>
      </c>
      <c r="X2786" s="92">
        <v>0.0</v>
      </c>
      <c r="Y2786" s="92">
        <v>0.0</v>
      </c>
      <c r="Z2786" s="92">
        <v>0.0</v>
      </c>
      <c r="AA2786" s="92">
        <v>0.0</v>
      </c>
      <c r="AB2786" s="92">
        <v>0.0</v>
      </c>
      <c r="AC2786" s="92">
        <v>0.0</v>
      </c>
      <c r="AD2786" s="92">
        <v>0.0</v>
      </c>
      <c r="AE2786" s="92">
        <v>0.0</v>
      </c>
      <c r="AF2786" s="92">
        <v>0.0</v>
      </c>
      <c r="AG2786" s="92">
        <v>0.0</v>
      </c>
      <c r="AH2786" s="92">
        <v>0.0</v>
      </c>
    </row>
    <row r="2787" hidden="1">
      <c r="A2787" s="90"/>
      <c r="B2787" s="91"/>
      <c r="C2787" s="92">
        <v>0.0</v>
      </c>
      <c r="D2787" s="92">
        <v>0.0</v>
      </c>
      <c r="E2787" s="93">
        <f t="shared" si="1769"/>
        <v>0</v>
      </c>
      <c r="F2787" s="92">
        <v>0.0</v>
      </c>
      <c r="G2787" s="92">
        <v>0.0</v>
      </c>
      <c r="H2787" s="92">
        <v>0.0</v>
      </c>
      <c r="I2787" s="92">
        <v>0.0</v>
      </c>
      <c r="J2787" s="106">
        <f t="shared" si="1763"/>
        <v>0</v>
      </c>
      <c r="K2787" s="94" t="str">
        <f t="shared" si="1764"/>
        <v>#DIV/0!</v>
      </c>
      <c r="L2787" s="92">
        <v>0.0</v>
      </c>
      <c r="M2787" s="92">
        <v>0.0</v>
      </c>
      <c r="N2787" s="92" t="s">
        <v>386</v>
      </c>
      <c r="O2787" s="95">
        <f t="shared" si="1770"/>
        <v>0</v>
      </c>
      <c r="P2787" s="92">
        <v>0.0</v>
      </c>
      <c r="Q2787" s="92">
        <v>0.0</v>
      </c>
      <c r="R2787" s="92">
        <v>0.0</v>
      </c>
      <c r="S2787" s="92">
        <v>0.0</v>
      </c>
      <c r="T2787" s="92">
        <v>0.0</v>
      </c>
      <c r="U2787" s="92">
        <v>0.0</v>
      </c>
      <c r="V2787" s="92">
        <v>0.0</v>
      </c>
      <c r="W2787" s="92">
        <v>0.0</v>
      </c>
      <c r="X2787" s="92">
        <v>0.0</v>
      </c>
      <c r="Y2787" s="92">
        <v>0.0</v>
      </c>
      <c r="Z2787" s="92">
        <v>0.0</v>
      </c>
      <c r="AA2787" s="92">
        <v>0.0</v>
      </c>
      <c r="AB2787" s="92">
        <v>0.0</v>
      </c>
      <c r="AC2787" s="92">
        <v>0.0</v>
      </c>
      <c r="AD2787" s="92">
        <v>0.0</v>
      </c>
      <c r="AE2787" s="92">
        <v>0.0</v>
      </c>
      <c r="AF2787" s="92">
        <v>0.0</v>
      </c>
      <c r="AG2787" s="92">
        <v>0.0</v>
      </c>
      <c r="AH2787" s="92">
        <v>0.0</v>
      </c>
    </row>
    <row r="2788" hidden="1">
      <c r="A2788" s="90"/>
      <c r="B2788" s="91"/>
      <c r="C2788" s="92">
        <v>0.0</v>
      </c>
      <c r="D2788" s="92">
        <v>0.0</v>
      </c>
      <c r="E2788" s="93">
        <f t="shared" si="1769"/>
        <v>0</v>
      </c>
      <c r="F2788" s="92">
        <v>0.0</v>
      </c>
      <c r="G2788" s="92">
        <v>0.0</v>
      </c>
      <c r="H2788" s="92">
        <v>0.0</v>
      </c>
      <c r="I2788" s="92">
        <v>0.0</v>
      </c>
      <c r="J2788" s="106">
        <f t="shared" si="1763"/>
        <v>0</v>
      </c>
      <c r="K2788" s="94" t="str">
        <f t="shared" si="1764"/>
        <v>#DIV/0!</v>
      </c>
      <c r="L2788" s="92">
        <v>0.0</v>
      </c>
      <c r="M2788" s="92">
        <v>0.0</v>
      </c>
      <c r="N2788" s="92" t="s">
        <v>386</v>
      </c>
      <c r="O2788" s="95">
        <f t="shared" si="1770"/>
        <v>0</v>
      </c>
      <c r="P2788" s="92">
        <v>0.0</v>
      </c>
      <c r="Q2788" s="92">
        <v>0.0</v>
      </c>
      <c r="R2788" s="92">
        <v>0.0</v>
      </c>
      <c r="S2788" s="92">
        <v>0.0</v>
      </c>
      <c r="T2788" s="92">
        <v>0.0</v>
      </c>
      <c r="U2788" s="92">
        <v>0.0</v>
      </c>
      <c r="V2788" s="92">
        <v>0.0</v>
      </c>
      <c r="W2788" s="92">
        <v>0.0</v>
      </c>
      <c r="X2788" s="92">
        <v>0.0</v>
      </c>
      <c r="Y2788" s="92">
        <v>0.0</v>
      </c>
      <c r="Z2788" s="92">
        <v>0.0</v>
      </c>
      <c r="AA2788" s="92">
        <v>0.0</v>
      </c>
      <c r="AB2788" s="92">
        <v>0.0</v>
      </c>
      <c r="AC2788" s="92">
        <v>0.0</v>
      </c>
      <c r="AD2788" s="92">
        <v>0.0</v>
      </c>
      <c r="AE2788" s="92">
        <v>0.0</v>
      </c>
      <c r="AF2788" s="92">
        <v>0.0</v>
      </c>
      <c r="AG2788" s="92">
        <v>0.0</v>
      </c>
      <c r="AH2788" s="92">
        <v>0.0</v>
      </c>
    </row>
    <row r="2789" hidden="1">
      <c r="A2789" s="90"/>
      <c r="B2789" s="91"/>
      <c r="C2789" s="92">
        <v>0.0</v>
      </c>
      <c r="D2789" s="92">
        <v>0.0</v>
      </c>
      <c r="E2789" s="93">
        <f t="shared" si="1769"/>
        <v>0</v>
      </c>
      <c r="F2789" s="92">
        <v>0.0</v>
      </c>
      <c r="G2789" s="92">
        <v>0.0</v>
      </c>
      <c r="H2789" s="92">
        <v>0.0</v>
      </c>
      <c r="I2789" s="92">
        <v>0.0</v>
      </c>
      <c r="J2789" s="106">
        <f t="shared" si="1763"/>
        <v>0</v>
      </c>
      <c r="K2789" s="94" t="str">
        <f t="shared" si="1764"/>
        <v>#DIV/0!</v>
      </c>
      <c r="L2789" s="92">
        <v>0.0</v>
      </c>
      <c r="M2789" s="92">
        <v>0.0</v>
      </c>
      <c r="N2789" s="92" t="s">
        <v>386</v>
      </c>
      <c r="O2789" s="95">
        <f t="shared" si="1770"/>
        <v>0</v>
      </c>
      <c r="P2789" s="92">
        <v>0.0</v>
      </c>
      <c r="Q2789" s="92">
        <v>0.0</v>
      </c>
      <c r="R2789" s="92">
        <v>0.0</v>
      </c>
      <c r="S2789" s="92">
        <v>0.0</v>
      </c>
      <c r="T2789" s="92">
        <v>0.0</v>
      </c>
      <c r="U2789" s="92">
        <v>0.0</v>
      </c>
      <c r="V2789" s="92">
        <v>0.0</v>
      </c>
      <c r="W2789" s="92">
        <v>0.0</v>
      </c>
      <c r="X2789" s="92">
        <v>0.0</v>
      </c>
      <c r="Y2789" s="92">
        <v>0.0</v>
      </c>
      <c r="Z2789" s="92">
        <v>0.0</v>
      </c>
      <c r="AA2789" s="92">
        <v>0.0</v>
      </c>
      <c r="AB2789" s="92">
        <v>0.0</v>
      </c>
      <c r="AC2789" s="92">
        <v>0.0</v>
      </c>
      <c r="AD2789" s="92">
        <v>0.0</v>
      </c>
      <c r="AE2789" s="92">
        <v>0.0</v>
      </c>
      <c r="AF2789" s="92">
        <v>0.0</v>
      </c>
      <c r="AG2789" s="92">
        <v>0.0</v>
      </c>
      <c r="AH2789" s="92">
        <v>0.0</v>
      </c>
    </row>
    <row r="2790" hidden="1">
      <c r="A2790" s="98" t="s">
        <v>271</v>
      </c>
      <c r="B2790" s="99"/>
      <c r="C2790" s="99">
        <f>SUM(C2784:C2789)</f>
        <v>0</v>
      </c>
      <c r="D2790" s="99">
        <f t="shared" ref="D2790:F2790" si="1771">SUM(D2784:D2789)/4</f>
        <v>0</v>
      </c>
      <c r="E2790" s="100">
        <f t="shared" si="1771"/>
        <v>0</v>
      </c>
      <c r="F2790" s="99">
        <f t="shared" si="1771"/>
        <v>0</v>
      </c>
      <c r="G2790" s="99">
        <f>SUM(G2784:G2789)</f>
        <v>0</v>
      </c>
      <c r="H2790" s="99"/>
      <c r="I2790" s="99">
        <f>SUM(I2784:I2789)</f>
        <v>0</v>
      </c>
      <c r="J2790" s="99">
        <f t="shared" si="1763"/>
        <v>0</v>
      </c>
      <c r="K2790" s="101" t="str">
        <f t="shared" si="1764"/>
        <v>#DIV/0!</v>
      </c>
      <c r="L2790" s="99">
        <f t="shared" ref="L2790:M2790" si="1772">SUM(L2784:L2789)</f>
        <v>0</v>
      </c>
      <c r="M2790" s="99">
        <f t="shared" si="1772"/>
        <v>0</v>
      </c>
      <c r="N2790" s="99"/>
      <c r="O2790" s="102"/>
      <c r="P2790" s="99">
        <f t="shared" ref="P2790:AH2790" si="1773">SUM(P2784:P2789)</f>
        <v>0</v>
      </c>
      <c r="Q2790" s="99">
        <f t="shared" si="1773"/>
        <v>0</v>
      </c>
      <c r="R2790" s="99">
        <f t="shared" si="1773"/>
        <v>0</v>
      </c>
      <c r="S2790" s="99">
        <f t="shared" si="1773"/>
        <v>0</v>
      </c>
      <c r="T2790" s="99">
        <f t="shared" si="1773"/>
        <v>0</v>
      </c>
      <c r="U2790" s="99">
        <f t="shared" si="1773"/>
        <v>0</v>
      </c>
      <c r="V2790" s="99">
        <f t="shared" si="1773"/>
        <v>0</v>
      </c>
      <c r="W2790" s="99">
        <f t="shared" si="1773"/>
        <v>0</v>
      </c>
      <c r="X2790" s="99">
        <f t="shared" si="1773"/>
        <v>0</v>
      </c>
      <c r="Y2790" s="99">
        <f t="shared" si="1773"/>
        <v>0</v>
      </c>
      <c r="Z2790" s="99">
        <f t="shared" si="1773"/>
        <v>0</v>
      </c>
      <c r="AA2790" s="99">
        <f t="shared" si="1773"/>
        <v>0</v>
      </c>
      <c r="AB2790" s="99">
        <f t="shared" si="1773"/>
        <v>0</v>
      </c>
      <c r="AC2790" s="99">
        <f t="shared" si="1773"/>
        <v>0</v>
      </c>
      <c r="AD2790" s="99">
        <f t="shared" si="1773"/>
        <v>0</v>
      </c>
      <c r="AE2790" s="99">
        <f t="shared" si="1773"/>
        <v>0</v>
      </c>
      <c r="AF2790" s="99">
        <f t="shared" si="1773"/>
        <v>0</v>
      </c>
      <c r="AG2790" s="99">
        <f t="shared" si="1773"/>
        <v>0</v>
      </c>
      <c r="AH2790" s="99">
        <f t="shared" si="1773"/>
        <v>0</v>
      </c>
    </row>
    <row r="2791">
      <c r="A2791" s="119" t="s">
        <v>540</v>
      </c>
    </row>
    <row r="2793" hidden="1">
      <c r="A2793" s="115"/>
      <c r="F2793" s="116" t="s">
        <v>382</v>
      </c>
      <c r="L2793" s="117" t="s">
        <v>383</v>
      </c>
      <c r="N2793" s="118" t="s">
        <v>384</v>
      </c>
    </row>
    <row r="2794" hidden="1">
      <c r="A2794" s="83" t="s">
        <v>232</v>
      </c>
      <c r="B2794" s="83" t="s">
        <v>233</v>
      </c>
      <c r="C2794" s="83" t="s">
        <v>234</v>
      </c>
      <c r="D2794" s="83" t="s">
        <v>15</v>
      </c>
      <c r="E2794" s="84" t="s">
        <v>235</v>
      </c>
      <c r="F2794" s="85" t="s">
        <v>17</v>
      </c>
      <c r="G2794" s="85" t="s">
        <v>236</v>
      </c>
      <c r="H2794" s="85" t="s">
        <v>237</v>
      </c>
      <c r="I2794" s="85" t="s">
        <v>238</v>
      </c>
      <c r="J2794" s="85" t="s">
        <v>239</v>
      </c>
      <c r="K2794" s="86" t="s">
        <v>240</v>
      </c>
      <c r="L2794" s="87" t="s">
        <v>241</v>
      </c>
      <c r="M2794" s="87" t="s">
        <v>242</v>
      </c>
      <c r="N2794" s="88" t="s">
        <v>385</v>
      </c>
      <c r="O2794" s="88" t="s">
        <v>235</v>
      </c>
      <c r="P2794" s="88" t="s">
        <v>244</v>
      </c>
      <c r="Q2794" s="88" t="s">
        <v>245</v>
      </c>
      <c r="R2794" s="88" t="s">
        <v>246</v>
      </c>
      <c r="S2794" s="88" t="s">
        <v>247</v>
      </c>
      <c r="T2794" s="88" t="s">
        <v>248</v>
      </c>
      <c r="U2794" s="88" t="s">
        <v>249</v>
      </c>
      <c r="V2794" s="88" t="s">
        <v>250</v>
      </c>
      <c r="W2794" s="88" t="s">
        <v>251</v>
      </c>
      <c r="X2794" s="88" t="s">
        <v>252</v>
      </c>
      <c r="Y2794" s="88" t="s">
        <v>253</v>
      </c>
      <c r="Z2794" s="88" t="s">
        <v>254</v>
      </c>
      <c r="AA2794" s="88" t="s">
        <v>255</v>
      </c>
      <c r="AB2794" s="88" t="s">
        <v>256</v>
      </c>
      <c r="AC2794" s="88" t="s">
        <v>257</v>
      </c>
      <c r="AD2794" s="88" t="s">
        <v>258</v>
      </c>
      <c r="AE2794" s="88" t="s">
        <v>259</v>
      </c>
      <c r="AF2794" s="88" t="s">
        <v>260</v>
      </c>
      <c r="AG2794" s="88" t="s">
        <v>261</v>
      </c>
      <c r="AH2794" s="88" t="s">
        <v>262</v>
      </c>
    </row>
    <row r="2795" hidden="1">
      <c r="A2795" s="90" t="s">
        <v>100</v>
      </c>
      <c r="B2795" s="91" t="s">
        <v>321</v>
      </c>
      <c r="C2795" s="103">
        <v>1.0</v>
      </c>
      <c r="D2795" s="103">
        <v>1.0</v>
      </c>
      <c r="E2795" s="104">
        <v>6.0</v>
      </c>
      <c r="F2795" s="92">
        <v>0.0</v>
      </c>
      <c r="G2795" s="103">
        <v>33.0</v>
      </c>
      <c r="H2795" s="92">
        <v>0.0</v>
      </c>
      <c r="I2795" s="103">
        <v>6.0</v>
      </c>
      <c r="J2795" s="106">
        <f t="shared" ref="J2795:J2808" si="1774">SUM(G2795-I2795)</f>
        <v>27</v>
      </c>
      <c r="K2795" s="94">
        <f t="shared" ref="K2795:K2808" si="1775">SUM(G2795/I2795)</f>
        <v>5.5</v>
      </c>
      <c r="L2795" s="103">
        <v>44.0</v>
      </c>
      <c r="M2795" s="103">
        <v>44.0</v>
      </c>
      <c r="N2795" s="103">
        <v>1.0</v>
      </c>
      <c r="O2795" s="95">
        <f t="shared" ref="O2795:O2800" si="1776">(E2795*N2795)</f>
        <v>6</v>
      </c>
      <c r="P2795" s="103">
        <v>2.0</v>
      </c>
      <c r="Q2795" s="103">
        <v>2.0</v>
      </c>
      <c r="R2795" s="103">
        <v>1.0</v>
      </c>
      <c r="S2795" s="103">
        <v>1.0</v>
      </c>
      <c r="T2795" s="103">
        <v>8.0</v>
      </c>
      <c r="U2795" s="103">
        <v>1.0</v>
      </c>
      <c r="V2795" s="92">
        <v>0.0</v>
      </c>
      <c r="W2795" s="92">
        <v>0.0</v>
      </c>
      <c r="X2795" s="92">
        <v>0.0</v>
      </c>
      <c r="Y2795" s="92">
        <v>0.0</v>
      </c>
      <c r="Z2795" s="92">
        <v>0.0</v>
      </c>
      <c r="AA2795" s="92">
        <v>0.0</v>
      </c>
      <c r="AB2795" s="92">
        <v>0.0</v>
      </c>
      <c r="AC2795" s="103">
        <v>2.0</v>
      </c>
      <c r="AD2795" s="92">
        <v>0.0</v>
      </c>
      <c r="AE2795" s="92">
        <v>0.0</v>
      </c>
      <c r="AF2795" s="92">
        <v>0.0</v>
      </c>
      <c r="AG2795" s="92">
        <v>0.0</v>
      </c>
      <c r="AH2795" s="92">
        <v>0.0</v>
      </c>
    </row>
    <row r="2796" hidden="1">
      <c r="A2796" s="90" t="s">
        <v>100</v>
      </c>
      <c r="B2796" s="91" t="s">
        <v>322</v>
      </c>
      <c r="C2796" s="92">
        <v>0.0</v>
      </c>
      <c r="D2796" s="92">
        <v>0.0</v>
      </c>
      <c r="E2796" s="93">
        <f t="shared" ref="E2796:E2797" si="1777">SUM(L2796*I2796)/60</f>
        <v>0</v>
      </c>
      <c r="F2796" s="92">
        <v>0.0</v>
      </c>
      <c r="G2796" s="92">
        <v>0.0</v>
      </c>
      <c r="H2796" s="92">
        <v>0.0</v>
      </c>
      <c r="I2796" s="92">
        <v>0.0</v>
      </c>
      <c r="J2796" s="106">
        <f t="shared" si="1774"/>
        <v>0</v>
      </c>
      <c r="K2796" s="94" t="str">
        <f t="shared" si="1775"/>
        <v>#DIV/0!</v>
      </c>
      <c r="L2796" s="92">
        <v>0.0</v>
      </c>
      <c r="M2796" s="92">
        <v>0.0</v>
      </c>
      <c r="N2796" s="103">
        <v>0.0</v>
      </c>
      <c r="O2796" s="95">
        <f t="shared" si="1776"/>
        <v>0</v>
      </c>
      <c r="P2796" s="92">
        <v>0.0</v>
      </c>
      <c r="Q2796" s="92">
        <v>0.0</v>
      </c>
      <c r="R2796" s="92">
        <v>0.0</v>
      </c>
      <c r="S2796" s="92">
        <v>0.0</v>
      </c>
      <c r="T2796" s="92">
        <v>0.0</v>
      </c>
      <c r="U2796" s="92">
        <v>0.0</v>
      </c>
      <c r="V2796" s="92">
        <v>0.0</v>
      </c>
      <c r="W2796" s="92">
        <v>0.0</v>
      </c>
      <c r="X2796" s="92">
        <v>0.0</v>
      </c>
      <c r="Y2796" s="92">
        <v>0.0</v>
      </c>
      <c r="Z2796" s="92">
        <v>0.0</v>
      </c>
      <c r="AA2796" s="92">
        <v>0.0</v>
      </c>
      <c r="AB2796" s="92">
        <v>0.0</v>
      </c>
      <c r="AC2796" s="92">
        <v>0.0</v>
      </c>
      <c r="AD2796" s="92">
        <v>0.0</v>
      </c>
      <c r="AE2796" s="92">
        <v>0.0</v>
      </c>
      <c r="AF2796" s="92">
        <v>0.0</v>
      </c>
      <c r="AG2796" s="92">
        <v>0.0</v>
      </c>
      <c r="AH2796" s="92">
        <v>0.0</v>
      </c>
    </row>
    <row r="2797" hidden="1">
      <c r="A2797" s="90" t="s">
        <v>100</v>
      </c>
      <c r="B2797" s="91" t="s">
        <v>323</v>
      </c>
      <c r="C2797" s="92">
        <v>0.0</v>
      </c>
      <c r="D2797" s="92">
        <v>0.0</v>
      </c>
      <c r="E2797" s="93">
        <f t="shared" si="1777"/>
        <v>0</v>
      </c>
      <c r="F2797" s="92">
        <v>0.0</v>
      </c>
      <c r="G2797" s="92">
        <v>0.0</v>
      </c>
      <c r="H2797" s="92">
        <v>0.0</v>
      </c>
      <c r="I2797" s="92">
        <v>0.0</v>
      </c>
      <c r="J2797" s="106">
        <f t="shared" si="1774"/>
        <v>0</v>
      </c>
      <c r="K2797" s="94" t="str">
        <f t="shared" si="1775"/>
        <v>#DIV/0!</v>
      </c>
      <c r="L2797" s="92">
        <v>0.0</v>
      </c>
      <c r="M2797" s="92">
        <v>0.0</v>
      </c>
      <c r="N2797" s="103">
        <v>0.0</v>
      </c>
      <c r="O2797" s="95">
        <f t="shared" si="1776"/>
        <v>0</v>
      </c>
      <c r="P2797" s="92">
        <v>0.0</v>
      </c>
      <c r="Q2797" s="92">
        <v>0.0</v>
      </c>
      <c r="R2797" s="92">
        <v>0.0</v>
      </c>
      <c r="S2797" s="92">
        <v>0.0</v>
      </c>
      <c r="T2797" s="92">
        <v>0.0</v>
      </c>
      <c r="U2797" s="92">
        <v>0.0</v>
      </c>
      <c r="V2797" s="92">
        <v>0.0</v>
      </c>
      <c r="W2797" s="92">
        <v>0.0</v>
      </c>
      <c r="X2797" s="92">
        <v>0.0</v>
      </c>
      <c r="Y2797" s="92">
        <v>0.0</v>
      </c>
      <c r="Z2797" s="92">
        <v>0.0</v>
      </c>
      <c r="AA2797" s="92">
        <v>0.0</v>
      </c>
      <c r="AB2797" s="92">
        <v>0.0</v>
      </c>
      <c r="AC2797" s="92">
        <v>0.0</v>
      </c>
      <c r="AD2797" s="92">
        <v>0.0</v>
      </c>
      <c r="AE2797" s="92">
        <v>0.0</v>
      </c>
      <c r="AF2797" s="92">
        <v>0.0</v>
      </c>
      <c r="AG2797" s="92">
        <v>0.0</v>
      </c>
      <c r="AH2797" s="92">
        <v>0.0</v>
      </c>
    </row>
    <row r="2798" hidden="1">
      <c r="A2798" s="90" t="s">
        <v>100</v>
      </c>
      <c r="B2798" s="91" t="s">
        <v>324</v>
      </c>
      <c r="C2798" s="103">
        <v>1.0</v>
      </c>
      <c r="D2798" s="103">
        <v>1.0</v>
      </c>
      <c r="E2798" s="104">
        <v>6.0</v>
      </c>
      <c r="F2798" s="103">
        <v>4.0</v>
      </c>
      <c r="G2798" s="103">
        <v>11.0</v>
      </c>
      <c r="H2798" s="92">
        <v>0.0</v>
      </c>
      <c r="I2798" s="103">
        <v>19.0</v>
      </c>
      <c r="J2798" s="106">
        <f t="shared" si="1774"/>
        <v>-8</v>
      </c>
      <c r="K2798" s="94">
        <f t="shared" si="1775"/>
        <v>0.5789473684</v>
      </c>
      <c r="L2798" s="103">
        <v>16.0</v>
      </c>
      <c r="M2798" s="103">
        <v>15.0</v>
      </c>
      <c r="N2798" s="103">
        <v>1.0</v>
      </c>
      <c r="O2798" s="95">
        <f t="shared" si="1776"/>
        <v>6</v>
      </c>
      <c r="P2798" s="92">
        <v>0.0</v>
      </c>
      <c r="Q2798" s="103">
        <v>2.0</v>
      </c>
      <c r="R2798" s="92">
        <v>0.0</v>
      </c>
      <c r="S2798" s="92">
        <v>0.0</v>
      </c>
      <c r="T2798" s="92">
        <v>0.0</v>
      </c>
      <c r="U2798" s="92">
        <v>0.0</v>
      </c>
      <c r="V2798" s="92">
        <v>0.0</v>
      </c>
      <c r="W2798" s="92">
        <v>0.0</v>
      </c>
      <c r="X2798" s="92">
        <v>0.0</v>
      </c>
      <c r="Y2798" s="92">
        <v>0.0</v>
      </c>
      <c r="Z2798" s="92">
        <v>0.0</v>
      </c>
      <c r="AA2798" s="92">
        <v>0.0</v>
      </c>
      <c r="AB2798" s="92">
        <v>0.0</v>
      </c>
      <c r="AC2798" s="92">
        <v>0.0</v>
      </c>
      <c r="AD2798" s="92">
        <v>0.0</v>
      </c>
      <c r="AE2798" s="92">
        <v>0.0</v>
      </c>
      <c r="AF2798" s="92">
        <v>0.0</v>
      </c>
      <c r="AG2798" s="92">
        <v>0.0</v>
      </c>
      <c r="AH2798" s="92">
        <v>0.0</v>
      </c>
    </row>
    <row r="2799" hidden="1">
      <c r="A2799" s="90" t="s">
        <v>100</v>
      </c>
      <c r="B2799" s="91" t="s">
        <v>325</v>
      </c>
      <c r="C2799" s="103">
        <v>1.0</v>
      </c>
      <c r="D2799" s="103">
        <v>1.0</v>
      </c>
      <c r="E2799" s="104">
        <v>6.0</v>
      </c>
      <c r="F2799" s="92">
        <v>0.0</v>
      </c>
      <c r="G2799" s="103">
        <v>23.0</v>
      </c>
      <c r="H2799" s="92">
        <v>0.0</v>
      </c>
      <c r="I2799" s="103">
        <v>20.0</v>
      </c>
      <c r="J2799" s="106">
        <f t="shared" si="1774"/>
        <v>3</v>
      </c>
      <c r="K2799" s="94">
        <f t="shared" si="1775"/>
        <v>1.15</v>
      </c>
      <c r="L2799" s="103">
        <v>14.0</v>
      </c>
      <c r="M2799" s="103">
        <v>34.0</v>
      </c>
      <c r="N2799" s="103">
        <v>1.0</v>
      </c>
      <c r="O2799" s="95">
        <f t="shared" si="1776"/>
        <v>6</v>
      </c>
      <c r="P2799" s="103">
        <v>3.0</v>
      </c>
      <c r="Q2799" s="103">
        <v>1.0</v>
      </c>
      <c r="R2799" s="103">
        <v>3.0</v>
      </c>
      <c r="S2799" s="92">
        <v>0.0</v>
      </c>
      <c r="T2799" s="103">
        <v>5.0</v>
      </c>
      <c r="U2799" s="103">
        <v>2.0</v>
      </c>
      <c r="V2799" s="92">
        <v>0.0</v>
      </c>
      <c r="W2799" s="92">
        <v>0.0</v>
      </c>
      <c r="X2799" s="92">
        <v>0.0</v>
      </c>
      <c r="Y2799" s="92">
        <v>0.0</v>
      </c>
      <c r="Z2799" s="92">
        <v>0.0</v>
      </c>
      <c r="AA2799" s="92">
        <v>0.0</v>
      </c>
      <c r="AB2799" s="92">
        <v>0.0</v>
      </c>
      <c r="AC2799" s="92">
        <v>0.0</v>
      </c>
      <c r="AD2799" s="92">
        <v>0.0</v>
      </c>
      <c r="AE2799" s="92">
        <v>0.0</v>
      </c>
      <c r="AF2799" s="92">
        <v>0.0</v>
      </c>
      <c r="AG2799" s="92">
        <v>0.0</v>
      </c>
      <c r="AH2799" s="92">
        <v>0.0</v>
      </c>
    </row>
    <row r="2800" hidden="1">
      <c r="A2800" s="90" t="s">
        <v>100</v>
      </c>
      <c r="B2800" s="91" t="s">
        <v>326</v>
      </c>
      <c r="C2800" s="103">
        <v>1.0</v>
      </c>
      <c r="D2800" s="103">
        <v>1.0</v>
      </c>
      <c r="E2800" s="104">
        <v>6.0</v>
      </c>
      <c r="F2800" s="103">
        <v>1.0</v>
      </c>
      <c r="G2800" s="103">
        <v>40.0</v>
      </c>
      <c r="H2800" s="92">
        <v>0.0</v>
      </c>
      <c r="I2800" s="103">
        <v>19.0</v>
      </c>
      <c r="J2800" s="106">
        <f t="shared" si="1774"/>
        <v>21</v>
      </c>
      <c r="K2800" s="94">
        <f t="shared" si="1775"/>
        <v>2.105263158</v>
      </c>
      <c r="L2800" s="103">
        <v>15.0</v>
      </c>
      <c r="M2800" s="103">
        <v>60.0</v>
      </c>
      <c r="N2800" s="103">
        <v>1.0</v>
      </c>
      <c r="O2800" s="95">
        <f t="shared" si="1776"/>
        <v>6</v>
      </c>
      <c r="P2800" s="103">
        <v>3.0</v>
      </c>
      <c r="Q2800" s="103">
        <v>1.0</v>
      </c>
      <c r="R2800" s="103">
        <v>1.0</v>
      </c>
      <c r="S2800" s="103">
        <v>1.0</v>
      </c>
      <c r="T2800" s="103">
        <v>12.0</v>
      </c>
      <c r="U2800" s="103">
        <v>4.0</v>
      </c>
      <c r="V2800" s="92">
        <v>0.0</v>
      </c>
      <c r="W2800" s="92">
        <v>0.0</v>
      </c>
      <c r="X2800" s="92">
        <v>0.0</v>
      </c>
      <c r="Y2800" s="92">
        <v>0.0</v>
      </c>
      <c r="Z2800" s="92">
        <v>0.0</v>
      </c>
      <c r="AA2800" s="92">
        <v>0.0</v>
      </c>
      <c r="AB2800" s="92">
        <v>0.0</v>
      </c>
      <c r="AC2800" s="103">
        <v>2.0</v>
      </c>
      <c r="AD2800" s="92">
        <v>0.0</v>
      </c>
      <c r="AE2800" s="92">
        <v>0.0</v>
      </c>
      <c r="AF2800" s="92">
        <v>0.0</v>
      </c>
      <c r="AG2800" s="92">
        <v>0.0</v>
      </c>
      <c r="AH2800" s="92">
        <v>0.0</v>
      </c>
    </row>
    <row r="2801" hidden="1">
      <c r="A2801" s="98"/>
      <c r="B2801" s="99"/>
      <c r="C2801" s="99">
        <f t="shared" ref="C2801:D2801" si="1778">SUM(C2795:C2800)/4</f>
        <v>1</v>
      </c>
      <c r="D2801" s="99">
        <f t="shared" si="1778"/>
        <v>1</v>
      </c>
      <c r="E2801" s="100">
        <f>SUM(E2795:E2800)</f>
        <v>24</v>
      </c>
      <c r="F2801" s="99">
        <f>SUM(F2795:F2800)/4</f>
        <v>1.25</v>
      </c>
      <c r="G2801" s="99">
        <f>SUM(G2795:G2800)</f>
        <v>107</v>
      </c>
      <c r="H2801" s="99"/>
      <c r="I2801" s="99">
        <f>SUM(I2795:I2800)</f>
        <v>64</v>
      </c>
      <c r="J2801" s="99">
        <f t="shared" si="1774"/>
        <v>43</v>
      </c>
      <c r="K2801" s="101">
        <f t="shared" si="1775"/>
        <v>1.671875</v>
      </c>
      <c r="L2801" s="99">
        <f t="shared" ref="L2801:M2801" si="1779">SUM(L2795:L2800)</f>
        <v>89</v>
      </c>
      <c r="M2801" s="99">
        <f t="shared" si="1779"/>
        <v>153</v>
      </c>
      <c r="N2801" s="99"/>
      <c r="O2801" s="102"/>
      <c r="P2801" s="99">
        <f t="shared" ref="P2801:AH2801" si="1780">SUM(P2795:P2800)</f>
        <v>8</v>
      </c>
      <c r="Q2801" s="99">
        <f t="shared" si="1780"/>
        <v>6</v>
      </c>
      <c r="R2801" s="99">
        <f t="shared" si="1780"/>
        <v>5</v>
      </c>
      <c r="S2801" s="99">
        <f t="shared" si="1780"/>
        <v>2</v>
      </c>
      <c r="T2801" s="99">
        <f t="shared" si="1780"/>
        <v>25</v>
      </c>
      <c r="U2801" s="99">
        <f t="shared" si="1780"/>
        <v>7</v>
      </c>
      <c r="V2801" s="99">
        <f t="shared" si="1780"/>
        <v>0</v>
      </c>
      <c r="W2801" s="99">
        <f t="shared" si="1780"/>
        <v>0</v>
      </c>
      <c r="X2801" s="99">
        <f t="shared" si="1780"/>
        <v>0</v>
      </c>
      <c r="Y2801" s="99">
        <f t="shared" si="1780"/>
        <v>0</v>
      </c>
      <c r="Z2801" s="99">
        <f t="shared" si="1780"/>
        <v>0</v>
      </c>
      <c r="AA2801" s="99">
        <f t="shared" si="1780"/>
        <v>0</v>
      </c>
      <c r="AB2801" s="99">
        <f t="shared" si="1780"/>
        <v>0</v>
      </c>
      <c r="AC2801" s="99">
        <f t="shared" si="1780"/>
        <v>4</v>
      </c>
      <c r="AD2801" s="99">
        <f t="shared" si="1780"/>
        <v>0</v>
      </c>
      <c r="AE2801" s="99">
        <f t="shared" si="1780"/>
        <v>0</v>
      </c>
      <c r="AF2801" s="99">
        <f t="shared" si="1780"/>
        <v>0</v>
      </c>
      <c r="AG2801" s="99">
        <f t="shared" si="1780"/>
        <v>0</v>
      </c>
      <c r="AH2801" s="99">
        <f t="shared" si="1780"/>
        <v>0</v>
      </c>
    </row>
    <row r="2802" hidden="1">
      <c r="A2802" s="90" t="s">
        <v>103</v>
      </c>
      <c r="B2802" s="91" t="s">
        <v>335</v>
      </c>
      <c r="C2802" s="103">
        <v>1.0</v>
      </c>
      <c r="D2802" s="92">
        <v>0.0</v>
      </c>
      <c r="E2802" s="104">
        <v>6.0</v>
      </c>
      <c r="F2802" s="92">
        <v>0.0</v>
      </c>
      <c r="G2802" s="103">
        <v>12.0</v>
      </c>
      <c r="H2802" s="92">
        <v>0.0</v>
      </c>
      <c r="I2802" s="103">
        <v>29.0</v>
      </c>
      <c r="J2802" s="106">
        <f t="shared" si="1774"/>
        <v>-17</v>
      </c>
      <c r="K2802" s="94">
        <f t="shared" si="1775"/>
        <v>0.4137931034</v>
      </c>
      <c r="L2802" s="103">
        <v>10.0</v>
      </c>
      <c r="M2802" s="103">
        <v>16.0</v>
      </c>
      <c r="N2802" s="103">
        <v>1.0</v>
      </c>
      <c r="O2802" s="95">
        <f t="shared" ref="O2802:O2807" si="1781">SUM(L2802*I2802)/60</f>
        <v>4.833333333</v>
      </c>
      <c r="P2802" s="103">
        <v>2.0</v>
      </c>
      <c r="Q2802" s="92">
        <v>0.0</v>
      </c>
      <c r="R2802" s="92">
        <v>0.0</v>
      </c>
      <c r="S2802" s="92">
        <v>0.0</v>
      </c>
      <c r="T2802" s="103">
        <v>2.0</v>
      </c>
      <c r="U2802" s="92">
        <v>0.0</v>
      </c>
      <c r="V2802" s="92">
        <v>0.0</v>
      </c>
      <c r="W2802" s="92">
        <v>0.0</v>
      </c>
      <c r="X2802" s="92">
        <v>0.0</v>
      </c>
      <c r="Y2802" s="92">
        <v>0.0</v>
      </c>
      <c r="Z2802" s="92">
        <v>0.0</v>
      </c>
      <c r="AA2802" s="92">
        <v>0.0</v>
      </c>
      <c r="AB2802" s="92">
        <v>0.0</v>
      </c>
      <c r="AC2802" s="92">
        <v>0.0</v>
      </c>
      <c r="AD2802" s="92">
        <v>0.0</v>
      </c>
      <c r="AE2802" s="92">
        <v>0.0</v>
      </c>
      <c r="AF2802" s="92">
        <v>0.0</v>
      </c>
      <c r="AG2802" s="92">
        <v>0.0</v>
      </c>
      <c r="AH2802" s="92">
        <v>0.0</v>
      </c>
    </row>
    <row r="2803" hidden="1">
      <c r="A2803" s="90" t="s">
        <v>103</v>
      </c>
      <c r="B2803" s="91" t="s">
        <v>336</v>
      </c>
      <c r="C2803" s="103">
        <v>1.0</v>
      </c>
      <c r="D2803" s="92">
        <v>0.0</v>
      </c>
      <c r="E2803" s="104">
        <v>6.0</v>
      </c>
      <c r="F2803" s="92">
        <v>0.0</v>
      </c>
      <c r="G2803" s="103">
        <v>8.0</v>
      </c>
      <c r="H2803" s="92">
        <v>0.0</v>
      </c>
      <c r="I2803" s="103">
        <v>25.0</v>
      </c>
      <c r="J2803" s="106">
        <f t="shared" si="1774"/>
        <v>-17</v>
      </c>
      <c r="K2803" s="94">
        <f t="shared" si="1775"/>
        <v>0.32</v>
      </c>
      <c r="L2803" s="103">
        <v>12.0</v>
      </c>
      <c r="M2803" s="103">
        <v>11.0</v>
      </c>
      <c r="N2803" s="103">
        <v>1.0</v>
      </c>
      <c r="O2803" s="95">
        <f t="shared" si="1781"/>
        <v>5</v>
      </c>
      <c r="P2803" s="103">
        <v>1.0</v>
      </c>
      <c r="Q2803" s="92">
        <v>0.0</v>
      </c>
      <c r="R2803" s="103">
        <v>1.0</v>
      </c>
      <c r="S2803" s="103">
        <v>1.0</v>
      </c>
      <c r="T2803" s="92">
        <v>0.0</v>
      </c>
      <c r="U2803" s="92">
        <v>0.0</v>
      </c>
      <c r="V2803" s="92">
        <v>0.0</v>
      </c>
      <c r="W2803" s="92">
        <v>0.0</v>
      </c>
      <c r="X2803" s="92">
        <v>0.0</v>
      </c>
      <c r="Y2803" s="92">
        <v>0.0</v>
      </c>
      <c r="Z2803" s="92">
        <v>0.0</v>
      </c>
      <c r="AA2803" s="92">
        <v>0.0</v>
      </c>
      <c r="AB2803" s="92">
        <v>0.0</v>
      </c>
      <c r="AC2803" s="92">
        <v>0.0</v>
      </c>
      <c r="AD2803" s="92">
        <v>0.0</v>
      </c>
      <c r="AE2803" s="92">
        <v>0.0</v>
      </c>
      <c r="AF2803" s="92">
        <v>0.0</v>
      </c>
      <c r="AG2803" s="92">
        <v>0.0</v>
      </c>
      <c r="AH2803" s="92">
        <v>0.0</v>
      </c>
    </row>
    <row r="2804" hidden="1">
      <c r="A2804" s="90" t="s">
        <v>103</v>
      </c>
      <c r="B2804" s="91" t="s">
        <v>337</v>
      </c>
      <c r="C2804" s="92">
        <v>0.0</v>
      </c>
      <c r="D2804" s="92">
        <v>0.0</v>
      </c>
      <c r="E2804" s="93">
        <f t="shared" ref="E2804:E2805" si="1782">SUM(L2804*I2804)/60</f>
        <v>0</v>
      </c>
      <c r="F2804" s="92">
        <v>0.0</v>
      </c>
      <c r="G2804" s="92">
        <v>0.0</v>
      </c>
      <c r="H2804" s="92">
        <v>0.0</v>
      </c>
      <c r="I2804" s="92">
        <v>0.0</v>
      </c>
      <c r="J2804" s="106">
        <f t="shared" si="1774"/>
        <v>0</v>
      </c>
      <c r="K2804" s="94" t="str">
        <f t="shared" si="1775"/>
        <v>#DIV/0!</v>
      </c>
      <c r="L2804" s="92">
        <v>0.0</v>
      </c>
      <c r="M2804" s="92">
        <v>0.0</v>
      </c>
      <c r="N2804" s="103">
        <v>0.0</v>
      </c>
      <c r="O2804" s="95">
        <f t="shared" si="1781"/>
        <v>0</v>
      </c>
      <c r="P2804" s="92">
        <v>0.0</v>
      </c>
      <c r="Q2804" s="92">
        <v>0.0</v>
      </c>
      <c r="R2804" s="92">
        <v>0.0</v>
      </c>
      <c r="S2804" s="92">
        <v>0.0</v>
      </c>
      <c r="T2804" s="92">
        <v>0.0</v>
      </c>
      <c r="U2804" s="92">
        <v>0.0</v>
      </c>
      <c r="V2804" s="92">
        <v>0.0</v>
      </c>
      <c r="W2804" s="92">
        <v>0.0</v>
      </c>
      <c r="X2804" s="92">
        <v>0.0</v>
      </c>
      <c r="Y2804" s="92">
        <v>0.0</v>
      </c>
      <c r="Z2804" s="92">
        <v>0.0</v>
      </c>
      <c r="AA2804" s="92">
        <v>0.0</v>
      </c>
      <c r="AB2804" s="92">
        <v>0.0</v>
      </c>
      <c r="AC2804" s="92">
        <v>0.0</v>
      </c>
      <c r="AD2804" s="92">
        <v>0.0</v>
      </c>
      <c r="AE2804" s="92">
        <v>0.0</v>
      </c>
      <c r="AF2804" s="92">
        <v>0.0</v>
      </c>
      <c r="AG2804" s="92">
        <v>0.0</v>
      </c>
      <c r="AH2804" s="92">
        <v>0.0</v>
      </c>
    </row>
    <row r="2805" hidden="1">
      <c r="A2805" s="90" t="s">
        <v>103</v>
      </c>
      <c r="B2805" s="91" t="s">
        <v>338</v>
      </c>
      <c r="C2805" s="92">
        <v>0.0</v>
      </c>
      <c r="D2805" s="92">
        <v>0.0</v>
      </c>
      <c r="E2805" s="93">
        <f t="shared" si="1782"/>
        <v>0</v>
      </c>
      <c r="F2805" s="92">
        <v>0.0</v>
      </c>
      <c r="G2805" s="92">
        <v>0.0</v>
      </c>
      <c r="H2805" s="92">
        <v>0.0</v>
      </c>
      <c r="I2805" s="92">
        <v>0.0</v>
      </c>
      <c r="J2805" s="106">
        <f t="shared" si="1774"/>
        <v>0</v>
      </c>
      <c r="K2805" s="94" t="str">
        <f t="shared" si="1775"/>
        <v>#DIV/0!</v>
      </c>
      <c r="L2805" s="92">
        <v>0.0</v>
      </c>
      <c r="M2805" s="92">
        <v>0.0</v>
      </c>
      <c r="N2805" s="103">
        <v>0.0</v>
      </c>
      <c r="O2805" s="95">
        <f t="shared" si="1781"/>
        <v>0</v>
      </c>
      <c r="P2805" s="92">
        <v>0.0</v>
      </c>
      <c r="Q2805" s="92">
        <v>0.0</v>
      </c>
      <c r="R2805" s="92">
        <v>0.0</v>
      </c>
      <c r="S2805" s="92">
        <v>0.0</v>
      </c>
      <c r="T2805" s="92">
        <v>0.0</v>
      </c>
      <c r="U2805" s="92">
        <v>0.0</v>
      </c>
      <c r="V2805" s="92">
        <v>0.0</v>
      </c>
      <c r="W2805" s="92">
        <v>0.0</v>
      </c>
      <c r="X2805" s="92">
        <v>0.0</v>
      </c>
      <c r="Y2805" s="92">
        <v>0.0</v>
      </c>
      <c r="Z2805" s="92">
        <v>0.0</v>
      </c>
      <c r="AA2805" s="92">
        <v>0.0</v>
      </c>
      <c r="AB2805" s="92">
        <v>0.0</v>
      </c>
      <c r="AC2805" s="92">
        <v>0.0</v>
      </c>
      <c r="AD2805" s="92">
        <v>0.0</v>
      </c>
      <c r="AE2805" s="92">
        <v>0.0</v>
      </c>
      <c r="AF2805" s="92">
        <v>0.0</v>
      </c>
      <c r="AG2805" s="92">
        <v>0.0</v>
      </c>
      <c r="AH2805" s="92">
        <v>0.0</v>
      </c>
    </row>
    <row r="2806" hidden="1">
      <c r="A2806" s="90" t="s">
        <v>103</v>
      </c>
      <c r="B2806" s="91" t="s">
        <v>339</v>
      </c>
      <c r="C2806" s="103">
        <v>1.0</v>
      </c>
      <c r="D2806" s="92">
        <v>0.0</v>
      </c>
      <c r="E2806" s="104">
        <v>6.0</v>
      </c>
      <c r="F2806" s="92">
        <v>0.0</v>
      </c>
      <c r="G2806" s="103">
        <v>14.0</v>
      </c>
      <c r="H2806" s="92">
        <v>0.0</v>
      </c>
      <c r="I2806" s="103">
        <v>26.0</v>
      </c>
      <c r="J2806" s="106">
        <f t="shared" si="1774"/>
        <v>-12</v>
      </c>
      <c r="K2806" s="94">
        <f t="shared" si="1775"/>
        <v>0.5384615385</v>
      </c>
      <c r="L2806" s="103">
        <v>11.0</v>
      </c>
      <c r="M2806" s="103">
        <v>21.0</v>
      </c>
      <c r="N2806" s="103">
        <v>1.0</v>
      </c>
      <c r="O2806" s="95">
        <f t="shared" si="1781"/>
        <v>4.766666667</v>
      </c>
      <c r="P2806" s="103">
        <v>2.0</v>
      </c>
      <c r="Q2806" s="103">
        <v>1.0</v>
      </c>
      <c r="R2806" s="103">
        <v>2.0</v>
      </c>
      <c r="S2806" s="103">
        <v>2.0</v>
      </c>
      <c r="T2806" s="103">
        <v>2.0</v>
      </c>
      <c r="U2806" s="92">
        <v>0.0</v>
      </c>
      <c r="V2806" s="92">
        <v>0.0</v>
      </c>
      <c r="W2806" s="92">
        <v>0.0</v>
      </c>
      <c r="X2806" s="92">
        <v>0.0</v>
      </c>
      <c r="Y2806" s="92">
        <v>0.0</v>
      </c>
      <c r="Z2806" s="92">
        <v>0.0</v>
      </c>
      <c r="AA2806" s="92">
        <v>0.0</v>
      </c>
      <c r="AB2806" s="92">
        <v>0.0</v>
      </c>
      <c r="AC2806" s="92">
        <v>0.0</v>
      </c>
      <c r="AD2806" s="92">
        <v>0.0</v>
      </c>
      <c r="AE2806" s="92">
        <v>0.0</v>
      </c>
      <c r="AF2806" s="92">
        <v>0.0</v>
      </c>
      <c r="AG2806" s="92">
        <v>0.0</v>
      </c>
      <c r="AH2806" s="92">
        <v>0.0</v>
      </c>
    </row>
    <row r="2807" hidden="1">
      <c r="A2807" s="90" t="s">
        <v>103</v>
      </c>
      <c r="B2807" s="91" t="s">
        <v>340</v>
      </c>
      <c r="C2807" s="103">
        <v>1.0</v>
      </c>
      <c r="D2807" s="92">
        <v>0.0</v>
      </c>
      <c r="E2807" s="104">
        <v>6.0</v>
      </c>
      <c r="F2807" s="103">
        <v>1.0</v>
      </c>
      <c r="G2807" s="103">
        <v>28.0</v>
      </c>
      <c r="H2807" s="92">
        <v>0.0</v>
      </c>
      <c r="I2807" s="103">
        <v>34.0</v>
      </c>
      <c r="J2807" s="106">
        <f t="shared" si="1774"/>
        <v>-6</v>
      </c>
      <c r="K2807" s="94">
        <f t="shared" si="1775"/>
        <v>0.8235294118</v>
      </c>
      <c r="L2807" s="103">
        <v>8.0</v>
      </c>
      <c r="M2807" s="103">
        <v>38.0</v>
      </c>
      <c r="N2807" s="103">
        <v>1.0</v>
      </c>
      <c r="O2807" s="95">
        <f t="shared" si="1781"/>
        <v>4.533333333</v>
      </c>
      <c r="P2807" s="103">
        <v>3.0</v>
      </c>
      <c r="Q2807" s="92">
        <v>0.0</v>
      </c>
      <c r="R2807" s="103">
        <v>2.0</v>
      </c>
      <c r="S2807" s="92">
        <v>0.0</v>
      </c>
      <c r="T2807" s="103">
        <v>6.0</v>
      </c>
      <c r="U2807" s="103">
        <v>2.0</v>
      </c>
      <c r="V2807" s="92">
        <v>0.0</v>
      </c>
      <c r="W2807" s="92">
        <v>0.0</v>
      </c>
      <c r="X2807" s="92">
        <v>0.0</v>
      </c>
      <c r="Y2807" s="92">
        <v>0.0</v>
      </c>
      <c r="Z2807" s="92">
        <v>0.0</v>
      </c>
      <c r="AA2807" s="92">
        <v>0.0</v>
      </c>
      <c r="AB2807" s="92">
        <v>0.0</v>
      </c>
      <c r="AC2807" s="103">
        <v>1.0</v>
      </c>
      <c r="AD2807" s="92">
        <v>0.0</v>
      </c>
      <c r="AE2807" s="92">
        <v>0.0</v>
      </c>
      <c r="AF2807" s="92">
        <v>0.0</v>
      </c>
      <c r="AG2807" s="92">
        <v>0.0</v>
      </c>
      <c r="AH2807" s="92">
        <v>0.0</v>
      </c>
    </row>
    <row r="2808" hidden="1">
      <c r="A2808" s="98" t="s">
        <v>271</v>
      </c>
      <c r="B2808" s="99"/>
      <c r="C2808" s="99">
        <f>SUM(C2802:C2807)</f>
        <v>4</v>
      </c>
      <c r="D2808" s="99">
        <f t="shared" ref="D2808:F2808" si="1783">SUM(D2802:D2807)/4</f>
        <v>0</v>
      </c>
      <c r="E2808" s="100">
        <f t="shared" si="1783"/>
        <v>6</v>
      </c>
      <c r="F2808" s="99">
        <f t="shared" si="1783"/>
        <v>0.25</v>
      </c>
      <c r="G2808" s="99">
        <f>SUM(G2802:G2807)</f>
        <v>62</v>
      </c>
      <c r="H2808" s="99"/>
      <c r="I2808" s="99">
        <f>SUM(I2802:I2807)</f>
        <v>114</v>
      </c>
      <c r="J2808" s="99">
        <f t="shared" si="1774"/>
        <v>-52</v>
      </c>
      <c r="K2808" s="101">
        <f t="shared" si="1775"/>
        <v>0.5438596491</v>
      </c>
      <c r="L2808" s="99">
        <f t="shared" ref="L2808:M2808" si="1784">SUM(L2802:L2807)</f>
        <v>41</v>
      </c>
      <c r="M2808" s="99">
        <f t="shared" si="1784"/>
        <v>86</v>
      </c>
      <c r="N2808" s="99"/>
      <c r="O2808" s="102"/>
      <c r="P2808" s="99">
        <f t="shared" ref="P2808:AH2808" si="1785">SUM(P2802:P2807)</f>
        <v>8</v>
      </c>
      <c r="Q2808" s="99">
        <f t="shared" si="1785"/>
        <v>1</v>
      </c>
      <c r="R2808" s="99">
        <f t="shared" si="1785"/>
        <v>5</v>
      </c>
      <c r="S2808" s="99">
        <f t="shared" si="1785"/>
        <v>3</v>
      </c>
      <c r="T2808" s="99">
        <f t="shared" si="1785"/>
        <v>10</v>
      </c>
      <c r="U2808" s="99">
        <f t="shared" si="1785"/>
        <v>2</v>
      </c>
      <c r="V2808" s="99">
        <f t="shared" si="1785"/>
        <v>0</v>
      </c>
      <c r="W2808" s="99">
        <f t="shared" si="1785"/>
        <v>0</v>
      </c>
      <c r="X2808" s="99">
        <f t="shared" si="1785"/>
        <v>0</v>
      </c>
      <c r="Y2808" s="99">
        <f t="shared" si="1785"/>
        <v>0</v>
      </c>
      <c r="Z2808" s="99">
        <f t="shared" si="1785"/>
        <v>0</v>
      </c>
      <c r="AA2808" s="99">
        <f t="shared" si="1785"/>
        <v>0</v>
      </c>
      <c r="AB2808" s="99">
        <f t="shared" si="1785"/>
        <v>0</v>
      </c>
      <c r="AC2808" s="99">
        <f t="shared" si="1785"/>
        <v>1</v>
      </c>
      <c r="AD2808" s="99">
        <f t="shared" si="1785"/>
        <v>0</v>
      </c>
      <c r="AE2808" s="99">
        <f t="shared" si="1785"/>
        <v>0</v>
      </c>
      <c r="AF2808" s="99">
        <f t="shared" si="1785"/>
        <v>0</v>
      </c>
      <c r="AG2808" s="99">
        <f t="shared" si="1785"/>
        <v>0</v>
      </c>
      <c r="AH2808" s="99">
        <f t="shared" si="1785"/>
        <v>0</v>
      </c>
    </row>
    <row r="2809">
      <c r="A2809" s="119" t="s">
        <v>541</v>
      </c>
    </row>
    <row r="2811" hidden="1">
      <c r="A2811" s="115"/>
      <c r="F2811" s="116" t="s">
        <v>382</v>
      </c>
      <c r="L2811" s="117" t="s">
        <v>383</v>
      </c>
      <c r="N2811" s="118" t="s">
        <v>384</v>
      </c>
    </row>
    <row r="2812" hidden="1">
      <c r="A2812" s="83" t="s">
        <v>232</v>
      </c>
      <c r="B2812" s="83" t="s">
        <v>233</v>
      </c>
      <c r="C2812" s="83" t="s">
        <v>234</v>
      </c>
      <c r="D2812" s="83" t="s">
        <v>15</v>
      </c>
      <c r="E2812" s="84" t="s">
        <v>235</v>
      </c>
      <c r="F2812" s="85" t="s">
        <v>17</v>
      </c>
      <c r="G2812" s="85" t="s">
        <v>236</v>
      </c>
      <c r="H2812" s="85" t="s">
        <v>237</v>
      </c>
      <c r="I2812" s="85" t="s">
        <v>238</v>
      </c>
      <c r="J2812" s="85" t="s">
        <v>239</v>
      </c>
      <c r="K2812" s="86" t="s">
        <v>240</v>
      </c>
      <c r="L2812" s="87" t="s">
        <v>241</v>
      </c>
      <c r="M2812" s="87" t="s">
        <v>242</v>
      </c>
      <c r="N2812" s="88" t="s">
        <v>385</v>
      </c>
      <c r="O2812" s="88" t="s">
        <v>235</v>
      </c>
      <c r="P2812" s="88" t="s">
        <v>244</v>
      </c>
      <c r="Q2812" s="88" t="s">
        <v>245</v>
      </c>
      <c r="R2812" s="88" t="s">
        <v>246</v>
      </c>
      <c r="S2812" s="88" t="s">
        <v>247</v>
      </c>
      <c r="T2812" s="88" t="s">
        <v>248</v>
      </c>
      <c r="U2812" s="88" t="s">
        <v>249</v>
      </c>
      <c r="V2812" s="88" t="s">
        <v>250</v>
      </c>
      <c r="W2812" s="88" t="s">
        <v>251</v>
      </c>
      <c r="X2812" s="88" t="s">
        <v>252</v>
      </c>
      <c r="Y2812" s="88" t="s">
        <v>253</v>
      </c>
      <c r="Z2812" s="88" t="s">
        <v>254</v>
      </c>
      <c r="AA2812" s="88" t="s">
        <v>255</v>
      </c>
      <c r="AB2812" s="88" t="s">
        <v>256</v>
      </c>
      <c r="AC2812" s="88" t="s">
        <v>257</v>
      </c>
      <c r="AD2812" s="88" t="s">
        <v>258</v>
      </c>
      <c r="AE2812" s="88" t="s">
        <v>259</v>
      </c>
      <c r="AF2812" s="88" t="s">
        <v>260</v>
      </c>
      <c r="AG2812" s="88" t="s">
        <v>261</v>
      </c>
      <c r="AH2812" s="88" t="s">
        <v>262</v>
      </c>
    </row>
    <row r="2813" hidden="1">
      <c r="A2813" s="90" t="s">
        <v>328</v>
      </c>
      <c r="B2813" s="91" t="s">
        <v>329</v>
      </c>
      <c r="C2813" s="103">
        <v>1.0</v>
      </c>
      <c r="D2813" s="103">
        <v>1.0</v>
      </c>
      <c r="E2813" s="93">
        <f t="shared" ref="E2813:E2818" si="1786">SUM(L2813*I2813)/60</f>
        <v>3.666666667</v>
      </c>
      <c r="F2813" s="103">
        <v>1.0</v>
      </c>
      <c r="G2813" s="103">
        <v>19.0</v>
      </c>
      <c r="H2813" s="92">
        <v>0.0</v>
      </c>
      <c r="I2813" s="103">
        <v>11.0</v>
      </c>
      <c r="J2813" s="106">
        <f t="shared" ref="J2813:J2826" si="1787">SUM(G2813-I2813)</f>
        <v>8</v>
      </c>
      <c r="K2813" s="94">
        <f t="shared" ref="K2813:K2826" si="1788">SUM(G2813/I2813)</f>
        <v>1.727272727</v>
      </c>
      <c r="L2813" s="103">
        <v>20.0</v>
      </c>
      <c r="M2813" s="103">
        <v>26.0</v>
      </c>
      <c r="N2813" s="103">
        <v>1.0</v>
      </c>
      <c r="O2813" s="95">
        <f t="shared" ref="O2813:O2818" si="1789">(E2813*N2813)</f>
        <v>3.666666667</v>
      </c>
      <c r="P2813" s="103">
        <v>1.0</v>
      </c>
      <c r="Q2813" s="103">
        <v>1.0</v>
      </c>
      <c r="R2813" s="92">
        <v>0.0</v>
      </c>
      <c r="S2813" s="92">
        <v>0.0</v>
      </c>
      <c r="T2813" s="103">
        <v>2.0</v>
      </c>
      <c r="U2813" s="103">
        <v>1.0</v>
      </c>
      <c r="V2813" s="103">
        <v>1.0</v>
      </c>
      <c r="W2813" s="92">
        <v>0.0</v>
      </c>
      <c r="X2813" s="92">
        <v>0.0</v>
      </c>
      <c r="Y2813" s="92">
        <v>0.0</v>
      </c>
      <c r="Z2813" s="92">
        <v>0.0</v>
      </c>
      <c r="AA2813" s="92">
        <v>0.0</v>
      </c>
      <c r="AB2813" s="92">
        <v>0.0</v>
      </c>
      <c r="AC2813" s="103">
        <v>1.0</v>
      </c>
      <c r="AD2813" s="92">
        <v>0.0</v>
      </c>
      <c r="AE2813" s="92">
        <v>0.0</v>
      </c>
      <c r="AF2813" s="92">
        <v>0.0</v>
      </c>
      <c r="AG2813" s="92">
        <v>0.0</v>
      </c>
      <c r="AH2813" s="92">
        <v>0.0</v>
      </c>
    </row>
    <row r="2814" hidden="1">
      <c r="A2814" s="90" t="s">
        <v>328</v>
      </c>
      <c r="B2814" s="91" t="s">
        <v>330</v>
      </c>
      <c r="C2814" s="103">
        <v>1.0</v>
      </c>
      <c r="D2814" s="103">
        <v>1.0</v>
      </c>
      <c r="E2814" s="93">
        <f t="shared" si="1786"/>
        <v>3.5</v>
      </c>
      <c r="F2814" s="103">
        <v>1.0</v>
      </c>
      <c r="G2814" s="103">
        <v>18.0</v>
      </c>
      <c r="H2814" s="92">
        <v>0.0</v>
      </c>
      <c r="I2814" s="103">
        <v>14.0</v>
      </c>
      <c r="J2814" s="106">
        <f t="shared" si="1787"/>
        <v>4</v>
      </c>
      <c r="K2814" s="94">
        <f t="shared" si="1788"/>
        <v>1.285714286</v>
      </c>
      <c r="L2814" s="103">
        <v>15.0</v>
      </c>
      <c r="M2814" s="103">
        <v>22.0</v>
      </c>
      <c r="N2814" s="103">
        <v>1.0</v>
      </c>
      <c r="O2814" s="95">
        <f t="shared" si="1789"/>
        <v>3.5</v>
      </c>
      <c r="P2814" s="103">
        <v>2.0</v>
      </c>
      <c r="Q2814" s="103">
        <v>1.0</v>
      </c>
      <c r="R2814" s="103">
        <v>1.0</v>
      </c>
      <c r="S2814" s="92">
        <v>0.0</v>
      </c>
      <c r="T2814" s="103">
        <v>3.0</v>
      </c>
      <c r="U2814" s="103">
        <v>1.0</v>
      </c>
      <c r="V2814" s="92">
        <v>0.0</v>
      </c>
      <c r="W2814" s="92">
        <v>0.0</v>
      </c>
      <c r="X2814" s="92">
        <v>0.0</v>
      </c>
      <c r="Y2814" s="92">
        <v>0.0</v>
      </c>
      <c r="Z2814" s="92">
        <v>0.0</v>
      </c>
      <c r="AA2814" s="92">
        <v>0.0</v>
      </c>
      <c r="AB2814" s="92">
        <v>0.0</v>
      </c>
      <c r="AC2814" s="92">
        <v>0.0</v>
      </c>
      <c r="AD2814" s="92">
        <v>0.0</v>
      </c>
      <c r="AE2814" s="92">
        <v>0.0</v>
      </c>
      <c r="AF2814" s="92">
        <v>0.0</v>
      </c>
      <c r="AG2814" s="92">
        <v>0.0</v>
      </c>
      <c r="AH2814" s="92">
        <v>0.0</v>
      </c>
    </row>
    <row r="2815" hidden="1">
      <c r="A2815" s="90" t="s">
        <v>328</v>
      </c>
      <c r="B2815" s="91" t="s">
        <v>331</v>
      </c>
      <c r="C2815" s="92">
        <v>0.0</v>
      </c>
      <c r="D2815" s="92">
        <v>0.0</v>
      </c>
      <c r="E2815" s="93">
        <f t="shared" si="1786"/>
        <v>0</v>
      </c>
      <c r="F2815" s="92">
        <v>0.0</v>
      </c>
      <c r="G2815" s="92">
        <v>0.0</v>
      </c>
      <c r="H2815" s="92">
        <v>0.0</v>
      </c>
      <c r="I2815" s="92">
        <v>0.0</v>
      </c>
      <c r="J2815" s="106">
        <f t="shared" si="1787"/>
        <v>0</v>
      </c>
      <c r="K2815" s="94" t="str">
        <f t="shared" si="1788"/>
        <v>#DIV/0!</v>
      </c>
      <c r="L2815" s="92">
        <v>0.0</v>
      </c>
      <c r="M2815" s="92">
        <v>0.0</v>
      </c>
      <c r="N2815" s="103">
        <v>0.0</v>
      </c>
      <c r="O2815" s="95">
        <f t="shared" si="1789"/>
        <v>0</v>
      </c>
      <c r="P2815" s="92">
        <v>0.0</v>
      </c>
      <c r="Q2815" s="92">
        <v>0.0</v>
      </c>
      <c r="R2815" s="92">
        <v>0.0</v>
      </c>
      <c r="S2815" s="92">
        <v>0.0</v>
      </c>
      <c r="T2815" s="92">
        <v>0.0</v>
      </c>
      <c r="U2815" s="92">
        <v>0.0</v>
      </c>
      <c r="V2815" s="92">
        <v>0.0</v>
      </c>
      <c r="W2815" s="92">
        <v>0.0</v>
      </c>
      <c r="X2815" s="92">
        <v>0.0</v>
      </c>
      <c r="Y2815" s="92">
        <v>0.0</v>
      </c>
      <c r="Z2815" s="92">
        <v>0.0</v>
      </c>
      <c r="AA2815" s="92">
        <v>0.0</v>
      </c>
      <c r="AB2815" s="92">
        <v>0.0</v>
      </c>
      <c r="AC2815" s="92">
        <v>0.0</v>
      </c>
      <c r="AD2815" s="92">
        <v>0.0</v>
      </c>
      <c r="AE2815" s="92">
        <v>0.0</v>
      </c>
      <c r="AF2815" s="92">
        <v>0.0</v>
      </c>
      <c r="AG2815" s="92">
        <v>0.0</v>
      </c>
      <c r="AH2815" s="92">
        <v>0.0</v>
      </c>
    </row>
    <row r="2816" hidden="1">
      <c r="A2816" s="90" t="s">
        <v>328</v>
      </c>
      <c r="B2816" s="91" t="s">
        <v>332</v>
      </c>
      <c r="C2816" s="103">
        <v>1.0</v>
      </c>
      <c r="D2816" s="103">
        <v>1.0</v>
      </c>
      <c r="E2816" s="93">
        <f t="shared" si="1786"/>
        <v>3.666666667</v>
      </c>
      <c r="F2816" s="103">
        <v>1.0</v>
      </c>
      <c r="G2816" s="103">
        <v>16.0</v>
      </c>
      <c r="H2816" s="92">
        <v>0.0</v>
      </c>
      <c r="I2816" s="103">
        <v>10.0</v>
      </c>
      <c r="J2816" s="106">
        <f t="shared" si="1787"/>
        <v>6</v>
      </c>
      <c r="K2816" s="94">
        <f t="shared" si="1788"/>
        <v>1.6</v>
      </c>
      <c r="L2816" s="103">
        <v>22.0</v>
      </c>
      <c r="M2816" s="103">
        <v>23.0</v>
      </c>
      <c r="N2816" s="103">
        <v>1.0</v>
      </c>
      <c r="O2816" s="95">
        <f t="shared" si="1789"/>
        <v>3.666666667</v>
      </c>
      <c r="P2816" s="103">
        <v>3.0</v>
      </c>
      <c r="Q2816" s="92">
        <v>0.0</v>
      </c>
      <c r="R2816" s="92">
        <v>0.0</v>
      </c>
      <c r="S2816" s="92">
        <v>0.0</v>
      </c>
      <c r="T2816" s="103">
        <v>2.0</v>
      </c>
      <c r="U2816" s="103">
        <v>2.0</v>
      </c>
      <c r="V2816" s="103">
        <v>1.0</v>
      </c>
      <c r="W2816" s="92">
        <v>0.0</v>
      </c>
      <c r="X2816" s="92">
        <v>0.0</v>
      </c>
      <c r="Y2816" s="92">
        <v>0.0</v>
      </c>
      <c r="Z2816" s="92">
        <v>0.0</v>
      </c>
      <c r="AA2816" s="92">
        <v>0.0</v>
      </c>
      <c r="AB2816" s="92">
        <v>0.0</v>
      </c>
      <c r="AC2816" s="92">
        <v>0.0</v>
      </c>
      <c r="AD2816" s="92">
        <v>0.0</v>
      </c>
      <c r="AE2816" s="92">
        <v>0.0</v>
      </c>
      <c r="AF2816" s="92">
        <v>0.0</v>
      </c>
      <c r="AG2816" s="92">
        <v>0.0</v>
      </c>
      <c r="AH2816" s="92">
        <v>0.0</v>
      </c>
    </row>
    <row r="2817" hidden="1">
      <c r="A2817" s="90" t="s">
        <v>328</v>
      </c>
      <c r="B2817" s="91" t="s">
        <v>333</v>
      </c>
      <c r="C2817" s="103">
        <v>1.0</v>
      </c>
      <c r="D2817" s="103">
        <v>1.0</v>
      </c>
      <c r="E2817" s="93">
        <f t="shared" si="1786"/>
        <v>3.666666667</v>
      </c>
      <c r="F2817" s="103">
        <v>2.0</v>
      </c>
      <c r="G2817" s="103">
        <v>27.0</v>
      </c>
      <c r="H2817" s="92">
        <v>0.0</v>
      </c>
      <c r="I2817" s="103">
        <v>11.0</v>
      </c>
      <c r="J2817" s="106">
        <f t="shared" si="1787"/>
        <v>16</v>
      </c>
      <c r="K2817" s="94">
        <f t="shared" si="1788"/>
        <v>2.454545455</v>
      </c>
      <c r="L2817" s="103">
        <v>20.0</v>
      </c>
      <c r="M2817" s="103">
        <v>43.0</v>
      </c>
      <c r="N2817" s="103">
        <v>1.0</v>
      </c>
      <c r="O2817" s="95">
        <f t="shared" si="1789"/>
        <v>3.666666667</v>
      </c>
      <c r="P2817" s="103">
        <v>4.0</v>
      </c>
      <c r="Q2817" s="103">
        <v>2.0</v>
      </c>
      <c r="R2817" s="92">
        <v>0.0</v>
      </c>
      <c r="S2817" s="92">
        <v>0.0</v>
      </c>
      <c r="T2817" s="103">
        <v>7.0</v>
      </c>
      <c r="U2817" s="103">
        <v>3.0</v>
      </c>
      <c r="V2817" s="103">
        <v>1.0</v>
      </c>
      <c r="W2817" s="103">
        <v>1.0</v>
      </c>
      <c r="X2817" s="92">
        <v>0.0</v>
      </c>
      <c r="Y2817" s="92">
        <v>0.0</v>
      </c>
      <c r="Z2817" s="92">
        <v>0.0</v>
      </c>
      <c r="AA2817" s="92">
        <v>0.0</v>
      </c>
      <c r="AB2817" s="92">
        <v>0.0</v>
      </c>
      <c r="AC2817" s="103">
        <v>2.0</v>
      </c>
      <c r="AD2817" s="92">
        <v>0.0</v>
      </c>
      <c r="AE2817" s="92">
        <v>0.0</v>
      </c>
      <c r="AF2817" s="92">
        <v>0.0</v>
      </c>
      <c r="AG2817" s="92">
        <v>0.0</v>
      </c>
      <c r="AH2817" s="92">
        <v>0.0</v>
      </c>
    </row>
    <row r="2818" hidden="1">
      <c r="A2818" s="90" t="s">
        <v>328</v>
      </c>
      <c r="B2818" s="97" t="s">
        <v>334</v>
      </c>
      <c r="C2818" s="92">
        <v>0.0</v>
      </c>
      <c r="D2818" s="92">
        <v>0.0</v>
      </c>
      <c r="E2818" s="93">
        <f t="shared" si="1786"/>
        <v>0</v>
      </c>
      <c r="F2818" s="92">
        <v>0.0</v>
      </c>
      <c r="G2818" s="92">
        <v>0.0</v>
      </c>
      <c r="H2818" s="92">
        <v>0.0</v>
      </c>
      <c r="I2818" s="92">
        <v>0.0</v>
      </c>
      <c r="J2818" s="106">
        <f t="shared" si="1787"/>
        <v>0</v>
      </c>
      <c r="K2818" s="94" t="str">
        <f t="shared" si="1788"/>
        <v>#DIV/0!</v>
      </c>
      <c r="L2818" s="92">
        <v>0.0</v>
      </c>
      <c r="M2818" s="92">
        <v>0.0</v>
      </c>
      <c r="N2818" s="103">
        <v>0.0</v>
      </c>
      <c r="O2818" s="95">
        <f t="shared" si="1789"/>
        <v>0</v>
      </c>
      <c r="P2818" s="92">
        <v>0.0</v>
      </c>
      <c r="Q2818" s="92">
        <v>0.0</v>
      </c>
      <c r="R2818" s="92">
        <v>0.0</v>
      </c>
      <c r="S2818" s="92">
        <v>0.0</v>
      </c>
      <c r="T2818" s="92">
        <v>0.0</v>
      </c>
      <c r="U2818" s="92">
        <v>0.0</v>
      </c>
      <c r="V2818" s="92">
        <v>0.0</v>
      </c>
      <c r="W2818" s="92">
        <v>0.0</v>
      </c>
      <c r="X2818" s="92">
        <v>0.0</v>
      </c>
      <c r="Y2818" s="92">
        <v>0.0</v>
      </c>
      <c r="Z2818" s="92">
        <v>0.0</v>
      </c>
      <c r="AA2818" s="92">
        <v>0.0</v>
      </c>
      <c r="AB2818" s="92">
        <v>0.0</v>
      </c>
      <c r="AC2818" s="92">
        <v>0.0</v>
      </c>
      <c r="AD2818" s="92">
        <v>0.0</v>
      </c>
      <c r="AE2818" s="92">
        <v>0.0</v>
      </c>
      <c r="AF2818" s="92">
        <v>0.0</v>
      </c>
      <c r="AG2818" s="92">
        <v>0.0</v>
      </c>
      <c r="AH2818" s="92">
        <v>0.0</v>
      </c>
    </row>
    <row r="2819" hidden="1">
      <c r="A2819" s="98"/>
      <c r="B2819" s="99"/>
      <c r="C2819" s="99">
        <f t="shared" ref="C2819:D2819" si="1790">SUM(C2813:C2818)/4</f>
        <v>1</v>
      </c>
      <c r="D2819" s="99">
        <f t="shared" si="1790"/>
        <v>1</v>
      </c>
      <c r="E2819" s="100">
        <f>SUM(E2813:E2818)</f>
        <v>14.5</v>
      </c>
      <c r="F2819" s="99">
        <f>SUM(F2813:F2818)/4</f>
        <v>1.25</v>
      </c>
      <c r="G2819" s="99">
        <f>SUM(G2813:G2818)</f>
        <v>80</v>
      </c>
      <c r="H2819" s="99"/>
      <c r="I2819" s="99">
        <f>SUM(I2813:I2818)</f>
        <v>46</v>
      </c>
      <c r="J2819" s="99">
        <f t="shared" si="1787"/>
        <v>34</v>
      </c>
      <c r="K2819" s="101">
        <f t="shared" si="1788"/>
        <v>1.739130435</v>
      </c>
      <c r="L2819" s="99">
        <f t="shared" ref="L2819:M2819" si="1791">SUM(L2813:L2818)</f>
        <v>77</v>
      </c>
      <c r="M2819" s="99">
        <f t="shared" si="1791"/>
        <v>114</v>
      </c>
      <c r="N2819" s="99"/>
      <c r="O2819" s="102"/>
      <c r="P2819" s="99">
        <f t="shared" ref="P2819:AH2819" si="1792">SUM(P2813:P2818)</f>
        <v>10</v>
      </c>
      <c r="Q2819" s="99">
        <f t="shared" si="1792"/>
        <v>4</v>
      </c>
      <c r="R2819" s="99">
        <f t="shared" si="1792"/>
        <v>1</v>
      </c>
      <c r="S2819" s="99">
        <f t="shared" si="1792"/>
        <v>0</v>
      </c>
      <c r="T2819" s="99">
        <f t="shared" si="1792"/>
        <v>14</v>
      </c>
      <c r="U2819" s="99">
        <f t="shared" si="1792"/>
        <v>7</v>
      </c>
      <c r="V2819" s="99">
        <f t="shared" si="1792"/>
        <v>3</v>
      </c>
      <c r="W2819" s="99">
        <f t="shared" si="1792"/>
        <v>1</v>
      </c>
      <c r="X2819" s="99">
        <f t="shared" si="1792"/>
        <v>0</v>
      </c>
      <c r="Y2819" s="99">
        <f t="shared" si="1792"/>
        <v>0</v>
      </c>
      <c r="Z2819" s="99">
        <f t="shared" si="1792"/>
        <v>0</v>
      </c>
      <c r="AA2819" s="99">
        <f t="shared" si="1792"/>
        <v>0</v>
      </c>
      <c r="AB2819" s="99">
        <f t="shared" si="1792"/>
        <v>0</v>
      </c>
      <c r="AC2819" s="99">
        <f t="shared" si="1792"/>
        <v>3</v>
      </c>
      <c r="AD2819" s="99">
        <f t="shared" si="1792"/>
        <v>0</v>
      </c>
      <c r="AE2819" s="99">
        <f t="shared" si="1792"/>
        <v>0</v>
      </c>
      <c r="AF2819" s="99">
        <f t="shared" si="1792"/>
        <v>0</v>
      </c>
      <c r="AG2819" s="99">
        <f t="shared" si="1792"/>
        <v>0</v>
      </c>
      <c r="AH2819" s="99">
        <f t="shared" si="1792"/>
        <v>0</v>
      </c>
    </row>
    <row r="2820" hidden="1">
      <c r="A2820" s="90" t="s">
        <v>103</v>
      </c>
      <c r="B2820" s="91" t="s">
        <v>335</v>
      </c>
      <c r="C2820" s="103">
        <v>1.0</v>
      </c>
      <c r="D2820" s="92">
        <v>0.0</v>
      </c>
      <c r="E2820" s="93">
        <f t="shared" ref="E2820:E2825" si="1793">SUM(L2820*I2820)/60</f>
        <v>3.6</v>
      </c>
      <c r="F2820" s="92">
        <v>0.0</v>
      </c>
      <c r="G2820" s="103">
        <v>18.0</v>
      </c>
      <c r="H2820" s="92">
        <v>0.0</v>
      </c>
      <c r="I2820" s="103">
        <v>24.0</v>
      </c>
      <c r="J2820" s="106">
        <f t="shared" si="1787"/>
        <v>-6</v>
      </c>
      <c r="K2820" s="94">
        <f t="shared" si="1788"/>
        <v>0.75</v>
      </c>
      <c r="L2820" s="103">
        <v>9.0</v>
      </c>
      <c r="M2820" s="103">
        <v>10.0</v>
      </c>
      <c r="N2820" s="103">
        <v>1.0</v>
      </c>
      <c r="O2820" s="95">
        <f t="shared" ref="O2820:O2825" si="1794">SUM(L2820*I2820)/60</f>
        <v>3.6</v>
      </c>
      <c r="P2820" s="92">
        <v>0.0</v>
      </c>
      <c r="Q2820" s="92">
        <v>0.0</v>
      </c>
      <c r="R2820" s="92">
        <v>0.0</v>
      </c>
      <c r="S2820" s="92">
        <v>0.0</v>
      </c>
      <c r="T2820" s="92">
        <v>0.0</v>
      </c>
      <c r="U2820" s="92">
        <v>0.0</v>
      </c>
      <c r="V2820" s="92">
        <v>0.0</v>
      </c>
      <c r="W2820" s="92">
        <v>0.0</v>
      </c>
      <c r="X2820" s="92">
        <v>0.0</v>
      </c>
      <c r="Y2820" s="92">
        <v>0.0</v>
      </c>
      <c r="Z2820" s="92">
        <v>0.0</v>
      </c>
      <c r="AA2820" s="92">
        <v>0.0</v>
      </c>
      <c r="AB2820" s="92">
        <v>0.0</v>
      </c>
      <c r="AC2820" s="92">
        <v>0.0</v>
      </c>
      <c r="AD2820" s="92">
        <v>0.0</v>
      </c>
      <c r="AE2820" s="92">
        <v>0.0</v>
      </c>
      <c r="AF2820" s="92">
        <v>0.0</v>
      </c>
      <c r="AG2820" s="92">
        <v>0.0</v>
      </c>
      <c r="AH2820" s="92">
        <v>0.0</v>
      </c>
    </row>
    <row r="2821" hidden="1">
      <c r="A2821" s="90" t="s">
        <v>103</v>
      </c>
      <c r="B2821" s="91" t="s">
        <v>336</v>
      </c>
      <c r="C2821" s="92">
        <v>0.0</v>
      </c>
      <c r="D2821" s="92">
        <v>0.0</v>
      </c>
      <c r="E2821" s="93">
        <f t="shared" si="1793"/>
        <v>0</v>
      </c>
      <c r="F2821" s="92">
        <v>0.0</v>
      </c>
      <c r="G2821" s="92">
        <v>0.0</v>
      </c>
      <c r="H2821" s="92">
        <v>0.0</v>
      </c>
      <c r="I2821" s="92">
        <v>0.0</v>
      </c>
      <c r="J2821" s="106">
        <f t="shared" si="1787"/>
        <v>0</v>
      </c>
      <c r="K2821" s="94" t="str">
        <f t="shared" si="1788"/>
        <v>#DIV/0!</v>
      </c>
      <c r="L2821" s="92">
        <v>0.0</v>
      </c>
      <c r="M2821" s="92">
        <v>0.0</v>
      </c>
      <c r="N2821" s="103">
        <v>0.0</v>
      </c>
      <c r="O2821" s="95">
        <f t="shared" si="1794"/>
        <v>0</v>
      </c>
      <c r="P2821" s="92">
        <v>0.0</v>
      </c>
      <c r="Q2821" s="92">
        <v>0.0</v>
      </c>
      <c r="R2821" s="92">
        <v>0.0</v>
      </c>
      <c r="S2821" s="92">
        <v>0.0</v>
      </c>
      <c r="T2821" s="92">
        <v>0.0</v>
      </c>
      <c r="U2821" s="92">
        <v>0.0</v>
      </c>
      <c r="V2821" s="92">
        <v>0.0</v>
      </c>
      <c r="W2821" s="92">
        <v>0.0</v>
      </c>
      <c r="X2821" s="92">
        <v>0.0</v>
      </c>
      <c r="Y2821" s="92">
        <v>0.0</v>
      </c>
      <c r="Z2821" s="92">
        <v>0.0</v>
      </c>
      <c r="AA2821" s="92">
        <v>0.0</v>
      </c>
      <c r="AB2821" s="92">
        <v>0.0</v>
      </c>
      <c r="AC2821" s="92">
        <v>0.0</v>
      </c>
      <c r="AD2821" s="92">
        <v>0.0</v>
      </c>
      <c r="AE2821" s="92">
        <v>0.0</v>
      </c>
      <c r="AF2821" s="92">
        <v>0.0</v>
      </c>
      <c r="AG2821" s="92">
        <v>0.0</v>
      </c>
      <c r="AH2821" s="92">
        <v>0.0</v>
      </c>
    </row>
    <row r="2822" hidden="1">
      <c r="A2822" s="90" t="s">
        <v>103</v>
      </c>
      <c r="B2822" s="91" t="s">
        <v>337</v>
      </c>
      <c r="C2822" s="92">
        <v>0.0</v>
      </c>
      <c r="D2822" s="92">
        <v>0.0</v>
      </c>
      <c r="E2822" s="93">
        <f t="shared" si="1793"/>
        <v>0</v>
      </c>
      <c r="F2822" s="92">
        <v>0.0</v>
      </c>
      <c r="G2822" s="92">
        <v>0.0</v>
      </c>
      <c r="H2822" s="92">
        <v>0.0</v>
      </c>
      <c r="I2822" s="92">
        <v>0.0</v>
      </c>
      <c r="J2822" s="106">
        <f t="shared" si="1787"/>
        <v>0</v>
      </c>
      <c r="K2822" s="94" t="str">
        <f t="shared" si="1788"/>
        <v>#DIV/0!</v>
      </c>
      <c r="L2822" s="92">
        <v>0.0</v>
      </c>
      <c r="M2822" s="92">
        <v>0.0</v>
      </c>
      <c r="N2822" s="103">
        <v>0.0</v>
      </c>
      <c r="O2822" s="95">
        <f t="shared" si="1794"/>
        <v>0</v>
      </c>
      <c r="P2822" s="92">
        <v>0.0</v>
      </c>
      <c r="Q2822" s="92">
        <v>0.0</v>
      </c>
      <c r="R2822" s="92">
        <v>0.0</v>
      </c>
      <c r="S2822" s="92">
        <v>0.0</v>
      </c>
      <c r="T2822" s="92">
        <v>0.0</v>
      </c>
      <c r="U2822" s="92">
        <v>0.0</v>
      </c>
      <c r="V2822" s="92">
        <v>0.0</v>
      </c>
      <c r="W2822" s="92">
        <v>0.0</v>
      </c>
      <c r="X2822" s="92">
        <v>0.0</v>
      </c>
      <c r="Y2822" s="92">
        <v>0.0</v>
      </c>
      <c r="Z2822" s="92">
        <v>0.0</v>
      </c>
      <c r="AA2822" s="92">
        <v>0.0</v>
      </c>
      <c r="AB2822" s="92">
        <v>0.0</v>
      </c>
      <c r="AC2822" s="92">
        <v>0.0</v>
      </c>
      <c r="AD2822" s="92">
        <v>0.0</v>
      </c>
      <c r="AE2822" s="92">
        <v>0.0</v>
      </c>
      <c r="AF2822" s="92">
        <v>0.0</v>
      </c>
      <c r="AG2822" s="92">
        <v>0.0</v>
      </c>
      <c r="AH2822" s="92">
        <v>0.0</v>
      </c>
    </row>
    <row r="2823" hidden="1">
      <c r="A2823" s="90" t="s">
        <v>103</v>
      </c>
      <c r="B2823" s="91" t="s">
        <v>338</v>
      </c>
      <c r="C2823" s="103">
        <v>1.0</v>
      </c>
      <c r="D2823" s="92">
        <v>0.0</v>
      </c>
      <c r="E2823" s="93">
        <f t="shared" si="1793"/>
        <v>3.2</v>
      </c>
      <c r="F2823" s="92">
        <v>0.0</v>
      </c>
      <c r="G2823" s="103">
        <v>6.0</v>
      </c>
      <c r="H2823" s="92">
        <v>0.0</v>
      </c>
      <c r="I2823" s="103">
        <v>24.0</v>
      </c>
      <c r="J2823" s="106">
        <f t="shared" si="1787"/>
        <v>-18</v>
      </c>
      <c r="K2823" s="94">
        <f t="shared" si="1788"/>
        <v>0.25</v>
      </c>
      <c r="L2823" s="103">
        <v>8.0</v>
      </c>
      <c r="M2823" s="103">
        <v>7.0</v>
      </c>
      <c r="N2823" s="103">
        <v>1.0</v>
      </c>
      <c r="O2823" s="95">
        <f t="shared" si="1794"/>
        <v>3.2</v>
      </c>
      <c r="P2823" s="92">
        <v>0.0</v>
      </c>
      <c r="Q2823" s="103">
        <v>0.0</v>
      </c>
      <c r="R2823" s="92">
        <v>0.0</v>
      </c>
      <c r="S2823" s="103">
        <v>2.0</v>
      </c>
      <c r="T2823" s="103">
        <v>1.0</v>
      </c>
      <c r="U2823" s="92">
        <v>0.0</v>
      </c>
      <c r="V2823" s="92">
        <v>0.0</v>
      </c>
      <c r="W2823" s="92">
        <v>0.0</v>
      </c>
      <c r="X2823" s="92">
        <v>0.0</v>
      </c>
      <c r="Y2823" s="92">
        <v>0.0</v>
      </c>
      <c r="Z2823" s="92">
        <v>0.0</v>
      </c>
      <c r="AA2823" s="92">
        <v>0.0</v>
      </c>
      <c r="AB2823" s="92">
        <v>0.0</v>
      </c>
      <c r="AC2823" s="92">
        <v>0.0</v>
      </c>
      <c r="AD2823" s="92">
        <v>0.0</v>
      </c>
      <c r="AE2823" s="92">
        <v>0.0</v>
      </c>
      <c r="AF2823" s="92">
        <v>0.0</v>
      </c>
      <c r="AG2823" s="92">
        <v>0.0</v>
      </c>
      <c r="AH2823" s="92">
        <v>0.0</v>
      </c>
    </row>
    <row r="2824" hidden="1">
      <c r="A2824" s="90" t="s">
        <v>103</v>
      </c>
      <c r="B2824" s="91" t="s">
        <v>339</v>
      </c>
      <c r="C2824" s="103">
        <v>1.0</v>
      </c>
      <c r="D2824" s="92">
        <v>0.0</v>
      </c>
      <c r="E2824" s="93">
        <f t="shared" si="1793"/>
        <v>3.333333333</v>
      </c>
      <c r="F2824" s="92">
        <v>0.0</v>
      </c>
      <c r="G2824" s="103">
        <v>7.0</v>
      </c>
      <c r="H2824" s="92">
        <v>0.0</v>
      </c>
      <c r="I2824" s="103">
        <v>20.0</v>
      </c>
      <c r="J2824" s="106">
        <f t="shared" si="1787"/>
        <v>-13</v>
      </c>
      <c r="K2824" s="94">
        <f t="shared" si="1788"/>
        <v>0.35</v>
      </c>
      <c r="L2824" s="103">
        <v>10.0</v>
      </c>
      <c r="M2824" s="103">
        <v>7.0</v>
      </c>
      <c r="N2824" s="103">
        <v>1.0</v>
      </c>
      <c r="O2824" s="95">
        <f t="shared" si="1794"/>
        <v>3.333333333</v>
      </c>
      <c r="P2824" s="92">
        <v>0.0</v>
      </c>
      <c r="Q2824" s="103">
        <v>1.0</v>
      </c>
      <c r="R2824" s="92">
        <v>0.0</v>
      </c>
      <c r="S2824" s="92">
        <v>0.0</v>
      </c>
      <c r="T2824" s="92">
        <v>0.0</v>
      </c>
      <c r="U2824" s="92">
        <v>0.0</v>
      </c>
      <c r="V2824" s="92">
        <v>0.0</v>
      </c>
      <c r="W2824" s="92">
        <v>0.0</v>
      </c>
      <c r="X2824" s="92">
        <v>0.0</v>
      </c>
      <c r="Y2824" s="92">
        <v>0.0</v>
      </c>
      <c r="Z2824" s="92">
        <v>0.0</v>
      </c>
      <c r="AA2824" s="92">
        <v>0.0</v>
      </c>
      <c r="AB2824" s="92">
        <v>0.0</v>
      </c>
      <c r="AC2824" s="92">
        <v>0.0</v>
      </c>
      <c r="AD2824" s="92">
        <v>0.0</v>
      </c>
      <c r="AE2824" s="92">
        <v>0.0</v>
      </c>
      <c r="AF2824" s="92">
        <v>0.0</v>
      </c>
      <c r="AG2824" s="92">
        <v>0.0</v>
      </c>
      <c r="AH2824" s="92">
        <v>0.0</v>
      </c>
    </row>
    <row r="2825" hidden="1">
      <c r="A2825" s="90" t="s">
        <v>103</v>
      </c>
      <c r="B2825" s="91" t="s">
        <v>340</v>
      </c>
      <c r="C2825" s="103">
        <v>1.0</v>
      </c>
      <c r="D2825" s="92">
        <v>0.0</v>
      </c>
      <c r="E2825" s="93">
        <f t="shared" si="1793"/>
        <v>3.2</v>
      </c>
      <c r="F2825" s="92">
        <v>0.0</v>
      </c>
      <c r="G2825" s="103">
        <v>18.0</v>
      </c>
      <c r="H2825" s="92">
        <v>0.0</v>
      </c>
      <c r="I2825" s="103">
        <v>24.0</v>
      </c>
      <c r="J2825" s="106">
        <f t="shared" si="1787"/>
        <v>-6</v>
      </c>
      <c r="K2825" s="94">
        <f t="shared" si="1788"/>
        <v>0.75</v>
      </c>
      <c r="L2825" s="103">
        <v>8.0</v>
      </c>
      <c r="M2825" s="103">
        <v>20.0</v>
      </c>
      <c r="N2825" s="103">
        <v>1.0</v>
      </c>
      <c r="O2825" s="95">
        <f t="shared" si="1794"/>
        <v>3.2</v>
      </c>
      <c r="P2825" s="103">
        <v>3.0</v>
      </c>
      <c r="Q2825" s="103">
        <v>1.0</v>
      </c>
      <c r="R2825" s="92">
        <v>0.0</v>
      </c>
      <c r="S2825" s="92">
        <v>0.0</v>
      </c>
      <c r="T2825" s="103">
        <v>4.0</v>
      </c>
      <c r="U2825" s="92">
        <v>0.0</v>
      </c>
      <c r="V2825" s="92">
        <v>0.0</v>
      </c>
      <c r="W2825" s="92">
        <v>0.0</v>
      </c>
      <c r="X2825" s="92">
        <v>0.0</v>
      </c>
      <c r="Y2825" s="92">
        <v>0.0</v>
      </c>
      <c r="Z2825" s="92">
        <v>0.0</v>
      </c>
      <c r="AA2825" s="92">
        <v>0.0</v>
      </c>
      <c r="AB2825" s="92">
        <v>0.0</v>
      </c>
      <c r="AC2825" s="92">
        <v>0.0</v>
      </c>
      <c r="AD2825" s="92">
        <v>0.0</v>
      </c>
      <c r="AE2825" s="92">
        <v>0.0</v>
      </c>
      <c r="AF2825" s="92">
        <v>0.0</v>
      </c>
      <c r="AG2825" s="92">
        <v>0.0</v>
      </c>
      <c r="AH2825" s="92">
        <v>0.0</v>
      </c>
    </row>
    <row r="2826" hidden="1">
      <c r="A2826" s="98" t="s">
        <v>271</v>
      </c>
      <c r="B2826" s="99"/>
      <c r="C2826" s="99">
        <f>SUM(C2820:C2825)</f>
        <v>4</v>
      </c>
      <c r="D2826" s="99">
        <f t="shared" ref="D2826:F2826" si="1795">SUM(D2820:D2825)/4</f>
        <v>0</v>
      </c>
      <c r="E2826" s="100">
        <f t="shared" si="1795"/>
        <v>3.333333333</v>
      </c>
      <c r="F2826" s="99">
        <f t="shared" si="1795"/>
        <v>0</v>
      </c>
      <c r="G2826" s="99">
        <f>SUM(G2820:G2825)</f>
        <v>49</v>
      </c>
      <c r="H2826" s="99"/>
      <c r="I2826" s="99">
        <f>SUM(I2820:I2825)</f>
        <v>92</v>
      </c>
      <c r="J2826" s="99">
        <f t="shared" si="1787"/>
        <v>-43</v>
      </c>
      <c r="K2826" s="101">
        <f t="shared" si="1788"/>
        <v>0.5326086957</v>
      </c>
      <c r="L2826" s="99">
        <f t="shared" ref="L2826:M2826" si="1796">SUM(L2820:L2825)</f>
        <v>35</v>
      </c>
      <c r="M2826" s="99">
        <f t="shared" si="1796"/>
        <v>44</v>
      </c>
      <c r="N2826" s="99"/>
      <c r="O2826" s="102"/>
      <c r="P2826" s="99">
        <f t="shared" ref="P2826:AH2826" si="1797">SUM(P2820:P2825)</f>
        <v>3</v>
      </c>
      <c r="Q2826" s="99">
        <f t="shared" si="1797"/>
        <v>2</v>
      </c>
      <c r="R2826" s="99">
        <f t="shared" si="1797"/>
        <v>0</v>
      </c>
      <c r="S2826" s="99">
        <f t="shared" si="1797"/>
        <v>2</v>
      </c>
      <c r="T2826" s="99">
        <f t="shared" si="1797"/>
        <v>5</v>
      </c>
      <c r="U2826" s="99">
        <f t="shared" si="1797"/>
        <v>0</v>
      </c>
      <c r="V2826" s="99">
        <f t="shared" si="1797"/>
        <v>0</v>
      </c>
      <c r="W2826" s="99">
        <f t="shared" si="1797"/>
        <v>0</v>
      </c>
      <c r="X2826" s="99">
        <f t="shared" si="1797"/>
        <v>0</v>
      </c>
      <c r="Y2826" s="99">
        <f t="shared" si="1797"/>
        <v>0</v>
      </c>
      <c r="Z2826" s="99">
        <f t="shared" si="1797"/>
        <v>0</v>
      </c>
      <c r="AA2826" s="99">
        <f t="shared" si="1797"/>
        <v>0</v>
      </c>
      <c r="AB2826" s="99">
        <f t="shared" si="1797"/>
        <v>0</v>
      </c>
      <c r="AC2826" s="99">
        <f t="shared" si="1797"/>
        <v>0</v>
      </c>
      <c r="AD2826" s="99">
        <f t="shared" si="1797"/>
        <v>0</v>
      </c>
      <c r="AE2826" s="99">
        <f t="shared" si="1797"/>
        <v>0</v>
      </c>
      <c r="AF2826" s="99">
        <f t="shared" si="1797"/>
        <v>0</v>
      </c>
      <c r="AG2826" s="99">
        <f t="shared" si="1797"/>
        <v>0</v>
      </c>
      <c r="AH2826" s="99">
        <f t="shared" si="1797"/>
        <v>0</v>
      </c>
    </row>
    <row r="2827">
      <c r="A2827" s="119" t="s">
        <v>542</v>
      </c>
    </row>
    <row r="2829" hidden="1">
      <c r="A2829" s="115"/>
      <c r="F2829" s="116" t="s">
        <v>382</v>
      </c>
      <c r="L2829" s="117" t="s">
        <v>383</v>
      </c>
      <c r="N2829" s="118" t="s">
        <v>384</v>
      </c>
    </row>
    <row r="2830" hidden="1">
      <c r="A2830" s="83" t="s">
        <v>232</v>
      </c>
      <c r="B2830" s="83" t="s">
        <v>233</v>
      </c>
      <c r="C2830" s="83" t="s">
        <v>234</v>
      </c>
      <c r="D2830" s="83" t="s">
        <v>15</v>
      </c>
      <c r="E2830" s="84" t="s">
        <v>235</v>
      </c>
      <c r="F2830" s="85" t="s">
        <v>17</v>
      </c>
      <c r="G2830" s="85" t="s">
        <v>236</v>
      </c>
      <c r="H2830" s="85" t="s">
        <v>237</v>
      </c>
      <c r="I2830" s="85" t="s">
        <v>238</v>
      </c>
      <c r="J2830" s="85" t="s">
        <v>239</v>
      </c>
      <c r="K2830" s="86" t="s">
        <v>240</v>
      </c>
      <c r="L2830" s="87" t="s">
        <v>241</v>
      </c>
      <c r="M2830" s="87" t="s">
        <v>242</v>
      </c>
      <c r="N2830" s="88" t="s">
        <v>385</v>
      </c>
      <c r="O2830" s="88" t="s">
        <v>235</v>
      </c>
      <c r="P2830" s="88" t="s">
        <v>244</v>
      </c>
      <c r="Q2830" s="88" t="s">
        <v>245</v>
      </c>
      <c r="R2830" s="88" t="s">
        <v>246</v>
      </c>
      <c r="S2830" s="88" t="s">
        <v>247</v>
      </c>
      <c r="T2830" s="88" t="s">
        <v>248</v>
      </c>
      <c r="U2830" s="88" t="s">
        <v>249</v>
      </c>
      <c r="V2830" s="88" t="s">
        <v>250</v>
      </c>
      <c r="W2830" s="88" t="s">
        <v>251</v>
      </c>
      <c r="X2830" s="88" t="s">
        <v>252</v>
      </c>
      <c r="Y2830" s="88" t="s">
        <v>253</v>
      </c>
      <c r="Z2830" s="88" t="s">
        <v>254</v>
      </c>
      <c r="AA2830" s="88" t="s">
        <v>255</v>
      </c>
      <c r="AB2830" s="88" t="s">
        <v>256</v>
      </c>
      <c r="AC2830" s="88" t="s">
        <v>257</v>
      </c>
      <c r="AD2830" s="88" t="s">
        <v>258</v>
      </c>
      <c r="AE2830" s="88" t="s">
        <v>259</v>
      </c>
      <c r="AF2830" s="88" t="s">
        <v>260</v>
      </c>
      <c r="AG2830" s="88" t="s">
        <v>261</v>
      </c>
      <c r="AH2830" s="88" t="s">
        <v>262</v>
      </c>
    </row>
    <row r="2831" hidden="1">
      <c r="A2831" s="90"/>
      <c r="B2831" s="91"/>
      <c r="C2831" s="92">
        <v>0.0</v>
      </c>
      <c r="D2831" s="92">
        <v>0.0</v>
      </c>
      <c r="E2831" s="93">
        <f t="shared" ref="E2831:E2836" si="1798">SUM(L2831*I2831)/60</f>
        <v>0</v>
      </c>
      <c r="F2831" s="92">
        <v>0.0</v>
      </c>
      <c r="G2831" s="92">
        <v>0.0</v>
      </c>
      <c r="H2831" s="92">
        <v>0.0</v>
      </c>
      <c r="I2831" s="92">
        <v>0.0</v>
      </c>
      <c r="J2831" s="106">
        <f t="shared" ref="J2831:J2844" si="1799">SUM(G2831-I2831)</f>
        <v>0</v>
      </c>
      <c r="K2831" s="94" t="str">
        <f t="shared" ref="K2831:K2844" si="1800">SUM(G2831/I2831)</f>
        <v>#DIV/0!</v>
      </c>
      <c r="L2831" s="92">
        <v>0.0</v>
      </c>
      <c r="M2831" s="92">
        <v>0.0</v>
      </c>
      <c r="N2831" s="92" t="s">
        <v>386</v>
      </c>
      <c r="O2831" s="95" t="str">
        <f t="shared" ref="O2831:O2836" si="1801">(E2831*N2831)</f>
        <v>#VALUE!</v>
      </c>
      <c r="P2831" s="92">
        <v>0.0</v>
      </c>
      <c r="Q2831" s="92">
        <v>0.0</v>
      </c>
      <c r="R2831" s="92">
        <v>0.0</v>
      </c>
      <c r="S2831" s="92">
        <v>0.0</v>
      </c>
      <c r="T2831" s="92">
        <v>0.0</v>
      </c>
      <c r="U2831" s="92">
        <v>0.0</v>
      </c>
      <c r="V2831" s="92">
        <v>0.0</v>
      </c>
      <c r="W2831" s="92">
        <v>0.0</v>
      </c>
      <c r="X2831" s="92">
        <v>0.0</v>
      </c>
      <c r="Y2831" s="92">
        <v>0.0</v>
      </c>
      <c r="Z2831" s="92">
        <v>0.0</v>
      </c>
      <c r="AA2831" s="92">
        <v>0.0</v>
      </c>
      <c r="AB2831" s="92">
        <v>0.0</v>
      </c>
      <c r="AC2831" s="92">
        <v>0.0</v>
      </c>
      <c r="AD2831" s="92">
        <v>0.0</v>
      </c>
      <c r="AE2831" s="92">
        <v>0.0</v>
      </c>
      <c r="AF2831" s="92">
        <v>0.0</v>
      </c>
      <c r="AG2831" s="92">
        <v>0.0</v>
      </c>
      <c r="AH2831" s="92">
        <v>0.0</v>
      </c>
    </row>
    <row r="2832" hidden="1">
      <c r="A2832" s="90"/>
      <c r="B2832" s="91"/>
      <c r="C2832" s="92">
        <v>0.0</v>
      </c>
      <c r="D2832" s="92">
        <v>0.0</v>
      </c>
      <c r="E2832" s="93">
        <f t="shared" si="1798"/>
        <v>0</v>
      </c>
      <c r="F2832" s="92">
        <v>0.0</v>
      </c>
      <c r="G2832" s="92">
        <v>0.0</v>
      </c>
      <c r="H2832" s="92">
        <v>0.0</v>
      </c>
      <c r="I2832" s="92">
        <v>0.0</v>
      </c>
      <c r="J2832" s="106">
        <f t="shared" si="1799"/>
        <v>0</v>
      </c>
      <c r="K2832" s="94" t="str">
        <f t="shared" si="1800"/>
        <v>#DIV/0!</v>
      </c>
      <c r="L2832" s="92">
        <v>0.0</v>
      </c>
      <c r="M2832" s="92">
        <v>0.0</v>
      </c>
      <c r="N2832" s="92" t="s">
        <v>386</v>
      </c>
      <c r="O2832" s="95" t="str">
        <f t="shared" si="1801"/>
        <v>#VALUE!</v>
      </c>
      <c r="P2832" s="92">
        <v>0.0</v>
      </c>
      <c r="Q2832" s="92">
        <v>0.0</v>
      </c>
      <c r="R2832" s="92">
        <v>0.0</v>
      </c>
      <c r="S2832" s="92">
        <v>0.0</v>
      </c>
      <c r="T2832" s="92">
        <v>0.0</v>
      </c>
      <c r="U2832" s="92">
        <v>0.0</v>
      </c>
      <c r="V2832" s="92">
        <v>0.0</v>
      </c>
      <c r="W2832" s="92">
        <v>0.0</v>
      </c>
      <c r="X2832" s="92">
        <v>0.0</v>
      </c>
      <c r="Y2832" s="92">
        <v>0.0</v>
      </c>
      <c r="Z2832" s="92">
        <v>0.0</v>
      </c>
      <c r="AA2832" s="92">
        <v>0.0</v>
      </c>
      <c r="AB2832" s="92">
        <v>0.0</v>
      </c>
      <c r="AC2832" s="92">
        <v>0.0</v>
      </c>
      <c r="AD2832" s="92">
        <v>0.0</v>
      </c>
      <c r="AE2832" s="92">
        <v>0.0</v>
      </c>
      <c r="AF2832" s="92">
        <v>0.0</v>
      </c>
      <c r="AG2832" s="92">
        <v>0.0</v>
      </c>
      <c r="AH2832" s="92">
        <v>0.0</v>
      </c>
    </row>
    <row r="2833" hidden="1">
      <c r="A2833" s="90"/>
      <c r="B2833" s="91"/>
      <c r="C2833" s="92">
        <v>0.0</v>
      </c>
      <c r="D2833" s="92">
        <v>0.0</v>
      </c>
      <c r="E2833" s="93">
        <f t="shared" si="1798"/>
        <v>0</v>
      </c>
      <c r="F2833" s="92">
        <v>0.0</v>
      </c>
      <c r="G2833" s="92">
        <v>0.0</v>
      </c>
      <c r="H2833" s="92">
        <v>0.0</v>
      </c>
      <c r="I2833" s="92">
        <v>0.0</v>
      </c>
      <c r="J2833" s="106">
        <f t="shared" si="1799"/>
        <v>0</v>
      </c>
      <c r="K2833" s="94" t="str">
        <f t="shared" si="1800"/>
        <v>#DIV/0!</v>
      </c>
      <c r="L2833" s="92">
        <v>0.0</v>
      </c>
      <c r="M2833" s="92">
        <v>0.0</v>
      </c>
      <c r="N2833" s="92" t="s">
        <v>386</v>
      </c>
      <c r="O2833" s="95" t="str">
        <f t="shared" si="1801"/>
        <v>#VALUE!</v>
      </c>
      <c r="P2833" s="92">
        <v>0.0</v>
      </c>
      <c r="Q2833" s="92">
        <v>0.0</v>
      </c>
      <c r="R2833" s="92">
        <v>0.0</v>
      </c>
      <c r="S2833" s="92">
        <v>0.0</v>
      </c>
      <c r="T2833" s="92">
        <v>0.0</v>
      </c>
      <c r="U2833" s="92">
        <v>0.0</v>
      </c>
      <c r="V2833" s="92">
        <v>0.0</v>
      </c>
      <c r="W2833" s="92">
        <v>0.0</v>
      </c>
      <c r="X2833" s="92">
        <v>0.0</v>
      </c>
      <c r="Y2833" s="92">
        <v>0.0</v>
      </c>
      <c r="Z2833" s="92">
        <v>0.0</v>
      </c>
      <c r="AA2833" s="92">
        <v>0.0</v>
      </c>
      <c r="AB2833" s="92">
        <v>0.0</v>
      </c>
      <c r="AC2833" s="92">
        <v>0.0</v>
      </c>
      <c r="AD2833" s="92">
        <v>0.0</v>
      </c>
      <c r="AE2833" s="92">
        <v>0.0</v>
      </c>
      <c r="AF2833" s="92">
        <v>0.0</v>
      </c>
      <c r="AG2833" s="92">
        <v>0.0</v>
      </c>
      <c r="AH2833" s="92">
        <v>0.0</v>
      </c>
    </row>
    <row r="2834" hidden="1">
      <c r="A2834" s="90"/>
      <c r="B2834" s="91"/>
      <c r="C2834" s="92">
        <v>0.0</v>
      </c>
      <c r="D2834" s="92">
        <v>0.0</v>
      </c>
      <c r="E2834" s="93">
        <f t="shared" si="1798"/>
        <v>0</v>
      </c>
      <c r="F2834" s="92">
        <v>0.0</v>
      </c>
      <c r="G2834" s="92">
        <v>0.0</v>
      </c>
      <c r="H2834" s="92">
        <v>0.0</v>
      </c>
      <c r="I2834" s="92">
        <v>0.0</v>
      </c>
      <c r="J2834" s="106">
        <f t="shared" si="1799"/>
        <v>0</v>
      </c>
      <c r="K2834" s="94" t="str">
        <f t="shared" si="1800"/>
        <v>#DIV/0!</v>
      </c>
      <c r="L2834" s="92">
        <v>0.0</v>
      </c>
      <c r="M2834" s="92">
        <v>0.0</v>
      </c>
      <c r="N2834" s="92" t="s">
        <v>386</v>
      </c>
      <c r="O2834" s="95" t="str">
        <f t="shared" si="1801"/>
        <v>#VALUE!</v>
      </c>
      <c r="P2834" s="92">
        <v>0.0</v>
      </c>
      <c r="Q2834" s="92">
        <v>0.0</v>
      </c>
      <c r="R2834" s="92">
        <v>0.0</v>
      </c>
      <c r="S2834" s="92">
        <v>0.0</v>
      </c>
      <c r="T2834" s="92">
        <v>0.0</v>
      </c>
      <c r="U2834" s="92">
        <v>0.0</v>
      </c>
      <c r="V2834" s="92">
        <v>0.0</v>
      </c>
      <c r="W2834" s="92">
        <v>0.0</v>
      </c>
      <c r="X2834" s="92">
        <v>0.0</v>
      </c>
      <c r="Y2834" s="92">
        <v>0.0</v>
      </c>
      <c r="Z2834" s="92">
        <v>0.0</v>
      </c>
      <c r="AA2834" s="92">
        <v>0.0</v>
      </c>
      <c r="AB2834" s="92">
        <v>0.0</v>
      </c>
      <c r="AC2834" s="92">
        <v>0.0</v>
      </c>
      <c r="AD2834" s="92">
        <v>0.0</v>
      </c>
      <c r="AE2834" s="92">
        <v>0.0</v>
      </c>
      <c r="AF2834" s="92">
        <v>0.0</v>
      </c>
      <c r="AG2834" s="92">
        <v>0.0</v>
      </c>
      <c r="AH2834" s="92">
        <v>0.0</v>
      </c>
    </row>
    <row r="2835" hidden="1">
      <c r="A2835" s="90"/>
      <c r="B2835" s="91"/>
      <c r="C2835" s="92">
        <v>0.0</v>
      </c>
      <c r="D2835" s="92">
        <v>0.0</v>
      </c>
      <c r="E2835" s="93">
        <f t="shared" si="1798"/>
        <v>0</v>
      </c>
      <c r="F2835" s="92">
        <v>0.0</v>
      </c>
      <c r="G2835" s="92">
        <v>0.0</v>
      </c>
      <c r="H2835" s="92">
        <v>0.0</v>
      </c>
      <c r="I2835" s="92">
        <v>0.0</v>
      </c>
      <c r="J2835" s="106">
        <f t="shared" si="1799"/>
        <v>0</v>
      </c>
      <c r="K2835" s="94" t="str">
        <f t="shared" si="1800"/>
        <v>#DIV/0!</v>
      </c>
      <c r="L2835" s="92">
        <v>0.0</v>
      </c>
      <c r="M2835" s="92">
        <v>0.0</v>
      </c>
      <c r="N2835" s="92" t="s">
        <v>386</v>
      </c>
      <c r="O2835" s="95" t="str">
        <f t="shared" si="1801"/>
        <v>#VALUE!</v>
      </c>
      <c r="P2835" s="92">
        <v>0.0</v>
      </c>
      <c r="Q2835" s="92">
        <v>0.0</v>
      </c>
      <c r="R2835" s="92">
        <v>0.0</v>
      </c>
      <c r="S2835" s="92">
        <v>0.0</v>
      </c>
      <c r="T2835" s="92">
        <v>0.0</v>
      </c>
      <c r="U2835" s="92">
        <v>0.0</v>
      </c>
      <c r="V2835" s="92">
        <v>0.0</v>
      </c>
      <c r="W2835" s="92">
        <v>0.0</v>
      </c>
      <c r="X2835" s="92">
        <v>0.0</v>
      </c>
      <c r="Y2835" s="92">
        <v>0.0</v>
      </c>
      <c r="Z2835" s="92">
        <v>0.0</v>
      </c>
      <c r="AA2835" s="92">
        <v>0.0</v>
      </c>
      <c r="AB2835" s="92">
        <v>0.0</v>
      </c>
      <c r="AC2835" s="92">
        <v>0.0</v>
      </c>
      <c r="AD2835" s="92">
        <v>0.0</v>
      </c>
      <c r="AE2835" s="92">
        <v>0.0</v>
      </c>
      <c r="AF2835" s="92">
        <v>0.0</v>
      </c>
      <c r="AG2835" s="92">
        <v>0.0</v>
      </c>
      <c r="AH2835" s="92">
        <v>0.0</v>
      </c>
    </row>
    <row r="2836" hidden="1">
      <c r="A2836" s="90"/>
      <c r="B2836" s="91"/>
      <c r="C2836" s="92">
        <v>0.0</v>
      </c>
      <c r="D2836" s="92">
        <v>0.0</v>
      </c>
      <c r="E2836" s="93">
        <f t="shared" si="1798"/>
        <v>0</v>
      </c>
      <c r="F2836" s="92">
        <v>0.0</v>
      </c>
      <c r="G2836" s="92">
        <v>0.0</v>
      </c>
      <c r="H2836" s="92">
        <v>0.0</v>
      </c>
      <c r="I2836" s="92">
        <v>0.0</v>
      </c>
      <c r="J2836" s="106">
        <f t="shared" si="1799"/>
        <v>0</v>
      </c>
      <c r="K2836" s="94" t="str">
        <f t="shared" si="1800"/>
        <v>#DIV/0!</v>
      </c>
      <c r="L2836" s="92">
        <v>0.0</v>
      </c>
      <c r="M2836" s="92">
        <v>0.0</v>
      </c>
      <c r="N2836" s="92" t="s">
        <v>386</v>
      </c>
      <c r="O2836" s="95" t="str">
        <f t="shared" si="1801"/>
        <v>#VALUE!</v>
      </c>
      <c r="P2836" s="92">
        <v>0.0</v>
      </c>
      <c r="Q2836" s="92">
        <v>0.0</v>
      </c>
      <c r="R2836" s="92">
        <v>0.0</v>
      </c>
      <c r="S2836" s="92">
        <v>0.0</v>
      </c>
      <c r="T2836" s="92">
        <v>0.0</v>
      </c>
      <c r="U2836" s="92">
        <v>0.0</v>
      </c>
      <c r="V2836" s="92">
        <v>0.0</v>
      </c>
      <c r="W2836" s="92">
        <v>0.0</v>
      </c>
      <c r="X2836" s="92">
        <v>0.0</v>
      </c>
      <c r="Y2836" s="92">
        <v>0.0</v>
      </c>
      <c r="Z2836" s="92">
        <v>0.0</v>
      </c>
      <c r="AA2836" s="92">
        <v>0.0</v>
      </c>
      <c r="AB2836" s="92">
        <v>0.0</v>
      </c>
      <c r="AC2836" s="92">
        <v>0.0</v>
      </c>
      <c r="AD2836" s="92">
        <v>0.0</v>
      </c>
      <c r="AE2836" s="92">
        <v>0.0</v>
      </c>
      <c r="AF2836" s="92">
        <v>0.0</v>
      </c>
      <c r="AG2836" s="92">
        <v>0.0</v>
      </c>
      <c r="AH2836" s="92">
        <v>0.0</v>
      </c>
    </row>
    <row r="2837" hidden="1">
      <c r="A2837" s="98"/>
      <c r="B2837" s="99"/>
      <c r="C2837" s="99">
        <f t="shared" ref="C2837:D2837" si="1802">SUM(C2831:C2836)/4</f>
        <v>0</v>
      </c>
      <c r="D2837" s="99">
        <f t="shared" si="1802"/>
        <v>0</v>
      </c>
      <c r="E2837" s="100">
        <f>SUM(E2831:E2836)</f>
        <v>0</v>
      </c>
      <c r="F2837" s="99">
        <f>SUM(F2831:F2836)/4</f>
        <v>0</v>
      </c>
      <c r="G2837" s="99">
        <f>SUM(G2831:G2836)</f>
        <v>0</v>
      </c>
      <c r="H2837" s="99"/>
      <c r="I2837" s="99">
        <f>SUM(I2831:I2836)</f>
        <v>0</v>
      </c>
      <c r="J2837" s="99">
        <f t="shared" si="1799"/>
        <v>0</v>
      </c>
      <c r="K2837" s="101" t="str">
        <f t="shared" si="1800"/>
        <v>#DIV/0!</v>
      </c>
      <c r="L2837" s="99">
        <f t="shared" ref="L2837:M2837" si="1803">SUM(L2831:L2836)</f>
        <v>0</v>
      </c>
      <c r="M2837" s="99">
        <f t="shared" si="1803"/>
        <v>0</v>
      </c>
      <c r="N2837" s="99"/>
      <c r="O2837" s="102"/>
      <c r="P2837" s="99">
        <f t="shared" ref="P2837:AH2837" si="1804">SUM(P2831:P2836)</f>
        <v>0</v>
      </c>
      <c r="Q2837" s="99">
        <f t="shared" si="1804"/>
        <v>0</v>
      </c>
      <c r="R2837" s="99">
        <f t="shared" si="1804"/>
        <v>0</v>
      </c>
      <c r="S2837" s="99">
        <f t="shared" si="1804"/>
        <v>0</v>
      </c>
      <c r="T2837" s="99">
        <f t="shared" si="1804"/>
        <v>0</v>
      </c>
      <c r="U2837" s="99">
        <f t="shared" si="1804"/>
        <v>0</v>
      </c>
      <c r="V2837" s="99">
        <f t="shared" si="1804"/>
        <v>0</v>
      </c>
      <c r="W2837" s="99">
        <f t="shared" si="1804"/>
        <v>0</v>
      </c>
      <c r="X2837" s="99">
        <f t="shared" si="1804"/>
        <v>0</v>
      </c>
      <c r="Y2837" s="99">
        <f t="shared" si="1804"/>
        <v>0</v>
      </c>
      <c r="Z2837" s="99">
        <f t="shared" si="1804"/>
        <v>0</v>
      </c>
      <c r="AA2837" s="99">
        <f t="shared" si="1804"/>
        <v>0</v>
      </c>
      <c r="AB2837" s="99">
        <f t="shared" si="1804"/>
        <v>0</v>
      </c>
      <c r="AC2837" s="99">
        <f t="shared" si="1804"/>
        <v>0</v>
      </c>
      <c r="AD2837" s="99">
        <f t="shared" si="1804"/>
        <v>0</v>
      </c>
      <c r="AE2837" s="99">
        <f t="shared" si="1804"/>
        <v>0</v>
      </c>
      <c r="AF2837" s="99">
        <f t="shared" si="1804"/>
        <v>0</v>
      </c>
      <c r="AG2837" s="99">
        <f t="shared" si="1804"/>
        <v>0</v>
      </c>
      <c r="AH2837" s="99">
        <f t="shared" si="1804"/>
        <v>0</v>
      </c>
    </row>
    <row r="2838" hidden="1">
      <c r="A2838" s="90"/>
      <c r="B2838" s="91"/>
      <c r="C2838" s="92">
        <v>0.0</v>
      </c>
      <c r="D2838" s="92">
        <v>0.0</v>
      </c>
      <c r="E2838" s="93">
        <f t="shared" ref="E2838:E2843" si="1805">SUM(L2838*I2838)/60</f>
        <v>0</v>
      </c>
      <c r="F2838" s="92">
        <v>0.0</v>
      </c>
      <c r="G2838" s="92">
        <v>0.0</v>
      </c>
      <c r="H2838" s="92">
        <v>0.0</v>
      </c>
      <c r="I2838" s="92">
        <v>0.0</v>
      </c>
      <c r="J2838" s="106">
        <f t="shared" si="1799"/>
        <v>0</v>
      </c>
      <c r="K2838" s="94" t="str">
        <f t="shared" si="1800"/>
        <v>#DIV/0!</v>
      </c>
      <c r="L2838" s="92">
        <v>0.0</v>
      </c>
      <c r="M2838" s="92">
        <v>0.0</v>
      </c>
      <c r="N2838" s="92" t="s">
        <v>386</v>
      </c>
      <c r="O2838" s="95">
        <f t="shared" ref="O2838:O2843" si="1806">SUM(L2838*I2838)/60</f>
        <v>0</v>
      </c>
      <c r="P2838" s="92">
        <v>0.0</v>
      </c>
      <c r="Q2838" s="92">
        <v>0.0</v>
      </c>
      <c r="R2838" s="92">
        <v>0.0</v>
      </c>
      <c r="S2838" s="92">
        <v>0.0</v>
      </c>
      <c r="T2838" s="92">
        <v>0.0</v>
      </c>
      <c r="U2838" s="92">
        <v>0.0</v>
      </c>
      <c r="V2838" s="92">
        <v>0.0</v>
      </c>
      <c r="W2838" s="92">
        <v>0.0</v>
      </c>
      <c r="X2838" s="92">
        <v>0.0</v>
      </c>
      <c r="Y2838" s="92">
        <v>0.0</v>
      </c>
      <c r="Z2838" s="92">
        <v>0.0</v>
      </c>
      <c r="AA2838" s="92">
        <v>0.0</v>
      </c>
      <c r="AB2838" s="92">
        <v>0.0</v>
      </c>
      <c r="AC2838" s="92">
        <v>0.0</v>
      </c>
      <c r="AD2838" s="92">
        <v>0.0</v>
      </c>
      <c r="AE2838" s="92">
        <v>0.0</v>
      </c>
      <c r="AF2838" s="92">
        <v>0.0</v>
      </c>
      <c r="AG2838" s="92">
        <v>0.0</v>
      </c>
      <c r="AH2838" s="92">
        <v>0.0</v>
      </c>
    </row>
    <row r="2839" hidden="1">
      <c r="A2839" s="90"/>
      <c r="B2839" s="91"/>
      <c r="C2839" s="92">
        <v>0.0</v>
      </c>
      <c r="D2839" s="92">
        <v>0.0</v>
      </c>
      <c r="E2839" s="93">
        <f t="shared" si="1805"/>
        <v>0</v>
      </c>
      <c r="F2839" s="92">
        <v>0.0</v>
      </c>
      <c r="G2839" s="92">
        <v>0.0</v>
      </c>
      <c r="H2839" s="92">
        <v>0.0</v>
      </c>
      <c r="I2839" s="92">
        <v>0.0</v>
      </c>
      <c r="J2839" s="106">
        <f t="shared" si="1799"/>
        <v>0</v>
      </c>
      <c r="K2839" s="94" t="str">
        <f t="shared" si="1800"/>
        <v>#DIV/0!</v>
      </c>
      <c r="L2839" s="92">
        <v>0.0</v>
      </c>
      <c r="M2839" s="92">
        <v>0.0</v>
      </c>
      <c r="N2839" s="92" t="s">
        <v>386</v>
      </c>
      <c r="O2839" s="95">
        <f t="shared" si="1806"/>
        <v>0</v>
      </c>
      <c r="P2839" s="92">
        <v>0.0</v>
      </c>
      <c r="Q2839" s="92">
        <v>0.0</v>
      </c>
      <c r="R2839" s="92">
        <v>0.0</v>
      </c>
      <c r="S2839" s="92">
        <v>0.0</v>
      </c>
      <c r="T2839" s="92">
        <v>0.0</v>
      </c>
      <c r="U2839" s="92">
        <v>0.0</v>
      </c>
      <c r="V2839" s="92">
        <v>0.0</v>
      </c>
      <c r="W2839" s="92">
        <v>0.0</v>
      </c>
      <c r="X2839" s="92">
        <v>0.0</v>
      </c>
      <c r="Y2839" s="92">
        <v>0.0</v>
      </c>
      <c r="Z2839" s="92">
        <v>0.0</v>
      </c>
      <c r="AA2839" s="92">
        <v>0.0</v>
      </c>
      <c r="AB2839" s="92">
        <v>0.0</v>
      </c>
      <c r="AC2839" s="92">
        <v>0.0</v>
      </c>
      <c r="AD2839" s="92">
        <v>0.0</v>
      </c>
      <c r="AE2839" s="92">
        <v>0.0</v>
      </c>
      <c r="AF2839" s="92">
        <v>0.0</v>
      </c>
      <c r="AG2839" s="92">
        <v>0.0</v>
      </c>
      <c r="AH2839" s="92">
        <v>0.0</v>
      </c>
    </row>
    <row r="2840" hidden="1">
      <c r="A2840" s="90"/>
      <c r="B2840" s="91"/>
      <c r="C2840" s="92">
        <v>0.0</v>
      </c>
      <c r="D2840" s="92">
        <v>0.0</v>
      </c>
      <c r="E2840" s="93">
        <f t="shared" si="1805"/>
        <v>0</v>
      </c>
      <c r="F2840" s="92">
        <v>0.0</v>
      </c>
      <c r="G2840" s="92">
        <v>0.0</v>
      </c>
      <c r="H2840" s="92">
        <v>0.0</v>
      </c>
      <c r="I2840" s="92">
        <v>0.0</v>
      </c>
      <c r="J2840" s="106">
        <f t="shared" si="1799"/>
        <v>0</v>
      </c>
      <c r="K2840" s="94" t="str">
        <f t="shared" si="1800"/>
        <v>#DIV/0!</v>
      </c>
      <c r="L2840" s="92">
        <v>0.0</v>
      </c>
      <c r="M2840" s="92">
        <v>0.0</v>
      </c>
      <c r="N2840" s="92" t="s">
        <v>386</v>
      </c>
      <c r="O2840" s="95">
        <f t="shared" si="1806"/>
        <v>0</v>
      </c>
      <c r="P2840" s="92">
        <v>0.0</v>
      </c>
      <c r="Q2840" s="92">
        <v>0.0</v>
      </c>
      <c r="R2840" s="92">
        <v>0.0</v>
      </c>
      <c r="S2840" s="92">
        <v>0.0</v>
      </c>
      <c r="T2840" s="92">
        <v>0.0</v>
      </c>
      <c r="U2840" s="92">
        <v>0.0</v>
      </c>
      <c r="V2840" s="92">
        <v>0.0</v>
      </c>
      <c r="W2840" s="92">
        <v>0.0</v>
      </c>
      <c r="X2840" s="92">
        <v>0.0</v>
      </c>
      <c r="Y2840" s="92">
        <v>0.0</v>
      </c>
      <c r="Z2840" s="92">
        <v>0.0</v>
      </c>
      <c r="AA2840" s="92">
        <v>0.0</v>
      </c>
      <c r="AB2840" s="92">
        <v>0.0</v>
      </c>
      <c r="AC2840" s="92">
        <v>0.0</v>
      </c>
      <c r="AD2840" s="92">
        <v>0.0</v>
      </c>
      <c r="AE2840" s="92">
        <v>0.0</v>
      </c>
      <c r="AF2840" s="92">
        <v>0.0</v>
      </c>
      <c r="AG2840" s="92">
        <v>0.0</v>
      </c>
      <c r="AH2840" s="92">
        <v>0.0</v>
      </c>
    </row>
    <row r="2841" hidden="1">
      <c r="A2841" s="90"/>
      <c r="B2841" s="91"/>
      <c r="C2841" s="92">
        <v>0.0</v>
      </c>
      <c r="D2841" s="92">
        <v>0.0</v>
      </c>
      <c r="E2841" s="93">
        <f t="shared" si="1805"/>
        <v>0</v>
      </c>
      <c r="F2841" s="92">
        <v>0.0</v>
      </c>
      <c r="G2841" s="92">
        <v>0.0</v>
      </c>
      <c r="H2841" s="92">
        <v>0.0</v>
      </c>
      <c r="I2841" s="92">
        <v>0.0</v>
      </c>
      <c r="J2841" s="106">
        <f t="shared" si="1799"/>
        <v>0</v>
      </c>
      <c r="K2841" s="94" t="str">
        <f t="shared" si="1800"/>
        <v>#DIV/0!</v>
      </c>
      <c r="L2841" s="92">
        <v>0.0</v>
      </c>
      <c r="M2841" s="92">
        <v>0.0</v>
      </c>
      <c r="N2841" s="92" t="s">
        <v>386</v>
      </c>
      <c r="O2841" s="95">
        <f t="shared" si="1806"/>
        <v>0</v>
      </c>
      <c r="P2841" s="92">
        <v>0.0</v>
      </c>
      <c r="Q2841" s="92">
        <v>0.0</v>
      </c>
      <c r="R2841" s="92">
        <v>0.0</v>
      </c>
      <c r="S2841" s="92">
        <v>0.0</v>
      </c>
      <c r="T2841" s="92">
        <v>0.0</v>
      </c>
      <c r="U2841" s="92">
        <v>0.0</v>
      </c>
      <c r="V2841" s="92">
        <v>0.0</v>
      </c>
      <c r="W2841" s="92">
        <v>0.0</v>
      </c>
      <c r="X2841" s="92">
        <v>0.0</v>
      </c>
      <c r="Y2841" s="92">
        <v>0.0</v>
      </c>
      <c r="Z2841" s="92">
        <v>0.0</v>
      </c>
      <c r="AA2841" s="92">
        <v>0.0</v>
      </c>
      <c r="AB2841" s="92">
        <v>0.0</v>
      </c>
      <c r="AC2841" s="92">
        <v>0.0</v>
      </c>
      <c r="AD2841" s="92">
        <v>0.0</v>
      </c>
      <c r="AE2841" s="92">
        <v>0.0</v>
      </c>
      <c r="AF2841" s="92">
        <v>0.0</v>
      </c>
      <c r="AG2841" s="92">
        <v>0.0</v>
      </c>
      <c r="AH2841" s="92">
        <v>0.0</v>
      </c>
    </row>
    <row r="2842" hidden="1">
      <c r="A2842" s="90"/>
      <c r="B2842" s="91"/>
      <c r="C2842" s="92">
        <v>0.0</v>
      </c>
      <c r="D2842" s="92">
        <v>0.0</v>
      </c>
      <c r="E2842" s="93">
        <f t="shared" si="1805"/>
        <v>0</v>
      </c>
      <c r="F2842" s="92">
        <v>0.0</v>
      </c>
      <c r="G2842" s="92">
        <v>0.0</v>
      </c>
      <c r="H2842" s="92">
        <v>0.0</v>
      </c>
      <c r="I2842" s="92">
        <v>0.0</v>
      </c>
      <c r="J2842" s="106">
        <f t="shared" si="1799"/>
        <v>0</v>
      </c>
      <c r="K2842" s="94" t="str">
        <f t="shared" si="1800"/>
        <v>#DIV/0!</v>
      </c>
      <c r="L2842" s="92">
        <v>0.0</v>
      </c>
      <c r="M2842" s="92">
        <v>0.0</v>
      </c>
      <c r="N2842" s="92" t="s">
        <v>386</v>
      </c>
      <c r="O2842" s="95">
        <f t="shared" si="1806"/>
        <v>0</v>
      </c>
      <c r="P2842" s="92">
        <v>0.0</v>
      </c>
      <c r="Q2842" s="92">
        <v>0.0</v>
      </c>
      <c r="R2842" s="92">
        <v>0.0</v>
      </c>
      <c r="S2842" s="92">
        <v>0.0</v>
      </c>
      <c r="T2842" s="92">
        <v>0.0</v>
      </c>
      <c r="U2842" s="92">
        <v>0.0</v>
      </c>
      <c r="V2842" s="92">
        <v>0.0</v>
      </c>
      <c r="W2842" s="92">
        <v>0.0</v>
      </c>
      <c r="X2842" s="92">
        <v>0.0</v>
      </c>
      <c r="Y2842" s="92">
        <v>0.0</v>
      </c>
      <c r="Z2842" s="92">
        <v>0.0</v>
      </c>
      <c r="AA2842" s="92">
        <v>0.0</v>
      </c>
      <c r="AB2842" s="92">
        <v>0.0</v>
      </c>
      <c r="AC2842" s="92">
        <v>0.0</v>
      </c>
      <c r="AD2842" s="92">
        <v>0.0</v>
      </c>
      <c r="AE2842" s="92">
        <v>0.0</v>
      </c>
      <c r="AF2842" s="92">
        <v>0.0</v>
      </c>
      <c r="AG2842" s="92">
        <v>0.0</v>
      </c>
      <c r="AH2842" s="92">
        <v>0.0</v>
      </c>
    </row>
    <row r="2843" hidden="1">
      <c r="A2843" s="90"/>
      <c r="B2843" s="91"/>
      <c r="C2843" s="92">
        <v>0.0</v>
      </c>
      <c r="D2843" s="92">
        <v>0.0</v>
      </c>
      <c r="E2843" s="93">
        <f t="shared" si="1805"/>
        <v>0</v>
      </c>
      <c r="F2843" s="92">
        <v>0.0</v>
      </c>
      <c r="G2843" s="92">
        <v>0.0</v>
      </c>
      <c r="H2843" s="92">
        <v>0.0</v>
      </c>
      <c r="I2843" s="92">
        <v>0.0</v>
      </c>
      <c r="J2843" s="106">
        <f t="shared" si="1799"/>
        <v>0</v>
      </c>
      <c r="K2843" s="94" t="str">
        <f t="shared" si="1800"/>
        <v>#DIV/0!</v>
      </c>
      <c r="L2843" s="92">
        <v>0.0</v>
      </c>
      <c r="M2843" s="92">
        <v>0.0</v>
      </c>
      <c r="N2843" s="92" t="s">
        <v>386</v>
      </c>
      <c r="O2843" s="95">
        <f t="shared" si="1806"/>
        <v>0</v>
      </c>
      <c r="P2843" s="92">
        <v>0.0</v>
      </c>
      <c r="Q2843" s="92">
        <v>0.0</v>
      </c>
      <c r="R2843" s="92">
        <v>0.0</v>
      </c>
      <c r="S2843" s="92">
        <v>0.0</v>
      </c>
      <c r="T2843" s="92">
        <v>0.0</v>
      </c>
      <c r="U2843" s="92">
        <v>0.0</v>
      </c>
      <c r="V2843" s="92">
        <v>0.0</v>
      </c>
      <c r="W2843" s="92">
        <v>0.0</v>
      </c>
      <c r="X2843" s="92">
        <v>0.0</v>
      </c>
      <c r="Y2843" s="92">
        <v>0.0</v>
      </c>
      <c r="Z2843" s="92">
        <v>0.0</v>
      </c>
      <c r="AA2843" s="92">
        <v>0.0</v>
      </c>
      <c r="AB2843" s="92">
        <v>0.0</v>
      </c>
      <c r="AC2843" s="92">
        <v>0.0</v>
      </c>
      <c r="AD2843" s="92">
        <v>0.0</v>
      </c>
      <c r="AE2843" s="92">
        <v>0.0</v>
      </c>
      <c r="AF2843" s="92">
        <v>0.0</v>
      </c>
      <c r="AG2843" s="92">
        <v>0.0</v>
      </c>
      <c r="AH2843" s="92">
        <v>0.0</v>
      </c>
    </row>
    <row r="2844" hidden="1">
      <c r="A2844" s="98" t="s">
        <v>271</v>
      </c>
      <c r="B2844" s="99"/>
      <c r="C2844" s="99">
        <f>SUM(C2838:C2843)</f>
        <v>0</v>
      </c>
      <c r="D2844" s="99">
        <f t="shared" ref="D2844:F2844" si="1807">SUM(D2838:D2843)/4</f>
        <v>0</v>
      </c>
      <c r="E2844" s="100">
        <f t="shared" si="1807"/>
        <v>0</v>
      </c>
      <c r="F2844" s="99">
        <f t="shared" si="1807"/>
        <v>0</v>
      </c>
      <c r="G2844" s="99">
        <f>SUM(G2838:G2843)</f>
        <v>0</v>
      </c>
      <c r="H2844" s="99"/>
      <c r="I2844" s="99">
        <f>SUM(I2838:I2843)</f>
        <v>0</v>
      </c>
      <c r="J2844" s="99">
        <f t="shared" si="1799"/>
        <v>0</v>
      </c>
      <c r="K2844" s="101" t="str">
        <f t="shared" si="1800"/>
        <v>#DIV/0!</v>
      </c>
      <c r="L2844" s="99">
        <f t="shared" ref="L2844:M2844" si="1808">SUM(L2838:L2843)</f>
        <v>0</v>
      </c>
      <c r="M2844" s="99">
        <f t="shared" si="1808"/>
        <v>0</v>
      </c>
      <c r="N2844" s="99"/>
      <c r="O2844" s="102"/>
      <c r="P2844" s="99">
        <f t="shared" ref="P2844:AH2844" si="1809">SUM(P2838:P2843)</f>
        <v>0</v>
      </c>
      <c r="Q2844" s="99">
        <f t="shared" si="1809"/>
        <v>0</v>
      </c>
      <c r="R2844" s="99">
        <f t="shared" si="1809"/>
        <v>0</v>
      </c>
      <c r="S2844" s="99">
        <f t="shared" si="1809"/>
        <v>0</v>
      </c>
      <c r="T2844" s="99">
        <f t="shared" si="1809"/>
        <v>0</v>
      </c>
      <c r="U2844" s="99">
        <f t="shared" si="1809"/>
        <v>0</v>
      </c>
      <c r="V2844" s="99">
        <f t="shared" si="1809"/>
        <v>0</v>
      </c>
      <c r="W2844" s="99">
        <f t="shared" si="1809"/>
        <v>0</v>
      </c>
      <c r="X2844" s="99">
        <f t="shared" si="1809"/>
        <v>0</v>
      </c>
      <c r="Y2844" s="99">
        <f t="shared" si="1809"/>
        <v>0</v>
      </c>
      <c r="Z2844" s="99">
        <f t="shared" si="1809"/>
        <v>0</v>
      </c>
      <c r="AA2844" s="99">
        <f t="shared" si="1809"/>
        <v>0</v>
      </c>
      <c r="AB2844" s="99">
        <f t="shared" si="1809"/>
        <v>0</v>
      </c>
      <c r="AC2844" s="99">
        <f t="shared" si="1809"/>
        <v>0</v>
      </c>
      <c r="AD2844" s="99">
        <f t="shared" si="1809"/>
        <v>0</v>
      </c>
      <c r="AE2844" s="99">
        <f t="shared" si="1809"/>
        <v>0</v>
      </c>
      <c r="AF2844" s="99">
        <f t="shared" si="1809"/>
        <v>0</v>
      </c>
      <c r="AG2844" s="99">
        <f t="shared" si="1809"/>
        <v>0</v>
      </c>
      <c r="AH2844" s="99">
        <f t="shared" si="1809"/>
        <v>0</v>
      </c>
    </row>
    <row r="2845">
      <c r="A2845" s="119" t="s">
        <v>543</v>
      </c>
    </row>
    <row r="2847" hidden="1">
      <c r="A2847" s="115"/>
      <c r="F2847" s="116" t="s">
        <v>382</v>
      </c>
      <c r="L2847" s="117" t="s">
        <v>383</v>
      </c>
      <c r="N2847" s="118" t="s">
        <v>384</v>
      </c>
    </row>
    <row r="2848" hidden="1">
      <c r="A2848" s="83" t="s">
        <v>232</v>
      </c>
      <c r="B2848" s="83" t="s">
        <v>233</v>
      </c>
      <c r="C2848" s="83" t="s">
        <v>234</v>
      </c>
      <c r="D2848" s="83" t="s">
        <v>15</v>
      </c>
      <c r="E2848" s="84" t="s">
        <v>235</v>
      </c>
      <c r="F2848" s="85" t="s">
        <v>17</v>
      </c>
      <c r="G2848" s="85" t="s">
        <v>236</v>
      </c>
      <c r="H2848" s="85" t="s">
        <v>237</v>
      </c>
      <c r="I2848" s="85" t="s">
        <v>238</v>
      </c>
      <c r="J2848" s="85" t="s">
        <v>239</v>
      </c>
      <c r="K2848" s="86" t="s">
        <v>240</v>
      </c>
      <c r="L2848" s="87" t="s">
        <v>241</v>
      </c>
      <c r="M2848" s="87" t="s">
        <v>242</v>
      </c>
      <c r="N2848" s="88" t="s">
        <v>385</v>
      </c>
      <c r="O2848" s="88" t="s">
        <v>235</v>
      </c>
      <c r="P2848" s="88" t="s">
        <v>244</v>
      </c>
      <c r="Q2848" s="88" t="s">
        <v>245</v>
      </c>
      <c r="R2848" s="88" t="s">
        <v>246</v>
      </c>
      <c r="S2848" s="88" t="s">
        <v>247</v>
      </c>
      <c r="T2848" s="88" t="s">
        <v>248</v>
      </c>
      <c r="U2848" s="88" t="s">
        <v>249</v>
      </c>
      <c r="V2848" s="88" t="s">
        <v>250</v>
      </c>
      <c r="W2848" s="88" t="s">
        <v>251</v>
      </c>
      <c r="X2848" s="88" t="s">
        <v>252</v>
      </c>
      <c r="Y2848" s="88" t="s">
        <v>253</v>
      </c>
      <c r="Z2848" s="88" t="s">
        <v>254</v>
      </c>
      <c r="AA2848" s="88" t="s">
        <v>255</v>
      </c>
      <c r="AB2848" s="88" t="s">
        <v>256</v>
      </c>
      <c r="AC2848" s="88" t="s">
        <v>257</v>
      </c>
      <c r="AD2848" s="88" t="s">
        <v>258</v>
      </c>
      <c r="AE2848" s="88" t="s">
        <v>259</v>
      </c>
      <c r="AF2848" s="88" t="s">
        <v>260</v>
      </c>
      <c r="AG2848" s="88" t="s">
        <v>261</v>
      </c>
      <c r="AH2848" s="88" t="s">
        <v>262</v>
      </c>
    </row>
    <row r="2849" hidden="1">
      <c r="A2849" s="90"/>
      <c r="B2849" s="91"/>
      <c r="C2849" s="92">
        <v>0.0</v>
      </c>
      <c r="D2849" s="92">
        <v>0.0</v>
      </c>
      <c r="E2849" s="93">
        <f t="shared" ref="E2849:E2854" si="1810">SUM(L2849*I2849)/60</f>
        <v>0</v>
      </c>
      <c r="F2849" s="92">
        <v>0.0</v>
      </c>
      <c r="G2849" s="92">
        <v>0.0</v>
      </c>
      <c r="H2849" s="92">
        <v>0.0</v>
      </c>
      <c r="I2849" s="92">
        <v>0.0</v>
      </c>
      <c r="J2849" s="106">
        <f t="shared" ref="J2849:J2862" si="1811">SUM(G2849-I2849)</f>
        <v>0</v>
      </c>
      <c r="K2849" s="94" t="str">
        <f t="shared" ref="K2849:K2862" si="1812">SUM(G2849/I2849)</f>
        <v>#DIV/0!</v>
      </c>
      <c r="L2849" s="92">
        <v>0.0</v>
      </c>
      <c r="M2849" s="92">
        <v>0.0</v>
      </c>
      <c r="N2849" s="92" t="s">
        <v>386</v>
      </c>
      <c r="O2849" s="95" t="str">
        <f t="shared" ref="O2849:O2854" si="1813">(E2849*N2849)</f>
        <v>#VALUE!</v>
      </c>
      <c r="P2849" s="92">
        <v>0.0</v>
      </c>
      <c r="Q2849" s="92">
        <v>0.0</v>
      </c>
      <c r="R2849" s="92">
        <v>0.0</v>
      </c>
      <c r="S2849" s="92">
        <v>0.0</v>
      </c>
      <c r="T2849" s="92">
        <v>0.0</v>
      </c>
      <c r="U2849" s="92">
        <v>0.0</v>
      </c>
      <c r="V2849" s="92">
        <v>0.0</v>
      </c>
      <c r="W2849" s="92">
        <v>0.0</v>
      </c>
      <c r="X2849" s="92">
        <v>0.0</v>
      </c>
      <c r="Y2849" s="92">
        <v>0.0</v>
      </c>
      <c r="Z2849" s="92">
        <v>0.0</v>
      </c>
      <c r="AA2849" s="92">
        <v>0.0</v>
      </c>
      <c r="AB2849" s="92">
        <v>0.0</v>
      </c>
      <c r="AC2849" s="92">
        <v>0.0</v>
      </c>
      <c r="AD2849" s="92">
        <v>0.0</v>
      </c>
      <c r="AE2849" s="92">
        <v>0.0</v>
      </c>
      <c r="AF2849" s="92">
        <v>0.0</v>
      </c>
      <c r="AG2849" s="92">
        <v>0.0</v>
      </c>
      <c r="AH2849" s="92">
        <v>0.0</v>
      </c>
    </row>
    <row r="2850" hidden="1">
      <c r="A2850" s="90"/>
      <c r="B2850" s="91"/>
      <c r="C2850" s="92">
        <v>0.0</v>
      </c>
      <c r="D2850" s="92">
        <v>0.0</v>
      </c>
      <c r="E2850" s="93">
        <f t="shared" si="1810"/>
        <v>0</v>
      </c>
      <c r="F2850" s="92">
        <v>0.0</v>
      </c>
      <c r="G2850" s="92">
        <v>0.0</v>
      </c>
      <c r="H2850" s="92">
        <v>0.0</v>
      </c>
      <c r="I2850" s="92">
        <v>0.0</v>
      </c>
      <c r="J2850" s="106">
        <f t="shared" si="1811"/>
        <v>0</v>
      </c>
      <c r="K2850" s="94" t="str">
        <f t="shared" si="1812"/>
        <v>#DIV/0!</v>
      </c>
      <c r="L2850" s="92">
        <v>0.0</v>
      </c>
      <c r="M2850" s="92">
        <v>0.0</v>
      </c>
      <c r="N2850" s="92" t="s">
        <v>386</v>
      </c>
      <c r="O2850" s="95" t="str">
        <f t="shared" si="1813"/>
        <v>#VALUE!</v>
      </c>
      <c r="P2850" s="92">
        <v>0.0</v>
      </c>
      <c r="Q2850" s="92">
        <v>0.0</v>
      </c>
      <c r="R2850" s="92">
        <v>0.0</v>
      </c>
      <c r="S2850" s="92">
        <v>0.0</v>
      </c>
      <c r="T2850" s="92">
        <v>0.0</v>
      </c>
      <c r="U2850" s="92">
        <v>0.0</v>
      </c>
      <c r="V2850" s="92">
        <v>0.0</v>
      </c>
      <c r="W2850" s="92">
        <v>0.0</v>
      </c>
      <c r="X2850" s="92">
        <v>0.0</v>
      </c>
      <c r="Y2850" s="92">
        <v>0.0</v>
      </c>
      <c r="Z2850" s="92">
        <v>0.0</v>
      </c>
      <c r="AA2850" s="92">
        <v>0.0</v>
      </c>
      <c r="AB2850" s="92">
        <v>0.0</v>
      </c>
      <c r="AC2850" s="92">
        <v>0.0</v>
      </c>
      <c r="AD2850" s="92">
        <v>0.0</v>
      </c>
      <c r="AE2850" s="92">
        <v>0.0</v>
      </c>
      <c r="AF2850" s="92">
        <v>0.0</v>
      </c>
      <c r="AG2850" s="92">
        <v>0.0</v>
      </c>
      <c r="AH2850" s="92">
        <v>0.0</v>
      </c>
    </row>
    <row r="2851" hidden="1">
      <c r="A2851" s="90"/>
      <c r="B2851" s="91"/>
      <c r="C2851" s="92">
        <v>0.0</v>
      </c>
      <c r="D2851" s="92">
        <v>0.0</v>
      </c>
      <c r="E2851" s="93">
        <f t="shared" si="1810"/>
        <v>0</v>
      </c>
      <c r="F2851" s="92">
        <v>0.0</v>
      </c>
      <c r="G2851" s="92">
        <v>0.0</v>
      </c>
      <c r="H2851" s="92">
        <v>0.0</v>
      </c>
      <c r="I2851" s="92">
        <v>0.0</v>
      </c>
      <c r="J2851" s="106">
        <f t="shared" si="1811"/>
        <v>0</v>
      </c>
      <c r="K2851" s="94" t="str">
        <f t="shared" si="1812"/>
        <v>#DIV/0!</v>
      </c>
      <c r="L2851" s="92">
        <v>0.0</v>
      </c>
      <c r="M2851" s="92">
        <v>0.0</v>
      </c>
      <c r="N2851" s="92" t="s">
        <v>386</v>
      </c>
      <c r="O2851" s="95" t="str">
        <f t="shared" si="1813"/>
        <v>#VALUE!</v>
      </c>
      <c r="P2851" s="92">
        <v>0.0</v>
      </c>
      <c r="Q2851" s="92">
        <v>0.0</v>
      </c>
      <c r="R2851" s="92">
        <v>0.0</v>
      </c>
      <c r="S2851" s="92">
        <v>0.0</v>
      </c>
      <c r="T2851" s="92">
        <v>0.0</v>
      </c>
      <c r="U2851" s="92">
        <v>0.0</v>
      </c>
      <c r="V2851" s="92">
        <v>0.0</v>
      </c>
      <c r="W2851" s="92">
        <v>0.0</v>
      </c>
      <c r="X2851" s="92">
        <v>0.0</v>
      </c>
      <c r="Y2851" s="92">
        <v>0.0</v>
      </c>
      <c r="Z2851" s="92">
        <v>0.0</v>
      </c>
      <c r="AA2851" s="92">
        <v>0.0</v>
      </c>
      <c r="AB2851" s="92">
        <v>0.0</v>
      </c>
      <c r="AC2851" s="92">
        <v>0.0</v>
      </c>
      <c r="AD2851" s="92">
        <v>0.0</v>
      </c>
      <c r="AE2851" s="92">
        <v>0.0</v>
      </c>
      <c r="AF2851" s="92">
        <v>0.0</v>
      </c>
      <c r="AG2851" s="92">
        <v>0.0</v>
      </c>
      <c r="AH2851" s="92">
        <v>0.0</v>
      </c>
    </row>
    <row r="2852" hidden="1">
      <c r="A2852" s="90"/>
      <c r="B2852" s="91"/>
      <c r="C2852" s="92">
        <v>0.0</v>
      </c>
      <c r="D2852" s="92">
        <v>0.0</v>
      </c>
      <c r="E2852" s="93">
        <f t="shared" si="1810"/>
        <v>0</v>
      </c>
      <c r="F2852" s="92">
        <v>0.0</v>
      </c>
      <c r="G2852" s="92">
        <v>0.0</v>
      </c>
      <c r="H2852" s="92">
        <v>0.0</v>
      </c>
      <c r="I2852" s="92">
        <v>0.0</v>
      </c>
      <c r="J2852" s="106">
        <f t="shared" si="1811"/>
        <v>0</v>
      </c>
      <c r="K2852" s="94" t="str">
        <f t="shared" si="1812"/>
        <v>#DIV/0!</v>
      </c>
      <c r="L2852" s="92">
        <v>0.0</v>
      </c>
      <c r="M2852" s="92">
        <v>0.0</v>
      </c>
      <c r="N2852" s="92" t="s">
        <v>386</v>
      </c>
      <c r="O2852" s="95" t="str">
        <f t="shared" si="1813"/>
        <v>#VALUE!</v>
      </c>
      <c r="P2852" s="92">
        <v>0.0</v>
      </c>
      <c r="Q2852" s="92">
        <v>0.0</v>
      </c>
      <c r="R2852" s="92">
        <v>0.0</v>
      </c>
      <c r="S2852" s="92">
        <v>0.0</v>
      </c>
      <c r="T2852" s="92">
        <v>0.0</v>
      </c>
      <c r="U2852" s="92">
        <v>0.0</v>
      </c>
      <c r="V2852" s="92">
        <v>0.0</v>
      </c>
      <c r="W2852" s="92">
        <v>0.0</v>
      </c>
      <c r="X2852" s="92">
        <v>0.0</v>
      </c>
      <c r="Y2852" s="92">
        <v>0.0</v>
      </c>
      <c r="Z2852" s="92">
        <v>0.0</v>
      </c>
      <c r="AA2852" s="92">
        <v>0.0</v>
      </c>
      <c r="AB2852" s="92">
        <v>0.0</v>
      </c>
      <c r="AC2852" s="92">
        <v>0.0</v>
      </c>
      <c r="AD2852" s="92">
        <v>0.0</v>
      </c>
      <c r="AE2852" s="92">
        <v>0.0</v>
      </c>
      <c r="AF2852" s="92">
        <v>0.0</v>
      </c>
      <c r="AG2852" s="92">
        <v>0.0</v>
      </c>
      <c r="AH2852" s="92">
        <v>0.0</v>
      </c>
    </row>
    <row r="2853" hidden="1">
      <c r="A2853" s="90"/>
      <c r="B2853" s="91"/>
      <c r="C2853" s="92">
        <v>0.0</v>
      </c>
      <c r="D2853" s="92">
        <v>0.0</v>
      </c>
      <c r="E2853" s="93">
        <f t="shared" si="1810"/>
        <v>0</v>
      </c>
      <c r="F2853" s="92">
        <v>0.0</v>
      </c>
      <c r="G2853" s="92">
        <v>0.0</v>
      </c>
      <c r="H2853" s="92">
        <v>0.0</v>
      </c>
      <c r="I2853" s="92">
        <v>0.0</v>
      </c>
      <c r="J2853" s="106">
        <f t="shared" si="1811"/>
        <v>0</v>
      </c>
      <c r="K2853" s="94" t="str">
        <f t="shared" si="1812"/>
        <v>#DIV/0!</v>
      </c>
      <c r="L2853" s="92">
        <v>0.0</v>
      </c>
      <c r="M2853" s="92">
        <v>0.0</v>
      </c>
      <c r="N2853" s="92" t="s">
        <v>386</v>
      </c>
      <c r="O2853" s="95" t="str">
        <f t="shared" si="1813"/>
        <v>#VALUE!</v>
      </c>
      <c r="P2853" s="92">
        <v>0.0</v>
      </c>
      <c r="Q2853" s="92">
        <v>0.0</v>
      </c>
      <c r="R2853" s="92">
        <v>0.0</v>
      </c>
      <c r="S2853" s="92">
        <v>0.0</v>
      </c>
      <c r="T2853" s="92">
        <v>0.0</v>
      </c>
      <c r="U2853" s="92">
        <v>0.0</v>
      </c>
      <c r="V2853" s="92">
        <v>0.0</v>
      </c>
      <c r="W2853" s="92">
        <v>0.0</v>
      </c>
      <c r="X2853" s="92">
        <v>0.0</v>
      </c>
      <c r="Y2853" s="92">
        <v>0.0</v>
      </c>
      <c r="Z2853" s="92">
        <v>0.0</v>
      </c>
      <c r="AA2853" s="92">
        <v>0.0</v>
      </c>
      <c r="AB2853" s="92">
        <v>0.0</v>
      </c>
      <c r="AC2853" s="92">
        <v>0.0</v>
      </c>
      <c r="AD2853" s="92">
        <v>0.0</v>
      </c>
      <c r="AE2853" s="92">
        <v>0.0</v>
      </c>
      <c r="AF2853" s="92">
        <v>0.0</v>
      </c>
      <c r="AG2853" s="92">
        <v>0.0</v>
      </c>
      <c r="AH2853" s="92">
        <v>0.0</v>
      </c>
    </row>
    <row r="2854" hidden="1">
      <c r="A2854" s="90"/>
      <c r="B2854" s="91"/>
      <c r="C2854" s="92">
        <v>0.0</v>
      </c>
      <c r="D2854" s="92">
        <v>0.0</v>
      </c>
      <c r="E2854" s="93">
        <f t="shared" si="1810"/>
        <v>0</v>
      </c>
      <c r="F2854" s="92">
        <v>0.0</v>
      </c>
      <c r="G2854" s="92">
        <v>0.0</v>
      </c>
      <c r="H2854" s="92">
        <v>0.0</v>
      </c>
      <c r="I2854" s="92">
        <v>0.0</v>
      </c>
      <c r="J2854" s="106">
        <f t="shared" si="1811"/>
        <v>0</v>
      </c>
      <c r="K2854" s="94" t="str">
        <f t="shared" si="1812"/>
        <v>#DIV/0!</v>
      </c>
      <c r="L2854" s="92">
        <v>0.0</v>
      </c>
      <c r="M2854" s="92">
        <v>0.0</v>
      </c>
      <c r="N2854" s="92" t="s">
        <v>386</v>
      </c>
      <c r="O2854" s="95" t="str">
        <f t="shared" si="1813"/>
        <v>#VALUE!</v>
      </c>
      <c r="P2854" s="92">
        <v>0.0</v>
      </c>
      <c r="Q2854" s="92">
        <v>0.0</v>
      </c>
      <c r="R2854" s="92">
        <v>0.0</v>
      </c>
      <c r="S2854" s="92">
        <v>0.0</v>
      </c>
      <c r="T2854" s="92">
        <v>0.0</v>
      </c>
      <c r="U2854" s="92">
        <v>0.0</v>
      </c>
      <c r="V2854" s="92">
        <v>0.0</v>
      </c>
      <c r="W2854" s="92">
        <v>0.0</v>
      </c>
      <c r="X2854" s="92">
        <v>0.0</v>
      </c>
      <c r="Y2854" s="92">
        <v>0.0</v>
      </c>
      <c r="Z2854" s="92">
        <v>0.0</v>
      </c>
      <c r="AA2854" s="92">
        <v>0.0</v>
      </c>
      <c r="AB2854" s="92">
        <v>0.0</v>
      </c>
      <c r="AC2854" s="92">
        <v>0.0</v>
      </c>
      <c r="AD2854" s="92">
        <v>0.0</v>
      </c>
      <c r="AE2854" s="92">
        <v>0.0</v>
      </c>
      <c r="AF2854" s="92">
        <v>0.0</v>
      </c>
      <c r="AG2854" s="92">
        <v>0.0</v>
      </c>
      <c r="AH2854" s="92">
        <v>0.0</v>
      </c>
    </row>
    <row r="2855" hidden="1">
      <c r="A2855" s="98"/>
      <c r="B2855" s="99"/>
      <c r="C2855" s="99">
        <f t="shared" ref="C2855:D2855" si="1814">SUM(C2849:C2854)/4</f>
        <v>0</v>
      </c>
      <c r="D2855" s="99">
        <f t="shared" si="1814"/>
        <v>0</v>
      </c>
      <c r="E2855" s="100">
        <f>SUM(E2849:E2854)</f>
        <v>0</v>
      </c>
      <c r="F2855" s="99">
        <f>SUM(F2849:F2854)/4</f>
        <v>0</v>
      </c>
      <c r="G2855" s="99">
        <f>SUM(G2849:G2854)</f>
        <v>0</v>
      </c>
      <c r="H2855" s="99"/>
      <c r="I2855" s="99">
        <f>SUM(I2849:I2854)</f>
        <v>0</v>
      </c>
      <c r="J2855" s="99">
        <f t="shared" si="1811"/>
        <v>0</v>
      </c>
      <c r="K2855" s="101" t="str">
        <f t="shared" si="1812"/>
        <v>#DIV/0!</v>
      </c>
      <c r="L2855" s="99">
        <f t="shared" ref="L2855:M2855" si="1815">SUM(L2849:L2854)</f>
        <v>0</v>
      </c>
      <c r="M2855" s="99">
        <f t="shared" si="1815"/>
        <v>0</v>
      </c>
      <c r="N2855" s="99"/>
      <c r="O2855" s="102"/>
      <c r="P2855" s="99">
        <f t="shared" ref="P2855:AH2855" si="1816">SUM(P2849:P2854)</f>
        <v>0</v>
      </c>
      <c r="Q2855" s="99">
        <f t="shared" si="1816"/>
        <v>0</v>
      </c>
      <c r="R2855" s="99">
        <f t="shared" si="1816"/>
        <v>0</v>
      </c>
      <c r="S2855" s="99">
        <f t="shared" si="1816"/>
        <v>0</v>
      </c>
      <c r="T2855" s="99">
        <f t="shared" si="1816"/>
        <v>0</v>
      </c>
      <c r="U2855" s="99">
        <f t="shared" si="1816"/>
        <v>0</v>
      </c>
      <c r="V2855" s="99">
        <f t="shared" si="1816"/>
        <v>0</v>
      </c>
      <c r="W2855" s="99">
        <f t="shared" si="1816"/>
        <v>0</v>
      </c>
      <c r="X2855" s="99">
        <f t="shared" si="1816"/>
        <v>0</v>
      </c>
      <c r="Y2855" s="99">
        <f t="shared" si="1816"/>
        <v>0</v>
      </c>
      <c r="Z2855" s="99">
        <f t="shared" si="1816"/>
        <v>0</v>
      </c>
      <c r="AA2855" s="99">
        <f t="shared" si="1816"/>
        <v>0</v>
      </c>
      <c r="AB2855" s="99">
        <f t="shared" si="1816"/>
        <v>0</v>
      </c>
      <c r="AC2855" s="99">
        <f t="shared" si="1816"/>
        <v>0</v>
      </c>
      <c r="AD2855" s="99">
        <f t="shared" si="1816"/>
        <v>0</v>
      </c>
      <c r="AE2855" s="99">
        <f t="shared" si="1816"/>
        <v>0</v>
      </c>
      <c r="AF2855" s="99">
        <f t="shared" si="1816"/>
        <v>0</v>
      </c>
      <c r="AG2855" s="99">
        <f t="shared" si="1816"/>
        <v>0</v>
      </c>
      <c r="AH2855" s="99">
        <f t="shared" si="1816"/>
        <v>0</v>
      </c>
    </row>
    <row r="2856" hidden="1">
      <c r="A2856" s="90"/>
      <c r="B2856" s="91"/>
      <c r="C2856" s="92">
        <v>0.0</v>
      </c>
      <c r="D2856" s="92">
        <v>0.0</v>
      </c>
      <c r="E2856" s="93">
        <f t="shared" ref="E2856:E2861" si="1817">SUM(L2856*I2856)/60</f>
        <v>0</v>
      </c>
      <c r="F2856" s="92">
        <v>0.0</v>
      </c>
      <c r="G2856" s="92">
        <v>0.0</v>
      </c>
      <c r="H2856" s="92">
        <v>0.0</v>
      </c>
      <c r="I2856" s="92">
        <v>0.0</v>
      </c>
      <c r="J2856" s="106">
        <f t="shared" si="1811"/>
        <v>0</v>
      </c>
      <c r="K2856" s="94" t="str">
        <f t="shared" si="1812"/>
        <v>#DIV/0!</v>
      </c>
      <c r="L2856" s="92">
        <v>0.0</v>
      </c>
      <c r="M2856" s="92">
        <v>0.0</v>
      </c>
      <c r="N2856" s="92" t="s">
        <v>386</v>
      </c>
      <c r="O2856" s="95">
        <f t="shared" ref="O2856:O2861" si="1818">SUM(L2856*I2856)/60</f>
        <v>0</v>
      </c>
      <c r="P2856" s="92">
        <v>0.0</v>
      </c>
      <c r="Q2856" s="92">
        <v>0.0</v>
      </c>
      <c r="R2856" s="92">
        <v>0.0</v>
      </c>
      <c r="S2856" s="92">
        <v>0.0</v>
      </c>
      <c r="T2856" s="92">
        <v>0.0</v>
      </c>
      <c r="U2856" s="92">
        <v>0.0</v>
      </c>
      <c r="V2856" s="92">
        <v>0.0</v>
      </c>
      <c r="W2856" s="92">
        <v>0.0</v>
      </c>
      <c r="X2856" s="92">
        <v>0.0</v>
      </c>
      <c r="Y2856" s="92">
        <v>0.0</v>
      </c>
      <c r="Z2856" s="92">
        <v>0.0</v>
      </c>
      <c r="AA2856" s="92">
        <v>0.0</v>
      </c>
      <c r="AB2856" s="92">
        <v>0.0</v>
      </c>
      <c r="AC2856" s="92">
        <v>0.0</v>
      </c>
      <c r="AD2856" s="92">
        <v>0.0</v>
      </c>
      <c r="AE2856" s="92">
        <v>0.0</v>
      </c>
      <c r="AF2856" s="92">
        <v>0.0</v>
      </c>
      <c r="AG2856" s="92">
        <v>0.0</v>
      </c>
      <c r="AH2856" s="92">
        <v>0.0</v>
      </c>
    </row>
    <row r="2857" hidden="1">
      <c r="A2857" s="90"/>
      <c r="B2857" s="91"/>
      <c r="C2857" s="92">
        <v>0.0</v>
      </c>
      <c r="D2857" s="92">
        <v>0.0</v>
      </c>
      <c r="E2857" s="93">
        <f t="shared" si="1817"/>
        <v>0</v>
      </c>
      <c r="F2857" s="92">
        <v>0.0</v>
      </c>
      <c r="G2857" s="92">
        <v>0.0</v>
      </c>
      <c r="H2857" s="92">
        <v>0.0</v>
      </c>
      <c r="I2857" s="92">
        <v>0.0</v>
      </c>
      <c r="J2857" s="106">
        <f t="shared" si="1811"/>
        <v>0</v>
      </c>
      <c r="K2857" s="94" t="str">
        <f t="shared" si="1812"/>
        <v>#DIV/0!</v>
      </c>
      <c r="L2857" s="92">
        <v>0.0</v>
      </c>
      <c r="M2857" s="92">
        <v>0.0</v>
      </c>
      <c r="N2857" s="92" t="s">
        <v>386</v>
      </c>
      <c r="O2857" s="95">
        <f t="shared" si="1818"/>
        <v>0</v>
      </c>
      <c r="P2857" s="92">
        <v>0.0</v>
      </c>
      <c r="Q2857" s="92">
        <v>0.0</v>
      </c>
      <c r="R2857" s="92">
        <v>0.0</v>
      </c>
      <c r="S2857" s="92">
        <v>0.0</v>
      </c>
      <c r="T2857" s="92">
        <v>0.0</v>
      </c>
      <c r="U2857" s="92">
        <v>0.0</v>
      </c>
      <c r="V2857" s="92">
        <v>0.0</v>
      </c>
      <c r="W2857" s="92">
        <v>0.0</v>
      </c>
      <c r="X2857" s="92">
        <v>0.0</v>
      </c>
      <c r="Y2857" s="92">
        <v>0.0</v>
      </c>
      <c r="Z2857" s="92">
        <v>0.0</v>
      </c>
      <c r="AA2857" s="92">
        <v>0.0</v>
      </c>
      <c r="AB2857" s="92">
        <v>0.0</v>
      </c>
      <c r="AC2857" s="92">
        <v>0.0</v>
      </c>
      <c r="AD2857" s="92">
        <v>0.0</v>
      </c>
      <c r="AE2857" s="92">
        <v>0.0</v>
      </c>
      <c r="AF2857" s="92">
        <v>0.0</v>
      </c>
      <c r="AG2857" s="92">
        <v>0.0</v>
      </c>
      <c r="AH2857" s="92">
        <v>0.0</v>
      </c>
    </row>
    <row r="2858" hidden="1">
      <c r="A2858" s="90"/>
      <c r="B2858" s="91"/>
      <c r="C2858" s="92">
        <v>0.0</v>
      </c>
      <c r="D2858" s="92">
        <v>0.0</v>
      </c>
      <c r="E2858" s="93">
        <f t="shared" si="1817"/>
        <v>0</v>
      </c>
      <c r="F2858" s="92">
        <v>0.0</v>
      </c>
      <c r="G2858" s="92">
        <v>0.0</v>
      </c>
      <c r="H2858" s="92">
        <v>0.0</v>
      </c>
      <c r="I2858" s="92">
        <v>0.0</v>
      </c>
      <c r="J2858" s="106">
        <f t="shared" si="1811"/>
        <v>0</v>
      </c>
      <c r="K2858" s="94" t="str">
        <f t="shared" si="1812"/>
        <v>#DIV/0!</v>
      </c>
      <c r="L2858" s="92">
        <v>0.0</v>
      </c>
      <c r="M2858" s="92">
        <v>0.0</v>
      </c>
      <c r="N2858" s="92" t="s">
        <v>386</v>
      </c>
      <c r="O2858" s="95">
        <f t="shared" si="1818"/>
        <v>0</v>
      </c>
      <c r="P2858" s="92">
        <v>0.0</v>
      </c>
      <c r="Q2858" s="92">
        <v>0.0</v>
      </c>
      <c r="R2858" s="92">
        <v>0.0</v>
      </c>
      <c r="S2858" s="92">
        <v>0.0</v>
      </c>
      <c r="T2858" s="92">
        <v>0.0</v>
      </c>
      <c r="U2858" s="92">
        <v>0.0</v>
      </c>
      <c r="V2858" s="92">
        <v>0.0</v>
      </c>
      <c r="W2858" s="92">
        <v>0.0</v>
      </c>
      <c r="X2858" s="92">
        <v>0.0</v>
      </c>
      <c r="Y2858" s="92">
        <v>0.0</v>
      </c>
      <c r="Z2858" s="92">
        <v>0.0</v>
      </c>
      <c r="AA2858" s="92">
        <v>0.0</v>
      </c>
      <c r="AB2858" s="92">
        <v>0.0</v>
      </c>
      <c r="AC2858" s="92">
        <v>0.0</v>
      </c>
      <c r="AD2858" s="92">
        <v>0.0</v>
      </c>
      <c r="AE2858" s="92">
        <v>0.0</v>
      </c>
      <c r="AF2858" s="92">
        <v>0.0</v>
      </c>
      <c r="AG2858" s="92">
        <v>0.0</v>
      </c>
      <c r="AH2858" s="92">
        <v>0.0</v>
      </c>
    </row>
    <row r="2859" hidden="1">
      <c r="A2859" s="90"/>
      <c r="B2859" s="91"/>
      <c r="C2859" s="92">
        <v>0.0</v>
      </c>
      <c r="D2859" s="92">
        <v>0.0</v>
      </c>
      <c r="E2859" s="93">
        <f t="shared" si="1817"/>
        <v>0</v>
      </c>
      <c r="F2859" s="92">
        <v>0.0</v>
      </c>
      <c r="G2859" s="92">
        <v>0.0</v>
      </c>
      <c r="H2859" s="92">
        <v>0.0</v>
      </c>
      <c r="I2859" s="92">
        <v>0.0</v>
      </c>
      <c r="J2859" s="106">
        <f t="shared" si="1811"/>
        <v>0</v>
      </c>
      <c r="K2859" s="94" t="str">
        <f t="shared" si="1812"/>
        <v>#DIV/0!</v>
      </c>
      <c r="L2859" s="92">
        <v>0.0</v>
      </c>
      <c r="M2859" s="92">
        <v>0.0</v>
      </c>
      <c r="N2859" s="92" t="s">
        <v>386</v>
      </c>
      <c r="O2859" s="95">
        <f t="shared" si="1818"/>
        <v>0</v>
      </c>
      <c r="P2859" s="92">
        <v>0.0</v>
      </c>
      <c r="Q2859" s="92">
        <v>0.0</v>
      </c>
      <c r="R2859" s="92">
        <v>0.0</v>
      </c>
      <c r="S2859" s="92">
        <v>0.0</v>
      </c>
      <c r="T2859" s="92">
        <v>0.0</v>
      </c>
      <c r="U2859" s="92">
        <v>0.0</v>
      </c>
      <c r="V2859" s="92">
        <v>0.0</v>
      </c>
      <c r="W2859" s="92">
        <v>0.0</v>
      </c>
      <c r="X2859" s="92">
        <v>0.0</v>
      </c>
      <c r="Y2859" s="92">
        <v>0.0</v>
      </c>
      <c r="Z2859" s="92">
        <v>0.0</v>
      </c>
      <c r="AA2859" s="92">
        <v>0.0</v>
      </c>
      <c r="AB2859" s="92">
        <v>0.0</v>
      </c>
      <c r="AC2859" s="92">
        <v>0.0</v>
      </c>
      <c r="AD2859" s="92">
        <v>0.0</v>
      </c>
      <c r="AE2859" s="92">
        <v>0.0</v>
      </c>
      <c r="AF2859" s="92">
        <v>0.0</v>
      </c>
      <c r="AG2859" s="92">
        <v>0.0</v>
      </c>
      <c r="AH2859" s="92">
        <v>0.0</v>
      </c>
    </row>
    <row r="2860" hidden="1">
      <c r="A2860" s="90"/>
      <c r="B2860" s="91"/>
      <c r="C2860" s="92">
        <v>0.0</v>
      </c>
      <c r="D2860" s="92">
        <v>0.0</v>
      </c>
      <c r="E2860" s="93">
        <f t="shared" si="1817"/>
        <v>0</v>
      </c>
      <c r="F2860" s="92">
        <v>0.0</v>
      </c>
      <c r="G2860" s="92">
        <v>0.0</v>
      </c>
      <c r="H2860" s="92">
        <v>0.0</v>
      </c>
      <c r="I2860" s="92">
        <v>0.0</v>
      </c>
      <c r="J2860" s="106">
        <f t="shared" si="1811"/>
        <v>0</v>
      </c>
      <c r="K2860" s="94" t="str">
        <f t="shared" si="1812"/>
        <v>#DIV/0!</v>
      </c>
      <c r="L2860" s="92">
        <v>0.0</v>
      </c>
      <c r="M2860" s="92">
        <v>0.0</v>
      </c>
      <c r="N2860" s="92" t="s">
        <v>386</v>
      </c>
      <c r="O2860" s="95">
        <f t="shared" si="1818"/>
        <v>0</v>
      </c>
      <c r="P2860" s="92">
        <v>0.0</v>
      </c>
      <c r="Q2860" s="92">
        <v>0.0</v>
      </c>
      <c r="R2860" s="92">
        <v>0.0</v>
      </c>
      <c r="S2860" s="92">
        <v>0.0</v>
      </c>
      <c r="T2860" s="92">
        <v>0.0</v>
      </c>
      <c r="U2860" s="92">
        <v>0.0</v>
      </c>
      <c r="V2860" s="92">
        <v>0.0</v>
      </c>
      <c r="W2860" s="92">
        <v>0.0</v>
      </c>
      <c r="X2860" s="92">
        <v>0.0</v>
      </c>
      <c r="Y2860" s="92">
        <v>0.0</v>
      </c>
      <c r="Z2860" s="92">
        <v>0.0</v>
      </c>
      <c r="AA2860" s="92">
        <v>0.0</v>
      </c>
      <c r="AB2860" s="92">
        <v>0.0</v>
      </c>
      <c r="AC2860" s="92">
        <v>0.0</v>
      </c>
      <c r="AD2860" s="92">
        <v>0.0</v>
      </c>
      <c r="AE2860" s="92">
        <v>0.0</v>
      </c>
      <c r="AF2860" s="92">
        <v>0.0</v>
      </c>
      <c r="AG2860" s="92">
        <v>0.0</v>
      </c>
      <c r="AH2860" s="92">
        <v>0.0</v>
      </c>
    </row>
    <row r="2861" hidden="1">
      <c r="A2861" s="90"/>
      <c r="B2861" s="91"/>
      <c r="C2861" s="92">
        <v>0.0</v>
      </c>
      <c r="D2861" s="92">
        <v>0.0</v>
      </c>
      <c r="E2861" s="93">
        <f t="shared" si="1817"/>
        <v>0</v>
      </c>
      <c r="F2861" s="92">
        <v>0.0</v>
      </c>
      <c r="G2861" s="92">
        <v>0.0</v>
      </c>
      <c r="H2861" s="92">
        <v>0.0</v>
      </c>
      <c r="I2861" s="92">
        <v>0.0</v>
      </c>
      <c r="J2861" s="106">
        <f t="shared" si="1811"/>
        <v>0</v>
      </c>
      <c r="K2861" s="94" t="str">
        <f t="shared" si="1812"/>
        <v>#DIV/0!</v>
      </c>
      <c r="L2861" s="92">
        <v>0.0</v>
      </c>
      <c r="M2861" s="92">
        <v>0.0</v>
      </c>
      <c r="N2861" s="92" t="s">
        <v>386</v>
      </c>
      <c r="O2861" s="95">
        <f t="shared" si="1818"/>
        <v>0</v>
      </c>
      <c r="P2861" s="92">
        <v>0.0</v>
      </c>
      <c r="Q2861" s="92">
        <v>0.0</v>
      </c>
      <c r="R2861" s="92">
        <v>0.0</v>
      </c>
      <c r="S2861" s="92">
        <v>0.0</v>
      </c>
      <c r="T2861" s="92">
        <v>0.0</v>
      </c>
      <c r="U2861" s="92">
        <v>0.0</v>
      </c>
      <c r="V2861" s="92">
        <v>0.0</v>
      </c>
      <c r="W2861" s="92">
        <v>0.0</v>
      </c>
      <c r="X2861" s="92">
        <v>0.0</v>
      </c>
      <c r="Y2861" s="92">
        <v>0.0</v>
      </c>
      <c r="Z2861" s="92">
        <v>0.0</v>
      </c>
      <c r="AA2861" s="92">
        <v>0.0</v>
      </c>
      <c r="AB2861" s="92">
        <v>0.0</v>
      </c>
      <c r="AC2861" s="92">
        <v>0.0</v>
      </c>
      <c r="AD2861" s="92">
        <v>0.0</v>
      </c>
      <c r="AE2861" s="92">
        <v>0.0</v>
      </c>
      <c r="AF2861" s="92">
        <v>0.0</v>
      </c>
      <c r="AG2861" s="92">
        <v>0.0</v>
      </c>
      <c r="AH2861" s="92">
        <v>0.0</v>
      </c>
    </row>
    <row r="2862" hidden="1">
      <c r="A2862" s="98" t="s">
        <v>271</v>
      </c>
      <c r="B2862" s="99"/>
      <c r="C2862" s="99">
        <f>SUM(C2856:C2861)</f>
        <v>0</v>
      </c>
      <c r="D2862" s="99">
        <f t="shared" ref="D2862:F2862" si="1819">SUM(D2856:D2861)/4</f>
        <v>0</v>
      </c>
      <c r="E2862" s="100">
        <f t="shared" si="1819"/>
        <v>0</v>
      </c>
      <c r="F2862" s="99">
        <f t="shared" si="1819"/>
        <v>0</v>
      </c>
      <c r="G2862" s="99">
        <f>SUM(G2856:G2861)</f>
        <v>0</v>
      </c>
      <c r="H2862" s="99"/>
      <c r="I2862" s="99">
        <f>SUM(I2856:I2861)</f>
        <v>0</v>
      </c>
      <c r="J2862" s="99">
        <f t="shared" si="1811"/>
        <v>0</v>
      </c>
      <c r="K2862" s="101" t="str">
        <f t="shared" si="1812"/>
        <v>#DIV/0!</v>
      </c>
      <c r="L2862" s="99">
        <f t="shared" ref="L2862:M2862" si="1820">SUM(L2856:L2861)</f>
        <v>0</v>
      </c>
      <c r="M2862" s="99">
        <f t="shared" si="1820"/>
        <v>0</v>
      </c>
      <c r="N2862" s="99"/>
      <c r="O2862" s="102"/>
      <c r="P2862" s="99">
        <f t="shared" ref="P2862:AH2862" si="1821">SUM(P2856:P2861)</f>
        <v>0</v>
      </c>
      <c r="Q2862" s="99">
        <f t="shared" si="1821"/>
        <v>0</v>
      </c>
      <c r="R2862" s="99">
        <f t="shared" si="1821"/>
        <v>0</v>
      </c>
      <c r="S2862" s="99">
        <f t="shared" si="1821"/>
        <v>0</v>
      </c>
      <c r="T2862" s="99">
        <f t="shared" si="1821"/>
        <v>0</v>
      </c>
      <c r="U2862" s="99">
        <f t="shared" si="1821"/>
        <v>0</v>
      </c>
      <c r="V2862" s="99">
        <f t="shared" si="1821"/>
        <v>0</v>
      </c>
      <c r="W2862" s="99">
        <f t="shared" si="1821"/>
        <v>0</v>
      </c>
      <c r="X2862" s="99">
        <f t="shared" si="1821"/>
        <v>0</v>
      </c>
      <c r="Y2862" s="99">
        <f t="shared" si="1821"/>
        <v>0</v>
      </c>
      <c r="Z2862" s="99">
        <f t="shared" si="1821"/>
        <v>0</v>
      </c>
      <c r="AA2862" s="99">
        <f t="shared" si="1821"/>
        <v>0</v>
      </c>
      <c r="AB2862" s="99">
        <f t="shared" si="1821"/>
        <v>0</v>
      </c>
      <c r="AC2862" s="99">
        <f t="shared" si="1821"/>
        <v>0</v>
      </c>
      <c r="AD2862" s="99">
        <f t="shared" si="1821"/>
        <v>0</v>
      </c>
      <c r="AE2862" s="99">
        <f t="shared" si="1821"/>
        <v>0</v>
      </c>
      <c r="AF2862" s="99">
        <f t="shared" si="1821"/>
        <v>0</v>
      </c>
      <c r="AG2862" s="99">
        <f t="shared" si="1821"/>
        <v>0</v>
      </c>
      <c r="AH2862" s="99">
        <f t="shared" si="1821"/>
        <v>0</v>
      </c>
    </row>
    <row r="2863">
      <c r="A2863" s="119" t="s">
        <v>544</v>
      </c>
    </row>
    <row r="2865" hidden="1">
      <c r="A2865" s="115"/>
      <c r="F2865" s="116" t="s">
        <v>382</v>
      </c>
      <c r="L2865" s="117" t="s">
        <v>383</v>
      </c>
      <c r="N2865" s="118" t="s">
        <v>384</v>
      </c>
    </row>
    <row r="2866" hidden="1">
      <c r="A2866" s="83" t="s">
        <v>232</v>
      </c>
      <c r="B2866" s="83" t="s">
        <v>233</v>
      </c>
      <c r="C2866" s="83" t="s">
        <v>234</v>
      </c>
      <c r="D2866" s="83" t="s">
        <v>15</v>
      </c>
      <c r="E2866" s="84" t="s">
        <v>235</v>
      </c>
      <c r="F2866" s="85" t="s">
        <v>17</v>
      </c>
      <c r="G2866" s="85" t="s">
        <v>236</v>
      </c>
      <c r="H2866" s="85" t="s">
        <v>237</v>
      </c>
      <c r="I2866" s="85" t="s">
        <v>238</v>
      </c>
      <c r="J2866" s="85" t="s">
        <v>239</v>
      </c>
      <c r="K2866" s="86" t="s">
        <v>240</v>
      </c>
      <c r="L2866" s="87" t="s">
        <v>241</v>
      </c>
      <c r="M2866" s="87" t="s">
        <v>242</v>
      </c>
      <c r="N2866" s="88" t="s">
        <v>385</v>
      </c>
      <c r="O2866" s="88" t="s">
        <v>235</v>
      </c>
      <c r="P2866" s="88" t="s">
        <v>244</v>
      </c>
      <c r="Q2866" s="88" t="s">
        <v>245</v>
      </c>
      <c r="R2866" s="88" t="s">
        <v>246</v>
      </c>
      <c r="S2866" s="88" t="s">
        <v>247</v>
      </c>
      <c r="T2866" s="88" t="s">
        <v>248</v>
      </c>
      <c r="U2866" s="88" t="s">
        <v>249</v>
      </c>
      <c r="V2866" s="88" t="s">
        <v>250</v>
      </c>
      <c r="W2866" s="88" t="s">
        <v>251</v>
      </c>
      <c r="X2866" s="88" t="s">
        <v>252</v>
      </c>
      <c r="Y2866" s="88" t="s">
        <v>253</v>
      </c>
      <c r="Z2866" s="88" t="s">
        <v>254</v>
      </c>
      <c r="AA2866" s="88" t="s">
        <v>255</v>
      </c>
      <c r="AB2866" s="88" t="s">
        <v>256</v>
      </c>
      <c r="AC2866" s="88" t="s">
        <v>257</v>
      </c>
      <c r="AD2866" s="88" t="s">
        <v>258</v>
      </c>
      <c r="AE2866" s="88" t="s">
        <v>259</v>
      </c>
      <c r="AF2866" s="88" t="s">
        <v>260</v>
      </c>
      <c r="AG2866" s="88" t="s">
        <v>261</v>
      </c>
      <c r="AH2866" s="88" t="s">
        <v>262</v>
      </c>
    </row>
    <row r="2867" hidden="1">
      <c r="A2867" s="90"/>
      <c r="B2867" s="91"/>
      <c r="C2867" s="92">
        <v>0.0</v>
      </c>
      <c r="D2867" s="92">
        <v>0.0</v>
      </c>
      <c r="E2867" s="93">
        <f t="shared" ref="E2867:E2872" si="1822">SUM(L2867*I2867)/60</f>
        <v>0</v>
      </c>
      <c r="F2867" s="92">
        <v>0.0</v>
      </c>
      <c r="G2867" s="92">
        <v>0.0</v>
      </c>
      <c r="H2867" s="92">
        <v>0.0</v>
      </c>
      <c r="I2867" s="92">
        <v>0.0</v>
      </c>
      <c r="J2867" s="106">
        <f t="shared" ref="J2867:J2880" si="1823">SUM(G2867-I2867)</f>
        <v>0</v>
      </c>
      <c r="K2867" s="94" t="str">
        <f t="shared" ref="K2867:K2880" si="1824">SUM(G2867/I2867)</f>
        <v>#DIV/0!</v>
      </c>
      <c r="L2867" s="92">
        <v>0.0</v>
      </c>
      <c r="M2867" s="92">
        <v>0.0</v>
      </c>
      <c r="N2867" s="92" t="s">
        <v>386</v>
      </c>
      <c r="O2867" s="95" t="str">
        <f t="shared" ref="O2867:O2872" si="1825">(E2867*N2867)</f>
        <v>#VALUE!</v>
      </c>
      <c r="P2867" s="92">
        <v>0.0</v>
      </c>
      <c r="Q2867" s="92">
        <v>0.0</v>
      </c>
      <c r="R2867" s="92">
        <v>0.0</v>
      </c>
      <c r="S2867" s="92">
        <v>0.0</v>
      </c>
      <c r="T2867" s="92">
        <v>0.0</v>
      </c>
      <c r="U2867" s="92">
        <v>0.0</v>
      </c>
      <c r="V2867" s="92">
        <v>0.0</v>
      </c>
      <c r="W2867" s="92">
        <v>0.0</v>
      </c>
      <c r="X2867" s="92">
        <v>0.0</v>
      </c>
      <c r="Y2867" s="92">
        <v>0.0</v>
      </c>
      <c r="Z2867" s="92">
        <v>0.0</v>
      </c>
      <c r="AA2867" s="92">
        <v>0.0</v>
      </c>
      <c r="AB2867" s="92">
        <v>0.0</v>
      </c>
      <c r="AC2867" s="92">
        <v>0.0</v>
      </c>
      <c r="AD2867" s="92">
        <v>0.0</v>
      </c>
      <c r="AE2867" s="92">
        <v>0.0</v>
      </c>
      <c r="AF2867" s="92">
        <v>0.0</v>
      </c>
      <c r="AG2867" s="92">
        <v>0.0</v>
      </c>
      <c r="AH2867" s="92">
        <v>0.0</v>
      </c>
    </row>
    <row r="2868" hidden="1">
      <c r="A2868" s="90"/>
      <c r="B2868" s="91"/>
      <c r="C2868" s="92">
        <v>0.0</v>
      </c>
      <c r="D2868" s="92">
        <v>0.0</v>
      </c>
      <c r="E2868" s="93">
        <f t="shared" si="1822"/>
        <v>0</v>
      </c>
      <c r="F2868" s="92">
        <v>0.0</v>
      </c>
      <c r="G2868" s="92">
        <v>0.0</v>
      </c>
      <c r="H2868" s="92">
        <v>0.0</v>
      </c>
      <c r="I2868" s="92">
        <v>0.0</v>
      </c>
      <c r="J2868" s="106">
        <f t="shared" si="1823"/>
        <v>0</v>
      </c>
      <c r="K2868" s="94" t="str">
        <f t="shared" si="1824"/>
        <v>#DIV/0!</v>
      </c>
      <c r="L2868" s="92">
        <v>0.0</v>
      </c>
      <c r="M2868" s="92">
        <v>0.0</v>
      </c>
      <c r="N2868" s="92" t="s">
        <v>386</v>
      </c>
      <c r="O2868" s="95" t="str">
        <f t="shared" si="1825"/>
        <v>#VALUE!</v>
      </c>
      <c r="P2868" s="92">
        <v>0.0</v>
      </c>
      <c r="Q2868" s="92">
        <v>0.0</v>
      </c>
      <c r="R2868" s="92">
        <v>0.0</v>
      </c>
      <c r="S2868" s="92">
        <v>0.0</v>
      </c>
      <c r="T2868" s="92">
        <v>0.0</v>
      </c>
      <c r="U2868" s="92">
        <v>0.0</v>
      </c>
      <c r="V2868" s="92">
        <v>0.0</v>
      </c>
      <c r="W2868" s="92">
        <v>0.0</v>
      </c>
      <c r="X2868" s="92">
        <v>0.0</v>
      </c>
      <c r="Y2868" s="92">
        <v>0.0</v>
      </c>
      <c r="Z2868" s="92">
        <v>0.0</v>
      </c>
      <c r="AA2868" s="92">
        <v>0.0</v>
      </c>
      <c r="AB2868" s="92">
        <v>0.0</v>
      </c>
      <c r="AC2868" s="92">
        <v>0.0</v>
      </c>
      <c r="AD2868" s="92">
        <v>0.0</v>
      </c>
      <c r="AE2868" s="92">
        <v>0.0</v>
      </c>
      <c r="AF2868" s="92">
        <v>0.0</v>
      </c>
      <c r="AG2868" s="92">
        <v>0.0</v>
      </c>
      <c r="AH2868" s="92">
        <v>0.0</v>
      </c>
    </row>
    <row r="2869" hidden="1">
      <c r="A2869" s="90"/>
      <c r="B2869" s="91"/>
      <c r="C2869" s="92">
        <v>0.0</v>
      </c>
      <c r="D2869" s="92">
        <v>0.0</v>
      </c>
      <c r="E2869" s="93">
        <f t="shared" si="1822"/>
        <v>0</v>
      </c>
      <c r="F2869" s="92">
        <v>0.0</v>
      </c>
      <c r="G2869" s="92">
        <v>0.0</v>
      </c>
      <c r="H2869" s="92">
        <v>0.0</v>
      </c>
      <c r="I2869" s="92">
        <v>0.0</v>
      </c>
      <c r="J2869" s="106">
        <f t="shared" si="1823"/>
        <v>0</v>
      </c>
      <c r="K2869" s="94" t="str">
        <f t="shared" si="1824"/>
        <v>#DIV/0!</v>
      </c>
      <c r="L2869" s="92">
        <v>0.0</v>
      </c>
      <c r="M2869" s="92">
        <v>0.0</v>
      </c>
      <c r="N2869" s="92" t="s">
        <v>386</v>
      </c>
      <c r="O2869" s="95" t="str">
        <f t="shared" si="1825"/>
        <v>#VALUE!</v>
      </c>
      <c r="P2869" s="92">
        <v>0.0</v>
      </c>
      <c r="Q2869" s="92">
        <v>0.0</v>
      </c>
      <c r="R2869" s="92">
        <v>0.0</v>
      </c>
      <c r="S2869" s="92">
        <v>0.0</v>
      </c>
      <c r="T2869" s="92">
        <v>0.0</v>
      </c>
      <c r="U2869" s="92">
        <v>0.0</v>
      </c>
      <c r="V2869" s="92">
        <v>0.0</v>
      </c>
      <c r="W2869" s="92">
        <v>0.0</v>
      </c>
      <c r="X2869" s="92">
        <v>0.0</v>
      </c>
      <c r="Y2869" s="92">
        <v>0.0</v>
      </c>
      <c r="Z2869" s="92">
        <v>0.0</v>
      </c>
      <c r="AA2869" s="92">
        <v>0.0</v>
      </c>
      <c r="AB2869" s="92">
        <v>0.0</v>
      </c>
      <c r="AC2869" s="92">
        <v>0.0</v>
      </c>
      <c r="AD2869" s="92">
        <v>0.0</v>
      </c>
      <c r="AE2869" s="92">
        <v>0.0</v>
      </c>
      <c r="AF2869" s="92">
        <v>0.0</v>
      </c>
      <c r="AG2869" s="92">
        <v>0.0</v>
      </c>
      <c r="AH2869" s="92">
        <v>0.0</v>
      </c>
    </row>
    <row r="2870" hidden="1">
      <c r="A2870" s="90"/>
      <c r="B2870" s="91"/>
      <c r="C2870" s="92">
        <v>0.0</v>
      </c>
      <c r="D2870" s="92">
        <v>0.0</v>
      </c>
      <c r="E2870" s="93">
        <f t="shared" si="1822"/>
        <v>0</v>
      </c>
      <c r="F2870" s="92">
        <v>0.0</v>
      </c>
      <c r="G2870" s="92">
        <v>0.0</v>
      </c>
      <c r="H2870" s="92">
        <v>0.0</v>
      </c>
      <c r="I2870" s="92">
        <v>0.0</v>
      </c>
      <c r="J2870" s="106">
        <f t="shared" si="1823"/>
        <v>0</v>
      </c>
      <c r="K2870" s="94" t="str">
        <f t="shared" si="1824"/>
        <v>#DIV/0!</v>
      </c>
      <c r="L2870" s="92">
        <v>0.0</v>
      </c>
      <c r="M2870" s="92">
        <v>0.0</v>
      </c>
      <c r="N2870" s="92" t="s">
        <v>386</v>
      </c>
      <c r="O2870" s="95" t="str">
        <f t="shared" si="1825"/>
        <v>#VALUE!</v>
      </c>
      <c r="P2870" s="92">
        <v>0.0</v>
      </c>
      <c r="Q2870" s="92">
        <v>0.0</v>
      </c>
      <c r="R2870" s="92">
        <v>0.0</v>
      </c>
      <c r="S2870" s="92">
        <v>0.0</v>
      </c>
      <c r="T2870" s="92">
        <v>0.0</v>
      </c>
      <c r="U2870" s="92">
        <v>0.0</v>
      </c>
      <c r="V2870" s="92">
        <v>0.0</v>
      </c>
      <c r="W2870" s="92">
        <v>0.0</v>
      </c>
      <c r="X2870" s="92">
        <v>0.0</v>
      </c>
      <c r="Y2870" s="92">
        <v>0.0</v>
      </c>
      <c r="Z2870" s="92">
        <v>0.0</v>
      </c>
      <c r="AA2870" s="92">
        <v>0.0</v>
      </c>
      <c r="AB2870" s="92">
        <v>0.0</v>
      </c>
      <c r="AC2870" s="92">
        <v>0.0</v>
      </c>
      <c r="AD2870" s="92">
        <v>0.0</v>
      </c>
      <c r="AE2870" s="92">
        <v>0.0</v>
      </c>
      <c r="AF2870" s="92">
        <v>0.0</v>
      </c>
      <c r="AG2870" s="92">
        <v>0.0</v>
      </c>
      <c r="AH2870" s="92">
        <v>0.0</v>
      </c>
    </row>
    <row r="2871" hidden="1">
      <c r="A2871" s="90"/>
      <c r="B2871" s="91"/>
      <c r="C2871" s="92">
        <v>0.0</v>
      </c>
      <c r="D2871" s="92">
        <v>0.0</v>
      </c>
      <c r="E2871" s="93">
        <f t="shared" si="1822"/>
        <v>0</v>
      </c>
      <c r="F2871" s="92">
        <v>0.0</v>
      </c>
      <c r="G2871" s="92">
        <v>0.0</v>
      </c>
      <c r="H2871" s="92">
        <v>0.0</v>
      </c>
      <c r="I2871" s="92">
        <v>0.0</v>
      </c>
      <c r="J2871" s="106">
        <f t="shared" si="1823"/>
        <v>0</v>
      </c>
      <c r="K2871" s="94" t="str">
        <f t="shared" si="1824"/>
        <v>#DIV/0!</v>
      </c>
      <c r="L2871" s="92">
        <v>0.0</v>
      </c>
      <c r="M2871" s="92">
        <v>0.0</v>
      </c>
      <c r="N2871" s="92" t="s">
        <v>386</v>
      </c>
      <c r="O2871" s="95" t="str">
        <f t="shared" si="1825"/>
        <v>#VALUE!</v>
      </c>
      <c r="P2871" s="92">
        <v>0.0</v>
      </c>
      <c r="Q2871" s="92">
        <v>0.0</v>
      </c>
      <c r="R2871" s="92">
        <v>0.0</v>
      </c>
      <c r="S2871" s="92">
        <v>0.0</v>
      </c>
      <c r="T2871" s="92">
        <v>0.0</v>
      </c>
      <c r="U2871" s="92">
        <v>0.0</v>
      </c>
      <c r="V2871" s="92">
        <v>0.0</v>
      </c>
      <c r="W2871" s="92">
        <v>0.0</v>
      </c>
      <c r="X2871" s="92">
        <v>0.0</v>
      </c>
      <c r="Y2871" s="92">
        <v>0.0</v>
      </c>
      <c r="Z2871" s="92">
        <v>0.0</v>
      </c>
      <c r="AA2871" s="92">
        <v>0.0</v>
      </c>
      <c r="AB2871" s="92">
        <v>0.0</v>
      </c>
      <c r="AC2871" s="92">
        <v>0.0</v>
      </c>
      <c r="AD2871" s="92">
        <v>0.0</v>
      </c>
      <c r="AE2871" s="92">
        <v>0.0</v>
      </c>
      <c r="AF2871" s="92">
        <v>0.0</v>
      </c>
      <c r="AG2871" s="92">
        <v>0.0</v>
      </c>
      <c r="AH2871" s="92">
        <v>0.0</v>
      </c>
    </row>
    <row r="2872" hidden="1">
      <c r="A2872" s="90"/>
      <c r="B2872" s="91"/>
      <c r="C2872" s="92">
        <v>0.0</v>
      </c>
      <c r="D2872" s="92">
        <v>0.0</v>
      </c>
      <c r="E2872" s="93">
        <f t="shared" si="1822"/>
        <v>0</v>
      </c>
      <c r="F2872" s="92">
        <v>0.0</v>
      </c>
      <c r="G2872" s="92">
        <v>0.0</v>
      </c>
      <c r="H2872" s="92">
        <v>0.0</v>
      </c>
      <c r="I2872" s="92">
        <v>0.0</v>
      </c>
      <c r="J2872" s="106">
        <f t="shared" si="1823"/>
        <v>0</v>
      </c>
      <c r="K2872" s="94" t="str">
        <f t="shared" si="1824"/>
        <v>#DIV/0!</v>
      </c>
      <c r="L2872" s="92">
        <v>0.0</v>
      </c>
      <c r="M2872" s="92">
        <v>0.0</v>
      </c>
      <c r="N2872" s="92" t="s">
        <v>386</v>
      </c>
      <c r="O2872" s="95" t="str">
        <f t="shared" si="1825"/>
        <v>#VALUE!</v>
      </c>
      <c r="P2872" s="92">
        <v>0.0</v>
      </c>
      <c r="Q2872" s="92">
        <v>0.0</v>
      </c>
      <c r="R2872" s="92">
        <v>0.0</v>
      </c>
      <c r="S2872" s="92">
        <v>0.0</v>
      </c>
      <c r="T2872" s="92">
        <v>0.0</v>
      </c>
      <c r="U2872" s="92">
        <v>0.0</v>
      </c>
      <c r="V2872" s="92">
        <v>0.0</v>
      </c>
      <c r="W2872" s="92">
        <v>0.0</v>
      </c>
      <c r="X2872" s="92">
        <v>0.0</v>
      </c>
      <c r="Y2872" s="92">
        <v>0.0</v>
      </c>
      <c r="Z2872" s="92">
        <v>0.0</v>
      </c>
      <c r="AA2872" s="92">
        <v>0.0</v>
      </c>
      <c r="AB2872" s="92">
        <v>0.0</v>
      </c>
      <c r="AC2872" s="92">
        <v>0.0</v>
      </c>
      <c r="AD2872" s="92">
        <v>0.0</v>
      </c>
      <c r="AE2872" s="92">
        <v>0.0</v>
      </c>
      <c r="AF2872" s="92">
        <v>0.0</v>
      </c>
      <c r="AG2872" s="92">
        <v>0.0</v>
      </c>
      <c r="AH2872" s="92">
        <v>0.0</v>
      </c>
    </row>
    <row r="2873" hidden="1">
      <c r="A2873" s="98"/>
      <c r="B2873" s="99"/>
      <c r="C2873" s="99">
        <f t="shared" ref="C2873:D2873" si="1826">SUM(C2867:C2872)/4</f>
        <v>0</v>
      </c>
      <c r="D2873" s="99">
        <f t="shared" si="1826"/>
        <v>0</v>
      </c>
      <c r="E2873" s="100">
        <f>SUM(E2867:E2872)</f>
        <v>0</v>
      </c>
      <c r="F2873" s="99">
        <f>SUM(F2867:F2872)/4</f>
        <v>0</v>
      </c>
      <c r="G2873" s="99">
        <f>SUM(G2867:G2872)</f>
        <v>0</v>
      </c>
      <c r="H2873" s="99"/>
      <c r="I2873" s="99">
        <f>SUM(I2867:I2872)</f>
        <v>0</v>
      </c>
      <c r="J2873" s="99">
        <f t="shared" si="1823"/>
        <v>0</v>
      </c>
      <c r="K2873" s="101" t="str">
        <f t="shared" si="1824"/>
        <v>#DIV/0!</v>
      </c>
      <c r="L2873" s="99">
        <f t="shared" ref="L2873:M2873" si="1827">SUM(L2867:L2872)</f>
        <v>0</v>
      </c>
      <c r="M2873" s="99">
        <f t="shared" si="1827"/>
        <v>0</v>
      </c>
      <c r="N2873" s="99"/>
      <c r="O2873" s="102"/>
      <c r="P2873" s="99">
        <f t="shared" ref="P2873:AH2873" si="1828">SUM(P2867:P2872)</f>
        <v>0</v>
      </c>
      <c r="Q2873" s="99">
        <f t="shared" si="1828"/>
        <v>0</v>
      </c>
      <c r="R2873" s="99">
        <f t="shared" si="1828"/>
        <v>0</v>
      </c>
      <c r="S2873" s="99">
        <f t="shared" si="1828"/>
        <v>0</v>
      </c>
      <c r="T2873" s="99">
        <f t="shared" si="1828"/>
        <v>0</v>
      </c>
      <c r="U2873" s="99">
        <f t="shared" si="1828"/>
        <v>0</v>
      </c>
      <c r="V2873" s="99">
        <f t="shared" si="1828"/>
        <v>0</v>
      </c>
      <c r="W2873" s="99">
        <f t="shared" si="1828"/>
        <v>0</v>
      </c>
      <c r="X2873" s="99">
        <f t="shared" si="1828"/>
        <v>0</v>
      </c>
      <c r="Y2873" s="99">
        <f t="shared" si="1828"/>
        <v>0</v>
      </c>
      <c r="Z2873" s="99">
        <f t="shared" si="1828"/>
        <v>0</v>
      </c>
      <c r="AA2873" s="99">
        <f t="shared" si="1828"/>
        <v>0</v>
      </c>
      <c r="AB2873" s="99">
        <f t="shared" si="1828"/>
        <v>0</v>
      </c>
      <c r="AC2873" s="99">
        <f t="shared" si="1828"/>
        <v>0</v>
      </c>
      <c r="AD2873" s="99">
        <f t="shared" si="1828"/>
        <v>0</v>
      </c>
      <c r="AE2873" s="99">
        <f t="shared" si="1828"/>
        <v>0</v>
      </c>
      <c r="AF2873" s="99">
        <f t="shared" si="1828"/>
        <v>0</v>
      </c>
      <c r="AG2873" s="99">
        <f t="shared" si="1828"/>
        <v>0</v>
      </c>
      <c r="AH2873" s="99">
        <f t="shared" si="1828"/>
        <v>0</v>
      </c>
    </row>
    <row r="2874" hidden="1">
      <c r="A2874" s="90"/>
      <c r="B2874" s="91"/>
      <c r="C2874" s="92">
        <v>0.0</v>
      </c>
      <c r="D2874" s="92">
        <v>0.0</v>
      </c>
      <c r="E2874" s="93">
        <f t="shared" ref="E2874:E2879" si="1829">SUM(L2874*I2874)/60</f>
        <v>0</v>
      </c>
      <c r="F2874" s="92">
        <v>0.0</v>
      </c>
      <c r="G2874" s="92">
        <v>0.0</v>
      </c>
      <c r="H2874" s="92">
        <v>0.0</v>
      </c>
      <c r="I2874" s="92">
        <v>0.0</v>
      </c>
      <c r="J2874" s="106">
        <f t="shared" si="1823"/>
        <v>0</v>
      </c>
      <c r="K2874" s="94" t="str">
        <f t="shared" si="1824"/>
        <v>#DIV/0!</v>
      </c>
      <c r="L2874" s="92">
        <v>0.0</v>
      </c>
      <c r="M2874" s="92">
        <v>0.0</v>
      </c>
      <c r="N2874" s="92" t="s">
        <v>386</v>
      </c>
      <c r="O2874" s="95">
        <f t="shared" ref="O2874:O2879" si="1830">SUM(L2874*I2874)/60</f>
        <v>0</v>
      </c>
      <c r="P2874" s="92">
        <v>0.0</v>
      </c>
      <c r="Q2874" s="92">
        <v>0.0</v>
      </c>
      <c r="R2874" s="92">
        <v>0.0</v>
      </c>
      <c r="S2874" s="92">
        <v>0.0</v>
      </c>
      <c r="T2874" s="92">
        <v>0.0</v>
      </c>
      <c r="U2874" s="92">
        <v>0.0</v>
      </c>
      <c r="V2874" s="92">
        <v>0.0</v>
      </c>
      <c r="W2874" s="92">
        <v>0.0</v>
      </c>
      <c r="X2874" s="92">
        <v>0.0</v>
      </c>
      <c r="Y2874" s="92">
        <v>0.0</v>
      </c>
      <c r="Z2874" s="92">
        <v>0.0</v>
      </c>
      <c r="AA2874" s="92">
        <v>0.0</v>
      </c>
      <c r="AB2874" s="92">
        <v>0.0</v>
      </c>
      <c r="AC2874" s="92">
        <v>0.0</v>
      </c>
      <c r="AD2874" s="92">
        <v>0.0</v>
      </c>
      <c r="AE2874" s="92">
        <v>0.0</v>
      </c>
      <c r="AF2874" s="92">
        <v>0.0</v>
      </c>
      <c r="AG2874" s="92">
        <v>0.0</v>
      </c>
      <c r="AH2874" s="92">
        <v>0.0</v>
      </c>
    </row>
    <row r="2875" hidden="1">
      <c r="A2875" s="90"/>
      <c r="B2875" s="91"/>
      <c r="C2875" s="92">
        <v>0.0</v>
      </c>
      <c r="D2875" s="92">
        <v>0.0</v>
      </c>
      <c r="E2875" s="93">
        <f t="shared" si="1829"/>
        <v>0</v>
      </c>
      <c r="F2875" s="92">
        <v>0.0</v>
      </c>
      <c r="G2875" s="92">
        <v>0.0</v>
      </c>
      <c r="H2875" s="92">
        <v>0.0</v>
      </c>
      <c r="I2875" s="92">
        <v>0.0</v>
      </c>
      <c r="J2875" s="106">
        <f t="shared" si="1823"/>
        <v>0</v>
      </c>
      <c r="K2875" s="94" t="str">
        <f t="shared" si="1824"/>
        <v>#DIV/0!</v>
      </c>
      <c r="L2875" s="92">
        <v>0.0</v>
      </c>
      <c r="M2875" s="92">
        <v>0.0</v>
      </c>
      <c r="N2875" s="92" t="s">
        <v>386</v>
      </c>
      <c r="O2875" s="95">
        <f t="shared" si="1830"/>
        <v>0</v>
      </c>
      <c r="P2875" s="92">
        <v>0.0</v>
      </c>
      <c r="Q2875" s="92">
        <v>0.0</v>
      </c>
      <c r="R2875" s="92">
        <v>0.0</v>
      </c>
      <c r="S2875" s="92">
        <v>0.0</v>
      </c>
      <c r="T2875" s="92">
        <v>0.0</v>
      </c>
      <c r="U2875" s="92">
        <v>0.0</v>
      </c>
      <c r="V2875" s="92">
        <v>0.0</v>
      </c>
      <c r="W2875" s="92">
        <v>0.0</v>
      </c>
      <c r="X2875" s="92">
        <v>0.0</v>
      </c>
      <c r="Y2875" s="92">
        <v>0.0</v>
      </c>
      <c r="Z2875" s="92">
        <v>0.0</v>
      </c>
      <c r="AA2875" s="92">
        <v>0.0</v>
      </c>
      <c r="AB2875" s="92">
        <v>0.0</v>
      </c>
      <c r="AC2875" s="92">
        <v>0.0</v>
      </c>
      <c r="AD2875" s="92">
        <v>0.0</v>
      </c>
      <c r="AE2875" s="92">
        <v>0.0</v>
      </c>
      <c r="AF2875" s="92">
        <v>0.0</v>
      </c>
      <c r="AG2875" s="92">
        <v>0.0</v>
      </c>
      <c r="AH2875" s="92">
        <v>0.0</v>
      </c>
    </row>
    <row r="2876" hidden="1">
      <c r="A2876" s="90"/>
      <c r="B2876" s="91"/>
      <c r="C2876" s="92">
        <v>0.0</v>
      </c>
      <c r="D2876" s="92">
        <v>0.0</v>
      </c>
      <c r="E2876" s="93">
        <f t="shared" si="1829"/>
        <v>0</v>
      </c>
      <c r="F2876" s="92">
        <v>0.0</v>
      </c>
      <c r="G2876" s="92">
        <v>0.0</v>
      </c>
      <c r="H2876" s="92">
        <v>0.0</v>
      </c>
      <c r="I2876" s="92">
        <v>0.0</v>
      </c>
      <c r="J2876" s="106">
        <f t="shared" si="1823"/>
        <v>0</v>
      </c>
      <c r="K2876" s="94" t="str">
        <f t="shared" si="1824"/>
        <v>#DIV/0!</v>
      </c>
      <c r="L2876" s="92">
        <v>0.0</v>
      </c>
      <c r="M2876" s="92">
        <v>0.0</v>
      </c>
      <c r="N2876" s="92" t="s">
        <v>386</v>
      </c>
      <c r="O2876" s="95">
        <f t="shared" si="1830"/>
        <v>0</v>
      </c>
      <c r="P2876" s="92">
        <v>0.0</v>
      </c>
      <c r="Q2876" s="92">
        <v>0.0</v>
      </c>
      <c r="R2876" s="92">
        <v>0.0</v>
      </c>
      <c r="S2876" s="92">
        <v>0.0</v>
      </c>
      <c r="T2876" s="92">
        <v>0.0</v>
      </c>
      <c r="U2876" s="92">
        <v>0.0</v>
      </c>
      <c r="V2876" s="92">
        <v>0.0</v>
      </c>
      <c r="W2876" s="92">
        <v>0.0</v>
      </c>
      <c r="X2876" s="92">
        <v>0.0</v>
      </c>
      <c r="Y2876" s="92">
        <v>0.0</v>
      </c>
      <c r="Z2876" s="92">
        <v>0.0</v>
      </c>
      <c r="AA2876" s="92">
        <v>0.0</v>
      </c>
      <c r="AB2876" s="92">
        <v>0.0</v>
      </c>
      <c r="AC2876" s="92">
        <v>0.0</v>
      </c>
      <c r="AD2876" s="92">
        <v>0.0</v>
      </c>
      <c r="AE2876" s="92">
        <v>0.0</v>
      </c>
      <c r="AF2876" s="92">
        <v>0.0</v>
      </c>
      <c r="AG2876" s="92">
        <v>0.0</v>
      </c>
      <c r="AH2876" s="92">
        <v>0.0</v>
      </c>
    </row>
    <row r="2877" hidden="1">
      <c r="A2877" s="90"/>
      <c r="B2877" s="91"/>
      <c r="C2877" s="92">
        <v>0.0</v>
      </c>
      <c r="D2877" s="92">
        <v>0.0</v>
      </c>
      <c r="E2877" s="93">
        <f t="shared" si="1829"/>
        <v>0</v>
      </c>
      <c r="F2877" s="92">
        <v>0.0</v>
      </c>
      <c r="G2877" s="92">
        <v>0.0</v>
      </c>
      <c r="H2877" s="92">
        <v>0.0</v>
      </c>
      <c r="I2877" s="92">
        <v>0.0</v>
      </c>
      <c r="J2877" s="106">
        <f t="shared" si="1823"/>
        <v>0</v>
      </c>
      <c r="K2877" s="94" t="str">
        <f t="shared" si="1824"/>
        <v>#DIV/0!</v>
      </c>
      <c r="L2877" s="92">
        <v>0.0</v>
      </c>
      <c r="M2877" s="92">
        <v>0.0</v>
      </c>
      <c r="N2877" s="92" t="s">
        <v>386</v>
      </c>
      <c r="O2877" s="95">
        <f t="shared" si="1830"/>
        <v>0</v>
      </c>
      <c r="P2877" s="92">
        <v>0.0</v>
      </c>
      <c r="Q2877" s="92">
        <v>0.0</v>
      </c>
      <c r="R2877" s="92">
        <v>0.0</v>
      </c>
      <c r="S2877" s="92">
        <v>0.0</v>
      </c>
      <c r="T2877" s="92">
        <v>0.0</v>
      </c>
      <c r="U2877" s="92">
        <v>0.0</v>
      </c>
      <c r="V2877" s="92">
        <v>0.0</v>
      </c>
      <c r="W2877" s="92">
        <v>0.0</v>
      </c>
      <c r="X2877" s="92">
        <v>0.0</v>
      </c>
      <c r="Y2877" s="92">
        <v>0.0</v>
      </c>
      <c r="Z2877" s="92">
        <v>0.0</v>
      </c>
      <c r="AA2877" s="92">
        <v>0.0</v>
      </c>
      <c r="AB2877" s="92">
        <v>0.0</v>
      </c>
      <c r="AC2877" s="92">
        <v>0.0</v>
      </c>
      <c r="AD2877" s="92">
        <v>0.0</v>
      </c>
      <c r="AE2877" s="92">
        <v>0.0</v>
      </c>
      <c r="AF2877" s="92">
        <v>0.0</v>
      </c>
      <c r="AG2877" s="92">
        <v>0.0</v>
      </c>
      <c r="AH2877" s="92">
        <v>0.0</v>
      </c>
    </row>
    <row r="2878" hidden="1">
      <c r="A2878" s="90"/>
      <c r="B2878" s="91"/>
      <c r="C2878" s="92">
        <v>0.0</v>
      </c>
      <c r="D2878" s="92">
        <v>0.0</v>
      </c>
      <c r="E2878" s="93">
        <f t="shared" si="1829"/>
        <v>0</v>
      </c>
      <c r="F2878" s="92">
        <v>0.0</v>
      </c>
      <c r="G2878" s="92">
        <v>0.0</v>
      </c>
      <c r="H2878" s="92">
        <v>0.0</v>
      </c>
      <c r="I2878" s="92">
        <v>0.0</v>
      </c>
      <c r="J2878" s="106">
        <f t="shared" si="1823"/>
        <v>0</v>
      </c>
      <c r="K2878" s="94" t="str">
        <f t="shared" si="1824"/>
        <v>#DIV/0!</v>
      </c>
      <c r="L2878" s="92">
        <v>0.0</v>
      </c>
      <c r="M2878" s="92">
        <v>0.0</v>
      </c>
      <c r="N2878" s="92" t="s">
        <v>386</v>
      </c>
      <c r="O2878" s="95">
        <f t="shared" si="1830"/>
        <v>0</v>
      </c>
      <c r="P2878" s="92">
        <v>0.0</v>
      </c>
      <c r="Q2878" s="92">
        <v>0.0</v>
      </c>
      <c r="R2878" s="92">
        <v>0.0</v>
      </c>
      <c r="S2878" s="92">
        <v>0.0</v>
      </c>
      <c r="T2878" s="92">
        <v>0.0</v>
      </c>
      <c r="U2878" s="92">
        <v>0.0</v>
      </c>
      <c r="V2878" s="92">
        <v>0.0</v>
      </c>
      <c r="W2878" s="92">
        <v>0.0</v>
      </c>
      <c r="X2878" s="92">
        <v>0.0</v>
      </c>
      <c r="Y2878" s="92">
        <v>0.0</v>
      </c>
      <c r="Z2878" s="92">
        <v>0.0</v>
      </c>
      <c r="AA2878" s="92">
        <v>0.0</v>
      </c>
      <c r="AB2878" s="92">
        <v>0.0</v>
      </c>
      <c r="AC2878" s="92">
        <v>0.0</v>
      </c>
      <c r="AD2878" s="92">
        <v>0.0</v>
      </c>
      <c r="AE2878" s="92">
        <v>0.0</v>
      </c>
      <c r="AF2878" s="92">
        <v>0.0</v>
      </c>
      <c r="AG2878" s="92">
        <v>0.0</v>
      </c>
      <c r="AH2878" s="92">
        <v>0.0</v>
      </c>
    </row>
    <row r="2879" hidden="1">
      <c r="A2879" s="90"/>
      <c r="B2879" s="91"/>
      <c r="C2879" s="92">
        <v>0.0</v>
      </c>
      <c r="D2879" s="92">
        <v>0.0</v>
      </c>
      <c r="E2879" s="93">
        <f t="shared" si="1829"/>
        <v>0</v>
      </c>
      <c r="F2879" s="92">
        <v>0.0</v>
      </c>
      <c r="G2879" s="92">
        <v>0.0</v>
      </c>
      <c r="H2879" s="92">
        <v>0.0</v>
      </c>
      <c r="I2879" s="92">
        <v>0.0</v>
      </c>
      <c r="J2879" s="106">
        <f t="shared" si="1823"/>
        <v>0</v>
      </c>
      <c r="K2879" s="94" t="str">
        <f t="shared" si="1824"/>
        <v>#DIV/0!</v>
      </c>
      <c r="L2879" s="92">
        <v>0.0</v>
      </c>
      <c r="M2879" s="92">
        <v>0.0</v>
      </c>
      <c r="N2879" s="92" t="s">
        <v>386</v>
      </c>
      <c r="O2879" s="95">
        <f t="shared" si="1830"/>
        <v>0</v>
      </c>
      <c r="P2879" s="92">
        <v>0.0</v>
      </c>
      <c r="Q2879" s="92">
        <v>0.0</v>
      </c>
      <c r="R2879" s="92">
        <v>0.0</v>
      </c>
      <c r="S2879" s="92">
        <v>0.0</v>
      </c>
      <c r="T2879" s="92">
        <v>0.0</v>
      </c>
      <c r="U2879" s="92">
        <v>0.0</v>
      </c>
      <c r="V2879" s="92">
        <v>0.0</v>
      </c>
      <c r="W2879" s="92">
        <v>0.0</v>
      </c>
      <c r="X2879" s="92">
        <v>0.0</v>
      </c>
      <c r="Y2879" s="92">
        <v>0.0</v>
      </c>
      <c r="Z2879" s="92">
        <v>0.0</v>
      </c>
      <c r="AA2879" s="92">
        <v>0.0</v>
      </c>
      <c r="AB2879" s="92">
        <v>0.0</v>
      </c>
      <c r="AC2879" s="92">
        <v>0.0</v>
      </c>
      <c r="AD2879" s="92">
        <v>0.0</v>
      </c>
      <c r="AE2879" s="92">
        <v>0.0</v>
      </c>
      <c r="AF2879" s="92">
        <v>0.0</v>
      </c>
      <c r="AG2879" s="92">
        <v>0.0</v>
      </c>
      <c r="AH2879" s="92">
        <v>0.0</v>
      </c>
    </row>
    <row r="2880" hidden="1">
      <c r="A2880" s="98" t="s">
        <v>271</v>
      </c>
      <c r="B2880" s="99"/>
      <c r="C2880" s="99">
        <f>SUM(C2874:C2879)</f>
        <v>0</v>
      </c>
      <c r="D2880" s="99">
        <f t="shared" ref="D2880:F2880" si="1831">SUM(D2874:D2879)/4</f>
        <v>0</v>
      </c>
      <c r="E2880" s="100">
        <f t="shared" si="1831"/>
        <v>0</v>
      </c>
      <c r="F2880" s="99">
        <f t="shared" si="1831"/>
        <v>0</v>
      </c>
      <c r="G2880" s="99">
        <f>SUM(G2874:G2879)</f>
        <v>0</v>
      </c>
      <c r="H2880" s="99"/>
      <c r="I2880" s="99">
        <f>SUM(I2874:I2879)</f>
        <v>0</v>
      </c>
      <c r="J2880" s="99">
        <f t="shared" si="1823"/>
        <v>0</v>
      </c>
      <c r="K2880" s="101" t="str">
        <f t="shared" si="1824"/>
        <v>#DIV/0!</v>
      </c>
      <c r="L2880" s="99">
        <f t="shared" ref="L2880:M2880" si="1832">SUM(L2874:L2879)</f>
        <v>0</v>
      </c>
      <c r="M2880" s="99">
        <f t="shared" si="1832"/>
        <v>0</v>
      </c>
      <c r="N2880" s="99"/>
      <c r="O2880" s="102"/>
      <c r="P2880" s="99">
        <f t="shared" ref="P2880:AH2880" si="1833">SUM(P2874:P2879)</f>
        <v>0</v>
      </c>
      <c r="Q2880" s="99">
        <f t="shared" si="1833"/>
        <v>0</v>
      </c>
      <c r="R2880" s="99">
        <f t="shared" si="1833"/>
        <v>0</v>
      </c>
      <c r="S2880" s="99">
        <f t="shared" si="1833"/>
        <v>0</v>
      </c>
      <c r="T2880" s="99">
        <f t="shared" si="1833"/>
        <v>0</v>
      </c>
      <c r="U2880" s="99">
        <f t="shared" si="1833"/>
        <v>0</v>
      </c>
      <c r="V2880" s="99">
        <f t="shared" si="1833"/>
        <v>0</v>
      </c>
      <c r="W2880" s="99">
        <f t="shared" si="1833"/>
        <v>0</v>
      </c>
      <c r="X2880" s="99">
        <f t="shared" si="1833"/>
        <v>0</v>
      </c>
      <c r="Y2880" s="99">
        <f t="shared" si="1833"/>
        <v>0</v>
      </c>
      <c r="Z2880" s="99">
        <f t="shared" si="1833"/>
        <v>0</v>
      </c>
      <c r="AA2880" s="99">
        <f t="shared" si="1833"/>
        <v>0</v>
      </c>
      <c r="AB2880" s="99">
        <f t="shared" si="1833"/>
        <v>0</v>
      </c>
      <c r="AC2880" s="99">
        <f t="shared" si="1833"/>
        <v>0</v>
      </c>
      <c r="AD2880" s="99">
        <f t="shared" si="1833"/>
        <v>0</v>
      </c>
      <c r="AE2880" s="99">
        <f t="shared" si="1833"/>
        <v>0</v>
      </c>
      <c r="AF2880" s="99">
        <f t="shared" si="1833"/>
        <v>0</v>
      </c>
      <c r="AG2880" s="99">
        <f t="shared" si="1833"/>
        <v>0</v>
      </c>
      <c r="AH2880" s="99">
        <f t="shared" si="1833"/>
        <v>0</v>
      </c>
    </row>
    <row r="2881">
      <c r="A2881" s="119" t="s">
        <v>545</v>
      </c>
    </row>
    <row r="2883" hidden="1">
      <c r="A2883" s="115"/>
      <c r="F2883" s="116" t="s">
        <v>382</v>
      </c>
      <c r="L2883" s="117" t="s">
        <v>383</v>
      </c>
      <c r="N2883" s="118" t="s">
        <v>384</v>
      </c>
    </row>
    <row r="2884" hidden="1">
      <c r="A2884" s="83" t="s">
        <v>232</v>
      </c>
      <c r="B2884" s="83" t="s">
        <v>233</v>
      </c>
      <c r="C2884" s="83" t="s">
        <v>234</v>
      </c>
      <c r="D2884" s="83" t="s">
        <v>15</v>
      </c>
      <c r="E2884" s="84" t="s">
        <v>235</v>
      </c>
      <c r="F2884" s="85" t="s">
        <v>17</v>
      </c>
      <c r="G2884" s="85" t="s">
        <v>236</v>
      </c>
      <c r="H2884" s="85" t="s">
        <v>237</v>
      </c>
      <c r="I2884" s="85" t="s">
        <v>238</v>
      </c>
      <c r="J2884" s="85" t="s">
        <v>239</v>
      </c>
      <c r="K2884" s="86" t="s">
        <v>240</v>
      </c>
      <c r="L2884" s="87" t="s">
        <v>241</v>
      </c>
      <c r="M2884" s="87" t="s">
        <v>242</v>
      </c>
      <c r="N2884" s="88" t="s">
        <v>385</v>
      </c>
      <c r="O2884" s="88" t="s">
        <v>235</v>
      </c>
      <c r="P2884" s="88" t="s">
        <v>244</v>
      </c>
      <c r="Q2884" s="88" t="s">
        <v>245</v>
      </c>
      <c r="R2884" s="88" t="s">
        <v>246</v>
      </c>
      <c r="S2884" s="88" t="s">
        <v>247</v>
      </c>
      <c r="T2884" s="88" t="s">
        <v>248</v>
      </c>
      <c r="U2884" s="88" t="s">
        <v>249</v>
      </c>
      <c r="V2884" s="88" t="s">
        <v>250</v>
      </c>
      <c r="W2884" s="88" t="s">
        <v>251</v>
      </c>
      <c r="X2884" s="88" t="s">
        <v>252</v>
      </c>
      <c r="Y2884" s="88" t="s">
        <v>253</v>
      </c>
      <c r="Z2884" s="88" t="s">
        <v>254</v>
      </c>
      <c r="AA2884" s="88" t="s">
        <v>255</v>
      </c>
      <c r="AB2884" s="88" t="s">
        <v>256</v>
      </c>
      <c r="AC2884" s="88" t="s">
        <v>257</v>
      </c>
      <c r="AD2884" s="88" t="s">
        <v>258</v>
      </c>
      <c r="AE2884" s="88" t="s">
        <v>259</v>
      </c>
      <c r="AF2884" s="88" t="s">
        <v>260</v>
      </c>
      <c r="AG2884" s="88" t="s">
        <v>261</v>
      </c>
      <c r="AH2884" s="88" t="s">
        <v>262</v>
      </c>
    </row>
    <row r="2885" hidden="1">
      <c r="A2885" s="90" t="s">
        <v>51</v>
      </c>
      <c r="B2885" s="91" t="s">
        <v>272</v>
      </c>
      <c r="C2885" s="103">
        <v>1.0</v>
      </c>
      <c r="D2885" s="103">
        <v>1.0</v>
      </c>
      <c r="E2885" s="93">
        <f t="shared" ref="E2885:E2890" si="1834">SUM(L2885*I2885)/60</f>
        <v>10.8</v>
      </c>
      <c r="F2885" s="92">
        <v>0.0</v>
      </c>
      <c r="G2885" s="103">
        <v>37.0</v>
      </c>
      <c r="H2885" s="103">
        <v>1.0</v>
      </c>
      <c r="I2885" s="103">
        <v>36.0</v>
      </c>
      <c r="J2885" s="106">
        <f t="shared" ref="J2885:J2898" si="1835">SUM(G2885-I2885)</f>
        <v>1</v>
      </c>
      <c r="K2885" s="94">
        <f t="shared" ref="K2885:K2898" si="1836">SUM(G2885/I2885)</f>
        <v>1.027777778</v>
      </c>
      <c r="L2885" s="103">
        <v>18.0</v>
      </c>
      <c r="M2885" s="103">
        <v>42.0</v>
      </c>
      <c r="N2885" s="103">
        <v>1.0</v>
      </c>
      <c r="O2885" s="95">
        <f t="shared" ref="O2885:O2890" si="1837">(E2885*N2885)</f>
        <v>10.8</v>
      </c>
      <c r="P2885" s="103">
        <v>1.0</v>
      </c>
      <c r="Q2885" s="92">
        <v>0.0</v>
      </c>
      <c r="R2885" s="103">
        <v>2.0</v>
      </c>
      <c r="S2885" s="92">
        <v>0.0</v>
      </c>
      <c r="T2885" s="103">
        <v>5.0</v>
      </c>
      <c r="U2885" s="92">
        <v>0.0</v>
      </c>
      <c r="V2885" s="92">
        <v>0.0</v>
      </c>
      <c r="W2885" s="92">
        <v>0.0</v>
      </c>
      <c r="X2885" s="92">
        <v>0.0</v>
      </c>
      <c r="Y2885" s="92">
        <v>0.0</v>
      </c>
      <c r="Z2885" s="92">
        <v>0.0</v>
      </c>
      <c r="AA2885" s="92">
        <v>0.0</v>
      </c>
      <c r="AB2885" s="92">
        <v>0.0</v>
      </c>
      <c r="AC2885" s="92">
        <v>0.0</v>
      </c>
      <c r="AD2885" s="92">
        <v>0.0</v>
      </c>
      <c r="AE2885" s="92">
        <v>0.0</v>
      </c>
      <c r="AF2885" s="92">
        <v>0.0</v>
      </c>
      <c r="AG2885" s="92">
        <v>0.0</v>
      </c>
      <c r="AH2885" s="92">
        <v>0.0</v>
      </c>
    </row>
    <row r="2886" hidden="1">
      <c r="A2886" s="90" t="s">
        <v>51</v>
      </c>
      <c r="B2886" s="91" t="s">
        <v>273</v>
      </c>
      <c r="C2886" s="103">
        <v>1.0</v>
      </c>
      <c r="D2886" s="103">
        <v>1.0</v>
      </c>
      <c r="E2886" s="93">
        <f t="shared" si="1834"/>
        <v>10.5</v>
      </c>
      <c r="F2886" s="92">
        <v>0.0</v>
      </c>
      <c r="G2886" s="103">
        <v>47.0</v>
      </c>
      <c r="H2886" s="92">
        <v>0.0</v>
      </c>
      <c r="I2886" s="103">
        <v>45.0</v>
      </c>
      <c r="J2886" s="106">
        <f t="shared" si="1835"/>
        <v>2</v>
      </c>
      <c r="K2886" s="94">
        <f t="shared" si="1836"/>
        <v>1.044444444</v>
      </c>
      <c r="L2886" s="103">
        <v>14.0</v>
      </c>
      <c r="M2886" s="103">
        <v>64.0</v>
      </c>
      <c r="N2886" s="103">
        <v>1.0</v>
      </c>
      <c r="O2886" s="95">
        <f t="shared" si="1837"/>
        <v>10.5</v>
      </c>
      <c r="P2886" s="103">
        <v>3.0</v>
      </c>
      <c r="Q2886" s="103">
        <v>1.0</v>
      </c>
      <c r="R2886" s="103">
        <v>4.0</v>
      </c>
      <c r="S2886" s="92">
        <v>0.0</v>
      </c>
      <c r="T2886" s="103">
        <v>6.0</v>
      </c>
      <c r="U2886" s="103">
        <v>2.0</v>
      </c>
      <c r="V2886" s="103">
        <v>1.0</v>
      </c>
      <c r="W2886" s="103">
        <v>1.0</v>
      </c>
      <c r="X2886" s="103">
        <v>1.0</v>
      </c>
      <c r="Y2886" s="92">
        <v>0.0</v>
      </c>
      <c r="Z2886" s="92">
        <v>0.0</v>
      </c>
      <c r="AA2886" s="92">
        <v>0.0</v>
      </c>
      <c r="AB2886" s="92">
        <v>0.0</v>
      </c>
      <c r="AC2886" s="103">
        <v>1.0</v>
      </c>
      <c r="AD2886" s="92">
        <v>0.0</v>
      </c>
      <c r="AE2886" s="92">
        <v>0.0</v>
      </c>
      <c r="AF2886" s="92">
        <v>0.0</v>
      </c>
      <c r="AG2886" s="92">
        <v>0.0</v>
      </c>
      <c r="AH2886" s="92">
        <v>0.0</v>
      </c>
    </row>
    <row r="2887" hidden="1">
      <c r="A2887" s="90" t="s">
        <v>51</v>
      </c>
      <c r="B2887" s="91" t="s">
        <v>274</v>
      </c>
      <c r="C2887" s="92">
        <v>0.0</v>
      </c>
      <c r="D2887" s="92">
        <v>0.0</v>
      </c>
      <c r="E2887" s="93">
        <f t="shared" si="1834"/>
        <v>0</v>
      </c>
      <c r="F2887" s="92">
        <v>0.0</v>
      </c>
      <c r="G2887" s="92">
        <v>0.0</v>
      </c>
      <c r="H2887" s="92">
        <v>0.0</v>
      </c>
      <c r="I2887" s="92">
        <v>0.0</v>
      </c>
      <c r="J2887" s="106">
        <f t="shared" si="1835"/>
        <v>0</v>
      </c>
      <c r="K2887" s="94" t="str">
        <f t="shared" si="1836"/>
        <v>#DIV/0!</v>
      </c>
      <c r="L2887" s="92">
        <v>0.0</v>
      </c>
      <c r="M2887" s="92">
        <v>0.0</v>
      </c>
      <c r="N2887" s="103">
        <v>0.0</v>
      </c>
      <c r="O2887" s="95">
        <f t="shared" si="1837"/>
        <v>0</v>
      </c>
      <c r="P2887" s="92">
        <v>0.0</v>
      </c>
      <c r="Q2887" s="92">
        <v>0.0</v>
      </c>
      <c r="R2887" s="92">
        <v>0.0</v>
      </c>
      <c r="S2887" s="92">
        <v>0.0</v>
      </c>
      <c r="T2887" s="92">
        <v>0.0</v>
      </c>
      <c r="U2887" s="92">
        <v>0.0</v>
      </c>
      <c r="V2887" s="92">
        <v>0.0</v>
      </c>
      <c r="W2887" s="92">
        <v>0.0</v>
      </c>
      <c r="X2887" s="92">
        <v>0.0</v>
      </c>
      <c r="Y2887" s="92">
        <v>0.0</v>
      </c>
      <c r="Z2887" s="92">
        <v>0.0</v>
      </c>
      <c r="AA2887" s="92">
        <v>0.0</v>
      </c>
      <c r="AB2887" s="92">
        <v>0.0</v>
      </c>
      <c r="AC2887" s="92">
        <v>0.0</v>
      </c>
      <c r="AD2887" s="92">
        <v>0.0</v>
      </c>
      <c r="AE2887" s="92">
        <v>0.0</v>
      </c>
      <c r="AF2887" s="92">
        <v>0.0</v>
      </c>
      <c r="AG2887" s="92">
        <v>0.0</v>
      </c>
      <c r="AH2887" s="92">
        <v>0.0</v>
      </c>
    </row>
    <row r="2888" hidden="1">
      <c r="A2888" s="90" t="s">
        <v>51</v>
      </c>
      <c r="B2888" s="91" t="s">
        <v>275</v>
      </c>
      <c r="C2888" s="103">
        <v>1.0</v>
      </c>
      <c r="D2888" s="103">
        <v>1.0</v>
      </c>
      <c r="E2888" s="93">
        <f t="shared" si="1834"/>
        <v>11.2</v>
      </c>
      <c r="F2888" s="103">
        <v>5.0</v>
      </c>
      <c r="G2888" s="103">
        <v>21.0</v>
      </c>
      <c r="H2888" s="92">
        <v>0.0</v>
      </c>
      <c r="I2888" s="103">
        <v>28.0</v>
      </c>
      <c r="J2888" s="106">
        <f t="shared" si="1835"/>
        <v>-7</v>
      </c>
      <c r="K2888" s="94">
        <f t="shared" si="1836"/>
        <v>0.75</v>
      </c>
      <c r="L2888" s="103">
        <v>24.0</v>
      </c>
      <c r="M2888" s="103">
        <v>27.0</v>
      </c>
      <c r="N2888" s="103">
        <v>1.0</v>
      </c>
      <c r="O2888" s="95">
        <f t="shared" si="1837"/>
        <v>11.2</v>
      </c>
      <c r="P2888" s="92">
        <v>0.0</v>
      </c>
      <c r="Q2888" s="92">
        <v>0.0</v>
      </c>
      <c r="R2888" s="92">
        <v>0.0</v>
      </c>
      <c r="S2888" s="92">
        <v>0.0</v>
      </c>
      <c r="T2888" s="103">
        <v>3.0</v>
      </c>
      <c r="U2888" s="92">
        <v>0.0</v>
      </c>
      <c r="V2888" s="92">
        <v>0.0</v>
      </c>
      <c r="W2888" s="92">
        <v>0.0</v>
      </c>
      <c r="X2888" s="92">
        <v>0.0</v>
      </c>
      <c r="Y2888" s="92">
        <v>0.0</v>
      </c>
      <c r="Z2888" s="92">
        <v>0.0</v>
      </c>
      <c r="AA2888" s="92">
        <v>0.0</v>
      </c>
      <c r="AB2888" s="92">
        <v>0.0</v>
      </c>
      <c r="AC2888" s="92">
        <v>0.0</v>
      </c>
      <c r="AD2888" s="92">
        <v>0.0</v>
      </c>
      <c r="AE2888" s="92">
        <v>0.0</v>
      </c>
      <c r="AF2888" s="92">
        <v>0.0</v>
      </c>
      <c r="AG2888" s="92">
        <v>0.0</v>
      </c>
      <c r="AH2888" s="92">
        <v>0.0</v>
      </c>
    </row>
    <row r="2889" hidden="1">
      <c r="A2889" s="90" t="s">
        <v>51</v>
      </c>
      <c r="B2889" s="91" t="s">
        <v>276</v>
      </c>
      <c r="C2889" s="103">
        <v>1.0</v>
      </c>
      <c r="D2889" s="103">
        <v>1.0</v>
      </c>
      <c r="E2889" s="93">
        <f t="shared" si="1834"/>
        <v>11.05</v>
      </c>
      <c r="F2889" s="92">
        <v>0.0</v>
      </c>
      <c r="G2889" s="103">
        <v>57.0</v>
      </c>
      <c r="H2889" s="92">
        <v>0.0</v>
      </c>
      <c r="I2889" s="103">
        <v>39.0</v>
      </c>
      <c r="J2889" s="106">
        <f t="shared" si="1835"/>
        <v>18</v>
      </c>
      <c r="K2889" s="94">
        <f t="shared" si="1836"/>
        <v>1.461538462</v>
      </c>
      <c r="L2889" s="103">
        <v>17.0</v>
      </c>
      <c r="M2889" s="103">
        <v>81.0</v>
      </c>
      <c r="N2889" s="103">
        <v>1.0</v>
      </c>
      <c r="O2889" s="95">
        <f t="shared" si="1837"/>
        <v>11.05</v>
      </c>
      <c r="P2889" s="103">
        <v>3.0</v>
      </c>
      <c r="Q2889" s="103">
        <v>2.0</v>
      </c>
      <c r="R2889" s="103">
        <v>8.0</v>
      </c>
      <c r="S2889" s="103">
        <v>1.0</v>
      </c>
      <c r="T2889" s="103">
        <v>10.0</v>
      </c>
      <c r="U2889" s="103">
        <v>3.0</v>
      </c>
      <c r="V2889" s="103">
        <v>1.0</v>
      </c>
      <c r="W2889" s="103">
        <v>1.0</v>
      </c>
      <c r="X2889" s="92">
        <v>0.0</v>
      </c>
      <c r="Y2889" s="92">
        <v>0.0</v>
      </c>
      <c r="Z2889" s="92">
        <v>0.0</v>
      </c>
      <c r="AA2889" s="92">
        <v>0.0</v>
      </c>
      <c r="AB2889" s="92">
        <v>0.0</v>
      </c>
      <c r="AC2889" s="103">
        <v>3.0</v>
      </c>
      <c r="AD2889" s="92">
        <v>0.0</v>
      </c>
      <c r="AE2889" s="92">
        <v>0.0</v>
      </c>
      <c r="AF2889" s="92">
        <v>0.0</v>
      </c>
      <c r="AG2889" s="92">
        <v>0.0</v>
      </c>
      <c r="AH2889" s="92">
        <v>0.0</v>
      </c>
    </row>
    <row r="2890" hidden="1">
      <c r="A2890" s="90" t="s">
        <v>51</v>
      </c>
      <c r="B2890" s="97" t="s">
        <v>277</v>
      </c>
      <c r="C2890" s="92">
        <v>0.0</v>
      </c>
      <c r="D2890" s="92">
        <v>0.0</v>
      </c>
      <c r="E2890" s="93">
        <f t="shared" si="1834"/>
        <v>0</v>
      </c>
      <c r="F2890" s="92">
        <v>0.0</v>
      </c>
      <c r="G2890" s="92">
        <v>0.0</v>
      </c>
      <c r="H2890" s="92">
        <v>0.0</v>
      </c>
      <c r="I2890" s="92">
        <v>0.0</v>
      </c>
      <c r="J2890" s="106">
        <f t="shared" si="1835"/>
        <v>0</v>
      </c>
      <c r="K2890" s="94" t="str">
        <f t="shared" si="1836"/>
        <v>#DIV/0!</v>
      </c>
      <c r="L2890" s="92">
        <v>0.0</v>
      </c>
      <c r="M2890" s="92">
        <v>0.0</v>
      </c>
      <c r="N2890" s="103">
        <v>0.0</v>
      </c>
      <c r="O2890" s="95">
        <f t="shared" si="1837"/>
        <v>0</v>
      </c>
      <c r="P2890" s="92">
        <v>0.0</v>
      </c>
      <c r="Q2890" s="92">
        <v>0.0</v>
      </c>
      <c r="R2890" s="92">
        <v>0.0</v>
      </c>
      <c r="S2890" s="92">
        <v>0.0</v>
      </c>
      <c r="T2890" s="92">
        <v>0.0</v>
      </c>
      <c r="U2890" s="92">
        <v>0.0</v>
      </c>
      <c r="V2890" s="92">
        <v>0.0</v>
      </c>
      <c r="W2890" s="92">
        <v>0.0</v>
      </c>
      <c r="X2890" s="92">
        <v>0.0</v>
      </c>
      <c r="Y2890" s="92">
        <v>0.0</v>
      </c>
      <c r="Z2890" s="92">
        <v>0.0</v>
      </c>
      <c r="AA2890" s="92">
        <v>0.0</v>
      </c>
      <c r="AB2890" s="92">
        <v>0.0</v>
      </c>
      <c r="AC2890" s="92">
        <v>0.0</v>
      </c>
      <c r="AD2890" s="92">
        <v>0.0</v>
      </c>
      <c r="AE2890" s="92">
        <v>0.0</v>
      </c>
      <c r="AF2890" s="92">
        <v>0.0</v>
      </c>
      <c r="AG2890" s="92">
        <v>0.0</v>
      </c>
      <c r="AH2890" s="92">
        <v>0.0</v>
      </c>
    </row>
    <row r="2891" hidden="1">
      <c r="A2891" s="98"/>
      <c r="B2891" s="99"/>
      <c r="C2891" s="99">
        <f t="shared" ref="C2891:D2891" si="1838">SUM(C2885:C2890)/4</f>
        <v>1</v>
      </c>
      <c r="D2891" s="99">
        <f t="shared" si="1838"/>
        <v>1</v>
      </c>
      <c r="E2891" s="100">
        <f>SUM(E2885:E2890)</f>
        <v>43.55</v>
      </c>
      <c r="F2891" s="99">
        <f>SUM(F2885:F2890)/4</f>
        <v>1.25</v>
      </c>
      <c r="G2891" s="99">
        <f>SUM(G2885:G2890)</f>
        <v>162</v>
      </c>
      <c r="H2891" s="99"/>
      <c r="I2891" s="99">
        <f>SUM(I2885:I2890)</f>
        <v>148</v>
      </c>
      <c r="J2891" s="99">
        <f t="shared" si="1835"/>
        <v>14</v>
      </c>
      <c r="K2891" s="101">
        <f t="shared" si="1836"/>
        <v>1.094594595</v>
      </c>
      <c r="L2891" s="99">
        <f t="shared" ref="L2891:M2891" si="1839">SUM(L2885:L2890)</f>
        <v>73</v>
      </c>
      <c r="M2891" s="99">
        <f t="shared" si="1839"/>
        <v>214</v>
      </c>
      <c r="N2891" s="99"/>
      <c r="O2891" s="102"/>
      <c r="P2891" s="99">
        <f t="shared" ref="P2891:AH2891" si="1840">SUM(P2885:P2890)</f>
        <v>7</v>
      </c>
      <c r="Q2891" s="99">
        <f t="shared" si="1840"/>
        <v>3</v>
      </c>
      <c r="R2891" s="99">
        <f t="shared" si="1840"/>
        <v>14</v>
      </c>
      <c r="S2891" s="99">
        <f t="shared" si="1840"/>
        <v>1</v>
      </c>
      <c r="T2891" s="99">
        <f t="shared" si="1840"/>
        <v>24</v>
      </c>
      <c r="U2891" s="99">
        <f t="shared" si="1840"/>
        <v>5</v>
      </c>
      <c r="V2891" s="99">
        <f t="shared" si="1840"/>
        <v>2</v>
      </c>
      <c r="W2891" s="99">
        <f t="shared" si="1840"/>
        <v>2</v>
      </c>
      <c r="X2891" s="99">
        <f t="shared" si="1840"/>
        <v>1</v>
      </c>
      <c r="Y2891" s="99">
        <f t="shared" si="1840"/>
        <v>0</v>
      </c>
      <c r="Z2891" s="99">
        <f t="shared" si="1840"/>
        <v>0</v>
      </c>
      <c r="AA2891" s="99">
        <f t="shared" si="1840"/>
        <v>0</v>
      </c>
      <c r="AB2891" s="99">
        <f t="shared" si="1840"/>
        <v>0</v>
      </c>
      <c r="AC2891" s="99">
        <f t="shared" si="1840"/>
        <v>4</v>
      </c>
      <c r="AD2891" s="99">
        <f t="shared" si="1840"/>
        <v>0</v>
      </c>
      <c r="AE2891" s="99">
        <f t="shared" si="1840"/>
        <v>0</v>
      </c>
      <c r="AF2891" s="99">
        <f t="shared" si="1840"/>
        <v>0</v>
      </c>
      <c r="AG2891" s="99">
        <f t="shared" si="1840"/>
        <v>0</v>
      </c>
      <c r="AH2891" s="99">
        <f t="shared" si="1840"/>
        <v>0</v>
      </c>
    </row>
    <row r="2892" hidden="1">
      <c r="A2892" s="90" t="s">
        <v>100</v>
      </c>
      <c r="B2892" s="91" t="s">
        <v>321</v>
      </c>
      <c r="C2892" s="103">
        <v>1.0</v>
      </c>
      <c r="D2892" s="92">
        <v>0.0</v>
      </c>
      <c r="E2892" s="93">
        <f t="shared" ref="E2892:E2897" si="1841">SUM(L2892*I2892)/60</f>
        <v>11.05</v>
      </c>
      <c r="F2892" s="92">
        <v>0.0</v>
      </c>
      <c r="G2892" s="103">
        <v>46.0</v>
      </c>
      <c r="H2892" s="92">
        <v>0.0</v>
      </c>
      <c r="I2892" s="103">
        <v>39.0</v>
      </c>
      <c r="J2892" s="106">
        <f t="shared" si="1835"/>
        <v>7</v>
      </c>
      <c r="K2892" s="94">
        <f t="shared" si="1836"/>
        <v>1.179487179</v>
      </c>
      <c r="L2892" s="103">
        <v>17.0</v>
      </c>
      <c r="M2892" s="103">
        <v>57.0</v>
      </c>
      <c r="N2892" s="103">
        <v>1.0</v>
      </c>
      <c r="O2892" s="95">
        <f t="shared" ref="O2892:O2897" si="1842">SUM(L2892*I2892)/60</f>
        <v>11.05</v>
      </c>
      <c r="P2892" s="103">
        <v>2.0</v>
      </c>
      <c r="Q2892" s="103">
        <v>3.0</v>
      </c>
      <c r="R2892" s="103">
        <v>1.0</v>
      </c>
      <c r="S2892" s="92">
        <v>0.0</v>
      </c>
      <c r="T2892" s="103">
        <v>6.0</v>
      </c>
      <c r="U2892" s="103">
        <v>2.0</v>
      </c>
      <c r="V2892" s="103">
        <v>1.0</v>
      </c>
      <c r="W2892" s="103">
        <v>1.0</v>
      </c>
      <c r="X2892" s="92">
        <v>0.0</v>
      </c>
      <c r="Y2892" s="92">
        <v>0.0</v>
      </c>
      <c r="Z2892" s="92">
        <v>0.0</v>
      </c>
      <c r="AA2892" s="92">
        <v>0.0</v>
      </c>
      <c r="AB2892" s="92">
        <v>0.0</v>
      </c>
      <c r="AC2892" s="103">
        <v>1.0</v>
      </c>
      <c r="AD2892" s="92">
        <v>0.0</v>
      </c>
      <c r="AE2892" s="92">
        <v>0.0</v>
      </c>
      <c r="AF2892" s="92">
        <v>0.0</v>
      </c>
      <c r="AG2892" s="92">
        <v>0.0</v>
      </c>
      <c r="AH2892" s="92">
        <v>0.0</v>
      </c>
    </row>
    <row r="2893" hidden="1">
      <c r="A2893" s="90" t="s">
        <v>100</v>
      </c>
      <c r="B2893" s="91" t="s">
        <v>322</v>
      </c>
      <c r="C2893" s="103">
        <v>1.0</v>
      </c>
      <c r="D2893" s="92">
        <v>0.0</v>
      </c>
      <c r="E2893" s="93">
        <f t="shared" si="1841"/>
        <v>11.2</v>
      </c>
      <c r="F2893" s="92">
        <v>0.0</v>
      </c>
      <c r="G2893" s="103">
        <v>32.0</v>
      </c>
      <c r="H2893" s="92">
        <v>0.0</v>
      </c>
      <c r="I2893" s="103">
        <v>32.0</v>
      </c>
      <c r="J2893" s="106">
        <f t="shared" si="1835"/>
        <v>0</v>
      </c>
      <c r="K2893" s="94">
        <f t="shared" si="1836"/>
        <v>1</v>
      </c>
      <c r="L2893" s="103">
        <v>21.0</v>
      </c>
      <c r="M2893" s="103">
        <v>41.0</v>
      </c>
      <c r="N2893" s="103">
        <v>1.0</v>
      </c>
      <c r="O2893" s="95">
        <f t="shared" si="1842"/>
        <v>11.2</v>
      </c>
      <c r="P2893" s="103">
        <v>2.0</v>
      </c>
      <c r="Q2893" s="92">
        <v>0.0</v>
      </c>
      <c r="R2893" s="103">
        <v>4.0</v>
      </c>
      <c r="S2893" s="103">
        <v>2.0</v>
      </c>
      <c r="T2893" s="103">
        <v>4.0</v>
      </c>
      <c r="U2893" s="92">
        <v>0.0</v>
      </c>
      <c r="V2893" s="92">
        <v>0.0</v>
      </c>
      <c r="W2893" s="92">
        <v>0.0</v>
      </c>
      <c r="X2893" s="92">
        <v>0.0</v>
      </c>
      <c r="Y2893" s="92">
        <v>0.0</v>
      </c>
      <c r="Z2893" s="92">
        <v>0.0</v>
      </c>
      <c r="AA2893" s="92">
        <v>0.0</v>
      </c>
      <c r="AB2893" s="92">
        <v>0.0</v>
      </c>
      <c r="AC2893" s="92">
        <v>0.0</v>
      </c>
      <c r="AD2893" s="92">
        <v>0.0</v>
      </c>
      <c r="AE2893" s="92">
        <v>0.0</v>
      </c>
      <c r="AF2893" s="92">
        <v>0.0</v>
      </c>
      <c r="AG2893" s="92">
        <v>0.0</v>
      </c>
      <c r="AH2893" s="92">
        <v>0.0</v>
      </c>
    </row>
    <row r="2894" hidden="1">
      <c r="A2894" s="90" t="s">
        <v>100</v>
      </c>
      <c r="B2894" s="91" t="s">
        <v>323</v>
      </c>
      <c r="C2894" s="92">
        <v>0.0</v>
      </c>
      <c r="D2894" s="92">
        <v>0.0</v>
      </c>
      <c r="E2894" s="93">
        <f t="shared" si="1841"/>
        <v>0</v>
      </c>
      <c r="F2894" s="92">
        <v>0.0</v>
      </c>
      <c r="G2894" s="92">
        <v>0.0</v>
      </c>
      <c r="H2894" s="92">
        <v>0.0</v>
      </c>
      <c r="I2894" s="92">
        <v>0.0</v>
      </c>
      <c r="J2894" s="106">
        <f t="shared" si="1835"/>
        <v>0</v>
      </c>
      <c r="K2894" s="94" t="str">
        <f t="shared" si="1836"/>
        <v>#DIV/0!</v>
      </c>
      <c r="L2894" s="92">
        <v>0.0</v>
      </c>
      <c r="M2894" s="92">
        <v>0.0</v>
      </c>
      <c r="N2894" s="103">
        <v>0.0</v>
      </c>
      <c r="O2894" s="95">
        <f t="shared" si="1842"/>
        <v>0</v>
      </c>
      <c r="P2894" s="92">
        <v>0.0</v>
      </c>
      <c r="Q2894" s="92">
        <v>0.0</v>
      </c>
      <c r="R2894" s="92">
        <v>0.0</v>
      </c>
      <c r="S2894" s="92">
        <v>0.0</v>
      </c>
      <c r="T2894" s="92">
        <v>0.0</v>
      </c>
      <c r="U2894" s="92">
        <v>0.0</v>
      </c>
      <c r="V2894" s="92">
        <v>0.0</v>
      </c>
      <c r="W2894" s="92">
        <v>0.0</v>
      </c>
      <c r="X2894" s="92">
        <v>0.0</v>
      </c>
      <c r="Y2894" s="92">
        <v>0.0</v>
      </c>
      <c r="Z2894" s="92">
        <v>0.0</v>
      </c>
      <c r="AA2894" s="92">
        <v>0.0</v>
      </c>
      <c r="AB2894" s="92">
        <v>0.0</v>
      </c>
      <c r="AC2894" s="92">
        <v>0.0</v>
      </c>
      <c r="AD2894" s="92">
        <v>0.0</v>
      </c>
      <c r="AE2894" s="92">
        <v>0.0</v>
      </c>
      <c r="AF2894" s="92">
        <v>0.0</v>
      </c>
      <c r="AG2894" s="92">
        <v>0.0</v>
      </c>
      <c r="AH2894" s="92">
        <v>0.0</v>
      </c>
    </row>
    <row r="2895" hidden="1">
      <c r="A2895" s="90" t="s">
        <v>100</v>
      </c>
      <c r="B2895" s="91" t="s">
        <v>324</v>
      </c>
      <c r="C2895" s="103">
        <v>1.0</v>
      </c>
      <c r="D2895" s="92">
        <v>0.0</v>
      </c>
      <c r="E2895" s="93">
        <f t="shared" si="1841"/>
        <v>10.5</v>
      </c>
      <c r="F2895" s="103">
        <v>1.0</v>
      </c>
      <c r="G2895" s="103">
        <v>26.0</v>
      </c>
      <c r="H2895" s="92">
        <v>0.0</v>
      </c>
      <c r="I2895" s="103">
        <v>45.0</v>
      </c>
      <c r="J2895" s="106">
        <f t="shared" si="1835"/>
        <v>-19</v>
      </c>
      <c r="K2895" s="94">
        <f t="shared" si="1836"/>
        <v>0.5777777778</v>
      </c>
      <c r="L2895" s="103">
        <v>14.0</v>
      </c>
      <c r="M2895" s="103">
        <v>30.0</v>
      </c>
      <c r="N2895" s="103">
        <v>1.0</v>
      </c>
      <c r="O2895" s="95">
        <f t="shared" si="1842"/>
        <v>10.5</v>
      </c>
      <c r="P2895" s="103">
        <v>1.0</v>
      </c>
      <c r="Q2895" s="92">
        <v>0.0</v>
      </c>
      <c r="R2895" s="92">
        <v>0.0</v>
      </c>
      <c r="S2895" s="103">
        <v>1.0</v>
      </c>
      <c r="T2895" s="103">
        <v>1.0</v>
      </c>
      <c r="U2895" s="103">
        <v>1.0</v>
      </c>
      <c r="V2895" s="92">
        <v>0.0</v>
      </c>
      <c r="W2895" s="92">
        <v>0.0</v>
      </c>
      <c r="X2895" s="92">
        <v>0.0</v>
      </c>
      <c r="Y2895" s="92">
        <v>0.0</v>
      </c>
      <c r="Z2895" s="92">
        <v>0.0</v>
      </c>
      <c r="AA2895" s="92">
        <v>0.0</v>
      </c>
      <c r="AB2895" s="92">
        <v>0.0</v>
      </c>
      <c r="AC2895" s="92">
        <v>0.0</v>
      </c>
      <c r="AD2895" s="92">
        <v>0.0</v>
      </c>
      <c r="AE2895" s="92">
        <v>0.0</v>
      </c>
      <c r="AF2895" s="92">
        <v>0.0</v>
      </c>
      <c r="AG2895" s="92">
        <v>0.0</v>
      </c>
      <c r="AH2895" s="92">
        <v>0.0</v>
      </c>
    </row>
    <row r="2896" hidden="1">
      <c r="A2896" s="90" t="s">
        <v>100</v>
      </c>
      <c r="B2896" s="91" t="s">
        <v>325</v>
      </c>
      <c r="C2896" s="92">
        <v>0.0</v>
      </c>
      <c r="D2896" s="92">
        <v>0.0</v>
      </c>
      <c r="E2896" s="93">
        <f t="shared" si="1841"/>
        <v>0</v>
      </c>
      <c r="F2896" s="92">
        <v>0.0</v>
      </c>
      <c r="G2896" s="92">
        <v>0.0</v>
      </c>
      <c r="H2896" s="92">
        <v>0.0</v>
      </c>
      <c r="I2896" s="92">
        <v>0.0</v>
      </c>
      <c r="J2896" s="106">
        <f t="shared" si="1835"/>
        <v>0</v>
      </c>
      <c r="K2896" s="94" t="str">
        <f t="shared" si="1836"/>
        <v>#DIV/0!</v>
      </c>
      <c r="L2896" s="92">
        <v>0.0</v>
      </c>
      <c r="M2896" s="92">
        <v>0.0</v>
      </c>
      <c r="N2896" s="103">
        <v>0.0</v>
      </c>
      <c r="O2896" s="95">
        <f t="shared" si="1842"/>
        <v>0</v>
      </c>
      <c r="P2896" s="92">
        <v>0.0</v>
      </c>
      <c r="Q2896" s="92">
        <v>0.0</v>
      </c>
      <c r="R2896" s="92">
        <v>0.0</v>
      </c>
      <c r="S2896" s="92">
        <v>0.0</v>
      </c>
      <c r="T2896" s="92">
        <v>0.0</v>
      </c>
      <c r="U2896" s="92">
        <v>0.0</v>
      </c>
      <c r="V2896" s="92">
        <v>0.0</v>
      </c>
      <c r="W2896" s="92">
        <v>0.0</v>
      </c>
      <c r="X2896" s="92">
        <v>0.0</v>
      </c>
      <c r="Y2896" s="92">
        <v>0.0</v>
      </c>
      <c r="Z2896" s="92">
        <v>0.0</v>
      </c>
      <c r="AA2896" s="92">
        <v>0.0</v>
      </c>
      <c r="AB2896" s="92">
        <v>0.0</v>
      </c>
      <c r="AC2896" s="92">
        <v>0.0</v>
      </c>
      <c r="AD2896" s="92">
        <v>0.0</v>
      </c>
      <c r="AE2896" s="92">
        <v>0.0</v>
      </c>
      <c r="AF2896" s="92">
        <v>0.0</v>
      </c>
      <c r="AG2896" s="92">
        <v>0.0</v>
      </c>
      <c r="AH2896" s="92">
        <v>0.0</v>
      </c>
    </row>
    <row r="2897" hidden="1">
      <c r="A2897" s="90" t="s">
        <v>100</v>
      </c>
      <c r="B2897" s="91" t="s">
        <v>326</v>
      </c>
      <c r="C2897" s="103">
        <v>1.0</v>
      </c>
      <c r="D2897" s="92">
        <v>0.0</v>
      </c>
      <c r="E2897" s="93">
        <f t="shared" si="1841"/>
        <v>10.4</v>
      </c>
      <c r="F2897" s="103">
        <v>1.0</v>
      </c>
      <c r="G2897" s="103">
        <v>39.0</v>
      </c>
      <c r="H2897" s="92">
        <v>0.0</v>
      </c>
      <c r="I2897" s="103">
        <v>48.0</v>
      </c>
      <c r="J2897" s="106">
        <f t="shared" si="1835"/>
        <v>-9</v>
      </c>
      <c r="K2897" s="94">
        <f t="shared" si="1836"/>
        <v>0.8125</v>
      </c>
      <c r="L2897" s="103">
        <v>13.0</v>
      </c>
      <c r="M2897" s="103">
        <v>45.0</v>
      </c>
      <c r="N2897" s="103">
        <v>1.0</v>
      </c>
      <c r="O2897" s="95">
        <f t="shared" si="1842"/>
        <v>10.4</v>
      </c>
      <c r="P2897" s="92">
        <v>0.0</v>
      </c>
      <c r="Q2897" s="92">
        <v>0.0</v>
      </c>
      <c r="R2897" s="103">
        <v>2.0</v>
      </c>
      <c r="S2897" s="103">
        <v>1.0</v>
      </c>
      <c r="T2897" s="103">
        <v>5.0</v>
      </c>
      <c r="U2897" s="92">
        <v>0.0</v>
      </c>
      <c r="V2897" s="92">
        <v>0.0</v>
      </c>
      <c r="W2897" s="92">
        <v>0.0</v>
      </c>
      <c r="X2897" s="92">
        <v>0.0</v>
      </c>
      <c r="Y2897" s="92">
        <v>0.0</v>
      </c>
      <c r="Z2897" s="92">
        <v>0.0</v>
      </c>
      <c r="AA2897" s="92">
        <v>0.0</v>
      </c>
      <c r="AB2897" s="92">
        <v>0.0</v>
      </c>
      <c r="AC2897" s="103">
        <v>1.0</v>
      </c>
      <c r="AD2897" s="92">
        <v>0.0</v>
      </c>
      <c r="AE2897" s="92">
        <v>0.0</v>
      </c>
      <c r="AF2897" s="92">
        <v>0.0</v>
      </c>
      <c r="AG2897" s="92">
        <v>0.0</v>
      </c>
      <c r="AH2897" s="92">
        <v>0.0</v>
      </c>
    </row>
    <row r="2898" hidden="1">
      <c r="A2898" s="98" t="s">
        <v>271</v>
      </c>
      <c r="B2898" s="99"/>
      <c r="C2898" s="99">
        <f>SUM(C2892:C2897)</f>
        <v>4</v>
      </c>
      <c r="D2898" s="99">
        <f t="shared" ref="D2898:F2898" si="1843">SUM(D2892:D2897)/4</f>
        <v>0</v>
      </c>
      <c r="E2898" s="100">
        <f t="shared" si="1843"/>
        <v>10.7875</v>
      </c>
      <c r="F2898" s="99">
        <f t="shared" si="1843"/>
        <v>0.5</v>
      </c>
      <c r="G2898" s="99">
        <f>SUM(G2892:G2897)</f>
        <v>143</v>
      </c>
      <c r="H2898" s="99"/>
      <c r="I2898" s="99">
        <f>SUM(I2892:I2897)</f>
        <v>164</v>
      </c>
      <c r="J2898" s="99">
        <f t="shared" si="1835"/>
        <v>-21</v>
      </c>
      <c r="K2898" s="101">
        <f t="shared" si="1836"/>
        <v>0.8719512195</v>
      </c>
      <c r="L2898" s="99">
        <f t="shared" ref="L2898:M2898" si="1844">SUM(L2892:L2897)</f>
        <v>65</v>
      </c>
      <c r="M2898" s="99">
        <f t="shared" si="1844"/>
        <v>173</v>
      </c>
      <c r="N2898" s="99"/>
      <c r="O2898" s="102"/>
      <c r="P2898" s="99">
        <f t="shared" ref="P2898:AH2898" si="1845">SUM(P2892:P2897)</f>
        <v>5</v>
      </c>
      <c r="Q2898" s="99">
        <f t="shared" si="1845"/>
        <v>3</v>
      </c>
      <c r="R2898" s="99">
        <f t="shared" si="1845"/>
        <v>7</v>
      </c>
      <c r="S2898" s="99">
        <f t="shared" si="1845"/>
        <v>4</v>
      </c>
      <c r="T2898" s="99">
        <f t="shared" si="1845"/>
        <v>16</v>
      </c>
      <c r="U2898" s="99">
        <f t="shared" si="1845"/>
        <v>3</v>
      </c>
      <c r="V2898" s="99">
        <f t="shared" si="1845"/>
        <v>1</v>
      </c>
      <c r="W2898" s="99">
        <f t="shared" si="1845"/>
        <v>1</v>
      </c>
      <c r="X2898" s="99">
        <f t="shared" si="1845"/>
        <v>0</v>
      </c>
      <c r="Y2898" s="99">
        <f t="shared" si="1845"/>
        <v>0</v>
      </c>
      <c r="Z2898" s="99">
        <f t="shared" si="1845"/>
        <v>0</v>
      </c>
      <c r="AA2898" s="99">
        <f t="shared" si="1845"/>
        <v>0</v>
      </c>
      <c r="AB2898" s="99">
        <f t="shared" si="1845"/>
        <v>0</v>
      </c>
      <c r="AC2898" s="99">
        <f t="shared" si="1845"/>
        <v>2</v>
      </c>
      <c r="AD2898" s="99">
        <f t="shared" si="1845"/>
        <v>0</v>
      </c>
      <c r="AE2898" s="99">
        <f t="shared" si="1845"/>
        <v>0</v>
      </c>
      <c r="AF2898" s="99">
        <f t="shared" si="1845"/>
        <v>0</v>
      </c>
      <c r="AG2898" s="99">
        <f t="shared" si="1845"/>
        <v>0</v>
      </c>
      <c r="AH2898" s="99">
        <f t="shared" si="1845"/>
        <v>0</v>
      </c>
    </row>
    <row r="2899">
      <c r="A2899" s="119" t="s">
        <v>546</v>
      </c>
    </row>
    <row r="2901" hidden="1">
      <c r="A2901" s="115"/>
      <c r="F2901" s="116" t="s">
        <v>382</v>
      </c>
      <c r="L2901" s="117" t="s">
        <v>383</v>
      </c>
      <c r="N2901" s="118" t="s">
        <v>384</v>
      </c>
    </row>
    <row r="2902" hidden="1">
      <c r="A2902" s="83" t="s">
        <v>232</v>
      </c>
      <c r="B2902" s="83" t="s">
        <v>233</v>
      </c>
      <c r="C2902" s="83" t="s">
        <v>234</v>
      </c>
      <c r="D2902" s="83" t="s">
        <v>15</v>
      </c>
      <c r="E2902" s="84" t="s">
        <v>235</v>
      </c>
      <c r="F2902" s="85" t="s">
        <v>17</v>
      </c>
      <c r="G2902" s="85" t="s">
        <v>236</v>
      </c>
      <c r="H2902" s="85" t="s">
        <v>237</v>
      </c>
      <c r="I2902" s="85" t="s">
        <v>238</v>
      </c>
      <c r="J2902" s="85" t="s">
        <v>239</v>
      </c>
      <c r="K2902" s="86" t="s">
        <v>240</v>
      </c>
      <c r="L2902" s="87" t="s">
        <v>241</v>
      </c>
      <c r="M2902" s="87" t="s">
        <v>242</v>
      </c>
      <c r="N2902" s="88" t="s">
        <v>385</v>
      </c>
      <c r="O2902" s="88" t="s">
        <v>235</v>
      </c>
      <c r="P2902" s="88" t="s">
        <v>244</v>
      </c>
      <c r="Q2902" s="88" t="s">
        <v>245</v>
      </c>
      <c r="R2902" s="88" t="s">
        <v>246</v>
      </c>
      <c r="S2902" s="88" t="s">
        <v>247</v>
      </c>
      <c r="T2902" s="88" t="s">
        <v>248</v>
      </c>
      <c r="U2902" s="88" t="s">
        <v>249</v>
      </c>
      <c r="V2902" s="88" t="s">
        <v>250</v>
      </c>
      <c r="W2902" s="88" t="s">
        <v>251</v>
      </c>
      <c r="X2902" s="88" t="s">
        <v>252</v>
      </c>
      <c r="Y2902" s="88" t="s">
        <v>253</v>
      </c>
      <c r="Z2902" s="88" t="s">
        <v>254</v>
      </c>
      <c r="AA2902" s="88" t="s">
        <v>255</v>
      </c>
      <c r="AB2902" s="88" t="s">
        <v>256</v>
      </c>
      <c r="AC2902" s="88" t="s">
        <v>257</v>
      </c>
      <c r="AD2902" s="88" t="s">
        <v>258</v>
      </c>
      <c r="AE2902" s="88" t="s">
        <v>259</v>
      </c>
      <c r="AF2902" s="88" t="s">
        <v>260</v>
      </c>
      <c r="AG2902" s="88" t="s">
        <v>261</v>
      </c>
      <c r="AH2902" s="88" t="s">
        <v>262</v>
      </c>
    </row>
    <row r="2903" hidden="1">
      <c r="A2903" s="90" t="s">
        <v>83</v>
      </c>
      <c r="B2903" s="91" t="s">
        <v>360</v>
      </c>
      <c r="C2903" s="103">
        <v>1.0</v>
      </c>
      <c r="D2903" s="103">
        <v>1.0</v>
      </c>
      <c r="E2903" s="93">
        <f t="shared" ref="E2903:E2909" si="1846">SUM(L2903*I2903)/60</f>
        <v>11.66666667</v>
      </c>
      <c r="F2903" s="92">
        <v>0.0</v>
      </c>
      <c r="G2903" s="103">
        <v>78.0</v>
      </c>
      <c r="H2903" s="92">
        <v>0.0</v>
      </c>
      <c r="I2903" s="103">
        <v>35.0</v>
      </c>
      <c r="J2903" s="106">
        <f t="shared" ref="J2903:J2917" si="1847">SUM(G2903-I2903)</f>
        <v>43</v>
      </c>
      <c r="K2903" s="94">
        <f t="shared" ref="K2903:K2917" si="1848">SUM(G2903/I2903)</f>
        <v>2.228571429</v>
      </c>
      <c r="L2903" s="103">
        <v>20.0</v>
      </c>
      <c r="M2903" s="103">
        <v>124.0</v>
      </c>
      <c r="N2903" s="103">
        <v>1.0</v>
      </c>
      <c r="O2903" s="95">
        <f t="shared" ref="O2903:O2909" si="1849">(E2903*N2903)</f>
        <v>11.66666667</v>
      </c>
      <c r="P2903" s="103">
        <v>5.0</v>
      </c>
      <c r="Q2903" s="103">
        <v>2.0</v>
      </c>
      <c r="R2903" s="103">
        <v>12.0</v>
      </c>
      <c r="S2903" s="103">
        <v>1.0</v>
      </c>
      <c r="T2903" s="103">
        <v>16.0</v>
      </c>
      <c r="U2903" s="103">
        <v>8.0</v>
      </c>
      <c r="V2903" s="103">
        <v>3.0</v>
      </c>
      <c r="W2903" s="103">
        <v>2.0</v>
      </c>
      <c r="X2903" s="103">
        <v>2.0</v>
      </c>
      <c r="Y2903" s="103">
        <v>1.0</v>
      </c>
      <c r="Z2903" s="92">
        <v>0.0</v>
      </c>
      <c r="AA2903" s="92">
        <v>0.0</v>
      </c>
      <c r="AB2903" s="92">
        <v>0.0</v>
      </c>
      <c r="AC2903" s="103">
        <v>5.0</v>
      </c>
      <c r="AD2903" s="92">
        <v>0.0</v>
      </c>
      <c r="AE2903" s="92">
        <v>0.0</v>
      </c>
      <c r="AF2903" s="92">
        <v>0.0</v>
      </c>
      <c r="AG2903" s="92">
        <v>0.0</v>
      </c>
      <c r="AH2903" s="92">
        <v>0.0</v>
      </c>
    </row>
    <row r="2904" hidden="1">
      <c r="A2904" s="90" t="s">
        <v>83</v>
      </c>
      <c r="B2904" s="91" t="s">
        <v>361</v>
      </c>
      <c r="C2904" s="103">
        <v>1.0</v>
      </c>
      <c r="D2904" s="103">
        <v>1.0</v>
      </c>
      <c r="E2904" s="93">
        <f t="shared" si="1846"/>
        <v>12</v>
      </c>
      <c r="F2904" s="103">
        <v>4.0</v>
      </c>
      <c r="G2904" s="103">
        <v>37.0</v>
      </c>
      <c r="H2904" s="92">
        <v>0.0</v>
      </c>
      <c r="I2904" s="103">
        <v>30.0</v>
      </c>
      <c r="J2904" s="106">
        <f t="shared" si="1847"/>
        <v>7</v>
      </c>
      <c r="K2904" s="94">
        <f t="shared" si="1848"/>
        <v>1.233333333</v>
      </c>
      <c r="L2904" s="103">
        <v>24.0</v>
      </c>
      <c r="M2904" s="103">
        <v>54.0</v>
      </c>
      <c r="N2904" s="103">
        <v>1.0</v>
      </c>
      <c r="O2904" s="95">
        <f t="shared" si="1849"/>
        <v>12</v>
      </c>
      <c r="P2904" s="103">
        <v>4.0</v>
      </c>
      <c r="Q2904" s="92">
        <v>0.0</v>
      </c>
      <c r="R2904" s="103">
        <v>2.0</v>
      </c>
      <c r="S2904" s="92">
        <v>0.0</v>
      </c>
      <c r="T2904" s="103">
        <v>6.0</v>
      </c>
      <c r="U2904" s="92">
        <v>0.0</v>
      </c>
      <c r="V2904" s="92">
        <v>0.0</v>
      </c>
      <c r="W2904" s="92">
        <v>0.0</v>
      </c>
      <c r="X2904" s="92">
        <v>0.0</v>
      </c>
      <c r="Y2904" s="92">
        <v>0.0</v>
      </c>
      <c r="Z2904" s="92">
        <v>0.0</v>
      </c>
      <c r="AA2904" s="92">
        <v>0.0</v>
      </c>
      <c r="AB2904" s="92">
        <v>0.0</v>
      </c>
      <c r="AC2904" s="103">
        <v>1.0</v>
      </c>
      <c r="AD2904" s="92">
        <v>0.0</v>
      </c>
      <c r="AE2904" s="92">
        <v>0.0</v>
      </c>
      <c r="AF2904" s="92">
        <v>0.0</v>
      </c>
      <c r="AG2904" s="92">
        <v>0.0</v>
      </c>
      <c r="AH2904" s="103">
        <v>1.0</v>
      </c>
    </row>
    <row r="2905" hidden="1">
      <c r="A2905" s="90" t="s">
        <v>83</v>
      </c>
      <c r="B2905" s="91" t="s">
        <v>362</v>
      </c>
      <c r="C2905" s="103">
        <v>1.0</v>
      </c>
      <c r="D2905" s="103">
        <v>1.0</v>
      </c>
      <c r="E2905" s="93">
        <f t="shared" si="1846"/>
        <v>10.61666667</v>
      </c>
      <c r="F2905" s="103">
        <v>1.0</v>
      </c>
      <c r="G2905" s="103">
        <v>43.0</v>
      </c>
      <c r="H2905" s="92">
        <v>0.0</v>
      </c>
      <c r="I2905" s="103">
        <v>49.0</v>
      </c>
      <c r="J2905" s="106">
        <f t="shared" si="1847"/>
        <v>-6</v>
      </c>
      <c r="K2905" s="94">
        <f t="shared" si="1848"/>
        <v>0.8775510204</v>
      </c>
      <c r="L2905" s="103">
        <v>13.0</v>
      </c>
      <c r="M2905" s="103">
        <v>55.0</v>
      </c>
      <c r="N2905" s="103">
        <v>1.0</v>
      </c>
      <c r="O2905" s="95">
        <f t="shared" si="1849"/>
        <v>10.61666667</v>
      </c>
      <c r="P2905" s="103">
        <v>1.0</v>
      </c>
      <c r="Q2905" s="103">
        <v>1.0</v>
      </c>
      <c r="R2905" s="103">
        <v>6.0</v>
      </c>
      <c r="S2905" s="92">
        <v>0.0</v>
      </c>
      <c r="T2905" s="103">
        <v>5.0</v>
      </c>
      <c r="U2905" s="92">
        <v>0.0</v>
      </c>
      <c r="V2905" s="92">
        <v>0.0</v>
      </c>
      <c r="W2905" s="92">
        <v>0.0</v>
      </c>
      <c r="X2905" s="92">
        <v>0.0</v>
      </c>
      <c r="Y2905" s="92">
        <v>0.0</v>
      </c>
      <c r="Z2905" s="92">
        <v>0.0</v>
      </c>
      <c r="AA2905" s="92">
        <v>0.0</v>
      </c>
      <c r="AB2905" s="92">
        <v>0.0</v>
      </c>
      <c r="AC2905" s="103">
        <v>1.0</v>
      </c>
      <c r="AD2905" s="92">
        <v>0.0</v>
      </c>
      <c r="AE2905" s="92">
        <v>0.0</v>
      </c>
      <c r="AF2905" s="92">
        <v>0.0</v>
      </c>
      <c r="AG2905" s="92">
        <v>0.0</v>
      </c>
      <c r="AH2905" s="92">
        <v>0.0</v>
      </c>
    </row>
    <row r="2906" hidden="1">
      <c r="A2906" s="90" t="s">
        <v>83</v>
      </c>
      <c r="B2906" s="91" t="s">
        <v>363</v>
      </c>
      <c r="C2906" s="103">
        <v>1.0</v>
      </c>
      <c r="D2906" s="103">
        <v>1.0</v>
      </c>
      <c r="E2906" s="93">
        <f t="shared" si="1846"/>
        <v>11.25</v>
      </c>
      <c r="F2906" s="92">
        <v>0.0</v>
      </c>
      <c r="G2906" s="103">
        <v>47.0</v>
      </c>
      <c r="H2906" s="103">
        <v>1.0</v>
      </c>
      <c r="I2906" s="103">
        <v>45.0</v>
      </c>
      <c r="J2906" s="106">
        <f t="shared" si="1847"/>
        <v>2</v>
      </c>
      <c r="K2906" s="94">
        <f t="shared" si="1848"/>
        <v>1.044444444</v>
      </c>
      <c r="L2906" s="103">
        <v>15.0</v>
      </c>
      <c r="M2906" s="103">
        <v>67.0</v>
      </c>
      <c r="N2906" s="103">
        <v>1.0</v>
      </c>
      <c r="O2906" s="95">
        <f t="shared" si="1849"/>
        <v>11.25</v>
      </c>
      <c r="P2906" s="103">
        <v>2.0</v>
      </c>
      <c r="Q2906" s="103">
        <v>1.0</v>
      </c>
      <c r="R2906" s="103">
        <v>5.0</v>
      </c>
      <c r="S2906" s="103">
        <v>1.0</v>
      </c>
      <c r="T2906" s="103">
        <v>10.0</v>
      </c>
      <c r="U2906" s="103">
        <v>3.0</v>
      </c>
      <c r="V2906" s="103">
        <v>1.0</v>
      </c>
      <c r="W2906" s="92">
        <v>0.0</v>
      </c>
      <c r="X2906" s="92">
        <v>0.0</v>
      </c>
      <c r="Y2906" s="92">
        <v>0.0</v>
      </c>
      <c r="Z2906" s="92">
        <v>0.0</v>
      </c>
      <c r="AA2906" s="92">
        <v>0.0</v>
      </c>
      <c r="AB2906" s="92">
        <v>0.0</v>
      </c>
      <c r="AC2906" s="92">
        <v>0.0</v>
      </c>
      <c r="AD2906" s="92">
        <v>0.0</v>
      </c>
      <c r="AE2906" s="92">
        <v>0.0</v>
      </c>
      <c r="AF2906" s="92">
        <v>0.0</v>
      </c>
      <c r="AG2906" s="92">
        <v>0.0</v>
      </c>
      <c r="AH2906" s="92">
        <v>0.0</v>
      </c>
    </row>
    <row r="2907" hidden="1">
      <c r="A2907" s="90" t="s">
        <v>83</v>
      </c>
      <c r="B2907" s="91" t="s">
        <v>334</v>
      </c>
      <c r="C2907" s="92">
        <v>0.0</v>
      </c>
      <c r="D2907" s="92">
        <v>0.0</v>
      </c>
      <c r="E2907" s="93">
        <f t="shared" si="1846"/>
        <v>0</v>
      </c>
      <c r="F2907" s="92">
        <v>0.0</v>
      </c>
      <c r="G2907" s="92">
        <v>0.0</v>
      </c>
      <c r="H2907" s="92">
        <v>0.0</v>
      </c>
      <c r="I2907" s="92">
        <v>0.0</v>
      </c>
      <c r="J2907" s="106">
        <f t="shared" si="1847"/>
        <v>0</v>
      </c>
      <c r="K2907" s="94" t="str">
        <f t="shared" si="1848"/>
        <v>#DIV/0!</v>
      </c>
      <c r="L2907" s="92">
        <v>0.0</v>
      </c>
      <c r="M2907" s="92">
        <v>0.0</v>
      </c>
      <c r="N2907" s="103">
        <v>0.0</v>
      </c>
      <c r="O2907" s="95">
        <f t="shared" si="1849"/>
        <v>0</v>
      </c>
      <c r="P2907" s="92">
        <v>0.0</v>
      </c>
      <c r="Q2907" s="92">
        <v>0.0</v>
      </c>
      <c r="R2907" s="92">
        <v>0.0</v>
      </c>
      <c r="S2907" s="92">
        <v>0.0</v>
      </c>
      <c r="T2907" s="92">
        <v>0.0</v>
      </c>
      <c r="U2907" s="92">
        <v>0.0</v>
      </c>
      <c r="V2907" s="92">
        <v>0.0</v>
      </c>
      <c r="W2907" s="92">
        <v>0.0</v>
      </c>
      <c r="X2907" s="92">
        <v>0.0</v>
      </c>
      <c r="Y2907" s="92">
        <v>0.0</v>
      </c>
      <c r="Z2907" s="92">
        <v>0.0</v>
      </c>
      <c r="AA2907" s="92">
        <v>0.0</v>
      </c>
      <c r="AB2907" s="92">
        <v>0.0</v>
      </c>
      <c r="AC2907" s="92">
        <v>0.0</v>
      </c>
      <c r="AD2907" s="92">
        <v>0.0</v>
      </c>
      <c r="AE2907" s="92">
        <v>0.0</v>
      </c>
      <c r="AF2907" s="92">
        <v>0.0</v>
      </c>
      <c r="AG2907" s="92">
        <v>0.0</v>
      </c>
      <c r="AH2907" s="92">
        <v>0.0</v>
      </c>
    </row>
    <row r="2908" hidden="1">
      <c r="A2908" s="90" t="s">
        <v>83</v>
      </c>
      <c r="B2908" s="91" t="s">
        <v>364</v>
      </c>
      <c r="C2908" s="92">
        <v>0.0</v>
      </c>
      <c r="D2908" s="92">
        <v>0.0</v>
      </c>
      <c r="E2908" s="93">
        <f t="shared" si="1846"/>
        <v>0</v>
      </c>
      <c r="F2908" s="92">
        <v>0.0</v>
      </c>
      <c r="G2908" s="92">
        <v>0.0</v>
      </c>
      <c r="H2908" s="92">
        <v>0.0</v>
      </c>
      <c r="I2908" s="92">
        <v>0.0</v>
      </c>
      <c r="J2908" s="106">
        <f t="shared" si="1847"/>
        <v>0</v>
      </c>
      <c r="K2908" s="94" t="str">
        <f t="shared" si="1848"/>
        <v>#DIV/0!</v>
      </c>
      <c r="L2908" s="92">
        <v>0.0</v>
      </c>
      <c r="M2908" s="92">
        <v>0.0</v>
      </c>
      <c r="N2908" s="103">
        <v>0.0</v>
      </c>
      <c r="O2908" s="95">
        <f t="shared" si="1849"/>
        <v>0</v>
      </c>
      <c r="P2908" s="92">
        <v>0.0</v>
      </c>
      <c r="Q2908" s="92">
        <v>0.0</v>
      </c>
      <c r="R2908" s="92">
        <v>0.0</v>
      </c>
      <c r="S2908" s="92">
        <v>0.0</v>
      </c>
      <c r="T2908" s="92">
        <v>0.0</v>
      </c>
      <c r="U2908" s="92">
        <v>0.0</v>
      </c>
      <c r="V2908" s="92">
        <v>0.0</v>
      </c>
      <c r="W2908" s="92">
        <v>0.0</v>
      </c>
      <c r="X2908" s="92">
        <v>0.0</v>
      </c>
      <c r="Y2908" s="92">
        <v>0.0</v>
      </c>
      <c r="Z2908" s="92">
        <v>0.0</v>
      </c>
      <c r="AA2908" s="92">
        <v>0.0</v>
      </c>
      <c r="AB2908" s="92">
        <v>0.0</v>
      </c>
      <c r="AC2908" s="92">
        <v>0.0</v>
      </c>
      <c r="AD2908" s="92">
        <v>0.0</v>
      </c>
      <c r="AE2908" s="92">
        <v>0.0</v>
      </c>
      <c r="AF2908" s="92">
        <v>0.0</v>
      </c>
      <c r="AG2908" s="92">
        <v>0.0</v>
      </c>
      <c r="AH2908" s="92">
        <v>0.0</v>
      </c>
    </row>
    <row r="2909" hidden="1">
      <c r="A2909" s="96" t="s">
        <v>83</v>
      </c>
      <c r="B2909" s="97" t="s">
        <v>365</v>
      </c>
      <c r="C2909" s="92">
        <v>0.0</v>
      </c>
      <c r="D2909" s="92">
        <v>0.0</v>
      </c>
      <c r="E2909" s="93">
        <f t="shared" si="1846"/>
        <v>0</v>
      </c>
      <c r="F2909" s="92">
        <v>0.0</v>
      </c>
      <c r="G2909" s="92">
        <v>0.0</v>
      </c>
      <c r="H2909" s="92">
        <v>0.0</v>
      </c>
      <c r="I2909" s="92">
        <v>0.0</v>
      </c>
      <c r="J2909" s="106">
        <f t="shared" si="1847"/>
        <v>0</v>
      </c>
      <c r="K2909" s="94" t="str">
        <f t="shared" si="1848"/>
        <v>#DIV/0!</v>
      </c>
      <c r="L2909" s="92">
        <v>0.0</v>
      </c>
      <c r="M2909" s="92">
        <v>0.0</v>
      </c>
      <c r="N2909" s="103">
        <v>0.0</v>
      </c>
      <c r="O2909" s="95">
        <f t="shared" si="1849"/>
        <v>0</v>
      </c>
      <c r="P2909" s="92">
        <v>0.0</v>
      </c>
      <c r="Q2909" s="92">
        <v>0.0</v>
      </c>
      <c r="R2909" s="92">
        <v>0.0</v>
      </c>
      <c r="S2909" s="92">
        <v>0.0</v>
      </c>
      <c r="T2909" s="92">
        <v>0.0</v>
      </c>
      <c r="U2909" s="92">
        <v>0.0</v>
      </c>
      <c r="V2909" s="92">
        <v>0.0</v>
      </c>
      <c r="W2909" s="92">
        <v>0.0</v>
      </c>
      <c r="X2909" s="92">
        <v>0.0</v>
      </c>
      <c r="Y2909" s="92">
        <v>0.0</v>
      </c>
      <c r="Z2909" s="92">
        <v>0.0</v>
      </c>
      <c r="AA2909" s="92">
        <v>0.0</v>
      </c>
      <c r="AB2909" s="92">
        <v>0.0</v>
      </c>
      <c r="AC2909" s="92">
        <v>0.0</v>
      </c>
      <c r="AD2909" s="92">
        <v>0.0</v>
      </c>
      <c r="AE2909" s="92">
        <v>0.0</v>
      </c>
      <c r="AF2909" s="92">
        <v>0.0</v>
      </c>
      <c r="AG2909" s="92">
        <v>0.0</v>
      </c>
      <c r="AH2909" s="92">
        <v>0.0</v>
      </c>
    </row>
    <row r="2910" hidden="1">
      <c r="A2910" s="98"/>
      <c r="B2910" s="99"/>
      <c r="C2910" s="99">
        <f t="shared" ref="C2910:D2910" si="1850">SUM(C2903:C2909)/4</f>
        <v>1</v>
      </c>
      <c r="D2910" s="99">
        <f t="shared" si="1850"/>
        <v>1</v>
      </c>
      <c r="E2910" s="100">
        <f>SUM(E2903:E2909)</f>
        <v>45.53333333</v>
      </c>
      <c r="F2910" s="99">
        <f>SUM(F2903:F2909)/4</f>
        <v>1.25</v>
      </c>
      <c r="G2910" s="99">
        <f>SUM(G2903:G2909)</f>
        <v>205</v>
      </c>
      <c r="H2910" s="99"/>
      <c r="I2910" s="99">
        <f>SUM(I2903:I2909)</f>
        <v>159</v>
      </c>
      <c r="J2910" s="99">
        <f t="shared" si="1847"/>
        <v>46</v>
      </c>
      <c r="K2910" s="101">
        <f t="shared" si="1848"/>
        <v>1.289308176</v>
      </c>
      <c r="L2910" s="99">
        <f t="shared" ref="L2910:M2910" si="1851">SUM(L2903:L2909)</f>
        <v>72</v>
      </c>
      <c r="M2910" s="99">
        <f t="shared" si="1851"/>
        <v>300</v>
      </c>
      <c r="N2910" s="99"/>
      <c r="O2910" s="102"/>
      <c r="P2910" s="99">
        <f t="shared" ref="P2910:AH2910" si="1852">SUM(P2903:P2909)</f>
        <v>12</v>
      </c>
      <c r="Q2910" s="99">
        <f t="shared" si="1852"/>
        <v>4</v>
      </c>
      <c r="R2910" s="99">
        <f t="shared" si="1852"/>
        <v>25</v>
      </c>
      <c r="S2910" s="99">
        <f t="shared" si="1852"/>
        <v>2</v>
      </c>
      <c r="T2910" s="99">
        <f t="shared" si="1852"/>
        <v>37</v>
      </c>
      <c r="U2910" s="99">
        <f t="shared" si="1852"/>
        <v>11</v>
      </c>
      <c r="V2910" s="99">
        <f t="shared" si="1852"/>
        <v>4</v>
      </c>
      <c r="W2910" s="99">
        <f t="shared" si="1852"/>
        <v>2</v>
      </c>
      <c r="X2910" s="99">
        <f t="shared" si="1852"/>
        <v>2</v>
      </c>
      <c r="Y2910" s="99">
        <f t="shared" si="1852"/>
        <v>1</v>
      </c>
      <c r="Z2910" s="99">
        <f t="shared" si="1852"/>
        <v>0</v>
      </c>
      <c r="AA2910" s="99">
        <f t="shared" si="1852"/>
        <v>0</v>
      </c>
      <c r="AB2910" s="99">
        <f t="shared" si="1852"/>
        <v>0</v>
      </c>
      <c r="AC2910" s="99">
        <f t="shared" si="1852"/>
        <v>7</v>
      </c>
      <c r="AD2910" s="99">
        <f t="shared" si="1852"/>
        <v>0</v>
      </c>
      <c r="AE2910" s="99">
        <f t="shared" si="1852"/>
        <v>0</v>
      </c>
      <c r="AF2910" s="99">
        <f t="shared" si="1852"/>
        <v>0</v>
      </c>
      <c r="AG2910" s="99">
        <f t="shared" si="1852"/>
        <v>0</v>
      </c>
      <c r="AH2910" s="99">
        <f t="shared" si="1852"/>
        <v>1</v>
      </c>
    </row>
    <row r="2911" hidden="1">
      <c r="A2911" s="90" t="s">
        <v>103</v>
      </c>
      <c r="B2911" s="91" t="s">
        <v>335</v>
      </c>
      <c r="C2911" s="103">
        <v>1.0</v>
      </c>
      <c r="D2911" s="92">
        <v>0.0</v>
      </c>
      <c r="E2911" s="93">
        <f t="shared" ref="E2911:E2916" si="1853">SUM(L2911*I2911)/60</f>
        <v>11.05</v>
      </c>
      <c r="F2911" s="103">
        <v>1.0</v>
      </c>
      <c r="G2911" s="103">
        <v>27.0</v>
      </c>
      <c r="H2911" s="92">
        <v>0.0</v>
      </c>
      <c r="I2911" s="103">
        <v>51.0</v>
      </c>
      <c r="J2911" s="106">
        <f t="shared" si="1847"/>
        <v>-24</v>
      </c>
      <c r="K2911" s="94">
        <f t="shared" si="1848"/>
        <v>0.5294117647</v>
      </c>
      <c r="L2911" s="103">
        <v>13.0</v>
      </c>
      <c r="M2911" s="103">
        <v>37.0</v>
      </c>
      <c r="N2911" s="103">
        <v>1.0</v>
      </c>
      <c r="O2911" s="95">
        <f t="shared" ref="O2911:O2916" si="1854">SUM(L2911*I2911)/60</f>
        <v>11.05</v>
      </c>
      <c r="P2911" s="103">
        <v>4.0</v>
      </c>
      <c r="Q2911" s="103">
        <v>1.0</v>
      </c>
      <c r="R2911" s="92">
        <v>0.0</v>
      </c>
      <c r="S2911" s="92">
        <v>0.0</v>
      </c>
      <c r="T2911" s="103">
        <v>4.0</v>
      </c>
      <c r="U2911" s="103">
        <v>1.0</v>
      </c>
      <c r="V2911" s="92">
        <v>0.0</v>
      </c>
      <c r="W2911" s="92">
        <v>0.0</v>
      </c>
      <c r="X2911" s="92">
        <v>0.0</v>
      </c>
      <c r="Y2911" s="92">
        <v>0.0</v>
      </c>
      <c r="Z2911" s="92">
        <v>0.0</v>
      </c>
      <c r="AA2911" s="92">
        <v>0.0</v>
      </c>
      <c r="AB2911" s="92">
        <v>0.0</v>
      </c>
      <c r="AC2911" s="103">
        <v>1.0</v>
      </c>
      <c r="AD2911" s="92">
        <v>0.0</v>
      </c>
      <c r="AE2911" s="92">
        <v>0.0</v>
      </c>
      <c r="AF2911" s="92">
        <v>0.0</v>
      </c>
      <c r="AG2911" s="92">
        <v>0.0</v>
      </c>
      <c r="AH2911" s="92">
        <v>0.0</v>
      </c>
    </row>
    <row r="2912" hidden="1">
      <c r="A2912" s="90" t="s">
        <v>103</v>
      </c>
      <c r="B2912" s="91" t="s">
        <v>336</v>
      </c>
      <c r="C2912" s="103">
        <v>1.0</v>
      </c>
      <c r="D2912" s="92">
        <v>0.0</v>
      </c>
      <c r="E2912" s="93">
        <f t="shared" si="1853"/>
        <v>11.4</v>
      </c>
      <c r="F2912" s="92">
        <v>0.0</v>
      </c>
      <c r="G2912" s="103">
        <v>28.0</v>
      </c>
      <c r="H2912" s="92">
        <v>0.0</v>
      </c>
      <c r="I2912" s="103">
        <v>36.0</v>
      </c>
      <c r="J2912" s="106">
        <f t="shared" si="1847"/>
        <v>-8</v>
      </c>
      <c r="K2912" s="94">
        <f t="shared" si="1848"/>
        <v>0.7777777778</v>
      </c>
      <c r="L2912" s="103">
        <v>19.0</v>
      </c>
      <c r="M2912" s="103">
        <v>35.0</v>
      </c>
      <c r="N2912" s="103">
        <v>1.0</v>
      </c>
      <c r="O2912" s="95">
        <f t="shared" si="1854"/>
        <v>11.4</v>
      </c>
      <c r="P2912" s="103">
        <v>1.0</v>
      </c>
      <c r="Q2912" s="103">
        <v>1.0</v>
      </c>
      <c r="R2912" s="103">
        <v>3.0</v>
      </c>
      <c r="S2912" s="92">
        <v>0.0</v>
      </c>
      <c r="T2912" s="103">
        <v>2.0</v>
      </c>
      <c r="U2912" s="103">
        <v>1.0</v>
      </c>
      <c r="V2912" s="92">
        <v>0.0</v>
      </c>
      <c r="W2912" s="92">
        <v>0.0</v>
      </c>
      <c r="X2912" s="92">
        <v>0.0</v>
      </c>
      <c r="Y2912" s="92">
        <v>0.0</v>
      </c>
      <c r="Z2912" s="92">
        <v>0.0</v>
      </c>
      <c r="AA2912" s="92">
        <v>0.0</v>
      </c>
      <c r="AB2912" s="92">
        <v>0.0</v>
      </c>
      <c r="AC2912" s="92">
        <v>0.0</v>
      </c>
      <c r="AD2912" s="92">
        <v>0.0</v>
      </c>
      <c r="AE2912" s="92">
        <v>0.0</v>
      </c>
      <c r="AF2912" s="92">
        <v>0.0</v>
      </c>
      <c r="AG2912" s="92">
        <v>0.0</v>
      </c>
      <c r="AH2912" s="92">
        <v>0.0</v>
      </c>
    </row>
    <row r="2913" hidden="1">
      <c r="A2913" s="90" t="s">
        <v>103</v>
      </c>
      <c r="B2913" s="91" t="s">
        <v>337</v>
      </c>
      <c r="C2913" s="92">
        <v>0.0</v>
      </c>
      <c r="D2913" s="92">
        <v>0.0</v>
      </c>
      <c r="E2913" s="93">
        <f t="shared" si="1853"/>
        <v>0</v>
      </c>
      <c r="F2913" s="92">
        <v>0.0</v>
      </c>
      <c r="G2913" s="92">
        <v>0.0</v>
      </c>
      <c r="H2913" s="92">
        <v>0.0</v>
      </c>
      <c r="I2913" s="92">
        <v>0.0</v>
      </c>
      <c r="J2913" s="106">
        <f t="shared" si="1847"/>
        <v>0</v>
      </c>
      <c r="K2913" s="94" t="str">
        <f t="shared" si="1848"/>
        <v>#DIV/0!</v>
      </c>
      <c r="L2913" s="92">
        <v>0.0</v>
      </c>
      <c r="M2913" s="92">
        <v>0.0</v>
      </c>
      <c r="N2913" s="103">
        <v>0.0</v>
      </c>
      <c r="O2913" s="95">
        <f t="shared" si="1854"/>
        <v>0</v>
      </c>
      <c r="P2913" s="92">
        <v>0.0</v>
      </c>
      <c r="Q2913" s="92">
        <v>0.0</v>
      </c>
      <c r="R2913" s="92">
        <v>0.0</v>
      </c>
      <c r="S2913" s="92">
        <v>0.0</v>
      </c>
      <c r="T2913" s="92">
        <v>0.0</v>
      </c>
      <c r="U2913" s="92">
        <v>0.0</v>
      </c>
      <c r="V2913" s="92">
        <v>0.0</v>
      </c>
      <c r="W2913" s="92">
        <v>0.0</v>
      </c>
      <c r="X2913" s="92">
        <v>0.0</v>
      </c>
      <c r="Y2913" s="92">
        <v>0.0</v>
      </c>
      <c r="Z2913" s="92">
        <v>0.0</v>
      </c>
      <c r="AA2913" s="92">
        <v>0.0</v>
      </c>
      <c r="AB2913" s="92">
        <v>0.0</v>
      </c>
      <c r="AC2913" s="92">
        <v>0.0</v>
      </c>
      <c r="AD2913" s="92">
        <v>0.0</v>
      </c>
      <c r="AE2913" s="92">
        <v>0.0</v>
      </c>
      <c r="AF2913" s="92">
        <v>0.0</v>
      </c>
      <c r="AG2913" s="92">
        <v>0.0</v>
      </c>
      <c r="AH2913" s="92">
        <v>0.0</v>
      </c>
    </row>
    <row r="2914" hidden="1">
      <c r="A2914" s="90" t="s">
        <v>103</v>
      </c>
      <c r="B2914" s="91" t="s">
        <v>338</v>
      </c>
      <c r="C2914" s="92">
        <v>0.0</v>
      </c>
      <c r="D2914" s="92">
        <v>0.0</v>
      </c>
      <c r="E2914" s="93">
        <f t="shared" si="1853"/>
        <v>0</v>
      </c>
      <c r="F2914" s="92">
        <v>0.0</v>
      </c>
      <c r="G2914" s="92">
        <v>0.0</v>
      </c>
      <c r="H2914" s="92">
        <v>0.0</v>
      </c>
      <c r="I2914" s="92">
        <v>0.0</v>
      </c>
      <c r="J2914" s="106">
        <f t="shared" si="1847"/>
        <v>0</v>
      </c>
      <c r="K2914" s="94" t="str">
        <f t="shared" si="1848"/>
        <v>#DIV/0!</v>
      </c>
      <c r="L2914" s="92">
        <v>0.0</v>
      </c>
      <c r="M2914" s="92">
        <v>0.0</v>
      </c>
      <c r="N2914" s="103">
        <v>0.0</v>
      </c>
      <c r="O2914" s="95">
        <f t="shared" si="1854"/>
        <v>0</v>
      </c>
      <c r="P2914" s="92">
        <v>0.0</v>
      </c>
      <c r="Q2914" s="92">
        <v>0.0</v>
      </c>
      <c r="R2914" s="92">
        <v>0.0</v>
      </c>
      <c r="S2914" s="92">
        <v>0.0</v>
      </c>
      <c r="T2914" s="92">
        <v>0.0</v>
      </c>
      <c r="U2914" s="92">
        <v>0.0</v>
      </c>
      <c r="V2914" s="92">
        <v>0.0</v>
      </c>
      <c r="W2914" s="92">
        <v>0.0</v>
      </c>
      <c r="X2914" s="92">
        <v>0.0</v>
      </c>
      <c r="Y2914" s="92">
        <v>0.0</v>
      </c>
      <c r="Z2914" s="92">
        <v>0.0</v>
      </c>
      <c r="AA2914" s="92">
        <v>0.0</v>
      </c>
      <c r="AB2914" s="92">
        <v>0.0</v>
      </c>
      <c r="AC2914" s="92">
        <v>0.0</v>
      </c>
      <c r="AD2914" s="92">
        <v>0.0</v>
      </c>
      <c r="AE2914" s="92">
        <v>0.0</v>
      </c>
      <c r="AF2914" s="92">
        <v>0.0</v>
      </c>
      <c r="AG2914" s="92">
        <v>0.0</v>
      </c>
      <c r="AH2914" s="92">
        <v>0.0</v>
      </c>
    </row>
    <row r="2915" hidden="1">
      <c r="A2915" s="90" t="s">
        <v>103</v>
      </c>
      <c r="B2915" s="91" t="s">
        <v>339</v>
      </c>
      <c r="C2915" s="103">
        <v>1.0</v>
      </c>
      <c r="D2915" s="92">
        <v>0.0</v>
      </c>
      <c r="E2915" s="93">
        <f t="shared" si="1853"/>
        <v>10.61666667</v>
      </c>
      <c r="F2915" s="92">
        <v>0.0</v>
      </c>
      <c r="G2915" s="103">
        <v>30.0</v>
      </c>
      <c r="H2915" s="92">
        <v>0.0</v>
      </c>
      <c r="I2915" s="103">
        <v>49.0</v>
      </c>
      <c r="J2915" s="106">
        <f t="shared" si="1847"/>
        <v>-19</v>
      </c>
      <c r="K2915" s="94">
        <f t="shared" si="1848"/>
        <v>0.612244898</v>
      </c>
      <c r="L2915" s="103">
        <v>13.0</v>
      </c>
      <c r="M2915" s="103">
        <v>40.0</v>
      </c>
      <c r="N2915" s="103">
        <v>1.0</v>
      </c>
      <c r="O2915" s="95">
        <f t="shared" si="1854"/>
        <v>10.61666667</v>
      </c>
      <c r="P2915" s="103">
        <v>3.0</v>
      </c>
      <c r="Q2915" s="103">
        <v>1.0</v>
      </c>
      <c r="R2915" s="103">
        <v>2.0</v>
      </c>
      <c r="S2915" s="92">
        <v>0.0</v>
      </c>
      <c r="T2915" s="103">
        <v>3.0</v>
      </c>
      <c r="U2915" s="103">
        <v>1.0</v>
      </c>
      <c r="V2915" s="103">
        <v>1.0</v>
      </c>
      <c r="W2915" s="92">
        <v>0.0</v>
      </c>
      <c r="X2915" s="92">
        <v>0.0</v>
      </c>
      <c r="Y2915" s="92">
        <v>0.0</v>
      </c>
      <c r="Z2915" s="92">
        <v>0.0</v>
      </c>
      <c r="AA2915" s="92">
        <v>0.0</v>
      </c>
      <c r="AB2915" s="92">
        <v>0.0</v>
      </c>
      <c r="AC2915" s="103">
        <v>1.0</v>
      </c>
      <c r="AD2915" s="92">
        <v>0.0</v>
      </c>
      <c r="AE2915" s="92">
        <v>0.0</v>
      </c>
      <c r="AF2915" s="92">
        <v>0.0</v>
      </c>
      <c r="AG2915" s="92">
        <v>0.0</v>
      </c>
      <c r="AH2915" s="92">
        <v>0.0</v>
      </c>
    </row>
    <row r="2916" hidden="1">
      <c r="A2916" s="90" t="s">
        <v>103</v>
      </c>
      <c r="B2916" s="91" t="s">
        <v>340</v>
      </c>
      <c r="C2916" s="103">
        <v>1.0</v>
      </c>
      <c r="D2916" s="92">
        <v>0.0</v>
      </c>
      <c r="E2916" s="93">
        <f t="shared" si="1853"/>
        <v>9.733333333</v>
      </c>
      <c r="F2916" s="92">
        <v>0.0</v>
      </c>
      <c r="G2916" s="103">
        <v>58.0</v>
      </c>
      <c r="H2916" s="92">
        <v>0.0</v>
      </c>
      <c r="I2916" s="103">
        <v>73.0</v>
      </c>
      <c r="J2916" s="106">
        <f t="shared" si="1847"/>
        <v>-15</v>
      </c>
      <c r="K2916" s="94">
        <f t="shared" si="1848"/>
        <v>0.7945205479</v>
      </c>
      <c r="L2916" s="103">
        <v>8.0</v>
      </c>
      <c r="M2916" s="103">
        <v>72.0</v>
      </c>
      <c r="N2916" s="103">
        <v>1.0</v>
      </c>
      <c r="O2916" s="95">
        <f t="shared" si="1854"/>
        <v>9.733333333</v>
      </c>
      <c r="P2916" s="103">
        <v>2.0</v>
      </c>
      <c r="Q2916" s="103">
        <v>1.0</v>
      </c>
      <c r="R2916" s="103">
        <v>1.0</v>
      </c>
      <c r="S2916" s="103">
        <v>4.0</v>
      </c>
      <c r="T2916" s="103">
        <v>11.0</v>
      </c>
      <c r="U2916" s="103">
        <v>1.0</v>
      </c>
      <c r="V2916" s="92">
        <v>0.0</v>
      </c>
      <c r="W2916" s="92">
        <v>0.0</v>
      </c>
      <c r="X2916" s="92">
        <v>0.0</v>
      </c>
      <c r="Y2916" s="92">
        <v>0.0</v>
      </c>
      <c r="Z2916" s="92">
        <v>0.0</v>
      </c>
      <c r="AA2916" s="92">
        <v>0.0</v>
      </c>
      <c r="AB2916" s="92">
        <v>0.0</v>
      </c>
      <c r="AC2916" s="92">
        <v>0.0</v>
      </c>
      <c r="AD2916" s="92">
        <v>0.0</v>
      </c>
      <c r="AE2916" s="92">
        <v>0.0</v>
      </c>
      <c r="AF2916" s="92">
        <v>0.0</v>
      </c>
      <c r="AG2916" s="92">
        <v>0.0</v>
      </c>
      <c r="AH2916" s="92">
        <v>0.0</v>
      </c>
    </row>
    <row r="2917" hidden="1">
      <c r="A2917" s="98" t="s">
        <v>271</v>
      </c>
      <c r="B2917" s="99"/>
      <c r="C2917" s="99">
        <f>SUM(C2911:C2916)</f>
        <v>4</v>
      </c>
      <c r="D2917" s="99">
        <f t="shared" ref="D2917:F2917" si="1855">SUM(D2911:D2916)/4</f>
        <v>0</v>
      </c>
      <c r="E2917" s="100">
        <f t="shared" si="1855"/>
        <v>10.7</v>
      </c>
      <c r="F2917" s="99">
        <f t="shared" si="1855"/>
        <v>0.25</v>
      </c>
      <c r="G2917" s="99">
        <f>SUM(G2911:G2916)</f>
        <v>143</v>
      </c>
      <c r="H2917" s="99"/>
      <c r="I2917" s="99">
        <f>SUM(I2911:I2916)</f>
        <v>209</v>
      </c>
      <c r="J2917" s="99">
        <f t="shared" si="1847"/>
        <v>-66</v>
      </c>
      <c r="K2917" s="101">
        <f t="shared" si="1848"/>
        <v>0.6842105263</v>
      </c>
      <c r="L2917" s="99">
        <f t="shared" ref="L2917:M2917" si="1856">SUM(L2911:L2916)</f>
        <v>53</v>
      </c>
      <c r="M2917" s="99">
        <f t="shared" si="1856"/>
        <v>184</v>
      </c>
      <c r="N2917" s="99"/>
      <c r="O2917" s="102"/>
      <c r="P2917" s="99">
        <f t="shared" ref="P2917:AH2917" si="1857">SUM(P2911:P2916)</f>
        <v>10</v>
      </c>
      <c r="Q2917" s="99">
        <f t="shared" si="1857"/>
        <v>4</v>
      </c>
      <c r="R2917" s="99">
        <f t="shared" si="1857"/>
        <v>6</v>
      </c>
      <c r="S2917" s="99">
        <f t="shared" si="1857"/>
        <v>4</v>
      </c>
      <c r="T2917" s="99">
        <f t="shared" si="1857"/>
        <v>20</v>
      </c>
      <c r="U2917" s="99">
        <f t="shared" si="1857"/>
        <v>4</v>
      </c>
      <c r="V2917" s="99">
        <f t="shared" si="1857"/>
        <v>1</v>
      </c>
      <c r="W2917" s="99">
        <f t="shared" si="1857"/>
        <v>0</v>
      </c>
      <c r="X2917" s="99">
        <f t="shared" si="1857"/>
        <v>0</v>
      </c>
      <c r="Y2917" s="99">
        <f t="shared" si="1857"/>
        <v>0</v>
      </c>
      <c r="Z2917" s="99">
        <f t="shared" si="1857"/>
        <v>0</v>
      </c>
      <c r="AA2917" s="99">
        <f t="shared" si="1857"/>
        <v>0</v>
      </c>
      <c r="AB2917" s="99">
        <f t="shared" si="1857"/>
        <v>0</v>
      </c>
      <c r="AC2917" s="99">
        <f t="shared" si="1857"/>
        <v>2</v>
      </c>
      <c r="AD2917" s="99">
        <f t="shared" si="1857"/>
        <v>0</v>
      </c>
      <c r="AE2917" s="99">
        <f t="shared" si="1857"/>
        <v>0</v>
      </c>
      <c r="AF2917" s="99">
        <f t="shared" si="1857"/>
        <v>0</v>
      </c>
      <c r="AG2917" s="99">
        <f t="shared" si="1857"/>
        <v>0</v>
      </c>
      <c r="AH2917" s="99">
        <f t="shared" si="1857"/>
        <v>0</v>
      </c>
    </row>
    <row r="2918">
      <c r="A2918" s="119" t="s">
        <v>547</v>
      </c>
    </row>
    <row r="2920" hidden="1">
      <c r="A2920" s="115"/>
      <c r="F2920" s="116" t="s">
        <v>382</v>
      </c>
      <c r="L2920" s="117" t="s">
        <v>383</v>
      </c>
      <c r="N2920" s="118" t="s">
        <v>384</v>
      </c>
    </row>
    <row r="2921" hidden="1">
      <c r="A2921" s="83" t="s">
        <v>232</v>
      </c>
      <c r="B2921" s="83" t="s">
        <v>233</v>
      </c>
      <c r="C2921" s="83" t="s">
        <v>234</v>
      </c>
      <c r="D2921" s="83" t="s">
        <v>15</v>
      </c>
      <c r="E2921" s="84" t="s">
        <v>235</v>
      </c>
      <c r="F2921" s="85" t="s">
        <v>17</v>
      </c>
      <c r="G2921" s="85" t="s">
        <v>236</v>
      </c>
      <c r="H2921" s="85" t="s">
        <v>237</v>
      </c>
      <c r="I2921" s="85" t="s">
        <v>238</v>
      </c>
      <c r="J2921" s="85" t="s">
        <v>239</v>
      </c>
      <c r="K2921" s="86" t="s">
        <v>240</v>
      </c>
      <c r="L2921" s="87" t="s">
        <v>241</v>
      </c>
      <c r="M2921" s="87" t="s">
        <v>242</v>
      </c>
      <c r="N2921" s="88" t="s">
        <v>385</v>
      </c>
      <c r="O2921" s="88" t="s">
        <v>235</v>
      </c>
      <c r="P2921" s="88" t="s">
        <v>244</v>
      </c>
      <c r="Q2921" s="88" t="s">
        <v>245</v>
      </c>
      <c r="R2921" s="88" t="s">
        <v>246</v>
      </c>
      <c r="S2921" s="88" t="s">
        <v>247</v>
      </c>
      <c r="T2921" s="88" t="s">
        <v>248</v>
      </c>
      <c r="U2921" s="88" t="s">
        <v>249</v>
      </c>
      <c r="V2921" s="88" t="s">
        <v>250</v>
      </c>
      <c r="W2921" s="88" t="s">
        <v>251</v>
      </c>
      <c r="X2921" s="88" t="s">
        <v>252</v>
      </c>
      <c r="Y2921" s="88" t="s">
        <v>253</v>
      </c>
      <c r="Z2921" s="88" t="s">
        <v>254</v>
      </c>
      <c r="AA2921" s="88" t="s">
        <v>255</v>
      </c>
      <c r="AB2921" s="88" t="s">
        <v>256</v>
      </c>
      <c r="AC2921" s="88" t="s">
        <v>257</v>
      </c>
      <c r="AD2921" s="88" t="s">
        <v>258</v>
      </c>
      <c r="AE2921" s="88" t="s">
        <v>259</v>
      </c>
      <c r="AF2921" s="88" t="s">
        <v>260</v>
      </c>
      <c r="AG2921" s="88" t="s">
        <v>261</v>
      </c>
      <c r="AH2921" s="88" t="s">
        <v>262</v>
      </c>
    </row>
    <row r="2922" hidden="1">
      <c r="A2922" s="96" t="s">
        <v>32</v>
      </c>
      <c r="B2922" s="91" t="s">
        <v>295</v>
      </c>
      <c r="C2922" s="103">
        <v>1.0</v>
      </c>
      <c r="D2922" s="103">
        <v>1.0</v>
      </c>
      <c r="E2922" s="93">
        <f t="shared" ref="E2922:E2927" si="1858">SUM(L2922*I2922)/60</f>
        <v>9.1</v>
      </c>
      <c r="F2922" s="92">
        <v>0.0</v>
      </c>
      <c r="G2922" s="103">
        <v>46.0</v>
      </c>
      <c r="H2922" s="103">
        <v>1.0</v>
      </c>
      <c r="I2922" s="103">
        <v>26.0</v>
      </c>
      <c r="J2922" s="106">
        <f t="shared" ref="J2922:J2935" si="1859">SUM(G2922-I2922)</f>
        <v>20</v>
      </c>
      <c r="K2922" s="94">
        <f t="shared" ref="K2922:K2935" si="1860">SUM(G2922/I2922)</f>
        <v>1.769230769</v>
      </c>
      <c r="L2922" s="103">
        <v>21.0</v>
      </c>
      <c r="M2922" s="103">
        <v>54.0</v>
      </c>
      <c r="N2922" s="103">
        <v>1.0</v>
      </c>
      <c r="O2922" s="95">
        <f t="shared" ref="O2922:O2927" si="1861">(E2922*N2922)</f>
        <v>9.1</v>
      </c>
      <c r="P2922" s="92">
        <v>0.0</v>
      </c>
      <c r="Q2922" s="92">
        <v>0.0</v>
      </c>
      <c r="R2922" s="103">
        <v>4.0</v>
      </c>
      <c r="S2922" s="92">
        <v>0.0</v>
      </c>
      <c r="T2922" s="103">
        <v>9.0</v>
      </c>
      <c r="U2922" s="103">
        <v>2.0</v>
      </c>
      <c r="V2922" s="92">
        <v>0.0</v>
      </c>
      <c r="W2922" s="92">
        <v>0.0</v>
      </c>
      <c r="X2922" s="92">
        <v>0.0</v>
      </c>
      <c r="Y2922" s="92">
        <v>0.0</v>
      </c>
      <c r="Z2922" s="92">
        <v>0.0</v>
      </c>
      <c r="AA2922" s="92">
        <v>0.0</v>
      </c>
      <c r="AB2922" s="92">
        <v>0.0</v>
      </c>
      <c r="AC2922" s="103">
        <v>1.0</v>
      </c>
      <c r="AD2922" s="92">
        <v>0.0</v>
      </c>
      <c r="AE2922" s="92">
        <v>0.0</v>
      </c>
      <c r="AF2922" s="92">
        <v>0.0</v>
      </c>
      <c r="AG2922" s="92">
        <v>0.0</v>
      </c>
      <c r="AH2922" s="92">
        <v>0.0</v>
      </c>
    </row>
    <row r="2923" hidden="1">
      <c r="A2923" s="96" t="s">
        <v>32</v>
      </c>
      <c r="B2923" s="91" t="s">
        <v>296</v>
      </c>
      <c r="C2923" s="103">
        <v>1.0</v>
      </c>
      <c r="D2923" s="103">
        <v>1.0</v>
      </c>
      <c r="E2923" s="93">
        <f t="shared" si="1858"/>
        <v>8.866666667</v>
      </c>
      <c r="F2923" s="92">
        <v>0.0</v>
      </c>
      <c r="G2923" s="103">
        <v>55.0</v>
      </c>
      <c r="H2923" s="92">
        <v>0.0</v>
      </c>
      <c r="I2923" s="103">
        <v>28.0</v>
      </c>
      <c r="J2923" s="106">
        <f t="shared" si="1859"/>
        <v>27</v>
      </c>
      <c r="K2923" s="94">
        <f t="shared" si="1860"/>
        <v>1.964285714</v>
      </c>
      <c r="L2923" s="103">
        <v>19.0</v>
      </c>
      <c r="M2923" s="103">
        <v>75.0</v>
      </c>
      <c r="N2923" s="103">
        <v>1.0</v>
      </c>
      <c r="O2923" s="95">
        <f t="shared" si="1861"/>
        <v>8.866666667</v>
      </c>
      <c r="P2923" s="103">
        <v>5.0</v>
      </c>
      <c r="Q2923" s="103">
        <v>2.0</v>
      </c>
      <c r="R2923" s="103">
        <v>3.0</v>
      </c>
      <c r="S2923" s="92">
        <v>0.0</v>
      </c>
      <c r="T2923" s="103">
        <v>11.0</v>
      </c>
      <c r="U2923" s="103">
        <v>3.0</v>
      </c>
      <c r="V2923" s="103">
        <v>1.0</v>
      </c>
      <c r="W2923" s="92">
        <v>0.0</v>
      </c>
      <c r="X2923" s="92">
        <v>0.0</v>
      </c>
      <c r="Y2923" s="92">
        <v>0.0</v>
      </c>
      <c r="Z2923" s="92">
        <v>0.0</v>
      </c>
      <c r="AA2923" s="92">
        <v>0.0</v>
      </c>
      <c r="AB2923" s="92">
        <v>0.0</v>
      </c>
      <c r="AC2923" s="103">
        <v>1.0</v>
      </c>
      <c r="AD2923" s="92">
        <v>0.0</v>
      </c>
      <c r="AE2923" s="92">
        <v>0.0</v>
      </c>
      <c r="AF2923" s="92">
        <v>0.0</v>
      </c>
      <c r="AG2923" s="92">
        <v>0.0</v>
      </c>
      <c r="AH2923" s="92">
        <v>0.0</v>
      </c>
    </row>
    <row r="2924" hidden="1">
      <c r="A2924" s="96" t="s">
        <v>32</v>
      </c>
      <c r="B2924" s="91" t="s">
        <v>297</v>
      </c>
      <c r="C2924" s="103">
        <v>1.0</v>
      </c>
      <c r="D2924" s="103">
        <v>1.0</v>
      </c>
      <c r="E2924" s="93">
        <f t="shared" si="1858"/>
        <v>9.166666667</v>
      </c>
      <c r="F2924" s="103">
        <v>5.0</v>
      </c>
      <c r="G2924" s="103">
        <v>22.0</v>
      </c>
      <c r="H2924" s="92">
        <v>0.0</v>
      </c>
      <c r="I2924" s="103">
        <v>25.0</v>
      </c>
      <c r="J2924" s="106">
        <f t="shared" si="1859"/>
        <v>-3</v>
      </c>
      <c r="K2924" s="94">
        <f t="shared" si="1860"/>
        <v>0.88</v>
      </c>
      <c r="L2924" s="103">
        <v>22.0</v>
      </c>
      <c r="M2924" s="103">
        <v>34.0</v>
      </c>
      <c r="N2924" s="103">
        <v>1.0</v>
      </c>
      <c r="O2924" s="95">
        <f t="shared" si="1861"/>
        <v>9.166666667</v>
      </c>
      <c r="P2924" s="103">
        <v>3.0</v>
      </c>
      <c r="Q2924" s="92">
        <v>0.0</v>
      </c>
      <c r="R2924" s="103">
        <v>1.0</v>
      </c>
      <c r="S2924" s="92">
        <v>0.0</v>
      </c>
      <c r="T2924" s="103">
        <v>3.0</v>
      </c>
      <c r="U2924" s="92">
        <v>0.0</v>
      </c>
      <c r="V2924" s="92">
        <v>0.0</v>
      </c>
      <c r="W2924" s="92">
        <v>0.0</v>
      </c>
      <c r="X2924" s="92">
        <v>0.0</v>
      </c>
      <c r="Y2924" s="92">
        <v>0.0</v>
      </c>
      <c r="Z2924" s="92">
        <v>0.0</v>
      </c>
      <c r="AA2924" s="92">
        <v>0.0</v>
      </c>
      <c r="AB2924" s="92">
        <v>0.0</v>
      </c>
      <c r="AC2924" s="92">
        <v>0.0</v>
      </c>
      <c r="AD2924" s="92">
        <v>0.0</v>
      </c>
      <c r="AE2924" s="92">
        <v>0.0</v>
      </c>
      <c r="AF2924" s="92">
        <v>0.0</v>
      </c>
      <c r="AG2924" s="92">
        <v>0.0</v>
      </c>
      <c r="AH2924" s="92">
        <v>0.0</v>
      </c>
    </row>
    <row r="2925" hidden="1">
      <c r="A2925" s="96" t="s">
        <v>32</v>
      </c>
      <c r="B2925" s="91" t="s">
        <v>298</v>
      </c>
      <c r="C2925" s="103">
        <v>1.0</v>
      </c>
      <c r="D2925" s="103">
        <v>1.0</v>
      </c>
      <c r="E2925" s="93">
        <f t="shared" si="1858"/>
        <v>9.2</v>
      </c>
      <c r="F2925" s="92">
        <v>0.0</v>
      </c>
      <c r="G2925" s="103">
        <v>60.0</v>
      </c>
      <c r="H2925" s="92">
        <v>0.0</v>
      </c>
      <c r="I2925" s="103">
        <v>24.0</v>
      </c>
      <c r="J2925" s="106">
        <f t="shared" si="1859"/>
        <v>36</v>
      </c>
      <c r="K2925" s="94">
        <f t="shared" si="1860"/>
        <v>2.5</v>
      </c>
      <c r="L2925" s="103">
        <v>23.0</v>
      </c>
      <c r="M2925" s="103">
        <v>87.0</v>
      </c>
      <c r="N2925" s="103">
        <v>1.0</v>
      </c>
      <c r="O2925" s="95">
        <f t="shared" si="1861"/>
        <v>9.2</v>
      </c>
      <c r="P2925" s="103">
        <v>5.0</v>
      </c>
      <c r="Q2925" s="103">
        <v>3.0</v>
      </c>
      <c r="R2925" s="103">
        <v>3.0</v>
      </c>
      <c r="S2925" s="92">
        <v>0.0</v>
      </c>
      <c r="T2925" s="103">
        <v>12.0</v>
      </c>
      <c r="U2925" s="103">
        <v>5.0</v>
      </c>
      <c r="V2925" s="103">
        <v>3.0</v>
      </c>
      <c r="W2925" s="103">
        <v>1.0</v>
      </c>
      <c r="X2925" s="92">
        <v>0.0</v>
      </c>
      <c r="Y2925" s="92">
        <v>0.0</v>
      </c>
      <c r="Z2925" s="92">
        <v>0.0</v>
      </c>
      <c r="AA2925" s="92">
        <v>0.0</v>
      </c>
      <c r="AB2925" s="92">
        <v>0.0</v>
      </c>
      <c r="AC2925" s="103">
        <v>3.0</v>
      </c>
      <c r="AD2925" s="103">
        <v>1.0</v>
      </c>
      <c r="AE2925" s="92">
        <v>0.0</v>
      </c>
      <c r="AF2925" s="92">
        <v>0.0</v>
      </c>
      <c r="AG2925" s="92">
        <v>0.0</v>
      </c>
      <c r="AH2925" s="92">
        <v>0.0</v>
      </c>
    </row>
    <row r="2926" hidden="1">
      <c r="A2926" s="96" t="s">
        <v>32</v>
      </c>
      <c r="B2926" s="97" t="s">
        <v>299</v>
      </c>
      <c r="C2926" s="92">
        <v>0.0</v>
      </c>
      <c r="D2926" s="92">
        <v>0.0</v>
      </c>
      <c r="E2926" s="93">
        <f t="shared" si="1858"/>
        <v>0</v>
      </c>
      <c r="F2926" s="92">
        <v>0.0</v>
      </c>
      <c r="G2926" s="92">
        <v>0.0</v>
      </c>
      <c r="H2926" s="92">
        <v>0.0</v>
      </c>
      <c r="I2926" s="92">
        <v>0.0</v>
      </c>
      <c r="J2926" s="106">
        <f t="shared" si="1859"/>
        <v>0</v>
      </c>
      <c r="K2926" s="94" t="str">
        <f t="shared" si="1860"/>
        <v>#DIV/0!</v>
      </c>
      <c r="L2926" s="92">
        <v>0.0</v>
      </c>
      <c r="M2926" s="92">
        <v>0.0</v>
      </c>
      <c r="N2926" s="103">
        <v>0.0</v>
      </c>
      <c r="O2926" s="95">
        <f t="shared" si="1861"/>
        <v>0</v>
      </c>
      <c r="P2926" s="92">
        <v>0.0</v>
      </c>
      <c r="Q2926" s="92">
        <v>0.0</v>
      </c>
      <c r="R2926" s="92">
        <v>0.0</v>
      </c>
      <c r="S2926" s="92">
        <v>0.0</v>
      </c>
      <c r="T2926" s="92">
        <v>0.0</v>
      </c>
      <c r="U2926" s="92">
        <v>0.0</v>
      </c>
      <c r="V2926" s="92">
        <v>0.0</v>
      </c>
      <c r="W2926" s="92">
        <v>0.0</v>
      </c>
      <c r="X2926" s="92">
        <v>0.0</v>
      </c>
      <c r="Y2926" s="92">
        <v>0.0</v>
      </c>
      <c r="Z2926" s="92">
        <v>0.0</v>
      </c>
      <c r="AA2926" s="92">
        <v>0.0</v>
      </c>
      <c r="AB2926" s="92">
        <v>0.0</v>
      </c>
      <c r="AC2926" s="92">
        <v>0.0</v>
      </c>
      <c r="AD2926" s="92">
        <v>0.0</v>
      </c>
      <c r="AE2926" s="92">
        <v>0.0</v>
      </c>
      <c r="AF2926" s="92">
        <v>0.0</v>
      </c>
      <c r="AG2926" s="92">
        <v>0.0</v>
      </c>
      <c r="AH2926" s="92">
        <v>0.0</v>
      </c>
    </row>
    <row r="2927" hidden="1">
      <c r="A2927" s="96" t="s">
        <v>269</v>
      </c>
      <c r="B2927" s="97" t="s">
        <v>300</v>
      </c>
      <c r="C2927" s="92">
        <v>0.0</v>
      </c>
      <c r="D2927" s="92">
        <v>0.0</v>
      </c>
      <c r="E2927" s="93">
        <f t="shared" si="1858"/>
        <v>0</v>
      </c>
      <c r="F2927" s="92">
        <v>0.0</v>
      </c>
      <c r="G2927" s="92">
        <v>0.0</v>
      </c>
      <c r="H2927" s="92">
        <v>0.0</v>
      </c>
      <c r="I2927" s="92">
        <v>0.0</v>
      </c>
      <c r="J2927" s="106">
        <f t="shared" si="1859"/>
        <v>0</v>
      </c>
      <c r="K2927" s="94" t="str">
        <f t="shared" si="1860"/>
        <v>#DIV/0!</v>
      </c>
      <c r="L2927" s="92">
        <v>0.0</v>
      </c>
      <c r="M2927" s="92">
        <v>0.0</v>
      </c>
      <c r="N2927" s="103">
        <v>0.0</v>
      </c>
      <c r="O2927" s="95">
        <f t="shared" si="1861"/>
        <v>0</v>
      </c>
      <c r="P2927" s="92">
        <v>0.0</v>
      </c>
      <c r="Q2927" s="92">
        <v>0.0</v>
      </c>
      <c r="R2927" s="92">
        <v>0.0</v>
      </c>
      <c r="S2927" s="92">
        <v>0.0</v>
      </c>
      <c r="T2927" s="92">
        <v>0.0</v>
      </c>
      <c r="U2927" s="92">
        <v>0.0</v>
      </c>
      <c r="V2927" s="92">
        <v>0.0</v>
      </c>
      <c r="W2927" s="92">
        <v>0.0</v>
      </c>
      <c r="X2927" s="92">
        <v>0.0</v>
      </c>
      <c r="Y2927" s="92">
        <v>0.0</v>
      </c>
      <c r="Z2927" s="92">
        <v>0.0</v>
      </c>
      <c r="AA2927" s="92">
        <v>0.0</v>
      </c>
      <c r="AB2927" s="92">
        <v>0.0</v>
      </c>
      <c r="AC2927" s="92">
        <v>0.0</v>
      </c>
      <c r="AD2927" s="92">
        <v>0.0</v>
      </c>
      <c r="AE2927" s="92">
        <v>0.0</v>
      </c>
      <c r="AF2927" s="92">
        <v>0.0</v>
      </c>
      <c r="AG2927" s="92">
        <v>0.0</v>
      </c>
      <c r="AH2927" s="92">
        <v>0.0</v>
      </c>
    </row>
    <row r="2928" hidden="1">
      <c r="A2928" s="98"/>
      <c r="B2928" s="99"/>
      <c r="C2928" s="99">
        <f t="shared" ref="C2928:D2928" si="1862">SUM(C2922:C2927)/4</f>
        <v>1</v>
      </c>
      <c r="D2928" s="99">
        <f t="shared" si="1862"/>
        <v>1</v>
      </c>
      <c r="E2928" s="100">
        <f>SUM(E2922:E2927)</f>
        <v>36.33333333</v>
      </c>
      <c r="F2928" s="99">
        <f>SUM(F2922:F2927)/4</f>
        <v>1.25</v>
      </c>
      <c r="G2928" s="99">
        <f>SUM(G2922:G2927)</f>
        <v>183</v>
      </c>
      <c r="H2928" s="99"/>
      <c r="I2928" s="99">
        <f>SUM(I2922:I2927)</f>
        <v>103</v>
      </c>
      <c r="J2928" s="99">
        <f t="shared" si="1859"/>
        <v>80</v>
      </c>
      <c r="K2928" s="101">
        <f t="shared" si="1860"/>
        <v>1.776699029</v>
      </c>
      <c r="L2928" s="99">
        <f t="shared" ref="L2928:M2928" si="1863">SUM(L2922:L2927)</f>
        <v>85</v>
      </c>
      <c r="M2928" s="99">
        <f t="shared" si="1863"/>
        <v>250</v>
      </c>
      <c r="N2928" s="99"/>
      <c r="O2928" s="102"/>
      <c r="P2928" s="99">
        <f t="shared" ref="P2928:AH2928" si="1864">SUM(P2922:P2927)</f>
        <v>13</v>
      </c>
      <c r="Q2928" s="99">
        <f t="shared" si="1864"/>
        <v>5</v>
      </c>
      <c r="R2928" s="99">
        <f t="shared" si="1864"/>
        <v>11</v>
      </c>
      <c r="S2928" s="99">
        <f t="shared" si="1864"/>
        <v>0</v>
      </c>
      <c r="T2928" s="99">
        <f t="shared" si="1864"/>
        <v>35</v>
      </c>
      <c r="U2928" s="99">
        <f t="shared" si="1864"/>
        <v>10</v>
      </c>
      <c r="V2928" s="99">
        <f t="shared" si="1864"/>
        <v>4</v>
      </c>
      <c r="W2928" s="99">
        <f t="shared" si="1864"/>
        <v>1</v>
      </c>
      <c r="X2928" s="99">
        <f t="shared" si="1864"/>
        <v>0</v>
      </c>
      <c r="Y2928" s="99">
        <f t="shared" si="1864"/>
        <v>0</v>
      </c>
      <c r="Z2928" s="99">
        <f t="shared" si="1864"/>
        <v>0</v>
      </c>
      <c r="AA2928" s="99">
        <f t="shared" si="1864"/>
        <v>0</v>
      </c>
      <c r="AB2928" s="99">
        <f t="shared" si="1864"/>
        <v>0</v>
      </c>
      <c r="AC2928" s="99">
        <f t="shared" si="1864"/>
        <v>5</v>
      </c>
      <c r="AD2928" s="99">
        <f t="shared" si="1864"/>
        <v>1</v>
      </c>
      <c r="AE2928" s="99">
        <f t="shared" si="1864"/>
        <v>0</v>
      </c>
      <c r="AF2928" s="99">
        <f t="shared" si="1864"/>
        <v>0</v>
      </c>
      <c r="AG2928" s="99">
        <f t="shared" si="1864"/>
        <v>0</v>
      </c>
      <c r="AH2928" s="99">
        <f t="shared" si="1864"/>
        <v>0</v>
      </c>
    </row>
    <row r="2929" hidden="1">
      <c r="A2929" s="90" t="s">
        <v>103</v>
      </c>
      <c r="B2929" s="91" t="s">
        <v>335</v>
      </c>
      <c r="C2929" s="103">
        <v>1.0</v>
      </c>
      <c r="D2929" s="92">
        <v>0.0</v>
      </c>
      <c r="E2929" s="93">
        <f t="shared" ref="E2929:E2934" si="1865">SUM(L2929*I2929)/60</f>
        <v>8.1</v>
      </c>
      <c r="F2929" s="92">
        <v>0.0</v>
      </c>
      <c r="G2929" s="103">
        <v>30.0</v>
      </c>
      <c r="H2929" s="92">
        <v>0.0</v>
      </c>
      <c r="I2929" s="103">
        <v>54.0</v>
      </c>
      <c r="J2929" s="106">
        <f t="shared" si="1859"/>
        <v>-24</v>
      </c>
      <c r="K2929" s="94">
        <f t="shared" si="1860"/>
        <v>0.5555555556</v>
      </c>
      <c r="L2929" s="103">
        <v>9.0</v>
      </c>
      <c r="M2929" s="103">
        <v>31.0</v>
      </c>
      <c r="N2929" s="103">
        <v>1.0</v>
      </c>
      <c r="O2929" s="95">
        <f t="shared" ref="O2929:O2934" si="1866">SUM(L2929*I2929)/60</f>
        <v>8.1</v>
      </c>
      <c r="P2929" s="103">
        <v>3.0</v>
      </c>
      <c r="Q2929" s="103">
        <v>1.0</v>
      </c>
      <c r="R2929" s="103">
        <v>1.0</v>
      </c>
      <c r="S2929" s="103">
        <v>2.0</v>
      </c>
      <c r="T2929" s="103">
        <v>4.0</v>
      </c>
      <c r="U2929" s="92">
        <v>0.0</v>
      </c>
      <c r="V2929" s="92">
        <v>0.0</v>
      </c>
      <c r="W2929" s="92">
        <v>0.0</v>
      </c>
      <c r="X2929" s="92">
        <v>0.0</v>
      </c>
      <c r="Y2929" s="92">
        <v>0.0</v>
      </c>
      <c r="Z2929" s="92">
        <v>0.0</v>
      </c>
      <c r="AA2929" s="92">
        <v>0.0</v>
      </c>
      <c r="AB2929" s="92">
        <v>0.0</v>
      </c>
      <c r="AC2929" s="92">
        <v>0.0</v>
      </c>
      <c r="AD2929" s="92">
        <v>0.0</v>
      </c>
      <c r="AE2929" s="92">
        <v>0.0</v>
      </c>
      <c r="AF2929" s="92">
        <v>0.0</v>
      </c>
      <c r="AG2929" s="92">
        <v>0.0</v>
      </c>
      <c r="AH2929" s="92">
        <v>0.0</v>
      </c>
    </row>
    <row r="2930" hidden="1">
      <c r="A2930" s="90" t="s">
        <v>103</v>
      </c>
      <c r="B2930" s="91" t="s">
        <v>336</v>
      </c>
      <c r="C2930" s="103">
        <v>1.0</v>
      </c>
      <c r="D2930" s="92">
        <v>0.0</v>
      </c>
      <c r="E2930" s="93">
        <f t="shared" si="1865"/>
        <v>8.433333333</v>
      </c>
      <c r="F2930" s="92">
        <v>0.0</v>
      </c>
      <c r="G2930" s="103">
        <v>26.0</v>
      </c>
      <c r="H2930" s="92">
        <v>0.0</v>
      </c>
      <c r="I2930" s="103">
        <v>46.0</v>
      </c>
      <c r="J2930" s="106">
        <f t="shared" si="1859"/>
        <v>-20</v>
      </c>
      <c r="K2930" s="94">
        <f t="shared" si="1860"/>
        <v>0.5652173913</v>
      </c>
      <c r="L2930" s="103">
        <v>11.0</v>
      </c>
      <c r="M2930" s="103">
        <v>30.0</v>
      </c>
      <c r="N2930" s="103">
        <v>1.0</v>
      </c>
      <c r="O2930" s="95">
        <f t="shared" si="1866"/>
        <v>8.433333333</v>
      </c>
      <c r="P2930" s="103">
        <v>3.0</v>
      </c>
      <c r="Q2930" s="92">
        <v>0.0</v>
      </c>
      <c r="R2930" s="92">
        <v>0.0</v>
      </c>
      <c r="S2930" s="103">
        <v>1.0</v>
      </c>
      <c r="T2930" s="103">
        <v>2.0</v>
      </c>
      <c r="U2930" s="92">
        <v>0.0</v>
      </c>
      <c r="V2930" s="92">
        <v>0.0</v>
      </c>
      <c r="W2930" s="92">
        <v>0.0</v>
      </c>
      <c r="X2930" s="92">
        <v>0.0</v>
      </c>
      <c r="Y2930" s="92">
        <v>0.0</v>
      </c>
      <c r="Z2930" s="92">
        <v>0.0</v>
      </c>
      <c r="AA2930" s="92">
        <v>0.0</v>
      </c>
      <c r="AB2930" s="92">
        <v>0.0</v>
      </c>
      <c r="AC2930" s="92">
        <v>0.0</v>
      </c>
      <c r="AD2930" s="92">
        <v>0.0</v>
      </c>
      <c r="AE2930" s="92">
        <v>0.0</v>
      </c>
      <c r="AF2930" s="92">
        <v>0.0</v>
      </c>
      <c r="AG2930" s="92">
        <v>0.0</v>
      </c>
      <c r="AH2930" s="92">
        <v>0.0</v>
      </c>
    </row>
    <row r="2931" hidden="1">
      <c r="A2931" s="90" t="s">
        <v>103</v>
      </c>
      <c r="B2931" s="91" t="s">
        <v>337</v>
      </c>
      <c r="C2931" s="92">
        <v>0.0</v>
      </c>
      <c r="D2931" s="92">
        <v>0.0</v>
      </c>
      <c r="E2931" s="93">
        <f t="shared" si="1865"/>
        <v>0</v>
      </c>
      <c r="F2931" s="92">
        <v>0.0</v>
      </c>
      <c r="G2931" s="92">
        <v>0.0</v>
      </c>
      <c r="H2931" s="92">
        <v>0.0</v>
      </c>
      <c r="I2931" s="92">
        <v>0.0</v>
      </c>
      <c r="J2931" s="106">
        <f t="shared" si="1859"/>
        <v>0</v>
      </c>
      <c r="K2931" s="94" t="str">
        <f t="shared" si="1860"/>
        <v>#DIV/0!</v>
      </c>
      <c r="L2931" s="92">
        <v>0.0</v>
      </c>
      <c r="M2931" s="92">
        <v>0.0</v>
      </c>
      <c r="N2931" s="103">
        <v>0.0</v>
      </c>
      <c r="O2931" s="95">
        <f t="shared" si="1866"/>
        <v>0</v>
      </c>
      <c r="P2931" s="92">
        <v>0.0</v>
      </c>
      <c r="Q2931" s="92">
        <v>0.0</v>
      </c>
      <c r="R2931" s="92">
        <v>0.0</v>
      </c>
      <c r="S2931" s="92">
        <v>0.0</v>
      </c>
      <c r="T2931" s="92">
        <v>0.0</v>
      </c>
      <c r="U2931" s="92">
        <v>0.0</v>
      </c>
      <c r="V2931" s="92">
        <v>0.0</v>
      </c>
      <c r="W2931" s="92">
        <v>0.0</v>
      </c>
      <c r="X2931" s="92">
        <v>0.0</v>
      </c>
      <c r="Y2931" s="92">
        <v>0.0</v>
      </c>
      <c r="Z2931" s="92">
        <v>0.0</v>
      </c>
      <c r="AA2931" s="92">
        <v>0.0</v>
      </c>
      <c r="AB2931" s="92">
        <v>0.0</v>
      </c>
      <c r="AC2931" s="92">
        <v>0.0</v>
      </c>
      <c r="AD2931" s="92">
        <v>0.0</v>
      </c>
      <c r="AE2931" s="92">
        <v>0.0</v>
      </c>
      <c r="AF2931" s="92">
        <v>0.0</v>
      </c>
      <c r="AG2931" s="92">
        <v>0.0</v>
      </c>
      <c r="AH2931" s="92">
        <v>0.0</v>
      </c>
    </row>
    <row r="2932" hidden="1">
      <c r="A2932" s="90" t="s">
        <v>103</v>
      </c>
      <c r="B2932" s="91" t="s">
        <v>338</v>
      </c>
      <c r="C2932" s="103">
        <v>1.0</v>
      </c>
      <c r="D2932" s="92">
        <v>0.0</v>
      </c>
      <c r="E2932" s="93">
        <f t="shared" si="1865"/>
        <v>8.666666667</v>
      </c>
      <c r="F2932" s="92">
        <v>0.0</v>
      </c>
      <c r="G2932" s="103">
        <v>19.0</v>
      </c>
      <c r="H2932" s="92">
        <v>0.0</v>
      </c>
      <c r="I2932" s="103">
        <v>40.0</v>
      </c>
      <c r="J2932" s="106">
        <f t="shared" si="1859"/>
        <v>-21</v>
      </c>
      <c r="K2932" s="94">
        <f t="shared" si="1860"/>
        <v>0.475</v>
      </c>
      <c r="L2932" s="103">
        <v>13.0</v>
      </c>
      <c r="M2932" s="103">
        <v>22.0</v>
      </c>
      <c r="N2932" s="103">
        <v>1.0</v>
      </c>
      <c r="O2932" s="95">
        <f t="shared" si="1866"/>
        <v>8.666666667</v>
      </c>
      <c r="P2932" s="103">
        <v>2.0</v>
      </c>
      <c r="Q2932" s="103">
        <v>1.0</v>
      </c>
      <c r="R2932" s="92">
        <v>0.0</v>
      </c>
      <c r="S2932" s="103">
        <v>1.0</v>
      </c>
      <c r="T2932" s="103">
        <v>1.0</v>
      </c>
      <c r="U2932" s="92">
        <v>0.0</v>
      </c>
      <c r="V2932" s="92">
        <v>0.0</v>
      </c>
      <c r="W2932" s="92">
        <v>0.0</v>
      </c>
      <c r="X2932" s="92">
        <v>0.0</v>
      </c>
      <c r="Y2932" s="92">
        <v>0.0</v>
      </c>
      <c r="Z2932" s="92">
        <v>0.0</v>
      </c>
      <c r="AA2932" s="92">
        <v>0.0</v>
      </c>
      <c r="AB2932" s="92">
        <v>0.0</v>
      </c>
      <c r="AC2932" s="92">
        <v>0.0</v>
      </c>
      <c r="AD2932" s="92">
        <v>0.0</v>
      </c>
      <c r="AE2932" s="92">
        <v>0.0</v>
      </c>
      <c r="AF2932" s="92">
        <v>0.0</v>
      </c>
      <c r="AG2932" s="92">
        <v>0.0</v>
      </c>
      <c r="AH2932" s="92">
        <v>0.0</v>
      </c>
    </row>
    <row r="2933" hidden="1">
      <c r="A2933" s="90" t="s">
        <v>103</v>
      </c>
      <c r="B2933" s="91" t="s">
        <v>339</v>
      </c>
      <c r="C2933" s="92">
        <v>0.0</v>
      </c>
      <c r="D2933" s="92">
        <v>0.0</v>
      </c>
      <c r="E2933" s="93">
        <f t="shared" si="1865"/>
        <v>0</v>
      </c>
      <c r="F2933" s="92">
        <v>0.0</v>
      </c>
      <c r="G2933" s="92">
        <v>0.0</v>
      </c>
      <c r="H2933" s="92">
        <v>0.0</v>
      </c>
      <c r="I2933" s="92">
        <v>0.0</v>
      </c>
      <c r="J2933" s="106">
        <f t="shared" si="1859"/>
        <v>0</v>
      </c>
      <c r="K2933" s="94" t="str">
        <f t="shared" si="1860"/>
        <v>#DIV/0!</v>
      </c>
      <c r="L2933" s="92">
        <v>0.0</v>
      </c>
      <c r="M2933" s="92">
        <v>0.0</v>
      </c>
      <c r="N2933" s="103">
        <v>0.0</v>
      </c>
      <c r="O2933" s="95">
        <f t="shared" si="1866"/>
        <v>0</v>
      </c>
      <c r="P2933" s="92">
        <v>0.0</v>
      </c>
      <c r="Q2933" s="92">
        <v>0.0</v>
      </c>
      <c r="R2933" s="92">
        <v>0.0</v>
      </c>
      <c r="S2933" s="92">
        <v>0.0</v>
      </c>
      <c r="T2933" s="92">
        <v>0.0</v>
      </c>
      <c r="U2933" s="92">
        <v>0.0</v>
      </c>
      <c r="V2933" s="92">
        <v>0.0</v>
      </c>
      <c r="W2933" s="92">
        <v>0.0</v>
      </c>
      <c r="X2933" s="92">
        <v>0.0</v>
      </c>
      <c r="Y2933" s="92">
        <v>0.0</v>
      </c>
      <c r="Z2933" s="92">
        <v>0.0</v>
      </c>
      <c r="AA2933" s="92">
        <v>0.0</v>
      </c>
      <c r="AB2933" s="92">
        <v>0.0</v>
      </c>
      <c r="AC2933" s="92">
        <v>0.0</v>
      </c>
      <c r="AD2933" s="92">
        <v>0.0</v>
      </c>
      <c r="AE2933" s="92">
        <v>0.0</v>
      </c>
      <c r="AF2933" s="92">
        <v>0.0</v>
      </c>
      <c r="AG2933" s="92">
        <v>0.0</v>
      </c>
      <c r="AH2933" s="92">
        <v>0.0</v>
      </c>
    </row>
    <row r="2934" hidden="1">
      <c r="A2934" s="90" t="s">
        <v>103</v>
      </c>
      <c r="B2934" s="91" t="s">
        <v>340</v>
      </c>
      <c r="C2934" s="103">
        <v>1.0</v>
      </c>
      <c r="D2934" s="92">
        <v>0.0</v>
      </c>
      <c r="E2934" s="93">
        <f t="shared" si="1865"/>
        <v>8.1</v>
      </c>
      <c r="F2934" s="92">
        <v>0.0</v>
      </c>
      <c r="G2934" s="103">
        <v>30.0</v>
      </c>
      <c r="H2934" s="92">
        <v>0.0</v>
      </c>
      <c r="I2934" s="103">
        <v>54.0</v>
      </c>
      <c r="J2934" s="106">
        <f t="shared" si="1859"/>
        <v>-24</v>
      </c>
      <c r="K2934" s="94">
        <f t="shared" si="1860"/>
        <v>0.5555555556</v>
      </c>
      <c r="L2934" s="103">
        <v>9.0</v>
      </c>
      <c r="M2934" s="103">
        <v>37.0</v>
      </c>
      <c r="N2934" s="103">
        <v>1.0</v>
      </c>
      <c r="O2934" s="95">
        <f t="shared" si="1866"/>
        <v>8.1</v>
      </c>
      <c r="P2934" s="103">
        <v>3.0</v>
      </c>
      <c r="Q2934" s="103">
        <v>2.0</v>
      </c>
      <c r="R2934" s="103">
        <v>1.0</v>
      </c>
      <c r="S2934" s="103">
        <v>1.0</v>
      </c>
      <c r="T2934" s="103">
        <v>3.0</v>
      </c>
      <c r="U2934" s="92">
        <v>0.0</v>
      </c>
      <c r="V2934" s="92">
        <v>0.0</v>
      </c>
      <c r="W2934" s="92">
        <v>0.0</v>
      </c>
      <c r="X2934" s="92">
        <v>0.0</v>
      </c>
      <c r="Y2934" s="92">
        <v>0.0</v>
      </c>
      <c r="Z2934" s="92">
        <v>0.0</v>
      </c>
      <c r="AA2934" s="92">
        <v>0.0</v>
      </c>
      <c r="AB2934" s="92">
        <v>0.0</v>
      </c>
      <c r="AC2934" s="92">
        <v>0.0</v>
      </c>
      <c r="AD2934" s="92">
        <v>0.0</v>
      </c>
      <c r="AE2934" s="92">
        <v>0.0</v>
      </c>
      <c r="AF2934" s="92">
        <v>0.0</v>
      </c>
      <c r="AG2934" s="92">
        <v>0.0</v>
      </c>
      <c r="AH2934" s="92">
        <v>0.0</v>
      </c>
    </row>
    <row r="2935" hidden="1">
      <c r="A2935" s="98" t="s">
        <v>271</v>
      </c>
      <c r="B2935" s="99"/>
      <c r="C2935" s="99">
        <f>SUM(C2929:C2934)</f>
        <v>4</v>
      </c>
      <c r="D2935" s="99">
        <f t="shared" ref="D2935:F2935" si="1867">SUM(D2929:D2934)/4</f>
        <v>0</v>
      </c>
      <c r="E2935" s="100">
        <f t="shared" si="1867"/>
        <v>8.325</v>
      </c>
      <c r="F2935" s="99">
        <f t="shared" si="1867"/>
        <v>0</v>
      </c>
      <c r="G2935" s="99">
        <f>SUM(G2929:G2934)</f>
        <v>105</v>
      </c>
      <c r="H2935" s="99"/>
      <c r="I2935" s="99">
        <f>SUM(I2929:I2934)</f>
        <v>194</v>
      </c>
      <c r="J2935" s="99">
        <f t="shared" si="1859"/>
        <v>-89</v>
      </c>
      <c r="K2935" s="101">
        <f t="shared" si="1860"/>
        <v>0.5412371134</v>
      </c>
      <c r="L2935" s="99">
        <f t="shared" ref="L2935:M2935" si="1868">SUM(L2929:L2934)</f>
        <v>42</v>
      </c>
      <c r="M2935" s="99">
        <f t="shared" si="1868"/>
        <v>120</v>
      </c>
      <c r="N2935" s="99"/>
      <c r="O2935" s="102"/>
      <c r="P2935" s="99">
        <f t="shared" ref="P2935:AH2935" si="1869">SUM(P2929:P2934)</f>
        <v>11</v>
      </c>
      <c r="Q2935" s="99">
        <f t="shared" si="1869"/>
        <v>4</v>
      </c>
      <c r="R2935" s="99">
        <f t="shared" si="1869"/>
        <v>2</v>
      </c>
      <c r="S2935" s="99">
        <f t="shared" si="1869"/>
        <v>5</v>
      </c>
      <c r="T2935" s="99">
        <f t="shared" si="1869"/>
        <v>10</v>
      </c>
      <c r="U2935" s="99">
        <f t="shared" si="1869"/>
        <v>0</v>
      </c>
      <c r="V2935" s="99">
        <f t="shared" si="1869"/>
        <v>0</v>
      </c>
      <c r="W2935" s="99">
        <f t="shared" si="1869"/>
        <v>0</v>
      </c>
      <c r="X2935" s="99">
        <f t="shared" si="1869"/>
        <v>0</v>
      </c>
      <c r="Y2935" s="99">
        <f t="shared" si="1869"/>
        <v>0</v>
      </c>
      <c r="Z2935" s="99">
        <f t="shared" si="1869"/>
        <v>0</v>
      </c>
      <c r="AA2935" s="99">
        <f t="shared" si="1869"/>
        <v>0</v>
      </c>
      <c r="AB2935" s="99">
        <f t="shared" si="1869"/>
        <v>0</v>
      </c>
      <c r="AC2935" s="99">
        <f t="shared" si="1869"/>
        <v>0</v>
      </c>
      <c r="AD2935" s="99">
        <f t="shared" si="1869"/>
        <v>0</v>
      </c>
      <c r="AE2935" s="99">
        <f t="shared" si="1869"/>
        <v>0</v>
      </c>
      <c r="AF2935" s="99">
        <f t="shared" si="1869"/>
        <v>0</v>
      </c>
      <c r="AG2935" s="99">
        <f t="shared" si="1869"/>
        <v>0</v>
      </c>
      <c r="AH2935" s="99">
        <f t="shared" si="1869"/>
        <v>0</v>
      </c>
    </row>
    <row r="2936">
      <c r="A2936" s="119" t="s">
        <v>548</v>
      </c>
    </row>
    <row r="2938" hidden="1">
      <c r="A2938" s="115"/>
      <c r="F2938" s="116" t="s">
        <v>382</v>
      </c>
      <c r="L2938" s="117" t="s">
        <v>383</v>
      </c>
      <c r="N2938" s="118" t="s">
        <v>384</v>
      </c>
    </row>
    <row r="2939" hidden="1">
      <c r="A2939" s="83" t="s">
        <v>232</v>
      </c>
      <c r="B2939" s="83" t="s">
        <v>233</v>
      </c>
      <c r="C2939" s="83" t="s">
        <v>234</v>
      </c>
      <c r="D2939" s="83" t="s">
        <v>15</v>
      </c>
      <c r="E2939" s="84" t="s">
        <v>235</v>
      </c>
      <c r="F2939" s="85" t="s">
        <v>17</v>
      </c>
      <c r="G2939" s="85" t="s">
        <v>236</v>
      </c>
      <c r="H2939" s="85" t="s">
        <v>237</v>
      </c>
      <c r="I2939" s="85" t="s">
        <v>238</v>
      </c>
      <c r="J2939" s="85" t="s">
        <v>239</v>
      </c>
      <c r="K2939" s="86" t="s">
        <v>240</v>
      </c>
      <c r="L2939" s="87" t="s">
        <v>241</v>
      </c>
      <c r="M2939" s="87" t="s">
        <v>242</v>
      </c>
      <c r="N2939" s="88" t="s">
        <v>385</v>
      </c>
      <c r="O2939" s="88" t="s">
        <v>235</v>
      </c>
      <c r="P2939" s="88" t="s">
        <v>244</v>
      </c>
      <c r="Q2939" s="88" t="s">
        <v>245</v>
      </c>
      <c r="R2939" s="88" t="s">
        <v>246</v>
      </c>
      <c r="S2939" s="88" t="s">
        <v>247</v>
      </c>
      <c r="T2939" s="88" t="s">
        <v>248</v>
      </c>
      <c r="U2939" s="88" t="s">
        <v>249</v>
      </c>
      <c r="V2939" s="88" t="s">
        <v>250</v>
      </c>
      <c r="W2939" s="88" t="s">
        <v>251</v>
      </c>
      <c r="X2939" s="88" t="s">
        <v>252</v>
      </c>
      <c r="Y2939" s="88" t="s">
        <v>253</v>
      </c>
      <c r="Z2939" s="88" t="s">
        <v>254</v>
      </c>
      <c r="AA2939" s="88" t="s">
        <v>255</v>
      </c>
      <c r="AB2939" s="88" t="s">
        <v>256</v>
      </c>
      <c r="AC2939" s="88" t="s">
        <v>257</v>
      </c>
      <c r="AD2939" s="88" t="s">
        <v>258</v>
      </c>
      <c r="AE2939" s="88" t="s">
        <v>259</v>
      </c>
      <c r="AF2939" s="88" t="s">
        <v>260</v>
      </c>
      <c r="AG2939" s="88" t="s">
        <v>261</v>
      </c>
      <c r="AH2939" s="88" t="s">
        <v>262</v>
      </c>
    </row>
    <row r="2940" hidden="1">
      <c r="A2940" s="90" t="s">
        <v>83</v>
      </c>
      <c r="B2940" s="91" t="s">
        <v>360</v>
      </c>
      <c r="C2940" s="103">
        <v>1.0</v>
      </c>
      <c r="D2940" s="103">
        <v>1.0</v>
      </c>
      <c r="E2940" s="93">
        <f t="shared" ref="E2940:E2947" si="1870">SUM(L2940*I2940)/60</f>
        <v>13.2</v>
      </c>
      <c r="F2940" s="103">
        <v>1.0</v>
      </c>
      <c r="G2940" s="103">
        <v>58.0</v>
      </c>
      <c r="H2940" s="92">
        <v>0.0</v>
      </c>
      <c r="I2940" s="103">
        <v>36.0</v>
      </c>
      <c r="J2940" s="106">
        <f t="shared" ref="J2940:J2955" si="1871">SUM(G2940-I2940)</f>
        <v>22</v>
      </c>
      <c r="K2940" s="94">
        <f t="shared" ref="K2940:K2955" si="1872">SUM(G2940/I2940)</f>
        <v>1.611111111</v>
      </c>
      <c r="L2940" s="103">
        <v>22.0</v>
      </c>
      <c r="M2940" s="103">
        <v>69.0</v>
      </c>
      <c r="N2940" s="103">
        <v>1.0</v>
      </c>
      <c r="O2940" s="95">
        <f t="shared" ref="O2940:O2947" si="1873">(E2940*N2940)</f>
        <v>13.2</v>
      </c>
      <c r="P2940" s="103">
        <v>1.0</v>
      </c>
      <c r="Q2940" s="103">
        <v>0.0</v>
      </c>
      <c r="R2940" s="103">
        <v>2.0</v>
      </c>
      <c r="S2940" s="92">
        <v>0.0</v>
      </c>
      <c r="T2940" s="103">
        <v>6.0</v>
      </c>
      <c r="U2940" s="103">
        <v>2.0</v>
      </c>
      <c r="V2940" s="103">
        <v>1.0</v>
      </c>
      <c r="W2940" s="103">
        <v>1.0</v>
      </c>
      <c r="X2940" s="92">
        <v>0.0</v>
      </c>
      <c r="Y2940" s="92">
        <v>0.0</v>
      </c>
      <c r="Z2940" s="92">
        <v>0.0</v>
      </c>
      <c r="AA2940" s="92">
        <v>0.0</v>
      </c>
      <c r="AB2940" s="92">
        <v>0.0</v>
      </c>
      <c r="AC2940" s="103">
        <v>1.0</v>
      </c>
      <c r="AD2940" s="103">
        <v>1.0</v>
      </c>
      <c r="AE2940" s="92">
        <v>0.0</v>
      </c>
      <c r="AF2940" s="92">
        <v>0.0</v>
      </c>
      <c r="AG2940" s="92">
        <v>0.0</v>
      </c>
      <c r="AH2940" s="92">
        <v>0.0</v>
      </c>
    </row>
    <row r="2941" hidden="1">
      <c r="A2941" s="90" t="s">
        <v>83</v>
      </c>
      <c r="B2941" s="91" t="s">
        <v>361</v>
      </c>
      <c r="C2941" s="92">
        <v>0.0</v>
      </c>
      <c r="D2941" s="92">
        <v>0.0</v>
      </c>
      <c r="E2941" s="93">
        <f t="shared" si="1870"/>
        <v>0</v>
      </c>
      <c r="F2941" s="92">
        <v>0.0</v>
      </c>
      <c r="G2941" s="92">
        <v>0.0</v>
      </c>
      <c r="H2941" s="92">
        <v>0.0</v>
      </c>
      <c r="I2941" s="92">
        <v>0.0</v>
      </c>
      <c r="J2941" s="106">
        <f t="shared" si="1871"/>
        <v>0</v>
      </c>
      <c r="K2941" s="94" t="str">
        <f t="shared" si="1872"/>
        <v>#DIV/0!</v>
      </c>
      <c r="L2941" s="92">
        <v>0.0</v>
      </c>
      <c r="M2941" s="92">
        <v>0.0</v>
      </c>
      <c r="N2941" s="103">
        <v>0.0</v>
      </c>
      <c r="O2941" s="95">
        <f t="shared" si="1873"/>
        <v>0</v>
      </c>
      <c r="P2941" s="92">
        <v>0.0</v>
      </c>
      <c r="Q2941" s="92">
        <v>0.0</v>
      </c>
      <c r="R2941" s="92">
        <v>0.0</v>
      </c>
      <c r="S2941" s="92">
        <v>0.0</v>
      </c>
      <c r="T2941" s="92">
        <v>0.0</v>
      </c>
      <c r="U2941" s="92">
        <v>0.0</v>
      </c>
      <c r="V2941" s="92">
        <v>0.0</v>
      </c>
      <c r="W2941" s="92">
        <v>0.0</v>
      </c>
      <c r="X2941" s="92">
        <v>0.0</v>
      </c>
      <c r="Y2941" s="92">
        <v>0.0</v>
      </c>
      <c r="Z2941" s="92">
        <v>0.0</v>
      </c>
      <c r="AA2941" s="92">
        <v>0.0</v>
      </c>
      <c r="AB2941" s="92">
        <v>0.0</v>
      </c>
      <c r="AC2941" s="92">
        <v>0.0</v>
      </c>
      <c r="AD2941" s="92">
        <v>0.0</v>
      </c>
      <c r="AE2941" s="92">
        <v>0.0</v>
      </c>
      <c r="AF2941" s="92">
        <v>0.0</v>
      </c>
      <c r="AG2941" s="92">
        <v>0.0</v>
      </c>
      <c r="AH2941" s="92">
        <v>0.0</v>
      </c>
    </row>
    <row r="2942" hidden="1">
      <c r="A2942" s="90" t="s">
        <v>83</v>
      </c>
      <c r="B2942" s="91" t="s">
        <v>362</v>
      </c>
      <c r="C2942" s="103">
        <v>1.0</v>
      </c>
      <c r="D2942" s="103">
        <v>1.0</v>
      </c>
      <c r="E2942" s="93">
        <f t="shared" si="1870"/>
        <v>13.03333333</v>
      </c>
      <c r="F2942" s="92">
        <v>0.0</v>
      </c>
      <c r="G2942" s="103">
        <v>55.0</v>
      </c>
      <c r="H2942" s="92">
        <v>0.0</v>
      </c>
      <c r="I2942" s="103">
        <v>46.0</v>
      </c>
      <c r="J2942" s="106">
        <f t="shared" si="1871"/>
        <v>9</v>
      </c>
      <c r="K2942" s="94">
        <f t="shared" si="1872"/>
        <v>1.195652174</v>
      </c>
      <c r="L2942" s="103">
        <v>17.0</v>
      </c>
      <c r="M2942" s="103">
        <v>70.0</v>
      </c>
      <c r="N2942" s="103">
        <v>1.0</v>
      </c>
      <c r="O2942" s="95">
        <f t="shared" si="1873"/>
        <v>13.03333333</v>
      </c>
      <c r="P2942" s="103">
        <v>2.0</v>
      </c>
      <c r="Q2942" s="92">
        <v>0.0</v>
      </c>
      <c r="R2942" s="103">
        <v>3.0</v>
      </c>
      <c r="S2942" s="103">
        <v>2.0</v>
      </c>
      <c r="T2942" s="103">
        <v>7.0</v>
      </c>
      <c r="U2942" s="103">
        <v>1.0</v>
      </c>
      <c r="V2942" s="92">
        <v>0.0</v>
      </c>
      <c r="W2942" s="92">
        <v>0.0</v>
      </c>
      <c r="X2942" s="92">
        <v>0.0</v>
      </c>
      <c r="Y2942" s="92">
        <v>0.0</v>
      </c>
      <c r="Z2942" s="92">
        <v>0.0</v>
      </c>
      <c r="AA2942" s="92">
        <v>0.0</v>
      </c>
      <c r="AB2942" s="92">
        <v>0.0</v>
      </c>
      <c r="AC2942" s="103">
        <v>1.0</v>
      </c>
      <c r="AD2942" s="92">
        <v>0.0</v>
      </c>
      <c r="AE2942" s="92">
        <v>0.0</v>
      </c>
      <c r="AF2942" s="92">
        <v>0.0</v>
      </c>
      <c r="AG2942" s="92">
        <v>0.0</v>
      </c>
      <c r="AH2942" s="92">
        <v>0.0</v>
      </c>
    </row>
    <row r="2943" hidden="1">
      <c r="A2943" s="90" t="s">
        <v>83</v>
      </c>
      <c r="B2943" s="91" t="s">
        <v>363</v>
      </c>
      <c r="C2943" s="103">
        <v>1.0</v>
      </c>
      <c r="D2943" s="103">
        <v>1.0</v>
      </c>
      <c r="E2943" s="93">
        <f t="shared" si="1870"/>
        <v>12.26666667</v>
      </c>
      <c r="F2943" s="92">
        <v>0.0</v>
      </c>
      <c r="G2943" s="103">
        <v>55.0</v>
      </c>
      <c r="H2943" s="92">
        <v>0.0</v>
      </c>
      <c r="I2943" s="103">
        <v>46.0</v>
      </c>
      <c r="J2943" s="106">
        <f t="shared" si="1871"/>
        <v>9</v>
      </c>
      <c r="K2943" s="94">
        <f t="shared" si="1872"/>
        <v>1.195652174</v>
      </c>
      <c r="L2943" s="103">
        <v>16.0</v>
      </c>
      <c r="M2943" s="103">
        <v>67.0</v>
      </c>
      <c r="N2943" s="103">
        <v>1.0</v>
      </c>
      <c r="O2943" s="95">
        <f t="shared" si="1873"/>
        <v>12.26666667</v>
      </c>
      <c r="P2943" s="103">
        <v>2.0</v>
      </c>
      <c r="Q2943" s="103">
        <v>1.0</v>
      </c>
      <c r="R2943" s="92">
        <v>0.0</v>
      </c>
      <c r="S2943" s="92">
        <v>0.0</v>
      </c>
      <c r="T2943" s="103">
        <v>10.0</v>
      </c>
      <c r="U2943" s="103">
        <v>1.0</v>
      </c>
      <c r="V2943" s="92">
        <v>0.0</v>
      </c>
      <c r="W2943" s="92">
        <v>0.0</v>
      </c>
      <c r="X2943" s="92">
        <v>0.0</v>
      </c>
      <c r="Y2943" s="92">
        <v>0.0</v>
      </c>
      <c r="Z2943" s="92">
        <v>0.0</v>
      </c>
      <c r="AA2943" s="92">
        <v>0.0</v>
      </c>
      <c r="AB2943" s="92">
        <v>0.0</v>
      </c>
      <c r="AC2943" s="103">
        <v>1.0</v>
      </c>
      <c r="AD2943" s="92">
        <v>0.0</v>
      </c>
      <c r="AE2943" s="92">
        <v>0.0</v>
      </c>
      <c r="AF2943" s="92">
        <v>0.0</v>
      </c>
      <c r="AG2943" s="92">
        <v>0.0</v>
      </c>
      <c r="AH2943" s="103">
        <v>1.0</v>
      </c>
    </row>
    <row r="2944" hidden="1">
      <c r="A2944" s="90" t="s">
        <v>83</v>
      </c>
      <c r="B2944" s="91" t="s">
        <v>334</v>
      </c>
      <c r="C2944" s="92">
        <v>0.0</v>
      </c>
      <c r="D2944" s="92">
        <v>0.0</v>
      </c>
      <c r="E2944" s="93">
        <f t="shared" si="1870"/>
        <v>0</v>
      </c>
      <c r="F2944" s="92">
        <v>0.0</v>
      </c>
      <c r="G2944" s="92">
        <v>0.0</v>
      </c>
      <c r="H2944" s="92">
        <v>0.0</v>
      </c>
      <c r="I2944" s="92">
        <v>0.0</v>
      </c>
      <c r="J2944" s="106">
        <f t="shared" si="1871"/>
        <v>0</v>
      </c>
      <c r="K2944" s="94" t="str">
        <f t="shared" si="1872"/>
        <v>#DIV/0!</v>
      </c>
      <c r="L2944" s="92">
        <v>0.0</v>
      </c>
      <c r="M2944" s="92">
        <v>0.0</v>
      </c>
      <c r="N2944" s="103">
        <v>0.0</v>
      </c>
      <c r="O2944" s="95">
        <f t="shared" si="1873"/>
        <v>0</v>
      </c>
      <c r="P2944" s="92">
        <v>0.0</v>
      </c>
      <c r="Q2944" s="92">
        <v>0.0</v>
      </c>
      <c r="R2944" s="92">
        <v>0.0</v>
      </c>
      <c r="S2944" s="92">
        <v>0.0</v>
      </c>
      <c r="T2944" s="92">
        <v>0.0</v>
      </c>
      <c r="U2944" s="92">
        <v>0.0</v>
      </c>
      <c r="V2944" s="92">
        <v>0.0</v>
      </c>
      <c r="W2944" s="92">
        <v>0.0</v>
      </c>
      <c r="X2944" s="92">
        <v>0.0</v>
      </c>
      <c r="Y2944" s="92">
        <v>0.0</v>
      </c>
      <c r="Z2944" s="92">
        <v>0.0</v>
      </c>
      <c r="AA2944" s="92">
        <v>0.0</v>
      </c>
      <c r="AB2944" s="92">
        <v>0.0</v>
      </c>
      <c r="AC2944" s="92">
        <v>0.0</v>
      </c>
      <c r="AD2944" s="92">
        <v>0.0</v>
      </c>
      <c r="AE2944" s="92">
        <v>0.0</v>
      </c>
      <c r="AF2944" s="92">
        <v>0.0</v>
      </c>
      <c r="AG2944" s="92">
        <v>0.0</v>
      </c>
      <c r="AH2944" s="92">
        <v>0.0</v>
      </c>
    </row>
    <row r="2945" hidden="1">
      <c r="A2945" s="90" t="s">
        <v>83</v>
      </c>
      <c r="B2945" s="91" t="s">
        <v>364</v>
      </c>
      <c r="C2945" s="92">
        <v>0.0</v>
      </c>
      <c r="D2945" s="92">
        <v>0.0</v>
      </c>
      <c r="E2945" s="93">
        <f t="shared" si="1870"/>
        <v>0</v>
      </c>
      <c r="F2945" s="92">
        <v>0.0</v>
      </c>
      <c r="G2945" s="92">
        <v>0.0</v>
      </c>
      <c r="H2945" s="92">
        <v>0.0</v>
      </c>
      <c r="I2945" s="92">
        <v>0.0</v>
      </c>
      <c r="J2945" s="106">
        <f t="shared" si="1871"/>
        <v>0</v>
      </c>
      <c r="K2945" s="94" t="str">
        <f t="shared" si="1872"/>
        <v>#DIV/0!</v>
      </c>
      <c r="L2945" s="92">
        <v>0.0</v>
      </c>
      <c r="M2945" s="92">
        <v>0.0</v>
      </c>
      <c r="N2945" s="103">
        <v>0.0</v>
      </c>
      <c r="O2945" s="95">
        <f t="shared" si="1873"/>
        <v>0</v>
      </c>
      <c r="P2945" s="92">
        <v>0.0</v>
      </c>
      <c r="Q2945" s="92">
        <v>0.0</v>
      </c>
      <c r="R2945" s="92">
        <v>0.0</v>
      </c>
      <c r="S2945" s="92">
        <v>0.0</v>
      </c>
      <c r="T2945" s="92">
        <v>0.0</v>
      </c>
      <c r="U2945" s="92">
        <v>0.0</v>
      </c>
      <c r="V2945" s="92">
        <v>0.0</v>
      </c>
      <c r="W2945" s="92">
        <v>0.0</v>
      </c>
      <c r="X2945" s="92">
        <v>0.0</v>
      </c>
      <c r="Y2945" s="92">
        <v>0.0</v>
      </c>
      <c r="Z2945" s="92">
        <v>0.0</v>
      </c>
      <c r="AA2945" s="92">
        <v>0.0</v>
      </c>
      <c r="AB2945" s="92">
        <v>0.0</v>
      </c>
      <c r="AC2945" s="92">
        <v>0.0</v>
      </c>
      <c r="AD2945" s="92">
        <v>0.0</v>
      </c>
      <c r="AE2945" s="92">
        <v>0.0</v>
      </c>
      <c r="AF2945" s="92">
        <v>0.0</v>
      </c>
      <c r="AG2945" s="92">
        <v>0.0</v>
      </c>
      <c r="AH2945" s="92">
        <v>0.0</v>
      </c>
    </row>
    <row r="2946" hidden="1">
      <c r="A2946" s="96" t="s">
        <v>83</v>
      </c>
      <c r="B2946" s="97" t="s">
        <v>365</v>
      </c>
      <c r="C2946" s="92">
        <v>0.0</v>
      </c>
      <c r="D2946" s="92">
        <v>0.0</v>
      </c>
      <c r="E2946" s="93">
        <f t="shared" si="1870"/>
        <v>0</v>
      </c>
      <c r="F2946" s="92">
        <v>0.0</v>
      </c>
      <c r="G2946" s="92">
        <v>0.0</v>
      </c>
      <c r="H2946" s="92">
        <v>0.0</v>
      </c>
      <c r="I2946" s="92">
        <v>0.0</v>
      </c>
      <c r="J2946" s="106">
        <f t="shared" si="1871"/>
        <v>0</v>
      </c>
      <c r="K2946" s="94" t="str">
        <f t="shared" si="1872"/>
        <v>#DIV/0!</v>
      </c>
      <c r="L2946" s="92">
        <v>0.0</v>
      </c>
      <c r="M2946" s="92">
        <v>0.0</v>
      </c>
      <c r="N2946" s="103">
        <v>0.0</v>
      </c>
      <c r="O2946" s="95">
        <f t="shared" si="1873"/>
        <v>0</v>
      </c>
      <c r="P2946" s="92">
        <v>0.0</v>
      </c>
      <c r="Q2946" s="92">
        <v>0.0</v>
      </c>
      <c r="R2946" s="92">
        <v>0.0</v>
      </c>
      <c r="S2946" s="92">
        <v>0.0</v>
      </c>
      <c r="T2946" s="92">
        <v>0.0</v>
      </c>
      <c r="U2946" s="92">
        <v>0.0</v>
      </c>
      <c r="V2946" s="92">
        <v>0.0</v>
      </c>
      <c r="W2946" s="92">
        <v>0.0</v>
      </c>
      <c r="X2946" s="92">
        <v>0.0</v>
      </c>
      <c r="Y2946" s="92">
        <v>0.0</v>
      </c>
      <c r="Z2946" s="92">
        <v>0.0</v>
      </c>
      <c r="AA2946" s="92">
        <v>0.0</v>
      </c>
      <c r="AB2946" s="92">
        <v>0.0</v>
      </c>
      <c r="AC2946" s="92">
        <v>0.0</v>
      </c>
      <c r="AD2946" s="92">
        <v>0.0</v>
      </c>
      <c r="AE2946" s="92">
        <v>0.0</v>
      </c>
      <c r="AF2946" s="92">
        <v>0.0</v>
      </c>
      <c r="AG2946" s="92">
        <v>0.0</v>
      </c>
      <c r="AH2946" s="92">
        <v>0.0</v>
      </c>
    </row>
    <row r="2947" hidden="1">
      <c r="A2947" s="96" t="s">
        <v>269</v>
      </c>
      <c r="B2947" s="97" t="s">
        <v>366</v>
      </c>
      <c r="C2947" s="103">
        <v>1.0</v>
      </c>
      <c r="D2947" s="103">
        <v>1.0</v>
      </c>
      <c r="E2947" s="93">
        <f t="shared" si="1870"/>
        <v>13.2</v>
      </c>
      <c r="F2947" s="103">
        <v>4.0</v>
      </c>
      <c r="G2947" s="103">
        <v>17.0</v>
      </c>
      <c r="H2947" s="92">
        <v>0.0</v>
      </c>
      <c r="I2947" s="103">
        <v>36.0</v>
      </c>
      <c r="J2947" s="106">
        <f t="shared" si="1871"/>
        <v>-19</v>
      </c>
      <c r="K2947" s="94">
        <f t="shared" si="1872"/>
        <v>0.4722222222</v>
      </c>
      <c r="L2947" s="103">
        <v>22.0</v>
      </c>
      <c r="M2947" s="103">
        <v>28.0</v>
      </c>
      <c r="N2947" s="103">
        <v>1.0</v>
      </c>
      <c r="O2947" s="95">
        <f t="shared" si="1873"/>
        <v>13.2</v>
      </c>
      <c r="P2947" s="103">
        <v>2.0</v>
      </c>
      <c r="Q2947" s="103">
        <v>2.0</v>
      </c>
      <c r="R2947" s="103">
        <v>1.0</v>
      </c>
      <c r="S2947" s="92">
        <v>0.0</v>
      </c>
      <c r="T2947" s="103">
        <v>4.0</v>
      </c>
      <c r="U2947" s="92">
        <v>0.0</v>
      </c>
      <c r="V2947" s="92">
        <v>0.0</v>
      </c>
      <c r="W2947" s="92">
        <v>0.0</v>
      </c>
      <c r="X2947" s="92">
        <v>0.0</v>
      </c>
      <c r="Y2947" s="92">
        <v>0.0</v>
      </c>
      <c r="Z2947" s="92">
        <v>0.0</v>
      </c>
      <c r="AA2947" s="92">
        <v>0.0</v>
      </c>
      <c r="AB2947" s="92">
        <v>0.0</v>
      </c>
      <c r="AC2947" s="103">
        <v>1.0</v>
      </c>
      <c r="AD2947" s="92">
        <v>0.0</v>
      </c>
      <c r="AE2947" s="92">
        <v>0.0</v>
      </c>
      <c r="AF2947" s="92">
        <v>0.0</v>
      </c>
      <c r="AG2947" s="92">
        <v>0.0</v>
      </c>
      <c r="AH2947" s="92">
        <v>0.0</v>
      </c>
    </row>
    <row r="2948" hidden="1">
      <c r="A2948" s="98"/>
      <c r="B2948" s="99"/>
      <c r="C2948" s="99">
        <f t="shared" ref="C2948:D2948" si="1874">SUM(C2940:C2946)/4</f>
        <v>0.75</v>
      </c>
      <c r="D2948" s="99">
        <f t="shared" si="1874"/>
        <v>0.75</v>
      </c>
      <c r="E2948" s="100">
        <f>SUM(E2940:E2946)</f>
        <v>38.5</v>
      </c>
      <c r="F2948" s="99">
        <f>SUM(F2940:F2946)/4</f>
        <v>0.25</v>
      </c>
      <c r="G2948" s="99">
        <f>SUM(G2940:G2946)</f>
        <v>168</v>
      </c>
      <c r="H2948" s="99"/>
      <c r="I2948" s="99">
        <f>SUM(I2940:I2946)</f>
        <v>128</v>
      </c>
      <c r="J2948" s="99">
        <f t="shared" si="1871"/>
        <v>40</v>
      </c>
      <c r="K2948" s="101">
        <f t="shared" si="1872"/>
        <v>1.3125</v>
      </c>
      <c r="L2948" s="99">
        <f t="shared" ref="L2948:M2948" si="1875">SUM(L2940:L2946)</f>
        <v>55</v>
      </c>
      <c r="M2948" s="99">
        <f t="shared" si="1875"/>
        <v>206</v>
      </c>
      <c r="N2948" s="99"/>
      <c r="O2948" s="102"/>
      <c r="P2948" s="99">
        <f t="shared" ref="P2948:AH2948" si="1876">SUM(P2940:P2946)</f>
        <v>5</v>
      </c>
      <c r="Q2948" s="99">
        <f t="shared" si="1876"/>
        <v>1</v>
      </c>
      <c r="R2948" s="99">
        <f t="shared" si="1876"/>
        <v>5</v>
      </c>
      <c r="S2948" s="99">
        <f t="shared" si="1876"/>
        <v>2</v>
      </c>
      <c r="T2948" s="99">
        <f t="shared" si="1876"/>
        <v>23</v>
      </c>
      <c r="U2948" s="99">
        <f t="shared" si="1876"/>
        <v>4</v>
      </c>
      <c r="V2948" s="99">
        <f t="shared" si="1876"/>
        <v>1</v>
      </c>
      <c r="W2948" s="99">
        <f t="shared" si="1876"/>
        <v>1</v>
      </c>
      <c r="X2948" s="99">
        <f t="shared" si="1876"/>
        <v>0</v>
      </c>
      <c r="Y2948" s="99">
        <f t="shared" si="1876"/>
        <v>0</v>
      </c>
      <c r="Z2948" s="99">
        <f t="shared" si="1876"/>
        <v>0</v>
      </c>
      <c r="AA2948" s="99">
        <f t="shared" si="1876"/>
        <v>0</v>
      </c>
      <c r="AB2948" s="99">
        <f t="shared" si="1876"/>
        <v>0</v>
      </c>
      <c r="AC2948" s="99">
        <f t="shared" si="1876"/>
        <v>3</v>
      </c>
      <c r="AD2948" s="99">
        <f t="shared" si="1876"/>
        <v>1</v>
      </c>
      <c r="AE2948" s="99">
        <f t="shared" si="1876"/>
        <v>0</v>
      </c>
      <c r="AF2948" s="99">
        <f t="shared" si="1876"/>
        <v>0</v>
      </c>
      <c r="AG2948" s="99">
        <f t="shared" si="1876"/>
        <v>0</v>
      </c>
      <c r="AH2948" s="99">
        <f t="shared" si="1876"/>
        <v>1</v>
      </c>
    </row>
    <row r="2949" hidden="1">
      <c r="A2949" s="90" t="s">
        <v>79</v>
      </c>
      <c r="B2949" s="91" t="s">
        <v>349</v>
      </c>
      <c r="C2949" s="103">
        <v>0.0</v>
      </c>
      <c r="D2949" s="92">
        <v>0.0</v>
      </c>
      <c r="E2949" s="93">
        <f t="shared" ref="E2949:E2954" si="1877">SUM(L2949*I2949)/60</f>
        <v>0</v>
      </c>
      <c r="F2949" s="92">
        <v>0.0</v>
      </c>
      <c r="G2949" s="92">
        <v>0.0</v>
      </c>
      <c r="H2949" s="92">
        <v>0.0</v>
      </c>
      <c r="I2949" s="92">
        <v>0.0</v>
      </c>
      <c r="J2949" s="106">
        <f t="shared" si="1871"/>
        <v>0</v>
      </c>
      <c r="K2949" s="94" t="str">
        <f t="shared" si="1872"/>
        <v>#DIV/0!</v>
      </c>
      <c r="L2949" s="92">
        <v>0.0</v>
      </c>
      <c r="M2949" s="92">
        <v>0.0</v>
      </c>
      <c r="N2949" s="103">
        <v>0.0</v>
      </c>
      <c r="O2949" s="95">
        <f t="shared" ref="O2949:O2954" si="1878">SUM(L2949*I2949)/60</f>
        <v>0</v>
      </c>
      <c r="P2949" s="92">
        <v>0.0</v>
      </c>
      <c r="Q2949" s="92">
        <v>0.0</v>
      </c>
      <c r="R2949" s="92">
        <v>0.0</v>
      </c>
      <c r="S2949" s="92">
        <v>0.0</v>
      </c>
      <c r="T2949" s="92">
        <v>0.0</v>
      </c>
      <c r="U2949" s="92">
        <v>0.0</v>
      </c>
      <c r="V2949" s="92">
        <v>0.0</v>
      </c>
      <c r="W2949" s="92">
        <v>0.0</v>
      </c>
      <c r="X2949" s="92">
        <v>0.0</v>
      </c>
      <c r="Y2949" s="92">
        <v>0.0</v>
      </c>
      <c r="Z2949" s="92">
        <v>0.0</v>
      </c>
      <c r="AA2949" s="92">
        <v>0.0</v>
      </c>
      <c r="AB2949" s="92">
        <v>0.0</v>
      </c>
      <c r="AC2949" s="92">
        <v>0.0</v>
      </c>
      <c r="AD2949" s="92">
        <v>0.0</v>
      </c>
      <c r="AE2949" s="92">
        <v>0.0</v>
      </c>
      <c r="AF2949" s="92">
        <v>0.0</v>
      </c>
      <c r="AG2949" s="92">
        <v>0.0</v>
      </c>
      <c r="AH2949" s="92">
        <v>0.0</v>
      </c>
    </row>
    <row r="2950" hidden="1">
      <c r="A2950" s="90" t="s">
        <v>79</v>
      </c>
      <c r="B2950" s="91" t="s">
        <v>350</v>
      </c>
      <c r="C2950" s="103">
        <v>1.0</v>
      </c>
      <c r="D2950" s="92">
        <v>0.0</v>
      </c>
      <c r="E2950" s="93">
        <f t="shared" si="1877"/>
        <v>0</v>
      </c>
      <c r="F2950" s="103">
        <v>1.0</v>
      </c>
      <c r="G2950" s="103">
        <v>34.0</v>
      </c>
      <c r="H2950" s="92">
        <v>0.0</v>
      </c>
      <c r="I2950" s="103">
        <v>49.0</v>
      </c>
      <c r="J2950" s="106">
        <f t="shared" si="1871"/>
        <v>-15</v>
      </c>
      <c r="K2950" s="94">
        <f t="shared" si="1872"/>
        <v>0.693877551</v>
      </c>
      <c r="L2950" s="92">
        <v>0.0</v>
      </c>
      <c r="M2950" s="92">
        <v>0.0</v>
      </c>
      <c r="N2950" s="103">
        <v>1.0</v>
      </c>
      <c r="O2950" s="95">
        <f t="shared" si="1878"/>
        <v>0</v>
      </c>
      <c r="P2950" s="103">
        <v>3.0</v>
      </c>
      <c r="Q2950" s="92">
        <v>0.0</v>
      </c>
      <c r="R2950" s="92">
        <v>0.0</v>
      </c>
      <c r="S2950" s="103">
        <v>2.0</v>
      </c>
      <c r="T2950" s="103">
        <v>7.0</v>
      </c>
      <c r="U2950" s="103">
        <v>2.0</v>
      </c>
      <c r="V2950" s="103">
        <v>1.0</v>
      </c>
      <c r="W2950" s="103">
        <v>1.0</v>
      </c>
      <c r="X2950" s="92">
        <v>0.0</v>
      </c>
      <c r="Y2950" s="92">
        <v>0.0</v>
      </c>
      <c r="Z2950" s="92">
        <v>0.0</v>
      </c>
      <c r="AA2950" s="92">
        <v>0.0</v>
      </c>
      <c r="AB2950" s="92">
        <v>0.0</v>
      </c>
      <c r="AC2950" s="103">
        <v>1.0</v>
      </c>
      <c r="AD2950" s="92">
        <v>0.0</v>
      </c>
      <c r="AE2950" s="92">
        <v>0.0</v>
      </c>
      <c r="AF2950" s="92">
        <v>0.0</v>
      </c>
      <c r="AG2950" s="92">
        <v>0.0</v>
      </c>
      <c r="AH2950" s="92">
        <v>0.0</v>
      </c>
    </row>
    <row r="2951" hidden="1">
      <c r="A2951" s="90" t="s">
        <v>79</v>
      </c>
      <c r="B2951" s="91" t="s">
        <v>351</v>
      </c>
      <c r="C2951" s="103">
        <v>1.0</v>
      </c>
      <c r="D2951" s="92">
        <v>0.0</v>
      </c>
      <c r="E2951" s="93">
        <f t="shared" si="1877"/>
        <v>0</v>
      </c>
      <c r="F2951" s="92">
        <v>0.0</v>
      </c>
      <c r="G2951" s="103">
        <v>54.0</v>
      </c>
      <c r="H2951" s="92">
        <v>0.0</v>
      </c>
      <c r="I2951" s="103">
        <v>44.0</v>
      </c>
      <c r="J2951" s="106">
        <f t="shared" si="1871"/>
        <v>10</v>
      </c>
      <c r="K2951" s="94">
        <f t="shared" si="1872"/>
        <v>1.227272727</v>
      </c>
      <c r="L2951" s="92">
        <v>0.0</v>
      </c>
      <c r="M2951" s="92">
        <v>0.0</v>
      </c>
      <c r="N2951" s="103">
        <v>1.0</v>
      </c>
      <c r="O2951" s="95">
        <f t="shared" si="1878"/>
        <v>0</v>
      </c>
      <c r="P2951" s="103">
        <v>1.0</v>
      </c>
      <c r="Q2951" s="103">
        <v>1.0</v>
      </c>
      <c r="R2951" s="103">
        <v>2.0</v>
      </c>
      <c r="S2951" s="103">
        <v>1.0</v>
      </c>
      <c r="T2951" s="103">
        <v>8.0</v>
      </c>
      <c r="U2951" s="103">
        <v>1.0</v>
      </c>
      <c r="V2951" s="103">
        <v>1.0</v>
      </c>
      <c r="W2951" s="103">
        <v>1.0</v>
      </c>
      <c r="X2951" s="92">
        <v>0.0</v>
      </c>
      <c r="Y2951" s="92">
        <v>0.0</v>
      </c>
      <c r="Z2951" s="92">
        <v>0.0</v>
      </c>
      <c r="AA2951" s="92">
        <v>0.0</v>
      </c>
      <c r="AB2951" s="92">
        <v>0.0</v>
      </c>
      <c r="AC2951" s="103">
        <v>1.0</v>
      </c>
      <c r="AD2951" s="92">
        <v>0.0</v>
      </c>
      <c r="AE2951" s="92">
        <v>0.0</v>
      </c>
      <c r="AF2951" s="92">
        <v>0.0</v>
      </c>
      <c r="AG2951" s="92">
        <v>0.0</v>
      </c>
      <c r="AH2951" s="92">
        <v>0.0</v>
      </c>
    </row>
    <row r="2952" hidden="1">
      <c r="A2952" s="90" t="s">
        <v>79</v>
      </c>
      <c r="B2952" s="91" t="s">
        <v>352</v>
      </c>
      <c r="C2952" s="103">
        <v>1.0</v>
      </c>
      <c r="D2952" s="92">
        <v>0.0</v>
      </c>
      <c r="E2952" s="93">
        <f t="shared" si="1877"/>
        <v>0</v>
      </c>
      <c r="F2952" s="92">
        <v>0.0</v>
      </c>
      <c r="G2952" s="103">
        <v>40.0</v>
      </c>
      <c r="H2952" s="92">
        <v>0.0</v>
      </c>
      <c r="I2952" s="103">
        <v>60.0</v>
      </c>
      <c r="J2952" s="106">
        <f t="shared" si="1871"/>
        <v>-20</v>
      </c>
      <c r="K2952" s="94">
        <f t="shared" si="1872"/>
        <v>0.6666666667</v>
      </c>
      <c r="L2952" s="92">
        <v>0.0</v>
      </c>
      <c r="M2952" s="92">
        <v>0.0</v>
      </c>
      <c r="N2952" s="103">
        <v>1.0</v>
      </c>
      <c r="O2952" s="95">
        <f t="shared" si="1878"/>
        <v>0</v>
      </c>
      <c r="P2952" s="103">
        <v>3.0</v>
      </c>
      <c r="Q2952" s="103">
        <v>1.0</v>
      </c>
      <c r="R2952" s="103">
        <v>1.0</v>
      </c>
      <c r="S2952" s="92">
        <v>0.0</v>
      </c>
      <c r="T2952" s="103">
        <v>5.0</v>
      </c>
      <c r="U2952" s="103">
        <v>3.0</v>
      </c>
      <c r="V2952" s="92">
        <v>0.0</v>
      </c>
      <c r="W2952" s="92">
        <v>0.0</v>
      </c>
      <c r="X2952" s="92">
        <v>0.0</v>
      </c>
      <c r="Y2952" s="92">
        <v>0.0</v>
      </c>
      <c r="Z2952" s="92">
        <v>0.0</v>
      </c>
      <c r="AA2952" s="92">
        <v>0.0</v>
      </c>
      <c r="AB2952" s="92">
        <v>0.0</v>
      </c>
      <c r="AC2952" s="92">
        <v>0.0</v>
      </c>
      <c r="AD2952" s="92">
        <v>0.0</v>
      </c>
      <c r="AE2952" s="92">
        <v>0.0</v>
      </c>
      <c r="AF2952" s="92">
        <v>0.0</v>
      </c>
      <c r="AG2952" s="92">
        <v>0.0</v>
      </c>
      <c r="AH2952" s="92">
        <v>0.0</v>
      </c>
    </row>
    <row r="2953" hidden="1">
      <c r="A2953" s="90" t="s">
        <v>79</v>
      </c>
      <c r="B2953" s="91" t="s">
        <v>353</v>
      </c>
      <c r="C2953" s="103">
        <v>1.0</v>
      </c>
      <c r="D2953" s="92">
        <v>0.0</v>
      </c>
      <c r="E2953" s="93">
        <f t="shared" si="1877"/>
        <v>0</v>
      </c>
      <c r="F2953" s="103">
        <v>1.0</v>
      </c>
      <c r="G2953" s="103">
        <v>35.0</v>
      </c>
      <c r="H2953" s="92">
        <v>0.0</v>
      </c>
      <c r="I2953" s="103">
        <v>41.0</v>
      </c>
      <c r="J2953" s="106">
        <f t="shared" si="1871"/>
        <v>-6</v>
      </c>
      <c r="K2953" s="94">
        <f t="shared" si="1872"/>
        <v>0.8536585366</v>
      </c>
      <c r="L2953" s="92">
        <v>0.0</v>
      </c>
      <c r="M2953" s="92">
        <v>0.0</v>
      </c>
      <c r="N2953" s="103">
        <v>1.0</v>
      </c>
      <c r="O2953" s="95">
        <f t="shared" si="1878"/>
        <v>0</v>
      </c>
      <c r="P2953" s="103">
        <v>1.0</v>
      </c>
      <c r="Q2953" s="103">
        <v>1.0</v>
      </c>
      <c r="R2953" s="103">
        <v>1.0</v>
      </c>
      <c r="S2953" s="103">
        <v>1.0</v>
      </c>
      <c r="T2953" s="103">
        <v>3.0</v>
      </c>
      <c r="U2953" s="92">
        <v>0.0</v>
      </c>
      <c r="V2953" s="92">
        <v>0.0</v>
      </c>
      <c r="W2953" s="92">
        <v>0.0</v>
      </c>
      <c r="X2953" s="92">
        <v>0.0</v>
      </c>
      <c r="Y2953" s="92">
        <v>0.0</v>
      </c>
      <c r="Z2953" s="92">
        <v>0.0</v>
      </c>
      <c r="AA2953" s="92">
        <v>0.0</v>
      </c>
      <c r="AB2953" s="92">
        <v>0.0</v>
      </c>
      <c r="AC2953" s="92">
        <v>0.0</v>
      </c>
      <c r="AD2953" s="92">
        <v>0.0</v>
      </c>
      <c r="AE2953" s="92">
        <v>0.0</v>
      </c>
      <c r="AF2953" s="92">
        <v>0.0</v>
      </c>
      <c r="AG2953" s="92">
        <v>0.0</v>
      </c>
      <c r="AH2953" s="92">
        <v>0.0</v>
      </c>
    </row>
    <row r="2954" hidden="1">
      <c r="A2954" s="90" t="s">
        <v>79</v>
      </c>
      <c r="B2954" s="91" t="s">
        <v>354</v>
      </c>
      <c r="C2954" s="92">
        <v>0.0</v>
      </c>
      <c r="D2954" s="92">
        <v>0.0</v>
      </c>
      <c r="E2954" s="93">
        <f t="shared" si="1877"/>
        <v>0</v>
      </c>
      <c r="F2954" s="92">
        <v>0.0</v>
      </c>
      <c r="G2954" s="92">
        <v>0.0</v>
      </c>
      <c r="H2954" s="92">
        <v>0.0</v>
      </c>
      <c r="I2954" s="92">
        <v>0.0</v>
      </c>
      <c r="J2954" s="106">
        <f t="shared" si="1871"/>
        <v>0</v>
      </c>
      <c r="K2954" s="94" t="str">
        <f t="shared" si="1872"/>
        <v>#DIV/0!</v>
      </c>
      <c r="L2954" s="92">
        <v>0.0</v>
      </c>
      <c r="M2954" s="92">
        <v>0.0</v>
      </c>
      <c r="N2954" s="103">
        <v>0.0</v>
      </c>
      <c r="O2954" s="95">
        <f t="shared" si="1878"/>
        <v>0</v>
      </c>
      <c r="P2954" s="92">
        <v>0.0</v>
      </c>
      <c r="Q2954" s="92">
        <v>0.0</v>
      </c>
      <c r="R2954" s="92">
        <v>0.0</v>
      </c>
      <c r="S2954" s="92">
        <v>0.0</v>
      </c>
      <c r="T2954" s="92">
        <v>0.0</v>
      </c>
      <c r="U2954" s="92">
        <v>0.0</v>
      </c>
      <c r="V2954" s="92">
        <v>0.0</v>
      </c>
      <c r="W2954" s="92">
        <v>0.0</v>
      </c>
      <c r="X2954" s="92">
        <v>0.0</v>
      </c>
      <c r="Y2954" s="92">
        <v>0.0</v>
      </c>
      <c r="Z2954" s="92">
        <v>0.0</v>
      </c>
      <c r="AA2954" s="92">
        <v>0.0</v>
      </c>
      <c r="AB2954" s="92">
        <v>0.0</v>
      </c>
      <c r="AC2954" s="92">
        <v>0.0</v>
      </c>
      <c r="AD2954" s="92">
        <v>0.0</v>
      </c>
      <c r="AE2954" s="92">
        <v>0.0</v>
      </c>
      <c r="AF2954" s="92">
        <v>0.0</v>
      </c>
      <c r="AG2954" s="92">
        <v>0.0</v>
      </c>
      <c r="AH2954" s="92">
        <v>0.0</v>
      </c>
    </row>
    <row r="2955" hidden="1">
      <c r="A2955" s="98" t="s">
        <v>271</v>
      </c>
      <c r="B2955" s="99"/>
      <c r="C2955" s="99">
        <f>SUM(C2949:C2954)</f>
        <v>4</v>
      </c>
      <c r="D2955" s="99">
        <f t="shared" ref="D2955:F2955" si="1879">SUM(D2949:D2954)/4</f>
        <v>0</v>
      </c>
      <c r="E2955" s="100">
        <f t="shared" si="1879"/>
        <v>0</v>
      </c>
      <c r="F2955" s="99">
        <f t="shared" si="1879"/>
        <v>0.5</v>
      </c>
      <c r="G2955" s="99">
        <f>SUM(G2949:G2954)</f>
        <v>163</v>
      </c>
      <c r="H2955" s="99"/>
      <c r="I2955" s="99">
        <f>SUM(I2949:I2954)</f>
        <v>194</v>
      </c>
      <c r="J2955" s="99">
        <f t="shared" si="1871"/>
        <v>-31</v>
      </c>
      <c r="K2955" s="101">
        <f t="shared" si="1872"/>
        <v>0.8402061856</v>
      </c>
      <c r="L2955" s="99">
        <f t="shared" ref="L2955:M2955" si="1880">SUM(L2949:L2954)</f>
        <v>0</v>
      </c>
      <c r="M2955" s="99">
        <f t="shared" si="1880"/>
        <v>0</v>
      </c>
      <c r="N2955" s="99"/>
      <c r="O2955" s="102"/>
      <c r="P2955" s="99">
        <f t="shared" ref="P2955:AH2955" si="1881">SUM(P2949:P2954)</f>
        <v>8</v>
      </c>
      <c r="Q2955" s="99">
        <f t="shared" si="1881"/>
        <v>3</v>
      </c>
      <c r="R2955" s="99">
        <f t="shared" si="1881"/>
        <v>4</v>
      </c>
      <c r="S2955" s="99">
        <f t="shared" si="1881"/>
        <v>4</v>
      </c>
      <c r="T2955" s="99">
        <f t="shared" si="1881"/>
        <v>23</v>
      </c>
      <c r="U2955" s="99">
        <f t="shared" si="1881"/>
        <v>6</v>
      </c>
      <c r="V2955" s="99">
        <f t="shared" si="1881"/>
        <v>2</v>
      </c>
      <c r="W2955" s="99">
        <f t="shared" si="1881"/>
        <v>2</v>
      </c>
      <c r="X2955" s="99">
        <f t="shared" si="1881"/>
        <v>0</v>
      </c>
      <c r="Y2955" s="99">
        <f t="shared" si="1881"/>
        <v>0</v>
      </c>
      <c r="Z2955" s="99">
        <f t="shared" si="1881"/>
        <v>0</v>
      </c>
      <c r="AA2955" s="99">
        <f t="shared" si="1881"/>
        <v>0</v>
      </c>
      <c r="AB2955" s="99">
        <f t="shared" si="1881"/>
        <v>0</v>
      </c>
      <c r="AC2955" s="99">
        <f t="shared" si="1881"/>
        <v>2</v>
      </c>
      <c r="AD2955" s="99">
        <f t="shared" si="1881"/>
        <v>0</v>
      </c>
      <c r="AE2955" s="99">
        <f t="shared" si="1881"/>
        <v>0</v>
      </c>
      <c r="AF2955" s="99">
        <f t="shared" si="1881"/>
        <v>0</v>
      </c>
      <c r="AG2955" s="99">
        <f t="shared" si="1881"/>
        <v>0</v>
      </c>
      <c r="AH2955" s="99">
        <f t="shared" si="1881"/>
        <v>0</v>
      </c>
    </row>
    <row r="2956">
      <c r="A2956" s="119" t="s">
        <v>549</v>
      </c>
    </row>
    <row r="2958" hidden="1">
      <c r="A2958" s="115"/>
      <c r="F2958" s="116" t="s">
        <v>382</v>
      </c>
      <c r="L2958" s="117" t="s">
        <v>383</v>
      </c>
      <c r="N2958" s="118" t="s">
        <v>384</v>
      </c>
    </row>
    <row r="2959" hidden="1">
      <c r="A2959" s="83" t="s">
        <v>232</v>
      </c>
      <c r="B2959" s="83" t="s">
        <v>233</v>
      </c>
      <c r="C2959" s="83" t="s">
        <v>234</v>
      </c>
      <c r="D2959" s="83" t="s">
        <v>15</v>
      </c>
      <c r="E2959" s="84" t="s">
        <v>235</v>
      </c>
      <c r="F2959" s="85" t="s">
        <v>17</v>
      </c>
      <c r="G2959" s="85" t="s">
        <v>236</v>
      </c>
      <c r="H2959" s="85" t="s">
        <v>237</v>
      </c>
      <c r="I2959" s="85" t="s">
        <v>238</v>
      </c>
      <c r="J2959" s="85" t="s">
        <v>239</v>
      </c>
      <c r="K2959" s="86" t="s">
        <v>240</v>
      </c>
      <c r="L2959" s="87" t="s">
        <v>241</v>
      </c>
      <c r="M2959" s="87" t="s">
        <v>242</v>
      </c>
      <c r="N2959" s="88" t="s">
        <v>385</v>
      </c>
      <c r="O2959" s="88" t="s">
        <v>235</v>
      </c>
      <c r="P2959" s="88" t="s">
        <v>244</v>
      </c>
      <c r="Q2959" s="88" t="s">
        <v>245</v>
      </c>
      <c r="R2959" s="88" t="s">
        <v>246</v>
      </c>
      <c r="S2959" s="88" t="s">
        <v>247</v>
      </c>
      <c r="T2959" s="88" t="s">
        <v>248</v>
      </c>
      <c r="U2959" s="88" t="s">
        <v>249</v>
      </c>
      <c r="V2959" s="88" t="s">
        <v>250</v>
      </c>
      <c r="W2959" s="88" t="s">
        <v>251</v>
      </c>
      <c r="X2959" s="88" t="s">
        <v>252</v>
      </c>
      <c r="Y2959" s="88" t="s">
        <v>253</v>
      </c>
      <c r="Z2959" s="88" t="s">
        <v>254</v>
      </c>
      <c r="AA2959" s="88" t="s">
        <v>255</v>
      </c>
      <c r="AB2959" s="88" t="s">
        <v>256</v>
      </c>
      <c r="AC2959" s="88" t="s">
        <v>257</v>
      </c>
      <c r="AD2959" s="88" t="s">
        <v>258</v>
      </c>
      <c r="AE2959" s="88" t="s">
        <v>259</v>
      </c>
      <c r="AF2959" s="88" t="s">
        <v>260</v>
      </c>
      <c r="AG2959" s="88" t="s">
        <v>261</v>
      </c>
      <c r="AH2959" s="88" t="s">
        <v>262</v>
      </c>
    </row>
    <row r="2960" hidden="1">
      <c r="A2960" s="90"/>
      <c r="B2960" s="91"/>
      <c r="C2960" s="92">
        <v>0.0</v>
      </c>
      <c r="D2960" s="92">
        <v>0.0</v>
      </c>
      <c r="E2960" s="93">
        <f t="shared" ref="E2960:E2965" si="1882">SUM(L2960*I2960)/60</f>
        <v>0</v>
      </c>
      <c r="F2960" s="92">
        <v>0.0</v>
      </c>
      <c r="G2960" s="92">
        <v>0.0</v>
      </c>
      <c r="H2960" s="92">
        <v>0.0</v>
      </c>
      <c r="I2960" s="92">
        <v>0.0</v>
      </c>
      <c r="J2960" s="106">
        <f t="shared" ref="J2960:J2973" si="1883">SUM(G2960-I2960)</f>
        <v>0</v>
      </c>
      <c r="K2960" s="94" t="str">
        <f t="shared" ref="K2960:K2973" si="1884">SUM(G2960/I2960)</f>
        <v>#DIV/0!</v>
      </c>
      <c r="L2960" s="92">
        <v>0.0</v>
      </c>
      <c r="M2960" s="92">
        <v>0.0</v>
      </c>
      <c r="N2960" s="92" t="s">
        <v>386</v>
      </c>
      <c r="O2960" s="95" t="str">
        <f t="shared" ref="O2960:O2965" si="1885">(E2960*N2960)</f>
        <v>#VALUE!</v>
      </c>
      <c r="P2960" s="92">
        <v>0.0</v>
      </c>
      <c r="Q2960" s="92">
        <v>0.0</v>
      </c>
      <c r="R2960" s="92">
        <v>0.0</v>
      </c>
      <c r="S2960" s="92">
        <v>0.0</v>
      </c>
      <c r="T2960" s="92">
        <v>0.0</v>
      </c>
      <c r="U2960" s="92">
        <v>0.0</v>
      </c>
      <c r="V2960" s="92">
        <v>0.0</v>
      </c>
      <c r="W2960" s="92">
        <v>0.0</v>
      </c>
      <c r="X2960" s="92">
        <v>0.0</v>
      </c>
      <c r="Y2960" s="92">
        <v>0.0</v>
      </c>
      <c r="Z2960" s="92">
        <v>0.0</v>
      </c>
      <c r="AA2960" s="92">
        <v>0.0</v>
      </c>
      <c r="AB2960" s="92">
        <v>0.0</v>
      </c>
      <c r="AC2960" s="92">
        <v>0.0</v>
      </c>
      <c r="AD2960" s="92">
        <v>0.0</v>
      </c>
      <c r="AE2960" s="92">
        <v>0.0</v>
      </c>
      <c r="AF2960" s="92">
        <v>0.0</v>
      </c>
      <c r="AG2960" s="92">
        <v>0.0</v>
      </c>
      <c r="AH2960" s="92">
        <v>0.0</v>
      </c>
    </row>
    <row r="2961" hidden="1">
      <c r="A2961" s="90"/>
      <c r="B2961" s="91"/>
      <c r="C2961" s="92">
        <v>0.0</v>
      </c>
      <c r="D2961" s="92">
        <v>0.0</v>
      </c>
      <c r="E2961" s="93">
        <f t="shared" si="1882"/>
        <v>0</v>
      </c>
      <c r="F2961" s="92">
        <v>0.0</v>
      </c>
      <c r="G2961" s="92">
        <v>0.0</v>
      </c>
      <c r="H2961" s="92">
        <v>0.0</v>
      </c>
      <c r="I2961" s="92">
        <v>0.0</v>
      </c>
      <c r="J2961" s="106">
        <f t="shared" si="1883"/>
        <v>0</v>
      </c>
      <c r="K2961" s="94" t="str">
        <f t="shared" si="1884"/>
        <v>#DIV/0!</v>
      </c>
      <c r="L2961" s="92">
        <v>0.0</v>
      </c>
      <c r="M2961" s="92">
        <v>0.0</v>
      </c>
      <c r="N2961" s="92" t="s">
        <v>386</v>
      </c>
      <c r="O2961" s="95" t="str">
        <f t="shared" si="1885"/>
        <v>#VALUE!</v>
      </c>
      <c r="P2961" s="92">
        <v>0.0</v>
      </c>
      <c r="Q2961" s="92">
        <v>0.0</v>
      </c>
      <c r="R2961" s="92">
        <v>0.0</v>
      </c>
      <c r="S2961" s="92">
        <v>0.0</v>
      </c>
      <c r="T2961" s="92">
        <v>0.0</v>
      </c>
      <c r="U2961" s="92">
        <v>0.0</v>
      </c>
      <c r="V2961" s="92">
        <v>0.0</v>
      </c>
      <c r="W2961" s="92">
        <v>0.0</v>
      </c>
      <c r="X2961" s="92">
        <v>0.0</v>
      </c>
      <c r="Y2961" s="92">
        <v>0.0</v>
      </c>
      <c r="Z2961" s="92">
        <v>0.0</v>
      </c>
      <c r="AA2961" s="92">
        <v>0.0</v>
      </c>
      <c r="AB2961" s="92">
        <v>0.0</v>
      </c>
      <c r="AC2961" s="92">
        <v>0.0</v>
      </c>
      <c r="AD2961" s="92">
        <v>0.0</v>
      </c>
      <c r="AE2961" s="92">
        <v>0.0</v>
      </c>
      <c r="AF2961" s="92">
        <v>0.0</v>
      </c>
      <c r="AG2961" s="92">
        <v>0.0</v>
      </c>
      <c r="AH2961" s="92">
        <v>0.0</v>
      </c>
    </row>
    <row r="2962" hidden="1">
      <c r="A2962" s="90"/>
      <c r="B2962" s="91"/>
      <c r="C2962" s="92">
        <v>0.0</v>
      </c>
      <c r="D2962" s="92">
        <v>0.0</v>
      </c>
      <c r="E2962" s="93">
        <f t="shared" si="1882"/>
        <v>0</v>
      </c>
      <c r="F2962" s="92">
        <v>0.0</v>
      </c>
      <c r="G2962" s="92">
        <v>0.0</v>
      </c>
      <c r="H2962" s="92">
        <v>0.0</v>
      </c>
      <c r="I2962" s="92">
        <v>0.0</v>
      </c>
      <c r="J2962" s="106">
        <f t="shared" si="1883"/>
        <v>0</v>
      </c>
      <c r="K2962" s="94" t="str">
        <f t="shared" si="1884"/>
        <v>#DIV/0!</v>
      </c>
      <c r="L2962" s="92">
        <v>0.0</v>
      </c>
      <c r="M2962" s="92">
        <v>0.0</v>
      </c>
      <c r="N2962" s="92" t="s">
        <v>386</v>
      </c>
      <c r="O2962" s="95" t="str">
        <f t="shared" si="1885"/>
        <v>#VALUE!</v>
      </c>
      <c r="P2962" s="92">
        <v>0.0</v>
      </c>
      <c r="Q2962" s="92">
        <v>0.0</v>
      </c>
      <c r="R2962" s="92">
        <v>0.0</v>
      </c>
      <c r="S2962" s="92">
        <v>0.0</v>
      </c>
      <c r="T2962" s="92">
        <v>0.0</v>
      </c>
      <c r="U2962" s="92">
        <v>0.0</v>
      </c>
      <c r="V2962" s="92">
        <v>0.0</v>
      </c>
      <c r="W2962" s="92">
        <v>0.0</v>
      </c>
      <c r="X2962" s="92">
        <v>0.0</v>
      </c>
      <c r="Y2962" s="92">
        <v>0.0</v>
      </c>
      <c r="Z2962" s="92">
        <v>0.0</v>
      </c>
      <c r="AA2962" s="92">
        <v>0.0</v>
      </c>
      <c r="AB2962" s="92">
        <v>0.0</v>
      </c>
      <c r="AC2962" s="92">
        <v>0.0</v>
      </c>
      <c r="AD2962" s="92">
        <v>0.0</v>
      </c>
      <c r="AE2962" s="92">
        <v>0.0</v>
      </c>
      <c r="AF2962" s="92">
        <v>0.0</v>
      </c>
      <c r="AG2962" s="92">
        <v>0.0</v>
      </c>
      <c r="AH2962" s="92">
        <v>0.0</v>
      </c>
    </row>
    <row r="2963" hidden="1">
      <c r="A2963" s="90"/>
      <c r="B2963" s="91"/>
      <c r="C2963" s="92">
        <v>0.0</v>
      </c>
      <c r="D2963" s="92">
        <v>0.0</v>
      </c>
      <c r="E2963" s="93">
        <f t="shared" si="1882"/>
        <v>0</v>
      </c>
      <c r="F2963" s="92">
        <v>0.0</v>
      </c>
      <c r="G2963" s="92">
        <v>0.0</v>
      </c>
      <c r="H2963" s="92">
        <v>0.0</v>
      </c>
      <c r="I2963" s="92">
        <v>0.0</v>
      </c>
      <c r="J2963" s="106">
        <f t="shared" si="1883"/>
        <v>0</v>
      </c>
      <c r="K2963" s="94" t="str">
        <f t="shared" si="1884"/>
        <v>#DIV/0!</v>
      </c>
      <c r="L2963" s="92">
        <v>0.0</v>
      </c>
      <c r="M2963" s="92">
        <v>0.0</v>
      </c>
      <c r="N2963" s="92" t="s">
        <v>386</v>
      </c>
      <c r="O2963" s="95" t="str">
        <f t="shared" si="1885"/>
        <v>#VALUE!</v>
      </c>
      <c r="P2963" s="92">
        <v>0.0</v>
      </c>
      <c r="Q2963" s="92">
        <v>0.0</v>
      </c>
      <c r="R2963" s="92">
        <v>0.0</v>
      </c>
      <c r="S2963" s="92">
        <v>0.0</v>
      </c>
      <c r="T2963" s="92">
        <v>0.0</v>
      </c>
      <c r="U2963" s="92">
        <v>0.0</v>
      </c>
      <c r="V2963" s="92">
        <v>0.0</v>
      </c>
      <c r="W2963" s="92">
        <v>0.0</v>
      </c>
      <c r="X2963" s="92">
        <v>0.0</v>
      </c>
      <c r="Y2963" s="92">
        <v>0.0</v>
      </c>
      <c r="Z2963" s="92">
        <v>0.0</v>
      </c>
      <c r="AA2963" s="92">
        <v>0.0</v>
      </c>
      <c r="AB2963" s="92">
        <v>0.0</v>
      </c>
      <c r="AC2963" s="92">
        <v>0.0</v>
      </c>
      <c r="AD2963" s="92">
        <v>0.0</v>
      </c>
      <c r="AE2963" s="92">
        <v>0.0</v>
      </c>
      <c r="AF2963" s="92">
        <v>0.0</v>
      </c>
      <c r="AG2963" s="92">
        <v>0.0</v>
      </c>
      <c r="AH2963" s="92">
        <v>0.0</v>
      </c>
    </row>
    <row r="2964" hidden="1">
      <c r="A2964" s="90"/>
      <c r="B2964" s="91"/>
      <c r="C2964" s="92">
        <v>0.0</v>
      </c>
      <c r="D2964" s="92">
        <v>0.0</v>
      </c>
      <c r="E2964" s="93">
        <f t="shared" si="1882"/>
        <v>0</v>
      </c>
      <c r="F2964" s="92">
        <v>0.0</v>
      </c>
      <c r="G2964" s="92">
        <v>0.0</v>
      </c>
      <c r="H2964" s="92">
        <v>0.0</v>
      </c>
      <c r="I2964" s="92">
        <v>0.0</v>
      </c>
      <c r="J2964" s="106">
        <f t="shared" si="1883"/>
        <v>0</v>
      </c>
      <c r="K2964" s="94" t="str">
        <f t="shared" si="1884"/>
        <v>#DIV/0!</v>
      </c>
      <c r="L2964" s="92">
        <v>0.0</v>
      </c>
      <c r="M2964" s="92">
        <v>0.0</v>
      </c>
      <c r="N2964" s="92" t="s">
        <v>386</v>
      </c>
      <c r="O2964" s="95" t="str">
        <f t="shared" si="1885"/>
        <v>#VALUE!</v>
      </c>
      <c r="P2964" s="92">
        <v>0.0</v>
      </c>
      <c r="Q2964" s="92">
        <v>0.0</v>
      </c>
      <c r="R2964" s="92">
        <v>0.0</v>
      </c>
      <c r="S2964" s="92">
        <v>0.0</v>
      </c>
      <c r="T2964" s="92">
        <v>0.0</v>
      </c>
      <c r="U2964" s="92">
        <v>0.0</v>
      </c>
      <c r="V2964" s="92">
        <v>0.0</v>
      </c>
      <c r="W2964" s="92">
        <v>0.0</v>
      </c>
      <c r="X2964" s="92">
        <v>0.0</v>
      </c>
      <c r="Y2964" s="92">
        <v>0.0</v>
      </c>
      <c r="Z2964" s="92">
        <v>0.0</v>
      </c>
      <c r="AA2964" s="92">
        <v>0.0</v>
      </c>
      <c r="AB2964" s="92">
        <v>0.0</v>
      </c>
      <c r="AC2964" s="92">
        <v>0.0</v>
      </c>
      <c r="AD2964" s="92">
        <v>0.0</v>
      </c>
      <c r="AE2964" s="92">
        <v>0.0</v>
      </c>
      <c r="AF2964" s="92">
        <v>0.0</v>
      </c>
      <c r="AG2964" s="92">
        <v>0.0</v>
      </c>
      <c r="AH2964" s="92">
        <v>0.0</v>
      </c>
    </row>
    <row r="2965" hidden="1">
      <c r="A2965" s="90"/>
      <c r="B2965" s="91"/>
      <c r="C2965" s="92">
        <v>0.0</v>
      </c>
      <c r="D2965" s="92">
        <v>0.0</v>
      </c>
      <c r="E2965" s="93">
        <f t="shared" si="1882"/>
        <v>0</v>
      </c>
      <c r="F2965" s="92">
        <v>0.0</v>
      </c>
      <c r="G2965" s="92">
        <v>0.0</v>
      </c>
      <c r="H2965" s="92">
        <v>0.0</v>
      </c>
      <c r="I2965" s="92">
        <v>0.0</v>
      </c>
      <c r="J2965" s="106">
        <f t="shared" si="1883"/>
        <v>0</v>
      </c>
      <c r="K2965" s="94" t="str">
        <f t="shared" si="1884"/>
        <v>#DIV/0!</v>
      </c>
      <c r="L2965" s="92">
        <v>0.0</v>
      </c>
      <c r="M2965" s="92">
        <v>0.0</v>
      </c>
      <c r="N2965" s="92" t="s">
        <v>386</v>
      </c>
      <c r="O2965" s="95" t="str">
        <f t="shared" si="1885"/>
        <v>#VALUE!</v>
      </c>
      <c r="P2965" s="92">
        <v>0.0</v>
      </c>
      <c r="Q2965" s="92">
        <v>0.0</v>
      </c>
      <c r="R2965" s="92">
        <v>0.0</v>
      </c>
      <c r="S2965" s="92">
        <v>0.0</v>
      </c>
      <c r="T2965" s="92">
        <v>0.0</v>
      </c>
      <c r="U2965" s="92">
        <v>0.0</v>
      </c>
      <c r="V2965" s="92">
        <v>0.0</v>
      </c>
      <c r="W2965" s="92">
        <v>0.0</v>
      </c>
      <c r="X2965" s="92">
        <v>0.0</v>
      </c>
      <c r="Y2965" s="92">
        <v>0.0</v>
      </c>
      <c r="Z2965" s="92">
        <v>0.0</v>
      </c>
      <c r="AA2965" s="92">
        <v>0.0</v>
      </c>
      <c r="AB2965" s="92">
        <v>0.0</v>
      </c>
      <c r="AC2965" s="92">
        <v>0.0</v>
      </c>
      <c r="AD2965" s="92">
        <v>0.0</v>
      </c>
      <c r="AE2965" s="92">
        <v>0.0</v>
      </c>
      <c r="AF2965" s="92">
        <v>0.0</v>
      </c>
      <c r="AG2965" s="92">
        <v>0.0</v>
      </c>
      <c r="AH2965" s="92">
        <v>0.0</v>
      </c>
    </row>
    <row r="2966" hidden="1">
      <c r="A2966" s="98"/>
      <c r="B2966" s="99"/>
      <c r="C2966" s="99">
        <f t="shared" ref="C2966:D2966" si="1886">SUM(C2960:C2965)/4</f>
        <v>0</v>
      </c>
      <c r="D2966" s="99">
        <f t="shared" si="1886"/>
        <v>0</v>
      </c>
      <c r="E2966" s="100">
        <f>SUM(E2960:E2965)</f>
        <v>0</v>
      </c>
      <c r="F2966" s="99">
        <f>SUM(F2960:F2965)/4</f>
        <v>0</v>
      </c>
      <c r="G2966" s="99">
        <f>SUM(G2960:G2965)</f>
        <v>0</v>
      </c>
      <c r="H2966" s="99"/>
      <c r="I2966" s="99">
        <f>SUM(I2960:I2965)</f>
        <v>0</v>
      </c>
      <c r="J2966" s="99">
        <f t="shared" si="1883"/>
        <v>0</v>
      </c>
      <c r="K2966" s="101" t="str">
        <f t="shared" si="1884"/>
        <v>#DIV/0!</v>
      </c>
      <c r="L2966" s="99">
        <f t="shared" ref="L2966:M2966" si="1887">SUM(L2960:L2965)</f>
        <v>0</v>
      </c>
      <c r="M2966" s="99">
        <f t="shared" si="1887"/>
        <v>0</v>
      </c>
      <c r="N2966" s="99"/>
      <c r="O2966" s="102"/>
      <c r="P2966" s="99">
        <f t="shared" ref="P2966:AH2966" si="1888">SUM(P2960:P2965)</f>
        <v>0</v>
      </c>
      <c r="Q2966" s="99">
        <f t="shared" si="1888"/>
        <v>0</v>
      </c>
      <c r="R2966" s="99">
        <f t="shared" si="1888"/>
        <v>0</v>
      </c>
      <c r="S2966" s="99">
        <f t="shared" si="1888"/>
        <v>0</v>
      </c>
      <c r="T2966" s="99">
        <f t="shared" si="1888"/>
        <v>0</v>
      </c>
      <c r="U2966" s="99">
        <f t="shared" si="1888"/>
        <v>0</v>
      </c>
      <c r="V2966" s="99">
        <f t="shared" si="1888"/>
        <v>0</v>
      </c>
      <c r="W2966" s="99">
        <f t="shared" si="1888"/>
        <v>0</v>
      </c>
      <c r="X2966" s="99">
        <f t="shared" si="1888"/>
        <v>0</v>
      </c>
      <c r="Y2966" s="99">
        <f t="shared" si="1888"/>
        <v>0</v>
      </c>
      <c r="Z2966" s="99">
        <f t="shared" si="1888"/>
        <v>0</v>
      </c>
      <c r="AA2966" s="99">
        <f t="shared" si="1888"/>
        <v>0</v>
      </c>
      <c r="AB2966" s="99">
        <f t="shared" si="1888"/>
        <v>0</v>
      </c>
      <c r="AC2966" s="99">
        <f t="shared" si="1888"/>
        <v>0</v>
      </c>
      <c r="AD2966" s="99">
        <f t="shared" si="1888"/>
        <v>0</v>
      </c>
      <c r="AE2966" s="99">
        <f t="shared" si="1888"/>
        <v>0</v>
      </c>
      <c r="AF2966" s="99">
        <f t="shared" si="1888"/>
        <v>0</v>
      </c>
      <c r="AG2966" s="99">
        <f t="shared" si="1888"/>
        <v>0</v>
      </c>
      <c r="AH2966" s="99">
        <f t="shared" si="1888"/>
        <v>0</v>
      </c>
    </row>
    <row r="2967" hidden="1">
      <c r="A2967" s="90"/>
      <c r="B2967" s="91"/>
      <c r="C2967" s="92">
        <v>0.0</v>
      </c>
      <c r="D2967" s="92">
        <v>0.0</v>
      </c>
      <c r="E2967" s="93">
        <f t="shared" ref="E2967:E2972" si="1889">SUM(L2967*I2967)/60</f>
        <v>0</v>
      </c>
      <c r="F2967" s="92">
        <v>0.0</v>
      </c>
      <c r="G2967" s="92">
        <v>0.0</v>
      </c>
      <c r="H2967" s="92">
        <v>0.0</v>
      </c>
      <c r="I2967" s="92">
        <v>0.0</v>
      </c>
      <c r="J2967" s="106">
        <f t="shared" si="1883"/>
        <v>0</v>
      </c>
      <c r="K2967" s="94" t="str">
        <f t="shared" si="1884"/>
        <v>#DIV/0!</v>
      </c>
      <c r="L2967" s="92">
        <v>0.0</v>
      </c>
      <c r="M2967" s="92">
        <v>0.0</v>
      </c>
      <c r="N2967" s="92" t="s">
        <v>386</v>
      </c>
      <c r="O2967" s="95">
        <f t="shared" ref="O2967:O2972" si="1890">SUM(L2967*I2967)/60</f>
        <v>0</v>
      </c>
      <c r="P2967" s="92">
        <v>0.0</v>
      </c>
      <c r="Q2967" s="92">
        <v>0.0</v>
      </c>
      <c r="R2967" s="92">
        <v>0.0</v>
      </c>
      <c r="S2967" s="92">
        <v>0.0</v>
      </c>
      <c r="T2967" s="92">
        <v>0.0</v>
      </c>
      <c r="U2967" s="92">
        <v>0.0</v>
      </c>
      <c r="V2967" s="92">
        <v>0.0</v>
      </c>
      <c r="W2967" s="92">
        <v>0.0</v>
      </c>
      <c r="X2967" s="92">
        <v>0.0</v>
      </c>
      <c r="Y2967" s="92">
        <v>0.0</v>
      </c>
      <c r="Z2967" s="92">
        <v>0.0</v>
      </c>
      <c r="AA2967" s="92">
        <v>0.0</v>
      </c>
      <c r="AB2967" s="92">
        <v>0.0</v>
      </c>
      <c r="AC2967" s="92">
        <v>0.0</v>
      </c>
      <c r="AD2967" s="92">
        <v>0.0</v>
      </c>
      <c r="AE2967" s="92">
        <v>0.0</v>
      </c>
      <c r="AF2967" s="92">
        <v>0.0</v>
      </c>
      <c r="AG2967" s="92">
        <v>0.0</v>
      </c>
      <c r="AH2967" s="92">
        <v>0.0</v>
      </c>
    </row>
    <row r="2968" hidden="1">
      <c r="A2968" s="90"/>
      <c r="B2968" s="91"/>
      <c r="C2968" s="92">
        <v>0.0</v>
      </c>
      <c r="D2968" s="92">
        <v>0.0</v>
      </c>
      <c r="E2968" s="93">
        <f t="shared" si="1889"/>
        <v>0</v>
      </c>
      <c r="F2968" s="92">
        <v>0.0</v>
      </c>
      <c r="G2968" s="92">
        <v>0.0</v>
      </c>
      <c r="H2968" s="92">
        <v>0.0</v>
      </c>
      <c r="I2968" s="92">
        <v>0.0</v>
      </c>
      <c r="J2968" s="106">
        <f t="shared" si="1883"/>
        <v>0</v>
      </c>
      <c r="K2968" s="94" t="str">
        <f t="shared" si="1884"/>
        <v>#DIV/0!</v>
      </c>
      <c r="L2968" s="92">
        <v>0.0</v>
      </c>
      <c r="M2968" s="92">
        <v>0.0</v>
      </c>
      <c r="N2968" s="92" t="s">
        <v>386</v>
      </c>
      <c r="O2968" s="95">
        <f t="shared" si="1890"/>
        <v>0</v>
      </c>
      <c r="P2968" s="92">
        <v>0.0</v>
      </c>
      <c r="Q2968" s="92">
        <v>0.0</v>
      </c>
      <c r="R2968" s="92">
        <v>0.0</v>
      </c>
      <c r="S2968" s="92">
        <v>0.0</v>
      </c>
      <c r="T2968" s="92">
        <v>0.0</v>
      </c>
      <c r="U2968" s="92">
        <v>0.0</v>
      </c>
      <c r="V2968" s="92">
        <v>0.0</v>
      </c>
      <c r="W2968" s="92">
        <v>0.0</v>
      </c>
      <c r="X2968" s="92">
        <v>0.0</v>
      </c>
      <c r="Y2968" s="92">
        <v>0.0</v>
      </c>
      <c r="Z2968" s="92">
        <v>0.0</v>
      </c>
      <c r="AA2968" s="92">
        <v>0.0</v>
      </c>
      <c r="AB2968" s="92">
        <v>0.0</v>
      </c>
      <c r="AC2968" s="92">
        <v>0.0</v>
      </c>
      <c r="AD2968" s="92">
        <v>0.0</v>
      </c>
      <c r="AE2968" s="92">
        <v>0.0</v>
      </c>
      <c r="AF2968" s="92">
        <v>0.0</v>
      </c>
      <c r="AG2968" s="92">
        <v>0.0</v>
      </c>
      <c r="AH2968" s="92">
        <v>0.0</v>
      </c>
    </row>
    <row r="2969" hidden="1">
      <c r="A2969" s="90"/>
      <c r="B2969" s="91"/>
      <c r="C2969" s="92">
        <v>0.0</v>
      </c>
      <c r="D2969" s="92">
        <v>0.0</v>
      </c>
      <c r="E2969" s="93">
        <f t="shared" si="1889"/>
        <v>0</v>
      </c>
      <c r="F2969" s="92">
        <v>0.0</v>
      </c>
      <c r="G2969" s="92">
        <v>0.0</v>
      </c>
      <c r="H2969" s="92">
        <v>0.0</v>
      </c>
      <c r="I2969" s="92">
        <v>0.0</v>
      </c>
      <c r="J2969" s="106">
        <f t="shared" si="1883"/>
        <v>0</v>
      </c>
      <c r="K2969" s="94" t="str">
        <f t="shared" si="1884"/>
        <v>#DIV/0!</v>
      </c>
      <c r="L2969" s="92">
        <v>0.0</v>
      </c>
      <c r="M2969" s="92">
        <v>0.0</v>
      </c>
      <c r="N2969" s="92" t="s">
        <v>386</v>
      </c>
      <c r="O2969" s="95">
        <f t="shared" si="1890"/>
        <v>0</v>
      </c>
      <c r="P2969" s="92">
        <v>0.0</v>
      </c>
      <c r="Q2969" s="92">
        <v>0.0</v>
      </c>
      <c r="R2969" s="92">
        <v>0.0</v>
      </c>
      <c r="S2969" s="92">
        <v>0.0</v>
      </c>
      <c r="T2969" s="92">
        <v>0.0</v>
      </c>
      <c r="U2969" s="92">
        <v>0.0</v>
      </c>
      <c r="V2969" s="92">
        <v>0.0</v>
      </c>
      <c r="W2969" s="92">
        <v>0.0</v>
      </c>
      <c r="X2969" s="92">
        <v>0.0</v>
      </c>
      <c r="Y2969" s="92">
        <v>0.0</v>
      </c>
      <c r="Z2969" s="92">
        <v>0.0</v>
      </c>
      <c r="AA2969" s="92">
        <v>0.0</v>
      </c>
      <c r="AB2969" s="92">
        <v>0.0</v>
      </c>
      <c r="AC2969" s="92">
        <v>0.0</v>
      </c>
      <c r="AD2969" s="92">
        <v>0.0</v>
      </c>
      <c r="AE2969" s="92">
        <v>0.0</v>
      </c>
      <c r="AF2969" s="92">
        <v>0.0</v>
      </c>
      <c r="AG2969" s="92">
        <v>0.0</v>
      </c>
      <c r="AH2969" s="92">
        <v>0.0</v>
      </c>
    </row>
    <row r="2970" hidden="1">
      <c r="A2970" s="90"/>
      <c r="B2970" s="91"/>
      <c r="C2970" s="92">
        <v>0.0</v>
      </c>
      <c r="D2970" s="92">
        <v>0.0</v>
      </c>
      <c r="E2970" s="93">
        <f t="shared" si="1889"/>
        <v>0</v>
      </c>
      <c r="F2970" s="92">
        <v>0.0</v>
      </c>
      <c r="G2970" s="92">
        <v>0.0</v>
      </c>
      <c r="H2970" s="92">
        <v>0.0</v>
      </c>
      <c r="I2970" s="92">
        <v>0.0</v>
      </c>
      <c r="J2970" s="106">
        <f t="shared" si="1883"/>
        <v>0</v>
      </c>
      <c r="K2970" s="94" t="str">
        <f t="shared" si="1884"/>
        <v>#DIV/0!</v>
      </c>
      <c r="L2970" s="92">
        <v>0.0</v>
      </c>
      <c r="M2970" s="92">
        <v>0.0</v>
      </c>
      <c r="N2970" s="92" t="s">
        <v>386</v>
      </c>
      <c r="O2970" s="95">
        <f t="shared" si="1890"/>
        <v>0</v>
      </c>
      <c r="P2970" s="92">
        <v>0.0</v>
      </c>
      <c r="Q2970" s="92">
        <v>0.0</v>
      </c>
      <c r="R2970" s="92">
        <v>0.0</v>
      </c>
      <c r="S2970" s="92">
        <v>0.0</v>
      </c>
      <c r="T2970" s="92">
        <v>0.0</v>
      </c>
      <c r="U2970" s="92">
        <v>0.0</v>
      </c>
      <c r="V2970" s="92">
        <v>0.0</v>
      </c>
      <c r="W2970" s="92">
        <v>0.0</v>
      </c>
      <c r="X2970" s="92">
        <v>0.0</v>
      </c>
      <c r="Y2970" s="92">
        <v>0.0</v>
      </c>
      <c r="Z2970" s="92">
        <v>0.0</v>
      </c>
      <c r="AA2970" s="92">
        <v>0.0</v>
      </c>
      <c r="AB2970" s="92">
        <v>0.0</v>
      </c>
      <c r="AC2970" s="92">
        <v>0.0</v>
      </c>
      <c r="AD2970" s="92">
        <v>0.0</v>
      </c>
      <c r="AE2970" s="92">
        <v>0.0</v>
      </c>
      <c r="AF2970" s="92">
        <v>0.0</v>
      </c>
      <c r="AG2970" s="92">
        <v>0.0</v>
      </c>
      <c r="AH2970" s="92">
        <v>0.0</v>
      </c>
    </row>
    <row r="2971" hidden="1">
      <c r="A2971" s="90"/>
      <c r="B2971" s="91"/>
      <c r="C2971" s="92">
        <v>0.0</v>
      </c>
      <c r="D2971" s="92">
        <v>0.0</v>
      </c>
      <c r="E2971" s="93">
        <f t="shared" si="1889"/>
        <v>0</v>
      </c>
      <c r="F2971" s="92">
        <v>0.0</v>
      </c>
      <c r="G2971" s="92">
        <v>0.0</v>
      </c>
      <c r="H2971" s="92">
        <v>0.0</v>
      </c>
      <c r="I2971" s="92">
        <v>0.0</v>
      </c>
      <c r="J2971" s="106">
        <f t="shared" si="1883"/>
        <v>0</v>
      </c>
      <c r="K2971" s="94" t="str">
        <f t="shared" si="1884"/>
        <v>#DIV/0!</v>
      </c>
      <c r="L2971" s="92">
        <v>0.0</v>
      </c>
      <c r="M2971" s="92">
        <v>0.0</v>
      </c>
      <c r="N2971" s="92" t="s">
        <v>386</v>
      </c>
      <c r="O2971" s="95">
        <f t="shared" si="1890"/>
        <v>0</v>
      </c>
      <c r="P2971" s="92">
        <v>0.0</v>
      </c>
      <c r="Q2971" s="92">
        <v>0.0</v>
      </c>
      <c r="R2971" s="92">
        <v>0.0</v>
      </c>
      <c r="S2971" s="92">
        <v>0.0</v>
      </c>
      <c r="T2971" s="92">
        <v>0.0</v>
      </c>
      <c r="U2971" s="92">
        <v>0.0</v>
      </c>
      <c r="V2971" s="92">
        <v>0.0</v>
      </c>
      <c r="W2971" s="92">
        <v>0.0</v>
      </c>
      <c r="X2971" s="92">
        <v>0.0</v>
      </c>
      <c r="Y2971" s="92">
        <v>0.0</v>
      </c>
      <c r="Z2971" s="92">
        <v>0.0</v>
      </c>
      <c r="AA2971" s="92">
        <v>0.0</v>
      </c>
      <c r="AB2971" s="92">
        <v>0.0</v>
      </c>
      <c r="AC2971" s="92">
        <v>0.0</v>
      </c>
      <c r="AD2971" s="92">
        <v>0.0</v>
      </c>
      <c r="AE2971" s="92">
        <v>0.0</v>
      </c>
      <c r="AF2971" s="92">
        <v>0.0</v>
      </c>
      <c r="AG2971" s="92">
        <v>0.0</v>
      </c>
      <c r="AH2971" s="92">
        <v>0.0</v>
      </c>
    </row>
    <row r="2972" hidden="1">
      <c r="A2972" s="90"/>
      <c r="B2972" s="91"/>
      <c r="C2972" s="92">
        <v>0.0</v>
      </c>
      <c r="D2972" s="92">
        <v>0.0</v>
      </c>
      <c r="E2972" s="93">
        <f t="shared" si="1889"/>
        <v>0</v>
      </c>
      <c r="F2972" s="92">
        <v>0.0</v>
      </c>
      <c r="G2972" s="92">
        <v>0.0</v>
      </c>
      <c r="H2972" s="92">
        <v>0.0</v>
      </c>
      <c r="I2972" s="92">
        <v>0.0</v>
      </c>
      <c r="J2972" s="106">
        <f t="shared" si="1883"/>
        <v>0</v>
      </c>
      <c r="K2972" s="94" t="str">
        <f t="shared" si="1884"/>
        <v>#DIV/0!</v>
      </c>
      <c r="L2972" s="92">
        <v>0.0</v>
      </c>
      <c r="M2972" s="92">
        <v>0.0</v>
      </c>
      <c r="N2972" s="92" t="s">
        <v>386</v>
      </c>
      <c r="O2972" s="95">
        <f t="shared" si="1890"/>
        <v>0</v>
      </c>
      <c r="P2972" s="92">
        <v>0.0</v>
      </c>
      <c r="Q2972" s="92">
        <v>0.0</v>
      </c>
      <c r="R2972" s="92">
        <v>0.0</v>
      </c>
      <c r="S2972" s="92">
        <v>0.0</v>
      </c>
      <c r="T2972" s="92">
        <v>0.0</v>
      </c>
      <c r="U2972" s="92">
        <v>0.0</v>
      </c>
      <c r="V2972" s="92">
        <v>0.0</v>
      </c>
      <c r="W2972" s="92">
        <v>0.0</v>
      </c>
      <c r="X2972" s="92">
        <v>0.0</v>
      </c>
      <c r="Y2972" s="92">
        <v>0.0</v>
      </c>
      <c r="Z2972" s="92">
        <v>0.0</v>
      </c>
      <c r="AA2972" s="92">
        <v>0.0</v>
      </c>
      <c r="AB2972" s="92">
        <v>0.0</v>
      </c>
      <c r="AC2972" s="92">
        <v>0.0</v>
      </c>
      <c r="AD2972" s="92">
        <v>0.0</v>
      </c>
      <c r="AE2972" s="92">
        <v>0.0</v>
      </c>
      <c r="AF2972" s="92">
        <v>0.0</v>
      </c>
      <c r="AG2972" s="92">
        <v>0.0</v>
      </c>
      <c r="AH2972" s="92">
        <v>0.0</v>
      </c>
    </row>
    <row r="2973" hidden="1">
      <c r="A2973" s="98" t="s">
        <v>271</v>
      </c>
      <c r="B2973" s="99"/>
      <c r="C2973" s="99">
        <f>SUM(C2967:C2972)</f>
        <v>0</v>
      </c>
      <c r="D2973" s="99">
        <f t="shared" ref="D2973:F2973" si="1891">SUM(D2967:D2972)/4</f>
        <v>0</v>
      </c>
      <c r="E2973" s="100">
        <f t="shared" si="1891"/>
        <v>0</v>
      </c>
      <c r="F2973" s="99">
        <f t="shared" si="1891"/>
        <v>0</v>
      </c>
      <c r="G2973" s="99">
        <f>SUM(G2967:G2972)</f>
        <v>0</v>
      </c>
      <c r="H2973" s="99"/>
      <c r="I2973" s="99">
        <f>SUM(I2967:I2972)</f>
        <v>0</v>
      </c>
      <c r="J2973" s="99">
        <f t="shared" si="1883"/>
        <v>0</v>
      </c>
      <c r="K2973" s="101" t="str">
        <f t="shared" si="1884"/>
        <v>#DIV/0!</v>
      </c>
      <c r="L2973" s="99">
        <f t="shared" ref="L2973:M2973" si="1892">SUM(L2967:L2972)</f>
        <v>0</v>
      </c>
      <c r="M2973" s="99">
        <f t="shared" si="1892"/>
        <v>0</v>
      </c>
      <c r="N2973" s="99"/>
      <c r="O2973" s="102"/>
      <c r="P2973" s="99">
        <f t="shared" ref="P2973:AH2973" si="1893">SUM(P2967:P2972)</f>
        <v>0</v>
      </c>
      <c r="Q2973" s="99">
        <f t="shared" si="1893"/>
        <v>0</v>
      </c>
      <c r="R2973" s="99">
        <f t="shared" si="1893"/>
        <v>0</v>
      </c>
      <c r="S2973" s="99">
        <f t="shared" si="1893"/>
        <v>0</v>
      </c>
      <c r="T2973" s="99">
        <f t="shared" si="1893"/>
        <v>0</v>
      </c>
      <c r="U2973" s="99">
        <f t="shared" si="1893"/>
        <v>0</v>
      </c>
      <c r="V2973" s="99">
        <f t="shared" si="1893"/>
        <v>0</v>
      </c>
      <c r="W2973" s="99">
        <f t="shared" si="1893"/>
        <v>0</v>
      </c>
      <c r="X2973" s="99">
        <f t="shared" si="1893"/>
        <v>0</v>
      </c>
      <c r="Y2973" s="99">
        <f t="shared" si="1893"/>
        <v>0</v>
      </c>
      <c r="Z2973" s="99">
        <f t="shared" si="1893"/>
        <v>0</v>
      </c>
      <c r="AA2973" s="99">
        <f t="shared" si="1893"/>
        <v>0</v>
      </c>
      <c r="AB2973" s="99">
        <f t="shared" si="1893"/>
        <v>0</v>
      </c>
      <c r="AC2973" s="99">
        <f t="shared" si="1893"/>
        <v>0</v>
      </c>
      <c r="AD2973" s="99">
        <f t="shared" si="1893"/>
        <v>0</v>
      </c>
      <c r="AE2973" s="99">
        <f t="shared" si="1893"/>
        <v>0</v>
      </c>
      <c r="AF2973" s="99">
        <f t="shared" si="1893"/>
        <v>0</v>
      </c>
      <c r="AG2973" s="99">
        <f t="shared" si="1893"/>
        <v>0</v>
      </c>
      <c r="AH2973" s="99">
        <f t="shared" si="1893"/>
        <v>0</v>
      </c>
    </row>
    <row r="2974">
      <c r="A2974" s="119" t="s">
        <v>550</v>
      </c>
    </row>
    <row r="2976" hidden="1">
      <c r="A2976" s="115"/>
      <c r="F2976" s="116" t="s">
        <v>382</v>
      </c>
      <c r="L2976" s="117" t="s">
        <v>383</v>
      </c>
      <c r="N2976" s="118" t="s">
        <v>384</v>
      </c>
    </row>
    <row r="2977" hidden="1">
      <c r="A2977" s="83" t="s">
        <v>232</v>
      </c>
      <c r="B2977" s="83" t="s">
        <v>233</v>
      </c>
      <c r="C2977" s="83" t="s">
        <v>234</v>
      </c>
      <c r="D2977" s="83" t="s">
        <v>15</v>
      </c>
      <c r="E2977" s="84" t="s">
        <v>235</v>
      </c>
      <c r="F2977" s="85" t="s">
        <v>17</v>
      </c>
      <c r="G2977" s="85" t="s">
        <v>236</v>
      </c>
      <c r="H2977" s="85" t="s">
        <v>237</v>
      </c>
      <c r="I2977" s="85" t="s">
        <v>238</v>
      </c>
      <c r="J2977" s="85" t="s">
        <v>239</v>
      </c>
      <c r="K2977" s="86" t="s">
        <v>240</v>
      </c>
      <c r="L2977" s="87" t="s">
        <v>241</v>
      </c>
      <c r="M2977" s="87" t="s">
        <v>242</v>
      </c>
      <c r="N2977" s="88" t="s">
        <v>385</v>
      </c>
      <c r="O2977" s="88" t="s">
        <v>235</v>
      </c>
      <c r="P2977" s="88" t="s">
        <v>244</v>
      </c>
      <c r="Q2977" s="88" t="s">
        <v>245</v>
      </c>
      <c r="R2977" s="88" t="s">
        <v>246</v>
      </c>
      <c r="S2977" s="88" t="s">
        <v>247</v>
      </c>
      <c r="T2977" s="88" t="s">
        <v>248</v>
      </c>
      <c r="U2977" s="88" t="s">
        <v>249</v>
      </c>
      <c r="V2977" s="88" t="s">
        <v>250</v>
      </c>
      <c r="W2977" s="88" t="s">
        <v>251</v>
      </c>
      <c r="X2977" s="88" t="s">
        <v>252</v>
      </c>
      <c r="Y2977" s="88" t="s">
        <v>253</v>
      </c>
      <c r="Z2977" s="88" t="s">
        <v>254</v>
      </c>
      <c r="AA2977" s="88" t="s">
        <v>255</v>
      </c>
      <c r="AB2977" s="88" t="s">
        <v>256</v>
      </c>
      <c r="AC2977" s="88" t="s">
        <v>257</v>
      </c>
      <c r="AD2977" s="88" t="s">
        <v>258</v>
      </c>
      <c r="AE2977" s="88" t="s">
        <v>259</v>
      </c>
      <c r="AF2977" s="88" t="s">
        <v>260</v>
      </c>
      <c r="AG2977" s="88" t="s">
        <v>261</v>
      </c>
      <c r="AH2977" s="88" t="s">
        <v>262</v>
      </c>
    </row>
    <row r="2978" hidden="1">
      <c r="A2978" s="90" t="s">
        <v>302</v>
      </c>
      <c r="B2978" s="91" t="s">
        <v>303</v>
      </c>
      <c r="C2978" s="103">
        <v>1.0</v>
      </c>
      <c r="D2978" s="92">
        <v>0.0</v>
      </c>
      <c r="E2978" s="93">
        <f t="shared" ref="E2978:E2983" si="1894">SUM(L2978*I2978)/60</f>
        <v>16</v>
      </c>
      <c r="F2978" s="103">
        <v>2.0</v>
      </c>
      <c r="G2978" s="103">
        <v>51.0</v>
      </c>
      <c r="H2978" s="92">
        <v>0.0</v>
      </c>
      <c r="I2978" s="103">
        <v>64.0</v>
      </c>
      <c r="J2978" s="106">
        <f t="shared" ref="J2978:J2991" si="1895">SUM(G2978-I2978)</f>
        <v>-13</v>
      </c>
      <c r="K2978" s="94">
        <f t="shared" ref="K2978:K2991" si="1896">SUM(G2978/I2978)</f>
        <v>0.796875</v>
      </c>
      <c r="L2978" s="103">
        <v>15.0</v>
      </c>
      <c r="M2978" s="103">
        <v>64.0</v>
      </c>
      <c r="N2978" s="103">
        <v>1.0</v>
      </c>
      <c r="O2978" s="95">
        <f t="shared" ref="O2978:O2983" si="1897">(E2978*N2978)</f>
        <v>16</v>
      </c>
      <c r="P2978" s="103">
        <v>4.0</v>
      </c>
      <c r="Q2978" s="92">
        <v>0.0</v>
      </c>
      <c r="R2978" s="92">
        <v>0.0</v>
      </c>
      <c r="S2978" s="103">
        <v>3.0</v>
      </c>
      <c r="T2978" s="103">
        <v>6.0</v>
      </c>
      <c r="U2978" s="92">
        <v>0.0</v>
      </c>
      <c r="V2978" s="92">
        <v>0.0</v>
      </c>
      <c r="W2978" s="92">
        <v>0.0</v>
      </c>
      <c r="X2978" s="92">
        <v>0.0</v>
      </c>
      <c r="Y2978" s="92">
        <v>0.0</v>
      </c>
      <c r="Z2978" s="92">
        <v>0.0</v>
      </c>
      <c r="AA2978" s="92">
        <v>0.0</v>
      </c>
      <c r="AB2978" s="92">
        <v>0.0</v>
      </c>
      <c r="AC2978" s="92">
        <v>0.0</v>
      </c>
      <c r="AD2978" s="92">
        <v>0.0</v>
      </c>
      <c r="AE2978" s="92">
        <v>0.0</v>
      </c>
      <c r="AF2978" s="92">
        <v>0.0</v>
      </c>
      <c r="AG2978" s="92">
        <v>0.0</v>
      </c>
      <c r="AH2978" s="92">
        <v>0.0</v>
      </c>
    </row>
    <row r="2979" hidden="1">
      <c r="A2979" s="90" t="s">
        <v>302</v>
      </c>
      <c r="B2979" s="91" t="s">
        <v>304</v>
      </c>
      <c r="C2979" s="103">
        <v>1.0</v>
      </c>
      <c r="D2979" s="92">
        <v>0.0</v>
      </c>
      <c r="E2979" s="93">
        <f t="shared" si="1894"/>
        <v>16.33333333</v>
      </c>
      <c r="F2979" s="103">
        <v>1.0</v>
      </c>
      <c r="G2979" s="103">
        <v>61.0</v>
      </c>
      <c r="H2979" s="103">
        <v>1.0</v>
      </c>
      <c r="I2979" s="103">
        <v>49.0</v>
      </c>
      <c r="J2979" s="106">
        <f t="shared" si="1895"/>
        <v>12</v>
      </c>
      <c r="K2979" s="94">
        <f t="shared" si="1896"/>
        <v>1.244897959</v>
      </c>
      <c r="L2979" s="103">
        <v>20.0</v>
      </c>
      <c r="M2979" s="103">
        <v>86.0</v>
      </c>
      <c r="N2979" s="103">
        <v>1.0</v>
      </c>
      <c r="O2979" s="95">
        <f t="shared" si="1897"/>
        <v>16.33333333</v>
      </c>
      <c r="P2979" s="92">
        <v>0.0</v>
      </c>
      <c r="Q2979" s="92">
        <v>0.0</v>
      </c>
      <c r="R2979" s="103">
        <v>8.0</v>
      </c>
      <c r="S2979" s="92">
        <v>0.0</v>
      </c>
      <c r="T2979" s="103">
        <v>9.0</v>
      </c>
      <c r="U2979" s="92">
        <v>0.0</v>
      </c>
      <c r="V2979" s="92">
        <v>0.0</v>
      </c>
      <c r="W2979" s="92">
        <v>0.0</v>
      </c>
      <c r="X2979" s="92">
        <v>0.0</v>
      </c>
      <c r="Y2979" s="92">
        <v>0.0</v>
      </c>
      <c r="Z2979" s="92">
        <v>0.0</v>
      </c>
      <c r="AA2979" s="92">
        <v>0.0</v>
      </c>
      <c r="AB2979" s="92">
        <v>0.0</v>
      </c>
      <c r="AC2979" s="103">
        <v>4.0</v>
      </c>
      <c r="AD2979" s="92">
        <v>0.0</v>
      </c>
      <c r="AE2979" s="92">
        <v>0.0</v>
      </c>
      <c r="AF2979" s="92">
        <v>0.0</v>
      </c>
      <c r="AG2979" s="92">
        <v>0.0</v>
      </c>
      <c r="AH2979" s="92">
        <v>0.0</v>
      </c>
    </row>
    <row r="2980" hidden="1">
      <c r="A2980" s="90" t="s">
        <v>302</v>
      </c>
      <c r="B2980" s="91" t="s">
        <v>305</v>
      </c>
      <c r="C2980" s="103">
        <v>1.0</v>
      </c>
      <c r="D2980" s="92">
        <v>0.0</v>
      </c>
      <c r="E2980" s="93">
        <f t="shared" si="1894"/>
        <v>16.66666667</v>
      </c>
      <c r="F2980" s="103">
        <v>2.0</v>
      </c>
      <c r="G2980" s="103">
        <v>72.0</v>
      </c>
      <c r="H2980" s="92">
        <v>0.0</v>
      </c>
      <c r="I2980" s="103">
        <v>50.0</v>
      </c>
      <c r="J2980" s="106">
        <f t="shared" si="1895"/>
        <v>22</v>
      </c>
      <c r="K2980" s="94">
        <f t="shared" si="1896"/>
        <v>1.44</v>
      </c>
      <c r="L2980" s="103">
        <v>20.0</v>
      </c>
      <c r="M2980" s="103">
        <v>97.0</v>
      </c>
      <c r="N2980" s="103">
        <v>1.0</v>
      </c>
      <c r="O2980" s="95">
        <f t="shared" si="1897"/>
        <v>16.66666667</v>
      </c>
      <c r="P2980" s="103">
        <v>4.0</v>
      </c>
      <c r="Q2980" s="92">
        <v>0.0</v>
      </c>
      <c r="R2980" s="92">
        <v>0.0</v>
      </c>
      <c r="S2980" s="92">
        <v>0.0</v>
      </c>
      <c r="T2980" s="103">
        <v>14.0</v>
      </c>
      <c r="U2980" s="103">
        <v>3.0</v>
      </c>
      <c r="V2980" s="92">
        <v>0.0</v>
      </c>
      <c r="W2980" s="92">
        <v>0.0</v>
      </c>
      <c r="X2980" s="92">
        <v>0.0</v>
      </c>
      <c r="Y2980" s="92">
        <v>0.0</v>
      </c>
      <c r="Z2980" s="92">
        <v>0.0</v>
      </c>
      <c r="AA2980" s="92">
        <v>0.0</v>
      </c>
      <c r="AB2980" s="92">
        <v>0.0</v>
      </c>
      <c r="AC2980" s="92">
        <v>0.0</v>
      </c>
      <c r="AD2980" s="92">
        <v>0.0</v>
      </c>
      <c r="AE2980" s="92">
        <v>0.0</v>
      </c>
      <c r="AF2980" s="92">
        <v>0.0</v>
      </c>
      <c r="AG2980" s="92">
        <v>0.0</v>
      </c>
      <c r="AH2980" s="92">
        <v>0.0</v>
      </c>
    </row>
    <row r="2981" hidden="1">
      <c r="A2981" s="90" t="s">
        <v>302</v>
      </c>
      <c r="B2981" s="91" t="s">
        <v>306</v>
      </c>
      <c r="C2981" s="92">
        <v>0.0</v>
      </c>
      <c r="D2981" s="92">
        <v>0.0</v>
      </c>
      <c r="E2981" s="93">
        <f t="shared" si="1894"/>
        <v>0</v>
      </c>
      <c r="F2981" s="92">
        <v>0.0</v>
      </c>
      <c r="G2981" s="92">
        <v>0.0</v>
      </c>
      <c r="H2981" s="92">
        <v>0.0</v>
      </c>
      <c r="I2981" s="92">
        <v>0.0</v>
      </c>
      <c r="J2981" s="106">
        <f t="shared" si="1895"/>
        <v>0</v>
      </c>
      <c r="K2981" s="94" t="str">
        <f t="shared" si="1896"/>
        <v>#DIV/0!</v>
      </c>
      <c r="L2981" s="92">
        <v>0.0</v>
      </c>
      <c r="M2981" s="92">
        <v>0.0</v>
      </c>
      <c r="N2981" s="103">
        <v>0.0</v>
      </c>
      <c r="O2981" s="95">
        <f t="shared" si="1897"/>
        <v>0</v>
      </c>
      <c r="P2981" s="92">
        <v>0.0</v>
      </c>
      <c r="Q2981" s="92">
        <v>0.0</v>
      </c>
      <c r="R2981" s="92">
        <v>0.0</v>
      </c>
      <c r="S2981" s="92">
        <v>0.0</v>
      </c>
      <c r="T2981" s="92">
        <v>0.0</v>
      </c>
      <c r="U2981" s="92">
        <v>0.0</v>
      </c>
      <c r="V2981" s="92">
        <v>0.0</v>
      </c>
      <c r="W2981" s="92">
        <v>0.0</v>
      </c>
      <c r="X2981" s="92">
        <v>0.0</v>
      </c>
      <c r="Y2981" s="92">
        <v>0.0</v>
      </c>
      <c r="Z2981" s="92">
        <v>0.0</v>
      </c>
      <c r="AA2981" s="92">
        <v>0.0</v>
      </c>
      <c r="AB2981" s="92">
        <v>0.0</v>
      </c>
      <c r="AC2981" s="92">
        <v>0.0</v>
      </c>
      <c r="AD2981" s="92">
        <v>0.0</v>
      </c>
      <c r="AE2981" s="92">
        <v>0.0</v>
      </c>
      <c r="AF2981" s="92">
        <v>0.0</v>
      </c>
      <c r="AG2981" s="92">
        <v>0.0</v>
      </c>
      <c r="AH2981" s="92">
        <v>0.0</v>
      </c>
    </row>
    <row r="2982" hidden="1">
      <c r="A2982" s="90" t="s">
        <v>302</v>
      </c>
      <c r="B2982" s="91" t="s">
        <v>307</v>
      </c>
      <c r="C2982" s="92">
        <v>0.0</v>
      </c>
      <c r="D2982" s="92">
        <v>0.0</v>
      </c>
      <c r="E2982" s="93">
        <f t="shared" si="1894"/>
        <v>0</v>
      </c>
      <c r="F2982" s="92">
        <v>0.0</v>
      </c>
      <c r="G2982" s="92">
        <v>0.0</v>
      </c>
      <c r="H2982" s="92">
        <v>0.0</v>
      </c>
      <c r="I2982" s="92">
        <v>0.0</v>
      </c>
      <c r="J2982" s="106">
        <f t="shared" si="1895"/>
        <v>0</v>
      </c>
      <c r="K2982" s="94" t="str">
        <f t="shared" si="1896"/>
        <v>#DIV/0!</v>
      </c>
      <c r="L2982" s="92">
        <v>0.0</v>
      </c>
      <c r="M2982" s="92">
        <v>0.0</v>
      </c>
      <c r="N2982" s="103">
        <v>0.0</v>
      </c>
      <c r="O2982" s="95">
        <f t="shared" si="1897"/>
        <v>0</v>
      </c>
      <c r="P2982" s="92">
        <v>0.0</v>
      </c>
      <c r="Q2982" s="92">
        <v>0.0</v>
      </c>
      <c r="R2982" s="92">
        <v>0.0</v>
      </c>
      <c r="S2982" s="92">
        <v>0.0</v>
      </c>
      <c r="T2982" s="92">
        <v>0.0</v>
      </c>
      <c r="U2982" s="92">
        <v>0.0</v>
      </c>
      <c r="V2982" s="92">
        <v>0.0</v>
      </c>
      <c r="W2982" s="92">
        <v>0.0</v>
      </c>
      <c r="X2982" s="92">
        <v>0.0</v>
      </c>
      <c r="Y2982" s="92">
        <v>0.0</v>
      </c>
      <c r="Z2982" s="92">
        <v>0.0</v>
      </c>
      <c r="AA2982" s="92">
        <v>0.0</v>
      </c>
      <c r="AB2982" s="92">
        <v>0.0</v>
      </c>
      <c r="AC2982" s="92">
        <v>0.0</v>
      </c>
      <c r="AD2982" s="92">
        <v>0.0</v>
      </c>
      <c r="AE2982" s="92">
        <v>0.0</v>
      </c>
      <c r="AF2982" s="92">
        <v>0.0</v>
      </c>
      <c r="AG2982" s="92">
        <v>0.0</v>
      </c>
      <c r="AH2982" s="92">
        <v>0.0</v>
      </c>
    </row>
    <row r="2983" hidden="1">
      <c r="A2983" s="90" t="s">
        <v>302</v>
      </c>
      <c r="B2983" s="91" t="s">
        <v>308</v>
      </c>
      <c r="C2983" s="103">
        <v>1.0</v>
      </c>
      <c r="D2983" s="92">
        <v>0.0</v>
      </c>
      <c r="E2983" s="93">
        <f t="shared" si="1894"/>
        <v>15.86666667</v>
      </c>
      <c r="F2983" s="92">
        <v>0.0</v>
      </c>
      <c r="G2983" s="103">
        <v>68.0</v>
      </c>
      <c r="H2983" s="103">
        <v>1.0</v>
      </c>
      <c r="I2983" s="103">
        <v>68.0</v>
      </c>
      <c r="J2983" s="106">
        <f t="shared" si="1895"/>
        <v>0</v>
      </c>
      <c r="K2983" s="94">
        <f t="shared" si="1896"/>
        <v>1</v>
      </c>
      <c r="L2983" s="103">
        <v>14.0</v>
      </c>
      <c r="M2983" s="103">
        <v>85.0</v>
      </c>
      <c r="N2983" s="103">
        <v>1.0</v>
      </c>
      <c r="O2983" s="95">
        <f t="shared" si="1897"/>
        <v>15.86666667</v>
      </c>
      <c r="P2983" s="103">
        <v>2.0</v>
      </c>
      <c r="Q2983" s="92">
        <v>0.0</v>
      </c>
      <c r="R2983" s="103">
        <v>5.0</v>
      </c>
      <c r="S2983" s="92">
        <v>0.0</v>
      </c>
      <c r="T2983" s="103">
        <v>14.0</v>
      </c>
      <c r="U2983" s="92">
        <v>0.0</v>
      </c>
      <c r="V2983" s="92">
        <v>0.0</v>
      </c>
      <c r="W2983" s="92">
        <v>0.0</v>
      </c>
      <c r="X2983" s="92">
        <v>0.0</v>
      </c>
      <c r="Y2983" s="92">
        <v>0.0</v>
      </c>
      <c r="Z2983" s="92">
        <v>0.0</v>
      </c>
      <c r="AA2983" s="92">
        <v>0.0</v>
      </c>
      <c r="AB2983" s="92">
        <v>0.0</v>
      </c>
      <c r="AC2983" s="92">
        <v>0.0</v>
      </c>
      <c r="AD2983" s="92">
        <v>0.0</v>
      </c>
      <c r="AE2983" s="92">
        <v>0.0</v>
      </c>
      <c r="AF2983" s="92">
        <v>0.0</v>
      </c>
      <c r="AG2983" s="92">
        <v>0.0</v>
      </c>
      <c r="AH2983" s="92">
        <v>0.0</v>
      </c>
    </row>
    <row r="2984" hidden="1">
      <c r="A2984" s="98"/>
      <c r="B2984" s="99"/>
      <c r="C2984" s="99">
        <f t="shared" ref="C2984:D2984" si="1898">SUM(C2978:C2983)/4</f>
        <v>1</v>
      </c>
      <c r="D2984" s="99">
        <f t="shared" si="1898"/>
        <v>0</v>
      </c>
      <c r="E2984" s="100">
        <f>SUM(E2978:E2983)</f>
        <v>64.86666667</v>
      </c>
      <c r="F2984" s="99">
        <f>SUM(F2978:F2983)/4</f>
        <v>1.25</v>
      </c>
      <c r="G2984" s="99">
        <f>SUM(G2978:G2983)</f>
        <v>252</v>
      </c>
      <c r="H2984" s="99"/>
      <c r="I2984" s="99">
        <f>SUM(I2978:I2983)</f>
        <v>231</v>
      </c>
      <c r="J2984" s="99">
        <f t="shared" si="1895"/>
        <v>21</v>
      </c>
      <c r="K2984" s="101">
        <f t="shared" si="1896"/>
        <v>1.090909091</v>
      </c>
      <c r="L2984" s="99">
        <f t="shared" ref="L2984:M2984" si="1899">SUM(L2978:L2983)</f>
        <v>69</v>
      </c>
      <c r="M2984" s="99">
        <f t="shared" si="1899"/>
        <v>332</v>
      </c>
      <c r="N2984" s="99"/>
      <c r="O2984" s="102"/>
      <c r="P2984" s="99">
        <f t="shared" ref="P2984:AH2984" si="1900">SUM(P2978:P2983)</f>
        <v>10</v>
      </c>
      <c r="Q2984" s="99">
        <f t="shared" si="1900"/>
        <v>0</v>
      </c>
      <c r="R2984" s="99">
        <f t="shared" si="1900"/>
        <v>13</v>
      </c>
      <c r="S2984" s="99">
        <f t="shared" si="1900"/>
        <v>3</v>
      </c>
      <c r="T2984" s="99">
        <f t="shared" si="1900"/>
        <v>43</v>
      </c>
      <c r="U2984" s="99">
        <f t="shared" si="1900"/>
        <v>3</v>
      </c>
      <c r="V2984" s="99">
        <f t="shared" si="1900"/>
        <v>0</v>
      </c>
      <c r="W2984" s="99">
        <f t="shared" si="1900"/>
        <v>0</v>
      </c>
      <c r="X2984" s="99">
        <f t="shared" si="1900"/>
        <v>0</v>
      </c>
      <c r="Y2984" s="99">
        <f t="shared" si="1900"/>
        <v>0</v>
      </c>
      <c r="Z2984" s="99">
        <f t="shared" si="1900"/>
        <v>0</v>
      </c>
      <c r="AA2984" s="99">
        <f t="shared" si="1900"/>
        <v>0</v>
      </c>
      <c r="AB2984" s="99">
        <f t="shared" si="1900"/>
        <v>0</v>
      </c>
      <c r="AC2984" s="99">
        <f t="shared" si="1900"/>
        <v>4</v>
      </c>
      <c r="AD2984" s="99">
        <f t="shared" si="1900"/>
        <v>0</v>
      </c>
      <c r="AE2984" s="99">
        <f t="shared" si="1900"/>
        <v>0</v>
      </c>
      <c r="AF2984" s="99">
        <f t="shared" si="1900"/>
        <v>0</v>
      </c>
      <c r="AG2984" s="99">
        <f t="shared" si="1900"/>
        <v>0</v>
      </c>
      <c r="AH2984" s="99">
        <f t="shared" si="1900"/>
        <v>0</v>
      </c>
    </row>
    <row r="2985" hidden="1">
      <c r="A2985" s="90" t="s">
        <v>51</v>
      </c>
      <c r="B2985" s="91" t="s">
        <v>272</v>
      </c>
      <c r="C2985" s="103">
        <v>1.0</v>
      </c>
      <c r="D2985" s="92">
        <v>0.0</v>
      </c>
      <c r="E2985" s="93">
        <f t="shared" ref="E2985:E2990" si="1901">SUM(L2985*I2985)/60</f>
        <v>15.16666667</v>
      </c>
      <c r="F2985" s="92">
        <v>0.0</v>
      </c>
      <c r="G2985" s="103">
        <v>57.0</v>
      </c>
      <c r="H2985" s="92">
        <v>0.0</v>
      </c>
      <c r="I2985" s="103">
        <v>70.0</v>
      </c>
      <c r="J2985" s="106">
        <f t="shared" si="1895"/>
        <v>-13</v>
      </c>
      <c r="K2985" s="94">
        <f t="shared" si="1896"/>
        <v>0.8142857143</v>
      </c>
      <c r="L2985" s="103">
        <v>13.0</v>
      </c>
      <c r="M2985" s="103">
        <v>70.0</v>
      </c>
      <c r="N2985" s="103">
        <v>1.0</v>
      </c>
      <c r="O2985" s="95">
        <f t="shared" ref="O2985:O2990" si="1902">SUM(L2985*I2985)/60</f>
        <v>15.16666667</v>
      </c>
      <c r="P2985" s="103">
        <v>4.0</v>
      </c>
      <c r="Q2985" s="92">
        <v>0.0</v>
      </c>
      <c r="R2985" s="103">
        <v>2.0</v>
      </c>
      <c r="S2985" s="103">
        <v>0.0</v>
      </c>
      <c r="T2985" s="103">
        <v>6.0</v>
      </c>
      <c r="U2985" s="92">
        <v>0.0</v>
      </c>
      <c r="V2985" s="92">
        <v>0.0</v>
      </c>
      <c r="W2985" s="92">
        <v>0.0</v>
      </c>
      <c r="X2985" s="92">
        <v>0.0</v>
      </c>
      <c r="Y2985" s="92">
        <v>0.0</v>
      </c>
      <c r="Z2985" s="92">
        <v>0.0</v>
      </c>
      <c r="AA2985" s="92">
        <v>0.0</v>
      </c>
      <c r="AB2985" s="92">
        <v>0.0</v>
      </c>
      <c r="AC2985" s="92">
        <v>0.0</v>
      </c>
      <c r="AD2985" s="92">
        <v>0.0</v>
      </c>
      <c r="AE2985" s="92">
        <v>0.0</v>
      </c>
      <c r="AF2985" s="92">
        <v>0.0</v>
      </c>
      <c r="AG2985" s="92">
        <v>0.0</v>
      </c>
      <c r="AH2985" s="92">
        <v>0.0</v>
      </c>
    </row>
    <row r="2986" hidden="1">
      <c r="A2986" s="90" t="s">
        <v>51</v>
      </c>
      <c r="B2986" s="91" t="s">
        <v>273</v>
      </c>
      <c r="C2986" s="103">
        <v>1.0</v>
      </c>
      <c r="D2986" s="92">
        <v>0.0</v>
      </c>
      <c r="E2986" s="93">
        <f t="shared" si="1901"/>
        <v>15.6</v>
      </c>
      <c r="F2986" s="92">
        <v>0.0</v>
      </c>
      <c r="G2986" s="103">
        <v>77.0</v>
      </c>
      <c r="H2986" s="92">
        <v>0.0</v>
      </c>
      <c r="I2986" s="103">
        <v>72.0</v>
      </c>
      <c r="J2986" s="106">
        <f t="shared" si="1895"/>
        <v>5</v>
      </c>
      <c r="K2986" s="94">
        <f t="shared" si="1896"/>
        <v>1.069444444</v>
      </c>
      <c r="L2986" s="103">
        <v>13.0</v>
      </c>
      <c r="M2986" s="103">
        <v>98.0</v>
      </c>
      <c r="N2986" s="103">
        <v>1.0</v>
      </c>
      <c r="O2986" s="95">
        <f t="shared" si="1902"/>
        <v>15.6</v>
      </c>
      <c r="P2986" s="103">
        <v>5.0</v>
      </c>
      <c r="Q2986" s="92">
        <v>0.0</v>
      </c>
      <c r="R2986" s="103">
        <v>6.0</v>
      </c>
      <c r="S2986" s="92">
        <v>0.0</v>
      </c>
      <c r="T2986" s="103">
        <v>13.0</v>
      </c>
      <c r="U2986" s="92">
        <v>0.0</v>
      </c>
      <c r="V2986" s="92">
        <v>0.0</v>
      </c>
      <c r="W2986" s="92">
        <v>0.0</v>
      </c>
      <c r="X2986" s="92">
        <v>0.0</v>
      </c>
      <c r="Y2986" s="92">
        <v>0.0</v>
      </c>
      <c r="Z2986" s="92">
        <v>0.0</v>
      </c>
      <c r="AA2986" s="92">
        <v>0.0</v>
      </c>
      <c r="AB2986" s="92">
        <v>0.0</v>
      </c>
      <c r="AC2986" s="92">
        <v>0.0</v>
      </c>
      <c r="AD2986" s="92">
        <v>0.0</v>
      </c>
      <c r="AE2986" s="92">
        <v>0.0</v>
      </c>
      <c r="AF2986" s="92">
        <v>0.0</v>
      </c>
      <c r="AG2986" s="92">
        <v>0.0</v>
      </c>
      <c r="AH2986" s="92">
        <v>0.0</v>
      </c>
    </row>
    <row r="2987" hidden="1">
      <c r="A2987" s="90" t="s">
        <v>51</v>
      </c>
      <c r="B2987" s="91" t="s">
        <v>274</v>
      </c>
      <c r="C2987" s="92">
        <v>0.0</v>
      </c>
      <c r="D2987" s="92">
        <v>0.0</v>
      </c>
      <c r="E2987" s="93">
        <f t="shared" si="1901"/>
        <v>0</v>
      </c>
      <c r="F2987" s="92">
        <v>0.0</v>
      </c>
      <c r="G2987" s="92">
        <v>0.0</v>
      </c>
      <c r="H2987" s="92">
        <v>0.0</v>
      </c>
      <c r="I2987" s="92">
        <v>0.0</v>
      </c>
      <c r="J2987" s="106">
        <f t="shared" si="1895"/>
        <v>0</v>
      </c>
      <c r="K2987" s="94" t="str">
        <f t="shared" si="1896"/>
        <v>#DIV/0!</v>
      </c>
      <c r="L2987" s="92">
        <v>0.0</v>
      </c>
      <c r="M2987" s="92">
        <v>0.0</v>
      </c>
      <c r="N2987" s="103">
        <v>0.0</v>
      </c>
      <c r="O2987" s="95">
        <f t="shared" si="1902"/>
        <v>0</v>
      </c>
      <c r="P2987" s="92">
        <v>0.0</v>
      </c>
      <c r="Q2987" s="92">
        <v>0.0</v>
      </c>
      <c r="R2987" s="92">
        <v>0.0</v>
      </c>
      <c r="S2987" s="92">
        <v>0.0</v>
      </c>
      <c r="T2987" s="92">
        <v>0.0</v>
      </c>
      <c r="U2987" s="92">
        <v>0.0</v>
      </c>
      <c r="V2987" s="92">
        <v>0.0</v>
      </c>
      <c r="W2987" s="92">
        <v>0.0</v>
      </c>
      <c r="X2987" s="92">
        <v>0.0</v>
      </c>
      <c r="Y2987" s="92">
        <v>0.0</v>
      </c>
      <c r="Z2987" s="92">
        <v>0.0</v>
      </c>
      <c r="AA2987" s="92">
        <v>0.0</v>
      </c>
      <c r="AB2987" s="92">
        <v>0.0</v>
      </c>
      <c r="AC2987" s="92">
        <v>0.0</v>
      </c>
      <c r="AD2987" s="92">
        <v>0.0</v>
      </c>
      <c r="AE2987" s="92">
        <v>0.0</v>
      </c>
      <c r="AF2987" s="92">
        <v>0.0</v>
      </c>
      <c r="AG2987" s="92">
        <v>0.0</v>
      </c>
      <c r="AH2987" s="92">
        <v>0.0</v>
      </c>
    </row>
    <row r="2988" hidden="1">
      <c r="A2988" s="90" t="s">
        <v>51</v>
      </c>
      <c r="B2988" s="91" t="s">
        <v>275</v>
      </c>
      <c r="C2988" s="103">
        <v>1.0</v>
      </c>
      <c r="D2988" s="92">
        <v>0.0</v>
      </c>
      <c r="E2988" s="93">
        <f t="shared" si="1901"/>
        <v>17.2</v>
      </c>
      <c r="F2988" s="92">
        <v>0.0</v>
      </c>
      <c r="G2988" s="103">
        <v>27.0</v>
      </c>
      <c r="H2988" s="92">
        <v>0.0</v>
      </c>
      <c r="I2988" s="103">
        <v>43.0</v>
      </c>
      <c r="J2988" s="106">
        <f t="shared" si="1895"/>
        <v>-16</v>
      </c>
      <c r="K2988" s="94">
        <f t="shared" si="1896"/>
        <v>0.6279069767</v>
      </c>
      <c r="L2988" s="103">
        <v>24.0</v>
      </c>
      <c r="M2988" s="103">
        <v>31.0</v>
      </c>
      <c r="N2988" s="103">
        <v>1.0</v>
      </c>
      <c r="O2988" s="95">
        <f t="shared" si="1902"/>
        <v>17.2</v>
      </c>
      <c r="P2988" s="103">
        <v>2.0</v>
      </c>
      <c r="Q2988" s="92">
        <v>0.0</v>
      </c>
      <c r="R2988" s="103">
        <v>2.0</v>
      </c>
      <c r="S2988" s="103">
        <v>1.0</v>
      </c>
      <c r="T2988" s="92">
        <v>0.0</v>
      </c>
      <c r="U2988" s="92">
        <v>0.0</v>
      </c>
      <c r="V2988" s="92">
        <v>0.0</v>
      </c>
      <c r="W2988" s="92">
        <v>0.0</v>
      </c>
      <c r="X2988" s="92">
        <v>0.0</v>
      </c>
      <c r="Y2988" s="92">
        <v>0.0</v>
      </c>
      <c r="Z2988" s="92">
        <v>0.0</v>
      </c>
      <c r="AA2988" s="92">
        <v>0.0</v>
      </c>
      <c r="AB2988" s="92">
        <v>0.0</v>
      </c>
      <c r="AC2988" s="92">
        <v>0.0</v>
      </c>
      <c r="AD2988" s="92">
        <v>0.0</v>
      </c>
      <c r="AE2988" s="92">
        <v>0.0</v>
      </c>
      <c r="AF2988" s="92">
        <v>0.0</v>
      </c>
      <c r="AG2988" s="92">
        <v>0.0</v>
      </c>
      <c r="AH2988" s="92">
        <v>0.0</v>
      </c>
    </row>
    <row r="2989" hidden="1">
      <c r="A2989" s="90" t="s">
        <v>51</v>
      </c>
      <c r="B2989" s="91" t="s">
        <v>276</v>
      </c>
      <c r="C2989" s="92">
        <v>0.0</v>
      </c>
      <c r="D2989" s="92">
        <v>0.0</v>
      </c>
      <c r="E2989" s="93">
        <f t="shared" si="1901"/>
        <v>0</v>
      </c>
      <c r="F2989" s="92">
        <v>0.0</v>
      </c>
      <c r="G2989" s="92">
        <v>0.0</v>
      </c>
      <c r="H2989" s="92">
        <v>0.0</v>
      </c>
      <c r="I2989" s="92">
        <v>0.0</v>
      </c>
      <c r="J2989" s="106">
        <f t="shared" si="1895"/>
        <v>0</v>
      </c>
      <c r="K2989" s="94" t="str">
        <f t="shared" si="1896"/>
        <v>#DIV/0!</v>
      </c>
      <c r="L2989" s="92">
        <v>0.0</v>
      </c>
      <c r="M2989" s="92">
        <v>0.0</v>
      </c>
      <c r="N2989" s="103">
        <v>0.0</v>
      </c>
      <c r="O2989" s="95">
        <f t="shared" si="1902"/>
        <v>0</v>
      </c>
      <c r="P2989" s="92">
        <v>0.0</v>
      </c>
      <c r="Q2989" s="92">
        <v>0.0</v>
      </c>
      <c r="R2989" s="92">
        <v>0.0</v>
      </c>
      <c r="S2989" s="92">
        <v>0.0</v>
      </c>
      <c r="T2989" s="92">
        <v>0.0</v>
      </c>
      <c r="U2989" s="92">
        <v>0.0</v>
      </c>
      <c r="V2989" s="92">
        <v>0.0</v>
      </c>
      <c r="W2989" s="92">
        <v>0.0</v>
      </c>
      <c r="X2989" s="92">
        <v>0.0</v>
      </c>
      <c r="Y2989" s="92">
        <v>0.0</v>
      </c>
      <c r="Z2989" s="92">
        <v>0.0</v>
      </c>
      <c r="AA2989" s="92">
        <v>0.0</v>
      </c>
      <c r="AB2989" s="92">
        <v>0.0</v>
      </c>
      <c r="AC2989" s="92">
        <v>0.0</v>
      </c>
      <c r="AD2989" s="92">
        <v>0.0</v>
      </c>
      <c r="AE2989" s="92">
        <v>0.0</v>
      </c>
      <c r="AF2989" s="92">
        <v>0.0</v>
      </c>
      <c r="AG2989" s="92">
        <v>0.0</v>
      </c>
      <c r="AH2989" s="92">
        <v>0.0</v>
      </c>
    </row>
    <row r="2990" hidden="1">
      <c r="A2990" s="90" t="s">
        <v>51</v>
      </c>
      <c r="B2990" s="97" t="s">
        <v>277</v>
      </c>
      <c r="C2990" s="103">
        <v>1.0</v>
      </c>
      <c r="D2990" s="92">
        <v>0.0</v>
      </c>
      <c r="E2990" s="93">
        <f t="shared" si="1901"/>
        <v>15</v>
      </c>
      <c r="F2990" s="92">
        <v>0.0</v>
      </c>
      <c r="G2990" s="103">
        <v>66.0</v>
      </c>
      <c r="H2990" s="92">
        <v>0.0</v>
      </c>
      <c r="I2990" s="103">
        <v>75.0</v>
      </c>
      <c r="J2990" s="106">
        <f t="shared" si="1895"/>
        <v>-9</v>
      </c>
      <c r="K2990" s="94">
        <f t="shared" si="1896"/>
        <v>0.88</v>
      </c>
      <c r="L2990" s="103">
        <v>12.0</v>
      </c>
      <c r="M2990" s="103">
        <v>84.0</v>
      </c>
      <c r="N2990" s="103">
        <v>1.0</v>
      </c>
      <c r="O2990" s="95">
        <f t="shared" si="1902"/>
        <v>15</v>
      </c>
      <c r="P2990" s="103">
        <v>4.0</v>
      </c>
      <c r="Q2990" s="92">
        <v>0.0</v>
      </c>
      <c r="R2990" s="103">
        <v>4.0</v>
      </c>
      <c r="S2990" s="92">
        <v>0.0</v>
      </c>
      <c r="T2990" s="103">
        <v>6.0</v>
      </c>
      <c r="U2990" s="92">
        <v>0.0</v>
      </c>
      <c r="V2990" s="92">
        <v>0.0</v>
      </c>
      <c r="W2990" s="92">
        <v>0.0</v>
      </c>
      <c r="X2990" s="92">
        <v>0.0</v>
      </c>
      <c r="Y2990" s="92">
        <v>0.0</v>
      </c>
      <c r="Z2990" s="92">
        <v>0.0</v>
      </c>
      <c r="AA2990" s="92">
        <v>0.0</v>
      </c>
      <c r="AB2990" s="92">
        <v>0.0</v>
      </c>
      <c r="AC2990" s="92">
        <v>0.0</v>
      </c>
      <c r="AD2990" s="92">
        <v>0.0</v>
      </c>
      <c r="AE2990" s="92">
        <v>0.0</v>
      </c>
      <c r="AF2990" s="92">
        <v>0.0</v>
      </c>
      <c r="AG2990" s="92">
        <v>0.0</v>
      </c>
      <c r="AH2990" s="92">
        <v>0.0</v>
      </c>
    </row>
    <row r="2991" hidden="1">
      <c r="A2991" s="98" t="s">
        <v>271</v>
      </c>
      <c r="B2991" s="99"/>
      <c r="C2991" s="99">
        <f>SUM(C2985:C2990)</f>
        <v>4</v>
      </c>
      <c r="D2991" s="99">
        <f t="shared" ref="D2991:F2991" si="1903">SUM(D2985:D2990)/4</f>
        <v>0</v>
      </c>
      <c r="E2991" s="100">
        <f t="shared" si="1903"/>
        <v>15.74166667</v>
      </c>
      <c r="F2991" s="99">
        <f t="shared" si="1903"/>
        <v>0</v>
      </c>
      <c r="G2991" s="99">
        <f>SUM(G2985:G2990)</f>
        <v>227</v>
      </c>
      <c r="H2991" s="99"/>
      <c r="I2991" s="99">
        <f>SUM(I2985:I2990)</f>
        <v>260</v>
      </c>
      <c r="J2991" s="99">
        <f t="shared" si="1895"/>
        <v>-33</v>
      </c>
      <c r="K2991" s="101">
        <f t="shared" si="1896"/>
        <v>0.8730769231</v>
      </c>
      <c r="L2991" s="99">
        <f t="shared" ref="L2991:M2991" si="1904">SUM(L2985:L2990)</f>
        <v>62</v>
      </c>
      <c r="M2991" s="99">
        <f t="shared" si="1904"/>
        <v>283</v>
      </c>
      <c r="N2991" s="99"/>
      <c r="O2991" s="102"/>
      <c r="P2991" s="99">
        <f t="shared" ref="P2991:AH2991" si="1905">SUM(P2985:P2990)</f>
        <v>15</v>
      </c>
      <c r="Q2991" s="99">
        <f t="shared" si="1905"/>
        <v>0</v>
      </c>
      <c r="R2991" s="99">
        <f t="shared" si="1905"/>
        <v>14</v>
      </c>
      <c r="S2991" s="99">
        <f t="shared" si="1905"/>
        <v>1</v>
      </c>
      <c r="T2991" s="99">
        <f t="shared" si="1905"/>
        <v>25</v>
      </c>
      <c r="U2991" s="99">
        <f t="shared" si="1905"/>
        <v>0</v>
      </c>
      <c r="V2991" s="99">
        <f t="shared" si="1905"/>
        <v>0</v>
      </c>
      <c r="W2991" s="99">
        <f t="shared" si="1905"/>
        <v>0</v>
      </c>
      <c r="X2991" s="99">
        <f t="shared" si="1905"/>
        <v>0</v>
      </c>
      <c r="Y2991" s="99">
        <f t="shared" si="1905"/>
        <v>0</v>
      </c>
      <c r="Z2991" s="99">
        <f t="shared" si="1905"/>
        <v>0</v>
      </c>
      <c r="AA2991" s="99">
        <f t="shared" si="1905"/>
        <v>0</v>
      </c>
      <c r="AB2991" s="99">
        <f t="shared" si="1905"/>
        <v>0</v>
      </c>
      <c r="AC2991" s="99">
        <f t="shared" si="1905"/>
        <v>0</v>
      </c>
      <c r="AD2991" s="99">
        <f t="shared" si="1905"/>
        <v>0</v>
      </c>
      <c r="AE2991" s="99">
        <f t="shared" si="1905"/>
        <v>0</v>
      </c>
      <c r="AF2991" s="99">
        <f t="shared" si="1905"/>
        <v>0</v>
      </c>
      <c r="AG2991" s="99">
        <f t="shared" si="1905"/>
        <v>0</v>
      </c>
      <c r="AH2991" s="99">
        <f t="shared" si="1905"/>
        <v>0</v>
      </c>
    </row>
    <row r="2992">
      <c r="A2992" s="119" t="s">
        <v>551</v>
      </c>
    </row>
    <row r="2994" hidden="1">
      <c r="A2994" s="115"/>
      <c r="F2994" s="116" t="s">
        <v>382</v>
      </c>
      <c r="L2994" s="117" t="s">
        <v>383</v>
      </c>
      <c r="N2994" s="118" t="s">
        <v>384</v>
      </c>
    </row>
    <row r="2995" hidden="1">
      <c r="A2995" s="83" t="s">
        <v>232</v>
      </c>
      <c r="B2995" s="83" t="s">
        <v>233</v>
      </c>
      <c r="C2995" s="83" t="s">
        <v>234</v>
      </c>
      <c r="D2995" s="83" t="s">
        <v>15</v>
      </c>
      <c r="E2995" s="84" t="s">
        <v>235</v>
      </c>
      <c r="F2995" s="85" t="s">
        <v>17</v>
      </c>
      <c r="G2995" s="85" t="s">
        <v>236</v>
      </c>
      <c r="H2995" s="85" t="s">
        <v>237</v>
      </c>
      <c r="I2995" s="85" t="s">
        <v>238</v>
      </c>
      <c r="J2995" s="85" t="s">
        <v>239</v>
      </c>
      <c r="K2995" s="86" t="s">
        <v>240</v>
      </c>
      <c r="L2995" s="87" t="s">
        <v>241</v>
      </c>
      <c r="M2995" s="87" t="s">
        <v>242</v>
      </c>
      <c r="N2995" s="88" t="s">
        <v>385</v>
      </c>
      <c r="O2995" s="88" t="s">
        <v>235</v>
      </c>
      <c r="P2995" s="88" t="s">
        <v>244</v>
      </c>
      <c r="Q2995" s="88" t="s">
        <v>245</v>
      </c>
      <c r="R2995" s="88" t="s">
        <v>246</v>
      </c>
      <c r="S2995" s="88" t="s">
        <v>247</v>
      </c>
      <c r="T2995" s="88" t="s">
        <v>248</v>
      </c>
      <c r="U2995" s="88" t="s">
        <v>249</v>
      </c>
      <c r="V2995" s="88" t="s">
        <v>250</v>
      </c>
      <c r="W2995" s="88" t="s">
        <v>251</v>
      </c>
      <c r="X2995" s="88" t="s">
        <v>252</v>
      </c>
      <c r="Y2995" s="88" t="s">
        <v>253</v>
      </c>
      <c r="Z2995" s="88" t="s">
        <v>254</v>
      </c>
      <c r="AA2995" s="88" t="s">
        <v>255</v>
      </c>
      <c r="AB2995" s="88" t="s">
        <v>256</v>
      </c>
      <c r="AC2995" s="88" t="s">
        <v>257</v>
      </c>
      <c r="AD2995" s="88" t="s">
        <v>258</v>
      </c>
      <c r="AE2995" s="88" t="s">
        <v>259</v>
      </c>
      <c r="AF2995" s="88" t="s">
        <v>260</v>
      </c>
      <c r="AG2995" s="88" t="s">
        <v>261</v>
      </c>
      <c r="AH2995" s="88" t="s">
        <v>262</v>
      </c>
    </row>
    <row r="2996" hidden="1">
      <c r="A2996" s="90" t="s">
        <v>71</v>
      </c>
      <c r="B2996" s="91" t="s">
        <v>356</v>
      </c>
      <c r="C2996" s="103">
        <v>1.0</v>
      </c>
      <c r="D2996" s="103">
        <v>1.0</v>
      </c>
      <c r="E2996" s="104">
        <v>6.0</v>
      </c>
      <c r="F2996" s="103">
        <v>2.0</v>
      </c>
      <c r="G2996" s="103">
        <v>30.0</v>
      </c>
      <c r="H2996" s="92">
        <v>0.0</v>
      </c>
      <c r="I2996" s="103">
        <v>18.0</v>
      </c>
      <c r="J2996" s="106">
        <v>12.0</v>
      </c>
      <c r="K2996" s="94">
        <v>1.6666666666666667</v>
      </c>
      <c r="L2996" s="103">
        <v>17.0</v>
      </c>
      <c r="M2996" s="103">
        <v>46.0</v>
      </c>
      <c r="N2996" s="103">
        <v>1.0</v>
      </c>
      <c r="O2996" s="95">
        <v>6.0</v>
      </c>
      <c r="P2996" s="103">
        <v>1.0</v>
      </c>
      <c r="Q2996" s="103">
        <v>1.0</v>
      </c>
      <c r="R2996" s="103">
        <v>1.0</v>
      </c>
      <c r="S2996" s="92">
        <v>0.0</v>
      </c>
      <c r="T2996" s="103">
        <v>7.0</v>
      </c>
      <c r="U2996" s="103">
        <v>3.0</v>
      </c>
      <c r="V2996" s="103">
        <v>2.0</v>
      </c>
      <c r="W2996" s="92">
        <v>0.0</v>
      </c>
      <c r="X2996" s="92">
        <v>0.0</v>
      </c>
      <c r="Y2996" s="92">
        <v>0.0</v>
      </c>
      <c r="Z2996" s="92">
        <v>0.0</v>
      </c>
      <c r="AA2996" s="92">
        <v>0.0</v>
      </c>
      <c r="AB2996" s="92">
        <v>0.0</v>
      </c>
      <c r="AC2996" s="103">
        <v>2.0</v>
      </c>
      <c r="AD2996" s="92">
        <v>0.0</v>
      </c>
      <c r="AE2996" s="92">
        <v>0.0</v>
      </c>
      <c r="AF2996" s="92">
        <v>0.0</v>
      </c>
      <c r="AG2996" s="92">
        <v>0.0</v>
      </c>
      <c r="AH2996" s="92">
        <v>0.0</v>
      </c>
    </row>
    <row r="2997" hidden="1">
      <c r="A2997" s="90" t="s">
        <v>71</v>
      </c>
      <c r="B2997" s="91" t="s">
        <v>318</v>
      </c>
      <c r="C2997" s="103">
        <v>1.0</v>
      </c>
      <c r="D2997" s="103">
        <v>1.0</v>
      </c>
      <c r="E2997" s="104">
        <v>6.0</v>
      </c>
      <c r="F2997" s="103">
        <v>1.0</v>
      </c>
      <c r="G2997" s="103">
        <v>14.0</v>
      </c>
      <c r="H2997" s="92">
        <v>0.0</v>
      </c>
      <c r="I2997" s="103">
        <v>19.0</v>
      </c>
      <c r="J2997" s="106">
        <v>-5.0</v>
      </c>
      <c r="K2997" s="94">
        <v>0.7368421052631579</v>
      </c>
      <c r="L2997" s="103">
        <v>15.0</v>
      </c>
      <c r="M2997" s="103">
        <v>19.0</v>
      </c>
      <c r="N2997" s="103">
        <v>1.0</v>
      </c>
      <c r="O2997" s="95">
        <v>6.0</v>
      </c>
      <c r="P2997" s="103">
        <v>1.0</v>
      </c>
      <c r="Q2997" s="92">
        <v>0.0</v>
      </c>
      <c r="R2997" s="92">
        <v>0.0</v>
      </c>
      <c r="S2997" s="92">
        <v>0.0</v>
      </c>
      <c r="T2997" s="103">
        <v>4.0</v>
      </c>
      <c r="U2997" s="92">
        <v>0.0</v>
      </c>
      <c r="V2997" s="92">
        <v>0.0</v>
      </c>
      <c r="W2997" s="92">
        <v>0.0</v>
      </c>
      <c r="X2997" s="92">
        <v>0.0</v>
      </c>
      <c r="Y2997" s="92">
        <v>0.0</v>
      </c>
      <c r="Z2997" s="92">
        <v>0.0</v>
      </c>
      <c r="AA2997" s="92">
        <v>0.0</v>
      </c>
      <c r="AB2997" s="92">
        <v>0.0</v>
      </c>
      <c r="AC2997" s="103">
        <v>1.0</v>
      </c>
      <c r="AD2997" s="92">
        <v>0.0</v>
      </c>
      <c r="AE2997" s="92">
        <v>0.0</v>
      </c>
      <c r="AF2997" s="92">
        <v>0.0</v>
      </c>
      <c r="AG2997" s="92">
        <v>0.0</v>
      </c>
      <c r="AH2997" s="92">
        <v>0.0</v>
      </c>
    </row>
    <row r="2998" hidden="1">
      <c r="A2998" s="90" t="s">
        <v>71</v>
      </c>
      <c r="B2998" s="91" t="s">
        <v>357</v>
      </c>
      <c r="C2998" s="103">
        <v>1.0</v>
      </c>
      <c r="D2998" s="103">
        <v>1.0</v>
      </c>
      <c r="E2998" s="104">
        <v>6.0</v>
      </c>
      <c r="F2998" s="92">
        <v>0.0</v>
      </c>
      <c r="G2998" s="103">
        <v>26.0</v>
      </c>
      <c r="H2998" s="92">
        <v>0.0</v>
      </c>
      <c r="I2998" s="103">
        <v>19.0</v>
      </c>
      <c r="J2998" s="106">
        <v>7.0</v>
      </c>
      <c r="K2998" s="94">
        <v>1.368421052631579</v>
      </c>
      <c r="L2998" s="103">
        <v>15.0</v>
      </c>
      <c r="M2998" s="103">
        <v>31.0</v>
      </c>
      <c r="N2998" s="103">
        <v>1.0</v>
      </c>
      <c r="O2998" s="95">
        <v>6.0</v>
      </c>
      <c r="P2998" s="92">
        <v>0.0</v>
      </c>
      <c r="Q2998" s="103">
        <v>2.0</v>
      </c>
      <c r="R2998" s="103">
        <v>1.0</v>
      </c>
      <c r="S2998" s="92">
        <v>0.0</v>
      </c>
      <c r="T2998" s="103">
        <v>7.0</v>
      </c>
      <c r="U2998" s="103">
        <v>2.0</v>
      </c>
      <c r="V2998" s="103">
        <v>1.0</v>
      </c>
      <c r="W2998" s="92">
        <v>0.0</v>
      </c>
      <c r="X2998" s="92">
        <v>0.0</v>
      </c>
      <c r="Y2998" s="92">
        <v>0.0</v>
      </c>
      <c r="Z2998" s="92">
        <v>0.0</v>
      </c>
      <c r="AA2998" s="92">
        <v>0.0</v>
      </c>
      <c r="AB2998" s="92">
        <v>0.0</v>
      </c>
      <c r="AC2998" s="103">
        <v>1.0</v>
      </c>
      <c r="AD2998" s="92">
        <v>0.0</v>
      </c>
      <c r="AE2998" s="92">
        <v>0.0</v>
      </c>
      <c r="AF2998" s="92">
        <v>0.0</v>
      </c>
      <c r="AG2998" s="92">
        <v>0.0</v>
      </c>
      <c r="AH2998" s="92">
        <v>0.0</v>
      </c>
    </row>
    <row r="2999" hidden="1">
      <c r="A2999" s="90" t="s">
        <v>71</v>
      </c>
      <c r="B2999" s="91" t="s">
        <v>358</v>
      </c>
      <c r="C2999" s="92">
        <v>0.0</v>
      </c>
      <c r="D2999" s="92">
        <v>0.0</v>
      </c>
      <c r="E2999" s="93">
        <v>0.0</v>
      </c>
      <c r="F2999" s="92">
        <v>0.0</v>
      </c>
      <c r="G2999" s="92">
        <v>0.0</v>
      </c>
      <c r="H2999" s="92">
        <v>0.0</v>
      </c>
      <c r="I2999" s="92">
        <v>0.0</v>
      </c>
      <c r="J2999" s="106">
        <v>0.0</v>
      </c>
      <c r="K2999" s="94" t="e">
        <v>#DIV/0!</v>
      </c>
      <c r="L2999" s="92">
        <v>0.0</v>
      </c>
      <c r="M2999" s="92">
        <v>0.0</v>
      </c>
      <c r="N2999" s="103">
        <v>0.0</v>
      </c>
      <c r="O2999" s="95">
        <v>0.0</v>
      </c>
      <c r="P2999" s="92">
        <v>0.0</v>
      </c>
      <c r="Q2999" s="92">
        <v>0.0</v>
      </c>
      <c r="R2999" s="92">
        <v>0.0</v>
      </c>
      <c r="S2999" s="92">
        <v>0.0</v>
      </c>
      <c r="T2999" s="92">
        <v>0.0</v>
      </c>
      <c r="U2999" s="92">
        <v>0.0</v>
      </c>
      <c r="V2999" s="92">
        <v>0.0</v>
      </c>
      <c r="W2999" s="92">
        <v>0.0</v>
      </c>
      <c r="X2999" s="92">
        <v>0.0</v>
      </c>
      <c r="Y2999" s="92">
        <v>0.0</v>
      </c>
      <c r="Z2999" s="92">
        <v>0.0</v>
      </c>
      <c r="AA2999" s="92">
        <v>0.0</v>
      </c>
      <c r="AB2999" s="92">
        <v>0.0</v>
      </c>
      <c r="AC2999" s="92">
        <v>0.0</v>
      </c>
      <c r="AD2999" s="92">
        <v>0.0</v>
      </c>
      <c r="AE2999" s="92">
        <v>0.0</v>
      </c>
      <c r="AF2999" s="92">
        <v>0.0</v>
      </c>
      <c r="AG2999" s="92">
        <v>0.0</v>
      </c>
      <c r="AH2999" s="92">
        <v>0.0</v>
      </c>
    </row>
    <row r="3000" hidden="1">
      <c r="A3000" s="90" t="s">
        <v>71</v>
      </c>
      <c r="B3000" s="91" t="s">
        <v>327</v>
      </c>
      <c r="C3000" s="103">
        <v>1.0</v>
      </c>
      <c r="D3000" s="103">
        <v>1.0</v>
      </c>
      <c r="E3000" s="104">
        <v>6.0</v>
      </c>
      <c r="F3000" s="103">
        <v>2.0</v>
      </c>
      <c r="G3000" s="103">
        <v>8.0</v>
      </c>
      <c r="H3000" s="92">
        <v>0.0</v>
      </c>
      <c r="I3000" s="103">
        <v>10.0</v>
      </c>
      <c r="J3000" s="106">
        <v>-2.0</v>
      </c>
      <c r="K3000" s="94">
        <v>0.8</v>
      </c>
      <c r="L3000" s="103">
        <v>31.0</v>
      </c>
      <c r="M3000" s="103">
        <v>13.0</v>
      </c>
      <c r="N3000" s="103">
        <v>1.0</v>
      </c>
      <c r="O3000" s="95">
        <v>6.0</v>
      </c>
      <c r="P3000" s="103">
        <v>2.0</v>
      </c>
      <c r="Q3000" s="92">
        <v>0.0</v>
      </c>
      <c r="R3000" s="92">
        <v>0.0</v>
      </c>
      <c r="S3000" s="92">
        <v>0.0</v>
      </c>
      <c r="T3000" s="103">
        <v>1.0</v>
      </c>
      <c r="U3000" s="92">
        <v>0.0</v>
      </c>
      <c r="V3000" s="92">
        <v>0.0</v>
      </c>
      <c r="W3000" s="92">
        <v>0.0</v>
      </c>
      <c r="X3000" s="92">
        <v>0.0</v>
      </c>
      <c r="Y3000" s="92">
        <v>0.0</v>
      </c>
      <c r="Z3000" s="92">
        <v>0.0</v>
      </c>
      <c r="AA3000" s="92">
        <v>0.0</v>
      </c>
      <c r="AB3000" s="92">
        <v>0.0</v>
      </c>
      <c r="AC3000" s="92">
        <v>0.0</v>
      </c>
      <c r="AD3000" s="92">
        <v>0.0</v>
      </c>
      <c r="AE3000" s="92">
        <v>0.0</v>
      </c>
      <c r="AF3000" s="92">
        <v>0.0</v>
      </c>
      <c r="AG3000" s="92">
        <v>0.0</v>
      </c>
      <c r="AH3000" s="92">
        <v>0.0</v>
      </c>
    </row>
    <row r="3001" hidden="1">
      <c r="A3001" s="90" t="s">
        <v>71</v>
      </c>
      <c r="B3001" s="91" t="s">
        <v>359</v>
      </c>
      <c r="C3001" s="92">
        <v>0.0</v>
      </c>
      <c r="D3001" s="92">
        <v>0.0</v>
      </c>
      <c r="E3001" s="93">
        <v>0.0</v>
      </c>
      <c r="F3001" s="92">
        <v>0.0</v>
      </c>
      <c r="G3001" s="92">
        <v>0.0</v>
      </c>
      <c r="H3001" s="92">
        <v>0.0</v>
      </c>
      <c r="I3001" s="92">
        <v>0.0</v>
      </c>
      <c r="J3001" s="106">
        <v>0.0</v>
      </c>
      <c r="K3001" s="94" t="e">
        <v>#DIV/0!</v>
      </c>
      <c r="L3001" s="92">
        <v>0.0</v>
      </c>
      <c r="M3001" s="92">
        <v>0.0</v>
      </c>
      <c r="N3001" s="103">
        <v>0.0</v>
      </c>
      <c r="O3001" s="95">
        <v>0.0</v>
      </c>
      <c r="P3001" s="92">
        <v>0.0</v>
      </c>
      <c r="Q3001" s="92">
        <v>0.0</v>
      </c>
      <c r="R3001" s="92">
        <v>0.0</v>
      </c>
      <c r="S3001" s="92">
        <v>0.0</v>
      </c>
      <c r="T3001" s="92">
        <v>0.0</v>
      </c>
      <c r="U3001" s="92">
        <v>0.0</v>
      </c>
      <c r="V3001" s="92">
        <v>0.0</v>
      </c>
      <c r="W3001" s="92">
        <v>0.0</v>
      </c>
      <c r="X3001" s="92">
        <v>0.0</v>
      </c>
      <c r="Y3001" s="92">
        <v>0.0</v>
      </c>
      <c r="Z3001" s="92">
        <v>0.0</v>
      </c>
      <c r="AA3001" s="92">
        <v>0.0</v>
      </c>
      <c r="AB3001" s="92">
        <v>0.0</v>
      </c>
      <c r="AC3001" s="92">
        <v>0.0</v>
      </c>
      <c r="AD3001" s="92">
        <v>0.0</v>
      </c>
      <c r="AE3001" s="92">
        <v>0.0</v>
      </c>
      <c r="AF3001" s="92">
        <v>0.0</v>
      </c>
      <c r="AG3001" s="92">
        <v>0.0</v>
      </c>
      <c r="AH3001" s="92">
        <v>0.0</v>
      </c>
    </row>
    <row r="3002" hidden="1">
      <c r="A3002" s="98"/>
      <c r="B3002" s="99"/>
      <c r="C3002" s="99">
        <f t="shared" ref="C3002:D3002" si="1906">SUM(C2996:C3001)/4</f>
        <v>1</v>
      </c>
      <c r="D3002" s="99">
        <f t="shared" si="1906"/>
        <v>1</v>
      </c>
      <c r="E3002" s="100">
        <f>SUM(E2996:E3001)</f>
        <v>24</v>
      </c>
      <c r="F3002" s="99">
        <f>SUM(F2996:F3001)/4</f>
        <v>1.25</v>
      </c>
      <c r="G3002" s="99">
        <f>SUM(G2996:G3001)</f>
        <v>78</v>
      </c>
      <c r="H3002" s="99"/>
      <c r="I3002" s="99">
        <f>SUM(I2996:I3001)</f>
        <v>66</v>
      </c>
      <c r="J3002" s="99">
        <f>SUM(G3002-I3002)</f>
        <v>12</v>
      </c>
      <c r="K3002" s="101">
        <f>SUM(G3002/I3002)</f>
        <v>1.181818182</v>
      </c>
      <c r="L3002" s="99">
        <f t="shared" ref="L3002:M3002" si="1907">SUM(L2996:L3001)</f>
        <v>78</v>
      </c>
      <c r="M3002" s="99">
        <f t="shared" si="1907"/>
        <v>109</v>
      </c>
      <c r="N3002" s="99"/>
      <c r="O3002" s="102"/>
      <c r="P3002" s="99">
        <f t="shared" ref="P3002:AH3002" si="1908">SUM(P2996:P3001)</f>
        <v>4</v>
      </c>
      <c r="Q3002" s="99">
        <f t="shared" si="1908"/>
        <v>3</v>
      </c>
      <c r="R3002" s="99">
        <f t="shared" si="1908"/>
        <v>2</v>
      </c>
      <c r="S3002" s="99">
        <f t="shared" si="1908"/>
        <v>0</v>
      </c>
      <c r="T3002" s="99">
        <f t="shared" si="1908"/>
        <v>19</v>
      </c>
      <c r="U3002" s="99">
        <f t="shared" si="1908"/>
        <v>5</v>
      </c>
      <c r="V3002" s="99">
        <f t="shared" si="1908"/>
        <v>3</v>
      </c>
      <c r="W3002" s="99">
        <f t="shared" si="1908"/>
        <v>0</v>
      </c>
      <c r="X3002" s="99">
        <f t="shared" si="1908"/>
        <v>0</v>
      </c>
      <c r="Y3002" s="99">
        <f t="shared" si="1908"/>
        <v>0</v>
      </c>
      <c r="Z3002" s="99">
        <f t="shared" si="1908"/>
        <v>0</v>
      </c>
      <c r="AA3002" s="99">
        <f t="shared" si="1908"/>
        <v>0</v>
      </c>
      <c r="AB3002" s="99">
        <f t="shared" si="1908"/>
        <v>0</v>
      </c>
      <c r="AC3002" s="99">
        <f t="shared" si="1908"/>
        <v>4</v>
      </c>
      <c r="AD3002" s="99">
        <f t="shared" si="1908"/>
        <v>0</v>
      </c>
      <c r="AE3002" s="99">
        <f t="shared" si="1908"/>
        <v>0</v>
      </c>
      <c r="AF3002" s="99">
        <f t="shared" si="1908"/>
        <v>0</v>
      </c>
      <c r="AG3002" s="99">
        <f t="shared" si="1908"/>
        <v>0</v>
      </c>
      <c r="AH3002" s="99">
        <f t="shared" si="1908"/>
        <v>0</v>
      </c>
    </row>
    <row r="3003" hidden="1">
      <c r="A3003" s="90" t="s">
        <v>58</v>
      </c>
      <c r="B3003" s="91" t="s">
        <v>309</v>
      </c>
      <c r="C3003" s="103">
        <v>1.0</v>
      </c>
      <c r="D3003" s="92">
        <v>0.0</v>
      </c>
      <c r="E3003" s="104">
        <v>6.0</v>
      </c>
      <c r="F3003" s="92">
        <v>0.0</v>
      </c>
      <c r="G3003" s="103">
        <v>8.0</v>
      </c>
      <c r="H3003" s="92">
        <v>0.0</v>
      </c>
      <c r="I3003" s="103">
        <v>23.0</v>
      </c>
      <c r="J3003" s="106">
        <v>-15.0</v>
      </c>
      <c r="K3003" s="94">
        <v>0.34782608695652173</v>
      </c>
      <c r="L3003" s="103">
        <v>12.0</v>
      </c>
      <c r="M3003" s="103">
        <v>10.0</v>
      </c>
      <c r="N3003" s="103">
        <v>1.0</v>
      </c>
      <c r="O3003" s="95">
        <v>4.6</v>
      </c>
      <c r="P3003" s="92">
        <v>0.0</v>
      </c>
      <c r="Q3003" s="92">
        <v>0.0</v>
      </c>
      <c r="R3003" s="92">
        <v>0.0</v>
      </c>
      <c r="S3003" s="103">
        <v>1.0</v>
      </c>
      <c r="T3003" s="103">
        <v>1.0</v>
      </c>
      <c r="U3003" s="92">
        <v>0.0</v>
      </c>
      <c r="V3003" s="92">
        <v>0.0</v>
      </c>
      <c r="W3003" s="92">
        <v>0.0</v>
      </c>
      <c r="X3003" s="92">
        <v>0.0</v>
      </c>
      <c r="Y3003" s="92">
        <v>0.0</v>
      </c>
      <c r="Z3003" s="92">
        <v>0.0</v>
      </c>
      <c r="AA3003" s="92">
        <v>0.0</v>
      </c>
      <c r="AB3003" s="92">
        <v>0.0</v>
      </c>
      <c r="AC3003" s="92">
        <v>0.0</v>
      </c>
      <c r="AD3003" s="92">
        <v>0.0</v>
      </c>
      <c r="AE3003" s="92">
        <v>0.0</v>
      </c>
      <c r="AF3003" s="92">
        <v>0.0</v>
      </c>
      <c r="AG3003" s="92">
        <v>0.0</v>
      </c>
      <c r="AH3003" s="92">
        <v>0.0</v>
      </c>
    </row>
    <row r="3004" hidden="1">
      <c r="A3004" s="90" t="s">
        <v>58</v>
      </c>
      <c r="B3004" s="91" t="s">
        <v>310</v>
      </c>
      <c r="C3004" s="92">
        <v>0.0</v>
      </c>
      <c r="D3004" s="92">
        <v>0.0</v>
      </c>
      <c r="E3004" s="93">
        <v>0.0</v>
      </c>
      <c r="F3004" s="92">
        <v>0.0</v>
      </c>
      <c r="G3004" s="92">
        <v>0.0</v>
      </c>
      <c r="H3004" s="92">
        <v>0.0</v>
      </c>
      <c r="I3004" s="92">
        <v>0.0</v>
      </c>
      <c r="J3004" s="106">
        <v>0.0</v>
      </c>
      <c r="K3004" s="94" t="e">
        <v>#DIV/0!</v>
      </c>
      <c r="L3004" s="92">
        <v>0.0</v>
      </c>
      <c r="M3004" s="92">
        <v>0.0</v>
      </c>
      <c r="N3004" s="103">
        <v>0.0</v>
      </c>
      <c r="O3004" s="95">
        <v>0.0</v>
      </c>
      <c r="P3004" s="92">
        <v>0.0</v>
      </c>
      <c r="Q3004" s="92">
        <v>0.0</v>
      </c>
      <c r="R3004" s="92">
        <v>0.0</v>
      </c>
      <c r="S3004" s="92">
        <v>0.0</v>
      </c>
      <c r="T3004" s="92">
        <v>0.0</v>
      </c>
      <c r="U3004" s="92">
        <v>0.0</v>
      </c>
      <c r="V3004" s="92">
        <v>0.0</v>
      </c>
      <c r="W3004" s="92">
        <v>0.0</v>
      </c>
      <c r="X3004" s="92">
        <v>0.0</v>
      </c>
      <c r="Y3004" s="92">
        <v>0.0</v>
      </c>
      <c r="Z3004" s="92">
        <v>0.0</v>
      </c>
      <c r="AA3004" s="92">
        <v>0.0</v>
      </c>
      <c r="AB3004" s="92">
        <v>0.0</v>
      </c>
      <c r="AC3004" s="92">
        <v>0.0</v>
      </c>
      <c r="AD3004" s="92">
        <v>0.0</v>
      </c>
      <c r="AE3004" s="92">
        <v>0.0</v>
      </c>
      <c r="AF3004" s="92">
        <v>0.0</v>
      </c>
      <c r="AG3004" s="92">
        <v>0.0</v>
      </c>
      <c r="AH3004" s="92">
        <v>0.0</v>
      </c>
    </row>
    <row r="3005" hidden="1">
      <c r="A3005" s="90" t="s">
        <v>58</v>
      </c>
      <c r="B3005" s="91" t="s">
        <v>311</v>
      </c>
      <c r="C3005" s="103">
        <v>1.0</v>
      </c>
      <c r="D3005" s="92">
        <v>0.0</v>
      </c>
      <c r="E3005" s="104">
        <v>6.0</v>
      </c>
      <c r="F3005" s="92">
        <v>0.0</v>
      </c>
      <c r="G3005" s="103">
        <v>18.0</v>
      </c>
      <c r="H3005" s="92">
        <v>0.0</v>
      </c>
      <c r="I3005" s="103">
        <v>17.0</v>
      </c>
      <c r="J3005" s="106">
        <v>1.0</v>
      </c>
      <c r="K3005" s="94">
        <v>1.0588235294117647</v>
      </c>
      <c r="L3005" s="103">
        <v>18.0</v>
      </c>
      <c r="M3005" s="103">
        <v>24.0</v>
      </c>
      <c r="N3005" s="103">
        <v>1.0</v>
      </c>
      <c r="O3005" s="95">
        <v>5.1</v>
      </c>
      <c r="P3005" s="92">
        <v>0.0</v>
      </c>
      <c r="Q3005" s="92">
        <v>0.0</v>
      </c>
      <c r="R3005" s="92">
        <v>0.0</v>
      </c>
      <c r="S3005" s="92">
        <v>0.0</v>
      </c>
      <c r="T3005" s="103">
        <v>5.0</v>
      </c>
      <c r="U3005" s="103">
        <v>1.0</v>
      </c>
      <c r="V3005" s="103">
        <v>1.0</v>
      </c>
      <c r="W3005" s="92">
        <v>0.0</v>
      </c>
      <c r="X3005" s="92">
        <v>0.0</v>
      </c>
      <c r="Y3005" s="92">
        <v>0.0</v>
      </c>
      <c r="Z3005" s="92">
        <v>0.0</v>
      </c>
      <c r="AA3005" s="92">
        <v>0.0</v>
      </c>
      <c r="AB3005" s="92">
        <v>0.0</v>
      </c>
      <c r="AC3005" s="92">
        <v>0.0</v>
      </c>
      <c r="AD3005" s="92">
        <v>0.0</v>
      </c>
      <c r="AE3005" s="92">
        <v>0.0</v>
      </c>
      <c r="AF3005" s="92">
        <v>0.0</v>
      </c>
      <c r="AG3005" s="92">
        <v>0.0</v>
      </c>
      <c r="AH3005" s="92">
        <v>0.0</v>
      </c>
    </row>
    <row r="3006" hidden="1">
      <c r="A3006" s="90" t="s">
        <v>58</v>
      </c>
      <c r="B3006" s="91" t="s">
        <v>312</v>
      </c>
      <c r="C3006" s="92">
        <v>0.0</v>
      </c>
      <c r="D3006" s="92">
        <v>0.0</v>
      </c>
      <c r="E3006" s="93">
        <v>0.0</v>
      </c>
      <c r="F3006" s="92">
        <v>0.0</v>
      </c>
      <c r="G3006" s="92">
        <v>0.0</v>
      </c>
      <c r="H3006" s="92">
        <v>0.0</v>
      </c>
      <c r="I3006" s="92">
        <v>0.0</v>
      </c>
      <c r="J3006" s="106">
        <v>0.0</v>
      </c>
      <c r="K3006" s="94" t="e">
        <v>#DIV/0!</v>
      </c>
      <c r="L3006" s="92">
        <v>0.0</v>
      </c>
      <c r="M3006" s="92">
        <v>0.0</v>
      </c>
      <c r="N3006" s="103">
        <v>0.0</v>
      </c>
      <c r="O3006" s="95">
        <v>0.0</v>
      </c>
      <c r="P3006" s="92">
        <v>0.0</v>
      </c>
      <c r="Q3006" s="92">
        <v>0.0</v>
      </c>
      <c r="R3006" s="92">
        <v>0.0</v>
      </c>
      <c r="S3006" s="92">
        <v>0.0</v>
      </c>
      <c r="T3006" s="92">
        <v>0.0</v>
      </c>
      <c r="U3006" s="92">
        <v>0.0</v>
      </c>
      <c r="V3006" s="92">
        <v>0.0</v>
      </c>
      <c r="W3006" s="92">
        <v>0.0</v>
      </c>
      <c r="X3006" s="92">
        <v>0.0</v>
      </c>
      <c r="Y3006" s="92">
        <v>0.0</v>
      </c>
      <c r="Z3006" s="92">
        <v>0.0</v>
      </c>
      <c r="AA3006" s="92">
        <v>0.0</v>
      </c>
      <c r="AB3006" s="92">
        <v>0.0</v>
      </c>
      <c r="AC3006" s="92">
        <v>0.0</v>
      </c>
      <c r="AD3006" s="92">
        <v>0.0</v>
      </c>
      <c r="AE3006" s="92">
        <v>0.0</v>
      </c>
      <c r="AF3006" s="92">
        <v>0.0</v>
      </c>
      <c r="AG3006" s="92">
        <v>0.0</v>
      </c>
      <c r="AH3006" s="92">
        <v>0.0</v>
      </c>
    </row>
    <row r="3007" hidden="1">
      <c r="A3007" s="90" t="s">
        <v>269</v>
      </c>
      <c r="B3007" s="91" t="s">
        <v>315</v>
      </c>
      <c r="C3007" s="92">
        <v>0.0</v>
      </c>
      <c r="D3007" s="92">
        <v>0.0</v>
      </c>
      <c r="E3007" s="93">
        <v>0.0</v>
      </c>
      <c r="F3007" s="92">
        <v>0.0</v>
      </c>
      <c r="G3007" s="92">
        <v>0.0</v>
      </c>
      <c r="H3007" s="92">
        <v>0.0</v>
      </c>
      <c r="I3007" s="92">
        <v>0.0</v>
      </c>
      <c r="J3007" s="106">
        <v>0.0</v>
      </c>
      <c r="K3007" s="94" t="e">
        <v>#DIV/0!</v>
      </c>
      <c r="L3007" s="92">
        <v>0.0</v>
      </c>
      <c r="M3007" s="92">
        <v>0.0</v>
      </c>
      <c r="N3007" s="103">
        <v>0.0</v>
      </c>
      <c r="O3007" s="95">
        <v>0.0</v>
      </c>
      <c r="P3007" s="92">
        <v>0.0</v>
      </c>
      <c r="Q3007" s="92">
        <v>0.0</v>
      </c>
      <c r="R3007" s="92">
        <v>0.0</v>
      </c>
      <c r="S3007" s="92">
        <v>0.0</v>
      </c>
      <c r="T3007" s="92">
        <v>0.0</v>
      </c>
      <c r="U3007" s="92">
        <v>0.0</v>
      </c>
      <c r="V3007" s="92">
        <v>0.0</v>
      </c>
      <c r="W3007" s="92">
        <v>0.0</v>
      </c>
      <c r="X3007" s="92">
        <v>0.0</v>
      </c>
      <c r="Y3007" s="92">
        <v>0.0</v>
      </c>
      <c r="Z3007" s="92">
        <v>0.0</v>
      </c>
      <c r="AA3007" s="92">
        <v>0.0</v>
      </c>
      <c r="AB3007" s="92">
        <v>0.0</v>
      </c>
      <c r="AC3007" s="92">
        <v>0.0</v>
      </c>
      <c r="AD3007" s="92">
        <v>0.0</v>
      </c>
      <c r="AE3007" s="92">
        <v>0.0</v>
      </c>
      <c r="AF3007" s="92">
        <v>0.0</v>
      </c>
      <c r="AG3007" s="92">
        <v>0.0</v>
      </c>
      <c r="AH3007" s="92">
        <v>0.0</v>
      </c>
    </row>
    <row r="3008" hidden="1">
      <c r="A3008" s="90" t="s">
        <v>58</v>
      </c>
      <c r="B3008" s="91" t="s">
        <v>313</v>
      </c>
      <c r="C3008" s="92">
        <v>0.0</v>
      </c>
      <c r="D3008" s="92">
        <v>0.0</v>
      </c>
      <c r="E3008" s="93">
        <v>0.0</v>
      </c>
      <c r="F3008" s="92">
        <v>0.0</v>
      </c>
      <c r="G3008" s="92">
        <v>0.0</v>
      </c>
      <c r="H3008" s="92">
        <v>0.0</v>
      </c>
      <c r="I3008" s="92">
        <v>0.0</v>
      </c>
      <c r="J3008" s="106">
        <v>0.0</v>
      </c>
      <c r="K3008" s="94" t="e">
        <v>#DIV/0!</v>
      </c>
      <c r="L3008" s="92">
        <v>0.0</v>
      </c>
      <c r="M3008" s="92">
        <v>0.0</v>
      </c>
      <c r="N3008" s="103">
        <v>0.0</v>
      </c>
      <c r="O3008" s="95">
        <v>0.0</v>
      </c>
      <c r="P3008" s="92">
        <v>0.0</v>
      </c>
      <c r="Q3008" s="92">
        <v>0.0</v>
      </c>
      <c r="R3008" s="92">
        <v>0.0</v>
      </c>
      <c r="S3008" s="92">
        <v>0.0</v>
      </c>
      <c r="T3008" s="92">
        <v>0.0</v>
      </c>
      <c r="U3008" s="92">
        <v>0.0</v>
      </c>
      <c r="V3008" s="92">
        <v>0.0</v>
      </c>
      <c r="W3008" s="92">
        <v>0.0</v>
      </c>
      <c r="X3008" s="92">
        <v>0.0</v>
      </c>
      <c r="Y3008" s="92">
        <v>0.0</v>
      </c>
      <c r="Z3008" s="92">
        <v>0.0</v>
      </c>
      <c r="AA3008" s="92">
        <v>0.0</v>
      </c>
      <c r="AB3008" s="92">
        <v>0.0</v>
      </c>
      <c r="AC3008" s="92">
        <v>0.0</v>
      </c>
      <c r="AD3008" s="92">
        <v>0.0</v>
      </c>
      <c r="AE3008" s="92">
        <v>0.0</v>
      </c>
      <c r="AF3008" s="92">
        <v>0.0</v>
      </c>
      <c r="AG3008" s="92">
        <v>0.0</v>
      </c>
      <c r="AH3008" s="92">
        <v>0.0</v>
      </c>
    </row>
    <row r="3009" hidden="1">
      <c r="A3009" s="90" t="s">
        <v>58</v>
      </c>
      <c r="B3009" s="97" t="s">
        <v>314</v>
      </c>
      <c r="C3009" s="103">
        <v>1.0</v>
      </c>
      <c r="D3009" s="92">
        <v>0.0</v>
      </c>
      <c r="E3009" s="104">
        <v>6.0</v>
      </c>
      <c r="F3009" s="92">
        <v>0.0</v>
      </c>
      <c r="G3009" s="103">
        <v>12.0</v>
      </c>
      <c r="H3009" s="92">
        <v>0.0</v>
      </c>
      <c r="I3009" s="103">
        <v>25.0</v>
      </c>
      <c r="J3009" s="106">
        <v>-13.0</v>
      </c>
      <c r="K3009" s="94">
        <v>0.48</v>
      </c>
      <c r="L3009" s="103">
        <v>11.0</v>
      </c>
      <c r="M3009" s="103">
        <v>13.0</v>
      </c>
      <c r="N3009" s="103">
        <v>1.0</v>
      </c>
      <c r="O3009" s="95">
        <v>4.583333333333333</v>
      </c>
      <c r="P3009" s="103">
        <v>1.0</v>
      </c>
      <c r="Q3009" s="92">
        <v>0.0</v>
      </c>
      <c r="R3009" s="92">
        <v>0.0</v>
      </c>
      <c r="S3009" s="92">
        <v>0.0</v>
      </c>
      <c r="T3009" s="92">
        <v>0.0</v>
      </c>
      <c r="U3009" s="92">
        <v>0.0</v>
      </c>
      <c r="V3009" s="92">
        <v>0.0</v>
      </c>
      <c r="W3009" s="92">
        <v>0.0</v>
      </c>
      <c r="X3009" s="92">
        <v>0.0</v>
      </c>
      <c r="Y3009" s="92">
        <v>0.0</v>
      </c>
      <c r="Z3009" s="92">
        <v>0.0</v>
      </c>
      <c r="AA3009" s="92">
        <v>0.0</v>
      </c>
      <c r="AB3009" s="92">
        <v>0.0</v>
      </c>
      <c r="AC3009" s="92">
        <v>0.0</v>
      </c>
      <c r="AD3009" s="92">
        <v>0.0</v>
      </c>
      <c r="AE3009" s="92">
        <v>0.0</v>
      </c>
      <c r="AF3009" s="92">
        <v>0.0</v>
      </c>
      <c r="AG3009" s="92">
        <v>0.0</v>
      </c>
      <c r="AH3009" s="92">
        <v>0.0</v>
      </c>
    </row>
    <row r="3010" hidden="1">
      <c r="A3010" s="96" t="s">
        <v>269</v>
      </c>
      <c r="B3010" s="97" t="s">
        <v>316</v>
      </c>
      <c r="C3010" s="92">
        <v>0.0</v>
      </c>
      <c r="D3010" s="92">
        <v>0.0</v>
      </c>
      <c r="E3010" s="93">
        <v>0.0</v>
      </c>
      <c r="F3010" s="92">
        <v>0.0</v>
      </c>
      <c r="G3010" s="92">
        <v>0.0</v>
      </c>
      <c r="H3010" s="92">
        <v>0.0</v>
      </c>
      <c r="I3010" s="92">
        <v>0.0</v>
      </c>
      <c r="J3010" s="106">
        <v>0.0</v>
      </c>
      <c r="K3010" s="94" t="e">
        <v>#DIV/0!</v>
      </c>
      <c r="L3010" s="92">
        <v>0.0</v>
      </c>
      <c r="M3010" s="92">
        <v>0.0</v>
      </c>
      <c r="N3010" s="103">
        <v>0.0</v>
      </c>
      <c r="O3010" s="95">
        <v>0.0</v>
      </c>
      <c r="P3010" s="92">
        <v>0.0</v>
      </c>
      <c r="Q3010" s="92">
        <v>0.0</v>
      </c>
      <c r="R3010" s="92">
        <v>0.0</v>
      </c>
      <c r="S3010" s="92">
        <v>0.0</v>
      </c>
      <c r="T3010" s="92">
        <v>0.0</v>
      </c>
      <c r="U3010" s="92">
        <v>0.0</v>
      </c>
      <c r="V3010" s="92">
        <v>0.0</v>
      </c>
      <c r="W3010" s="92">
        <v>0.0</v>
      </c>
      <c r="X3010" s="92">
        <v>0.0</v>
      </c>
      <c r="Y3010" s="92">
        <v>0.0</v>
      </c>
      <c r="Z3010" s="92">
        <v>0.0</v>
      </c>
      <c r="AA3010" s="92">
        <v>0.0</v>
      </c>
      <c r="AB3010" s="92">
        <v>0.0</v>
      </c>
      <c r="AC3010" s="92">
        <v>0.0</v>
      </c>
      <c r="AD3010" s="92">
        <v>0.0</v>
      </c>
      <c r="AE3010" s="92">
        <v>0.0</v>
      </c>
      <c r="AF3010" s="92">
        <v>0.0</v>
      </c>
      <c r="AG3010" s="92">
        <v>0.0</v>
      </c>
      <c r="AH3010" s="92">
        <v>0.0</v>
      </c>
    </row>
    <row r="3011" hidden="1">
      <c r="A3011" s="90" t="s">
        <v>58</v>
      </c>
      <c r="B3011" s="97" t="s">
        <v>317</v>
      </c>
      <c r="C3011" s="92">
        <v>0.0</v>
      </c>
      <c r="D3011" s="92">
        <v>0.0</v>
      </c>
      <c r="E3011" s="93">
        <v>0.0</v>
      </c>
      <c r="F3011" s="92">
        <v>0.0</v>
      </c>
      <c r="G3011" s="92">
        <v>0.0</v>
      </c>
      <c r="H3011" s="92">
        <v>0.0</v>
      </c>
      <c r="I3011" s="92">
        <v>0.0</v>
      </c>
      <c r="J3011" s="106">
        <v>0.0</v>
      </c>
      <c r="K3011" s="94" t="e">
        <v>#DIV/0!</v>
      </c>
      <c r="L3011" s="92">
        <v>0.0</v>
      </c>
      <c r="M3011" s="92">
        <v>0.0</v>
      </c>
      <c r="N3011" s="103">
        <v>0.0</v>
      </c>
      <c r="O3011" s="95">
        <v>0.0</v>
      </c>
      <c r="P3011" s="92">
        <v>0.0</v>
      </c>
      <c r="Q3011" s="92">
        <v>0.0</v>
      </c>
      <c r="R3011" s="92">
        <v>0.0</v>
      </c>
      <c r="S3011" s="92">
        <v>0.0</v>
      </c>
      <c r="T3011" s="92">
        <v>0.0</v>
      </c>
      <c r="U3011" s="92">
        <v>0.0</v>
      </c>
      <c r="V3011" s="92">
        <v>0.0</v>
      </c>
      <c r="W3011" s="92">
        <v>0.0</v>
      </c>
      <c r="X3011" s="92">
        <v>0.0</v>
      </c>
      <c r="Y3011" s="92">
        <v>0.0</v>
      </c>
      <c r="Z3011" s="92">
        <v>0.0</v>
      </c>
      <c r="AA3011" s="92">
        <v>0.0</v>
      </c>
      <c r="AB3011" s="92">
        <v>0.0</v>
      </c>
      <c r="AC3011" s="92">
        <v>0.0</v>
      </c>
      <c r="AD3011" s="92">
        <v>0.0</v>
      </c>
      <c r="AE3011" s="92">
        <v>0.0</v>
      </c>
      <c r="AF3011" s="92">
        <v>0.0</v>
      </c>
      <c r="AG3011" s="92">
        <v>0.0</v>
      </c>
      <c r="AH3011" s="92">
        <v>0.0</v>
      </c>
    </row>
    <row r="3012" hidden="1">
      <c r="A3012" s="96" t="s">
        <v>269</v>
      </c>
      <c r="B3012" s="97" t="s">
        <v>308</v>
      </c>
      <c r="C3012" s="103">
        <v>1.0</v>
      </c>
      <c r="D3012" s="92">
        <v>0.0</v>
      </c>
      <c r="E3012" s="104">
        <v>6.0</v>
      </c>
      <c r="F3012" s="92">
        <v>0.0</v>
      </c>
      <c r="G3012" s="103">
        <v>27.0</v>
      </c>
      <c r="H3012" s="92">
        <v>0.0</v>
      </c>
      <c r="I3012" s="103">
        <v>23.0</v>
      </c>
      <c r="J3012" s="106">
        <v>4.0</v>
      </c>
      <c r="K3012" s="94">
        <v>1.173913043478261</v>
      </c>
      <c r="L3012" s="103">
        <v>12.0</v>
      </c>
      <c r="M3012" s="103">
        <v>32.0</v>
      </c>
      <c r="N3012" s="103">
        <v>1.0</v>
      </c>
      <c r="O3012" s="95">
        <v>4.6</v>
      </c>
      <c r="P3012" s="103">
        <v>1.0</v>
      </c>
      <c r="Q3012" s="92">
        <v>0.0</v>
      </c>
      <c r="R3012" s="103">
        <v>1.0</v>
      </c>
      <c r="S3012" s="103">
        <v>2.0</v>
      </c>
      <c r="T3012" s="103">
        <v>5.0</v>
      </c>
      <c r="U3012" s="103">
        <v>1.0</v>
      </c>
      <c r="V3012" s="103">
        <v>1.0</v>
      </c>
      <c r="W3012" s="92">
        <v>0.0</v>
      </c>
      <c r="X3012" s="92">
        <v>0.0</v>
      </c>
      <c r="Y3012" s="92">
        <v>0.0</v>
      </c>
      <c r="Z3012" s="92">
        <v>0.0</v>
      </c>
      <c r="AA3012" s="92">
        <v>0.0</v>
      </c>
      <c r="AB3012" s="92">
        <v>0.0</v>
      </c>
      <c r="AC3012" s="92">
        <v>0.0</v>
      </c>
      <c r="AD3012" s="92">
        <v>0.0</v>
      </c>
      <c r="AE3012" s="92">
        <v>0.0</v>
      </c>
      <c r="AF3012" s="92">
        <v>0.0</v>
      </c>
      <c r="AG3012" s="92">
        <v>0.0</v>
      </c>
      <c r="AH3012" s="92">
        <v>0.0</v>
      </c>
    </row>
    <row r="3013" hidden="1">
      <c r="A3013" s="98" t="s">
        <v>271</v>
      </c>
      <c r="B3013" s="99"/>
      <c r="C3013" s="99">
        <f>SUM(C3003:C3011)</f>
        <v>3</v>
      </c>
      <c r="D3013" s="99">
        <f t="shared" ref="D3013:F3013" si="1909">SUM(D3003:D3011)/4</f>
        <v>0</v>
      </c>
      <c r="E3013" s="100">
        <f t="shared" si="1909"/>
        <v>4.5</v>
      </c>
      <c r="F3013" s="99">
        <f t="shared" si="1909"/>
        <v>0</v>
      </c>
      <c r="G3013" s="99">
        <f>SUM(G3003:G3011)</f>
        <v>38</v>
      </c>
      <c r="H3013" s="99"/>
      <c r="I3013" s="99">
        <f>SUM(I3003:I3011)</f>
        <v>65</v>
      </c>
      <c r="J3013" s="99">
        <f>SUM(G3013-I3013)</f>
        <v>-27</v>
      </c>
      <c r="K3013" s="101">
        <f>SUM(G3013/I3013)</f>
        <v>0.5846153846</v>
      </c>
      <c r="L3013" s="99">
        <f t="shared" ref="L3013:M3013" si="1910">SUM(L3003:L3011)</f>
        <v>41</v>
      </c>
      <c r="M3013" s="99">
        <f t="shared" si="1910"/>
        <v>47</v>
      </c>
      <c r="N3013" s="99"/>
      <c r="O3013" s="102"/>
      <c r="P3013" s="99">
        <f t="shared" ref="P3013:AH3013" si="1911">SUM(P3003:P3011)</f>
        <v>1</v>
      </c>
      <c r="Q3013" s="99">
        <f t="shared" si="1911"/>
        <v>0</v>
      </c>
      <c r="R3013" s="99">
        <f t="shared" si="1911"/>
        <v>0</v>
      </c>
      <c r="S3013" s="99">
        <f t="shared" si="1911"/>
        <v>1</v>
      </c>
      <c r="T3013" s="99">
        <f t="shared" si="1911"/>
        <v>6</v>
      </c>
      <c r="U3013" s="99">
        <f t="shared" si="1911"/>
        <v>1</v>
      </c>
      <c r="V3013" s="99">
        <f t="shared" si="1911"/>
        <v>1</v>
      </c>
      <c r="W3013" s="99">
        <f t="shared" si="1911"/>
        <v>0</v>
      </c>
      <c r="X3013" s="99">
        <f t="shared" si="1911"/>
        <v>0</v>
      </c>
      <c r="Y3013" s="99">
        <f t="shared" si="1911"/>
        <v>0</v>
      </c>
      <c r="Z3013" s="99">
        <f t="shared" si="1911"/>
        <v>0</v>
      </c>
      <c r="AA3013" s="99">
        <f t="shared" si="1911"/>
        <v>0</v>
      </c>
      <c r="AB3013" s="99">
        <f t="shared" si="1911"/>
        <v>0</v>
      </c>
      <c r="AC3013" s="99">
        <f t="shared" si="1911"/>
        <v>0</v>
      </c>
      <c r="AD3013" s="99">
        <f t="shared" si="1911"/>
        <v>0</v>
      </c>
      <c r="AE3013" s="99">
        <f t="shared" si="1911"/>
        <v>0</v>
      </c>
      <c r="AF3013" s="99">
        <f t="shared" si="1911"/>
        <v>0</v>
      </c>
      <c r="AG3013" s="99">
        <f t="shared" si="1911"/>
        <v>0</v>
      </c>
      <c r="AH3013" s="99">
        <f t="shared" si="1911"/>
        <v>0</v>
      </c>
    </row>
    <row r="3014">
      <c r="A3014" s="119" t="s">
        <v>552</v>
      </c>
    </row>
    <row r="3016" hidden="1">
      <c r="A3016" s="115"/>
      <c r="F3016" s="116" t="s">
        <v>382</v>
      </c>
      <c r="L3016" s="117" t="s">
        <v>383</v>
      </c>
      <c r="N3016" s="118" t="s">
        <v>384</v>
      </c>
    </row>
    <row r="3017" hidden="1">
      <c r="A3017" s="83" t="s">
        <v>232</v>
      </c>
      <c r="B3017" s="83" t="s">
        <v>233</v>
      </c>
      <c r="C3017" s="83" t="s">
        <v>234</v>
      </c>
      <c r="D3017" s="83" t="s">
        <v>15</v>
      </c>
      <c r="E3017" s="84" t="s">
        <v>235</v>
      </c>
      <c r="F3017" s="85" t="s">
        <v>17</v>
      </c>
      <c r="G3017" s="85" t="s">
        <v>236</v>
      </c>
      <c r="H3017" s="85" t="s">
        <v>237</v>
      </c>
      <c r="I3017" s="85" t="s">
        <v>238</v>
      </c>
      <c r="J3017" s="85" t="s">
        <v>239</v>
      </c>
      <c r="K3017" s="86" t="s">
        <v>240</v>
      </c>
      <c r="L3017" s="87" t="s">
        <v>241</v>
      </c>
      <c r="M3017" s="87" t="s">
        <v>242</v>
      </c>
      <c r="N3017" s="88" t="s">
        <v>385</v>
      </c>
      <c r="O3017" s="88" t="s">
        <v>235</v>
      </c>
      <c r="P3017" s="88" t="s">
        <v>244</v>
      </c>
      <c r="Q3017" s="88" t="s">
        <v>245</v>
      </c>
      <c r="R3017" s="88" t="s">
        <v>246</v>
      </c>
      <c r="S3017" s="88" t="s">
        <v>247</v>
      </c>
      <c r="T3017" s="88" t="s">
        <v>248</v>
      </c>
      <c r="U3017" s="88" t="s">
        <v>249</v>
      </c>
      <c r="V3017" s="88" t="s">
        <v>250</v>
      </c>
      <c r="W3017" s="88" t="s">
        <v>251</v>
      </c>
      <c r="X3017" s="88" t="s">
        <v>252</v>
      </c>
      <c r="Y3017" s="88" t="s">
        <v>253</v>
      </c>
      <c r="Z3017" s="88" t="s">
        <v>254</v>
      </c>
      <c r="AA3017" s="88" t="s">
        <v>255</v>
      </c>
      <c r="AB3017" s="88" t="s">
        <v>256</v>
      </c>
      <c r="AC3017" s="88" t="s">
        <v>257</v>
      </c>
      <c r="AD3017" s="88" t="s">
        <v>258</v>
      </c>
      <c r="AE3017" s="88" t="s">
        <v>259</v>
      </c>
      <c r="AF3017" s="88" t="s">
        <v>260</v>
      </c>
      <c r="AG3017" s="88" t="s">
        <v>261</v>
      </c>
      <c r="AH3017" s="88" t="s">
        <v>262</v>
      </c>
    </row>
    <row r="3018" hidden="1">
      <c r="A3018" s="90" t="s">
        <v>328</v>
      </c>
      <c r="B3018" s="91" t="s">
        <v>329</v>
      </c>
      <c r="C3018" s="103">
        <v>1.0</v>
      </c>
      <c r="D3018" s="103">
        <v>1.0</v>
      </c>
      <c r="E3018" s="93">
        <f t="shared" ref="E3018:E3023" si="1912">SUM(L3018*I3018)/60</f>
        <v>12.6</v>
      </c>
      <c r="F3018" s="103">
        <v>1.0</v>
      </c>
      <c r="G3018" s="103">
        <v>67.0</v>
      </c>
      <c r="H3018" s="92">
        <v>0.0</v>
      </c>
      <c r="I3018" s="103">
        <v>63.0</v>
      </c>
      <c r="J3018" s="106">
        <f t="shared" ref="J3018:J3031" si="1913">SUM(G3018-I3018)</f>
        <v>4</v>
      </c>
      <c r="K3018" s="94">
        <f t="shared" ref="K3018:K3031" si="1914">SUM(G3018/I3018)</f>
        <v>1.063492063</v>
      </c>
      <c r="L3018" s="103">
        <v>12.0</v>
      </c>
      <c r="M3018" s="103">
        <v>86.0</v>
      </c>
      <c r="N3018" s="103">
        <v>1.0</v>
      </c>
      <c r="O3018" s="95">
        <f t="shared" ref="O3018:O3023" si="1915">(E3018*N3018)</f>
        <v>12.6</v>
      </c>
      <c r="P3018" s="103">
        <v>3.0</v>
      </c>
      <c r="Q3018" s="92">
        <v>0.0</v>
      </c>
      <c r="R3018" s="103">
        <v>3.0</v>
      </c>
      <c r="S3018" s="103">
        <v>1.0</v>
      </c>
      <c r="T3018" s="103">
        <v>9.0</v>
      </c>
      <c r="U3018" s="103">
        <v>1.0</v>
      </c>
      <c r="V3018" s="103">
        <v>1.0</v>
      </c>
      <c r="W3018" s="103">
        <v>1.0</v>
      </c>
      <c r="X3018" s="92">
        <v>0.0</v>
      </c>
      <c r="Y3018" s="92">
        <v>0.0</v>
      </c>
      <c r="Z3018" s="92">
        <v>0.0</v>
      </c>
      <c r="AA3018" s="92">
        <v>0.0</v>
      </c>
      <c r="AB3018" s="92">
        <v>0.0</v>
      </c>
      <c r="AC3018" s="103">
        <v>1.0</v>
      </c>
      <c r="AD3018" s="92">
        <v>0.0</v>
      </c>
      <c r="AE3018" s="92">
        <v>0.0</v>
      </c>
      <c r="AF3018" s="92">
        <v>0.0</v>
      </c>
      <c r="AG3018" s="92">
        <v>0.0</v>
      </c>
      <c r="AH3018" s="92">
        <v>0.0</v>
      </c>
    </row>
    <row r="3019" hidden="1">
      <c r="A3019" s="90" t="s">
        <v>328</v>
      </c>
      <c r="B3019" s="91" t="s">
        <v>330</v>
      </c>
      <c r="C3019" s="103">
        <v>1.0</v>
      </c>
      <c r="D3019" s="103">
        <v>1.0</v>
      </c>
      <c r="E3019" s="93">
        <f t="shared" si="1912"/>
        <v>13.93333333</v>
      </c>
      <c r="F3019" s="103">
        <v>1.0</v>
      </c>
      <c r="G3019" s="103">
        <v>39.0</v>
      </c>
      <c r="H3019" s="92">
        <v>0.0</v>
      </c>
      <c r="I3019" s="103">
        <v>44.0</v>
      </c>
      <c r="J3019" s="106">
        <f t="shared" si="1913"/>
        <v>-5</v>
      </c>
      <c r="K3019" s="94">
        <f t="shared" si="1914"/>
        <v>0.8863636364</v>
      </c>
      <c r="L3019" s="103">
        <v>19.0</v>
      </c>
      <c r="M3019" s="103">
        <v>47.0</v>
      </c>
      <c r="N3019" s="103">
        <v>1.0</v>
      </c>
      <c r="O3019" s="95">
        <f t="shared" si="1915"/>
        <v>13.93333333</v>
      </c>
      <c r="P3019" s="103">
        <v>2.0</v>
      </c>
      <c r="Q3019" s="92">
        <v>0.0</v>
      </c>
      <c r="R3019" s="92">
        <v>0.0</v>
      </c>
      <c r="S3019" s="92">
        <v>0.0</v>
      </c>
      <c r="T3019" s="103">
        <v>3.0</v>
      </c>
      <c r="U3019" s="103">
        <v>2.0</v>
      </c>
      <c r="V3019" s="103">
        <v>1.0</v>
      </c>
      <c r="W3019" s="92">
        <v>0.0</v>
      </c>
      <c r="X3019" s="92">
        <v>0.0</v>
      </c>
      <c r="Y3019" s="92">
        <v>0.0</v>
      </c>
      <c r="Z3019" s="92">
        <v>0.0</v>
      </c>
      <c r="AA3019" s="92">
        <v>0.0</v>
      </c>
      <c r="AB3019" s="92">
        <v>0.0</v>
      </c>
      <c r="AC3019" s="103">
        <v>1.0</v>
      </c>
      <c r="AD3019" s="92">
        <v>0.0</v>
      </c>
      <c r="AE3019" s="92">
        <v>0.0</v>
      </c>
      <c r="AF3019" s="92">
        <v>0.0</v>
      </c>
      <c r="AG3019" s="92">
        <v>0.0</v>
      </c>
      <c r="AH3019" s="92">
        <v>0.0</v>
      </c>
    </row>
    <row r="3020" hidden="1">
      <c r="A3020" s="90" t="s">
        <v>328</v>
      </c>
      <c r="B3020" s="91" t="s">
        <v>331</v>
      </c>
      <c r="C3020" s="92">
        <v>0.0</v>
      </c>
      <c r="D3020" s="92">
        <v>0.0</v>
      </c>
      <c r="E3020" s="93">
        <f t="shared" si="1912"/>
        <v>0</v>
      </c>
      <c r="F3020" s="92">
        <v>0.0</v>
      </c>
      <c r="G3020" s="92">
        <v>0.0</v>
      </c>
      <c r="H3020" s="92">
        <v>0.0</v>
      </c>
      <c r="I3020" s="92">
        <v>0.0</v>
      </c>
      <c r="J3020" s="106">
        <f t="shared" si="1913"/>
        <v>0</v>
      </c>
      <c r="K3020" s="94" t="str">
        <f t="shared" si="1914"/>
        <v>#DIV/0!</v>
      </c>
      <c r="L3020" s="92">
        <v>0.0</v>
      </c>
      <c r="M3020" s="92">
        <v>0.0</v>
      </c>
      <c r="N3020" s="103">
        <v>0.0</v>
      </c>
      <c r="O3020" s="95">
        <f t="shared" si="1915"/>
        <v>0</v>
      </c>
      <c r="P3020" s="92">
        <v>0.0</v>
      </c>
      <c r="Q3020" s="92">
        <v>0.0</v>
      </c>
      <c r="R3020" s="92">
        <v>0.0</v>
      </c>
      <c r="S3020" s="92">
        <v>0.0</v>
      </c>
      <c r="T3020" s="92">
        <v>0.0</v>
      </c>
      <c r="U3020" s="92">
        <v>0.0</v>
      </c>
      <c r="V3020" s="92">
        <v>0.0</v>
      </c>
      <c r="W3020" s="92">
        <v>0.0</v>
      </c>
      <c r="X3020" s="92">
        <v>0.0</v>
      </c>
      <c r="Y3020" s="92">
        <v>0.0</v>
      </c>
      <c r="Z3020" s="92">
        <v>0.0</v>
      </c>
      <c r="AA3020" s="92">
        <v>0.0</v>
      </c>
      <c r="AB3020" s="92">
        <v>0.0</v>
      </c>
      <c r="AC3020" s="92">
        <v>0.0</v>
      </c>
      <c r="AD3020" s="92">
        <v>0.0</v>
      </c>
      <c r="AE3020" s="92">
        <v>0.0</v>
      </c>
      <c r="AF3020" s="92">
        <v>0.0</v>
      </c>
      <c r="AG3020" s="92">
        <v>0.0</v>
      </c>
      <c r="AH3020" s="92">
        <v>0.0</v>
      </c>
    </row>
    <row r="3021" hidden="1">
      <c r="A3021" s="90" t="s">
        <v>328</v>
      </c>
      <c r="B3021" s="91" t="s">
        <v>332</v>
      </c>
      <c r="C3021" s="103">
        <v>1.0</v>
      </c>
      <c r="D3021" s="103">
        <v>1.0</v>
      </c>
      <c r="E3021" s="93">
        <f t="shared" si="1912"/>
        <v>12.8</v>
      </c>
      <c r="F3021" s="103">
        <v>1.0</v>
      </c>
      <c r="G3021" s="103">
        <v>38.0</v>
      </c>
      <c r="H3021" s="92">
        <v>0.0</v>
      </c>
      <c r="I3021" s="103">
        <v>64.0</v>
      </c>
      <c r="J3021" s="106">
        <f t="shared" si="1913"/>
        <v>-26</v>
      </c>
      <c r="K3021" s="94">
        <f t="shared" si="1914"/>
        <v>0.59375</v>
      </c>
      <c r="L3021" s="103">
        <v>12.0</v>
      </c>
      <c r="M3021" s="103">
        <v>42.0</v>
      </c>
      <c r="N3021" s="103">
        <v>1.0</v>
      </c>
      <c r="O3021" s="95">
        <f t="shared" si="1915"/>
        <v>12.8</v>
      </c>
      <c r="P3021" s="103">
        <v>1.0</v>
      </c>
      <c r="Q3021" s="92">
        <v>0.0</v>
      </c>
      <c r="R3021" s="92">
        <v>0.0</v>
      </c>
      <c r="S3021" s="92">
        <v>0.0</v>
      </c>
      <c r="T3021" s="103">
        <v>6.0</v>
      </c>
      <c r="U3021" s="103">
        <v>2.0</v>
      </c>
      <c r="V3021" s="92">
        <v>0.0</v>
      </c>
      <c r="W3021" s="92">
        <v>0.0</v>
      </c>
      <c r="X3021" s="92">
        <v>0.0</v>
      </c>
      <c r="Y3021" s="92">
        <v>0.0</v>
      </c>
      <c r="Z3021" s="92">
        <v>0.0</v>
      </c>
      <c r="AA3021" s="92">
        <v>0.0</v>
      </c>
      <c r="AB3021" s="92">
        <v>0.0</v>
      </c>
      <c r="AC3021" s="103">
        <v>1.0</v>
      </c>
      <c r="AD3021" s="92">
        <v>0.0</v>
      </c>
      <c r="AE3021" s="92">
        <v>0.0</v>
      </c>
      <c r="AF3021" s="92">
        <v>0.0</v>
      </c>
      <c r="AG3021" s="92">
        <v>0.0</v>
      </c>
      <c r="AH3021" s="92">
        <v>0.0</v>
      </c>
    </row>
    <row r="3022" hidden="1">
      <c r="A3022" s="90" t="s">
        <v>328</v>
      </c>
      <c r="B3022" s="91" t="s">
        <v>333</v>
      </c>
      <c r="C3022" s="103">
        <v>1.0</v>
      </c>
      <c r="D3022" s="103">
        <v>1.0</v>
      </c>
      <c r="E3022" s="93">
        <f t="shared" si="1912"/>
        <v>13.3</v>
      </c>
      <c r="F3022" s="103">
        <v>2.0</v>
      </c>
      <c r="G3022" s="103">
        <v>52.0</v>
      </c>
      <c r="H3022" s="92">
        <v>0.0</v>
      </c>
      <c r="I3022" s="103">
        <v>57.0</v>
      </c>
      <c r="J3022" s="106">
        <f t="shared" si="1913"/>
        <v>-5</v>
      </c>
      <c r="K3022" s="94">
        <f t="shared" si="1914"/>
        <v>0.9122807018</v>
      </c>
      <c r="L3022" s="103">
        <v>14.0</v>
      </c>
      <c r="M3022" s="103">
        <v>66.0</v>
      </c>
      <c r="N3022" s="103">
        <v>1.0</v>
      </c>
      <c r="O3022" s="95">
        <f t="shared" si="1915"/>
        <v>13.3</v>
      </c>
      <c r="P3022" s="103">
        <v>4.0</v>
      </c>
      <c r="Q3022" s="103">
        <v>2.0</v>
      </c>
      <c r="R3022" s="103">
        <v>1.0</v>
      </c>
      <c r="S3022" s="103">
        <v>4.0</v>
      </c>
      <c r="T3022" s="103">
        <v>7.0</v>
      </c>
      <c r="U3022" s="92">
        <v>0.0</v>
      </c>
      <c r="V3022" s="92">
        <v>0.0</v>
      </c>
      <c r="W3022" s="92">
        <v>0.0</v>
      </c>
      <c r="X3022" s="92">
        <v>0.0</v>
      </c>
      <c r="Y3022" s="92">
        <v>0.0</v>
      </c>
      <c r="Z3022" s="92">
        <v>0.0</v>
      </c>
      <c r="AA3022" s="92">
        <v>0.0</v>
      </c>
      <c r="AB3022" s="92">
        <v>0.0</v>
      </c>
      <c r="AC3022" s="92">
        <v>0.0</v>
      </c>
      <c r="AD3022" s="92">
        <v>0.0</v>
      </c>
      <c r="AE3022" s="92">
        <v>0.0</v>
      </c>
      <c r="AF3022" s="92">
        <v>0.0</v>
      </c>
      <c r="AG3022" s="92">
        <v>0.0</v>
      </c>
      <c r="AH3022" s="92">
        <v>0.0</v>
      </c>
    </row>
    <row r="3023" hidden="1">
      <c r="A3023" s="90" t="s">
        <v>328</v>
      </c>
      <c r="B3023" s="97" t="s">
        <v>334</v>
      </c>
      <c r="C3023" s="92">
        <v>0.0</v>
      </c>
      <c r="D3023" s="92">
        <v>0.0</v>
      </c>
      <c r="E3023" s="93">
        <f t="shared" si="1912"/>
        <v>0</v>
      </c>
      <c r="F3023" s="92">
        <v>0.0</v>
      </c>
      <c r="G3023" s="92">
        <v>0.0</v>
      </c>
      <c r="H3023" s="92">
        <v>0.0</v>
      </c>
      <c r="I3023" s="92">
        <v>0.0</v>
      </c>
      <c r="J3023" s="106">
        <f t="shared" si="1913"/>
        <v>0</v>
      </c>
      <c r="K3023" s="94" t="str">
        <f t="shared" si="1914"/>
        <v>#DIV/0!</v>
      </c>
      <c r="L3023" s="92">
        <v>0.0</v>
      </c>
      <c r="M3023" s="92">
        <v>0.0</v>
      </c>
      <c r="N3023" s="103">
        <v>0.0</v>
      </c>
      <c r="O3023" s="95">
        <f t="shared" si="1915"/>
        <v>0</v>
      </c>
      <c r="P3023" s="92">
        <v>0.0</v>
      </c>
      <c r="Q3023" s="92">
        <v>0.0</v>
      </c>
      <c r="R3023" s="92">
        <v>0.0</v>
      </c>
      <c r="S3023" s="92">
        <v>0.0</v>
      </c>
      <c r="T3023" s="92">
        <v>0.0</v>
      </c>
      <c r="U3023" s="92">
        <v>0.0</v>
      </c>
      <c r="V3023" s="92">
        <v>0.0</v>
      </c>
      <c r="W3023" s="92">
        <v>0.0</v>
      </c>
      <c r="X3023" s="92">
        <v>0.0</v>
      </c>
      <c r="Y3023" s="92">
        <v>0.0</v>
      </c>
      <c r="Z3023" s="92">
        <v>0.0</v>
      </c>
      <c r="AA3023" s="92">
        <v>0.0</v>
      </c>
      <c r="AB3023" s="92">
        <v>0.0</v>
      </c>
      <c r="AC3023" s="92">
        <v>0.0</v>
      </c>
      <c r="AD3023" s="92">
        <v>0.0</v>
      </c>
      <c r="AE3023" s="92">
        <v>0.0</v>
      </c>
      <c r="AF3023" s="92">
        <v>0.0</v>
      </c>
      <c r="AG3023" s="92">
        <v>0.0</v>
      </c>
      <c r="AH3023" s="92">
        <v>0.0</v>
      </c>
    </row>
    <row r="3024" hidden="1">
      <c r="A3024" s="98"/>
      <c r="B3024" s="99"/>
      <c r="C3024" s="99">
        <f t="shared" ref="C3024:D3024" si="1916">SUM(C3018:C3023)/4</f>
        <v>1</v>
      </c>
      <c r="D3024" s="99">
        <f t="shared" si="1916"/>
        <v>1</v>
      </c>
      <c r="E3024" s="100">
        <f>SUM(E3018:E3023)</f>
        <v>52.63333333</v>
      </c>
      <c r="F3024" s="99">
        <f>SUM(F3018:F3023)/4</f>
        <v>1.25</v>
      </c>
      <c r="G3024" s="99">
        <f>SUM(G3018:G3023)</f>
        <v>196</v>
      </c>
      <c r="H3024" s="99"/>
      <c r="I3024" s="99">
        <f>SUM(I3018:I3023)</f>
        <v>228</v>
      </c>
      <c r="J3024" s="99">
        <f t="shared" si="1913"/>
        <v>-32</v>
      </c>
      <c r="K3024" s="101">
        <f t="shared" si="1914"/>
        <v>0.8596491228</v>
      </c>
      <c r="L3024" s="99">
        <f t="shared" ref="L3024:M3024" si="1917">SUM(L3018:L3023)</f>
        <v>57</v>
      </c>
      <c r="M3024" s="99">
        <f t="shared" si="1917"/>
        <v>241</v>
      </c>
      <c r="N3024" s="99"/>
      <c r="O3024" s="102"/>
      <c r="P3024" s="99">
        <f t="shared" ref="P3024:AH3024" si="1918">SUM(P3018:P3023)</f>
        <v>10</v>
      </c>
      <c r="Q3024" s="99">
        <f t="shared" si="1918"/>
        <v>2</v>
      </c>
      <c r="R3024" s="99">
        <f t="shared" si="1918"/>
        <v>4</v>
      </c>
      <c r="S3024" s="99">
        <f t="shared" si="1918"/>
        <v>5</v>
      </c>
      <c r="T3024" s="99">
        <f t="shared" si="1918"/>
        <v>25</v>
      </c>
      <c r="U3024" s="99">
        <f t="shared" si="1918"/>
        <v>5</v>
      </c>
      <c r="V3024" s="99">
        <f t="shared" si="1918"/>
        <v>2</v>
      </c>
      <c r="W3024" s="99">
        <f t="shared" si="1918"/>
        <v>1</v>
      </c>
      <c r="X3024" s="99">
        <f t="shared" si="1918"/>
        <v>0</v>
      </c>
      <c r="Y3024" s="99">
        <f t="shared" si="1918"/>
        <v>0</v>
      </c>
      <c r="Z3024" s="99">
        <f t="shared" si="1918"/>
        <v>0</v>
      </c>
      <c r="AA3024" s="99">
        <f t="shared" si="1918"/>
        <v>0</v>
      </c>
      <c r="AB3024" s="99">
        <f t="shared" si="1918"/>
        <v>0</v>
      </c>
      <c r="AC3024" s="99">
        <f t="shared" si="1918"/>
        <v>3</v>
      </c>
      <c r="AD3024" s="99">
        <f t="shared" si="1918"/>
        <v>0</v>
      </c>
      <c r="AE3024" s="99">
        <f t="shared" si="1918"/>
        <v>0</v>
      </c>
      <c r="AF3024" s="99">
        <f t="shared" si="1918"/>
        <v>0</v>
      </c>
      <c r="AG3024" s="99">
        <f t="shared" si="1918"/>
        <v>0</v>
      </c>
      <c r="AH3024" s="99">
        <f t="shared" si="1918"/>
        <v>0</v>
      </c>
    </row>
    <row r="3025" hidden="1">
      <c r="A3025" s="90" t="s">
        <v>71</v>
      </c>
      <c r="B3025" s="91" t="s">
        <v>356</v>
      </c>
      <c r="C3025" s="103">
        <v>1.0</v>
      </c>
      <c r="D3025" s="92">
        <v>0.0</v>
      </c>
      <c r="E3025" s="93">
        <f t="shared" ref="E3025:E3030" si="1919">SUM(L3025*I3025)/60</f>
        <v>13.8</v>
      </c>
      <c r="F3025" s="103">
        <v>2.0</v>
      </c>
      <c r="G3025" s="103">
        <v>36.0</v>
      </c>
      <c r="H3025" s="103">
        <v>1.0</v>
      </c>
      <c r="I3025" s="103">
        <v>46.0</v>
      </c>
      <c r="J3025" s="106">
        <f t="shared" si="1913"/>
        <v>-10</v>
      </c>
      <c r="K3025" s="94">
        <f t="shared" si="1914"/>
        <v>0.7826086957</v>
      </c>
      <c r="L3025" s="103">
        <v>18.0</v>
      </c>
      <c r="M3025" s="103">
        <v>49.0</v>
      </c>
      <c r="N3025" s="103">
        <v>1.0</v>
      </c>
      <c r="O3025" s="95">
        <f t="shared" ref="O3025:O3030" si="1920">SUM(L3025*I3025)/60</f>
        <v>13.8</v>
      </c>
      <c r="P3025" s="103">
        <v>2.0</v>
      </c>
      <c r="Q3025" s="92">
        <v>0.0</v>
      </c>
      <c r="R3025" s="103">
        <v>2.0</v>
      </c>
      <c r="S3025" s="103">
        <v>1.0</v>
      </c>
      <c r="T3025" s="103">
        <v>5.0</v>
      </c>
      <c r="U3025" s="103">
        <v>1.0</v>
      </c>
      <c r="V3025" s="92">
        <v>0.0</v>
      </c>
      <c r="W3025" s="92">
        <v>0.0</v>
      </c>
      <c r="X3025" s="92">
        <v>0.0</v>
      </c>
      <c r="Y3025" s="92">
        <v>0.0</v>
      </c>
      <c r="Z3025" s="92">
        <v>0.0</v>
      </c>
      <c r="AA3025" s="92">
        <v>0.0</v>
      </c>
      <c r="AB3025" s="92">
        <v>0.0</v>
      </c>
      <c r="AC3025" s="92">
        <v>0.0</v>
      </c>
      <c r="AD3025" s="92">
        <v>0.0</v>
      </c>
      <c r="AE3025" s="92">
        <v>0.0</v>
      </c>
      <c r="AF3025" s="92">
        <v>0.0</v>
      </c>
      <c r="AG3025" s="92">
        <v>0.0</v>
      </c>
      <c r="AH3025" s="92">
        <v>0.0</v>
      </c>
    </row>
    <row r="3026" hidden="1">
      <c r="A3026" s="90" t="s">
        <v>71</v>
      </c>
      <c r="B3026" s="91" t="s">
        <v>318</v>
      </c>
      <c r="C3026" s="92">
        <v>0.0</v>
      </c>
      <c r="D3026" s="92">
        <v>0.0</v>
      </c>
      <c r="E3026" s="93">
        <f t="shared" si="1919"/>
        <v>0</v>
      </c>
      <c r="F3026" s="92">
        <v>0.0</v>
      </c>
      <c r="G3026" s="92">
        <v>0.0</v>
      </c>
      <c r="H3026" s="92">
        <v>0.0</v>
      </c>
      <c r="I3026" s="92">
        <v>0.0</v>
      </c>
      <c r="J3026" s="106">
        <f t="shared" si="1913"/>
        <v>0</v>
      </c>
      <c r="K3026" s="94" t="str">
        <f t="shared" si="1914"/>
        <v>#DIV/0!</v>
      </c>
      <c r="L3026" s="92">
        <v>0.0</v>
      </c>
      <c r="M3026" s="92">
        <v>0.0</v>
      </c>
      <c r="N3026" s="103">
        <v>0.0</v>
      </c>
      <c r="O3026" s="95">
        <f t="shared" si="1920"/>
        <v>0</v>
      </c>
      <c r="P3026" s="92">
        <v>0.0</v>
      </c>
      <c r="Q3026" s="92">
        <v>0.0</v>
      </c>
      <c r="R3026" s="92">
        <v>0.0</v>
      </c>
      <c r="S3026" s="92">
        <v>0.0</v>
      </c>
      <c r="T3026" s="92">
        <v>0.0</v>
      </c>
      <c r="U3026" s="92">
        <v>0.0</v>
      </c>
      <c r="V3026" s="92">
        <v>0.0</v>
      </c>
      <c r="W3026" s="92">
        <v>0.0</v>
      </c>
      <c r="X3026" s="92">
        <v>0.0</v>
      </c>
      <c r="Y3026" s="92">
        <v>0.0</v>
      </c>
      <c r="Z3026" s="92">
        <v>0.0</v>
      </c>
      <c r="AA3026" s="92">
        <v>0.0</v>
      </c>
      <c r="AB3026" s="92">
        <v>0.0</v>
      </c>
      <c r="AC3026" s="92">
        <v>0.0</v>
      </c>
      <c r="AD3026" s="92">
        <v>0.0</v>
      </c>
      <c r="AE3026" s="92">
        <v>0.0</v>
      </c>
      <c r="AF3026" s="92">
        <v>0.0</v>
      </c>
      <c r="AG3026" s="92">
        <v>0.0</v>
      </c>
      <c r="AH3026" s="92">
        <v>0.0</v>
      </c>
    </row>
    <row r="3027" hidden="1">
      <c r="A3027" s="90" t="s">
        <v>71</v>
      </c>
      <c r="B3027" s="91" t="s">
        <v>357</v>
      </c>
      <c r="C3027" s="103">
        <v>1.0</v>
      </c>
      <c r="D3027" s="92">
        <v>0.0</v>
      </c>
      <c r="E3027" s="93">
        <f t="shared" si="1919"/>
        <v>13.6</v>
      </c>
      <c r="F3027" s="92">
        <v>0.0</v>
      </c>
      <c r="G3027" s="103">
        <v>72.0</v>
      </c>
      <c r="H3027" s="92">
        <v>0.0</v>
      </c>
      <c r="I3027" s="103">
        <v>48.0</v>
      </c>
      <c r="J3027" s="106">
        <f t="shared" si="1913"/>
        <v>24</v>
      </c>
      <c r="K3027" s="94">
        <f t="shared" si="1914"/>
        <v>1.5</v>
      </c>
      <c r="L3027" s="103">
        <v>17.0</v>
      </c>
      <c r="M3027" s="103">
        <v>91.0</v>
      </c>
      <c r="N3027" s="103">
        <v>1.0</v>
      </c>
      <c r="O3027" s="95">
        <f t="shared" si="1920"/>
        <v>13.6</v>
      </c>
      <c r="P3027" s="103">
        <v>2.0</v>
      </c>
      <c r="Q3027" s="103">
        <v>1.0</v>
      </c>
      <c r="R3027" s="103">
        <v>7.0</v>
      </c>
      <c r="S3027" s="103">
        <v>1.0</v>
      </c>
      <c r="T3027" s="103">
        <v>11.0</v>
      </c>
      <c r="U3027" s="103">
        <v>2.0</v>
      </c>
      <c r="V3027" s="103">
        <v>1.0</v>
      </c>
      <c r="W3027" s="92">
        <v>0.0</v>
      </c>
      <c r="X3027" s="92">
        <v>0.0</v>
      </c>
      <c r="Y3027" s="92">
        <v>0.0</v>
      </c>
      <c r="Z3027" s="92">
        <v>0.0</v>
      </c>
      <c r="AA3027" s="92">
        <v>0.0</v>
      </c>
      <c r="AB3027" s="92">
        <v>0.0</v>
      </c>
      <c r="AC3027" s="103">
        <v>2.0</v>
      </c>
      <c r="AD3027" s="92">
        <v>0.0</v>
      </c>
      <c r="AE3027" s="92">
        <v>0.0</v>
      </c>
      <c r="AF3027" s="92">
        <v>0.0</v>
      </c>
      <c r="AG3027" s="92">
        <v>0.0</v>
      </c>
      <c r="AH3027" s="92">
        <v>0.0</v>
      </c>
    </row>
    <row r="3028" hidden="1">
      <c r="A3028" s="90" t="s">
        <v>71</v>
      </c>
      <c r="B3028" s="91" t="s">
        <v>358</v>
      </c>
      <c r="C3028" s="92">
        <v>0.0</v>
      </c>
      <c r="D3028" s="92">
        <v>0.0</v>
      </c>
      <c r="E3028" s="93">
        <f t="shared" si="1919"/>
        <v>0</v>
      </c>
      <c r="F3028" s="92">
        <v>0.0</v>
      </c>
      <c r="G3028" s="92">
        <v>0.0</v>
      </c>
      <c r="H3028" s="92">
        <v>0.0</v>
      </c>
      <c r="I3028" s="92">
        <v>0.0</v>
      </c>
      <c r="J3028" s="106">
        <f t="shared" si="1913"/>
        <v>0</v>
      </c>
      <c r="K3028" s="94" t="str">
        <f t="shared" si="1914"/>
        <v>#DIV/0!</v>
      </c>
      <c r="L3028" s="92">
        <v>0.0</v>
      </c>
      <c r="M3028" s="92">
        <v>0.0</v>
      </c>
      <c r="N3028" s="103">
        <v>0.0</v>
      </c>
      <c r="O3028" s="95">
        <f t="shared" si="1920"/>
        <v>0</v>
      </c>
      <c r="P3028" s="92">
        <v>0.0</v>
      </c>
      <c r="Q3028" s="92">
        <v>0.0</v>
      </c>
      <c r="R3028" s="92">
        <v>0.0</v>
      </c>
      <c r="S3028" s="92">
        <v>0.0</v>
      </c>
      <c r="T3028" s="92">
        <v>0.0</v>
      </c>
      <c r="U3028" s="92">
        <v>0.0</v>
      </c>
      <c r="V3028" s="92">
        <v>0.0</v>
      </c>
      <c r="W3028" s="92">
        <v>0.0</v>
      </c>
      <c r="X3028" s="92">
        <v>0.0</v>
      </c>
      <c r="Y3028" s="92">
        <v>0.0</v>
      </c>
      <c r="Z3028" s="92">
        <v>0.0</v>
      </c>
      <c r="AA3028" s="92">
        <v>0.0</v>
      </c>
      <c r="AB3028" s="92">
        <v>0.0</v>
      </c>
      <c r="AC3028" s="92">
        <v>0.0</v>
      </c>
      <c r="AD3028" s="92">
        <v>0.0</v>
      </c>
      <c r="AE3028" s="92">
        <v>0.0</v>
      </c>
      <c r="AF3028" s="92">
        <v>0.0</v>
      </c>
      <c r="AG3028" s="92">
        <v>0.0</v>
      </c>
      <c r="AH3028" s="92">
        <v>0.0</v>
      </c>
    </row>
    <row r="3029" hidden="1">
      <c r="A3029" s="90" t="s">
        <v>71</v>
      </c>
      <c r="B3029" s="91" t="s">
        <v>327</v>
      </c>
      <c r="C3029" s="103">
        <v>1.0</v>
      </c>
      <c r="D3029" s="92">
        <v>0.0</v>
      </c>
      <c r="E3029" s="93">
        <f t="shared" si="1919"/>
        <v>13.43333333</v>
      </c>
      <c r="F3029" s="92">
        <v>0.0</v>
      </c>
      <c r="G3029" s="103">
        <v>60.0</v>
      </c>
      <c r="H3029" s="92">
        <v>0.0</v>
      </c>
      <c r="I3029" s="103">
        <v>62.0</v>
      </c>
      <c r="J3029" s="106">
        <f t="shared" si="1913"/>
        <v>-2</v>
      </c>
      <c r="K3029" s="94">
        <f t="shared" si="1914"/>
        <v>0.9677419355</v>
      </c>
      <c r="L3029" s="103">
        <v>13.0</v>
      </c>
      <c r="M3029" s="103">
        <v>83.0</v>
      </c>
      <c r="N3029" s="103">
        <v>1.0</v>
      </c>
      <c r="O3029" s="95">
        <f t="shared" si="1920"/>
        <v>13.43333333</v>
      </c>
      <c r="P3029" s="92">
        <v>0.0</v>
      </c>
      <c r="Q3029" s="103">
        <v>1.0</v>
      </c>
      <c r="R3029" s="103">
        <v>5.0</v>
      </c>
      <c r="S3029" s="103">
        <v>1.0</v>
      </c>
      <c r="T3029" s="103">
        <v>11.0</v>
      </c>
      <c r="U3029" s="103">
        <v>3.0</v>
      </c>
      <c r="V3029" s="103">
        <v>1.0</v>
      </c>
      <c r="W3029" s="92">
        <v>0.0</v>
      </c>
      <c r="X3029" s="92">
        <v>0.0</v>
      </c>
      <c r="Y3029" s="92">
        <v>0.0</v>
      </c>
      <c r="Z3029" s="92">
        <v>0.0</v>
      </c>
      <c r="AA3029" s="92">
        <v>0.0</v>
      </c>
      <c r="AB3029" s="92">
        <v>0.0</v>
      </c>
      <c r="AC3029" s="103">
        <v>2.0</v>
      </c>
      <c r="AD3029" s="92">
        <v>0.0</v>
      </c>
      <c r="AE3029" s="92">
        <v>0.0</v>
      </c>
      <c r="AF3029" s="92">
        <v>0.0</v>
      </c>
      <c r="AG3029" s="92">
        <v>0.0</v>
      </c>
      <c r="AH3029" s="92">
        <v>0.0</v>
      </c>
    </row>
    <row r="3030" hidden="1">
      <c r="A3030" s="90" t="s">
        <v>71</v>
      </c>
      <c r="B3030" s="91" t="s">
        <v>359</v>
      </c>
      <c r="C3030" s="103">
        <v>1.0</v>
      </c>
      <c r="D3030" s="92">
        <v>0.0</v>
      </c>
      <c r="E3030" s="93">
        <f t="shared" si="1919"/>
        <v>13.8</v>
      </c>
      <c r="F3030" s="92">
        <v>0.0</v>
      </c>
      <c r="G3030" s="103">
        <v>55.0</v>
      </c>
      <c r="H3030" s="92">
        <v>0.0</v>
      </c>
      <c r="I3030" s="103">
        <v>46.0</v>
      </c>
      <c r="J3030" s="106">
        <f t="shared" si="1913"/>
        <v>9</v>
      </c>
      <c r="K3030" s="94">
        <f t="shared" si="1914"/>
        <v>1.195652174</v>
      </c>
      <c r="L3030" s="103">
        <v>18.0</v>
      </c>
      <c r="M3030" s="103">
        <v>67.0</v>
      </c>
      <c r="N3030" s="103">
        <v>1.0</v>
      </c>
      <c r="O3030" s="95">
        <f t="shared" si="1920"/>
        <v>13.8</v>
      </c>
      <c r="P3030" s="103">
        <v>1.0</v>
      </c>
      <c r="Q3030" s="103">
        <v>2.0</v>
      </c>
      <c r="R3030" s="103">
        <v>2.0</v>
      </c>
      <c r="S3030" s="92">
        <v>0.0</v>
      </c>
      <c r="T3030" s="103">
        <v>5.0</v>
      </c>
      <c r="U3030" s="103">
        <v>3.0</v>
      </c>
      <c r="V3030" s="103">
        <v>2.0</v>
      </c>
      <c r="W3030" s="103">
        <v>1.0</v>
      </c>
      <c r="X3030" s="92">
        <v>0.0</v>
      </c>
      <c r="Y3030" s="92">
        <v>0.0</v>
      </c>
      <c r="Z3030" s="92">
        <v>0.0</v>
      </c>
      <c r="AA3030" s="92">
        <v>0.0</v>
      </c>
      <c r="AB3030" s="92">
        <v>0.0</v>
      </c>
      <c r="AC3030" s="103">
        <v>2.0</v>
      </c>
      <c r="AD3030" s="92">
        <v>0.0</v>
      </c>
      <c r="AE3030" s="92">
        <v>0.0</v>
      </c>
      <c r="AF3030" s="92">
        <v>0.0</v>
      </c>
      <c r="AG3030" s="92">
        <v>0.0</v>
      </c>
      <c r="AH3030" s="92">
        <v>0.0</v>
      </c>
    </row>
    <row r="3031" hidden="1">
      <c r="A3031" s="98" t="s">
        <v>271</v>
      </c>
      <c r="B3031" s="99"/>
      <c r="C3031" s="99">
        <f>SUM(C3025:C3030)</f>
        <v>4</v>
      </c>
      <c r="D3031" s="99">
        <f t="shared" ref="D3031:F3031" si="1921">SUM(D3025:D3030)/4</f>
        <v>0</v>
      </c>
      <c r="E3031" s="100">
        <f t="shared" si="1921"/>
        <v>13.65833333</v>
      </c>
      <c r="F3031" s="99">
        <f t="shared" si="1921"/>
        <v>0.5</v>
      </c>
      <c r="G3031" s="99">
        <f>SUM(G3025:G3030)</f>
        <v>223</v>
      </c>
      <c r="H3031" s="99"/>
      <c r="I3031" s="99">
        <f>SUM(I3025:I3030)</f>
        <v>202</v>
      </c>
      <c r="J3031" s="99">
        <f t="shared" si="1913"/>
        <v>21</v>
      </c>
      <c r="K3031" s="101">
        <f t="shared" si="1914"/>
        <v>1.103960396</v>
      </c>
      <c r="L3031" s="99">
        <f t="shared" ref="L3031:M3031" si="1922">SUM(L3025:L3030)</f>
        <v>66</v>
      </c>
      <c r="M3031" s="99">
        <f t="shared" si="1922"/>
        <v>290</v>
      </c>
      <c r="N3031" s="99"/>
      <c r="O3031" s="102"/>
      <c r="P3031" s="99">
        <f t="shared" ref="P3031:AH3031" si="1923">SUM(P3025:P3030)</f>
        <v>5</v>
      </c>
      <c r="Q3031" s="99">
        <f t="shared" si="1923"/>
        <v>4</v>
      </c>
      <c r="R3031" s="99">
        <f t="shared" si="1923"/>
        <v>16</v>
      </c>
      <c r="S3031" s="99">
        <f t="shared" si="1923"/>
        <v>3</v>
      </c>
      <c r="T3031" s="99">
        <f t="shared" si="1923"/>
        <v>32</v>
      </c>
      <c r="U3031" s="99">
        <f t="shared" si="1923"/>
        <v>9</v>
      </c>
      <c r="V3031" s="99">
        <f t="shared" si="1923"/>
        <v>4</v>
      </c>
      <c r="W3031" s="99">
        <f t="shared" si="1923"/>
        <v>1</v>
      </c>
      <c r="X3031" s="99">
        <f t="shared" si="1923"/>
        <v>0</v>
      </c>
      <c r="Y3031" s="99">
        <f t="shared" si="1923"/>
        <v>0</v>
      </c>
      <c r="Z3031" s="99">
        <f t="shared" si="1923"/>
        <v>0</v>
      </c>
      <c r="AA3031" s="99">
        <f t="shared" si="1923"/>
        <v>0</v>
      </c>
      <c r="AB3031" s="99">
        <f t="shared" si="1923"/>
        <v>0</v>
      </c>
      <c r="AC3031" s="99">
        <f t="shared" si="1923"/>
        <v>6</v>
      </c>
      <c r="AD3031" s="99">
        <f t="shared" si="1923"/>
        <v>0</v>
      </c>
      <c r="AE3031" s="99">
        <f t="shared" si="1923"/>
        <v>0</v>
      </c>
      <c r="AF3031" s="99">
        <f t="shared" si="1923"/>
        <v>0</v>
      </c>
      <c r="AG3031" s="99">
        <f t="shared" si="1923"/>
        <v>0</v>
      </c>
      <c r="AH3031" s="99">
        <f t="shared" si="1923"/>
        <v>0</v>
      </c>
    </row>
    <row r="3032">
      <c r="A3032" s="119" t="s">
        <v>553</v>
      </c>
    </row>
    <row r="3034" hidden="1">
      <c r="A3034" s="115"/>
      <c r="F3034" s="116" t="s">
        <v>382</v>
      </c>
      <c r="L3034" s="117" t="s">
        <v>383</v>
      </c>
      <c r="N3034" s="118" t="s">
        <v>384</v>
      </c>
    </row>
    <row r="3035" hidden="1">
      <c r="A3035" s="83" t="s">
        <v>232</v>
      </c>
      <c r="B3035" s="83" t="s">
        <v>233</v>
      </c>
      <c r="C3035" s="83" t="s">
        <v>234</v>
      </c>
      <c r="D3035" s="83" t="s">
        <v>15</v>
      </c>
      <c r="E3035" s="84" t="s">
        <v>235</v>
      </c>
      <c r="F3035" s="85" t="s">
        <v>17</v>
      </c>
      <c r="G3035" s="85" t="s">
        <v>236</v>
      </c>
      <c r="H3035" s="85" t="s">
        <v>237</v>
      </c>
      <c r="I3035" s="85" t="s">
        <v>238</v>
      </c>
      <c r="J3035" s="85" t="s">
        <v>239</v>
      </c>
      <c r="K3035" s="86" t="s">
        <v>240</v>
      </c>
      <c r="L3035" s="87" t="s">
        <v>241</v>
      </c>
      <c r="M3035" s="87" t="s">
        <v>242</v>
      </c>
      <c r="N3035" s="88" t="s">
        <v>385</v>
      </c>
      <c r="O3035" s="88" t="s">
        <v>235</v>
      </c>
      <c r="P3035" s="88" t="s">
        <v>244</v>
      </c>
      <c r="Q3035" s="88" t="s">
        <v>245</v>
      </c>
      <c r="R3035" s="88" t="s">
        <v>246</v>
      </c>
      <c r="S3035" s="88" t="s">
        <v>247</v>
      </c>
      <c r="T3035" s="88" t="s">
        <v>248</v>
      </c>
      <c r="U3035" s="88" t="s">
        <v>249</v>
      </c>
      <c r="V3035" s="88" t="s">
        <v>250</v>
      </c>
      <c r="W3035" s="88" t="s">
        <v>251</v>
      </c>
      <c r="X3035" s="88" t="s">
        <v>252</v>
      </c>
      <c r="Y3035" s="88" t="s">
        <v>253</v>
      </c>
      <c r="Z3035" s="88" t="s">
        <v>254</v>
      </c>
      <c r="AA3035" s="88" t="s">
        <v>255</v>
      </c>
      <c r="AB3035" s="88" t="s">
        <v>256</v>
      </c>
      <c r="AC3035" s="88" t="s">
        <v>257</v>
      </c>
      <c r="AD3035" s="88" t="s">
        <v>258</v>
      </c>
      <c r="AE3035" s="88" t="s">
        <v>259</v>
      </c>
      <c r="AF3035" s="88" t="s">
        <v>260</v>
      </c>
      <c r="AG3035" s="88" t="s">
        <v>261</v>
      </c>
      <c r="AH3035" s="88" t="s">
        <v>262</v>
      </c>
    </row>
    <row r="3036" hidden="1">
      <c r="A3036" s="90" t="s">
        <v>302</v>
      </c>
      <c r="B3036" s="91" t="s">
        <v>303</v>
      </c>
      <c r="C3036" s="103">
        <v>1.0</v>
      </c>
      <c r="D3036" s="103">
        <v>1.0</v>
      </c>
      <c r="E3036" s="93">
        <f t="shared" ref="E3036:E3041" si="1924">SUM(L3036*I3036)/60</f>
        <v>21.6</v>
      </c>
      <c r="F3036" s="103">
        <v>3.0</v>
      </c>
      <c r="G3036" s="103">
        <v>45.0</v>
      </c>
      <c r="H3036" s="92">
        <v>0.0</v>
      </c>
      <c r="I3036" s="103">
        <v>81.0</v>
      </c>
      <c r="J3036" s="106">
        <f t="shared" ref="J3036:J3049" si="1925">SUM(G3036-I3036)</f>
        <v>-36</v>
      </c>
      <c r="K3036" s="94">
        <f t="shared" ref="K3036:K3049" si="1926">SUM(G3036/I3036)</f>
        <v>0.5555555556</v>
      </c>
      <c r="L3036" s="103">
        <v>16.0</v>
      </c>
      <c r="M3036" s="103">
        <v>57.0</v>
      </c>
      <c r="N3036" s="103">
        <v>1.0</v>
      </c>
      <c r="O3036" s="95">
        <f t="shared" ref="O3036:O3041" si="1927">(E3036*N3036)</f>
        <v>21.6</v>
      </c>
      <c r="P3036" s="103">
        <v>4.0</v>
      </c>
      <c r="Q3036" s="103">
        <v>2.0</v>
      </c>
      <c r="R3036" s="92">
        <v>0.0</v>
      </c>
      <c r="S3036" s="103">
        <v>1.0</v>
      </c>
      <c r="T3036" s="103">
        <v>4.0</v>
      </c>
      <c r="U3036" s="103">
        <v>1.0</v>
      </c>
      <c r="V3036" s="92">
        <v>0.0</v>
      </c>
      <c r="W3036" s="92">
        <v>0.0</v>
      </c>
      <c r="X3036" s="92">
        <v>0.0</v>
      </c>
      <c r="Y3036" s="92">
        <v>0.0</v>
      </c>
      <c r="Z3036" s="92">
        <v>0.0</v>
      </c>
      <c r="AA3036" s="92">
        <v>0.0</v>
      </c>
      <c r="AB3036" s="92">
        <v>0.0</v>
      </c>
      <c r="AC3036" s="92">
        <v>0.0</v>
      </c>
      <c r="AD3036" s="92">
        <v>0.0</v>
      </c>
      <c r="AE3036" s="92">
        <v>0.0</v>
      </c>
      <c r="AF3036" s="92">
        <v>0.0</v>
      </c>
      <c r="AG3036" s="92">
        <v>0.0</v>
      </c>
      <c r="AH3036" s="92">
        <v>0.0</v>
      </c>
    </row>
    <row r="3037" hidden="1">
      <c r="A3037" s="90" t="s">
        <v>302</v>
      </c>
      <c r="B3037" s="91" t="s">
        <v>304</v>
      </c>
      <c r="C3037" s="103">
        <v>1.0</v>
      </c>
      <c r="D3037" s="103">
        <v>1.0</v>
      </c>
      <c r="E3037" s="93">
        <f t="shared" si="1924"/>
        <v>21.06666667</v>
      </c>
      <c r="F3037" s="92">
        <v>0.0</v>
      </c>
      <c r="G3037" s="103">
        <v>80.0</v>
      </c>
      <c r="H3037" s="103">
        <v>1.0</v>
      </c>
      <c r="I3037" s="103">
        <v>79.0</v>
      </c>
      <c r="J3037" s="106">
        <f t="shared" si="1925"/>
        <v>1</v>
      </c>
      <c r="K3037" s="94">
        <f t="shared" si="1926"/>
        <v>1.012658228</v>
      </c>
      <c r="L3037" s="103">
        <v>16.0</v>
      </c>
      <c r="M3037" s="103">
        <v>98.0</v>
      </c>
      <c r="N3037" s="103">
        <v>1.0</v>
      </c>
      <c r="O3037" s="95">
        <f t="shared" si="1927"/>
        <v>21.06666667</v>
      </c>
      <c r="P3037" s="103">
        <v>5.0</v>
      </c>
      <c r="Q3037" s="92">
        <v>0.0</v>
      </c>
      <c r="R3037" s="103">
        <v>1.0</v>
      </c>
      <c r="S3037" s="103">
        <v>3.0</v>
      </c>
      <c r="T3037" s="103">
        <v>11.0</v>
      </c>
      <c r="U3037" s="103">
        <v>3.0</v>
      </c>
      <c r="V3037" s="92">
        <v>0.0</v>
      </c>
      <c r="W3037" s="92">
        <v>0.0</v>
      </c>
      <c r="X3037" s="92">
        <v>0.0</v>
      </c>
      <c r="Y3037" s="92">
        <v>0.0</v>
      </c>
      <c r="Z3037" s="92">
        <v>0.0</v>
      </c>
      <c r="AA3037" s="92">
        <v>0.0</v>
      </c>
      <c r="AB3037" s="92">
        <v>0.0</v>
      </c>
      <c r="AC3037" s="103">
        <v>1.0</v>
      </c>
      <c r="AD3037" s="92">
        <v>0.0</v>
      </c>
      <c r="AE3037" s="92">
        <v>0.0</v>
      </c>
      <c r="AF3037" s="92">
        <v>0.0</v>
      </c>
      <c r="AG3037" s="92">
        <v>0.0</v>
      </c>
      <c r="AH3037" s="92">
        <v>0.0</v>
      </c>
    </row>
    <row r="3038" hidden="1">
      <c r="A3038" s="90" t="s">
        <v>302</v>
      </c>
      <c r="B3038" s="91" t="s">
        <v>305</v>
      </c>
      <c r="C3038" s="103">
        <v>1.0</v>
      </c>
      <c r="D3038" s="103">
        <v>1.0</v>
      </c>
      <c r="E3038" s="93">
        <f t="shared" si="1924"/>
        <v>21.5</v>
      </c>
      <c r="F3038" s="103">
        <v>1.0</v>
      </c>
      <c r="G3038" s="103">
        <v>102.0</v>
      </c>
      <c r="H3038" s="103">
        <v>1.0</v>
      </c>
      <c r="I3038" s="103">
        <v>86.0</v>
      </c>
      <c r="J3038" s="106">
        <f t="shared" si="1925"/>
        <v>16</v>
      </c>
      <c r="K3038" s="94">
        <f t="shared" si="1926"/>
        <v>1.186046512</v>
      </c>
      <c r="L3038" s="103">
        <v>15.0</v>
      </c>
      <c r="M3038" s="103">
        <v>123.0</v>
      </c>
      <c r="N3038" s="103">
        <v>1.0</v>
      </c>
      <c r="O3038" s="95">
        <f t="shared" si="1927"/>
        <v>21.5</v>
      </c>
      <c r="P3038" s="103">
        <v>2.0</v>
      </c>
      <c r="Q3038" s="103">
        <v>1.0</v>
      </c>
      <c r="R3038" s="103">
        <v>1.0</v>
      </c>
      <c r="S3038" s="103">
        <v>1.0</v>
      </c>
      <c r="T3038" s="103">
        <v>12.0</v>
      </c>
      <c r="U3038" s="103">
        <v>4.0</v>
      </c>
      <c r="V3038" s="92">
        <v>0.0</v>
      </c>
      <c r="W3038" s="92">
        <v>0.0</v>
      </c>
      <c r="X3038" s="92">
        <v>0.0</v>
      </c>
      <c r="Y3038" s="92">
        <v>0.0</v>
      </c>
      <c r="Z3038" s="92">
        <v>0.0</v>
      </c>
      <c r="AA3038" s="92">
        <v>0.0</v>
      </c>
      <c r="AB3038" s="92">
        <v>0.0</v>
      </c>
      <c r="AC3038" s="103">
        <v>3.0</v>
      </c>
      <c r="AD3038" s="92">
        <v>0.0</v>
      </c>
      <c r="AE3038" s="92">
        <v>0.0</v>
      </c>
      <c r="AF3038" s="92">
        <v>0.0</v>
      </c>
      <c r="AG3038" s="92">
        <v>0.0</v>
      </c>
      <c r="AH3038" s="92">
        <v>0.0</v>
      </c>
    </row>
    <row r="3039" hidden="1">
      <c r="A3039" s="90" t="s">
        <v>302</v>
      </c>
      <c r="B3039" s="91" t="s">
        <v>306</v>
      </c>
      <c r="C3039" s="103">
        <v>1.0</v>
      </c>
      <c r="D3039" s="103">
        <v>1.0</v>
      </c>
      <c r="E3039" s="93">
        <f t="shared" si="1924"/>
        <v>21.6</v>
      </c>
      <c r="F3039" s="103">
        <v>1.0</v>
      </c>
      <c r="G3039" s="103">
        <v>68.0</v>
      </c>
      <c r="H3039" s="92">
        <v>0.0</v>
      </c>
      <c r="I3039" s="103">
        <v>81.0</v>
      </c>
      <c r="J3039" s="106">
        <f t="shared" si="1925"/>
        <v>-13</v>
      </c>
      <c r="K3039" s="94">
        <f t="shared" si="1926"/>
        <v>0.8395061728</v>
      </c>
      <c r="L3039" s="103">
        <v>16.0</v>
      </c>
      <c r="M3039" s="103">
        <v>80.0</v>
      </c>
      <c r="N3039" s="103">
        <v>1.0</v>
      </c>
      <c r="O3039" s="95">
        <f t="shared" si="1927"/>
        <v>21.6</v>
      </c>
      <c r="P3039" s="103">
        <v>1.0</v>
      </c>
      <c r="Q3039" s="103">
        <v>1.0</v>
      </c>
      <c r="R3039" s="92">
        <v>0.0</v>
      </c>
      <c r="S3039" s="103">
        <v>2.0</v>
      </c>
      <c r="T3039" s="103">
        <v>8.0</v>
      </c>
      <c r="U3039" s="103">
        <v>1.0</v>
      </c>
      <c r="V3039" s="92">
        <v>0.0</v>
      </c>
      <c r="W3039" s="92">
        <v>0.0</v>
      </c>
      <c r="X3039" s="92">
        <v>0.0</v>
      </c>
      <c r="Y3039" s="92">
        <v>0.0</v>
      </c>
      <c r="Z3039" s="92">
        <v>0.0</v>
      </c>
      <c r="AA3039" s="92">
        <v>0.0</v>
      </c>
      <c r="AB3039" s="92">
        <v>0.0</v>
      </c>
      <c r="AC3039" s="92">
        <v>0.0</v>
      </c>
      <c r="AD3039" s="92">
        <v>0.0</v>
      </c>
      <c r="AE3039" s="92">
        <v>0.0</v>
      </c>
      <c r="AF3039" s="92">
        <v>0.0</v>
      </c>
      <c r="AG3039" s="92">
        <v>0.0</v>
      </c>
      <c r="AH3039" s="92">
        <v>0.0</v>
      </c>
    </row>
    <row r="3040" hidden="1">
      <c r="A3040" s="90" t="s">
        <v>302</v>
      </c>
      <c r="B3040" s="91" t="s">
        <v>307</v>
      </c>
      <c r="C3040" s="92">
        <v>0.0</v>
      </c>
      <c r="D3040" s="92">
        <v>0.0</v>
      </c>
      <c r="E3040" s="93">
        <f t="shared" si="1924"/>
        <v>0</v>
      </c>
      <c r="F3040" s="92">
        <v>0.0</v>
      </c>
      <c r="G3040" s="92">
        <v>0.0</v>
      </c>
      <c r="H3040" s="92">
        <v>0.0</v>
      </c>
      <c r="I3040" s="92">
        <v>0.0</v>
      </c>
      <c r="J3040" s="106">
        <f t="shared" si="1925"/>
        <v>0</v>
      </c>
      <c r="K3040" s="94" t="str">
        <f t="shared" si="1926"/>
        <v>#DIV/0!</v>
      </c>
      <c r="L3040" s="92">
        <v>0.0</v>
      </c>
      <c r="M3040" s="92">
        <v>0.0</v>
      </c>
      <c r="N3040" s="103">
        <v>0.0</v>
      </c>
      <c r="O3040" s="95">
        <f t="shared" si="1927"/>
        <v>0</v>
      </c>
      <c r="P3040" s="92">
        <v>0.0</v>
      </c>
      <c r="Q3040" s="92">
        <v>0.0</v>
      </c>
      <c r="R3040" s="92">
        <v>0.0</v>
      </c>
      <c r="S3040" s="92">
        <v>0.0</v>
      </c>
      <c r="T3040" s="92">
        <v>0.0</v>
      </c>
      <c r="U3040" s="92">
        <v>0.0</v>
      </c>
      <c r="V3040" s="92">
        <v>0.0</v>
      </c>
      <c r="W3040" s="92">
        <v>0.0</v>
      </c>
      <c r="X3040" s="92">
        <v>0.0</v>
      </c>
      <c r="Y3040" s="92">
        <v>0.0</v>
      </c>
      <c r="Z3040" s="92">
        <v>0.0</v>
      </c>
      <c r="AA3040" s="92">
        <v>0.0</v>
      </c>
      <c r="AB3040" s="92">
        <v>0.0</v>
      </c>
      <c r="AC3040" s="92">
        <v>0.0</v>
      </c>
      <c r="AD3040" s="92">
        <v>0.0</v>
      </c>
      <c r="AE3040" s="92">
        <v>0.0</v>
      </c>
      <c r="AF3040" s="92">
        <v>0.0</v>
      </c>
      <c r="AG3040" s="92">
        <v>0.0</v>
      </c>
      <c r="AH3040" s="92">
        <v>0.0</v>
      </c>
    </row>
    <row r="3041" hidden="1">
      <c r="A3041" s="90" t="s">
        <v>302</v>
      </c>
      <c r="B3041" s="91" t="s">
        <v>308</v>
      </c>
      <c r="C3041" s="92">
        <v>0.0</v>
      </c>
      <c r="D3041" s="92">
        <v>0.0</v>
      </c>
      <c r="E3041" s="93">
        <f t="shared" si="1924"/>
        <v>0</v>
      </c>
      <c r="F3041" s="92">
        <v>0.0</v>
      </c>
      <c r="G3041" s="92">
        <v>0.0</v>
      </c>
      <c r="H3041" s="92">
        <v>0.0</v>
      </c>
      <c r="I3041" s="92">
        <v>0.0</v>
      </c>
      <c r="J3041" s="106">
        <f t="shared" si="1925"/>
        <v>0</v>
      </c>
      <c r="K3041" s="94" t="str">
        <f t="shared" si="1926"/>
        <v>#DIV/0!</v>
      </c>
      <c r="L3041" s="92">
        <v>0.0</v>
      </c>
      <c r="M3041" s="92">
        <v>0.0</v>
      </c>
      <c r="N3041" s="103">
        <v>0.0</v>
      </c>
      <c r="O3041" s="95">
        <f t="shared" si="1927"/>
        <v>0</v>
      </c>
      <c r="P3041" s="92">
        <v>0.0</v>
      </c>
      <c r="Q3041" s="92">
        <v>0.0</v>
      </c>
      <c r="R3041" s="92">
        <v>0.0</v>
      </c>
      <c r="S3041" s="92">
        <v>0.0</v>
      </c>
      <c r="T3041" s="92">
        <v>0.0</v>
      </c>
      <c r="U3041" s="92">
        <v>0.0</v>
      </c>
      <c r="V3041" s="92">
        <v>0.0</v>
      </c>
      <c r="W3041" s="92">
        <v>0.0</v>
      </c>
      <c r="X3041" s="92">
        <v>0.0</v>
      </c>
      <c r="Y3041" s="92">
        <v>0.0</v>
      </c>
      <c r="Z3041" s="92">
        <v>0.0</v>
      </c>
      <c r="AA3041" s="92">
        <v>0.0</v>
      </c>
      <c r="AB3041" s="92">
        <v>0.0</v>
      </c>
      <c r="AC3041" s="92">
        <v>0.0</v>
      </c>
      <c r="AD3041" s="92">
        <v>0.0</v>
      </c>
      <c r="AE3041" s="92">
        <v>0.0</v>
      </c>
      <c r="AF3041" s="92">
        <v>0.0</v>
      </c>
      <c r="AG3041" s="92">
        <v>0.0</v>
      </c>
      <c r="AH3041" s="92">
        <v>0.0</v>
      </c>
    </row>
    <row r="3042" hidden="1">
      <c r="A3042" s="98"/>
      <c r="B3042" s="99"/>
      <c r="C3042" s="99">
        <f t="shared" ref="C3042:D3042" si="1928">SUM(C3036:C3041)/4</f>
        <v>1</v>
      </c>
      <c r="D3042" s="99">
        <f t="shared" si="1928"/>
        <v>1</v>
      </c>
      <c r="E3042" s="100">
        <f>SUM(E3036:E3041)</f>
        <v>85.76666667</v>
      </c>
      <c r="F3042" s="99">
        <f>SUM(F3036:F3041)/4</f>
        <v>1.25</v>
      </c>
      <c r="G3042" s="99">
        <f>SUM(G3036:G3041)</f>
        <v>295</v>
      </c>
      <c r="H3042" s="99"/>
      <c r="I3042" s="99">
        <f>SUM(I3036:I3041)</f>
        <v>327</v>
      </c>
      <c r="J3042" s="99">
        <f t="shared" si="1925"/>
        <v>-32</v>
      </c>
      <c r="K3042" s="101">
        <f t="shared" si="1926"/>
        <v>0.9021406728</v>
      </c>
      <c r="L3042" s="99">
        <f t="shared" ref="L3042:M3042" si="1929">SUM(L3036:L3041)</f>
        <v>63</v>
      </c>
      <c r="M3042" s="99">
        <f t="shared" si="1929"/>
        <v>358</v>
      </c>
      <c r="N3042" s="99"/>
      <c r="O3042" s="102"/>
      <c r="P3042" s="99">
        <f t="shared" ref="P3042:AH3042" si="1930">SUM(P3036:P3041)</f>
        <v>12</v>
      </c>
      <c r="Q3042" s="99">
        <f t="shared" si="1930"/>
        <v>4</v>
      </c>
      <c r="R3042" s="99">
        <f t="shared" si="1930"/>
        <v>2</v>
      </c>
      <c r="S3042" s="99">
        <f t="shared" si="1930"/>
        <v>7</v>
      </c>
      <c r="T3042" s="99">
        <f t="shared" si="1930"/>
        <v>35</v>
      </c>
      <c r="U3042" s="99">
        <f t="shared" si="1930"/>
        <v>9</v>
      </c>
      <c r="V3042" s="99">
        <f t="shared" si="1930"/>
        <v>0</v>
      </c>
      <c r="W3042" s="99">
        <f t="shared" si="1930"/>
        <v>0</v>
      </c>
      <c r="X3042" s="99">
        <f t="shared" si="1930"/>
        <v>0</v>
      </c>
      <c r="Y3042" s="99">
        <f t="shared" si="1930"/>
        <v>0</v>
      </c>
      <c r="Z3042" s="99">
        <f t="shared" si="1930"/>
        <v>0</v>
      </c>
      <c r="AA3042" s="99">
        <f t="shared" si="1930"/>
        <v>0</v>
      </c>
      <c r="AB3042" s="99">
        <f t="shared" si="1930"/>
        <v>0</v>
      </c>
      <c r="AC3042" s="99">
        <f t="shared" si="1930"/>
        <v>4</v>
      </c>
      <c r="AD3042" s="99">
        <f t="shared" si="1930"/>
        <v>0</v>
      </c>
      <c r="AE3042" s="99">
        <f t="shared" si="1930"/>
        <v>0</v>
      </c>
      <c r="AF3042" s="99">
        <f t="shared" si="1930"/>
        <v>0</v>
      </c>
      <c r="AG3042" s="99">
        <f t="shared" si="1930"/>
        <v>0</v>
      </c>
      <c r="AH3042" s="99">
        <f t="shared" si="1930"/>
        <v>0</v>
      </c>
    </row>
    <row r="3043" hidden="1">
      <c r="A3043" s="90" t="s">
        <v>79</v>
      </c>
      <c r="B3043" s="91" t="s">
        <v>349</v>
      </c>
      <c r="C3043" s="103">
        <v>1.0</v>
      </c>
      <c r="D3043" s="92">
        <v>0.0</v>
      </c>
      <c r="E3043" s="93">
        <f t="shared" ref="E3043:E3048" si="1931">SUM(L3043*I3043)/60</f>
        <v>20.6</v>
      </c>
      <c r="F3043" s="92">
        <v>0.0</v>
      </c>
      <c r="G3043" s="103">
        <v>112.0</v>
      </c>
      <c r="H3043" s="103">
        <v>1.0</v>
      </c>
      <c r="I3043" s="103">
        <v>103.0</v>
      </c>
      <c r="J3043" s="106">
        <f t="shared" si="1925"/>
        <v>9</v>
      </c>
      <c r="K3043" s="94">
        <f t="shared" si="1926"/>
        <v>1.087378641</v>
      </c>
      <c r="L3043" s="103">
        <v>12.0</v>
      </c>
      <c r="M3043" s="103">
        <v>143.0</v>
      </c>
      <c r="N3043" s="103">
        <v>1.0</v>
      </c>
      <c r="O3043" s="95">
        <f t="shared" ref="O3043:O3048" si="1932">SUM(L3043*I3043)/60</f>
        <v>20.6</v>
      </c>
      <c r="P3043" s="103">
        <v>1.0</v>
      </c>
      <c r="Q3043" s="103">
        <v>1.0</v>
      </c>
      <c r="R3043" s="103">
        <v>5.0</v>
      </c>
      <c r="S3043" s="103">
        <v>2.0</v>
      </c>
      <c r="T3043" s="103">
        <v>17.0</v>
      </c>
      <c r="U3043" s="103">
        <v>4.0</v>
      </c>
      <c r="V3043" s="103">
        <v>1.0</v>
      </c>
      <c r="W3043" s="103">
        <v>1.0</v>
      </c>
      <c r="X3043" s="92">
        <v>0.0</v>
      </c>
      <c r="Y3043" s="92">
        <v>0.0</v>
      </c>
      <c r="Z3043" s="92">
        <v>0.0</v>
      </c>
      <c r="AA3043" s="92">
        <v>0.0</v>
      </c>
      <c r="AB3043" s="92">
        <v>0.0</v>
      </c>
      <c r="AC3043" s="103">
        <v>3.0</v>
      </c>
      <c r="AD3043" s="92">
        <v>0.0</v>
      </c>
      <c r="AE3043" s="92">
        <v>0.0</v>
      </c>
      <c r="AF3043" s="92">
        <v>0.0</v>
      </c>
      <c r="AG3043" s="92">
        <v>0.0</v>
      </c>
      <c r="AH3043" s="92">
        <v>0.0</v>
      </c>
    </row>
    <row r="3044" hidden="1">
      <c r="A3044" s="90" t="s">
        <v>79</v>
      </c>
      <c r="B3044" s="91" t="s">
        <v>350</v>
      </c>
      <c r="C3044" s="103">
        <v>1.0</v>
      </c>
      <c r="D3044" s="92">
        <v>0.0</v>
      </c>
      <c r="E3044" s="93">
        <f t="shared" si="1931"/>
        <v>24</v>
      </c>
      <c r="F3044" s="103">
        <v>1.0</v>
      </c>
      <c r="G3044" s="103">
        <v>40.0</v>
      </c>
      <c r="H3044" s="92">
        <v>0.0</v>
      </c>
      <c r="I3044" s="103">
        <v>36.0</v>
      </c>
      <c r="J3044" s="106">
        <f t="shared" si="1925"/>
        <v>4</v>
      </c>
      <c r="K3044" s="94">
        <f t="shared" si="1926"/>
        <v>1.111111111</v>
      </c>
      <c r="L3044" s="103">
        <v>40.0</v>
      </c>
      <c r="M3044" s="103">
        <v>52.0</v>
      </c>
      <c r="N3044" s="103">
        <v>1.0</v>
      </c>
      <c r="O3044" s="95">
        <f t="shared" si="1932"/>
        <v>24</v>
      </c>
      <c r="P3044" s="92">
        <v>0.0</v>
      </c>
      <c r="Q3044" s="103">
        <v>2.0</v>
      </c>
      <c r="R3044" s="103">
        <v>2.0</v>
      </c>
      <c r="S3044" s="92">
        <v>0.0</v>
      </c>
      <c r="T3044" s="103">
        <v>7.0</v>
      </c>
      <c r="U3044" s="103">
        <v>1.0</v>
      </c>
      <c r="V3044" s="92">
        <v>0.0</v>
      </c>
      <c r="W3044" s="92">
        <v>0.0</v>
      </c>
      <c r="X3044" s="92">
        <v>0.0</v>
      </c>
      <c r="Y3044" s="92">
        <v>0.0</v>
      </c>
      <c r="Z3044" s="92">
        <v>0.0</v>
      </c>
      <c r="AA3044" s="92">
        <v>0.0</v>
      </c>
      <c r="AB3044" s="92">
        <v>0.0</v>
      </c>
      <c r="AC3044" s="103">
        <v>1.0</v>
      </c>
      <c r="AD3044" s="92">
        <v>0.0</v>
      </c>
      <c r="AE3044" s="92">
        <v>0.0</v>
      </c>
      <c r="AF3044" s="92">
        <v>0.0</v>
      </c>
      <c r="AG3044" s="92">
        <v>0.0</v>
      </c>
      <c r="AH3044" s="92">
        <v>0.0</v>
      </c>
    </row>
    <row r="3045" hidden="1">
      <c r="A3045" s="90" t="s">
        <v>79</v>
      </c>
      <c r="B3045" s="91" t="s">
        <v>351</v>
      </c>
      <c r="C3045" s="103">
        <v>1.0</v>
      </c>
      <c r="D3045" s="92">
        <v>0.0</v>
      </c>
      <c r="E3045" s="93">
        <f t="shared" si="1931"/>
        <v>21.53333333</v>
      </c>
      <c r="F3045" s="92">
        <v>0.0</v>
      </c>
      <c r="G3045" s="103">
        <v>91.0</v>
      </c>
      <c r="H3045" s="92">
        <v>0.0</v>
      </c>
      <c r="I3045" s="103">
        <v>76.0</v>
      </c>
      <c r="J3045" s="106">
        <f t="shared" si="1925"/>
        <v>15</v>
      </c>
      <c r="K3045" s="94">
        <f t="shared" si="1926"/>
        <v>1.197368421</v>
      </c>
      <c r="L3045" s="103">
        <v>17.0</v>
      </c>
      <c r="M3045" s="103">
        <v>123.0</v>
      </c>
      <c r="N3045" s="103">
        <v>1.0</v>
      </c>
      <c r="O3045" s="95">
        <f t="shared" si="1932"/>
        <v>21.53333333</v>
      </c>
      <c r="P3045" s="103">
        <v>3.0</v>
      </c>
      <c r="Q3045" s="103">
        <v>1.0</v>
      </c>
      <c r="R3045" s="103">
        <v>10.0</v>
      </c>
      <c r="S3045" s="103">
        <v>2.0</v>
      </c>
      <c r="T3045" s="103">
        <v>14.0</v>
      </c>
      <c r="U3045" s="103">
        <v>2.0</v>
      </c>
      <c r="V3045" s="92">
        <v>0.0</v>
      </c>
      <c r="W3045" s="92">
        <v>0.0</v>
      </c>
      <c r="X3045" s="92">
        <v>0.0</v>
      </c>
      <c r="Y3045" s="92">
        <v>0.0</v>
      </c>
      <c r="Z3045" s="92">
        <v>0.0</v>
      </c>
      <c r="AA3045" s="92">
        <v>0.0</v>
      </c>
      <c r="AB3045" s="92">
        <v>0.0</v>
      </c>
      <c r="AC3045" s="103">
        <v>3.0</v>
      </c>
      <c r="AD3045" s="92">
        <v>0.0</v>
      </c>
      <c r="AE3045" s="92">
        <v>0.0</v>
      </c>
      <c r="AF3045" s="92">
        <v>0.0</v>
      </c>
      <c r="AG3045" s="92">
        <v>0.0</v>
      </c>
      <c r="AH3045" s="92">
        <v>0.0</v>
      </c>
    </row>
    <row r="3046" hidden="1">
      <c r="A3046" s="90" t="s">
        <v>79</v>
      </c>
      <c r="B3046" s="91" t="s">
        <v>352</v>
      </c>
      <c r="C3046" s="103">
        <v>1.0</v>
      </c>
      <c r="D3046" s="92">
        <v>0.0</v>
      </c>
      <c r="E3046" s="93">
        <f t="shared" si="1931"/>
        <v>20.58333333</v>
      </c>
      <c r="F3046" s="92">
        <v>0.0</v>
      </c>
      <c r="G3046" s="103">
        <v>80.0</v>
      </c>
      <c r="H3046" s="92">
        <v>0.0</v>
      </c>
      <c r="I3046" s="103">
        <v>95.0</v>
      </c>
      <c r="J3046" s="106">
        <f t="shared" si="1925"/>
        <v>-15</v>
      </c>
      <c r="K3046" s="94">
        <f t="shared" si="1926"/>
        <v>0.8421052632</v>
      </c>
      <c r="L3046" s="103">
        <v>13.0</v>
      </c>
      <c r="M3046" s="103">
        <v>94.0</v>
      </c>
      <c r="N3046" s="103">
        <v>1.0</v>
      </c>
      <c r="O3046" s="95">
        <f t="shared" si="1932"/>
        <v>20.58333333</v>
      </c>
      <c r="P3046" s="103">
        <v>3.0</v>
      </c>
      <c r="Q3046" s="103">
        <v>2.0</v>
      </c>
      <c r="R3046" s="103">
        <v>1.0</v>
      </c>
      <c r="S3046" s="103">
        <v>2.0</v>
      </c>
      <c r="T3046" s="103">
        <v>9.0</v>
      </c>
      <c r="U3046" s="103">
        <v>1.0</v>
      </c>
      <c r="V3046" s="92">
        <v>0.0</v>
      </c>
      <c r="W3046" s="92">
        <v>0.0</v>
      </c>
      <c r="X3046" s="92">
        <v>0.0</v>
      </c>
      <c r="Y3046" s="92">
        <v>0.0</v>
      </c>
      <c r="Z3046" s="92">
        <v>0.0</v>
      </c>
      <c r="AA3046" s="92">
        <v>0.0</v>
      </c>
      <c r="AB3046" s="92">
        <v>0.0</v>
      </c>
      <c r="AC3046" s="103">
        <v>1.0</v>
      </c>
      <c r="AD3046" s="92">
        <v>0.0</v>
      </c>
      <c r="AE3046" s="92">
        <v>0.0</v>
      </c>
      <c r="AF3046" s="92">
        <v>0.0</v>
      </c>
      <c r="AG3046" s="92">
        <v>0.0</v>
      </c>
      <c r="AH3046" s="92">
        <v>0.0</v>
      </c>
    </row>
    <row r="3047" hidden="1">
      <c r="A3047" s="90" t="s">
        <v>79</v>
      </c>
      <c r="B3047" s="91" t="s">
        <v>353</v>
      </c>
      <c r="C3047" s="92">
        <v>0.0</v>
      </c>
      <c r="D3047" s="92">
        <v>0.0</v>
      </c>
      <c r="E3047" s="93">
        <f t="shared" si="1931"/>
        <v>0</v>
      </c>
      <c r="F3047" s="92">
        <v>0.0</v>
      </c>
      <c r="G3047" s="92">
        <v>0.0</v>
      </c>
      <c r="H3047" s="92">
        <v>0.0</v>
      </c>
      <c r="I3047" s="92">
        <v>0.0</v>
      </c>
      <c r="J3047" s="106">
        <f t="shared" si="1925"/>
        <v>0</v>
      </c>
      <c r="K3047" s="94" t="str">
        <f t="shared" si="1926"/>
        <v>#DIV/0!</v>
      </c>
      <c r="L3047" s="92">
        <v>0.0</v>
      </c>
      <c r="M3047" s="92">
        <v>0.0</v>
      </c>
      <c r="N3047" s="103">
        <v>0.0</v>
      </c>
      <c r="O3047" s="95">
        <f t="shared" si="1932"/>
        <v>0</v>
      </c>
      <c r="P3047" s="92">
        <v>0.0</v>
      </c>
      <c r="Q3047" s="92">
        <v>0.0</v>
      </c>
      <c r="R3047" s="92">
        <v>0.0</v>
      </c>
      <c r="S3047" s="92">
        <v>0.0</v>
      </c>
      <c r="T3047" s="92">
        <v>0.0</v>
      </c>
      <c r="U3047" s="92">
        <v>0.0</v>
      </c>
      <c r="V3047" s="92">
        <v>0.0</v>
      </c>
      <c r="W3047" s="92">
        <v>0.0</v>
      </c>
      <c r="X3047" s="92">
        <v>0.0</v>
      </c>
      <c r="Y3047" s="92">
        <v>0.0</v>
      </c>
      <c r="Z3047" s="92">
        <v>0.0</v>
      </c>
      <c r="AA3047" s="92">
        <v>0.0</v>
      </c>
      <c r="AB3047" s="92">
        <v>0.0</v>
      </c>
      <c r="AC3047" s="92">
        <v>0.0</v>
      </c>
      <c r="AD3047" s="92">
        <v>0.0</v>
      </c>
      <c r="AE3047" s="92">
        <v>0.0</v>
      </c>
      <c r="AF3047" s="92">
        <v>0.0</v>
      </c>
      <c r="AG3047" s="92">
        <v>0.0</v>
      </c>
      <c r="AH3047" s="92">
        <v>0.0</v>
      </c>
    </row>
    <row r="3048" hidden="1">
      <c r="A3048" s="90" t="s">
        <v>79</v>
      </c>
      <c r="B3048" s="91" t="s">
        <v>354</v>
      </c>
      <c r="C3048" s="92">
        <v>0.0</v>
      </c>
      <c r="D3048" s="92">
        <v>0.0</v>
      </c>
      <c r="E3048" s="93">
        <f t="shared" si="1931"/>
        <v>0</v>
      </c>
      <c r="F3048" s="92">
        <v>0.0</v>
      </c>
      <c r="G3048" s="92">
        <v>0.0</v>
      </c>
      <c r="H3048" s="92">
        <v>0.0</v>
      </c>
      <c r="I3048" s="92">
        <v>0.0</v>
      </c>
      <c r="J3048" s="106">
        <f t="shared" si="1925"/>
        <v>0</v>
      </c>
      <c r="K3048" s="94" t="str">
        <f t="shared" si="1926"/>
        <v>#DIV/0!</v>
      </c>
      <c r="L3048" s="92">
        <v>0.0</v>
      </c>
      <c r="M3048" s="92">
        <v>0.0</v>
      </c>
      <c r="N3048" s="103">
        <v>0.0</v>
      </c>
      <c r="O3048" s="95">
        <f t="shared" si="1932"/>
        <v>0</v>
      </c>
      <c r="P3048" s="92">
        <v>0.0</v>
      </c>
      <c r="Q3048" s="92">
        <v>0.0</v>
      </c>
      <c r="R3048" s="92">
        <v>0.0</v>
      </c>
      <c r="S3048" s="92">
        <v>0.0</v>
      </c>
      <c r="T3048" s="92">
        <v>0.0</v>
      </c>
      <c r="U3048" s="92">
        <v>0.0</v>
      </c>
      <c r="V3048" s="92">
        <v>0.0</v>
      </c>
      <c r="W3048" s="92">
        <v>0.0</v>
      </c>
      <c r="X3048" s="92">
        <v>0.0</v>
      </c>
      <c r="Y3048" s="92">
        <v>0.0</v>
      </c>
      <c r="Z3048" s="92">
        <v>0.0</v>
      </c>
      <c r="AA3048" s="92">
        <v>0.0</v>
      </c>
      <c r="AB3048" s="92">
        <v>0.0</v>
      </c>
      <c r="AC3048" s="92">
        <v>0.0</v>
      </c>
      <c r="AD3048" s="92">
        <v>0.0</v>
      </c>
      <c r="AE3048" s="92">
        <v>0.0</v>
      </c>
      <c r="AF3048" s="92">
        <v>0.0</v>
      </c>
      <c r="AG3048" s="92">
        <v>0.0</v>
      </c>
      <c r="AH3048" s="92">
        <v>0.0</v>
      </c>
    </row>
    <row r="3049" hidden="1">
      <c r="A3049" s="98" t="s">
        <v>271</v>
      </c>
      <c r="B3049" s="99"/>
      <c r="C3049" s="99">
        <f>SUM(C3043:C3048)</f>
        <v>4</v>
      </c>
      <c r="D3049" s="99">
        <f t="shared" ref="D3049:F3049" si="1933">SUM(D3043:D3048)/4</f>
        <v>0</v>
      </c>
      <c r="E3049" s="100">
        <f t="shared" si="1933"/>
        <v>21.67916667</v>
      </c>
      <c r="F3049" s="99">
        <f t="shared" si="1933"/>
        <v>0.25</v>
      </c>
      <c r="G3049" s="99">
        <f>SUM(G3043:G3048)</f>
        <v>323</v>
      </c>
      <c r="H3049" s="99"/>
      <c r="I3049" s="99">
        <f>SUM(I3043:I3048)</f>
        <v>310</v>
      </c>
      <c r="J3049" s="99">
        <f t="shared" si="1925"/>
        <v>13</v>
      </c>
      <c r="K3049" s="101">
        <f t="shared" si="1926"/>
        <v>1.041935484</v>
      </c>
      <c r="L3049" s="99">
        <f t="shared" ref="L3049:M3049" si="1934">SUM(L3043:L3048)</f>
        <v>82</v>
      </c>
      <c r="M3049" s="99">
        <f t="shared" si="1934"/>
        <v>412</v>
      </c>
      <c r="N3049" s="99"/>
      <c r="O3049" s="102"/>
      <c r="P3049" s="99">
        <f t="shared" ref="P3049:AH3049" si="1935">SUM(P3043:P3048)</f>
        <v>7</v>
      </c>
      <c r="Q3049" s="99">
        <f t="shared" si="1935"/>
        <v>6</v>
      </c>
      <c r="R3049" s="99">
        <f t="shared" si="1935"/>
        <v>18</v>
      </c>
      <c r="S3049" s="99">
        <f t="shared" si="1935"/>
        <v>6</v>
      </c>
      <c r="T3049" s="99">
        <f t="shared" si="1935"/>
        <v>47</v>
      </c>
      <c r="U3049" s="99">
        <f t="shared" si="1935"/>
        <v>8</v>
      </c>
      <c r="V3049" s="99">
        <f t="shared" si="1935"/>
        <v>1</v>
      </c>
      <c r="W3049" s="99">
        <f t="shared" si="1935"/>
        <v>1</v>
      </c>
      <c r="X3049" s="99">
        <f t="shared" si="1935"/>
        <v>0</v>
      </c>
      <c r="Y3049" s="99">
        <f t="shared" si="1935"/>
        <v>0</v>
      </c>
      <c r="Z3049" s="99">
        <f t="shared" si="1935"/>
        <v>0</v>
      </c>
      <c r="AA3049" s="99">
        <f t="shared" si="1935"/>
        <v>0</v>
      </c>
      <c r="AB3049" s="99">
        <f t="shared" si="1935"/>
        <v>0</v>
      </c>
      <c r="AC3049" s="99">
        <f t="shared" si="1935"/>
        <v>8</v>
      </c>
      <c r="AD3049" s="99">
        <f t="shared" si="1935"/>
        <v>0</v>
      </c>
      <c r="AE3049" s="99">
        <f t="shared" si="1935"/>
        <v>0</v>
      </c>
      <c r="AF3049" s="99">
        <f t="shared" si="1935"/>
        <v>0</v>
      </c>
      <c r="AG3049" s="99">
        <f t="shared" si="1935"/>
        <v>0</v>
      </c>
      <c r="AH3049" s="99">
        <f t="shared" si="1935"/>
        <v>0</v>
      </c>
    </row>
    <row r="3050">
      <c r="A3050" s="119" t="s">
        <v>554</v>
      </c>
    </row>
    <row r="3052" hidden="1">
      <c r="A3052" s="115"/>
      <c r="F3052" s="116" t="s">
        <v>382</v>
      </c>
      <c r="L3052" s="117" t="s">
        <v>383</v>
      </c>
      <c r="N3052" s="118" t="s">
        <v>384</v>
      </c>
    </row>
    <row r="3053" hidden="1">
      <c r="A3053" s="83" t="s">
        <v>232</v>
      </c>
      <c r="B3053" s="83" t="s">
        <v>233</v>
      </c>
      <c r="C3053" s="83" t="s">
        <v>234</v>
      </c>
      <c r="D3053" s="83" t="s">
        <v>15</v>
      </c>
      <c r="E3053" s="84" t="s">
        <v>235</v>
      </c>
      <c r="F3053" s="85" t="s">
        <v>17</v>
      </c>
      <c r="G3053" s="85" t="s">
        <v>236</v>
      </c>
      <c r="H3053" s="85" t="s">
        <v>237</v>
      </c>
      <c r="I3053" s="85" t="s">
        <v>238</v>
      </c>
      <c r="J3053" s="85" t="s">
        <v>239</v>
      </c>
      <c r="K3053" s="86" t="s">
        <v>240</v>
      </c>
      <c r="L3053" s="87" t="s">
        <v>241</v>
      </c>
      <c r="M3053" s="87" t="s">
        <v>242</v>
      </c>
      <c r="N3053" s="88" t="s">
        <v>385</v>
      </c>
      <c r="O3053" s="88" t="s">
        <v>235</v>
      </c>
      <c r="P3053" s="88" t="s">
        <v>244</v>
      </c>
      <c r="Q3053" s="88" t="s">
        <v>245</v>
      </c>
      <c r="R3053" s="88" t="s">
        <v>246</v>
      </c>
      <c r="S3053" s="88" t="s">
        <v>247</v>
      </c>
      <c r="T3053" s="88" t="s">
        <v>248</v>
      </c>
      <c r="U3053" s="88" t="s">
        <v>249</v>
      </c>
      <c r="V3053" s="88" t="s">
        <v>250</v>
      </c>
      <c r="W3053" s="88" t="s">
        <v>251</v>
      </c>
      <c r="X3053" s="88" t="s">
        <v>252</v>
      </c>
      <c r="Y3053" s="88" t="s">
        <v>253</v>
      </c>
      <c r="Z3053" s="88" t="s">
        <v>254</v>
      </c>
      <c r="AA3053" s="88" t="s">
        <v>255</v>
      </c>
      <c r="AB3053" s="88" t="s">
        <v>256</v>
      </c>
      <c r="AC3053" s="88" t="s">
        <v>257</v>
      </c>
      <c r="AD3053" s="88" t="s">
        <v>258</v>
      </c>
      <c r="AE3053" s="88" t="s">
        <v>259</v>
      </c>
      <c r="AF3053" s="88" t="s">
        <v>260</v>
      </c>
      <c r="AG3053" s="88" t="s">
        <v>261</v>
      </c>
      <c r="AH3053" s="88" t="s">
        <v>262</v>
      </c>
    </row>
    <row r="3054" hidden="1">
      <c r="A3054" s="90"/>
      <c r="B3054" s="91"/>
      <c r="C3054" s="92">
        <v>0.0</v>
      </c>
      <c r="D3054" s="92">
        <v>0.0</v>
      </c>
      <c r="E3054" s="93">
        <f t="shared" ref="E3054:E3059" si="1936">SUM(L3054*I3054)/60</f>
        <v>0</v>
      </c>
      <c r="F3054" s="92">
        <v>0.0</v>
      </c>
      <c r="G3054" s="92">
        <v>0.0</v>
      </c>
      <c r="H3054" s="92">
        <v>0.0</v>
      </c>
      <c r="I3054" s="92">
        <v>0.0</v>
      </c>
      <c r="J3054" s="106">
        <f t="shared" ref="J3054:J3067" si="1937">SUM(G3054-I3054)</f>
        <v>0</v>
      </c>
      <c r="K3054" s="94" t="str">
        <f t="shared" ref="K3054:K3067" si="1938">SUM(G3054/I3054)</f>
        <v>#DIV/0!</v>
      </c>
      <c r="L3054" s="92">
        <v>0.0</v>
      </c>
      <c r="M3054" s="92">
        <v>0.0</v>
      </c>
      <c r="N3054" s="92" t="s">
        <v>386</v>
      </c>
      <c r="O3054" s="95" t="str">
        <f t="shared" ref="O3054:O3059" si="1939">(E3054*N3054)</f>
        <v>#VALUE!</v>
      </c>
      <c r="P3054" s="92">
        <v>0.0</v>
      </c>
      <c r="Q3054" s="92">
        <v>0.0</v>
      </c>
      <c r="R3054" s="92">
        <v>0.0</v>
      </c>
      <c r="S3054" s="92">
        <v>0.0</v>
      </c>
      <c r="T3054" s="92">
        <v>0.0</v>
      </c>
      <c r="U3054" s="92">
        <v>0.0</v>
      </c>
      <c r="V3054" s="92">
        <v>0.0</v>
      </c>
      <c r="W3054" s="92">
        <v>0.0</v>
      </c>
      <c r="X3054" s="92">
        <v>0.0</v>
      </c>
      <c r="Y3054" s="92">
        <v>0.0</v>
      </c>
      <c r="Z3054" s="92">
        <v>0.0</v>
      </c>
      <c r="AA3054" s="92">
        <v>0.0</v>
      </c>
      <c r="AB3054" s="92">
        <v>0.0</v>
      </c>
      <c r="AC3054" s="92">
        <v>0.0</v>
      </c>
      <c r="AD3054" s="92">
        <v>0.0</v>
      </c>
      <c r="AE3054" s="92">
        <v>0.0</v>
      </c>
      <c r="AF3054" s="92">
        <v>0.0</v>
      </c>
      <c r="AG3054" s="92">
        <v>0.0</v>
      </c>
      <c r="AH3054" s="92">
        <v>0.0</v>
      </c>
    </row>
    <row r="3055" hidden="1">
      <c r="A3055" s="90"/>
      <c r="B3055" s="91"/>
      <c r="C3055" s="92">
        <v>0.0</v>
      </c>
      <c r="D3055" s="92">
        <v>0.0</v>
      </c>
      <c r="E3055" s="93">
        <f t="shared" si="1936"/>
        <v>0</v>
      </c>
      <c r="F3055" s="92">
        <v>0.0</v>
      </c>
      <c r="G3055" s="92">
        <v>0.0</v>
      </c>
      <c r="H3055" s="92">
        <v>0.0</v>
      </c>
      <c r="I3055" s="92">
        <v>0.0</v>
      </c>
      <c r="J3055" s="106">
        <f t="shared" si="1937"/>
        <v>0</v>
      </c>
      <c r="K3055" s="94" t="str">
        <f t="shared" si="1938"/>
        <v>#DIV/0!</v>
      </c>
      <c r="L3055" s="92">
        <v>0.0</v>
      </c>
      <c r="M3055" s="92">
        <v>0.0</v>
      </c>
      <c r="N3055" s="92" t="s">
        <v>386</v>
      </c>
      <c r="O3055" s="95" t="str">
        <f t="shared" si="1939"/>
        <v>#VALUE!</v>
      </c>
      <c r="P3055" s="92">
        <v>0.0</v>
      </c>
      <c r="Q3055" s="92">
        <v>0.0</v>
      </c>
      <c r="R3055" s="92">
        <v>0.0</v>
      </c>
      <c r="S3055" s="92">
        <v>0.0</v>
      </c>
      <c r="T3055" s="92">
        <v>0.0</v>
      </c>
      <c r="U3055" s="92">
        <v>0.0</v>
      </c>
      <c r="V3055" s="92">
        <v>0.0</v>
      </c>
      <c r="W3055" s="92">
        <v>0.0</v>
      </c>
      <c r="X3055" s="92">
        <v>0.0</v>
      </c>
      <c r="Y3055" s="92">
        <v>0.0</v>
      </c>
      <c r="Z3055" s="92">
        <v>0.0</v>
      </c>
      <c r="AA3055" s="92">
        <v>0.0</v>
      </c>
      <c r="AB3055" s="92">
        <v>0.0</v>
      </c>
      <c r="AC3055" s="92">
        <v>0.0</v>
      </c>
      <c r="AD3055" s="92">
        <v>0.0</v>
      </c>
      <c r="AE3055" s="92">
        <v>0.0</v>
      </c>
      <c r="AF3055" s="92">
        <v>0.0</v>
      </c>
      <c r="AG3055" s="92">
        <v>0.0</v>
      </c>
      <c r="AH3055" s="92">
        <v>0.0</v>
      </c>
    </row>
    <row r="3056" hidden="1">
      <c r="A3056" s="90"/>
      <c r="B3056" s="91"/>
      <c r="C3056" s="92">
        <v>0.0</v>
      </c>
      <c r="D3056" s="92">
        <v>0.0</v>
      </c>
      <c r="E3056" s="93">
        <f t="shared" si="1936"/>
        <v>0</v>
      </c>
      <c r="F3056" s="92">
        <v>0.0</v>
      </c>
      <c r="G3056" s="92">
        <v>0.0</v>
      </c>
      <c r="H3056" s="92">
        <v>0.0</v>
      </c>
      <c r="I3056" s="92">
        <v>0.0</v>
      </c>
      <c r="J3056" s="106">
        <f t="shared" si="1937"/>
        <v>0</v>
      </c>
      <c r="K3056" s="94" t="str">
        <f t="shared" si="1938"/>
        <v>#DIV/0!</v>
      </c>
      <c r="L3056" s="92">
        <v>0.0</v>
      </c>
      <c r="M3056" s="92">
        <v>0.0</v>
      </c>
      <c r="N3056" s="92" t="s">
        <v>386</v>
      </c>
      <c r="O3056" s="95" t="str">
        <f t="shared" si="1939"/>
        <v>#VALUE!</v>
      </c>
      <c r="P3056" s="92">
        <v>0.0</v>
      </c>
      <c r="Q3056" s="92">
        <v>0.0</v>
      </c>
      <c r="R3056" s="92">
        <v>0.0</v>
      </c>
      <c r="S3056" s="92">
        <v>0.0</v>
      </c>
      <c r="T3056" s="92">
        <v>0.0</v>
      </c>
      <c r="U3056" s="92">
        <v>0.0</v>
      </c>
      <c r="V3056" s="92">
        <v>0.0</v>
      </c>
      <c r="W3056" s="92">
        <v>0.0</v>
      </c>
      <c r="X3056" s="92">
        <v>0.0</v>
      </c>
      <c r="Y3056" s="92">
        <v>0.0</v>
      </c>
      <c r="Z3056" s="92">
        <v>0.0</v>
      </c>
      <c r="AA3056" s="92">
        <v>0.0</v>
      </c>
      <c r="AB3056" s="92">
        <v>0.0</v>
      </c>
      <c r="AC3056" s="92">
        <v>0.0</v>
      </c>
      <c r="AD3056" s="92">
        <v>0.0</v>
      </c>
      <c r="AE3056" s="92">
        <v>0.0</v>
      </c>
      <c r="AF3056" s="92">
        <v>0.0</v>
      </c>
      <c r="AG3056" s="92">
        <v>0.0</v>
      </c>
      <c r="AH3056" s="92">
        <v>0.0</v>
      </c>
    </row>
    <row r="3057" hidden="1">
      <c r="A3057" s="90"/>
      <c r="B3057" s="91"/>
      <c r="C3057" s="92">
        <v>0.0</v>
      </c>
      <c r="D3057" s="92">
        <v>0.0</v>
      </c>
      <c r="E3057" s="93">
        <f t="shared" si="1936"/>
        <v>0</v>
      </c>
      <c r="F3057" s="92">
        <v>0.0</v>
      </c>
      <c r="G3057" s="92">
        <v>0.0</v>
      </c>
      <c r="H3057" s="92">
        <v>0.0</v>
      </c>
      <c r="I3057" s="92">
        <v>0.0</v>
      </c>
      <c r="J3057" s="106">
        <f t="shared" si="1937"/>
        <v>0</v>
      </c>
      <c r="K3057" s="94" t="str">
        <f t="shared" si="1938"/>
        <v>#DIV/0!</v>
      </c>
      <c r="L3057" s="92">
        <v>0.0</v>
      </c>
      <c r="M3057" s="92">
        <v>0.0</v>
      </c>
      <c r="N3057" s="92" t="s">
        <v>386</v>
      </c>
      <c r="O3057" s="95" t="str">
        <f t="shared" si="1939"/>
        <v>#VALUE!</v>
      </c>
      <c r="P3057" s="92">
        <v>0.0</v>
      </c>
      <c r="Q3057" s="92">
        <v>0.0</v>
      </c>
      <c r="R3057" s="92">
        <v>0.0</v>
      </c>
      <c r="S3057" s="92">
        <v>0.0</v>
      </c>
      <c r="T3057" s="92">
        <v>0.0</v>
      </c>
      <c r="U3057" s="92">
        <v>0.0</v>
      </c>
      <c r="V3057" s="92">
        <v>0.0</v>
      </c>
      <c r="W3057" s="92">
        <v>0.0</v>
      </c>
      <c r="X3057" s="92">
        <v>0.0</v>
      </c>
      <c r="Y3057" s="92">
        <v>0.0</v>
      </c>
      <c r="Z3057" s="92">
        <v>0.0</v>
      </c>
      <c r="AA3057" s="92">
        <v>0.0</v>
      </c>
      <c r="AB3057" s="92">
        <v>0.0</v>
      </c>
      <c r="AC3057" s="92">
        <v>0.0</v>
      </c>
      <c r="AD3057" s="92">
        <v>0.0</v>
      </c>
      <c r="AE3057" s="92">
        <v>0.0</v>
      </c>
      <c r="AF3057" s="92">
        <v>0.0</v>
      </c>
      <c r="AG3057" s="92">
        <v>0.0</v>
      </c>
      <c r="AH3057" s="92">
        <v>0.0</v>
      </c>
    </row>
    <row r="3058" hidden="1">
      <c r="A3058" s="90"/>
      <c r="B3058" s="91"/>
      <c r="C3058" s="92">
        <v>0.0</v>
      </c>
      <c r="D3058" s="92">
        <v>0.0</v>
      </c>
      <c r="E3058" s="93">
        <f t="shared" si="1936"/>
        <v>0</v>
      </c>
      <c r="F3058" s="92">
        <v>0.0</v>
      </c>
      <c r="G3058" s="92">
        <v>0.0</v>
      </c>
      <c r="H3058" s="92">
        <v>0.0</v>
      </c>
      <c r="I3058" s="92">
        <v>0.0</v>
      </c>
      <c r="J3058" s="106">
        <f t="shared" si="1937"/>
        <v>0</v>
      </c>
      <c r="K3058" s="94" t="str">
        <f t="shared" si="1938"/>
        <v>#DIV/0!</v>
      </c>
      <c r="L3058" s="92">
        <v>0.0</v>
      </c>
      <c r="M3058" s="92">
        <v>0.0</v>
      </c>
      <c r="N3058" s="92" t="s">
        <v>386</v>
      </c>
      <c r="O3058" s="95" t="str">
        <f t="shared" si="1939"/>
        <v>#VALUE!</v>
      </c>
      <c r="P3058" s="92">
        <v>0.0</v>
      </c>
      <c r="Q3058" s="92">
        <v>0.0</v>
      </c>
      <c r="R3058" s="92">
        <v>0.0</v>
      </c>
      <c r="S3058" s="92">
        <v>0.0</v>
      </c>
      <c r="T3058" s="92">
        <v>0.0</v>
      </c>
      <c r="U3058" s="92">
        <v>0.0</v>
      </c>
      <c r="V3058" s="92">
        <v>0.0</v>
      </c>
      <c r="W3058" s="92">
        <v>0.0</v>
      </c>
      <c r="X3058" s="92">
        <v>0.0</v>
      </c>
      <c r="Y3058" s="92">
        <v>0.0</v>
      </c>
      <c r="Z3058" s="92">
        <v>0.0</v>
      </c>
      <c r="AA3058" s="92">
        <v>0.0</v>
      </c>
      <c r="AB3058" s="92">
        <v>0.0</v>
      </c>
      <c r="AC3058" s="92">
        <v>0.0</v>
      </c>
      <c r="AD3058" s="92">
        <v>0.0</v>
      </c>
      <c r="AE3058" s="92">
        <v>0.0</v>
      </c>
      <c r="AF3058" s="92">
        <v>0.0</v>
      </c>
      <c r="AG3058" s="92">
        <v>0.0</v>
      </c>
      <c r="AH3058" s="92">
        <v>0.0</v>
      </c>
    </row>
    <row r="3059" hidden="1">
      <c r="A3059" s="90"/>
      <c r="B3059" s="91"/>
      <c r="C3059" s="92">
        <v>0.0</v>
      </c>
      <c r="D3059" s="92">
        <v>0.0</v>
      </c>
      <c r="E3059" s="93">
        <f t="shared" si="1936"/>
        <v>0</v>
      </c>
      <c r="F3059" s="92">
        <v>0.0</v>
      </c>
      <c r="G3059" s="92">
        <v>0.0</v>
      </c>
      <c r="H3059" s="92">
        <v>0.0</v>
      </c>
      <c r="I3059" s="92">
        <v>0.0</v>
      </c>
      <c r="J3059" s="106">
        <f t="shared" si="1937"/>
        <v>0</v>
      </c>
      <c r="K3059" s="94" t="str">
        <f t="shared" si="1938"/>
        <v>#DIV/0!</v>
      </c>
      <c r="L3059" s="92">
        <v>0.0</v>
      </c>
      <c r="M3059" s="92">
        <v>0.0</v>
      </c>
      <c r="N3059" s="92" t="s">
        <v>386</v>
      </c>
      <c r="O3059" s="95" t="str">
        <f t="shared" si="1939"/>
        <v>#VALUE!</v>
      </c>
      <c r="P3059" s="92">
        <v>0.0</v>
      </c>
      <c r="Q3059" s="92">
        <v>0.0</v>
      </c>
      <c r="R3059" s="92">
        <v>0.0</v>
      </c>
      <c r="S3059" s="92">
        <v>0.0</v>
      </c>
      <c r="T3059" s="92">
        <v>0.0</v>
      </c>
      <c r="U3059" s="92">
        <v>0.0</v>
      </c>
      <c r="V3059" s="92">
        <v>0.0</v>
      </c>
      <c r="W3059" s="92">
        <v>0.0</v>
      </c>
      <c r="X3059" s="92">
        <v>0.0</v>
      </c>
      <c r="Y3059" s="92">
        <v>0.0</v>
      </c>
      <c r="Z3059" s="92">
        <v>0.0</v>
      </c>
      <c r="AA3059" s="92">
        <v>0.0</v>
      </c>
      <c r="AB3059" s="92">
        <v>0.0</v>
      </c>
      <c r="AC3059" s="92">
        <v>0.0</v>
      </c>
      <c r="AD3059" s="92">
        <v>0.0</v>
      </c>
      <c r="AE3059" s="92">
        <v>0.0</v>
      </c>
      <c r="AF3059" s="92">
        <v>0.0</v>
      </c>
      <c r="AG3059" s="92">
        <v>0.0</v>
      </c>
      <c r="AH3059" s="92">
        <v>0.0</v>
      </c>
    </row>
    <row r="3060" hidden="1">
      <c r="A3060" s="98"/>
      <c r="B3060" s="99"/>
      <c r="C3060" s="99">
        <f t="shared" ref="C3060:D3060" si="1940">SUM(C3054:C3059)/4</f>
        <v>0</v>
      </c>
      <c r="D3060" s="99">
        <f t="shared" si="1940"/>
        <v>0</v>
      </c>
      <c r="E3060" s="100">
        <f>SUM(E3054:E3059)</f>
        <v>0</v>
      </c>
      <c r="F3060" s="99">
        <f>SUM(F3054:F3059)/4</f>
        <v>0</v>
      </c>
      <c r="G3060" s="99">
        <f>SUM(G3054:G3059)</f>
        <v>0</v>
      </c>
      <c r="H3060" s="99"/>
      <c r="I3060" s="99">
        <f>SUM(I3054:I3059)</f>
        <v>0</v>
      </c>
      <c r="J3060" s="99">
        <f t="shared" si="1937"/>
        <v>0</v>
      </c>
      <c r="K3060" s="101" t="str">
        <f t="shared" si="1938"/>
        <v>#DIV/0!</v>
      </c>
      <c r="L3060" s="99">
        <f t="shared" ref="L3060:M3060" si="1941">SUM(L3054:L3059)</f>
        <v>0</v>
      </c>
      <c r="M3060" s="99">
        <f t="shared" si="1941"/>
        <v>0</v>
      </c>
      <c r="N3060" s="99"/>
      <c r="O3060" s="102"/>
      <c r="P3060" s="99">
        <f t="shared" ref="P3060:AH3060" si="1942">SUM(P3054:P3059)</f>
        <v>0</v>
      </c>
      <c r="Q3060" s="99">
        <f t="shared" si="1942"/>
        <v>0</v>
      </c>
      <c r="R3060" s="99">
        <f t="shared" si="1942"/>
        <v>0</v>
      </c>
      <c r="S3060" s="99">
        <f t="shared" si="1942"/>
        <v>0</v>
      </c>
      <c r="T3060" s="99">
        <f t="shared" si="1942"/>
        <v>0</v>
      </c>
      <c r="U3060" s="99">
        <f t="shared" si="1942"/>
        <v>0</v>
      </c>
      <c r="V3060" s="99">
        <f t="shared" si="1942"/>
        <v>0</v>
      </c>
      <c r="W3060" s="99">
        <f t="shared" si="1942"/>
        <v>0</v>
      </c>
      <c r="X3060" s="99">
        <f t="shared" si="1942"/>
        <v>0</v>
      </c>
      <c r="Y3060" s="99">
        <f t="shared" si="1942"/>
        <v>0</v>
      </c>
      <c r="Z3060" s="99">
        <f t="shared" si="1942"/>
        <v>0</v>
      </c>
      <c r="AA3060" s="99">
        <f t="shared" si="1942"/>
        <v>0</v>
      </c>
      <c r="AB3060" s="99">
        <f t="shared" si="1942"/>
        <v>0</v>
      </c>
      <c r="AC3060" s="99">
        <f t="shared" si="1942"/>
        <v>0</v>
      </c>
      <c r="AD3060" s="99">
        <f t="shared" si="1942"/>
        <v>0</v>
      </c>
      <c r="AE3060" s="99">
        <f t="shared" si="1942"/>
        <v>0</v>
      </c>
      <c r="AF3060" s="99">
        <f t="shared" si="1942"/>
        <v>0</v>
      </c>
      <c r="AG3060" s="99">
        <f t="shared" si="1942"/>
        <v>0</v>
      </c>
      <c r="AH3060" s="99">
        <f t="shared" si="1942"/>
        <v>0</v>
      </c>
    </row>
    <row r="3061" hidden="1">
      <c r="A3061" s="90"/>
      <c r="B3061" s="91"/>
      <c r="C3061" s="92">
        <v>0.0</v>
      </c>
      <c r="D3061" s="92">
        <v>0.0</v>
      </c>
      <c r="E3061" s="93">
        <f t="shared" ref="E3061:E3066" si="1943">SUM(L3061*I3061)/60</f>
        <v>0</v>
      </c>
      <c r="F3061" s="92">
        <v>0.0</v>
      </c>
      <c r="G3061" s="92">
        <v>0.0</v>
      </c>
      <c r="H3061" s="92">
        <v>0.0</v>
      </c>
      <c r="I3061" s="92">
        <v>0.0</v>
      </c>
      <c r="J3061" s="106">
        <f t="shared" si="1937"/>
        <v>0</v>
      </c>
      <c r="K3061" s="94" t="str">
        <f t="shared" si="1938"/>
        <v>#DIV/0!</v>
      </c>
      <c r="L3061" s="92">
        <v>0.0</v>
      </c>
      <c r="M3061" s="92">
        <v>0.0</v>
      </c>
      <c r="N3061" s="92" t="s">
        <v>386</v>
      </c>
      <c r="O3061" s="95">
        <f t="shared" ref="O3061:O3066" si="1944">SUM(L3061*I3061)/60</f>
        <v>0</v>
      </c>
      <c r="P3061" s="92">
        <v>0.0</v>
      </c>
      <c r="Q3061" s="92">
        <v>0.0</v>
      </c>
      <c r="R3061" s="92">
        <v>0.0</v>
      </c>
      <c r="S3061" s="92">
        <v>0.0</v>
      </c>
      <c r="T3061" s="92">
        <v>0.0</v>
      </c>
      <c r="U3061" s="92">
        <v>0.0</v>
      </c>
      <c r="V3061" s="92">
        <v>0.0</v>
      </c>
      <c r="W3061" s="92">
        <v>0.0</v>
      </c>
      <c r="X3061" s="92">
        <v>0.0</v>
      </c>
      <c r="Y3061" s="92">
        <v>0.0</v>
      </c>
      <c r="Z3061" s="92">
        <v>0.0</v>
      </c>
      <c r="AA3061" s="92">
        <v>0.0</v>
      </c>
      <c r="AB3061" s="92">
        <v>0.0</v>
      </c>
      <c r="AC3061" s="92">
        <v>0.0</v>
      </c>
      <c r="AD3061" s="92">
        <v>0.0</v>
      </c>
      <c r="AE3061" s="92">
        <v>0.0</v>
      </c>
      <c r="AF3061" s="92">
        <v>0.0</v>
      </c>
      <c r="AG3061" s="92">
        <v>0.0</v>
      </c>
      <c r="AH3061" s="92">
        <v>0.0</v>
      </c>
    </row>
    <row r="3062" hidden="1">
      <c r="A3062" s="90"/>
      <c r="B3062" s="91"/>
      <c r="C3062" s="92">
        <v>0.0</v>
      </c>
      <c r="D3062" s="92">
        <v>0.0</v>
      </c>
      <c r="E3062" s="93">
        <f t="shared" si="1943"/>
        <v>0</v>
      </c>
      <c r="F3062" s="92">
        <v>0.0</v>
      </c>
      <c r="G3062" s="92">
        <v>0.0</v>
      </c>
      <c r="H3062" s="92">
        <v>0.0</v>
      </c>
      <c r="I3062" s="92">
        <v>0.0</v>
      </c>
      <c r="J3062" s="106">
        <f t="shared" si="1937"/>
        <v>0</v>
      </c>
      <c r="K3062" s="94" t="str">
        <f t="shared" si="1938"/>
        <v>#DIV/0!</v>
      </c>
      <c r="L3062" s="92">
        <v>0.0</v>
      </c>
      <c r="M3062" s="92">
        <v>0.0</v>
      </c>
      <c r="N3062" s="92" t="s">
        <v>386</v>
      </c>
      <c r="O3062" s="95">
        <f t="shared" si="1944"/>
        <v>0</v>
      </c>
      <c r="P3062" s="92">
        <v>0.0</v>
      </c>
      <c r="Q3062" s="92">
        <v>0.0</v>
      </c>
      <c r="R3062" s="92">
        <v>0.0</v>
      </c>
      <c r="S3062" s="92">
        <v>0.0</v>
      </c>
      <c r="T3062" s="92">
        <v>0.0</v>
      </c>
      <c r="U3062" s="92">
        <v>0.0</v>
      </c>
      <c r="V3062" s="92">
        <v>0.0</v>
      </c>
      <c r="W3062" s="92">
        <v>0.0</v>
      </c>
      <c r="X3062" s="92">
        <v>0.0</v>
      </c>
      <c r="Y3062" s="92">
        <v>0.0</v>
      </c>
      <c r="Z3062" s="92">
        <v>0.0</v>
      </c>
      <c r="AA3062" s="92">
        <v>0.0</v>
      </c>
      <c r="AB3062" s="92">
        <v>0.0</v>
      </c>
      <c r="AC3062" s="92">
        <v>0.0</v>
      </c>
      <c r="AD3062" s="92">
        <v>0.0</v>
      </c>
      <c r="AE3062" s="92">
        <v>0.0</v>
      </c>
      <c r="AF3062" s="92">
        <v>0.0</v>
      </c>
      <c r="AG3062" s="92">
        <v>0.0</v>
      </c>
      <c r="AH3062" s="92">
        <v>0.0</v>
      </c>
    </row>
    <row r="3063" hidden="1">
      <c r="A3063" s="90"/>
      <c r="B3063" s="91"/>
      <c r="C3063" s="92">
        <v>0.0</v>
      </c>
      <c r="D3063" s="92">
        <v>0.0</v>
      </c>
      <c r="E3063" s="93">
        <f t="shared" si="1943"/>
        <v>0</v>
      </c>
      <c r="F3063" s="92">
        <v>0.0</v>
      </c>
      <c r="G3063" s="92">
        <v>0.0</v>
      </c>
      <c r="H3063" s="92">
        <v>0.0</v>
      </c>
      <c r="I3063" s="92">
        <v>0.0</v>
      </c>
      <c r="J3063" s="106">
        <f t="shared" si="1937"/>
        <v>0</v>
      </c>
      <c r="K3063" s="94" t="str">
        <f t="shared" si="1938"/>
        <v>#DIV/0!</v>
      </c>
      <c r="L3063" s="92">
        <v>0.0</v>
      </c>
      <c r="M3063" s="92">
        <v>0.0</v>
      </c>
      <c r="N3063" s="92" t="s">
        <v>386</v>
      </c>
      <c r="O3063" s="95">
        <f t="shared" si="1944"/>
        <v>0</v>
      </c>
      <c r="P3063" s="92">
        <v>0.0</v>
      </c>
      <c r="Q3063" s="92">
        <v>0.0</v>
      </c>
      <c r="R3063" s="92">
        <v>0.0</v>
      </c>
      <c r="S3063" s="92">
        <v>0.0</v>
      </c>
      <c r="T3063" s="92">
        <v>0.0</v>
      </c>
      <c r="U3063" s="92">
        <v>0.0</v>
      </c>
      <c r="V3063" s="92">
        <v>0.0</v>
      </c>
      <c r="W3063" s="92">
        <v>0.0</v>
      </c>
      <c r="X3063" s="92">
        <v>0.0</v>
      </c>
      <c r="Y3063" s="92">
        <v>0.0</v>
      </c>
      <c r="Z3063" s="92">
        <v>0.0</v>
      </c>
      <c r="AA3063" s="92">
        <v>0.0</v>
      </c>
      <c r="AB3063" s="92">
        <v>0.0</v>
      </c>
      <c r="AC3063" s="92">
        <v>0.0</v>
      </c>
      <c r="AD3063" s="92">
        <v>0.0</v>
      </c>
      <c r="AE3063" s="92">
        <v>0.0</v>
      </c>
      <c r="AF3063" s="92">
        <v>0.0</v>
      </c>
      <c r="AG3063" s="92">
        <v>0.0</v>
      </c>
      <c r="AH3063" s="92">
        <v>0.0</v>
      </c>
    </row>
    <row r="3064" hidden="1">
      <c r="A3064" s="90"/>
      <c r="B3064" s="91"/>
      <c r="C3064" s="92">
        <v>0.0</v>
      </c>
      <c r="D3064" s="92">
        <v>0.0</v>
      </c>
      <c r="E3064" s="93">
        <f t="shared" si="1943"/>
        <v>0</v>
      </c>
      <c r="F3064" s="92">
        <v>0.0</v>
      </c>
      <c r="G3064" s="92">
        <v>0.0</v>
      </c>
      <c r="H3064" s="92">
        <v>0.0</v>
      </c>
      <c r="I3064" s="92">
        <v>0.0</v>
      </c>
      <c r="J3064" s="106">
        <f t="shared" si="1937"/>
        <v>0</v>
      </c>
      <c r="K3064" s="94" t="str">
        <f t="shared" si="1938"/>
        <v>#DIV/0!</v>
      </c>
      <c r="L3064" s="92">
        <v>0.0</v>
      </c>
      <c r="M3064" s="92">
        <v>0.0</v>
      </c>
      <c r="N3064" s="92" t="s">
        <v>386</v>
      </c>
      <c r="O3064" s="95">
        <f t="shared" si="1944"/>
        <v>0</v>
      </c>
      <c r="P3064" s="92">
        <v>0.0</v>
      </c>
      <c r="Q3064" s="92">
        <v>0.0</v>
      </c>
      <c r="R3064" s="92">
        <v>0.0</v>
      </c>
      <c r="S3064" s="92">
        <v>0.0</v>
      </c>
      <c r="T3064" s="92">
        <v>0.0</v>
      </c>
      <c r="U3064" s="92">
        <v>0.0</v>
      </c>
      <c r="V3064" s="92">
        <v>0.0</v>
      </c>
      <c r="W3064" s="92">
        <v>0.0</v>
      </c>
      <c r="X3064" s="92">
        <v>0.0</v>
      </c>
      <c r="Y3064" s="92">
        <v>0.0</v>
      </c>
      <c r="Z3064" s="92">
        <v>0.0</v>
      </c>
      <c r="AA3064" s="92">
        <v>0.0</v>
      </c>
      <c r="AB3064" s="92">
        <v>0.0</v>
      </c>
      <c r="AC3064" s="92">
        <v>0.0</v>
      </c>
      <c r="AD3064" s="92">
        <v>0.0</v>
      </c>
      <c r="AE3064" s="92">
        <v>0.0</v>
      </c>
      <c r="AF3064" s="92">
        <v>0.0</v>
      </c>
      <c r="AG3064" s="92">
        <v>0.0</v>
      </c>
      <c r="AH3064" s="92">
        <v>0.0</v>
      </c>
    </row>
    <row r="3065" hidden="1">
      <c r="A3065" s="90"/>
      <c r="B3065" s="91"/>
      <c r="C3065" s="92">
        <v>0.0</v>
      </c>
      <c r="D3065" s="92">
        <v>0.0</v>
      </c>
      <c r="E3065" s="93">
        <f t="shared" si="1943"/>
        <v>0</v>
      </c>
      <c r="F3065" s="92">
        <v>0.0</v>
      </c>
      <c r="G3065" s="92">
        <v>0.0</v>
      </c>
      <c r="H3065" s="92">
        <v>0.0</v>
      </c>
      <c r="I3065" s="92">
        <v>0.0</v>
      </c>
      <c r="J3065" s="106">
        <f t="shared" si="1937"/>
        <v>0</v>
      </c>
      <c r="K3065" s="94" t="str">
        <f t="shared" si="1938"/>
        <v>#DIV/0!</v>
      </c>
      <c r="L3065" s="92">
        <v>0.0</v>
      </c>
      <c r="M3065" s="92">
        <v>0.0</v>
      </c>
      <c r="N3065" s="92" t="s">
        <v>386</v>
      </c>
      <c r="O3065" s="95">
        <f t="shared" si="1944"/>
        <v>0</v>
      </c>
      <c r="P3065" s="92">
        <v>0.0</v>
      </c>
      <c r="Q3065" s="92">
        <v>0.0</v>
      </c>
      <c r="R3065" s="92">
        <v>0.0</v>
      </c>
      <c r="S3065" s="92">
        <v>0.0</v>
      </c>
      <c r="T3065" s="92">
        <v>0.0</v>
      </c>
      <c r="U3065" s="92">
        <v>0.0</v>
      </c>
      <c r="V3065" s="92">
        <v>0.0</v>
      </c>
      <c r="W3065" s="92">
        <v>0.0</v>
      </c>
      <c r="X3065" s="92">
        <v>0.0</v>
      </c>
      <c r="Y3065" s="92">
        <v>0.0</v>
      </c>
      <c r="Z3065" s="92">
        <v>0.0</v>
      </c>
      <c r="AA3065" s="92">
        <v>0.0</v>
      </c>
      <c r="AB3065" s="92">
        <v>0.0</v>
      </c>
      <c r="AC3065" s="92">
        <v>0.0</v>
      </c>
      <c r="AD3065" s="92">
        <v>0.0</v>
      </c>
      <c r="AE3065" s="92">
        <v>0.0</v>
      </c>
      <c r="AF3065" s="92">
        <v>0.0</v>
      </c>
      <c r="AG3065" s="92">
        <v>0.0</v>
      </c>
      <c r="AH3065" s="92">
        <v>0.0</v>
      </c>
    </row>
    <row r="3066" hidden="1">
      <c r="A3066" s="90"/>
      <c r="B3066" s="91"/>
      <c r="C3066" s="92">
        <v>0.0</v>
      </c>
      <c r="D3066" s="92">
        <v>0.0</v>
      </c>
      <c r="E3066" s="93">
        <f t="shared" si="1943"/>
        <v>0</v>
      </c>
      <c r="F3066" s="92">
        <v>0.0</v>
      </c>
      <c r="G3066" s="92">
        <v>0.0</v>
      </c>
      <c r="H3066" s="92">
        <v>0.0</v>
      </c>
      <c r="I3066" s="92">
        <v>0.0</v>
      </c>
      <c r="J3066" s="106">
        <f t="shared" si="1937"/>
        <v>0</v>
      </c>
      <c r="K3066" s="94" t="str">
        <f t="shared" si="1938"/>
        <v>#DIV/0!</v>
      </c>
      <c r="L3066" s="92">
        <v>0.0</v>
      </c>
      <c r="M3066" s="92">
        <v>0.0</v>
      </c>
      <c r="N3066" s="92" t="s">
        <v>386</v>
      </c>
      <c r="O3066" s="95">
        <f t="shared" si="1944"/>
        <v>0</v>
      </c>
      <c r="P3066" s="92">
        <v>0.0</v>
      </c>
      <c r="Q3066" s="92">
        <v>0.0</v>
      </c>
      <c r="R3066" s="92">
        <v>0.0</v>
      </c>
      <c r="S3066" s="92">
        <v>0.0</v>
      </c>
      <c r="T3066" s="92">
        <v>0.0</v>
      </c>
      <c r="U3066" s="92">
        <v>0.0</v>
      </c>
      <c r="V3066" s="92">
        <v>0.0</v>
      </c>
      <c r="W3066" s="92">
        <v>0.0</v>
      </c>
      <c r="X3066" s="92">
        <v>0.0</v>
      </c>
      <c r="Y3066" s="92">
        <v>0.0</v>
      </c>
      <c r="Z3066" s="92">
        <v>0.0</v>
      </c>
      <c r="AA3066" s="92">
        <v>0.0</v>
      </c>
      <c r="AB3066" s="92">
        <v>0.0</v>
      </c>
      <c r="AC3066" s="92">
        <v>0.0</v>
      </c>
      <c r="AD3066" s="92">
        <v>0.0</v>
      </c>
      <c r="AE3066" s="92">
        <v>0.0</v>
      </c>
      <c r="AF3066" s="92">
        <v>0.0</v>
      </c>
      <c r="AG3066" s="92">
        <v>0.0</v>
      </c>
      <c r="AH3066" s="92">
        <v>0.0</v>
      </c>
    </row>
    <row r="3067" hidden="1">
      <c r="A3067" s="98" t="s">
        <v>271</v>
      </c>
      <c r="B3067" s="99"/>
      <c r="C3067" s="99">
        <f>SUM(C3061:C3066)</f>
        <v>0</v>
      </c>
      <c r="D3067" s="99">
        <f t="shared" ref="D3067:F3067" si="1945">SUM(D3061:D3066)/4</f>
        <v>0</v>
      </c>
      <c r="E3067" s="100">
        <f t="shared" si="1945"/>
        <v>0</v>
      </c>
      <c r="F3067" s="99">
        <f t="shared" si="1945"/>
        <v>0</v>
      </c>
      <c r="G3067" s="99">
        <f>SUM(G3061:G3066)</f>
        <v>0</v>
      </c>
      <c r="H3067" s="99"/>
      <c r="I3067" s="99">
        <f>SUM(I3061:I3066)</f>
        <v>0</v>
      </c>
      <c r="J3067" s="99">
        <f t="shared" si="1937"/>
        <v>0</v>
      </c>
      <c r="K3067" s="101" t="str">
        <f t="shared" si="1938"/>
        <v>#DIV/0!</v>
      </c>
      <c r="L3067" s="99">
        <f t="shared" ref="L3067:M3067" si="1946">SUM(L3061:L3066)</f>
        <v>0</v>
      </c>
      <c r="M3067" s="99">
        <f t="shared" si="1946"/>
        <v>0</v>
      </c>
      <c r="N3067" s="99"/>
      <c r="O3067" s="102"/>
      <c r="P3067" s="99">
        <f t="shared" ref="P3067:AH3067" si="1947">SUM(P3061:P3066)</f>
        <v>0</v>
      </c>
      <c r="Q3067" s="99">
        <f t="shared" si="1947"/>
        <v>0</v>
      </c>
      <c r="R3067" s="99">
        <f t="shared" si="1947"/>
        <v>0</v>
      </c>
      <c r="S3067" s="99">
        <f t="shared" si="1947"/>
        <v>0</v>
      </c>
      <c r="T3067" s="99">
        <f t="shared" si="1947"/>
        <v>0</v>
      </c>
      <c r="U3067" s="99">
        <f t="shared" si="1947"/>
        <v>0</v>
      </c>
      <c r="V3067" s="99">
        <f t="shared" si="1947"/>
        <v>0</v>
      </c>
      <c r="W3067" s="99">
        <f t="shared" si="1947"/>
        <v>0</v>
      </c>
      <c r="X3067" s="99">
        <f t="shared" si="1947"/>
        <v>0</v>
      </c>
      <c r="Y3067" s="99">
        <f t="shared" si="1947"/>
        <v>0</v>
      </c>
      <c r="Z3067" s="99">
        <f t="shared" si="1947"/>
        <v>0</v>
      </c>
      <c r="AA3067" s="99">
        <f t="shared" si="1947"/>
        <v>0</v>
      </c>
      <c r="AB3067" s="99">
        <f t="shared" si="1947"/>
        <v>0</v>
      </c>
      <c r="AC3067" s="99">
        <f t="shared" si="1947"/>
        <v>0</v>
      </c>
      <c r="AD3067" s="99">
        <f t="shared" si="1947"/>
        <v>0</v>
      </c>
      <c r="AE3067" s="99">
        <f t="shared" si="1947"/>
        <v>0</v>
      </c>
      <c r="AF3067" s="99">
        <f t="shared" si="1947"/>
        <v>0</v>
      </c>
      <c r="AG3067" s="99">
        <f t="shared" si="1947"/>
        <v>0</v>
      </c>
      <c r="AH3067" s="99">
        <f t="shared" si="1947"/>
        <v>0</v>
      </c>
    </row>
    <row r="3068">
      <c r="A3068" s="119" t="s">
        <v>555</v>
      </c>
    </row>
    <row r="3070" hidden="1">
      <c r="A3070" s="115"/>
      <c r="F3070" s="116" t="s">
        <v>382</v>
      </c>
      <c r="L3070" s="117" t="s">
        <v>383</v>
      </c>
      <c r="N3070" s="118" t="s">
        <v>384</v>
      </c>
    </row>
    <row r="3071" hidden="1">
      <c r="A3071" s="83" t="s">
        <v>232</v>
      </c>
      <c r="B3071" s="83" t="s">
        <v>233</v>
      </c>
      <c r="C3071" s="83" t="s">
        <v>234</v>
      </c>
      <c r="D3071" s="83" t="s">
        <v>15</v>
      </c>
      <c r="E3071" s="84" t="s">
        <v>235</v>
      </c>
      <c r="F3071" s="85" t="s">
        <v>17</v>
      </c>
      <c r="G3071" s="85" t="s">
        <v>236</v>
      </c>
      <c r="H3071" s="85" t="s">
        <v>237</v>
      </c>
      <c r="I3071" s="85" t="s">
        <v>238</v>
      </c>
      <c r="J3071" s="85" t="s">
        <v>239</v>
      </c>
      <c r="K3071" s="86" t="s">
        <v>240</v>
      </c>
      <c r="L3071" s="87" t="s">
        <v>241</v>
      </c>
      <c r="M3071" s="87" t="s">
        <v>242</v>
      </c>
      <c r="N3071" s="88" t="s">
        <v>385</v>
      </c>
      <c r="O3071" s="88" t="s">
        <v>235</v>
      </c>
      <c r="P3071" s="88" t="s">
        <v>244</v>
      </c>
      <c r="Q3071" s="88" t="s">
        <v>245</v>
      </c>
      <c r="R3071" s="88" t="s">
        <v>246</v>
      </c>
      <c r="S3071" s="88" t="s">
        <v>247</v>
      </c>
      <c r="T3071" s="88" t="s">
        <v>248</v>
      </c>
      <c r="U3071" s="88" t="s">
        <v>249</v>
      </c>
      <c r="V3071" s="88" t="s">
        <v>250</v>
      </c>
      <c r="W3071" s="88" t="s">
        <v>251</v>
      </c>
      <c r="X3071" s="88" t="s">
        <v>252</v>
      </c>
      <c r="Y3071" s="88" t="s">
        <v>253</v>
      </c>
      <c r="Z3071" s="88" t="s">
        <v>254</v>
      </c>
      <c r="AA3071" s="88" t="s">
        <v>255</v>
      </c>
      <c r="AB3071" s="88" t="s">
        <v>256</v>
      </c>
      <c r="AC3071" s="88" t="s">
        <v>257</v>
      </c>
      <c r="AD3071" s="88" t="s">
        <v>258</v>
      </c>
      <c r="AE3071" s="88" t="s">
        <v>259</v>
      </c>
      <c r="AF3071" s="88" t="s">
        <v>260</v>
      </c>
      <c r="AG3071" s="88" t="s">
        <v>261</v>
      </c>
      <c r="AH3071" s="88" t="s">
        <v>262</v>
      </c>
    </row>
    <row r="3072" hidden="1">
      <c r="A3072" s="90" t="s">
        <v>22</v>
      </c>
      <c r="B3072" s="91" t="s">
        <v>289</v>
      </c>
      <c r="C3072" s="103">
        <v>1.0</v>
      </c>
      <c r="D3072" s="103">
        <v>1.0</v>
      </c>
      <c r="E3072" s="93">
        <f t="shared" ref="E3072:E3077" si="1948">SUM(L3072*I3072)/60</f>
        <v>21.53333333</v>
      </c>
      <c r="F3072" s="103">
        <v>3.0</v>
      </c>
      <c r="G3072" s="103">
        <v>49.0</v>
      </c>
      <c r="H3072" s="92">
        <v>0.0</v>
      </c>
      <c r="I3072" s="103">
        <v>68.0</v>
      </c>
      <c r="J3072" s="106">
        <f t="shared" ref="J3072:J3087" si="1949">SUM(G3072-I3072)</f>
        <v>-19</v>
      </c>
      <c r="K3072" s="94">
        <f t="shared" ref="K3072:K3087" si="1950">SUM(G3072/I3072)</f>
        <v>0.7205882353</v>
      </c>
      <c r="L3072" s="103">
        <v>19.0</v>
      </c>
      <c r="M3072" s="103">
        <v>66.0</v>
      </c>
      <c r="N3072" s="103">
        <v>1.0</v>
      </c>
      <c r="O3072" s="95">
        <f t="shared" ref="O3072:O3077" si="1951">(E3072*N3072)</f>
        <v>21.53333333</v>
      </c>
      <c r="P3072" s="103">
        <v>4.0</v>
      </c>
      <c r="Q3072" s="103">
        <v>1.0</v>
      </c>
      <c r="R3072" s="103">
        <v>1.0</v>
      </c>
      <c r="S3072" s="103">
        <v>1.0</v>
      </c>
      <c r="T3072" s="103">
        <v>6.0</v>
      </c>
      <c r="U3072" s="103">
        <v>1.0</v>
      </c>
      <c r="V3072" s="103">
        <v>1.0</v>
      </c>
      <c r="W3072" s="92">
        <v>0.0</v>
      </c>
      <c r="X3072" s="92">
        <v>0.0</v>
      </c>
      <c r="Y3072" s="92">
        <v>0.0</v>
      </c>
      <c r="Z3072" s="92">
        <v>0.0</v>
      </c>
      <c r="AA3072" s="92">
        <v>0.0</v>
      </c>
      <c r="AB3072" s="92">
        <v>0.0</v>
      </c>
      <c r="AC3072" s="103">
        <v>1.0</v>
      </c>
      <c r="AD3072" s="92">
        <v>0.0</v>
      </c>
      <c r="AE3072" s="92">
        <v>0.0</v>
      </c>
      <c r="AF3072" s="92">
        <v>0.0</v>
      </c>
      <c r="AG3072" s="92">
        <v>0.0</v>
      </c>
      <c r="AH3072" s="103">
        <v>1.0</v>
      </c>
    </row>
    <row r="3073" hidden="1">
      <c r="A3073" s="90" t="s">
        <v>22</v>
      </c>
      <c r="B3073" s="91" t="s">
        <v>290</v>
      </c>
      <c r="C3073" s="103">
        <v>1.0</v>
      </c>
      <c r="D3073" s="103">
        <v>1.0</v>
      </c>
      <c r="E3073" s="93">
        <f t="shared" si="1948"/>
        <v>19.93333333</v>
      </c>
      <c r="F3073" s="92">
        <v>0.0</v>
      </c>
      <c r="G3073" s="103">
        <v>102.0</v>
      </c>
      <c r="H3073" s="103">
        <v>1.0</v>
      </c>
      <c r="I3073" s="103">
        <v>92.0</v>
      </c>
      <c r="J3073" s="106">
        <f t="shared" si="1949"/>
        <v>10</v>
      </c>
      <c r="K3073" s="94">
        <f t="shared" si="1950"/>
        <v>1.108695652</v>
      </c>
      <c r="L3073" s="103">
        <v>13.0</v>
      </c>
      <c r="M3073" s="103">
        <v>124.0</v>
      </c>
      <c r="N3073" s="103">
        <v>1.0</v>
      </c>
      <c r="O3073" s="95">
        <f t="shared" si="1951"/>
        <v>19.93333333</v>
      </c>
      <c r="P3073" s="103">
        <v>1.0</v>
      </c>
      <c r="Q3073" s="103">
        <v>4.0</v>
      </c>
      <c r="R3073" s="103">
        <v>3.0</v>
      </c>
      <c r="S3073" s="103">
        <v>1.0</v>
      </c>
      <c r="T3073" s="103">
        <v>16.0</v>
      </c>
      <c r="U3073" s="103">
        <v>2.0</v>
      </c>
      <c r="V3073" s="103">
        <v>1.0</v>
      </c>
      <c r="W3073" s="92">
        <v>0.0</v>
      </c>
      <c r="X3073" s="92">
        <v>0.0</v>
      </c>
      <c r="Y3073" s="92">
        <v>0.0</v>
      </c>
      <c r="Z3073" s="92">
        <v>0.0</v>
      </c>
      <c r="AA3073" s="92">
        <v>0.0</v>
      </c>
      <c r="AB3073" s="92">
        <v>0.0</v>
      </c>
      <c r="AC3073" s="103">
        <v>3.0</v>
      </c>
      <c r="AD3073" s="92">
        <v>0.0</v>
      </c>
      <c r="AE3073" s="92">
        <v>0.0</v>
      </c>
      <c r="AF3073" s="92">
        <v>0.0</v>
      </c>
      <c r="AG3073" s="92">
        <v>0.0</v>
      </c>
      <c r="AH3073" s="103">
        <v>1.0</v>
      </c>
    </row>
    <row r="3074" hidden="1">
      <c r="A3074" s="90" t="s">
        <v>22</v>
      </c>
      <c r="B3074" s="91" t="s">
        <v>291</v>
      </c>
      <c r="C3074" s="92">
        <v>0.0</v>
      </c>
      <c r="D3074" s="92">
        <v>0.0</v>
      </c>
      <c r="E3074" s="93">
        <f t="shared" si="1948"/>
        <v>0</v>
      </c>
      <c r="F3074" s="92">
        <v>0.0</v>
      </c>
      <c r="G3074" s="92">
        <v>0.0</v>
      </c>
      <c r="H3074" s="92">
        <v>0.0</v>
      </c>
      <c r="I3074" s="92">
        <v>0.0</v>
      </c>
      <c r="J3074" s="106">
        <f t="shared" si="1949"/>
        <v>0</v>
      </c>
      <c r="K3074" s="94" t="str">
        <f t="shared" si="1950"/>
        <v>#DIV/0!</v>
      </c>
      <c r="L3074" s="92">
        <v>0.0</v>
      </c>
      <c r="M3074" s="92">
        <v>0.0</v>
      </c>
      <c r="N3074" s="103">
        <v>0.0</v>
      </c>
      <c r="O3074" s="95">
        <f t="shared" si="1951"/>
        <v>0</v>
      </c>
      <c r="P3074" s="92">
        <v>0.0</v>
      </c>
      <c r="Q3074" s="92">
        <v>0.0</v>
      </c>
      <c r="R3074" s="92">
        <v>0.0</v>
      </c>
      <c r="S3074" s="92">
        <v>0.0</v>
      </c>
      <c r="T3074" s="92">
        <v>0.0</v>
      </c>
      <c r="U3074" s="92">
        <v>0.0</v>
      </c>
      <c r="V3074" s="92">
        <v>0.0</v>
      </c>
      <c r="W3074" s="92">
        <v>0.0</v>
      </c>
      <c r="X3074" s="92">
        <v>0.0</v>
      </c>
      <c r="Y3074" s="92">
        <v>0.0</v>
      </c>
      <c r="Z3074" s="92">
        <v>0.0</v>
      </c>
      <c r="AA3074" s="92">
        <v>0.0</v>
      </c>
      <c r="AB3074" s="92">
        <v>0.0</v>
      </c>
      <c r="AC3074" s="92">
        <v>0.0</v>
      </c>
      <c r="AD3074" s="92">
        <v>0.0</v>
      </c>
      <c r="AE3074" s="92">
        <v>0.0</v>
      </c>
      <c r="AF3074" s="92">
        <v>0.0</v>
      </c>
      <c r="AG3074" s="92">
        <v>0.0</v>
      </c>
      <c r="AH3074" s="92">
        <v>0.0</v>
      </c>
    </row>
    <row r="3075" hidden="1">
      <c r="A3075" s="90" t="s">
        <v>22</v>
      </c>
      <c r="B3075" s="91" t="s">
        <v>292</v>
      </c>
      <c r="C3075" s="103">
        <v>1.0</v>
      </c>
      <c r="D3075" s="103">
        <v>1.0</v>
      </c>
      <c r="E3075" s="93">
        <f t="shared" si="1948"/>
        <v>20.75</v>
      </c>
      <c r="F3075" s="103">
        <v>1.0</v>
      </c>
      <c r="G3075" s="103">
        <v>105.0</v>
      </c>
      <c r="H3075" s="103">
        <v>1.0</v>
      </c>
      <c r="I3075" s="103">
        <v>83.0</v>
      </c>
      <c r="J3075" s="106">
        <f t="shared" si="1949"/>
        <v>22</v>
      </c>
      <c r="K3075" s="94">
        <f t="shared" si="1950"/>
        <v>1.265060241</v>
      </c>
      <c r="L3075" s="103">
        <v>15.0</v>
      </c>
      <c r="M3075" s="103">
        <v>141.0</v>
      </c>
      <c r="N3075" s="103">
        <v>1.0</v>
      </c>
      <c r="O3075" s="95">
        <f t="shared" si="1951"/>
        <v>20.75</v>
      </c>
      <c r="P3075" s="103">
        <v>4.0</v>
      </c>
      <c r="Q3075" s="103">
        <v>1.0</v>
      </c>
      <c r="R3075" s="103">
        <v>3.0</v>
      </c>
      <c r="S3075" s="103">
        <v>3.0</v>
      </c>
      <c r="T3075" s="103">
        <v>20.0</v>
      </c>
      <c r="U3075" s="103">
        <v>4.0</v>
      </c>
      <c r="V3075" s="103">
        <v>1.0</v>
      </c>
      <c r="W3075" s="103">
        <v>1.0</v>
      </c>
      <c r="X3075" s="92">
        <v>0.0</v>
      </c>
      <c r="Y3075" s="92">
        <v>0.0</v>
      </c>
      <c r="Z3075" s="92">
        <v>0.0</v>
      </c>
      <c r="AA3075" s="92">
        <v>0.0</v>
      </c>
      <c r="AB3075" s="92">
        <v>0.0</v>
      </c>
      <c r="AC3075" s="103">
        <v>3.0</v>
      </c>
      <c r="AD3075" s="103">
        <v>1.0</v>
      </c>
      <c r="AE3075" s="92">
        <v>0.0</v>
      </c>
      <c r="AF3075" s="92">
        <v>0.0</v>
      </c>
      <c r="AG3075" s="92">
        <v>0.0</v>
      </c>
      <c r="AH3075" s="92">
        <v>0.0</v>
      </c>
    </row>
    <row r="3076" hidden="1">
      <c r="A3076" s="90" t="s">
        <v>22</v>
      </c>
      <c r="B3076" s="91" t="s">
        <v>293</v>
      </c>
      <c r="C3076" s="92">
        <v>0.0</v>
      </c>
      <c r="D3076" s="92">
        <v>0.0</v>
      </c>
      <c r="E3076" s="93">
        <f t="shared" si="1948"/>
        <v>0</v>
      </c>
      <c r="F3076" s="92">
        <v>0.0</v>
      </c>
      <c r="G3076" s="92">
        <v>0.0</v>
      </c>
      <c r="H3076" s="92">
        <v>0.0</v>
      </c>
      <c r="I3076" s="92">
        <v>0.0</v>
      </c>
      <c r="J3076" s="106">
        <f t="shared" si="1949"/>
        <v>0</v>
      </c>
      <c r="K3076" s="94" t="str">
        <f t="shared" si="1950"/>
        <v>#DIV/0!</v>
      </c>
      <c r="L3076" s="92">
        <v>0.0</v>
      </c>
      <c r="M3076" s="92">
        <v>0.0</v>
      </c>
      <c r="N3076" s="103">
        <v>0.0</v>
      </c>
      <c r="O3076" s="95">
        <f t="shared" si="1951"/>
        <v>0</v>
      </c>
      <c r="P3076" s="92">
        <v>0.0</v>
      </c>
      <c r="Q3076" s="92">
        <v>0.0</v>
      </c>
      <c r="R3076" s="92">
        <v>0.0</v>
      </c>
      <c r="S3076" s="92">
        <v>0.0</v>
      </c>
      <c r="T3076" s="92">
        <v>0.0</v>
      </c>
      <c r="U3076" s="92">
        <v>0.0</v>
      </c>
      <c r="V3076" s="92">
        <v>0.0</v>
      </c>
      <c r="W3076" s="92">
        <v>0.0</v>
      </c>
      <c r="X3076" s="92">
        <v>0.0</v>
      </c>
      <c r="Y3076" s="92">
        <v>0.0</v>
      </c>
      <c r="Z3076" s="92">
        <v>0.0</v>
      </c>
      <c r="AA3076" s="92">
        <v>0.0</v>
      </c>
      <c r="AB3076" s="92">
        <v>0.0</v>
      </c>
      <c r="AC3076" s="92">
        <v>0.0</v>
      </c>
      <c r="AD3076" s="92">
        <v>0.0</v>
      </c>
      <c r="AE3076" s="92">
        <v>0.0</v>
      </c>
      <c r="AF3076" s="92">
        <v>0.0</v>
      </c>
      <c r="AG3076" s="92">
        <v>0.0</v>
      </c>
      <c r="AH3076" s="92">
        <v>0.0</v>
      </c>
    </row>
    <row r="3077" hidden="1">
      <c r="A3077" s="90" t="s">
        <v>22</v>
      </c>
      <c r="B3077" s="91" t="s">
        <v>294</v>
      </c>
      <c r="C3077" s="103">
        <v>1.0</v>
      </c>
      <c r="D3077" s="103">
        <v>1.0</v>
      </c>
      <c r="E3077" s="93">
        <f t="shared" si="1948"/>
        <v>21</v>
      </c>
      <c r="F3077" s="103">
        <v>1.0</v>
      </c>
      <c r="G3077" s="103">
        <v>79.0</v>
      </c>
      <c r="H3077" s="103">
        <v>1.0</v>
      </c>
      <c r="I3077" s="103">
        <v>84.0</v>
      </c>
      <c r="J3077" s="106">
        <f t="shared" si="1949"/>
        <v>-5</v>
      </c>
      <c r="K3077" s="94">
        <f t="shared" si="1950"/>
        <v>0.9404761905</v>
      </c>
      <c r="L3077" s="103">
        <v>15.0</v>
      </c>
      <c r="M3077" s="103">
        <v>92.0</v>
      </c>
      <c r="N3077" s="103">
        <v>1.0</v>
      </c>
      <c r="O3077" s="95">
        <f t="shared" si="1951"/>
        <v>21</v>
      </c>
      <c r="P3077" s="103">
        <v>2.0</v>
      </c>
      <c r="Q3077" s="92">
        <v>0.0</v>
      </c>
      <c r="R3077" s="103">
        <v>3.0</v>
      </c>
      <c r="S3077" s="103">
        <v>1.0</v>
      </c>
      <c r="T3077" s="103">
        <v>12.0</v>
      </c>
      <c r="U3077" s="103">
        <v>2.0</v>
      </c>
      <c r="V3077" s="92">
        <v>0.0</v>
      </c>
      <c r="W3077" s="92">
        <v>0.0</v>
      </c>
      <c r="X3077" s="92">
        <v>0.0</v>
      </c>
      <c r="Y3077" s="92">
        <v>0.0</v>
      </c>
      <c r="Z3077" s="92">
        <v>0.0</v>
      </c>
      <c r="AA3077" s="92">
        <v>0.0</v>
      </c>
      <c r="AB3077" s="92">
        <v>0.0</v>
      </c>
      <c r="AC3077" s="103">
        <v>1.0</v>
      </c>
      <c r="AD3077" s="92">
        <v>0.0</v>
      </c>
      <c r="AE3077" s="92">
        <v>0.0</v>
      </c>
      <c r="AF3077" s="92">
        <v>0.0</v>
      </c>
      <c r="AG3077" s="92">
        <v>0.0</v>
      </c>
      <c r="AH3077" s="92">
        <v>0.0</v>
      </c>
    </row>
    <row r="3078" hidden="1">
      <c r="A3078" s="98"/>
      <c r="B3078" s="99"/>
      <c r="C3078" s="99">
        <f t="shared" ref="C3078:D3078" si="1952">SUM(C3072:C3077)/4</f>
        <v>1</v>
      </c>
      <c r="D3078" s="99">
        <f t="shared" si="1952"/>
        <v>1</v>
      </c>
      <c r="E3078" s="100">
        <f>SUM(E3072:E3077)</f>
        <v>83.21666667</v>
      </c>
      <c r="F3078" s="99">
        <f>SUM(F3072:F3077)/4</f>
        <v>1.25</v>
      </c>
      <c r="G3078" s="99">
        <f>SUM(G3072:G3077)</f>
        <v>335</v>
      </c>
      <c r="H3078" s="99"/>
      <c r="I3078" s="99">
        <f>SUM(I3072:I3077)</f>
        <v>327</v>
      </c>
      <c r="J3078" s="99">
        <f t="shared" si="1949"/>
        <v>8</v>
      </c>
      <c r="K3078" s="101">
        <f t="shared" si="1950"/>
        <v>1.024464832</v>
      </c>
      <c r="L3078" s="99">
        <f t="shared" ref="L3078:M3078" si="1953">SUM(L3072:L3077)</f>
        <v>62</v>
      </c>
      <c r="M3078" s="99">
        <f t="shared" si="1953"/>
        <v>423</v>
      </c>
      <c r="N3078" s="99"/>
      <c r="O3078" s="102"/>
      <c r="P3078" s="99">
        <f t="shared" ref="P3078:AH3078" si="1954">SUM(P3072:P3077)</f>
        <v>11</v>
      </c>
      <c r="Q3078" s="99">
        <f t="shared" si="1954"/>
        <v>6</v>
      </c>
      <c r="R3078" s="99">
        <f t="shared" si="1954"/>
        <v>10</v>
      </c>
      <c r="S3078" s="99">
        <f t="shared" si="1954"/>
        <v>6</v>
      </c>
      <c r="T3078" s="99">
        <f t="shared" si="1954"/>
        <v>54</v>
      </c>
      <c r="U3078" s="99">
        <f t="shared" si="1954"/>
        <v>9</v>
      </c>
      <c r="V3078" s="99">
        <f t="shared" si="1954"/>
        <v>3</v>
      </c>
      <c r="W3078" s="99">
        <f t="shared" si="1954"/>
        <v>1</v>
      </c>
      <c r="X3078" s="99">
        <f t="shared" si="1954"/>
        <v>0</v>
      </c>
      <c r="Y3078" s="99">
        <f t="shared" si="1954"/>
        <v>0</v>
      </c>
      <c r="Z3078" s="99">
        <f t="shared" si="1954"/>
        <v>0</v>
      </c>
      <c r="AA3078" s="99">
        <f t="shared" si="1954"/>
        <v>0</v>
      </c>
      <c r="AB3078" s="99">
        <f t="shared" si="1954"/>
        <v>0</v>
      </c>
      <c r="AC3078" s="99">
        <f t="shared" si="1954"/>
        <v>8</v>
      </c>
      <c r="AD3078" s="99">
        <f t="shared" si="1954"/>
        <v>1</v>
      </c>
      <c r="AE3078" s="99">
        <f t="shared" si="1954"/>
        <v>0</v>
      </c>
      <c r="AF3078" s="99">
        <f t="shared" si="1954"/>
        <v>0</v>
      </c>
      <c r="AG3078" s="99">
        <f t="shared" si="1954"/>
        <v>0</v>
      </c>
      <c r="AH3078" s="99">
        <f t="shared" si="1954"/>
        <v>2</v>
      </c>
    </row>
    <row r="3079" hidden="1">
      <c r="A3079" s="90" t="s">
        <v>83</v>
      </c>
      <c r="B3079" s="91" t="s">
        <v>360</v>
      </c>
      <c r="C3079" s="103">
        <v>1.0</v>
      </c>
      <c r="D3079" s="92">
        <v>0.0</v>
      </c>
      <c r="E3079" s="93">
        <f t="shared" ref="E3079:E3086" si="1955">SUM(L3079*I3079)/60</f>
        <v>21.25</v>
      </c>
      <c r="F3079" s="92">
        <v>0.0</v>
      </c>
      <c r="G3079" s="103">
        <v>100.0</v>
      </c>
      <c r="H3079" s="92">
        <v>0.0</v>
      </c>
      <c r="I3079" s="103">
        <v>85.0</v>
      </c>
      <c r="J3079" s="106">
        <f t="shared" si="1949"/>
        <v>15</v>
      </c>
      <c r="K3079" s="94">
        <f t="shared" si="1950"/>
        <v>1.176470588</v>
      </c>
      <c r="L3079" s="103">
        <v>15.0</v>
      </c>
      <c r="M3079" s="103">
        <v>131.0</v>
      </c>
      <c r="N3079" s="103">
        <v>1.0</v>
      </c>
      <c r="O3079" s="95">
        <f t="shared" ref="O3079:O3086" si="1956">SUM(L3079*I3079)/60</f>
        <v>21.25</v>
      </c>
      <c r="P3079" s="103">
        <v>3.0</v>
      </c>
      <c r="Q3079" s="92">
        <v>0.0</v>
      </c>
      <c r="R3079" s="103">
        <v>10.0</v>
      </c>
      <c r="S3079" s="103">
        <v>1.0</v>
      </c>
      <c r="T3079" s="103">
        <v>14.0</v>
      </c>
      <c r="U3079" s="103">
        <v>3.0</v>
      </c>
      <c r="V3079" s="103">
        <v>1.0</v>
      </c>
      <c r="W3079" s="92">
        <v>0.0</v>
      </c>
      <c r="X3079" s="92">
        <v>0.0</v>
      </c>
      <c r="Y3079" s="92">
        <v>0.0</v>
      </c>
      <c r="Z3079" s="92">
        <v>0.0</v>
      </c>
      <c r="AA3079" s="92">
        <v>0.0</v>
      </c>
      <c r="AB3079" s="92">
        <v>0.0</v>
      </c>
      <c r="AC3079" s="103">
        <v>3.0</v>
      </c>
      <c r="AD3079" s="92">
        <v>0.0</v>
      </c>
      <c r="AE3079" s="92">
        <v>0.0</v>
      </c>
      <c r="AF3079" s="92">
        <v>0.0</v>
      </c>
      <c r="AG3079" s="92">
        <v>0.0</v>
      </c>
      <c r="AH3079" s="92">
        <v>0.0</v>
      </c>
    </row>
    <row r="3080" hidden="1">
      <c r="A3080" s="90" t="s">
        <v>83</v>
      </c>
      <c r="B3080" s="91" t="s">
        <v>361</v>
      </c>
      <c r="C3080" s="103">
        <v>0.0</v>
      </c>
      <c r="D3080" s="92">
        <v>0.0</v>
      </c>
      <c r="E3080" s="93">
        <f t="shared" si="1955"/>
        <v>0</v>
      </c>
      <c r="F3080" s="92">
        <v>0.0</v>
      </c>
      <c r="G3080" s="92">
        <v>0.0</v>
      </c>
      <c r="H3080" s="92">
        <v>0.0</v>
      </c>
      <c r="I3080" s="92">
        <v>0.0</v>
      </c>
      <c r="J3080" s="106">
        <f t="shared" si="1949"/>
        <v>0</v>
      </c>
      <c r="K3080" s="94" t="str">
        <f t="shared" si="1950"/>
        <v>#DIV/0!</v>
      </c>
      <c r="L3080" s="92">
        <v>0.0</v>
      </c>
      <c r="M3080" s="92">
        <v>0.0</v>
      </c>
      <c r="N3080" s="103">
        <v>0.0</v>
      </c>
      <c r="O3080" s="95">
        <f t="shared" si="1956"/>
        <v>0</v>
      </c>
      <c r="P3080" s="92">
        <v>0.0</v>
      </c>
      <c r="Q3080" s="92">
        <v>0.0</v>
      </c>
      <c r="R3080" s="92">
        <v>0.0</v>
      </c>
      <c r="S3080" s="92">
        <v>0.0</v>
      </c>
      <c r="T3080" s="92">
        <v>0.0</v>
      </c>
      <c r="U3080" s="92">
        <v>0.0</v>
      </c>
      <c r="V3080" s="92">
        <v>0.0</v>
      </c>
      <c r="W3080" s="92">
        <v>0.0</v>
      </c>
      <c r="X3080" s="92">
        <v>0.0</v>
      </c>
      <c r="Y3080" s="92">
        <v>0.0</v>
      </c>
      <c r="Z3080" s="92">
        <v>0.0</v>
      </c>
      <c r="AA3080" s="92">
        <v>0.0</v>
      </c>
      <c r="AB3080" s="92">
        <v>0.0</v>
      </c>
      <c r="AC3080" s="92">
        <v>0.0</v>
      </c>
      <c r="AD3080" s="92">
        <v>0.0</v>
      </c>
      <c r="AE3080" s="92">
        <v>0.0</v>
      </c>
      <c r="AF3080" s="92">
        <v>0.0</v>
      </c>
      <c r="AG3080" s="92">
        <v>0.0</v>
      </c>
      <c r="AH3080" s="92">
        <v>0.0</v>
      </c>
    </row>
    <row r="3081" hidden="1">
      <c r="A3081" s="90" t="s">
        <v>83</v>
      </c>
      <c r="B3081" s="91" t="s">
        <v>362</v>
      </c>
      <c r="C3081" s="103">
        <v>1.0</v>
      </c>
      <c r="D3081" s="92">
        <v>0.0</v>
      </c>
      <c r="E3081" s="93">
        <f t="shared" si="1955"/>
        <v>18.83333333</v>
      </c>
      <c r="F3081" s="92">
        <v>0.0</v>
      </c>
      <c r="G3081" s="103">
        <v>80.0</v>
      </c>
      <c r="H3081" s="92">
        <v>0.0</v>
      </c>
      <c r="I3081" s="103">
        <v>113.0</v>
      </c>
      <c r="J3081" s="106">
        <f t="shared" si="1949"/>
        <v>-33</v>
      </c>
      <c r="K3081" s="94">
        <f t="shared" si="1950"/>
        <v>0.7079646018</v>
      </c>
      <c r="L3081" s="103">
        <v>10.0</v>
      </c>
      <c r="M3081" s="103">
        <v>100.0</v>
      </c>
      <c r="N3081" s="103">
        <v>1.0</v>
      </c>
      <c r="O3081" s="95">
        <f t="shared" si="1956"/>
        <v>18.83333333</v>
      </c>
      <c r="P3081" s="103">
        <v>2.0</v>
      </c>
      <c r="Q3081" s="103">
        <v>3.0</v>
      </c>
      <c r="R3081" s="103">
        <v>7.0</v>
      </c>
      <c r="S3081" s="103">
        <v>3.0</v>
      </c>
      <c r="T3081" s="103">
        <v>8.0</v>
      </c>
      <c r="U3081" s="103">
        <v>3.0</v>
      </c>
      <c r="V3081" s="92">
        <v>0.0</v>
      </c>
      <c r="W3081" s="92">
        <v>0.0</v>
      </c>
      <c r="X3081" s="92">
        <v>0.0</v>
      </c>
      <c r="Y3081" s="92">
        <v>0.0</v>
      </c>
      <c r="Z3081" s="92">
        <v>0.0</v>
      </c>
      <c r="AA3081" s="92">
        <v>0.0</v>
      </c>
      <c r="AB3081" s="92">
        <v>0.0</v>
      </c>
      <c r="AC3081" s="92">
        <v>0.0</v>
      </c>
      <c r="AD3081" s="92">
        <v>0.0</v>
      </c>
      <c r="AE3081" s="92">
        <v>0.0</v>
      </c>
      <c r="AF3081" s="92">
        <v>0.0</v>
      </c>
      <c r="AG3081" s="92">
        <v>0.0</v>
      </c>
      <c r="AH3081" s="92">
        <v>0.0</v>
      </c>
    </row>
    <row r="3082" hidden="1">
      <c r="A3082" s="90" t="s">
        <v>83</v>
      </c>
      <c r="B3082" s="91" t="s">
        <v>363</v>
      </c>
      <c r="C3082" s="103">
        <v>1.0</v>
      </c>
      <c r="D3082" s="92">
        <v>0.0</v>
      </c>
      <c r="E3082" s="93">
        <f t="shared" si="1955"/>
        <v>21</v>
      </c>
      <c r="F3082" s="103">
        <v>1.0</v>
      </c>
      <c r="G3082" s="103">
        <v>102.0</v>
      </c>
      <c r="H3082" s="92">
        <v>0.0</v>
      </c>
      <c r="I3082" s="103">
        <v>84.0</v>
      </c>
      <c r="J3082" s="106">
        <f t="shared" si="1949"/>
        <v>18</v>
      </c>
      <c r="K3082" s="94">
        <f t="shared" si="1950"/>
        <v>1.214285714</v>
      </c>
      <c r="L3082" s="103">
        <v>15.0</v>
      </c>
      <c r="M3082" s="103">
        <v>139.0</v>
      </c>
      <c r="N3082" s="103">
        <v>1.0</v>
      </c>
      <c r="O3082" s="95">
        <f t="shared" si="1956"/>
        <v>21</v>
      </c>
      <c r="P3082" s="103">
        <v>3.0</v>
      </c>
      <c r="Q3082" s="103">
        <v>4.0</v>
      </c>
      <c r="R3082" s="103">
        <v>10.0</v>
      </c>
      <c r="S3082" s="92">
        <v>0.0</v>
      </c>
      <c r="T3082" s="103">
        <v>13.0</v>
      </c>
      <c r="U3082" s="103">
        <v>5.0</v>
      </c>
      <c r="V3082" s="103">
        <v>2.0</v>
      </c>
      <c r="W3082" s="103">
        <v>1.0</v>
      </c>
      <c r="X3082" s="92">
        <v>0.0</v>
      </c>
      <c r="Y3082" s="92">
        <v>0.0</v>
      </c>
      <c r="Z3082" s="92">
        <v>0.0</v>
      </c>
      <c r="AA3082" s="92">
        <v>0.0</v>
      </c>
      <c r="AB3082" s="92">
        <v>0.0</v>
      </c>
      <c r="AC3082" s="103">
        <v>3.0</v>
      </c>
      <c r="AD3082" s="92">
        <v>0.0</v>
      </c>
      <c r="AE3082" s="92">
        <v>0.0</v>
      </c>
      <c r="AF3082" s="92">
        <v>0.0</v>
      </c>
      <c r="AG3082" s="92">
        <v>0.0</v>
      </c>
      <c r="AH3082" s="92">
        <v>0.0</v>
      </c>
    </row>
    <row r="3083" hidden="1">
      <c r="A3083" s="90" t="s">
        <v>83</v>
      </c>
      <c r="B3083" s="91" t="s">
        <v>334</v>
      </c>
      <c r="C3083" s="92">
        <v>0.0</v>
      </c>
      <c r="D3083" s="92">
        <v>0.0</v>
      </c>
      <c r="E3083" s="93">
        <f t="shared" si="1955"/>
        <v>0</v>
      </c>
      <c r="F3083" s="92">
        <v>0.0</v>
      </c>
      <c r="G3083" s="92">
        <v>0.0</v>
      </c>
      <c r="H3083" s="92">
        <v>0.0</v>
      </c>
      <c r="I3083" s="92">
        <v>0.0</v>
      </c>
      <c r="J3083" s="106">
        <f t="shared" si="1949"/>
        <v>0</v>
      </c>
      <c r="K3083" s="94" t="str">
        <f t="shared" si="1950"/>
        <v>#DIV/0!</v>
      </c>
      <c r="L3083" s="92">
        <v>0.0</v>
      </c>
      <c r="M3083" s="92">
        <v>0.0</v>
      </c>
      <c r="N3083" s="103">
        <v>0.0</v>
      </c>
      <c r="O3083" s="95">
        <f t="shared" si="1956"/>
        <v>0</v>
      </c>
      <c r="P3083" s="92">
        <v>0.0</v>
      </c>
      <c r="Q3083" s="92">
        <v>0.0</v>
      </c>
      <c r="R3083" s="92">
        <v>0.0</v>
      </c>
      <c r="S3083" s="92">
        <v>0.0</v>
      </c>
      <c r="T3083" s="92">
        <v>0.0</v>
      </c>
      <c r="U3083" s="92">
        <v>0.0</v>
      </c>
      <c r="V3083" s="92">
        <v>0.0</v>
      </c>
      <c r="W3083" s="92">
        <v>0.0</v>
      </c>
      <c r="X3083" s="92">
        <v>0.0</v>
      </c>
      <c r="Y3083" s="92">
        <v>0.0</v>
      </c>
      <c r="Z3083" s="92">
        <v>0.0</v>
      </c>
      <c r="AA3083" s="92">
        <v>0.0</v>
      </c>
      <c r="AB3083" s="92">
        <v>0.0</v>
      </c>
      <c r="AC3083" s="92">
        <v>0.0</v>
      </c>
      <c r="AD3083" s="92">
        <v>0.0</v>
      </c>
      <c r="AE3083" s="92">
        <v>0.0</v>
      </c>
      <c r="AF3083" s="92">
        <v>0.0</v>
      </c>
      <c r="AG3083" s="92">
        <v>0.0</v>
      </c>
      <c r="AH3083" s="92">
        <v>0.0</v>
      </c>
    </row>
    <row r="3084" hidden="1">
      <c r="A3084" s="90" t="s">
        <v>83</v>
      </c>
      <c r="B3084" s="91" t="s">
        <v>364</v>
      </c>
      <c r="C3084" s="92">
        <v>0.0</v>
      </c>
      <c r="D3084" s="92">
        <v>0.0</v>
      </c>
      <c r="E3084" s="93">
        <f t="shared" si="1955"/>
        <v>0</v>
      </c>
      <c r="F3084" s="92">
        <v>0.0</v>
      </c>
      <c r="G3084" s="92">
        <v>0.0</v>
      </c>
      <c r="H3084" s="92">
        <v>0.0</v>
      </c>
      <c r="I3084" s="92">
        <v>0.0</v>
      </c>
      <c r="J3084" s="106">
        <f t="shared" si="1949"/>
        <v>0</v>
      </c>
      <c r="K3084" s="94" t="str">
        <f t="shared" si="1950"/>
        <v>#DIV/0!</v>
      </c>
      <c r="L3084" s="92">
        <v>0.0</v>
      </c>
      <c r="M3084" s="92">
        <v>0.0</v>
      </c>
      <c r="N3084" s="103">
        <v>0.0</v>
      </c>
      <c r="O3084" s="95">
        <f t="shared" si="1956"/>
        <v>0</v>
      </c>
      <c r="P3084" s="92">
        <v>0.0</v>
      </c>
      <c r="Q3084" s="92">
        <v>0.0</v>
      </c>
      <c r="R3084" s="92">
        <v>0.0</v>
      </c>
      <c r="S3084" s="92">
        <v>0.0</v>
      </c>
      <c r="T3084" s="92">
        <v>0.0</v>
      </c>
      <c r="U3084" s="92">
        <v>0.0</v>
      </c>
      <c r="V3084" s="92">
        <v>0.0</v>
      </c>
      <c r="W3084" s="92">
        <v>0.0</v>
      </c>
      <c r="X3084" s="92">
        <v>0.0</v>
      </c>
      <c r="Y3084" s="92">
        <v>0.0</v>
      </c>
      <c r="Z3084" s="92">
        <v>0.0</v>
      </c>
      <c r="AA3084" s="92">
        <v>0.0</v>
      </c>
      <c r="AB3084" s="92">
        <v>0.0</v>
      </c>
      <c r="AC3084" s="92">
        <v>0.0</v>
      </c>
      <c r="AD3084" s="92">
        <v>0.0</v>
      </c>
      <c r="AE3084" s="92">
        <v>0.0</v>
      </c>
      <c r="AF3084" s="92">
        <v>0.0</v>
      </c>
      <c r="AG3084" s="92">
        <v>0.0</v>
      </c>
      <c r="AH3084" s="92">
        <v>0.0</v>
      </c>
    </row>
    <row r="3085" hidden="1">
      <c r="A3085" s="96" t="s">
        <v>83</v>
      </c>
      <c r="B3085" s="97" t="s">
        <v>365</v>
      </c>
      <c r="C3085" s="92">
        <v>0.0</v>
      </c>
      <c r="D3085" s="92">
        <v>0.0</v>
      </c>
      <c r="E3085" s="93">
        <f t="shared" si="1955"/>
        <v>0</v>
      </c>
      <c r="F3085" s="92">
        <v>0.0</v>
      </c>
      <c r="G3085" s="92">
        <v>0.0</v>
      </c>
      <c r="H3085" s="92">
        <v>0.0</v>
      </c>
      <c r="I3085" s="92">
        <v>0.0</v>
      </c>
      <c r="J3085" s="106">
        <f t="shared" si="1949"/>
        <v>0</v>
      </c>
      <c r="K3085" s="94" t="str">
        <f t="shared" si="1950"/>
        <v>#DIV/0!</v>
      </c>
      <c r="L3085" s="92">
        <v>0.0</v>
      </c>
      <c r="M3085" s="92">
        <v>0.0</v>
      </c>
      <c r="N3085" s="103">
        <v>0.0</v>
      </c>
      <c r="O3085" s="95">
        <f t="shared" si="1956"/>
        <v>0</v>
      </c>
      <c r="P3085" s="92">
        <v>0.0</v>
      </c>
      <c r="Q3085" s="92">
        <v>0.0</v>
      </c>
      <c r="R3085" s="92">
        <v>0.0</v>
      </c>
      <c r="S3085" s="92">
        <v>0.0</v>
      </c>
      <c r="T3085" s="92">
        <v>0.0</v>
      </c>
      <c r="U3085" s="92">
        <v>0.0</v>
      </c>
      <c r="V3085" s="92">
        <v>0.0</v>
      </c>
      <c r="W3085" s="92">
        <v>0.0</v>
      </c>
      <c r="X3085" s="92">
        <v>0.0</v>
      </c>
      <c r="Y3085" s="92">
        <v>0.0</v>
      </c>
      <c r="Z3085" s="92">
        <v>0.0</v>
      </c>
      <c r="AA3085" s="92">
        <v>0.0</v>
      </c>
      <c r="AB3085" s="92">
        <v>0.0</v>
      </c>
      <c r="AC3085" s="92">
        <v>0.0</v>
      </c>
      <c r="AD3085" s="92">
        <v>0.0</v>
      </c>
      <c r="AE3085" s="92">
        <v>0.0</v>
      </c>
      <c r="AF3085" s="92">
        <v>0.0</v>
      </c>
      <c r="AG3085" s="92">
        <v>0.0</v>
      </c>
      <c r="AH3085" s="92">
        <v>0.0</v>
      </c>
    </row>
    <row r="3086" hidden="1">
      <c r="A3086" s="96" t="s">
        <v>269</v>
      </c>
      <c r="B3086" s="97" t="s">
        <v>367</v>
      </c>
      <c r="C3086" s="103">
        <v>1.0</v>
      </c>
      <c r="D3086" s="92">
        <v>0.0</v>
      </c>
      <c r="E3086" s="93">
        <f t="shared" si="1955"/>
        <v>22</v>
      </c>
      <c r="F3086" s="103">
        <v>3.0</v>
      </c>
      <c r="G3086" s="103">
        <v>40.0</v>
      </c>
      <c r="H3086" s="92">
        <v>0.0</v>
      </c>
      <c r="I3086" s="103">
        <v>60.0</v>
      </c>
      <c r="J3086" s="106">
        <f t="shared" si="1949"/>
        <v>-20</v>
      </c>
      <c r="K3086" s="94">
        <f t="shared" si="1950"/>
        <v>0.6666666667</v>
      </c>
      <c r="L3086" s="103">
        <v>22.0</v>
      </c>
      <c r="M3086" s="103">
        <v>52.0</v>
      </c>
      <c r="N3086" s="103">
        <v>1.0</v>
      </c>
      <c r="O3086" s="95">
        <f t="shared" si="1956"/>
        <v>22</v>
      </c>
      <c r="P3086" s="103">
        <v>3.0</v>
      </c>
      <c r="Q3086" s="103">
        <v>2.0</v>
      </c>
      <c r="R3086" s="103">
        <v>2.0</v>
      </c>
      <c r="S3086" s="103">
        <v>2.0</v>
      </c>
      <c r="T3086" s="103">
        <v>4.0</v>
      </c>
      <c r="U3086" s="103">
        <v>1.0</v>
      </c>
      <c r="V3086" s="92">
        <v>0.0</v>
      </c>
      <c r="W3086" s="92">
        <v>0.0</v>
      </c>
      <c r="X3086" s="92">
        <v>0.0</v>
      </c>
      <c r="Y3086" s="92">
        <v>0.0</v>
      </c>
      <c r="Z3086" s="92">
        <v>0.0</v>
      </c>
      <c r="AA3086" s="92">
        <v>0.0</v>
      </c>
      <c r="AB3086" s="92">
        <v>0.0</v>
      </c>
      <c r="AC3086" s="92">
        <v>0.0</v>
      </c>
      <c r="AD3086" s="92">
        <v>0.0</v>
      </c>
      <c r="AE3086" s="92">
        <v>0.0</v>
      </c>
      <c r="AF3086" s="92">
        <v>0.0</v>
      </c>
      <c r="AG3086" s="92">
        <v>0.0</v>
      </c>
      <c r="AH3086" s="92">
        <v>0.0</v>
      </c>
    </row>
    <row r="3087" hidden="1">
      <c r="A3087" s="98" t="s">
        <v>271</v>
      </c>
      <c r="B3087" s="99"/>
      <c r="C3087" s="99">
        <f>SUM(C3079:C3085)</f>
        <v>3</v>
      </c>
      <c r="D3087" s="99">
        <f t="shared" ref="D3087:F3087" si="1957">SUM(D3079:D3085)/4</f>
        <v>0</v>
      </c>
      <c r="E3087" s="100">
        <f t="shared" si="1957"/>
        <v>15.27083333</v>
      </c>
      <c r="F3087" s="99">
        <f t="shared" si="1957"/>
        <v>0.25</v>
      </c>
      <c r="G3087" s="99">
        <f>SUM(G3079:G3085)</f>
        <v>282</v>
      </c>
      <c r="H3087" s="99"/>
      <c r="I3087" s="99">
        <f>SUM(I3079:I3085)</f>
        <v>282</v>
      </c>
      <c r="J3087" s="99">
        <f t="shared" si="1949"/>
        <v>0</v>
      </c>
      <c r="K3087" s="101">
        <f t="shared" si="1950"/>
        <v>1</v>
      </c>
      <c r="L3087" s="99">
        <f t="shared" ref="L3087:M3087" si="1958">SUM(L3079:L3085)</f>
        <v>40</v>
      </c>
      <c r="M3087" s="99">
        <f t="shared" si="1958"/>
        <v>370</v>
      </c>
      <c r="N3087" s="99"/>
      <c r="O3087" s="102"/>
      <c r="P3087" s="99">
        <f t="shared" ref="P3087:AH3087" si="1959">SUM(P3079:P3085)</f>
        <v>8</v>
      </c>
      <c r="Q3087" s="99">
        <f t="shared" si="1959"/>
        <v>7</v>
      </c>
      <c r="R3087" s="99">
        <f t="shared" si="1959"/>
        <v>27</v>
      </c>
      <c r="S3087" s="99">
        <f t="shared" si="1959"/>
        <v>4</v>
      </c>
      <c r="T3087" s="99">
        <f t="shared" si="1959"/>
        <v>35</v>
      </c>
      <c r="U3087" s="99">
        <f t="shared" si="1959"/>
        <v>11</v>
      </c>
      <c r="V3087" s="99">
        <f t="shared" si="1959"/>
        <v>3</v>
      </c>
      <c r="W3087" s="99">
        <f t="shared" si="1959"/>
        <v>1</v>
      </c>
      <c r="X3087" s="99">
        <f t="shared" si="1959"/>
        <v>0</v>
      </c>
      <c r="Y3087" s="99">
        <f t="shared" si="1959"/>
        <v>0</v>
      </c>
      <c r="Z3087" s="99">
        <f t="shared" si="1959"/>
        <v>0</v>
      </c>
      <c r="AA3087" s="99">
        <f t="shared" si="1959"/>
        <v>0</v>
      </c>
      <c r="AB3087" s="99">
        <f t="shared" si="1959"/>
        <v>0</v>
      </c>
      <c r="AC3087" s="99">
        <f t="shared" si="1959"/>
        <v>6</v>
      </c>
      <c r="AD3087" s="99">
        <f t="shared" si="1959"/>
        <v>0</v>
      </c>
      <c r="AE3087" s="99">
        <f t="shared" si="1959"/>
        <v>0</v>
      </c>
      <c r="AF3087" s="99">
        <f t="shared" si="1959"/>
        <v>0</v>
      </c>
      <c r="AG3087" s="99">
        <f t="shared" si="1959"/>
        <v>0</v>
      </c>
      <c r="AH3087" s="99">
        <f t="shared" si="1959"/>
        <v>0</v>
      </c>
    </row>
    <row r="3088">
      <c r="A3088" s="119" t="s">
        <v>556</v>
      </c>
    </row>
    <row r="3090" hidden="1">
      <c r="A3090" s="115"/>
      <c r="F3090" s="116" t="s">
        <v>382</v>
      </c>
      <c r="L3090" s="117" t="s">
        <v>383</v>
      </c>
      <c r="N3090" s="118" t="s">
        <v>384</v>
      </c>
    </row>
    <row r="3091" hidden="1">
      <c r="A3091" s="83" t="s">
        <v>232</v>
      </c>
      <c r="B3091" s="83" t="s">
        <v>233</v>
      </c>
      <c r="C3091" s="83" t="s">
        <v>234</v>
      </c>
      <c r="D3091" s="83" t="s">
        <v>15</v>
      </c>
      <c r="E3091" s="84" t="s">
        <v>235</v>
      </c>
      <c r="F3091" s="85" t="s">
        <v>17</v>
      </c>
      <c r="G3091" s="85" t="s">
        <v>236</v>
      </c>
      <c r="H3091" s="85" t="s">
        <v>237</v>
      </c>
      <c r="I3091" s="85" t="s">
        <v>238</v>
      </c>
      <c r="J3091" s="85" t="s">
        <v>239</v>
      </c>
      <c r="K3091" s="86" t="s">
        <v>240</v>
      </c>
      <c r="L3091" s="87" t="s">
        <v>241</v>
      </c>
      <c r="M3091" s="87" t="s">
        <v>242</v>
      </c>
      <c r="N3091" s="88" t="s">
        <v>385</v>
      </c>
      <c r="O3091" s="88" t="s">
        <v>235</v>
      </c>
      <c r="P3091" s="88" t="s">
        <v>244</v>
      </c>
      <c r="Q3091" s="88" t="s">
        <v>245</v>
      </c>
      <c r="R3091" s="88" t="s">
        <v>246</v>
      </c>
      <c r="S3091" s="88" t="s">
        <v>247</v>
      </c>
      <c r="T3091" s="88" t="s">
        <v>248</v>
      </c>
      <c r="U3091" s="88" t="s">
        <v>249</v>
      </c>
      <c r="V3091" s="88" t="s">
        <v>250</v>
      </c>
      <c r="W3091" s="88" t="s">
        <v>251</v>
      </c>
      <c r="X3091" s="88" t="s">
        <v>252</v>
      </c>
      <c r="Y3091" s="88" t="s">
        <v>253</v>
      </c>
      <c r="Z3091" s="88" t="s">
        <v>254</v>
      </c>
      <c r="AA3091" s="88" t="s">
        <v>255</v>
      </c>
      <c r="AB3091" s="88" t="s">
        <v>256</v>
      </c>
      <c r="AC3091" s="88" t="s">
        <v>257</v>
      </c>
      <c r="AD3091" s="88" t="s">
        <v>258</v>
      </c>
      <c r="AE3091" s="88" t="s">
        <v>259</v>
      </c>
      <c r="AF3091" s="88" t="s">
        <v>260</v>
      </c>
      <c r="AG3091" s="88" t="s">
        <v>261</v>
      </c>
      <c r="AH3091" s="88" t="s">
        <v>262</v>
      </c>
    </row>
    <row r="3092" hidden="1">
      <c r="A3092" s="90" t="s">
        <v>71</v>
      </c>
      <c r="B3092" s="91" t="s">
        <v>356</v>
      </c>
      <c r="C3092" s="103">
        <v>1.0</v>
      </c>
      <c r="D3092" s="103">
        <v>1.0</v>
      </c>
      <c r="E3092" s="104">
        <v>8.0</v>
      </c>
      <c r="F3092" s="92">
        <v>0.0</v>
      </c>
      <c r="G3092" s="103">
        <v>34.0</v>
      </c>
      <c r="H3092" s="92">
        <v>0.0</v>
      </c>
      <c r="I3092" s="103">
        <v>17.0</v>
      </c>
      <c r="J3092" s="106">
        <v>17.0</v>
      </c>
      <c r="K3092" s="94">
        <v>2.0</v>
      </c>
      <c r="L3092" s="103">
        <v>25.0</v>
      </c>
      <c r="M3092" s="103">
        <v>44.0</v>
      </c>
      <c r="N3092" s="103">
        <v>1.0</v>
      </c>
      <c r="O3092" s="95">
        <v>8.0</v>
      </c>
      <c r="P3092" s="103">
        <v>2.0</v>
      </c>
      <c r="Q3092" s="92">
        <v>0.0</v>
      </c>
      <c r="R3092" s="103">
        <v>3.0</v>
      </c>
      <c r="S3092" s="92">
        <v>0.0</v>
      </c>
      <c r="T3092" s="103">
        <v>8.0</v>
      </c>
      <c r="U3092" s="103">
        <v>2.0</v>
      </c>
      <c r="V3092" s="92">
        <v>0.0</v>
      </c>
      <c r="W3092" s="92">
        <v>0.0</v>
      </c>
      <c r="X3092" s="92">
        <v>0.0</v>
      </c>
      <c r="Y3092" s="92">
        <v>0.0</v>
      </c>
      <c r="Z3092" s="92">
        <v>0.0</v>
      </c>
      <c r="AA3092" s="92">
        <v>0.0</v>
      </c>
      <c r="AB3092" s="92">
        <v>0.0</v>
      </c>
      <c r="AC3092" s="92">
        <v>0.0</v>
      </c>
      <c r="AD3092" s="92">
        <v>0.0</v>
      </c>
      <c r="AE3092" s="92">
        <v>0.0</v>
      </c>
      <c r="AF3092" s="92">
        <v>0.0</v>
      </c>
      <c r="AG3092" s="92">
        <v>0.0</v>
      </c>
      <c r="AH3092" s="92">
        <v>0.0</v>
      </c>
    </row>
    <row r="3093" hidden="1">
      <c r="A3093" s="90" t="s">
        <v>71</v>
      </c>
      <c r="B3093" s="91" t="s">
        <v>318</v>
      </c>
      <c r="C3093" s="103">
        <v>1.0</v>
      </c>
      <c r="D3093" s="103">
        <v>1.0</v>
      </c>
      <c r="E3093" s="104">
        <v>8.0</v>
      </c>
      <c r="F3093" s="103">
        <v>1.0</v>
      </c>
      <c r="G3093" s="103">
        <v>32.0</v>
      </c>
      <c r="H3093" s="92">
        <v>0.0</v>
      </c>
      <c r="I3093" s="103">
        <v>18.0</v>
      </c>
      <c r="J3093" s="106">
        <v>14.0</v>
      </c>
      <c r="K3093" s="94">
        <v>1.7777777777777777</v>
      </c>
      <c r="L3093" s="103">
        <v>24.0</v>
      </c>
      <c r="M3093" s="103">
        <v>41.0</v>
      </c>
      <c r="N3093" s="103">
        <v>1.0</v>
      </c>
      <c r="O3093" s="95">
        <v>8.0</v>
      </c>
      <c r="P3093" s="103">
        <v>1.0</v>
      </c>
      <c r="Q3093" s="92">
        <v>0.0</v>
      </c>
      <c r="R3093" s="103">
        <v>6.0</v>
      </c>
      <c r="S3093" s="92">
        <v>0.0</v>
      </c>
      <c r="T3093" s="103">
        <v>3.0</v>
      </c>
      <c r="U3093" s="103">
        <v>1.0</v>
      </c>
      <c r="V3093" s="92">
        <v>0.0</v>
      </c>
      <c r="W3093" s="92">
        <v>0.0</v>
      </c>
      <c r="X3093" s="92">
        <v>0.0</v>
      </c>
      <c r="Y3093" s="92">
        <v>0.0</v>
      </c>
      <c r="Z3093" s="92">
        <v>0.0</v>
      </c>
      <c r="AA3093" s="92">
        <v>0.0</v>
      </c>
      <c r="AB3093" s="92">
        <v>0.0</v>
      </c>
      <c r="AC3093" s="92">
        <v>0.0</v>
      </c>
      <c r="AD3093" s="92">
        <v>0.0</v>
      </c>
      <c r="AE3093" s="92">
        <v>0.0</v>
      </c>
      <c r="AF3093" s="92">
        <v>0.0</v>
      </c>
      <c r="AG3093" s="92">
        <v>0.0</v>
      </c>
      <c r="AH3093" s="92">
        <v>0.0</v>
      </c>
    </row>
    <row r="3094" hidden="1">
      <c r="A3094" s="90" t="s">
        <v>71</v>
      </c>
      <c r="B3094" s="91" t="s">
        <v>357</v>
      </c>
      <c r="C3094" s="92">
        <v>0.0</v>
      </c>
      <c r="D3094" s="92">
        <v>0.0</v>
      </c>
      <c r="E3094" s="93">
        <v>0.0</v>
      </c>
      <c r="F3094" s="92">
        <v>0.0</v>
      </c>
      <c r="G3094" s="92">
        <v>0.0</v>
      </c>
      <c r="H3094" s="92">
        <v>0.0</v>
      </c>
      <c r="I3094" s="92">
        <v>0.0</v>
      </c>
      <c r="J3094" s="106">
        <v>0.0</v>
      </c>
      <c r="K3094" s="94" t="e">
        <v>#DIV/0!</v>
      </c>
      <c r="L3094" s="92">
        <v>0.0</v>
      </c>
      <c r="M3094" s="92">
        <v>0.0</v>
      </c>
      <c r="N3094" s="103">
        <v>0.0</v>
      </c>
      <c r="O3094" s="95">
        <v>0.0</v>
      </c>
      <c r="P3094" s="92">
        <v>0.0</v>
      </c>
      <c r="Q3094" s="92">
        <v>0.0</v>
      </c>
      <c r="R3094" s="92">
        <v>0.0</v>
      </c>
      <c r="S3094" s="92">
        <v>0.0</v>
      </c>
      <c r="T3094" s="92">
        <v>0.0</v>
      </c>
      <c r="U3094" s="92">
        <v>0.0</v>
      </c>
      <c r="V3094" s="92">
        <v>0.0</v>
      </c>
      <c r="W3094" s="92">
        <v>0.0</v>
      </c>
      <c r="X3094" s="92">
        <v>0.0</v>
      </c>
      <c r="Y3094" s="92">
        <v>0.0</v>
      </c>
      <c r="Z3094" s="92">
        <v>0.0</v>
      </c>
      <c r="AA3094" s="92">
        <v>0.0</v>
      </c>
      <c r="AB3094" s="92">
        <v>0.0</v>
      </c>
      <c r="AC3094" s="92">
        <v>0.0</v>
      </c>
      <c r="AD3094" s="92">
        <v>0.0</v>
      </c>
      <c r="AE3094" s="92">
        <v>0.0</v>
      </c>
      <c r="AF3094" s="92">
        <v>0.0</v>
      </c>
      <c r="AG3094" s="92">
        <v>0.0</v>
      </c>
      <c r="AH3094" s="92">
        <v>0.0</v>
      </c>
    </row>
    <row r="3095" hidden="1">
      <c r="A3095" s="90" t="s">
        <v>71</v>
      </c>
      <c r="B3095" s="91" t="s">
        <v>358</v>
      </c>
      <c r="C3095" s="92">
        <v>0.0</v>
      </c>
      <c r="D3095" s="92">
        <v>0.0</v>
      </c>
      <c r="E3095" s="93">
        <v>0.0</v>
      </c>
      <c r="F3095" s="92">
        <v>0.0</v>
      </c>
      <c r="G3095" s="92">
        <v>0.0</v>
      </c>
      <c r="H3095" s="92">
        <v>0.0</v>
      </c>
      <c r="I3095" s="92">
        <v>0.0</v>
      </c>
      <c r="J3095" s="106">
        <v>0.0</v>
      </c>
      <c r="K3095" s="94" t="e">
        <v>#DIV/0!</v>
      </c>
      <c r="L3095" s="92">
        <v>0.0</v>
      </c>
      <c r="M3095" s="92">
        <v>0.0</v>
      </c>
      <c r="N3095" s="103">
        <v>0.0</v>
      </c>
      <c r="O3095" s="95">
        <v>0.0</v>
      </c>
      <c r="P3095" s="92">
        <v>0.0</v>
      </c>
      <c r="Q3095" s="92">
        <v>0.0</v>
      </c>
      <c r="R3095" s="92">
        <v>0.0</v>
      </c>
      <c r="S3095" s="92">
        <v>0.0</v>
      </c>
      <c r="T3095" s="92">
        <v>0.0</v>
      </c>
      <c r="U3095" s="92">
        <v>0.0</v>
      </c>
      <c r="V3095" s="92">
        <v>0.0</v>
      </c>
      <c r="W3095" s="92">
        <v>0.0</v>
      </c>
      <c r="X3095" s="92">
        <v>0.0</v>
      </c>
      <c r="Y3095" s="92">
        <v>0.0</v>
      </c>
      <c r="Z3095" s="92">
        <v>0.0</v>
      </c>
      <c r="AA3095" s="92">
        <v>0.0</v>
      </c>
      <c r="AB3095" s="92">
        <v>0.0</v>
      </c>
      <c r="AC3095" s="92">
        <v>0.0</v>
      </c>
      <c r="AD3095" s="92">
        <v>0.0</v>
      </c>
      <c r="AE3095" s="92">
        <v>0.0</v>
      </c>
      <c r="AF3095" s="92">
        <v>0.0</v>
      </c>
      <c r="AG3095" s="92">
        <v>0.0</v>
      </c>
      <c r="AH3095" s="92">
        <v>0.0</v>
      </c>
    </row>
    <row r="3096" hidden="1">
      <c r="A3096" s="90" t="s">
        <v>71</v>
      </c>
      <c r="B3096" s="91" t="s">
        <v>327</v>
      </c>
      <c r="C3096" s="103">
        <v>1.0</v>
      </c>
      <c r="D3096" s="103">
        <v>1.0</v>
      </c>
      <c r="E3096" s="104">
        <v>8.0</v>
      </c>
      <c r="F3096" s="103">
        <v>2.0</v>
      </c>
      <c r="G3096" s="103">
        <v>30.0</v>
      </c>
      <c r="H3096" s="103">
        <v>1.0</v>
      </c>
      <c r="I3096" s="103">
        <v>18.0</v>
      </c>
      <c r="J3096" s="106">
        <v>12.0</v>
      </c>
      <c r="K3096" s="94">
        <v>1.6666666666666667</v>
      </c>
      <c r="L3096" s="103">
        <v>24.0</v>
      </c>
      <c r="M3096" s="103">
        <v>48.0</v>
      </c>
      <c r="N3096" s="103">
        <v>1.0</v>
      </c>
      <c r="O3096" s="95">
        <v>8.0</v>
      </c>
      <c r="P3096" s="92">
        <v>0.0</v>
      </c>
      <c r="Q3096" s="103">
        <v>1.0</v>
      </c>
      <c r="R3096" s="103">
        <v>3.0</v>
      </c>
      <c r="S3096" s="92">
        <v>0.0</v>
      </c>
      <c r="T3096" s="103">
        <v>6.0</v>
      </c>
      <c r="U3096" s="103">
        <v>2.0</v>
      </c>
      <c r="V3096" s="103">
        <v>1.0</v>
      </c>
      <c r="W3096" s="103">
        <v>1.0</v>
      </c>
      <c r="X3096" s="103">
        <v>1.0</v>
      </c>
      <c r="Y3096" s="92">
        <v>0.0</v>
      </c>
      <c r="Z3096" s="92">
        <v>0.0</v>
      </c>
      <c r="AA3096" s="92">
        <v>0.0</v>
      </c>
      <c r="AB3096" s="92">
        <v>0.0</v>
      </c>
      <c r="AC3096" s="103">
        <v>2.0</v>
      </c>
      <c r="AD3096" s="103">
        <v>1.0</v>
      </c>
      <c r="AE3096" s="92">
        <v>0.0</v>
      </c>
      <c r="AF3096" s="92">
        <v>0.0</v>
      </c>
      <c r="AG3096" s="92">
        <v>0.0</v>
      </c>
      <c r="AH3096" s="92">
        <v>0.0</v>
      </c>
    </row>
    <row r="3097" hidden="1">
      <c r="A3097" s="90" t="s">
        <v>71</v>
      </c>
      <c r="B3097" s="91" t="s">
        <v>359</v>
      </c>
      <c r="C3097" s="103">
        <v>1.0</v>
      </c>
      <c r="D3097" s="103">
        <v>1.0</v>
      </c>
      <c r="E3097" s="104">
        <v>8.0</v>
      </c>
      <c r="F3097" s="103">
        <v>2.0</v>
      </c>
      <c r="G3097" s="103">
        <v>32.0</v>
      </c>
      <c r="H3097" s="92">
        <v>0.0</v>
      </c>
      <c r="I3097" s="103">
        <v>21.0</v>
      </c>
      <c r="J3097" s="106">
        <v>11.0</v>
      </c>
      <c r="K3097" s="94">
        <v>1.5238095238095237</v>
      </c>
      <c r="L3097" s="103">
        <v>20.0</v>
      </c>
      <c r="M3097" s="103">
        <v>48.0</v>
      </c>
      <c r="N3097" s="103">
        <v>1.0</v>
      </c>
      <c r="O3097" s="95">
        <v>8.0</v>
      </c>
      <c r="P3097" s="103">
        <v>2.0</v>
      </c>
      <c r="Q3097" s="92">
        <v>0.0</v>
      </c>
      <c r="R3097" s="103">
        <v>3.0</v>
      </c>
      <c r="S3097" s="92">
        <v>0.0</v>
      </c>
      <c r="T3097" s="103">
        <v>7.0</v>
      </c>
      <c r="U3097" s="103">
        <v>4.0</v>
      </c>
      <c r="V3097" s="92">
        <v>0.0</v>
      </c>
      <c r="W3097" s="92">
        <v>0.0</v>
      </c>
      <c r="X3097" s="92">
        <v>0.0</v>
      </c>
      <c r="Y3097" s="92">
        <v>0.0</v>
      </c>
      <c r="Z3097" s="92">
        <v>0.0</v>
      </c>
      <c r="AA3097" s="92">
        <v>0.0</v>
      </c>
      <c r="AB3097" s="92">
        <v>0.0</v>
      </c>
      <c r="AC3097" s="103">
        <v>1.0</v>
      </c>
      <c r="AD3097" s="92">
        <v>0.0</v>
      </c>
      <c r="AE3097" s="92">
        <v>0.0</v>
      </c>
      <c r="AF3097" s="92">
        <v>0.0</v>
      </c>
      <c r="AG3097" s="92">
        <v>0.0</v>
      </c>
      <c r="AH3097" s="92">
        <v>0.0</v>
      </c>
    </row>
    <row r="3098" hidden="1">
      <c r="A3098" s="98"/>
      <c r="B3098" s="99"/>
      <c r="C3098" s="99">
        <v>1.0</v>
      </c>
      <c r="D3098" s="99">
        <v>1.0</v>
      </c>
      <c r="E3098" s="100">
        <v>32.0</v>
      </c>
      <c r="F3098" s="99">
        <v>1.25</v>
      </c>
      <c r="G3098" s="99">
        <v>128.0</v>
      </c>
      <c r="H3098" s="99"/>
      <c r="I3098" s="99">
        <v>74.0</v>
      </c>
      <c r="J3098" s="99">
        <v>54.0</v>
      </c>
      <c r="K3098" s="101">
        <v>1.7297297297297298</v>
      </c>
      <c r="L3098" s="99">
        <v>93.0</v>
      </c>
      <c r="M3098" s="99">
        <v>181.0</v>
      </c>
      <c r="N3098" s="99"/>
      <c r="O3098" s="102"/>
      <c r="P3098" s="99">
        <v>5.0</v>
      </c>
      <c r="Q3098" s="99">
        <v>1.0</v>
      </c>
      <c r="R3098" s="99">
        <v>15.0</v>
      </c>
      <c r="S3098" s="99">
        <v>0.0</v>
      </c>
      <c r="T3098" s="99">
        <v>24.0</v>
      </c>
      <c r="U3098" s="99">
        <v>9.0</v>
      </c>
      <c r="V3098" s="99">
        <v>1.0</v>
      </c>
      <c r="W3098" s="99">
        <v>1.0</v>
      </c>
      <c r="X3098" s="99">
        <v>1.0</v>
      </c>
      <c r="Y3098" s="99">
        <v>0.0</v>
      </c>
      <c r="Z3098" s="99">
        <v>0.0</v>
      </c>
      <c r="AA3098" s="99">
        <v>0.0</v>
      </c>
      <c r="AB3098" s="99">
        <v>0.0</v>
      </c>
      <c r="AC3098" s="99">
        <v>3.0</v>
      </c>
      <c r="AD3098" s="99">
        <v>1.0</v>
      </c>
      <c r="AE3098" s="99">
        <v>0.0</v>
      </c>
      <c r="AF3098" s="99">
        <v>0.0</v>
      </c>
      <c r="AG3098" s="99">
        <v>0.0</v>
      </c>
      <c r="AH3098" s="99">
        <v>0.0</v>
      </c>
    </row>
    <row r="3099" hidden="1">
      <c r="A3099" s="90" t="s">
        <v>47</v>
      </c>
      <c r="B3099" s="91" t="s">
        <v>263</v>
      </c>
      <c r="C3099" s="103">
        <v>1.0</v>
      </c>
      <c r="D3099" s="92">
        <v>0.0</v>
      </c>
      <c r="E3099" s="104">
        <v>8.0</v>
      </c>
      <c r="F3099" s="92">
        <v>0.0</v>
      </c>
      <c r="G3099" s="103">
        <v>12.0</v>
      </c>
      <c r="H3099" s="92">
        <v>0.0</v>
      </c>
      <c r="I3099" s="103">
        <v>36.0</v>
      </c>
      <c r="J3099" s="106">
        <v>-24.0</v>
      </c>
      <c r="K3099" s="94">
        <v>0.3333333333333333</v>
      </c>
      <c r="L3099" s="103">
        <v>11.0</v>
      </c>
      <c r="M3099" s="103">
        <v>14.0</v>
      </c>
      <c r="N3099" s="103">
        <v>1.0</v>
      </c>
      <c r="O3099" s="95">
        <v>6.6</v>
      </c>
      <c r="P3099" s="103">
        <v>1.0</v>
      </c>
      <c r="Q3099" s="92">
        <v>0.0</v>
      </c>
      <c r="R3099" s="92">
        <v>0.0</v>
      </c>
      <c r="S3099" s="92">
        <v>0.0</v>
      </c>
      <c r="T3099" s="103">
        <v>2.0</v>
      </c>
      <c r="U3099" s="92">
        <v>0.0</v>
      </c>
      <c r="V3099" s="92">
        <v>0.0</v>
      </c>
      <c r="W3099" s="92">
        <v>0.0</v>
      </c>
      <c r="X3099" s="92">
        <v>0.0</v>
      </c>
      <c r="Y3099" s="92">
        <v>0.0</v>
      </c>
      <c r="Z3099" s="92">
        <v>0.0</v>
      </c>
      <c r="AA3099" s="92">
        <v>0.0</v>
      </c>
      <c r="AB3099" s="92">
        <v>0.0</v>
      </c>
      <c r="AC3099" s="92">
        <v>0.0</v>
      </c>
      <c r="AD3099" s="92">
        <v>0.0</v>
      </c>
      <c r="AE3099" s="92">
        <v>0.0</v>
      </c>
      <c r="AF3099" s="92">
        <v>0.0</v>
      </c>
      <c r="AG3099" s="92">
        <v>0.0</v>
      </c>
      <c r="AH3099" s="92">
        <v>0.0</v>
      </c>
    </row>
    <row r="3100" hidden="1">
      <c r="A3100" s="90" t="s">
        <v>47</v>
      </c>
      <c r="B3100" s="91" t="s">
        <v>264</v>
      </c>
      <c r="C3100" s="92">
        <v>0.0</v>
      </c>
      <c r="D3100" s="92">
        <v>0.0</v>
      </c>
      <c r="E3100" s="93">
        <v>0.0</v>
      </c>
      <c r="F3100" s="92">
        <v>0.0</v>
      </c>
      <c r="G3100" s="92">
        <v>0.0</v>
      </c>
      <c r="H3100" s="92">
        <v>0.0</v>
      </c>
      <c r="I3100" s="92">
        <v>0.0</v>
      </c>
      <c r="J3100" s="106">
        <v>0.0</v>
      </c>
      <c r="K3100" s="94" t="e">
        <v>#DIV/0!</v>
      </c>
      <c r="L3100" s="92">
        <v>0.0</v>
      </c>
      <c r="M3100" s="92">
        <v>0.0</v>
      </c>
      <c r="N3100" s="103">
        <v>0.0</v>
      </c>
      <c r="O3100" s="95">
        <v>0.0</v>
      </c>
      <c r="P3100" s="92">
        <v>0.0</v>
      </c>
      <c r="Q3100" s="92">
        <v>0.0</v>
      </c>
      <c r="R3100" s="92">
        <v>0.0</v>
      </c>
      <c r="S3100" s="92">
        <v>0.0</v>
      </c>
      <c r="T3100" s="92">
        <v>0.0</v>
      </c>
      <c r="U3100" s="92">
        <v>0.0</v>
      </c>
      <c r="V3100" s="92">
        <v>0.0</v>
      </c>
      <c r="W3100" s="92">
        <v>0.0</v>
      </c>
      <c r="X3100" s="92">
        <v>0.0</v>
      </c>
      <c r="Y3100" s="92">
        <v>0.0</v>
      </c>
      <c r="Z3100" s="92">
        <v>0.0</v>
      </c>
      <c r="AA3100" s="92">
        <v>0.0</v>
      </c>
      <c r="AB3100" s="92">
        <v>0.0</v>
      </c>
      <c r="AC3100" s="92">
        <v>0.0</v>
      </c>
      <c r="AD3100" s="92">
        <v>0.0</v>
      </c>
      <c r="AE3100" s="92">
        <v>0.0</v>
      </c>
      <c r="AF3100" s="92">
        <v>0.0</v>
      </c>
      <c r="AG3100" s="92">
        <v>0.0</v>
      </c>
      <c r="AH3100" s="92">
        <v>0.0</v>
      </c>
    </row>
    <row r="3101" hidden="1">
      <c r="A3101" s="90" t="s">
        <v>47</v>
      </c>
      <c r="B3101" s="91" t="s">
        <v>265</v>
      </c>
      <c r="C3101" s="103">
        <v>1.0</v>
      </c>
      <c r="D3101" s="92">
        <v>0.0</v>
      </c>
      <c r="E3101" s="104">
        <v>8.0</v>
      </c>
      <c r="F3101" s="103">
        <v>1.0</v>
      </c>
      <c r="G3101" s="103">
        <v>32.0</v>
      </c>
      <c r="H3101" s="92">
        <v>0.0</v>
      </c>
      <c r="I3101" s="103">
        <v>34.0</v>
      </c>
      <c r="J3101" s="106">
        <v>-2.0</v>
      </c>
      <c r="K3101" s="94">
        <v>0.9411764705882353</v>
      </c>
      <c r="L3101" s="103">
        <v>12.0</v>
      </c>
      <c r="M3101" s="103">
        <v>40.0</v>
      </c>
      <c r="N3101" s="103">
        <v>1.0</v>
      </c>
      <c r="O3101" s="95">
        <v>6.8</v>
      </c>
      <c r="P3101" s="103">
        <v>1.0</v>
      </c>
      <c r="Q3101" s="103">
        <v>3.0</v>
      </c>
      <c r="R3101" s="92">
        <v>0.0</v>
      </c>
      <c r="S3101" s="103">
        <v>2.0</v>
      </c>
      <c r="T3101" s="103">
        <v>5.0</v>
      </c>
      <c r="U3101" s="92">
        <v>0.0</v>
      </c>
      <c r="V3101" s="92">
        <v>0.0</v>
      </c>
      <c r="W3101" s="92">
        <v>0.0</v>
      </c>
      <c r="X3101" s="92">
        <v>0.0</v>
      </c>
      <c r="Y3101" s="92">
        <v>0.0</v>
      </c>
      <c r="Z3101" s="92">
        <v>0.0</v>
      </c>
      <c r="AA3101" s="92">
        <v>0.0</v>
      </c>
      <c r="AB3101" s="92">
        <v>0.0</v>
      </c>
      <c r="AC3101" s="92">
        <v>0.0</v>
      </c>
      <c r="AD3101" s="92">
        <v>0.0</v>
      </c>
      <c r="AE3101" s="92">
        <v>0.0</v>
      </c>
      <c r="AF3101" s="92">
        <v>0.0</v>
      </c>
      <c r="AG3101" s="92">
        <v>0.0</v>
      </c>
      <c r="AH3101" s="92">
        <v>0.0</v>
      </c>
    </row>
    <row r="3102" hidden="1">
      <c r="A3102" s="90" t="s">
        <v>47</v>
      </c>
      <c r="B3102" s="91" t="s">
        <v>266</v>
      </c>
      <c r="C3102" s="92">
        <v>0.0</v>
      </c>
      <c r="D3102" s="92">
        <v>0.0</v>
      </c>
      <c r="E3102" s="93">
        <v>0.0</v>
      </c>
      <c r="F3102" s="92">
        <v>0.0</v>
      </c>
      <c r="G3102" s="92">
        <v>0.0</v>
      </c>
      <c r="H3102" s="92">
        <v>0.0</v>
      </c>
      <c r="I3102" s="92">
        <v>0.0</v>
      </c>
      <c r="J3102" s="106">
        <v>0.0</v>
      </c>
      <c r="K3102" s="94" t="e">
        <v>#DIV/0!</v>
      </c>
      <c r="L3102" s="92">
        <v>0.0</v>
      </c>
      <c r="M3102" s="92">
        <v>0.0</v>
      </c>
      <c r="N3102" s="103">
        <v>0.0</v>
      </c>
      <c r="O3102" s="95">
        <v>0.0</v>
      </c>
      <c r="P3102" s="92">
        <v>0.0</v>
      </c>
      <c r="Q3102" s="92">
        <v>0.0</v>
      </c>
      <c r="R3102" s="92">
        <v>0.0</v>
      </c>
      <c r="S3102" s="92">
        <v>0.0</v>
      </c>
      <c r="T3102" s="92">
        <v>0.0</v>
      </c>
      <c r="U3102" s="92">
        <v>0.0</v>
      </c>
      <c r="V3102" s="92">
        <v>0.0</v>
      </c>
      <c r="W3102" s="92">
        <v>0.0</v>
      </c>
      <c r="X3102" s="92">
        <v>0.0</v>
      </c>
      <c r="Y3102" s="92">
        <v>0.0</v>
      </c>
      <c r="Z3102" s="92">
        <v>0.0</v>
      </c>
      <c r="AA3102" s="92">
        <v>0.0</v>
      </c>
      <c r="AB3102" s="92">
        <v>0.0</v>
      </c>
      <c r="AC3102" s="92">
        <v>0.0</v>
      </c>
      <c r="AD3102" s="92">
        <v>0.0</v>
      </c>
      <c r="AE3102" s="92">
        <v>0.0</v>
      </c>
      <c r="AF3102" s="92">
        <v>0.0</v>
      </c>
      <c r="AG3102" s="92">
        <v>0.0</v>
      </c>
      <c r="AH3102" s="92">
        <v>0.0</v>
      </c>
    </row>
    <row r="3103" hidden="1">
      <c r="A3103" s="90" t="s">
        <v>47</v>
      </c>
      <c r="B3103" s="91" t="s">
        <v>267</v>
      </c>
      <c r="C3103" s="92">
        <v>0.0</v>
      </c>
      <c r="D3103" s="92">
        <v>0.0</v>
      </c>
      <c r="E3103" s="93">
        <v>0.0</v>
      </c>
      <c r="F3103" s="92">
        <v>0.0</v>
      </c>
      <c r="G3103" s="92">
        <v>0.0</v>
      </c>
      <c r="H3103" s="92">
        <v>0.0</v>
      </c>
      <c r="I3103" s="92">
        <v>0.0</v>
      </c>
      <c r="J3103" s="106">
        <v>0.0</v>
      </c>
      <c r="K3103" s="94" t="e">
        <v>#DIV/0!</v>
      </c>
      <c r="L3103" s="92">
        <v>0.0</v>
      </c>
      <c r="M3103" s="92">
        <v>0.0</v>
      </c>
      <c r="N3103" s="103">
        <v>0.0</v>
      </c>
      <c r="O3103" s="95">
        <v>0.0</v>
      </c>
      <c r="P3103" s="92">
        <v>0.0</v>
      </c>
      <c r="Q3103" s="92">
        <v>0.0</v>
      </c>
      <c r="R3103" s="92">
        <v>0.0</v>
      </c>
      <c r="S3103" s="92">
        <v>0.0</v>
      </c>
      <c r="T3103" s="92">
        <v>0.0</v>
      </c>
      <c r="U3103" s="92">
        <v>0.0</v>
      </c>
      <c r="V3103" s="92">
        <v>0.0</v>
      </c>
      <c r="W3103" s="92">
        <v>0.0</v>
      </c>
      <c r="X3103" s="92">
        <v>0.0</v>
      </c>
      <c r="Y3103" s="92">
        <v>0.0</v>
      </c>
      <c r="Z3103" s="92">
        <v>0.0</v>
      </c>
      <c r="AA3103" s="92">
        <v>0.0</v>
      </c>
      <c r="AB3103" s="92">
        <v>0.0</v>
      </c>
      <c r="AC3103" s="92">
        <v>0.0</v>
      </c>
      <c r="AD3103" s="92">
        <v>0.0</v>
      </c>
      <c r="AE3103" s="92">
        <v>0.0</v>
      </c>
      <c r="AF3103" s="92">
        <v>0.0</v>
      </c>
      <c r="AG3103" s="92">
        <v>0.0</v>
      </c>
      <c r="AH3103" s="92">
        <v>0.0</v>
      </c>
    </row>
    <row r="3104" hidden="1">
      <c r="A3104" s="90" t="s">
        <v>47</v>
      </c>
      <c r="B3104" s="97" t="s">
        <v>268</v>
      </c>
      <c r="C3104" s="103">
        <v>1.0</v>
      </c>
      <c r="D3104" s="92">
        <v>0.0</v>
      </c>
      <c r="E3104" s="104">
        <v>8.0</v>
      </c>
      <c r="F3104" s="92">
        <v>0.0</v>
      </c>
      <c r="G3104" s="103">
        <v>18.0</v>
      </c>
      <c r="H3104" s="92">
        <v>0.0</v>
      </c>
      <c r="I3104" s="103">
        <v>28.0</v>
      </c>
      <c r="J3104" s="106">
        <v>-10.0</v>
      </c>
      <c r="K3104" s="94">
        <v>0.6428571428571429</v>
      </c>
      <c r="L3104" s="103">
        <v>15.0</v>
      </c>
      <c r="M3104" s="103">
        <v>20.0</v>
      </c>
      <c r="N3104" s="103">
        <v>1.0</v>
      </c>
      <c r="O3104" s="95">
        <v>7.0</v>
      </c>
      <c r="P3104" s="103">
        <v>2.0</v>
      </c>
      <c r="Q3104" s="92">
        <v>0.0</v>
      </c>
      <c r="R3104" s="92">
        <v>0.0</v>
      </c>
      <c r="S3104" s="92">
        <v>0.0</v>
      </c>
      <c r="T3104" s="103">
        <v>3.0</v>
      </c>
      <c r="U3104" s="92">
        <v>0.0</v>
      </c>
      <c r="V3104" s="92">
        <v>0.0</v>
      </c>
      <c r="W3104" s="92">
        <v>0.0</v>
      </c>
      <c r="X3104" s="92">
        <v>0.0</v>
      </c>
      <c r="Y3104" s="92">
        <v>0.0</v>
      </c>
      <c r="Z3104" s="92">
        <v>0.0</v>
      </c>
      <c r="AA3104" s="92">
        <v>0.0</v>
      </c>
      <c r="AB3104" s="92">
        <v>0.0</v>
      </c>
      <c r="AC3104" s="92">
        <v>0.0</v>
      </c>
      <c r="AD3104" s="92">
        <v>0.0</v>
      </c>
      <c r="AE3104" s="92">
        <v>0.0</v>
      </c>
      <c r="AF3104" s="92">
        <v>0.0</v>
      </c>
      <c r="AG3104" s="92">
        <v>0.0</v>
      </c>
      <c r="AH3104" s="92">
        <v>0.0</v>
      </c>
    </row>
    <row r="3105" hidden="1">
      <c r="A3105" s="98" t="s">
        <v>269</v>
      </c>
      <c r="B3105" s="99" t="s">
        <v>270</v>
      </c>
      <c r="C3105" s="158">
        <v>1.0</v>
      </c>
      <c r="D3105" s="99">
        <v>0.0</v>
      </c>
      <c r="E3105" s="159">
        <v>8.0</v>
      </c>
      <c r="F3105" s="99">
        <v>0.0</v>
      </c>
      <c r="G3105" s="158">
        <v>9.0</v>
      </c>
      <c r="H3105" s="99">
        <v>0.0</v>
      </c>
      <c r="I3105" s="158">
        <v>32.0</v>
      </c>
      <c r="J3105" s="99">
        <v>-23.0</v>
      </c>
      <c r="K3105" s="101">
        <v>0.28125</v>
      </c>
      <c r="L3105" s="158">
        <v>12.0</v>
      </c>
      <c r="M3105" s="158">
        <v>12.0</v>
      </c>
      <c r="N3105" s="158">
        <v>1.0</v>
      </c>
      <c r="O3105" s="102">
        <v>6.4</v>
      </c>
      <c r="P3105" s="158">
        <v>1.0</v>
      </c>
      <c r="Q3105" s="99">
        <v>0.0</v>
      </c>
      <c r="R3105" s="99">
        <v>0.0</v>
      </c>
      <c r="S3105" s="158">
        <v>1.0</v>
      </c>
      <c r="T3105" s="158">
        <v>1.0</v>
      </c>
      <c r="U3105" s="99">
        <v>0.0</v>
      </c>
      <c r="V3105" s="99">
        <v>0.0</v>
      </c>
      <c r="W3105" s="99">
        <v>0.0</v>
      </c>
      <c r="X3105" s="99">
        <v>0.0</v>
      </c>
      <c r="Y3105" s="99">
        <v>0.0</v>
      </c>
      <c r="Z3105" s="99">
        <v>0.0</v>
      </c>
      <c r="AA3105" s="99">
        <v>0.0</v>
      </c>
      <c r="AB3105" s="99">
        <v>0.0</v>
      </c>
      <c r="AC3105" s="99">
        <v>0.0</v>
      </c>
      <c r="AD3105" s="99">
        <v>0.0</v>
      </c>
      <c r="AE3105" s="99">
        <v>0.0</v>
      </c>
      <c r="AF3105" s="99">
        <v>0.0</v>
      </c>
      <c r="AG3105" s="99">
        <v>0.0</v>
      </c>
      <c r="AH3105" s="99">
        <v>0.0</v>
      </c>
    </row>
    <row r="3106">
      <c r="A3106" s="119" t="s">
        <v>557</v>
      </c>
    </row>
    <row r="3108" hidden="1">
      <c r="A3108" s="115"/>
      <c r="F3108" s="116" t="s">
        <v>382</v>
      </c>
      <c r="L3108" s="117" t="s">
        <v>383</v>
      </c>
      <c r="N3108" s="118" t="s">
        <v>384</v>
      </c>
    </row>
    <row r="3109" hidden="1">
      <c r="A3109" s="83" t="s">
        <v>232</v>
      </c>
      <c r="B3109" s="83" t="s">
        <v>233</v>
      </c>
      <c r="C3109" s="83" t="s">
        <v>234</v>
      </c>
      <c r="D3109" s="83" t="s">
        <v>15</v>
      </c>
      <c r="E3109" s="84" t="s">
        <v>235</v>
      </c>
      <c r="F3109" s="85" t="s">
        <v>17</v>
      </c>
      <c r="G3109" s="85" t="s">
        <v>236</v>
      </c>
      <c r="H3109" s="85" t="s">
        <v>237</v>
      </c>
      <c r="I3109" s="85" t="s">
        <v>238</v>
      </c>
      <c r="J3109" s="85" t="s">
        <v>239</v>
      </c>
      <c r="K3109" s="86" t="s">
        <v>240</v>
      </c>
      <c r="L3109" s="87" t="s">
        <v>241</v>
      </c>
      <c r="M3109" s="87" t="s">
        <v>242</v>
      </c>
      <c r="N3109" s="88" t="s">
        <v>385</v>
      </c>
      <c r="O3109" s="88" t="s">
        <v>235</v>
      </c>
      <c r="P3109" s="88" t="s">
        <v>244</v>
      </c>
      <c r="Q3109" s="88" t="s">
        <v>245</v>
      </c>
      <c r="R3109" s="88" t="s">
        <v>246</v>
      </c>
      <c r="S3109" s="88" t="s">
        <v>247</v>
      </c>
      <c r="T3109" s="88" t="s">
        <v>248</v>
      </c>
      <c r="U3109" s="88" t="s">
        <v>249</v>
      </c>
      <c r="V3109" s="88" t="s">
        <v>250</v>
      </c>
      <c r="W3109" s="88" t="s">
        <v>251</v>
      </c>
      <c r="X3109" s="88" t="s">
        <v>252</v>
      </c>
      <c r="Y3109" s="88" t="s">
        <v>253</v>
      </c>
      <c r="Z3109" s="88" t="s">
        <v>254</v>
      </c>
      <c r="AA3109" s="88" t="s">
        <v>255</v>
      </c>
      <c r="AB3109" s="88" t="s">
        <v>256</v>
      </c>
      <c r="AC3109" s="88" t="s">
        <v>257</v>
      </c>
      <c r="AD3109" s="88" t="s">
        <v>258</v>
      </c>
      <c r="AE3109" s="88" t="s">
        <v>259</v>
      </c>
      <c r="AF3109" s="88" t="s">
        <v>260</v>
      </c>
      <c r="AG3109" s="88" t="s">
        <v>261</v>
      </c>
      <c r="AH3109" s="88" t="s">
        <v>262</v>
      </c>
    </row>
    <row r="3110" hidden="1">
      <c r="A3110" s="90" t="s">
        <v>22</v>
      </c>
      <c r="B3110" s="91" t="s">
        <v>289</v>
      </c>
      <c r="C3110" s="103">
        <v>1.0</v>
      </c>
      <c r="D3110" s="103">
        <v>1.0</v>
      </c>
      <c r="E3110" s="93">
        <f t="shared" ref="E3110:E3115" si="1960">SUM(L3110*I3110)/60</f>
        <v>7.8</v>
      </c>
      <c r="F3110" s="103">
        <v>5.0</v>
      </c>
      <c r="G3110" s="103">
        <v>18.0</v>
      </c>
      <c r="H3110" s="92">
        <v>0.0</v>
      </c>
      <c r="I3110" s="103">
        <v>26.0</v>
      </c>
      <c r="J3110" s="106">
        <f t="shared" ref="J3110:J3123" si="1961">SUM(G3110-I3110)</f>
        <v>-8</v>
      </c>
      <c r="K3110" s="94">
        <f t="shared" ref="K3110:K3123" si="1962">SUM(G3110/I3110)</f>
        <v>0.6923076923</v>
      </c>
      <c r="L3110" s="103">
        <v>18.0</v>
      </c>
      <c r="M3110" s="103">
        <v>26.0</v>
      </c>
      <c r="N3110" s="103">
        <v>1.0</v>
      </c>
      <c r="O3110" s="95">
        <f t="shared" ref="O3110:O3115" si="1963">(E3110*N3110)</f>
        <v>7.8</v>
      </c>
      <c r="P3110" s="103">
        <v>1.0</v>
      </c>
      <c r="Q3110" s="103">
        <v>1.0</v>
      </c>
      <c r="R3110" s="92">
        <v>0.0</v>
      </c>
      <c r="S3110" s="92">
        <v>0.0</v>
      </c>
      <c r="T3110" s="103">
        <v>2.0</v>
      </c>
      <c r="U3110" s="92">
        <v>0.0</v>
      </c>
      <c r="V3110" s="92">
        <v>0.0</v>
      </c>
      <c r="W3110" s="92">
        <v>0.0</v>
      </c>
      <c r="X3110" s="92">
        <v>0.0</v>
      </c>
      <c r="Y3110" s="92">
        <v>0.0</v>
      </c>
      <c r="Z3110" s="92">
        <v>0.0</v>
      </c>
      <c r="AA3110" s="92">
        <v>0.0</v>
      </c>
      <c r="AB3110" s="92">
        <v>0.0</v>
      </c>
      <c r="AC3110" s="92">
        <v>0.0</v>
      </c>
      <c r="AD3110" s="92">
        <v>0.0</v>
      </c>
      <c r="AE3110" s="92">
        <v>0.0</v>
      </c>
      <c r="AF3110" s="92">
        <v>0.0</v>
      </c>
      <c r="AG3110" s="92">
        <v>0.0</v>
      </c>
      <c r="AH3110" s="92">
        <v>0.0</v>
      </c>
    </row>
    <row r="3111" hidden="1">
      <c r="A3111" s="90" t="s">
        <v>22</v>
      </c>
      <c r="B3111" s="91" t="s">
        <v>290</v>
      </c>
      <c r="C3111" s="103">
        <v>1.0</v>
      </c>
      <c r="D3111" s="103">
        <v>1.0</v>
      </c>
      <c r="E3111" s="93">
        <f t="shared" si="1960"/>
        <v>7.5</v>
      </c>
      <c r="F3111" s="92">
        <v>0.0</v>
      </c>
      <c r="G3111" s="103">
        <v>24.0</v>
      </c>
      <c r="H3111" s="92">
        <v>0.0</v>
      </c>
      <c r="I3111" s="103">
        <v>25.0</v>
      </c>
      <c r="J3111" s="106">
        <f t="shared" si="1961"/>
        <v>-1</v>
      </c>
      <c r="K3111" s="94">
        <f t="shared" si="1962"/>
        <v>0.96</v>
      </c>
      <c r="L3111" s="103">
        <v>18.0</v>
      </c>
      <c r="M3111" s="103">
        <v>29.0</v>
      </c>
      <c r="N3111" s="103">
        <v>1.0</v>
      </c>
      <c r="O3111" s="95">
        <f t="shared" si="1963"/>
        <v>7.5</v>
      </c>
      <c r="P3111" s="103">
        <v>1.0</v>
      </c>
      <c r="Q3111" s="103">
        <v>1.0</v>
      </c>
      <c r="R3111" s="92">
        <v>0.0</v>
      </c>
      <c r="S3111" s="103">
        <v>1.0</v>
      </c>
      <c r="T3111" s="103">
        <v>5.0</v>
      </c>
      <c r="U3111" s="103">
        <v>1.0</v>
      </c>
      <c r="V3111" s="92">
        <v>0.0</v>
      </c>
      <c r="W3111" s="92">
        <v>0.0</v>
      </c>
      <c r="X3111" s="92">
        <v>0.0</v>
      </c>
      <c r="Y3111" s="92">
        <v>0.0</v>
      </c>
      <c r="Z3111" s="92">
        <v>0.0</v>
      </c>
      <c r="AA3111" s="92">
        <v>0.0</v>
      </c>
      <c r="AB3111" s="92">
        <v>0.0</v>
      </c>
      <c r="AC3111" s="92">
        <v>0.0</v>
      </c>
      <c r="AD3111" s="92">
        <v>0.0</v>
      </c>
      <c r="AE3111" s="92">
        <v>0.0</v>
      </c>
      <c r="AF3111" s="92">
        <v>0.0</v>
      </c>
      <c r="AG3111" s="92">
        <v>0.0</v>
      </c>
      <c r="AH3111" s="92">
        <v>0.0</v>
      </c>
    </row>
    <row r="3112" hidden="1">
      <c r="A3112" s="90" t="s">
        <v>22</v>
      </c>
      <c r="B3112" s="91" t="s">
        <v>291</v>
      </c>
      <c r="C3112" s="103">
        <v>1.0</v>
      </c>
      <c r="D3112" s="103">
        <v>1.0</v>
      </c>
      <c r="E3112" s="93">
        <f t="shared" si="1960"/>
        <v>7.65</v>
      </c>
      <c r="F3112" s="92">
        <v>0.0</v>
      </c>
      <c r="G3112" s="103">
        <v>27.0</v>
      </c>
      <c r="H3112" s="92">
        <v>0.0</v>
      </c>
      <c r="I3112" s="103">
        <v>27.0</v>
      </c>
      <c r="J3112" s="106">
        <f t="shared" si="1961"/>
        <v>0</v>
      </c>
      <c r="K3112" s="94">
        <f t="shared" si="1962"/>
        <v>1</v>
      </c>
      <c r="L3112" s="103">
        <v>17.0</v>
      </c>
      <c r="M3112" s="103">
        <v>31.0</v>
      </c>
      <c r="N3112" s="103">
        <v>1.0</v>
      </c>
      <c r="O3112" s="95">
        <f t="shared" si="1963"/>
        <v>7.65</v>
      </c>
      <c r="P3112" s="92">
        <v>0.0</v>
      </c>
      <c r="Q3112" s="103">
        <v>1.0</v>
      </c>
      <c r="R3112" s="92">
        <v>0.0</v>
      </c>
      <c r="S3112" s="103">
        <v>1.0</v>
      </c>
      <c r="T3112" s="103">
        <v>3.0</v>
      </c>
      <c r="U3112" s="103">
        <v>1.0</v>
      </c>
      <c r="V3112" s="92">
        <v>0.0</v>
      </c>
      <c r="W3112" s="92">
        <v>0.0</v>
      </c>
      <c r="X3112" s="92">
        <v>0.0</v>
      </c>
      <c r="Y3112" s="92">
        <v>0.0</v>
      </c>
      <c r="Z3112" s="92">
        <v>0.0</v>
      </c>
      <c r="AA3112" s="92">
        <v>0.0</v>
      </c>
      <c r="AB3112" s="92">
        <v>0.0</v>
      </c>
      <c r="AC3112" s="103">
        <v>1.0</v>
      </c>
      <c r="AD3112" s="92">
        <v>0.0</v>
      </c>
      <c r="AE3112" s="92">
        <v>0.0</v>
      </c>
      <c r="AF3112" s="92">
        <v>0.0</v>
      </c>
      <c r="AG3112" s="92">
        <v>0.0</v>
      </c>
      <c r="AH3112" s="92">
        <v>0.0</v>
      </c>
    </row>
    <row r="3113" hidden="1">
      <c r="A3113" s="90" t="s">
        <v>22</v>
      </c>
      <c r="B3113" s="91" t="s">
        <v>292</v>
      </c>
      <c r="C3113" s="103">
        <v>1.0</v>
      </c>
      <c r="D3113" s="103">
        <v>1.0</v>
      </c>
      <c r="E3113" s="93">
        <f t="shared" si="1960"/>
        <v>7.466666667</v>
      </c>
      <c r="F3113" s="92">
        <v>0.0</v>
      </c>
      <c r="G3113" s="103">
        <v>44.0</v>
      </c>
      <c r="H3113" s="92">
        <v>0.0</v>
      </c>
      <c r="I3113" s="103">
        <v>28.0</v>
      </c>
      <c r="J3113" s="106">
        <f t="shared" si="1961"/>
        <v>16</v>
      </c>
      <c r="K3113" s="94">
        <f t="shared" si="1962"/>
        <v>1.571428571</v>
      </c>
      <c r="L3113" s="103">
        <v>16.0</v>
      </c>
      <c r="M3113" s="103">
        <v>52.0</v>
      </c>
      <c r="N3113" s="103">
        <v>1.0</v>
      </c>
      <c r="O3113" s="95">
        <f t="shared" si="1963"/>
        <v>7.466666667</v>
      </c>
      <c r="P3113" s="103">
        <v>3.0</v>
      </c>
      <c r="Q3113" s="92">
        <v>0.0</v>
      </c>
      <c r="R3113" s="92">
        <v>0.0</v>
      </c>
      <c r="S3113" s="92">
        <v>0.0</v>
      </c>
      <c r="T3113" s="103">
        <v>7.0</v>
      </c>
      <c r="U3113" s="103">
        <v>1.0</v>
      </c>
      <c r="V3113" s="103">
        <v>1.0</v>
      </c>
      <c r="W3113" s="103">
        <v>1.0</v>
      </c>
      <c r="X3113" s="92">
        <v>0.0</v>
      </c>
      <c r="Y3113" s="92">
        <v>0.0</v>
      </c>
      <c r="Z3113" s="92">
        <v>0.0</v>
      </c>
      <c r="AA3113" s="92">
        <v>0.0</v>
      </c>
      <c r="AB3113" s="92">
        <v>0.0</v>
      </c>
      <c r="AC3113" s="103">
        <v>2.0</v>
      </c>
      <c r="AD3113" s="92">
        <v>0.0</v>
      </c>
      <c r="AE3113" s="92">
        <v>0.0</v>
      </c>
      <c r="AF3113" s="92">
        <v>0.0</v>
      </c>
      <c r="AG3113" s="103">
        <v>1.0</v>
      </c>
      <c r="AH3113" s="92">
        <v>0.0</v>
      </c>
    </row>
    <row r="3114" hidden="1">
      <c r="A3114" s="90" t="s">
        <v>22</v>
      </c>
      <c r="B3114" s="91" t="s">
        <v>293</v>
      </c>
      <c r="C3114" s="92">
        <v>0.0</v>
      </c>
      <c r="D3114" s="92">
        <v>0.0</v>
      </c>
      <c r="E3114" s="93">
        <f t="shared" si="1960"/>
        <v>0</v>
      </c>
      <c r="F3114" s="92">
        <v>0.0</v>
      </c>
      <c r="G3114" s="92">
        <v>0.0</v>
      </c>
      <c r="H3114" s="92">
        <v>0.0</v>
      </c>
      <c r="I3114" s="92">
        <v>0.0</v>
      </c>
      <c r="J3114" s="106">
        <f t="shared" si="1961"/>
        <v>0</v>
      </c>
      <c r="K3114" s="94" t="str">
        <f t="shared" si="1962"/>
        <v>#DIV/0!</v>
      </c>
      <c r="L3114" s="92">
        <v>0.0</v>
      </c>
      <c r="M3114" s="92">
        <v>0.0</v>
      </c>
      <c r="N3114" s="103">
        <v>0.0</v>
      </c>
      <c r="O3114" s="95">
        <f t="shared" si="1963"/>
        <v>0</v>
      </c>
      <c r="P3114" s="92">
        <v>0.0</v>
      </c>
      <c r="Q3114" s="92">
        <v>0.0</v>
      </c>
      <c r="R3114" s="92">
        <v>0.0</v>
      </c>
      <c r="S3114" s="92">
        <v>0.0</v>
      </c>
      <c r="T3114" s="92">
        <v>0.0</v>
      </c>
      <c r="U3114" s="92">
        <v>0.0</v>
      </c>
      <c r="V3114" s="92">
        <v>0.0</v>
      </c>
      <c r="W3114" s="92">
        <v>0.0</v>
      </c>
      <c r="X3114" s="92">
        <v>0.0</v>
      </c>
      <c r="Y3114" s="92">
        <v>0.0</v>
      </c>
      <c r="Z3114" s="92">
        <v>0.0</v>
      </c>
      <c r="AA3114" s="92">
        <v>0.0</v>
      </c>
      <c r="AB3114" s="92">
        <v>0.0</v>
      </c>
      <c r="AC3114" s="92">
        <v>0.0</v>
      </c>
      <c r="AD3114" s="92">
        <v>0.0</v>
      </c>
      <c r="AE3114" s="92">
        <v>0.0</v>
      </c>
      <c r="AF3114" s="92">
        <v>0.0</v>
      </c>
      <c r="AG3114" s="92">
        <v>0.0</v>
      </c>
      <c r="AH3114" s="92">
        <v>0.0</v>
      </c>
    </row>
    <row r="3115" hidden="1">
      <c r="A3115" s="90" t="s">
        <v>22</v>
      </c>
      <c r="B3115" s="91" t="s">
        <v>294</v>
      </c>
      <c r="C3115" s="92">
        <v>0.0</v>
      </c>
      <c r="D3115" s="92">
        <v>0.0</v>
      </c>
      <c r="E3115" s="93">
        <f t="shared" si="1960"/>
        <v>0</v>
      </c>
      <c r="F3115" s="92">
        <v>0.0</v>
      </c>
      <c r="G3115" s="92">
        <v>0.0</v>
      </c>
      <c r="H3115" s="92">
        <v>0.0</v>
      </c>
      <c r="I3115" s="92">
        <v>0.0</v>
      </c>
      <c r="J3115" s="106">
        <f t="shared" si="1961"/>
        <v>0</v>
      </c>
      <c r="K3115" s="94" t="str">
        <f t="shared" si="1962"/>
        <v>#DIV/0!</v>
      </c>
      <c r="L3115" s="92">
        <v>0.0</v>
      </c>
      <c r="M3115" s="92">
        <v>0.0</v>
      </c>
      <c r="N3115" s="103">
        <v>0.0</v>
      </c>
      <c r="O3115" s="95">
        <f t="shared" si="1963"/>
        <v>0</v>
      </c>
      <c r="P3115" s="92">
        <v>0.0</v>
      </c>
      <c r="Q3115" s="92">
        <v>0.0</v>
      </c>
      <c r="R3115" s="92">
        <v>0.0</v>
      </c>
      <c r="S3115" s="92">
        <v>0.0</v>
      </c>
      <c r="T3115" s="92">
        <v>0.0</v>
      </c>
      <c r="U3115" s="92">
        <v>0.0</v>
      </c>
      <c r="V3115" s="92">
        <v>0.0</v>
      </c>
      <c r="W3115" s="92">
        <v>0.0</v>
      </c>
      <c r="X3115" s="92">
        <v>0.0</v>
      </c>
      <c r="Y3115" s="92">
        <v>0.0</v>
      </c>
      <c r="Z3115" s="92">
        <v>0.0</v>
      </c>
      <c r="AA3115" s="92">
        <v>0.0</v>
      </c>
      <c r="AB3115" s="92">
        <v>0.0</v>
      </c>
      <c r="AC3115" s="92">
        <v>0.0</v>
      </c>
      <c r="AD3115" s="92">
        <v>0.0</v>
      </c>
      <c r="AE3115" s="92">
        <v>0.0</v>
      </c>
      <c r="AF3115" s="92">
        <v>0.0</v>
      </c>
      <c r="AG3115" s="92">
        <v>0.0</v>
      </c>
      <c r="AH3115" s="92">
        <v>0.0</v>
      </c>
    </row>
    <row r="3116" hidden="1">
      <c r="A3116" s="98"/>
      <c r="B3116" s="99"/>
      <c r="C3116" s="99">
        <f t="shared" ref="C3116:D3116" si="1964">SUM(C3110:C3115)/4</f>
        <v>1</v>
      </c>
      <c r="D3116" s="99">
        <f t="shared" si="1964"/>
        <v>1</v>
      </c>
      <c r="E3116" s="100">
        <f>SUM(E3110:E3115)</f>
        <v>30.41666667</v>
      </c>
      <c r="F3116" s="99">
        <f>SUM(F3110:F3115)/4</f>
        <v>1.25</v>
      </c>
      <c r="G3116" s="99">
        <f>SUM(G3110:G3115)</f>
        <v>113</v>
      </c>
      <c r="H3116" s="99"/>
      <c r="I3116" s="99">
        <f>SUM(I3110:I3115)</f>
        <v>106</v>
      </c>
      <c r="J3116" s="99">
        <f t="shared" si="1961"/>
        <v>7</v>
      </c>
      <c r="K3116" s="101">
        <f t="shared" si="1962"/>
        <v>1.066037736</v>
      </c>
      <c r="L3116" s="99">
        <f t="shared" ref="L3116:M3116" si="1965">SUM(L3110:L3115)</f>
        <v>69</v>
      </c>
      <c r="M3116" s="99">
        <f t="shared" si="1965"/>
        <v>138</v>
      </c>
      <c r="N3116" s="99"/>
      <c r="O3116" s="102"/>
      <c r="P3116" s="99">
        <f t="shared" ref="P3116:AH3116" si="1966">SUM(P3110:P3115)</f>
        <v>5</v>
      </c>
      <c r="Q3116" s="99">
        <f t="shared" si="1966"/>
        <v>3</v>
      </c>
      <c r="R3116" s="99">
        <f t="shared" si="1966"/>
        <v>0</v>
      </c>
      <c r="S3116" s="99">
        <f t="shared" si="1966"/>
        <v>2</v>
      </c>
      <c r="T3116" s="99">
        <f t="shared" si="1966"/>
        <v>17</v>
      </c>
      <c r="U3116" s="99">
        <f t="shared" si="1966"/>
        <v>3</v>
      </c>
      <c r="V3116" s="99">
        <f t="shared" si="1966"/>
        <v>1</v>
      </c>
      <c r="W3116" s="99">
        <f t="shared" si="1966"/>
        <v>1</v>
      </c>
      <c r="X3116" s="99">
        <f t="shared" si="1966"/>
        <v>0</v>
      </c>
      <c r="Y3116" s="99">
        <f t="shared" si="1966"/>
        <v>0</v>
      </c>
      <c r="Z3116" s="99">
        <f t="shared" si="1966"/>
        <v>0</v>
      </c>
      <c r="AA3116" s="99">
        <f t="shared" si="1966"/>
        <v>0</v>
      </c>
      <c r="AB3116" s="99">
        <f t="shared" si="1966"/>
        <v>0</v>
      </c>
      <c r="AC3116" s="99">
        <f t="shared" si="1966"/>
        <v>3</v>
      </c>
      <c r="AD3116" s="99">
        <f t="shared" si="1966"/>
        <v>0</v>
      </c>
      <c r="AE3116" s="99">
        <f t="shared" si="1966"/>
        <v>0</v>
      </c>
      <c r="AF3116" s="99">
        <f t="shared" si="1966"/>
        <v>0</v>
      </c>
      <c r="AG3116" s="99">
        <f t="shared" si="1966"/>
        <v>1</v>
      </c>
      <c r="AH3116" s="99">
        <f t="shared" si="1966"/>
        <v>0</v>
      </c>
    </row>
    <row r="3117" hidden="1">
      <c r="A3117" s="90" t="s">
        <v>79</v>
      </c>
      <c r="B3117" s="91" t="s">
        <v>349</v>
      </c>
      <c r="C3117" s="103">
        <v>1.0</v>
      </c>
      <c r="D3117" s="92">
        <v>0.0</v>
      </c>
      <c r="E3117" s="93">
        <f t="shared" ref="E3117:E3122" si="1967">SUM(L3117*I3117)/60</f>
        <v>7.166666667</v>
      </c>
      <c r="F3117" s="92">
        <v>0.0</v>
      </c>
      <c r="G3117" s="103">
        <v>20.0</v>
      </c>
      <c r="H3117" s="92">
        <v>0.0</v>
      </c>
      <c r="I3117" s="103">
        <v>43.0</v>
      </c>
      <c r="J3117" s="106">
        <f t="shared" si="1961"/>
        <v>-23</v>
      </c>
      <c r="K3117" s="94">
        <f t="shared" si="1962"/>
        <v>0.4651162791</v>
      </c>
      <c r="L3117" s="103">
        <v>10.0</v>
      </c>
      <c r="M3117" s="103">
        <v>23.0</v>
      </c>
      <c r="N3117" s="103">
        <v>1.0</v>
      </c>
      <c r="O3117" s="95">
        <f t="shared" ref="O3117:O3122" si="1968">SUM(L3117*I3117)/60</f>
        <v>7.166666667</v>
      </c>
      <c r="P3117" s="103">
        <v>2.0</v>
      </c>
      <c r="Q3117" s="92">
        <v>0.0</v>
      </c>
      <c r="R3117" s="103">
        <v>1.0</v>
      </c>
      <c r="S3117" s="92">
        <v>0.0</v>
      </c>
      <c r="T3117" s="103">
        <v>1.0</v>
      </c>
      <c r="U3117" s="92">
        <v>0.0</v>
      </c>
      <c r="V3117" s="92">
        <v>0.0</v>
      </c>
      <c r="W3117" s="92">
        <v>0.0</v>
      </c>
      <c r="X3117" s="92">
        <v>0.0</v>
      </c>
      <c r="Y3117" s="92">
        <v>0.0</v>
      </c>
      <c r="Z3117" s="92">
        <v>0.0</v>
      </c>
      <c r="AA3117" s="92">
        <v>0.0</v>
      </c>
      <c r="AB3117" s="92">
        <v>0.0</v>
      </c>
      <c r="AC3117" s="92">
        <v>0.0</v>
      </c>
      <c r="AD3117" s="92">
        <v>0.0</v>
      </c>
      <c r="AE3117" s="92">
        <v>0.0</v>
      </c>
      <c r="AF3117" s="92">
        <v>0.0</v>
      </c>
      <c r="AG3117" s="92">
        <v>0.0</v>
      </c>
      <c r="AH3117" s="92">
        <v>0.0</v>
      </c>
    </row>
    <row r="3118" hidden="1">
      <c r="A3118" s="90" t="s">
        <v>79</v>
      </c>
      <c r="B3118" s="91" t="s">
        <v>350</v>
      </c>
      <c r="C3118" s="92">
        <v>0.0</v>
      </c>
      <c r="D3118" s="92">
        <v>0.0</v>
      </c>
      <c r="E3118" s="93">
        <f t="shared" si="1967"/>
        <v>0</v>
      </c>
      <c r="F3118" s="92">
        <v>0.0</v>
      </c>
      <c r="G3118" s="92">
        <v>0.0</v>
      </c>
      <c r="H3118" s="92">
        <v>0.0</v>
      </c>
      <c r="I3118" s="92">
        <v>0.0</v>
      </c>
      <c r="J3118" s="106">
        <f t="shared" si="1961"/>
        <v>0</v>
      </c>
      <c r="K3118" s="94" t="str">
        <f t="shared" si="1962"/>
        <v>#DIV/0!</v>
      </c>
      <c r="L3118" s="92">
        <v>0.0</v>
      </c>
      <c r="M3118" s="92">
        <v>0.0</v>
      </c>
      <c r="N3118" s="103">
        <v>0.0</v>
      </c>
      <c r="O3118" s="95">
        <f t="shared" si="1968"/>
        <v>0</v>
      </c>
      <c r="P3118" s="92">
        <v>0.0</v>
      </c>
      <c r="Q3118" s="92">
        <v>0.0</v>
      </c>
      <c r="R3118" s="92">
        <v>0.0</v>
      </c>
      <c r="S3118" s="92">
        <v>0.0</v>
      </c>
      <c r="T3118" s="92">
        <v>0.0</v>
      </c>
      <c r="U3118" s="92">
        <v>0.0</v>
      </c>
      <c r="V3118" s="92">
        <v>0.0</v>
      </c>
      <c r="W3118" s="92">
        <v>0.0</v>
      </c>
      <c r="X3118" s="92">
        <v>0.0</v>
      </c>
      <c r="Y3118" s="92">
        <v>0.0</v>
      </c>
      <c r="Z3118" s="92">
        <v>0.0</v>
      </c>
      <c r="AA3118" s="92">
        <v>0.0</v>
      </c>
      <c r="AB3118" s="92">
        <v>0.0</v>
      </c>
      <c r="AC3118" s="92">
        <v>0.0</v>
      </c>
      <c r="AD3118" s="92">
        <v>0.0</v>
      </c>
      <c r="AE3118" s="92">
        <v>0.0</v>
      </c>
      <c r="AF3118" s="92">
        <v>0.0</v>
      </c>
      <c r="AG3118" s="92">
        <v>0.0</v>
      </c>
      <c r="AH3118" s="92">
        <v>0.0</v>
      </c>
    </row>
    <row r="3119" hidden="1">
      <c r="A3119" s="90" t="s">
        <v>79</v>
      </c>
      <c r="B3119" s="91" t="s">
        <v>351</v>
      </c>
      <c r="C3119" s="103">
        <v>1.0</v>
      </c>
      <c r="D3119" s="92">
        <v>0.0</v>
      </c>
      <c r="E3119" s="93">
        <f t="shared" si="1967"/>
        <v>7.916666667</v>
      </c>
      <c r="F3119" s="92">
        <v>0.0</v>
      </c>
      <c r="G3119" s="103">
        <v>29.0</v>
      </c>
      <c r="H3119" s="92">
        <v>0.0</v>
      </c>
      <c r="I3119" s="103">
        <v>19.0</v>
      </c>
      <c r="J3119" s="106">
        <f t="shared" si="1961"/>
        <v>10</v>
      </c>
      <c r="K3119" s="94">
        <f t="shared" si="1962"/>
        <v>1.526315789</v>
      </c>
      <c r="L3119" s="103">
        <v>25.0</v>
      </c>
      <c r="M3119" s="103">
        <v>41.0</v>
      </c>
      <c r="N3119" s="103">
        <v>1.0</v>
      </c>
      <c r="O3119" s="95">
        <f t="shared" si="1968"/>
        <v>7.916666667</v>
      </c>
      <c r="P3119" s="92">
        <v>0.0</v>
      </c>
      <c r="Q3119" s="92">
        <v>0.0</v>
      </c>
      <c r="R3119" s="103">
        <v>4.0</v>
      </c>
      <c r="S3119" s="92">
        <v>0.0</v>
      </c>
      <c r="T3119" s="103">
        <v>6.0</v>
      </c>
      <c r="U3119" s="103">
        <v>1.0</v>
      </c>
      <c r="V3119" s="92">
        <v>0.0</v>
      </c>
      <c r="W3119" s="92">
        <v>0.0</v>
      </c>
      <c r="X3119" s="92">
        <v>0.0</v>
      </c>
      <c r="Y3119" s="92">
        <v>0.0</v>
      </c>
      <c r="Z3119" s="92">
        <v>0.0</v>
      </c>
      <c r="AA3119" s="92">
        <v>0.0</v>
      </c>
      <c r="AB3119" s="92">
        <v>0.0</v>
      </c>
      <c r="AC3119" s="103">
        <v>2.0</v>
      </c>
      <c r="AD3119" s="92">
        <v>0.0</v>
      </c>
      <c r="AE3119" s="92">
        <v>0.0</v>
      </c>
      <c r="AF3119" s="92">
        <v>0.0</v>
      </c>
      <c r="AG3119" s="92">
        <v>0.0</v>
      </c>
      <c r="AH3119" s="92">
        <v>0.0</v>
      </c>
    </row>
    <row r="3120" hidden="1">
      <c r="A3120" s="90" t="s">
        <v>79</v>
      </c>
      <c r="B3120" s="91" t="s">
        <v>352</v>
      </c>
      <c r="C3120" s="103">
        <v>1.0</v>
      </c>
      <c r="D3120" s="92">
        <v>0.0</v>
      </c>
      <c r="E3120" s="93">
        <f t="shared" si="1967"/>
        <v>7.366666667</v>
      </c>
      <c r="F3120" s="92">
        <v>0.0</v>
      </c>
      <c r="G3120" s="103">
        <v>39.0</v>
      </c>
      <c r="H3120" s="92">
        <v>0.0</v>
      </c>
      <c r="I3120" s="103">
        <v>34.0</v>
      </c>
      <c r="J3120" s="106">
        <f t="shared" si="1961"/>
        <v>5</v>
      </c>
      <c r="K3120" s="94">
        <f t="shared" si="1962"/>
        <v>1.147058824</v>
      </c>
      <c r="L3120" s="103">
        <v>13.0</v>
      </c>
      <c r="M3120" s="103">
        <v>62.0</v>
      </c>
      <c r="N3120" s="103">
        <v>1.0</v>
      </c>
      <c r="O3120" s="95">
        <f t="shared" si="1968"/>
        <v>7.366666667</v>
      </c>
      <c r="P3120" s="103">
        <v>3.0</v>
      </c>
      <c r="Q3120" s="103">
        <v>1.0</v>
      </c>
      <c r="R3120" s="103">
        <v>6.0</v>
      </c>
      <c r="S3120" s="103">
        <v>1.0</v>
      </c>
      <c r="T3120" s="103">
        <v>7.0</v>
      </c>
      <c r="U3120" s="103">
        <v>1.0</v>
      </c>
      <c r="V3120" s="103">
        <v>1.0</v>
      </c>
      <c r="W3120" s="103">
        <v>1.0</v>
      </c>
      <c r="X3120" s="103">
        <v>1.0</v>
      </c>
      <c r="Y3120" s="103">
        <v>1.0</v>
      </c>
      <c r="Z3120" s="103">
        <v>1.0</v>
      </c>
      <c r="AA3120" s="92">
        <v>0.0</v>
      </c>
      <c r="AB3120" s="92">
        <v>0.0</v>
      </c>
      <c r="AC3120" s="103">
        <v>1.0</v>
      </c>
      <c r="AD3120" s="103">
        <v>0.0</v>
      </c>
      <c r="AE3120" s="92">
        <v>0.0</v>
      </c>
      <c r="AF3120" s="92">
        <v>0.0</v>
      </c>
      <c r="AG3120" s="92">
        <v>0.0</v>
      </c>
      <c r="AH3120" s="92">
        <v>0.0</v>
      </c>
    </row>
    <row r="3121" hidden="1">
      <c r="A3121" s="90" t="s">
        <v>79</v>
      </c>
      <c r="B3121" s="91" t="s">
        <v>353</v>
      </c>
      <c r="C3121" s="103">
        <v>1.0</v>
      </c>
      <c r="D3121" s="92">
        <v>0.0</v>
      </c>
      <c r="E3121" s="93">
        <f t="shared" si="1967"/>
        <v>8</v>
      </c>
      <c r="F3121" s="103">
        <v>1.0</v>
      </c>
      <c r="G3121" s="103">
        <v>12.0</v>
      </c>
      <c r="H3121" s="103">
        <v>1.0</v>
      </c>
      <c r="I3121" s="103">
        <v>20.0</v>
      </c>
      <c r="J3121" s="106">
        <f t="shared" si="1961"/>
        <v>-8</v>
      </c>
      <c r="K3121" s="94">
        <f t="shared" si="1962"/>
        <v>0.6</v>
      </c>
      <c r="L3121" s="103">
        <v>24.0</v>
      </c>
      <c r="M3121" s="103">
        <v>15.0</v>
      </c>
      <c r="N3121" s="103">
        <v>1.0</v>
      </c>
      <c r="O3121" s="95">
        <f t="shared" si="1968"/>
        <v>8</v>
      </c>
      <c r="P3121" s="92">
        <v>0.0</v>
      </c>
      <c r="Q3121" s="103">
        <v>1.0</v>
      </c>
      <c r="R3121" s="103">
        <v>2.0</v>
      </c>
      <c r="S3121" s="92">
        <v>0.0</v>
      </c>
      <c r="T3121" s="92">
        <v>0.0</v>
      </c>
      <c r="U3121" s="92">
        <v>0.0</v>
      </c>
      <c r="V3121" s="92">
        <v>0.0</v>
      </c>
      <c r="W3121" s="92">
        <v>0.0</v>
      </c>
      <c r="X3121" s="92">
        <v>0.0</v>
      </c>
      <c r="Y3121" s="92">
        <v>0.0</v>
      </c>
      <c r="Z3121" s="92">
        <v>0.0</v>
      </c>
      <c r="AA3121" s="92">
        <v>0.0</v>
      </c>
      <c r="AB3121" s="92">
        <v>0.0</v>
      </c>
      <c r="AC3121" s="92">
        <v>0.0</v>
      </c>
      <c r="AD3121" s="92">
        <v>0.0</v>
      </c>
      <c r="AE3121" s="92">
        <v>0.0</v>
      </c>
      <c r="AF3121" s="92">
        <v>0.0</v>
      </c>
      <c r="AG3121" s="92">
        <v>0.0</v>
      </c>
      <c r="AH3121" s="92">
        <v>0.0</v>
      </c>
    </row>
    <row r="3122" hidden="1">
      <c r="A3122" s="90" t="s">
        <v>79</v>
      </c>
      <c r="B3122" s="91" t="s">
        <v>354</v>
      </c>
      <c r="C3122" s="92">
        <v>0.0</v>
      </c>
      <c r="D3122" s="92">
        <v>0.0</v>
      </c>
      <c r="E3122" s="93">
        <f t="shared" si="1967"/>
        <v>0</v>
      </c>
      <c r="F3122" s="92">
        <v>0.0</v>
      </c>
      <c r="G3122" s="92">
        <v>0.0</v>
      </c>
      <c r="H3122" s="92">
        <v>0.0</v>
      </c>
      <c r="I3122" s="92">
        <v>0.0</v>
      </c>
      <c r="J3122" s="106">
        <f t="shared" si="1961"/>
        <v>0</v>
      </c>
      <c r="K3122" s="94" t="str">
        <f t="shared" si="1962"/>
        <v>#DIV/0!</v>
      </c>
      <c r="L3122" s="92">
        <v>0.0</v>
      </c>
      <c r="M3122" s="92">
        <v>0.0</v>
      </c>
      <c r="N3122" s="103">
        <v>0.0</v>
      </c>
      <c r="O3122" s="95">
        <f t="shared" si="1968"/>
        <v>0</v>
      </c>
      <c r="P3122" s="92">
        <v>0.0</v>
      </c>
      <c r="Q3122" s="92">
        <v>0.0</v>
      </c>
      <c r="R3122" s="92">
        <v>0.0</v>
      </c>
      <c r="S3122" s="92">
        <v>0.0</v>
      </c>
      <c r="T3122" s="92">
        <v>0.0</v>
      </c>
      <c r="U3122" s="92">
        <v>0.0</v>
      </c>
      <c r="V3122" s="92">
        <v>0.0</v>
      </c>
      <c r="W3122" s="92">
        <v>0.0</v>
      </c>
      <c r="X3122" s="92">
        <v>0.0</v>
      </c>
      <c r="Y3122" s="92">
        <v>0.0</v>
      </c>
      <c r="Z3122" s="92">
        <v>0.0</v>
      </c>
      <c r="AA3122" s="92">
        <v>0.0</v>
      </c>
      <c r="AB3122" s="92">
        <v>0.0</v>
      </c>
      <c r="AC3122" s="92">
        <v>0.0</v>
      </c>
      <c r="AD3122" s="92">
        <v>0.0</v>
      </c>
      <c r="AE3122" s="92">
        <v>0.0</v>
      </c>
      <c r="AF3122" s="92">
        <v>0.0</v>
      </c>
      <c r="AG3122" s="92">
        <v>0.0</v>
      </c>
      <c r="AH3122" s="92">
        <v>0.0</v>
      </c>
    </row>
    <row r="3123" hidden="1">
      <c r="A3123" s="98" t="s">
        <v>271</v>
      </c>
      <c r="B3123" s="99"/>
      <c r="C3123" s="99">
        <f>SUM(C3117:C3122)</f>
        <v>4</v>
      </c>
      <c r="D3123" s="99">
        <f t="shared" ref="D3123:F3123" si="1969">SUM(D3117:D3122)/4</f>
        <v>0</v>
      </c>
      <c r="E3123" s="100">
        <f t="shared" si="1969"/>
        <v>7.6125</v>
      </c>
      <c r="F3123" s="99">
        <f t="shared" si="1969"/>
        <v>0.25</v>
      </c>
      <c r="G3123" s="99">
        <f>SUM(G3117:G3122)</f>
        <v>100</v>
      </c>
      <c r="H3123" s="99"/>
      <c r="I3123" s="99">
        <f>SUM(I3117:I3122)</f>
        <v>116</v>
      </c>
      <c r="J3123" s="99">
        <f t="shared" si="1961"/>
        <v>-16</v>
      </c>
      <c r="K3123" s="101">
        <f t="shared" si="1962"/>
        <v>0.8620689655</v>
      </c>
      <c r="L3123" s="99">
        <f t="shared" ref="L3123:M3123" si="1970">SUM(L3117:L3122)</f>
        <v>72</v>
      </c>
      <c r="M3123" s="99">
        <f t="shared" si="1970"/>
        <v>141</v>
      </c>
      <c r="N3123" s="99"/>
      <c r="O3123" s="102"/>
      <c r="P3123" s="99">
        <f t="shared" ref="P3123:AH3123" si="1971">SUM(P3117:P3122)</f>
        <v>5</v>
      </c>
      <c r="Q3123" s="99">
        <f t="shared" si="1971"/>
        <v>2</v>
      </c>
      <c r="R3123" s="99">
        <f t="shared" si="1971"/>
        <v>13</v>
      </c>
      <c r="S3123" s="99">
        <f t="shared" si="1971"/>
        <v>1</v>
      </c>
      <c r="T3123" s="99">
        <f t="shared" si="1971"/>
        <v>14</v>
      </c>
      <c r="U3123" s="99">
        <f t="shared" si="1971"/>
        <v>2</v>
      </c>
      <c r="V3123" s="99">
        <f t="shared" si="1971"/>
        <v>1</v>
      </c>
      <c r="W3123" s="99">
        <f t="shared" si="1971"/>
        <v>1</v>
      </c>
      <c r="X3123" s="99">
        <f t="shared" si="1971"/>
        <v>1</v>
      </c>
      <c r="Y3123" s="99">
        <f t="shared" si="1971"/>
        <v>1</v>
      </c>
      <c r="Z3123" s="99">
        <f t="shared" si="1971"/>
        <v>1</v>
      </c>
      <c r="AA3123" s="99">
        <f t="shared" si="1971"/>
        <v>0</v>
      </c>
      <c r="AB3123" s="99">
        <f t="shared" si="1971"/>
        <v>0</v>
      </c>
      <c r="AC3123" s="99">
        <f t="shared" si="1971"/>
        <v>3</v>
      </c>
      <c r="AD3123" s="99">
        <f t="shared" si="1971"/>
        <v>0</v>
      </c>
      <c r="AE3123" s="99">
        <f t="shared" si="1971"/>
        <v>0</v>
      </c>
      <c r="AF3123" s="99">
        <f t="shared" si="1971"/>
        <v>0</v>
      </c>
      <c r="AG3123" s="99">
        <f t="shared" si="1971"/>
        <v>0</v>
      </c>
      <c r="AH3123" s="99">
        <f t="shared" si="1971"/>
        <v>0</v>
      </c>
    </row>
    <row r="3124">
      <c r="A3124" s="119" t="s">
        <v>558</v>
      </c>
    </row>
    <row r="3126" hidden="1">
      <c r="A3126" s="115"/>
      <c r="F3126" s="116" t="s">
        <v>382</v>
      </c>
      <c r="L3126" s="117" t="s">
        <v>383</v>
      </c>
      <c r="N3126" s="118" t="s">
        <v>384</v>
      </c>
    </row>
    <row r="3127" hidden="1">
      <c r="A3127" s="83" t="s">
        <v>232</v>
      </c>
      <c r="B3127" s="83" t="s">
        <v>233</v>
      </c>
      <c r="C3127" s="83" t="s">
        <v>234</v>
      </c>
      <c r="D3127" s="83" t="s">
        <v>15</v>
      </c>
      <c r="E3127" s="84" t="s">
        <v>235</v>
      </c>
      <c r="F3127" s="85" t="s">
        <v>17</v>
      </c>
      <c r="G3127" s="85" t="s">
        <v>236</v>
      </c>
      <c r="H3127" s="85" t="s">
        <v>237</v>
      </c>
      <c r="I3127" s="85" t="s">
        <v>238</v>
      </c>
      <c r="J3127" s="85" t="s">
        <v>239</v>
      </c>
      <c r="K3127" s="86" t="s">
        <v>240</v>
      </c>
      <c r="L3127" s="87" t="s">
        <v>241</v>
      </c>
      <c r="M3127" s="87" t="s">
        <v>242</v>
      </c>
      <c r="N3127" s="88" t="s">
        <v>385</v>
      </c>
      <c r="O3127" s="88" t="s">
        <v>235</v>
      </c>
      <c r="P3127" s="88" t="s">
        <v>244</v>
      </c>
      <c r="Q3127" s="88" t="s">
        <v>245</v>
      </c>
      <c r="R3127" s="88" t="s">
        <v>246</v>
      </c>
      <c r="S3127" s="88" t="s">
        <v>247</v>
      </c>
      <c r="T3127" s="88" t="s">
        <v>248</v>
      </c>
      <c r="U3127" s="88" t="s">
        <v>249</v>
      </c>
      <c r="V3127" s="88" t="s">
        <v>250</v>
      </c>
      <c r="W3127" s="88" t="s">
        <v>251</v>
      </c>
      <c r="X3127" s="88" t="s">
        <v>252</v>
      </c>
      <c r="Y3127" s="88" t="s">
        <v>253</v>
      </c>
      <c r="Z3127" s="88" t="s">
        <v>254</v>
      </c>
      <c r="AA3127" s="88" t="s">
        <v>255</v>
      </c>
      <c r="AB3127" s="88" t="s">
        <v>256</v>
      </c>
      <c r="AC3127" s="88" t="s">
        <v>257</v>
      </c>
      <c r="AD3127" s="88" t="s">
        <v>258</v>
      </c>
      <c r="AE3127" s="88" t="s">
        <v>259</v>
      </c>
      <c r="AF3127" s="88" t="s">
        <v>260</v>
      </c>
      <c r="AG3127" s="88" t="s">
        <v>261</v>
      </c>
      <c r="AH3127" s="88" t="s">
        <v>262</v>
      </c>
    </row>
    <row r="3128" hidden="1">
      <c r="A3128" s="90"/>
      <c r="B3128" s="91"/>
      <c r="C3128" s="92">
        <v>0.0</v>
      </c>
      <c r="D3128" s="92">
        <v>0.0</v>
      </c>
      <c r="E3128" s="93">
        <f t="shared" ref="E3128:E3133" si="1972">SUM(L3128*I3128)/60</f>
        <v>0</v>
      </c>
      <c r="F3128" s="92">
        <v>0.0</v>
      </c>
      <c r="G3128" s="92">
        <v>0.0</v>
      </c>
      <c r="H3128" s="92">
        <v>0.0</v>
      </c>
      <c r="I3128" s="92">
        <v>0.0</v>
      </c>
      <c r="J3128" s="106">
        <f t="shared" ref="J3128:J3141" si="1973">SUM(G3128-I3128)</f>
        <v>0</v>
      </c>
      <c r="K3128" s="94" t="str">
        <f t="shared" ref="K3128:K3141" si="1974">SUM(G3128/I3128)</f>
        <v>#DIV/0!</v>
      </c>
      <c r="L3128" s="92">
        <v>0.0</v>
      </c>
      <c r="M3128" s="92">
        <v>0.0</v>
      </c>
      <c r="N3128" s="92" t="s">
        <v>386</v>
      </c>
      <c r="O3128" s="95" t="str">
        <f t="shared" ref="O3128:O3133" si="1975">(E3128*N3128)</f>
        <v>#VALUE!</v>
      </c>
      <c r="P3128" s="92">
        <v>0.0</v>
      </c>
      <c r="Q3128" s="92">
        <v>0.0</v>
      </c>
      <c r="R3128" s="92">
        <v>0.0</v>
      </c>
      <c r="S3128" s="92">
        <v>0.0</v>
      </c>
      <c r="T3128" s="92">
        <v>0.0</v>
      </c>
      <c r="U3128" s="92">
        <v>0.0</v>
      </c>
      <c r="V3128" s="92">
        <v>0.0</v>
      </c>
      <c r="W3128" s="92">
        <v>0.0</v>
      </c>
      <c r="X3128" s="92">
        <v>0.0</v>
      </c>
      <c r="Y3128" s="92">
        <v>0.0</v>
      </c>
      <c r="Z3128" s="92">
        <v>0.0</v>
      </c>
      <c r="AA3128" s="92">
        <v>0.0</v>
      </c>
      <c r="AB3128" s="92">
        <v>0.0</v>
      </c>
      <c r="AC3128" s="92">
        <v>0.0</v>
      </c>
      <c r="AD3128" s="92">
        <v>0.0</v>
      </c>
      <c r="AE3128" s="92">
        <v>0.0</v>
      </c>
      <c r="AF3128" s="92">
        <v>0.0</v>
      </c>
      <c r="AG3128" s="92">
        <v>0.0</v>
      </c>
      <c r="AH3128" s="92">
        <v>0.0</v>
      </c>
    </row>
    <row r="3129" hidden="1">
      <c r="A3129" s="90"/>
      <c r="B3129" s="91"/>
      <c r="C3129" s="92">
        <v>0.0</v>
      </c>
      <c r="D3129" s="92">
        <v>0.0</v>
      </c>
      <c r="E3129" s="93">
        <f t="shared" si="1972"/>
        <v>0</v>
      </c>
      <c r="F3129" s="92">
        <v>0.0</v>
      </c>
      <c r="G3129" s="92">
        <v>0.0</v>
      </c>
      <c r="H3129" s="92">
        <v>0.0</v>
      </c>
      <c r="I3129" s="92">
        <v>0.0</v>
      </c>
      <c r="J3129" s="106">
        <f t="shared" si="1973"/>
        <v>0</v>
      </c>
      <c r="K3129" s="94" t="str">
        <f t="shared" si="1974"/>
        <v>#DIV/0!</v>
      </c>
      <c r="L3129" s="92">
        <v>0.0</v>
      </c>
      <c r="M3129" s="92">
        <v>0.0</v>
      </c>
      <c r="N3129" s="92" t="s">
        <v>386</v>
      </c>
      <c r="O3129" s="95" t="str">
        <f t="shared" si="1975"/>
        <v>#VALUE!</v>
      </c>
      <c r="P3129" s="92">
        <v>0.0</v>
      </c>
      <c r="Q3129" s="92">
        <v>0.0</v>
      </c>
      <c r="R3129" s="92">
        <v>0.0</v>
      </c>
      <c r="S3129" s="92">
        <v>0.0</v>
      </c>
      <c r="T3129" s="92">
        <v>0.0</v>
      </c>
      <c r="U3129" s="92">
        <v>0.0</v>
      </c>
      <c r="V3129" s="92">
        <v>0.0</v>
      </c>
      <c r="W3129" s="92">
        <v>0.0</v>
      </c>
      <c r="X3129" s="92">
        <v>0.0</v>
      </c>
      <c r="Y3129" s="92">
        <v>0.0</v>
      </c>
      <c r="Z3129" s="92">
        <v>0.0</v>
      </c>
      <c r="AA3129" s="92">
        <v>0.0</v>
      </c>
      <c r="AB3129" s="92">
        <v>0.0</v>
      </c>
      <c r="AC3129" s="92">
        <v>0.0</v>
      </c>
      <c r="AD3129" s="92">
        <v>0.0</v>
      </c>
      <c r="AE3129" s="92">
        <v>0.0</v>
      </c>
      <c r="AF3129" s="92">
        <v>0.0</v>
      </c>
      <c r="AG3129" s="92">
        <v>0.0</v>
      </c>
      <c r="AH3129" s="92">
        <v>0.0</v>
      </c>
    </row>
    <row r="3130" hidden="1">
      <c r="A3130" s="90"/>
      <c r="B3130" s="91"/>
      <c r="C3130" s="92">
        <v>0.0</v>
      </c>
      <c r="D3130" s="92">
        <v>0.0</v>
      </c>
      <c r="E3130" s="93">
        <f t="shared" si="1972"/>
        <v>0</v>
      </c>
      <c r="F3130" s="92">
        <v>0.0</v>
      </c>
      <c r="G3130" s="92">
        <v>0.0</v>
      </c>
      <c r="H3130" s="92">
        <v>0.0</v>
      </c>
      <c r="I3130" s="92">
        <v>0.0</v>
      </c>
      <c r="J3130" s="106">
        <f t="shared" si="1973"/>
        <v>0</v>
      </c>
      <c r="K3130" s="94" t="str">
        <f t="shared" si="1974"/>
        <v>#DIV/0!</v>
      </c>
      <c r="L3130" s="92">
        <v>0.0</v>
      </c>
      <c r="M3130" s="92">
        <v>0.0</v>
      </c>
      <c r="N3130" s="92" t="s">
        <v>386</v>
      </c>
      <c r="O3130" s="95" t="str">
        <f t="shared" si="1975"/>
        <v>#VALUE!</v>
      </c>
      <c r="P3130" s="92">
        <v>0.0</v>
      </c>
      <c r="Q3130" s="92">
        <v>0.0</v>
      </c>
      <c r="R3130" s="92">
        <v>0.0</v>
      </c>
      <c r="S3130" s="92">
        <v>0.0</v>
      </c>
      <c r="T3130" s="92">
        <v>0.0</v>
      </c>
      <c r="U3130" s="92">
        <v>0.0</v>
      </c>
      <c r="V3130" s="92">
        <v>0.0</v>
      </c>
      <c r="W3130" s="92">
        <v>0.0</v>
      </c>
      <c r="X3130" s="92">
        <v>0.0</v>
      </c>
      <c r="Y3130" s="92">
        <v>0.0</v>
      </c>
      <c r="Z3130" s="92">
        <v>0.0</v>
      </c>
      <c r="AA3130" s="92">
        <v>0.0</v>
      </c>
      <c r="AB3130" s="92">
        <v>0.0</v>
      </c>
      <c r="AC3130" s="92">
        <v>0.0</v>
      </c>
      <c r="AD3130" s="92">
        <v>0.0</v>
      </c>
      <c r="AE3130" s="92">
        <v>0.0</v>
      </c>
      <c r="AF3130" s="92">
        <v>0.0</v>
      </c>
      <c r="AG3130" s="92">
        <v>0.0</v>
      </c>
      <c r="AH3130" s="92">
        <v>0.0</v>
      </c>
    </row>
    <row r="3131" hidden="1">
      <c r="A3131" s="90"/>
      <c r="B3131" s="91"/>
      <c r="C3131" s="92">
        <v>0.0</v>
      </c>
      <c r="D3131" s="92">
        <v>0.0</v>
      </c>
      <c r="E3131" s="93">
        <f t="shared" si="1972"/>
        <v>0</v>
      </c>
      <c r="F3131" s="92">
        <v>0.0</v>
      </c>
      <c r="G3131" s="92">
        <v>0.0</v>
      </c>
      <c r="H3131" s="92">
        <v>0.0</v>
      </c>
      <c r="I3131" s="92">
        <v>0.0</v>
      </c>
      <c r="J3131" s="106">
        <f t="shared" si="1973"/>
        <v>0</v>
      </c>
      <c r="K3131" s="94" t="str">
        <f t="shared" si="1974"/>
        <v>#DIV/0!</v>
      </c>
      <c r="L3131" s="92">
        <v>0.0</v>
      </c>
      <c r="M3131" s="92">
        <v>0.0</v>
      </c>
      <c r="N3131" s="92" t="s">
        <v>386</v>
      </c>
      <c r="O3131" s="95" t="str">
        <f t="shared" si="1975"/>
        <v>#VALUE!</v>
      </c>
      <c r="P3131" s="92">
        <v>0.0</v>
      </c>
      <c r="Q3131" s="92">
        <v>0.0</v>
      </c>
      <c r="R3131" s="92">
        <v>0.0</v>
      </c>
      <c r="S3131" s="92">
        <v>0.0</v>
      </c>
      <c r="T3131" s="92">
        <v>0.0</v>
      </c>
      <c r="U3131" s="92">
        <v>0.0</v>
      </c>
      <c r="V3131" s="92">
        <v>0.0</v>
      </c>
      <c r="W3131" s="92">
        <v>0.0</v>
      </c>
      <c r="X3131" s="92">
        <v>0.0</v>
      </c>
      <c r="Y3131" s="92">
        <v>0.0</v>
      </c>
      <c r="Z3131" s="92">
        <v>0.0</v>
      </c>
      <c r="AA3131" s="92">
        <v>0.0</v>
      </c>
      <c r="AB3131" s="92">
        <v>0.0</v>
      </c>
      <c r="AC3131" s="92">
        <v>0.0</v>
      </c>
      <c r="AD3131" s="92">
        <v>0.0</v>
      </c>
      <c r="AE3131" s="92">
        <v>0.0</v>
      </c>
      <c r="AF3131" s="92">
        <v>0.0</v>
      </c>
      <c r="AG3131" s="92">
        <v>0.0</v>
      </c>
      <c r="AH3131" s="92">
        <v>0.0</v>
      </c>
    </row>
    <row r="3132" hidden="1">
      <c r="A3132" s="90"/>
      <c r="B3132" s="91"/>
      <c r="C3132" s="92">
        <v>0.0</v>
      </c>
      <c r="D3132" s="92">
        <v>0.0</v>
      </c>
      <c r="E3132" s="93">
        <f t="shared" si="1972"/>
        <v>0</v>
      </c>
      <c r="F3132" s="92">
        <v>0.0</v>
      </c>
      <c r="G3132" s="92">
        <v>0.0</v>
      </c>
      <c r="H3132" s="92">
        <v>0.0</v>
      </c>
      <c r="I3132" s="92">
        <v>0.0</v>
      </c>
      <c r="J3132" s="106">
        <f t="shared" si="1973"/>
        <v>0</v>
      </c>
      <c r="K3132" s="94" t="str">
        <f t="shared" si="1974"/>
        <v>#DIV/0!</v>
      </c>
      <c r="L3132" s="92">
        <v>0.0</v>
      </c>
      <c r="M3132" s="92">
        <v>0.0</v>
      </c>
      <c r="N3132" s="92" t="s">
        <v>386</v>
      </c>
      <c r="O3132" s="95" t="str">
        <f t="shared" si="1975"/>
        <v>#VALUE!</v>
      </c>
      <c r="P3132" s="92">
        <v>0.0</v>
      </c>
      <c r="Q3132" s="92">
        <v>0.0</v>
      </c>
      <c r="R3132" s="92">
        <v>0.0</v>
      </c>
      <c r="S3132" s="92">
        <v>0.0</v>
      </c>
      <c r="T3132" s="92">
        <v>0.0</v>
      </c>
      <c r="U3132" s="92">
        <v>0.0</v>
      </c>
      <c r="V3132" s="92">
        <v>0.0</v>
      </c>
      <c r="W3132" s="92">
        <v>0.0</v>
      </c>
      <c r="X3132" s="92">
        <v>0.0</v>
      </c>
      <c r="Y3132" s="92">
        <v>0.0</v>
      </c>
      <c r="Z3132" s="92">
        <v>0.0</v>
      </c>
      <c r="AA3132" s="92">
        <v>0.0</v>
      </c>
      <c r="AB3132" s="92">
        <v>0.0</v>
      </c>
      <c r="AC3132" s="92">
        <v>0.0</v>
      </c>
      <c r="AD3132" s="92">
        <v>0.0</v>
      </c>
      <c r="AE3132" s="92">
        <v>0.0</v>
      </c>
      <c r="AF3132" s="92">
        <v>0.0</v>
      </c>
      <c r="AG3132" s="92">
        <v>0.0</v>
      </c>
      <c r="AH3132" s="92">
        <v>0.0</v>
      </c>
    </row>
    <row r="3133" hidden="1">
      <c r="A3133" s="90"/>
      <c r="B3133" s="91"/>
      <c r="C3133" s="92">
        <v>0.0</v>
      </c>
      <c r="D3133" s="92">
        <v>0.0</v>
      </c>
      <c r="E3133" s="93">
        <f t="shared" si="1972"/>
        <v>0</v>
      </c>
      <c r="F3133" s="92">
        <v>0.0</v>
      </c>
      <c r="G3133" s="92">
        <v>0.0</v>
      </c>
      <c r="H3133" s="92">
        <v>0.0</v>
      </c>
      <c r="I3133" s="92">
        <v>0.0</v>
      </c>
      <c r="J3133" s="106">
        <f t="shared" si="1973"/>
        <v>0</v>
      </c>
      <c r="K3133" s="94" t="str">
        <f t="shared" si="1974"/>
        <v>#DIV/0!</v>
      </c>
      <c r="L3133" s="92">
        <v>0.0</v>
      </c>
      <c r="M3133" s="92">
        <v>0.0</v>
      </c>
      <c r="N3133" s="92" t="s">
        <v>386</v>
      </c>
      <c r="O3133" s="95" t="str">
        <f t="shared" si="1975"/>
        <v>#VALUE!</v>
      </c>
      <c r="P3133" s="92">
        <v>0.0</v>
      </c>
      <c r="Q3133" s="92">
        <v>0.0</v>
      </c>
      <c r="R3133" s="92">
        <v>0.0</v>
      </c>
      <c r="S3133" s="92">
        <v>0.0</v>
      </c>
      <c r="T3133" s="92">
        <v>0.0</v>
      </c>
      <c r="U3133" s="92">
        <v>0.0</v>
      </c>
      <c r="V3133" s="92">
        <v>0.0</v>
      </c>
      <c r="W3133" s="92">
        <v>0.0</v>
      </c>
      <c r="X3133" s="92">
        <v>0.0</v>
      </c>
      <c r="Y3133" s="92">
        <v>0.0</v>
      </c>
      <c r="Z3133" s="92">
        <v>0.0</v>
      </c>
      <c r="AA3133" s="92">
        <v>0.0</v>
      </c>
      <c r="AB3133" s="92">
        <v>0.0</v>
      </c>
      <c r="AC3133" s="92">
        <v>0.0</v>
      </c>
      <c r="AD3133" s="92">
        <v>0.0</v>
      </c>
      <c r="AE3133" s="92">
        <v>0.0</v>
      </c>
      <c r="AF3133" s="92">
        <v>0.0</v>
      </c>
      <c r="AG3133" s="92">
        <v>0.0</v>
      </c>
      <c r="AH3133" s="92">
        <v>0.0</v>
      </c>
    </row>
    <row r="3134" hidden="1">
      <c r="A3134" s="98"/>
      <c r="B3134" s="99"/>
      <c r="C3134" s="99">
        <f t="shared" ref="C3134:D3134" si="1976">SUM(C3128:C3133)/4</f>
        <v>0</v>
      </c>
      <c r="D3134" s="99">
        <f t="shared" si="1976"/>
        <v>0</v>
      </c>
      <c r="E3134" s="100">
        <f>SUM(E3128:E3133)</f>
        <v>0</v>
      </c>
      <c r="F3134" s="99">
        <f>SUM(F3128:F3133)/4</f>
        <v>0</v>
      </c>
      <c r="G3134" s="99">
        <f>SUM(G3128:G3133)</f>
        <v>0</v>
      </c>
      <c r="H3134" s="99"/>
      <c r="I3134" s="99">
        <f>SUM(I3128:I3133)</f>
        <v>0</v>
      </c>
      <c r="J3134" s="99">
        <f t="shared" si="1973"/>
        <v>0</v>
      </c>
      <c r="K3134" s="101" t="str">
        <f t="shared" si="1974"/>
        <v>#DIV/0!</v>
      </c>
      <c r="L3134" s="99">
        <f t="shared" ref="L3134:M3134" si="1977">SUM(L3128:L3133)</f>
        <v>0</v>
      </c>
      <c r="M3134" s="99">
        <f t="shared" si="1977"/>
        <v>0</v>
      </c>
      <c r="N3134" s="99"/>
      <c r="O3134" s="102"/>
      <c r="P3134" s="99">
        <f t="shared" ref="P3134:AH3134" si="1978">SUM(P3128:P3133)</f>
        <v>0</v>
      </c>
      <c r="Q3134" s="99">
        <f t="shared" si="1978"/>
        <v>0</v>
      </c>
      <c r="R3134" s="99">
        <f t="shared" si="1978"/>
        <v>0</v>
      </c>
      <c r="S3134" s="99">
        <f t="shared" si="1978"/>
        <v>0</v>
      </c>
      <c r="T3134" s="99">
        <f t="shared" si="1978"/>
        <v>0</v>
      </c>
      <c r="U3134" s="99">
        <f t="shared" si="1978"/>
        <v>0</v>
      </c>
      <c r="V3134" s="99">
        <f t="shared" si="1978"/>
        <v>0</v>
      </c>
      <c r="W3134" s="99">
        <f t="shared" si="1978"/>
        <v>0</v>
      </c>
      <c r="X3134" s="99">
        <f t="shared" si="1978"/>
        <v>0</v>
      </c>
      <c r="Y3134" s="99">
        <f t="shared" si="1978"/>
        <v>0</v>
      </c>
      <c r="Z3134" s="99">
        <f t="shared" si="1978"/>
        <v>0</v>
      </c>
      <c r="AA3134" s="99">
        <f t="shared" si="1978"/>
        <v>0</v>
      </c>
      <c r="AB3134" s="99">
        <f t="shared" si="1978"/>
        <v>0</v>
      </c>
      <c r="AC3134" s="99">
        <f t="shared" si="1978"/>
        <v>0</v>
      </c>
      <c r="AD3134" s="99">
        <f t="shared" si="1978"/>
        <v>0</v>
      </c>
      <c r="AE3134" s="99">
        <f t="shared" si="1978"/>
        <v>0</v>
      </c>
      <c r="AF3134" s="99">
        <f t="shared" si="1978"/>
        <v>0</v>
      </c>
      <c r="AG3134" s="99">
        <f t="shared" si="1978"/>
        <v>0</v>
      </c>
      <c r="AH3134" s="99">
        <f t="shared" si="1978"/>
        <v>0</v>
      </c>
    </row>
    <row r="3135" hidden="1">
      <c r="A3135" s="90"/>
      <c r="B3135" s="91"/>
      <c r="C3135" s="92">
        <v>0.0</v>
      </c>
      <c r="D3135" s="92">
        <v>0.0</v>
      </c>
      <c r="E3135" s="93">
        <f t="shared" ref="E3135:E3140" si="1979">SUM(L3135*I3135)/60</f>
        <v>0</v>
      </c>
      <c r="F3135" s="92">
        <v>0.0</v>
      </c>
      <c r="G3135" s="92">
        <v>0.0</v>
      </c>
      <c r="H3135" s="92">
        <v>0.0</v>
      </c>
      <c r="I3135" s="92">
        <v>0.0</v>
      </c>
      <c r="J3135" s="106">
        <f t="shared" si="1973"/>
        <v>0</v>
      </c>
      <c r="K3135" s="94" t="str">
        <f t="shared" si="1974"/>
        <v>#DIV/0!</v>
      </c>
      <c r="L3135" s="92">
        <v>0.0</v>
      </c>
      <c r="M3135" s="92">
        <v>0.0</v>
      </c>
      <c r="N3135" s="92" t="s">
        <v>386</v>
      </c>
      <c r="O3135" s="95">
        <f t="shared" ref="O3135:O3140" si="1980">SUM(L3135*I3135)/60</f>
        <v>0</v>
      </c>
      <c r="P3135" s="92">
        <v>0.0</v>
      </c>
      <c r="Q3135" s="92">
        <v>0.0</v>
      </c>
      <c r="R3135" s="92">
        <v>0.0</v>
      </c>
      <c r="S3135" s="92">
        <v>0.0</v>
      </c>
      <c r="T3135" s="92">
        <v>0.0</v>
      </c>
      <c r="U3135" s="92">
        <v>0.0</v>
      </c>
      <c r="V3135" s="92">
        <v>0.0</v>
      </c>
      <c r="W3135" s="92">
        <v>0.0</v>
      </c>
      <c r="X3135" s="92">
        <v>0.0</v>
      </c>
      <c r="Y3135" s="92">
        <v>0.0</v>
      </c>
      <c r="Z3135" s="92">
        <v>0.0</v>
      </c>
      <c r="AA3135" s="92">
        <v>0.0</v>
      </c>
      <c r="AB3135" s="92">
        <v>0.0</v>
      </c>
      <c r="AC3135" s="92">
        <v>0.0</v>
      </c>
      <c r="AD3135" s="92">
        <v>0.0</v>
      </c>
      <c r="AE3135" s="92">
        <v>0.0</v>
      </c>
      <c r="AF3135" s="92">
        <v>0.0</v>
      </c>
      <c r="AG3135" s="92">
        <v>0.0</v>
      </c>
      <c r="AH3135" s="92">
        <v>0.0</v>
      </c>
    </row>
    <row r="3136" hidden="1">
      <c r="A3136" s="90"/>
      <c r="B3136" s="91"/>
      <c r="C3136" s="92">
        <v>0.0</v>
      </c>
      <c r="D3136" s="92">
        <v>0.0</v>
      </c>
      <c r="E3136" s="93">
        <f t="shared" si="1979"/>
        <v>0</v>
      </c>
      <c r="F3136" s="92">
        <v>0.0</v>
      </c>
      <c r="G3136" s="92">
        <v>0.0</v>
      </c>
      <c r="H3136" s="92">
        <v>0.0</v>
      </c>
      <c r="I3136" s="92">
        <v>0.0</v>
      </c>
      <c r="J3136" s="106">
        <f t="shared" si="1973"/>
        <v>0</v>
      </c>
      <c r="K3136" s="94" t="str">
        <f t="shared" si="1974"/>
        <v>#DIV/0!</v>
      </c>
      <c r="L3136" s="92">
        <v>0.0</v>
      </c>
      <c r="M3136" s="92">
        <v>0.0</v>
      </c>
      <c r="N3136" s="92" t="s">
        <v>386</v>
      </c>
      <c r="O3136" s="95">
        <f t="shared" si="1980"/>
        <v>0</v>
      </c>
      <c r="P3136" s="92">
        <v>0.0</v>
      </c>
      <c r="Q3136" s="92">
        <v>0.0</v>
      </c>
      <c r="R3136" s="92">
        <v>0.0</v>
      </c>
      <c r="S3136" s="92">
        <v>0.0</v>
      </c>
      <c r="T3136" s="92">
        <v>0.0</v>
      </c>
      <c r="U3136" s="92">
        <v>0.0</v>
      </c>
      <c r="V3136" s="92">
        <v>0.0</v>
      </c>
      <c r="W3136" s="92">
        <v>0.0</v>
      </c>
      <c r="X3136" s="92">
        <v>0.0</v>
      </c>
      <c r="Y3136" s="92">
        <v>0.0</v>
      </c>
      <c r="Z3136" s="92">
        <v>0.0</v>
      </c>
      <c r="AA3136" s="92">
        <v>0.0</v>
      </c>
      <c r="AB3136" s="92">
        <v>0.0</v>
      </c>
      <c r="AC3136" s="92">
        <v>0.0</v>
      </c>
      <c r="AD3136" s="92">
        <v>0.0</v>
      </c>
      <c r="AE3136" s="92">
        <v>0.0</v>
      </c>
      <c r="AF3136" s="92">
        <v>0.0</v>
      </c>
      <c r="AG3136" s="92">
        <v>0.0</v>
      </c>
      <c r="AH3136" s="92">
        <v>0.0</v>
      </c>
    </row>
    <row r="3137" hidden="1">
      <c r="A3137" s="90"/>
      <c r="B3137" s="91"/>
      <c r="C3137" s="92">
        <v>0.0</v>
      </c>
      <c r="D3137" s="92">
        <v>0.0</v>
      </c>
      <c r="E3137" s="93">
        <f t="shared" si="1979"/>
        <v>0</v>
      </c>
      <c r="F3137" s="92">
        <v>0.0</v>
      </c>
      <c r="G3137" s="92">
        <v>0.0</v>
      </c>
      <c r="H3137" s="92">
        <v>0.0</v>
      </c>
      <c r="I3137" s="92">
        <v>0.0</v>
      </c>
      <c r="J3137" s="106">
        <f t="shared" si="1973"/>
        <v>0</v>
      </c>
      <c r="K3137" s="94" t="str">
        <f t="shared" si="1974"/>
        <v>#DIV/0!</v>
      </c>
      <c r="L3137" s="92">
        <v>0.0</v>
      </c>
      <c r="M3137" s="92">
        <v>0.0</v>
      </c>
      <c r="N3137" s="92" t="s">
        <v>386</v>
      </c>
      <c r="O3137" s="95">
        <f t="shared" si="1980"/>
        <v>0</v>
      </c>
      <c r="P3137" s="92">
        <v>0.0</v>
      </c>
      <c r="Q3137" s="92">
        <v>0.0</v>
      </c>
      <c r="R3137" s="92">
        <v>0.0</v>
      </c>
      <c r="S3137" s="92">
        <v>0.0</v>
      </c>
      <c r="T3137" s="92">
        <v>0.0</v>
      </c>
      <c r="U3137" s="92">
        <v>0.0</v>
      </c>
      <c r="V3137" s="92">
        <v>0.0</v>
      </c>
      <c r="W3137" s="92">
        <v>0.0</v>
      </c>
      <c r="X3137" s="92">
        <v>0.0</v>
      </c>
      <c r="Y3137" s="92">
        <v>0.0</v>
      </c>
      <c r="Z3137" s="92">
        <v>0.0</v>
      </c>
      <c r="AA3137" s="92">
        <v>0.0</v>
      </c>
      <c r="AB3137" s="92">
        <v>0.0</v>
      </c>
      <c r="AC3137" s="92">
        <v>0.0</v>
      </c>
      <c r="AD3137" s="92">
        <v>0.0</v>
      </c>
      <c r="AE3137" s="92">
        <v>0.0</v>
      </c>
      <c r="AF3137" s="92">
        <v>0.0</v>
      </c>
      <c r="AG3137" s="92">
        <v>0.0</v>
      </c>
      <c r="AH3137" s="92">
        <v>0.0</v>
      </c>
    </row>
    <row r="3138" hidden="1">
      <c r="A3138" s="90"/>
      <c r="B3138" s="91"/>
      <c r="C3138" s="92">
        <v>0.0</v>
      </c>
      <c r="D3138" s="92">
        <v>0.0</v>
      </c>
      <c r="E3138" s="93">
        <f t="shared" si="1979"/>
        <v>0</v>
      </c>
      <c r="F3138" s="92">
        <v>0.0</v>
      </c>
      <c r="G3138" s="92">
        <v>0.0</v>
      </c>
      <c r="H3138" s="92">
        <v>0.0</v>
      </c>
      <c r="I3138" s="92">
        <v>0.0</v>
      </c>
      <c r="J3138" s="106">
        <f t="shared" si="1973"/>
        <v>0</v>
      </c>
      <c r="K3138" s="94" t="str">
        <f t="shared" si="1974"/>
        <v>#DIV/0!</v>
      </c>
      <c r="L3138" s="92">
        <v>0.0</v>
      </c>
      <c r="M3138" s="92">
        <v>0.0</v>
      </c>
      <c r="N3138" s="92" t="s">
        <v>386</v>
      </c>
      <c r="O3138" s="95">
        <f t="shared" si="1980"/>
        <v>0</v>
      </c>
      <c r="P3138" s="92">
        <v>0.0</v>
      </c>
      <c r="Q3138" s="92">
        <v>0.0</v>
      </c>
      <c r="R3138" s="92">
        <v>0.0</v>
      </c>
      <c r="S3138" s="92">
        <v>0.0</v>
      </c>
      <c r="T3138" s="92">
        <v>0.0</v>
      </c>
      <c r="U3138" s="92">
        <v>0.0</v>
      </c>
      <c r="V3138" s="92">
        <v>0.0</v>
      </c>
      <c r="W3138" s="92">
        <v>0.0</v>
      </c>
      <c r="X3138" s="92">
        <v>0.0</v>
      </c>
      <c r="Y3138" s="92">
        <v>0.0</v>
      </c>
      <c r="Z3138" s="92">
        <v>0.0</v>
      </c>
      <c r="AA3138" s="92">
        <v>0.0</v>
      </c>
      <c r="AB3138" s="92">
        <v>0.0</v>
      </c>
      <c r="AC3138" s="92">
        <v>0.0</v>
      </c>
      <c r="AD3138" s="92">
        <v>0.0</v>
      </c>
      <c r="AE3138" s="92">
        <v>0.0</v>
      </c>
      <c r="AF3138" s="92">
        <v>0.0</v>
      </c>
      <c r="AG3138" s="92">
        <v>0.0</v>
      </c>
      <c r="AH3138" s="92">
        <v>0.0</v>
      </c>
    </row>
    <row r="3139" hidden="1">
      <c r="A3139" s="90"/>
      <c r="B3139" s="91"/>
      <c r="C3139" s="92">
        <v>0.0</v>
      </c>
      <c r="D3139" s="92">
        <v>0.0</v>
      </c>
      <c r="E3139" s="93">
        <f t="shared" si="1979"/>
        <v>0</v>
      </c>
      <c r="F3139" s="92">
        <v>0.0</v>
      </c>
      <c r="G3139" s="92">
        <v>0.0</v>
      </c>
      <c r="H3139" s="92">
        <v>0.0</v>
      </c>
      <c r="I3139" s="92">
        <v>0.0</v>
      </c>
      <c r="J3139" s="106">
        <f t="shared" si="1973"/>
        <v>0</v>
      </c>
      <c r="K3139" s="94" t="str">
        <f t="shared" si="1974"/>
        <v>#DIV/0!</v>
      </c>
      <c r="L3139" s="92">
        <v>0.0</v>
      </c>
      <c r="M3139" s="92">
        <v>0.0</v>
      </c>
      <c r="N3139" s="92" t="s">
        <v>386</v>
      </c>
      <c r="O3139" s="95">
        <f t="shared" si="1980"/>
        <v>0</v>
      </c>
      <c r="P3139" s="92">
        <v>0.0</v>
      </c>
      <c r="Q3139" s="92">
        <v>0.0</v>
      </c>
      <c r="R3139" s="92">
        <v>0.0</v>
      </c>
      <c r="S3139" s="92">
        <v>0.0</v>
      </c>
      <c r="T3139" s="92">
        <v>0.0</v>
      </c>
      <c r="U3139" s="92">
        <v>0.0</v>
      </c>
      <c r="V3139" s="92">
        <v>0.0</v>
      </c>
      <c r="W3139" s="92">
        <v>0.0</v>
      </c>
      <c r="X3139" s="92">
        <v>0.0</v>
      </c>
      <c r="Y3139" s="92">
        <v>0.0</v>
      </c>
      <c r="Z3139" s="92">
        <v>0.0</v>
      </c>
      <c r="AA3139" s="92">
        <v>0.0</v>
      </c>
      <c r="AB3139" s="92">
        <v>0.0</v>
      </c>
      <c r="AC3139" s="92">
        <v>0.0</v>
      </c>
      <c r="AD3139" s="92">
        <v>0.0</v>
      </c>
      <c r="AE3139" s="92">
        <v>0.0</v>
      </c>
      <c r="AF3139" s="92">
        <v>0.0</v>
      </c>
      <c r="AG3139" s="92">
        <v>0.0</v>
      </c>
      <c r="AH3139" s="92">
        <v>0.0</v>
      </c>
    </row>
    <row r="3140" hidden="1">
      <c r="A3140" s="90"/>
      <c r="B3140" s="91"/>
      <c r="C3140" s="92">
        <v>0.0</v>
      </c>
      <c r="D3140" s="92">
        <v>0.0</v>
      </c>
      <c r="E3140" s="93">
        <f t="shared" si="1979"/>
        <v>0</v>
      </c>
      <c r="F3140" s="92">
        <v>0.0</v>
      </c>
      <c r="G3140" s="92">
        <v>0.0</v>
      </c>
      <c r="H3140" s="92">
        <v>0.0</v>
      </c>
      <c r="I3140" s="92">
        <v>0.0</v>
      </c>
      <c r="J3140" s="106">
        <f t="shared" si="1973"/>
        <v>0</v>
      </c>
      <c r="K3140" s="94" t="str">
        <f t="shared" si="1974"/>
        <v>#DIV/0!</v>
      </c>
      <c r="L3140" s="92">
        <v>0.0</v>
      </c>
      <c r="M3140" s="92">
        <v>0.0</v>
      </c>
      <c r="N3140" s="92" t="s">
        <v>386</v>
      </c>
      <c r="O3140" s="95">
        <f t="shared" si="1980"/>
        <v>0</v>
      </c>
      <c r="P3140" s="92">
        <v>0.0</v>
      </c>
      <c r="Q3140" s="92">
        <v>0.0</v>
      </c>
      <c r="R3140" s="92">
        <v>0.0</v>
      </c>
      <c r="S3140" s="92">
        <v>0.0</v>
      </c>
      <c r="T3140" s="92">
        <v>0.0</v>
      </c>
      <c r="U3140" s="92">
        <v>0.0</v>
      </c>
      <c r="V3140" s="92">
        <v>0.0</v>
      </c>
      <c r="W3140" s="92">
        <v>0.0</v>
      </c>
      <c r="X3140" s="92">
        <v>0.0</v>
      </c>
      <c r="Y3140" s="92">
        <v>0.0</v>
      </c>
      <c r="Z3140" s="92">
        <v>0.0</v>
      </c>
      <c r="AA3140" s="92">
        <v>0.0</v>
      </c>
      <c r="AB3140" s="92">
        <v>0.0</v>
      </c>
      <c r="AC3140" s="92">
        <v>0.0</v>
      </c>
      <c r="AD3140" s="92">
        <v>0.0</v>
      </c>
      <c r="AE3140" s="92">
        <v>0.0</v>
      </c>
      <c r="AF3140" s="92">
        <v>0.0</v>
      </c>
      <c r="AG3140" s="92">
        <v>0.0</v>
      </c>
      <c r="AH3140" s="92">
        <v>0.0</v>
      </c>
    </row>
    <row r="3141" hidden="1">
      <c r="A3141" s="98" t="s">
        <v>271</v>
      </c>
      <c r="B3141" s="99"/>
      <c r="C3141" s="99">
        <f>SUM(C3135:C3140)</f>
        <v>0</v>
      </c>
      <c r="D3141" s="99">
        <f t="shared" ref="D3141:F3141" si="1981">SUM(D3135:D3140)/4</f>
        <v>0</v>
      </c>
      <c r="E3141" s="100">
        <f t="shared" si="1981"/>
        <v>0</v>
      </c>
      <c r="F3141" s="99">
        <f t="shared" si="1981"/>
        <v>0</v>
      </c>
      <c r="G3141" s="99">
        <f>SUM(G3135:G3140)</f>
        <v>0</v>
      </c>
      <c r="H3141" s="99"/>
      <c r="I3141" s="99">
        <f>SUM(I3135:I3140)</f>
        <v>0</v>
      </c>
      <c r="J3141" s="99">
        <f t="shared" si="1973"/>
        <v>0</v>
      </c>
      <c r="K3141" s="101" t="str">
        <f t="shared" si="1974"/>
        <v>#DIV/0!</v>
      </c>
      <c r="L3141" s="99">
        <f t="shared" ref="L3141:M3141" si="1982">SUM(L3135:L3140)</f>
        <v>0</v>
      </c>
      <c r="M3141" s="99">
        <f t="shared" si="1982"/>
        <v>0</v>
      </c>
      <c r="N3141" s="99"/>
      <c r="O3141" s="102"/>
      <c r="P3141" s="99">
        <f t="shared" ref="P3141:AH3141" si="1983">SUM(P3135:P3140)</f>
        <v>0</v>
      </c>
      <c r="Q3141" s="99">
        <f t="shared" si="1983"/>
        <v>0</v>
      </c>
      <c r="R3141" s="99">
        <f t="shared" si="1983"/>
        <v>0</v>
      </c>
      <c r="S3141" s="99">
        <f t="shared" si="1983"/>
        <v>0</v>
      </c>
      <c r="T3141" s="99">
        <f t="shared" si="1983"/>
        <v>0</v>
      </c>
      <c r="U3141" s="99">
        <f t="shared" si="1983"/>
        <v>0</v>
      </c>
      <c r="V3141" s="99">
        <f t="shared" si="1983"/>
        <v>0</v>
      </c>
      <c r="W3141" s="99">
        <f t="shared" si="1983"/>
        <v>0</v>
      </c>
      <c r="X3141" s="99">
        <f t="shared" si="1983"/>
        <v>0</v>
      </c>
      <c r="Y3141" s="99">
        <f t="shared" si="1983"/>
        <v>0</v>
      </c>
      <c r="Z3141" s="99">
        <f t="shared" si="1983"/>
        <v>0</v>
      </c>
      <c r="AA3141" s="99">
        <f t="shared" si="1983"/>
        <v>0</v>
      </c>
      <c r="AB3141" s="99">
        <f t="shared" si="1983"/>
        <v>0</v>
      </c>
      <c r="AC3141" s="99">
        <f t="shared" si="1983"/>
        <v>0</v>
      </c>
      <c r="AD3141" s="99">
        <f t="shared" si="1983"/>
        <v>0</v>
      </c>
      <c r="AE3141" s="99">
        <f t="shared" si="1983"/>
        <v>0</v>
      </c>
      <c r="AF3141" s="99">
        <f t="shared" si="1983"/>
        <v>0</v>
      </c>
      <c r="AG3141" s="99">
        <f t="shared" si="1983"/>
        <v>0</v>
      </c>
      <c r="AH3141" s="99">
        <f t="shared" si="1983"/>
        <v>0</v>
      </c>
    </row>
    <row r="3142">
      <c r="A3142" s="119" t="s">
        <v>559</v>
      </c>
    </row>
    <row r="3144" hidden="1">
      <c r="A3144" s="115"/>
      <c r="F3144" s="116" t="s">
        <v>382</v>
      </c>
      <c r="L3144" s="117" t="s">
        <v>383</v>
      </c>
      <c r="N3144" s="118" t="s">
        <v>384</v>
      </c>
    </row>
    <row r="3145" hidden="1">
      <c r="A3145" s="83" t="s">
        <v>232</v>
      </c>
      <c r="B3145" s="83" t="s">
        <v>233</v>
      </c>
      <c r="C3145" s="83" t="s">
        <v>234</v>
      </c>
      <c r="D3145" s="83" t="s">
        <v>15</v>
      </c>
      <c r="E3145" s="84" t="s">
        <v>235</v>
      </c>
      <c r="F3145" s="85" t="s">
        <v>17</v>
      </c>
      <c r="G3145" s="85" t="s">
        <v>236</v>
      </c>
      <c r="H3145" s="85" t="s">
        <v>237</v>
      </c>
      <c r="I3145" s="85" t="s">
        <v>238</v>
      </c>
      <c r="J3145" s="85" t="s">
        <v>239</v>
      </c>
      <c r="K3145" s="86" t="s">
        <v>240</v>
      </c>
      <c r="L3145" s="87" t="s">
        <v>241</v>
      </c>
      <c r="M3145" s="87" t="s">
        <v>242</v>
      </c>
      <c r="N3145" s="88" t="s">
        <v>385</v>
      </c>
      <c r="O3145" s="88" t="s">
        <v>235</v>
      </c>
      <c r="P3145" s="88" t="s">
        <v>244</v>
      </c>
      <c r="Q3145" s="88" t="s">
        <v>245</v>
      </c>
      <c r="R3145" s="88" t="s">
        <v>246</v>
      </c>
      <c r="S3145" s="88" t="s">
        <v>247</v>
      </c>
      <c r="T3145" s="88" t="s">
        <v>248</v>
      </c>
      <c r="U3145" s="88" t="s">
        <v>249</v>
      </c>
      <c r="V3145" s="88" t="s">
        <v>250</v>
      </c>
      <c r="W3145" s="88" t="s">
        <v>251</v>
      </c>
      <c r="X3145" s="88" t="s">
        <v>252</v>
      </c>
      <c r="Y3145" s="88" t="s">
        <v>253</v>
      </c>
      <c r="Z3145" s="88" t="s">
        <v>254</v>
      </c>
      <c r="AA3145" s="88" t="s">
        <v>255</v>
      </c>
      <c r="AB3145" s="88" t="s">
        <v>256</v>
      </c>
      <c r="AC3145" s="88" t="s">
        <v>257</v>
      </c>
      <c r="AD3145" s="88" t="s">
        <v>258</v>
      </c>
      <c r="AE3145" s="88" t="s">
        <v>259</v>
      </c>
      <c r="AF3145" s="88" t="s">
        <v>260</v>
      </c>
      <c r="AG3145" s="88" t="s">
        <v>261</v>
      </c>
      <c r="AH3145" s="88" t="s">
        <v>262</v>
      </c>
    </row>
    <row r="3146" hidden="1">
      <c r="A3146" s="90" t="s">
        <v>302</v>
      </c>
      <c r="B3146" s="91" t="s">
        <v>303</v>
      </c>
      <c r="C3146" s="103">
        <v>1.0</v>
      </c>
      <c r="D3146" s="103">
        <v>1.0</v>
      </c>
      <c r="E3146" s="93">
        <f t="shared" ref="E3146:E3151" si="1984">SUM(L3146*I3146)/60</f>
        <v>10.15</v>
      </c>
      <c r="F3146" s="103">
        <v>4.0</v>
      </c>
      <c r="G3146" s="103">
        <v>20.0</v>
      </c>
      <c r="H3146" s="103">
        <v>1.0</v>
      </c>
      <c r="I3146" s="103">
        <v>21.0</v>
      </c>
      <c r="J3146" s="106">
        <f t="shared" ref="J3146:J3160" si="1985">SUM(G3146-I3146)</f>
        <v>-1</v>
      </c>
      <c r="K3146" s="94">
        <f t="shared" ref="K3146:K3160" si="1986">SUM(G3146/I3146)</f>
        <v>0.9523809524</v>
      </c>
      <c r="L3146" s="103">
        <v>29.0</v>
      </c>
      <c r="M3146" s="103">
        <v>28.0</v>
      </c>
      <c r="N3146" s="103">
        <v>1.0</v>
      </c>
      <c r="O3146" s="95">
        <f t="shared" ref="O3146:O3151" si="1987">(E3146*N3146)</f>
        <v>10.15</v>
      </c>
      <c r="P3146" s="92">
        <v>0.0</v>
      </c>
      <c r="Q3146" s="103">
        <v>1.0</v>
      </c>
      <c r="R3146" s="92">
        <v>0.0</v>
      </c>
      <c r="S3146" s="92">
        <v>0.0</v>
      </c>
      <c r="T3146" s="103">
        <v>2.0</v>
      </c>
      <c r="U3146" s="92">
        <v>0.0</v>
      </c>
      <c r="V3146" s="92">
        <v>0.0</v>
      </c>
      <c r="W3146" s="92">
        <v>0.0</v>
      </c>
      <c r="X3146" s="92">
        <v>0.0</v>
      </c>
      <c r="Y3146" s="92">
        <v>0.0</v>
      </c>
      <c r="Z3146" s="92">
        <v>0.0</v>
      </c>
      <c r="AA3146" s="92">
        <v>0.0</v>
      </c>
      <c r="AB3146" s="92">
        <v>0.0</v>
      </c>
      <c r="AC3146" s="92">
        <v>0.0</v>
      </c>
      <c r="AD3146" s="92">
        <v>0.0</v>
      </c>
      <c r="AE3146" s="92">
        <v>0.0</v>
      </c>
      <c r="AF3146" s="92">
        <v>0.0</v>
      </c>
      <c r="AG3146" s="92">
        <v>0.0</v>
      </c>
      <c r="AH3146" s="92">
        <v>0.0</v>
      </c>
    </row>
    <row r="3147" hidden="1">
      <c r="A3147" s="90" t="s">
        <v>302</v>
      </c>
      <c r="B3147" s="91" t="s">
        <v>304</v>
      </c>
      <c r="C3147" s="103">
        <v>1.0</v>
      </c>
      <c r="D3147" s="103">
        <v>1.0</v>
      </c>
      <c r="E3147" s="93">
        <f t="shared" si="1984"/>
        <v>9.666666667</v>
      </c>
      <c r="F3147" s="92">
        <v>0.0</v>
      </c>
      <c r="G3147" s="103">
        <v>51.0</v>
      </c>
      <c r="H3147" s="92">
        <v>0.0</v>
      </c>
      <c r="I3147" s="103">
        <v>29.0</v>
      </c>
      <c r="J3147" s="106">
        <f t="shared" si="1985"/>
        <v>22</v>
      </c>
      <c r="K3147" s="94">
        <f t="shared" si="1986"/>
        <v>1.75862069</v>
      </c>
      <c r="L3147" s="103">
        <v>20.0</v>
      </c>
      <c r="M3147" s="103">
        <v>63.0</v>
      </c>
      <c r="N3147" s="103">
        <v>1.0</v>
      </c>
      <c r="O3147" s="95">
        <f t="shared" si="1987"/>
        <v>9.666666667</v>
      </c>
      <c r="P3147" s="92">
        <v>0.0</v>
      </c>
      <c r="Q3147" s="92">
        <v>0.0</v>
      </c>
      <c r="R3147" s="103">
        <v>8.0</v>
      </c>
      <c r="S3147" s="92">
        <v>0.0</v>
      </c>
      <c r="T3147" s="103">
        <v>6.0</v>
      </c>
      <c r="U3147" s="103">
        <v>2.0</v>
      </c>
      <c r="V3147" s="92">
        <v>0.0</v>
      </c>
      <c r="W3147" s="92">
        <v>0.0</v>
      </c>
      <c r="X3147" s="92">
        <v>0.0</v>
      </c>
      <c r="Y3147" s="92">
        <v>0.0</v>
      </c>
      <c r="Z3147" s="92">
        <v>0.0</v>
      </c>
      <c r="AA3147" s="92">
        <v>0.0</v>
      </c>
      <c r="AB3147" s="92">
        <v>0.0</v>
      </c>
      <c r="AC3147" s="92">
        <v>0.0</v>
      </c>
      <c r="AD3147" s="92">
        <v>0.0</v>
      </c>
      <c r="AE3147" s="92">
        <v>0.0</v>
      </c>
      <c r="AF3147" s="92">
        <v>0.0</v>
      </c>
      <c r="AG3147" s="92">
        <v>0.0</v>
      </c>
      <c r="AH3147" s="92">
        <v>0.0</v>
      </c>
    </row>
    <row r="3148" hidden="1">
      <c r="A3148" s="90" t="s">
        <v>302</v>
      </c>
      <c r="B3148" s="91" t="s">
        <v>305</v>
      </c>
      <c r="C3148" s="103">
        <v>1.0</v>
      </c>
      <c r="D3148" s="103">
        <v>1.0</v>
      </c>
      <c r="E3148" s="93">
        <f t="shared" si="1984"/>
        <v>9.35</v>
      </c>
      <c r="F3148" s="92">
        <v>0.0</v>
      </c>
      <c r="G3148" s="103">
        <v>63.0</v>
      </c>
      <c r="H3148" s="92">
        <v>0.0</v>
      </c>
      <c r="I3148" s="103">
        <v>33.0</v>
      </c>
      <c r="J3148" s="106">
        <f t="shared" si="1985"/>
        <v>30</v>
      </c>
      <c r="K3148" s="94">
        <f t="shared" si="1986"/>
        <v>1.909090909</v>
      </c>
      <c r="L3148" s="103">
        <v>17.0</v>
      </c>
      <c r="M3148" s="103">
        <v>83.0</v>
      </c>
      <c r="N3148" s="103">
        <v>1.0</v>
      </c>
      <c r="O3148" s="95">
        <f t="shared" si="1987"/>
        <v>9.35</v>
      </c>
      <c r="P3148" s="103">
        <v>2.0</v>
      </c>
      <c r="Q3148" s="92">
        <v>0.0</v>
      </c>
      <c r="R3148" s="103">
        <v>6.0</v>
      </c>
      <c r="S3148" s="92">
        <v>0.0</v>
      </c>
      <c r="T3148" s="103">
        <v>9.0</v>
      </c>
      <c r="U3148" s="92">
        <v>0.0</v>
      </c>
      <c r="V3148" s="92">
        <v>0.0</v>
      </c>
      <c r="W3148" s="92">
        <v>0.0</v>
      </c>
      <c r="X3148" s="92">
        <v>0.0</v>
      </c>
      <c r="Y3148" s="92">
        <v>0.0</v>
      </c>
      <c r="Z3148" s="92">
        <v>0.0</v>
      </c>
      <c r="AA3148" s="92">
        <v>0.0</v>
      </c>
      <c r="AB3148" s="92">
        <v>0.0</v>
      </c>
      <c r="AC3148" s="92">
        <v>0.0</v>
      </c>
      <c r="AD3148" s="92">
        <v>0.0</v>
      </c>
      <c r="AE3148" s="92">
        <v>0.0</v>
      </c>
      <c r="AF3148" s="92">
        <v>0.0</v>
      </c>
      <c r="AG3148" s="92">
        <v>0.0</v>
      </c>
      <c r="AH3148" s="92">
        <v>0.0</v>
      </c>
    </row>
    <row r="3149" hidden="1">
      <c r="A3149" s="90" t="s">
        <v>302</v>
      </c>
      <c r="B3149" s="91" t="s">
        <v>306</v>
      </c>
      <c r="C3149" s="103">
        <v>1.0</v>
      </c>
      <c r="D3149" s="103">
        <v>1.0</v>
      </c>
      <c r="E3149" s="93">
        <f t="shared" si="1984"/>
        <v>8.8</v>
      </c>
      <c r="F3149" s="103">
        <v>1.0</v>
      </c>
      <c r="G3149" s="103">
        <v>25.0</v>
      </c>
      <c r="H3149" s="92">
        <v>0.0</v>
      </c>
      <c r="I3149" s="103">
        <v>44.0</v>
      </c>
      <c r="J3149" s="106">
        <f t="shared" si="1985"/>
        <v>-19</v>
      </c>
      <c r="K3149" s="94">
        <f t="shared" si="1986"/>
        <v>0.5681818182</v>
      </c>
      <c r="L3149" s="103">
        <v>12.0</v>
      </c>
      <c r="M3149" s="103">
        <v>32.0</v>
      </c>
      <c r="N3149" s="103">
        <v>1.0</v>
      </c>
      <c r="O3149" s="95">
        <f t="shared" si="1987"/>
        <v>8.8</v>
      </c>
      <c r="P3149" s="103">
        <v>2.0</v>
      </c>
      <c r="Q3149" s="92">
        <v>0.0</v>
      </c>
      <c r="R3149" s="103">
        <v>4.0</v>
      </c>
      <c r="S3149" s="92">
        <v>0.0</v>
      </c>
      <c r="T3149" s="92">
        <v>0.0</v>
      </c>
      <c r="U3149" s="92">
        <v>0.0</v>
      </c>
      <c r="V3149" s="92">
        <v>0.0</v>
      </c>
      <c r="W3149" s="92">
        <v>0.0</v>
      </c>
      <c r="X3149" s="92">
        <v>0.0</v>
      </c>
      <c r="Y3149" s="92">
        <v>0.0</v>
      </c>
      <c r="Z3149" s="92">
        <v>0.0</v>
      </c>
      <c r="AA3149" s="92">
        <v>0.0</v>
      </c>
      <c r="AB3149" s="92">
        <v>0.0</v>
      </c>
      <c r="AC3149" s="92">
        <v>0.0</v>
      </c>
      <c r="AD3149" s="92">
        <v>0.0</v>
      </c>
      <c r="AE3149" s="92">
        <v>0.0</v>
      </c>
      <c r="AF3149" s="92">
        <v>0.0</v>
      </c>
      <c r="AG3149" s="92">
        <v>0.0</v>
      </c>
      <c r="AH3149" s="92">
        <v>0.0</v>
      </c>
    </row>
    <row r="3150" hidden="1">
      <c r="A3150" s="90" t="s">
        <v>302</v>
      </c>
      <c r="B3150" s="91" t="s">
        <v>307</v>
      </c>
      <c r="C3150" s="92">
        <v>0.0</v>
      </c>
      <c r="D3150" s="92">
        <v>0.0</v>
      </c>
      <c r="E3150" s="93">
        <f t="shared" si="1984"/>
        <v>0</v>
      </c>
      <c r="F3150" s="92">
        <v>0.0</v>
      </c>
      <c r="G3150" s="92">
        <v>0.0</v>
      </c>
      <c r="H3150" s="92">
        <v>0.0</v>
      </c>
      <c r="I3150" s="92">
        <v>0.0</v>
      </c>
      <c r="J3150" s="106">
        <f t="shared" si="1985"/>
        <v>0</v>
      </c>
      <c r="K3150" s="94" t="str">
        <f t="shared" si="1986"/>
        <v>#DIV/0!</v>
      </c>
      <c r="L3150" s="92">
        <v>0.0</v>
      </c>
      <c r="M3150" s="92">
        <v>0.0</v>
      </c>
      <c r="N3150" s="103">
        <v>0.0</v>
      </c>
      <c r="O3150" s="95">
        <f t="shared" si="1987"/>
        <v>0</v>
      </c>
      <c r="P3150" s="92">
        <v>0.0</v>
      </c>
      <c r="Q3150" s="92">
        <v>0.0</v>
      </c>
      <c r="R3150" s="92">
        <v>0.0</v>
      </c>
      <c r="S3150" s="92">
        <v>0.0</v>
      </c>
      <c r="T3150" s="92">
        <v>0.0</v>
      </c>
      <c r="U3150" s="92">
        <v>0.0</v>
      </c>
      <c r="V3150" s="92">
        <v>0.0</v>
      </c>
      <c r="W3150" s="92">
        <v>0.0</v>
      </c>
      <c r="X3150" s="92">
        <v>0.0</v>
      </c>
      <c r="Y3150" s="92">
        <v>0.0</v>
      </c>
      <c r="Z3150" s="92">
        <v>0.0</v>
      </c>
      <c r="AA3150" s="92">
        <v>0.0</v>
      </c>
      <c r="AB3150" s="92">
        <v>0.0</v>
      </c>
      <c r="AC3150" s="92">
        <v>0.0</v>
      </c>
      <c r="AD3150" s="92">
        <v>0.0</v>
      </c>
      <c r="AE3150" s="92">
        <v>0.0</v>
      </c>
      <c r="AF3150" s="92">
        <v>0.0</v>
      </c>
      <c r="AG3150" s="92">
        <v>0.0</v>
      </c>
      <c r="AH3150" s="92">
        <v>0.0</v>
      </c>
    </row>
    <row r="3151" hidden="1">
      <c r="A3151" s="90" t="s">
        <v>302</v>
      </c>
      <c r="B3151" s="91" t="s">
        <v>308</v>
      </c>
      <c r="C3151" s="92">
        <v>0.0</v>
      </c>
      <c r="D3151" s="92">
        <v>0.0</v>
      </c>
      <c r="E3151" s="93">
        <f t="shared" si="1984"/>
        <v>0</v>
      </c>
      <c r="F3151" s="92">
        <v>0.0</v>
      </c>
      <c r="G3151" s="92">
        <v>0.0</v>
      </c>
      <c r="H3151" s="92">
        <v>0.0</v>
      </c>
      <c r="I3151" s="92">
        <v>0.0</v>
      </c>
      <c r="J3151" s="106">
        <f t="shared" si="1985"/>
        <v>0</v>
      </c>
      <c r="K3151" s="94" t="str">
        <f t="shared" si="1986"/>
        <v>#DIV/0!</v>
      </c>
      <c r="L3151" s="92">
        <v>0.0</v>
      </c>
      <c r="M3151" s="92">
        <v>0.0</v>
      </c>
      <c r="N3151" s="103">
        <v>0.0</v>
      </c>
      <c r="O3151" s="95">
        <f t="shared" si="1987"/>
        <v>0</v>
      </c>
      <c r="P3151" s="92">
        <v>0.0</v>
      </c>
      <c r="Q3151" s="92">
        <v>0.0</v>
      </c>
      <c r="R3151" s="92">
        <v>0.0</v>
      </c>
      <c r="S3151" s="92">
        <v>0.0</v>
      </c>
      <c r="T3151" s="92">
        <v>0.0</v>
      </c>
      <c r="U3151" s="92">
        <v>0.0</v>
      </c>
      <c r="V3151" s="92">
        <v>0.0</v>
      </c>
      <c r="W3151" s="92">
        <v>0.0</v>
      </c>
      <c r="X3151" s="92">
        <v>0.0</v>
      </c>
      <c r="Y3151" s="92">
        <v>0.0</v>
      </c>
      <c r="Z3151" s="92">
        <v>0.0</v>
      </c>
      <c r="AA3151" s="92">
        <v>0.0</v>
      </c>
      <c r="AB3151" s="92">
        <v>0.0</v>
      </c>
      <c r="AC3151" s="92">
        <v>0.0</v>
      </c>
      <c r="AD3151" s="92">
        <v>0.0</v>
      </c>
      <c r="AE3151" s="92">
        <v>0.0</v>
      </c>
      <c r="AF3151" s="92">
        <v>0.0</v>
      </c>
      <c r="AG3151" s="92">
        <v>0.0</v>
      </c>
      <c r="AH3151" s="92">
        <v>0.0</v>
      </c>
    </row>
    <row r="3152" hidden="1">
      <c r="A3152" s="98"/>
      <c r="B3152" s="99"/>
      <c r="C3152" s="99">
        <f t="shared" ref="C3152:D3152" si="1988">SUM(C3146:C3151)/4</f>
        <v>1</v>
      </c>
      <c r="D3152" s="99">
        <f t="shared" si="1988"/>
        <v>1</v>
      </c>
      <c r="E3152" s="100">
        <f>SUM(E3146:E3151)</f>
        <v>37.96666667</v>
      </c>
      <c r="F3152" s="99">
        <f>SUM(F3146:F3151)/4</f>
        <v>1.25</v>
      </c>
      <c r="G3152" s="99">
        <f>SUM(G3146:G3151)</f>
        <v>159</v>
      </c>
      <c r="H3152" s="99"/>
      <c r="I3152" s="99">
        <f>SUM(I3146:I3151)</f>
        <v>127</v>
      </c>
      <c r="J3152" s="99">
        <f t="shared" si="1985"/>
        <v>32</v>
      </c>
      <c r="K3152" s="101">
        <f t="shared" si="1986"/>
        <v>1.251968504</v>
      </c>
      <c r="L3152" s="99">
        <f t="shared" ref="L3152:M3152" si="1989">SUM(L3146:L3151)</f>
        <v>78</v>
      </c>
      <c r="M3152" s="99">
        <f t="shared" si="1989"/>
        <v>206</v>
      </c>
      <c r="N3152" s="99"/>
      <c r="O3152" s="102"/>
      <c r="P3152" s="99">
        <f t="shared" ref="P3152:AH3152" si="1990">SUM(P3146:P3151)</f>
        <v>4</v>
      </c>
      <c r="Q3152" s="99">
        <f t="shared" si="1990"/>
        <v>1</v>
      </c>
      <c r="R3152" s="99">
        <f t="shared" si="1990"/>
        <v>18</v>
      </c>
      <c r="S3152" s="99">
        <f t="shared" si="1990"/>
        <v>0</v>
      </c>
      <c r="T3152" s="99">
        <f t="shared" si="1990"/>
        <v>17</v>
      </c>
      <c r="U3152" s="99">
        <f t="shared" si="1990"/>
        <v>2</v>
      </c>
      <c r="V3152" s="99">
        <f t="shared" si="1990"/>
        <v>0</v>
      </c>
      <c r="W3152" s="99">
        <f t="shared" si="1990"/>
        <v>0</v>
      </c>
      <c r="X3152" s="99">
        <f t="shared" si="1990"/>
        <v>0</v>
      </c>
      <c r="Y3152" s="99">
        <f t="shared" si="1990"/>
        <v>0</v>
      </c>
      <c r="Z3152" s="99">
        <f t="shared" si="1990"/>
        <v>0</v>
      </c>
      <c r="AA3152" s="99">
        <f t="shared" si="1990"/>
        <v>0</v>
      </c>
      <c r="AB3152" s="99">
        <f t="shared" si="1990"/>
        <v>0</v>
      </c>
      <c r="AC3152" s="99">
        <f t="shared" si="1990"/>
        <v>0</v>
      </c>
      <c r="AD3152" s="99">
        <f t="shared" si="1990"/>
        <v>0</v>
      </c>
      <c r="AE3152" s="99">
        <f t="shared" si="1990"/>
        <v>0</v>
      </c>
      <c r="AF3152" s="99">
        <f t="shared" si="1990"/>
        <v>0</v>
      </c>
      <c r="AG3152" s="99">
        <f t="shared" si="1990"/>
        <v>0</v>
      </c>
      <c r="AH3152" s="99">
        <f t="shared" si="1990"/>
        <v>0</v>
      </c>
    </row>
    <row r="3153" hidden="1">
      <c r="A3153" s="90" t="s">
        <v>47</v>
      </c>
      <c r="B3153" s="91" t="s">
        <v>263</v>
      </c>
      <c r="C3153" s="103">
        <v>1.0</v>
      </c>
      <c r="D3153" s="92">
        <v>0.0</v>
      </c>
      <c r="E3153" s="93">
        <f t="shared" ref="E3153:E3159" si="1991">SUM(L3153*I3153)/60</f>
        <v>9.566666667</v>
      </c>
      <c r="F3153" s="92">
        <v>0.0</v>
      </c>
      <c r="G3153" s="103">
        <v>25.0</v>
      </c>
      <c r="H3153" s="92">
        <v>0.0</v>
      </c>
      <c r="I3153" s="103">
        <v>41.0</v>
      </c>
      <c r="J3153" s="106">
        <f t="shared" si="1985"/>
        <v>-16</v>
      </c>
      <c r="K3153" s="94">
        <f t="shared" si="1986"/>
        <v>0.6097560976</v>
      </c>
      <c r="L3153" s="103">
        <v>14.0</v>
      </c>
      <c r="M3153" s="103">
        <v>30.0</v>
      </c>
      <c r="N3153" s="103">
        <v>1.0</v>
      </c>
      <c r="O3153" s="95">
        <f t="shared" ref="O3153:O3159" si="1992">SUM(L3153*I3153)/60</f>
        <v>9.566666667</v>
      </c>
      <c r="P3153" s="92">
        <v>0.0</v>
      </c>
      <c r="Q3153" s="103">
        <v>1.0</v>
      </c>
      <c r="R3153" s="92">
        <v>0.0</v>
      </c>
      <c r="S3153" s="103">
        <v>2.0</v>
      </c>
      <c r="T3153" s="103">
        <v>3.0</v>
      </c>
      <c r="U3153" s="92">
        <v>0.0</v>
      </c>
      <c r="V3153" s="92">
        <v>0.0</v>
      </c>
      <c r="W3153" s="92">
        <v>0.0</v>
      </c>
      <c r="X3153" s="92">
        <v>0.0</v>
      </c>
      <c r="Y3153" s="92">
        <v>0.0</v>
      </c>
      <c r="Z3153" s="92">
        <v>0.0</v>
      </c>
      <c r="AA3153" s="92">
        <v>0.0</v>
      </c>
      <c r="AB3153" s="92">
        <v>0.0</v>
      </c>
      <c r="AC3153" s="92">
        <v>0.0</v>
      </c>
      <c r="AD3153" s="92">
        <v>0.0</v>
      </c>
      <c r="AE3153" s="92">
        <v>0.0</v>
      </c>
      <c r="AF3153" s="92">
        <v>0.0</v>
      </c>
      <c r="AG3153" s="92">
        <v>0.0</v>
      </c>
      <c r="AH3153" s="92">
        <v>0.0</v>
      </c>
    </row>
    <row r="3154" hidden="1">
      <c r="A3154" s="90" t="s">
        <v>47</v>
      </c>
      <c r="B3154" s="91" t="s">
        <v>264</v>
      </c>
      <c r="C3154" s="92">
        <v>0.0</v>
      </c>
      <c r="D3154" s="92">
        <v>0.0</v>
      </c>
      <c r="E3154" s="93">
        <f t="shared" si="1991"/>
        <v>0</v>
      </c>
      <c r="F3154" s="92">
        <v>0.0</v>
      </c>
      <c r="G3154" s="92">
        <v>0.0</v>
      </c>
      <c r="H3154" s="92">
        <v>0.0</v>
      </c>
      <c r="I3154" s="92">
        <v>0.0</v>
      </c>
      <c r="J3154" s="106">
        <f t="shared" si="1985"/>
        <v>0</v>
      </c>
      <c r="K3154" s="94" t="str">
        <f t="shared" si="1986"/>
        <v>#DIV/0!</v>
      </c>
      <c r="L3154" s="92">
        <v>0.0</v>
      </c>
      <c r="M3154" s="92">
        <v>0.0</v>
      </c>
      <c r="N3154" s="103">
        <v>0.0</v>
      </c>
      <c r="O3154" s="95">
        <f t="shared" si="1992"/>
        <v>0</v>
      </c>
      <c r="P3154" s="92">
        <v>0.0</v>
      </c>
      <c r="Q3154" s="92">
        <v>0.0</v>
      </c>
      <c r="R3154" s="92">
        <v>0.0</v>
      </c>
      <c r="S3154" s="92">
        <v>0.0</v>
      </c>
      <c r="T3154" s="92">
        <v>0.0</v>
      </c>
      <c r="U3154" s="92">
        <v>0.0</v>
      </c>
      <c r="V3154" s="92">
        <v>0.0</v>
      </c>
      <c r="W3154" s="92">
        <v>0.0</v>
      </c>
      <c r="X3154" s="92">
        <v>0.0</v>
      </c>
      <c r="Y3154" s="92">
        <v>0.0</v>
      </c>
      <c r="Z3154" s="92">
        <v>0.0</v>
      </c>
      <c r="AA3154" s="92">
        <v>0.0</v>
      </c>
      <c r="AB3154" s="92">
        <v>0.0</v>
      </c>
      <c r="AC3154" s="92">
        <v>0.0</v>
      </c>
      <c r="AD3154" s="92">
        <v>0.0</v>
      </c>
      <c r="AE3154" s="92">
        <v>0.0</v>
      </c>
      <c r="AF3154" s="92">
        <v>0.0</v>
      </c>
      <c r="AG3154" s="92">
        <v>0.0</v>
      </c>
      <c r="AH3154" s="92">
        <v>0.0</v>
      </c>
    </row>
    <row r="3155" hidden="1">
      <c r="A3155" s="90" t="s">
        <v>47</v>
      </c>
      <c r="B3155" s="91" t="s">
        <v>265</v>
      </c>
      <c r="C3155" s="103">
        <v>1.0</v>
      </c>
      <c r="D3155" s="92">
        <v>0.0</v>
      </c>
      <c r="E3155" s="93">
        <f t="shared" si="1991"/>
        <v>8.7</v>
      </c>
      <c r="F3155" s="92">
        <v>0.0</v>
      </c>
      <c r="G3155" s="103">
        <v>37.0</v>
      </c>
      <c r="H3155" s="103">
        <v>1.0</v>
      </c>
      <c r="I3155" s="103">
        <v>58.0</v>
      </c>
      <c r="J3155" s="106">
        <f t="shared" si="1985"/>
        <v>-21</v>
      </c>
      <c r="K3155" s="94">
        <f t="shared" si="1986"/>
        <v>0.6379310345</v>
      </c>
      <c r="L3155" s="103">
        <v>9.0</v>
      </c>
      <c r="M3155" s="103">
        <v>38.0</v>
      </c>
      <c r="N3155" s="103">
        <v>1.0</v>
      </c>
      <c r="O3155" s="95">
        <f t="shared" si="1992"/>
        <v>8.7</v>
      </c>
      <c r="P3155" s="92">
        <v>0.0</v>
      </c>
      <c r="Q3155" s="92">
        <v>0.0</v>
      </c>
      <c r="R3155" s="103">
        <v>1.0</v>
      </c>
      <c r="S3155" s="92">
        <v>0.0</v>
      </c>
      <c r="T3155" s="103">
        <v>2.0</v>
      </c>
      <c r="U3155" s="92">
        <v>0.0</v>
      </c>
      <c r="V3155" s="92">
        <v>0.0</v>
      </c>
      <c r="W3155" s="92">
        <v>0.0</v>
      </c>
      <c r="X3155" s="92">
        <v>0.0</v>
      </c>
      <c r="Y3155" s="92">
        <v>0.0</v>
      </c>
      <c r="Z3155" s="92">
        <v>0.0</v>
      </c>
      <c r="AA3155" s="92">
        <v>0.0</v>
      </c>
      <c r="AB3155" s="92">
        <v>0.0</v>
      </c>
      <c r="AC3155" s="92">
        <v>0.0</v>
      </c>
      <c r="AD3155" s="92">
        <v>0.0</v>
      </c>
      <c r="AE3155" s="92">
        <v>0.0</v>
      </c>
      <c r="AF3155" s="92">
        <v>0.0</v>
      </c>
      <c r="AG3155" s="92">
        <v>0.0</v>
      </c>
      <c r="AH3155" s="92">
        <v>0.0</v>
      </c>
    </row>
    <row r="3156" hidden="1">
      <c r="A3156" s="90" t="s">
        <v>47</v>
      </c>
      <c r="B3156" s="91" t="s">
        <v>266</v>
      </c>
      <c r="C3156" s="92">
        <v>0.0</v>
      </c>
      <c r="D3156" s="92">
        <v>0.0</v>
      </c>
      <c r="E3156" s="93">
        <f t="shared" si="1991"/>
        <v>0</v>
      </c>
      <c r="F3156" s="92">
        <v>0.0</v>
      </c>
      <c r="G3156" s="92">
        <v>0.0</v>
      </c>
      <c r="H3156" s="92">
        <v>0.0</v>
      </c>
      <c r="I3156" s="92">
        <v>0.0</v>
      </c>
      <c r="J3156" s="106">
        <f t="shared" si="1985"/>
        <v>0</v>
      </c>
      <c r="K3156" s="94" t="str">
        <f t="shared" si="1986"/>
        <v>#DIV/0!</v>
      </c>
      <c r="L3156" s="92">
        <v>0.0</v>
      </c>
      <c r="M3156" s="92">
        <v>0.0</v>
      </c>
      <c r="N3156" s="103">
        <v>0.0</v>
      </c>
      <c r="O3156" s="95">
        <f t="shared" si="1992"/>
        <v>0</v>
      </c>
      <c r="P3156" s="92">
        <v>0.0</v>
      </c>
      <c r="Q3156" s="92">
        <v>0.0</v>
      </c>
      <c r="R3156" s="92">
        <v>0.0</v>
      </c>
      <c r="S3156" s="92">
        <v>0.0</v>
      </c>
      <c r="T3156" s="92">
        <v>0.0</v>
      </c>
      <c r="U3156" s="92">
        <v>0.0</v>
      </c>
      <c r="V3156" s="92">
        <v>0.0</v>
      </c>
      <c r="W3156" s="92">
        <v>0.0</v>
      </c>
      <c r="X3156" s="92">
        <v>0.0</v>
      </c>
      <c r="Y3156" s="92">
        <v>0.0</v>
      </c>
      <c r="Z3156" s="92">
        <v>0.0</v>
      </c>
      <c r="AA3156" s="92">
        <v>0.0</v>
      </c>
      <c r="AB3156" s="92">
        <v>0.0</v>
      </c>
      <c r="AC3156" s="92">
        <v>0.0</v>
      </c>
      <c r="AD3156" s="92">
        <v>0.0</v>
      </c>
      <c r="AE3156" s="92">
        <v>0.0</v>
      </c>
      <c r="AF3156" s="92">
        <v>0.0</v>
      </c>
      <c r="AG3156" s="92">
        <v>0.0</v>
      </c>
      <c r="AH3156" s="92">
        <v>0.0</v>
      </c>
    </row>
    <row r="3157" hidden="1">
      <c r="A3157" s="90" t="s">
        <v>47</v>
      </c>
      <c r="B3157" s="91" t="s">
        <v>267</v>
      </c>
      <c r="C3157" s="92">
        <v>0.0</v>
      </c>
      <c r="D3157" s="92">
        <v>0.0</v>
      </c>
      <c r="E3157" s="93">
        <f t="shared" si="1991"/>
        <v>0</v>
      </c>
      <c r="F3157" s="92">
        <v>0.0</v>
      </c>
      <c r="G3157" s="92">
        <v>0.0</v>
      </c>
      <c r="H3157" s="92">
        <v>0.0</v>
      </c>
      <c r="I3157" s="92">
        <v>0.0</v>
      </c>
      <c r="J3157" s="106">
        <f t="shared" si="1985"/>
        <v>0</v>
      </c>
      <c r="K3157" s="94" t="str">
        <f t="shared" si="1986"/>
        <v>#DIV/0!</v>
      </c>
      <c r="L3157" s="92">
        <v>0.0</v>
      </c>
      <c r="M3157" s="92">
        <v>0.0</v>
      </c>
      <c r="N3157" s="103">
        <v>0.0</v>
      </c>
      <c r="O3157" s="95">
        <f t="shared" si="1992"/>
        <v>0</v>
      </c>
      <c r="P3157" s="92">
        <v>0.0</v>
      </c>
      <c r="Q3157" s="92">
        <v>0.0</v>
      </c>
      <c r="R3157" s="92">
        <v>0.0</v>
      </c>
      <c r="S3157" s="92">
        <v>0.0</v>
      </c>
      <c r="T3157" s="92">
        <v>0.0</v>
      </c>
      <c r="U3157" s="92">
        <v>0.0</v>
      </c>
      <c r="V3157" s="92">
        <v>0.0</v>
      </c>
      <c r="W3157" s="92">
        <v>0.0</v>
      </c>
      <c r="X3157" s="92">
        <v>0.0</v>
      </c>
      <c r="Y3157" s="92">
        <v>0.0</v>
      </c>
      <c r="Z3157" s="92">
        <v>0.0</v>
      </c>
      <c r="AA3157" s="92">
        <v>0.0</v>
      </c>
      <c r="AB3157" s="92">
        <v>0.0</v>
      </c>
      <c r="AC3157" s="92">
        <v>0.0</v>
      </c>
      <c r="AD3157" s="92">
        <v>0.0</v>
      </c>
      <c r="AE3157" s="92">
        <v>0.0</v>
      </c>
      <c r="AF3157" s="92">
        <v>0.0</v>
      </c>
      <c r="AG3157" s="92">
        <v>0.0</v>
      </c>
      <c r="AH3157" s="92">
        <v>0.0</v>
      </c>
    </row>
    <row r="3158" hidden="1">
      <c r="A3158" s="90" t="s">
        <v>47</v>
      </c>
      <c r="B3158" s="91" t="s">
        <v>268</v>
      </c>
      <c r="C3158" s="103">
        <v>1.0</v>
      </c>
      <c r="D3158" s="92">
        <v>0.0</v>
      </c>
      <c r="E3158" s="93">
        <f t="shared" si="1991"/>
        <v>9.816666667</v>
      </c>
      <c r="F3158" s="92">
        <v>0.0</v>
      </c>
      <c r="G3158" s="103">
        <v>36.0</v>
      </c>
      <c r="H3158" s="92">
        <v>0.0</v>
      </c>
      <c r="I3158" s="103">
        <v>31.0</v>
      </c>
      <c r="J3158" s="106">
        <f t="shared" si="1985"/>
        <v>5</v>
      </c>
      <c r="K3158" s="94">
        <f t="shared" si="1986"/>
        <v>1.161290323</v>
      </c>
      <c r="L3158" s="103">
        <v>19.0</v>
      </c>
      <c r="M3158" s="103">
        <v>43.0</v>
      </c>
      <c r="N3158" s="103">
        <v>1.0</v>
      </c>
      <c r="O3158" s="95">
        <f t="shared" si="1992"/>
        <v>9.816666667</v>
      </c>
      <c r="P3158" s="92">
        <v>0.0</v>
      </c>
      <c r="Q3158" s="103">
        <v>1.0</v>
      </c>
      <c r="R3158" s="92">
        <v>0.0</v>
      </c>
      <c r="S3158" s="103">
        <v>2.0</v>
      </c>
      <c r="T3158" s="103">
        <v>4.0</v>
      </c>
      <c r="U3158" s="92">
        <v>0.0</v>
      </c>
      <c r="V3158" s="92">
        <v>0.0</v>
      </c>
      <c r="W3158" s="92">
        <v>0.0</v>
      </c>
      <c r="X3158" s="92">
        <v>0.0</v>
      </c>
      <c r="Y3158" s="92">
        <v>0.0</v>
      </c>
      <c r="Z3158" s="92">
        <v>0.0</v>
      </c>
      <c r="AA3158" s="92">
        <v>0.0</v>
      </c>
      <c r="AB3158" s="92">
        <v>0.0</v>
      </c>
      <c r="AC3158" s="92">
        <v>0.0</v>
      </c>
      <c r="AD3158" s="92">
        <v>0.0</v>
      </c>
      <c r="AE3158" s="92">
        <v>0.0</v>
      </c>
      <c r="AF3158" s="92">
        <v>0.0</v>
      </c>
      <c r="AG3158" s="92">
        <v>0.0</v>
      </c>
      <c r="AH3158" s="92">
        <v>0.0</v>
      </c>
    </row>
    <row r="3159" hidden="1">
      <c r="A3159" s="96" t="s">
        <v>269</v>
      </c>
      <c r="B3159" s="97" t="s">
        <v>270</v>
      </c>
      <c r="C3159" s="103">
        <v>1.0</v>
      </c>
      <c r="D3159" s="92">
        <v>0.0</v>
      </c>
      <c r="E3159" s="93">
        <f t="shared" si="1991"/>
        <v>9.6</v>
      </c>
      <c r="F3159" s="92">
        <v>0.0</v>
      </c>
      <c r="G3159" s="103">
        <v>26.0</v>
      </c>
      <c r="H3159" s="103">
        <v>1.0</v>
      </c>
      <c r="I3159" s="103">
        <v>36.0</v>
      </c>
      <c r="J3159" s="106">
        <f t="shared" si="1985"/>
        <v>-10</v>
      </c>
      <c r="K3159" s="94">
        <f t="shared" si="1986"/>
        <v>0.7222222222</v>
      </c>
      <c r="L3159" s="103">
        <v>16.0</v>
      </c>
      <c r="M3159" s="103">
        <v>30.0</v>
      </c>
      <c r="N3159" s="103">
        <v>1.0</v>
      </c>
      <c r="O3159" s="95">
        <f t="shared" si="1992"/>
        <v>9.6</v>
      </c>
      <c r="P3159" s="103">
        <v>1.0</v>
      </c>
      <c r="Q3159" s="92">
        <v>0.0</v>
      </c>
      <c r="R3159" s="103">
        <v>1.0</v>
      </c>
      <c r="S3159" s="92">
        <v>0.0</v>
      </c>
      <c r="T3159" s="103">
        <v>1.0</v>
      </c>
      <c r="U3159" s="92">
        <v>0.0</v>
      </c>
      <c r="V3159" s="92">
        <v>0.0</v>
      </c>
      <c r="W3159" s="92">
        <v>0.0</v>
      </c>
      <c r="X3159" s="92">
        <v>0.0</v>
      </c>
      <c r="Y3159" s="92">
        <v>0.0</v>
      </c>
      <c r="Z3159" s="92">
        <v>0.0</v>
      </c>
      <c r="AA3159" s="92">
        <v>0.0</v>
      </c>
      <c r="AB3159" s="92">
        <v>0.0</v>
      </c>
      <c r="AC3159" s="92">
        <v>0.0</v>
      </c>
      <c r="AD3159" s="92">
        <v>0.0</v>
      </c>
      <c r="AE3159" s="92">
        <v>0.0</v>
      </c>
      <c r="AF3159" s="92">
        <v>0.0</v>
      </c>
      <c r="AG3159" s="92">
        <v>0.0</v>
      </c>
      <c r="AH3159" s="92">
        <v>0.0</v>
      </c>
    </row>
    <row r="3160" hidden="1">
      <c r="A3160" s="98" t="s">
        <v>271</v>
      </c>
      <c r="B3160" s="99"/>
      <c r="C3160" s="99">
        <f>SUM(C3153:C3159)</f>
        <v>4</v>
      </c>
      <c r="D3160" s="99">
        <f t="shared" ref="D3160:F3160" si="1993">SUM(D3153:D3158)/4</f>
        <v>0</v>
      </c>
      <c r="E3160" s="100">
        <f t="shared" si="1993"/>
        <v>7.020833333</v>
      </c>
      <c r="F3160" s="99">
        <f t="shared" si="1993"/>
        <v>0</v>
      </c>
      <c r="G3160" s="99">
        <f>SUM(G3153:G3158)</f>
        <v>98</v>
      </c>
      <c r="H3160" s="99"/>
      <c r="I3160" s="99">
        <f>SUM(I3153:I3158)</f>
        <v>130</v>
      </c>
      <c r="J3160" s="99">
        <f t="shared" si="1985"/>
        <v>-32</v>
      </c>
      <c r="K3160" s="101">
        <f t="shared" si="1986"/>
        <v>0.7538461538</v>
      </c>
      <c r="L3160" s="99">
        <f t="shared" ref="L3160:M3160" si="1994">SUM(L3153:L3158)</f>
        <v>42</v>
      </c>
      <c r="M3160" s="99">
        <f t="shared" si="1994"/>
        <v>111</v>
      </c>
      <c r="N3160" s="99"/>
      <c r="O3160" s="102"/>
      <c r="P3160" s="99">
        <f t="shared" ref="P3160:AH3160" si="1995">SUM(P3153:P3158)</f>
        <v>0</v>
      </c>
      <c r="Q3160" s="99">
        <f t="shared" si="1995"/>
        <v>2</v>
      </c>
      <c r="R3160" s="99">
        <f t="shared" si="1995"/>
        <v>1</v>
      </c>
      <c r="S3160" s="99">
        <f t="shared" si="1995"/>
        <v>4</v>
      </c>
      <c r="T3160" s="99">
        <f t="shared" si="1995"/>
        <v>9</v>
      </c>
      <c r="U3160" s="99">
        <f t="shared" si="1995"/>
        <v>0</v>
      </c>
      <c r="V3160" s="99">
        <f t="shared" si="1995"/>
        <v>0</v>
      </c>
      <c r="W3160" s="99">
        <f t="shared" si="1995"/>
        <v>0</v>
      </c>
      <c r="X3160" s="99">
        <f t="shared" si="1995"/>
        <v>0</v>
      </c>
      <c r="Y3160" s="99">
        <f t="shared" si="1995"/>
        <v>0</v>
      </c>
      <c r="Z3160" s="99">
        <f t="shared" si="1995"/>
        <v>0</v>
      </c>
      <c r="AA3160" s="99">
        <f t="shared" si="1995"/>
        <v>0</v>
      </c>
      <c r="AB3160" s="99">
        <f t="shared" si="1995"/>
        <v>0</v>
      </c>
      <c r="AC3160" s="99">
        <f t="shared" si="1995"/>
        <v>0</v>
      </c>
      <c r="AD3160" s="99">
        <f t="shared" si="1995"/>
        <v>0</v>
      </c>
      <c r="AE3160" s="99">
        <f t="shared" si="1995"/>
        <v>0</v>
      </c>
      <c r="AF3160" s="99">
        <f t="shared" si="1995"/>
        <v>0</v>
      </c>
      <c r="AG3160" s="99">
        <f t="shared" si="1995"/>
        <v>0</v>
      </c>
      <c r="AH3160" s="99">
        <f t="shared" si="1995"/>
        <v>0</v>
      </c>
    </row>
    <row r="3161">
      <c r="A3161" s="119" t="s">
        <v>560</v>
      </c>
    </row>
    <row r="3163" hidden="1">
      <c r="A3163" s="115"/>
      <c r="F3163" s="116" t="s">
        <v>382</v>
      </c>
      <c r="L3163" s="117" t="s">
        <v>383</v>
      </c>
      <c r="N3163" s="118" t="s">
        <v>384</v>
      </c>
    </row>
    <row r="3164" hidden="1">
      <c r="A3164" s="83" t="s">
        <v>232</v>
      </c>
      <c r="B3164" s="83" t="s">
        <v>233</v>
      </c>
      <c r="C3164" s="83" t="s">
        <v>234</v>
      </c>
      <c r="D3164" s="83" t="s">
        <v>15</v>
      </c>
      <c r="E3164" s="84" t="s">
        <v>235</v>
      </c>
      <c r="F3164" s="85" t="s">
        <v>17</v>
      </c>
      <c r="G3164" s="85" t="s">
        <v>236</v>
      </c>
      <c r="H3164" s="85" t="s">
        <v>237</v>
      </c>
      <c r="I3164" s="85" t="s">
        <v>238</v>
      </c>
      <c r="J3164" s="85" t="s">
        <v>239</v>
      </c>
      <c r="K3164" s="86" t="s">
        <v>240</v>
      </c>
      <c r="L3164" s="87" t="s">
        <v>241</v>
      </c>
      <c r="M3164" s="87" t="s">
        <v>242</v>
      </c>
      <c r="N3164" s="88" t="s">
        <v>385</v>
      </c>
      <c r="O3164" s="88" t="s">
        <v>235</v>
      </c>
      <c r="P3164" s="88" t="s">
        <v>244</v>
      </c>
      <c r="Q3164" s="88" t="s">
        <v>245</v>
      </c>
      <c r="R3164" s="88" t="s">
        <v>246</v>
      </c>
      <c r="S3164" s="88" t="s">
        <v>247</v>
      </c>
      <c r="T3164" s="88" t="s">
        <v>248</v>
      </c>
      <c r="U3164" s="88" t="s">
        <v>249</v>
      </c>
      <c r="V3164" s="88" t="s">
        <v>250</v>
      </c>
      <c r="W3164" s="88" t="s">
        <v>251</v>
      </c>
      <c r="X3164" s="88" t="s">
        <v>252</v>
      </c>
      <c r="Y3164" s="88" t="s">
        <v>253</v>
      </c>
      <c r="Z3164" s="88" t="s">
        <v>254</v>
      </c>
      <c r="AA3164" s="88" t="s">
        <v>255</v>
      </c>
      <c r="AB3164" s="88" t="s">
        <v>256</v>
      </c>
      <c r="AC3164" s="88" t="s">
        <v>257</v>
      </c>
      <c r="AD3164" s="88" t="s">
        <v>258</v>
      </c>
      <c r="AE3164" s="88" t="s">
        <v>259</v>
      </c>
      <c r="AF3164" s="88" t="s">
        <v>260</v>
      </c>
      <c r="AG3164" s="88" t="s">
        <v>261</v>
      </c>
      <c r="AH3164" s="88" t="s">
        <v>262</v>
      </c>
    </row>
    <row r="3165" hidden="1">
      <c r="A3165" s="90"/>
      <c r="B3165" s="91"/>
      <c r="C3165" s="92">
        <v>0.0</v>
      </c>
      <c r="D3165" s="92">
        <v>0.0</v>
      </c>
      <c r="E3165" s="93">
        <f t="shared" ref="E3165:E3170" si="1996">SUM(L3165*I3165)/60</f>
        <v>0</v>
      </c>
      <c r="F3165" s="92">
        <v>0.0</v>
      </c>
      <c r="G3165" s="92">
        <v>0.0</v>
      </c>
      <c r="H3165" s="92">
        <v>0.0</v>
      </c>
      <c r="I3165" s="92">
        <v>0.0</v>
      </c>
      <c r="J3165" s="106">
        <f t="shared" ref="J3165:J3178" si="1997">SUM(G3165-I3165)</f>
        <v>0</v>
      </c>
      <c r="K3165" s="94" t="str">
        <f t="shared" ref="K3165:K3178" si="1998">SUM(G3165/I3165)</f>
        <v>#DIV/0!</v>
      </c>
      <c r="L3165" s="92">
        <v>0.0</v>
      </c>
      <c r="M3165" s="92">
        <v>0.0</v>
      </c>
      <c r="N3165" s="92" t="s">
        <v>386</v>
      </c>
      <c r="O3165" s="95" t="str">
        <f t="shared" ref="O3165:O3170" si="1999">(E3165*N3165)</f>
        <v>#VALUE!</v>
      </c>
      <c r="P3165" s="92">
        <v>0.0</v>
      </c>
      <c r="Q3165" s="92">
        <v>0.0</v>
      </c>
      <c r="R3165" s="92">
        <v>0.0</v>
      </c>
      <c r="S3165" s="92">
        <v>0.0</v>
      </c>
      <c r="T3165" s="92">
        <v>0.0</v>
      </c>
      <c r="U3165" s="92">
        <v>0.0</v>
      </c>
      <c r="V3165" s="92">
        <v>0.0</v>
      </c>
      <c r="W3165" s="92">
        <v>0.0</v>
      </c>
      <c r="X3165" s="92">
        <v>0.0</v>
      </c>
      <c r="Y3165" s="92">
        <v>0.0</v>
      </c>
      <c r="Z3165" s="92">
        <v>0.0</v>
      </c>
      <c r="AA3165" s="92">
        <v>0.0</v>
      </c>
      <c r="AB3165" s="92">
        <v>0.0</v>
      </c>
      <c r="AC3165" s="92">
        <v>0.0</v>
      </c>
      <c r="AD3165" s="92">
        <v>0.0</v>
      </c>
      <c r="AE3165" s="92">
        <v>0.0</v>
      </c>
      <c r="AF3165" s="92">
        <v>0.0</v>
      </c>
      <c r="AG3165" s="92">
        <v>0.0</v>
      </c>
      <c r="AH3165" s="92">
        <v>0.0</v>
      </c>
    </row>
    <row r="3166" hidden="1">
      <c r="A3166" s="90"/>
      <c r="B3166" s="91"/>
      <c r="C3166" s="92">
        <v>0.0</v>
      </c>
      <c r="D3166" s="92">
        <v>0.0</v>
      </c>
      <c r="E3166" s="93">
        <f t="shared" si="1996"/>
        <v>0</v>
      </c>
      <c r="F3166" s="92">
        <v>0.0</v>
      </c>
      <c r="G3166" s="92">
        <v>0.0</v>
      </c>
      <c r="H3166" s="92">
        <v>0.0</v>
      </c>
      <c r="I3166" s="92">
        <v>0.0</v>
      </c>
      <c r="J3166" s="106">
        <f t="shared" si="1997"/>
        <v>0</v>
      </c>
      <c r="K3166" s="94" t="str">
        <f t="shared" si="1998"/>
        <v>#DIV/0!</v>
      </c>
      <c r="L3166" s="92">
        <v>0.0</v>
      </c>
      <c r="M3166" s="92">
        <v>0.0</v>
      </c>
      <c r="N3166" s="92" t="s">
        <v>386</v>
      </c>
      <c r="O3166" s="95" t="str">
        <f t="shared" si="1999"/>
        <v>#VALUE!</v>
      </c>
      <c r="P3166" s="92">
        <v>0.0</v>
      </c>
      <c r="Q3166" s="92">
        <v>0.0</v>
      </c>
      <c r="R3166" s="92">
        <v>0.0</v>
      </c>
      <c r="S3166" s="92">
        <v>0.0</v>
      </c>
      <c r="T3166" s="92">
        <v>0.0</v>
      </c>
      <c r="U3166" s="92">
        <v>0.0</v>
      </c>
      <c r="V3166" s="92">
        <v>0.0</v>
      </c>
      <c r="W3166" s="92">
        <v>0.0</v>
      </c>
      <c r="X3166" s="92">
        <v>0.0</v>
      </c>
      <c r="Y3166" s="92">
        <v>0.0</v>
      </c>
      <c r="Z3166" s="92">
        <v>0.0</v>
      </c>
      <c r="AA3166" s="92">
        <v>0.0</v>
      </c>
      <c r="AB3166" s="92">
        <v>0.0</v>
      </c>
      <c r="AC3166" s="92">
        <v>0.0</v>
      </c>
      <c r="AD3166" s="92">
        <v>0.0</v>
      </c>
      <c r="AE3166" s="92">
        <v>0.0</v>
      </c>
      <c r="AF3166" s="92">
        <v>0.0</v>
      </c>
      <c r="AG3166" s="92">
        <v>0.0</v>
      </c>
      <c r="AH3166" s="92">
        <v>0.0</v>
      </c>
    </row>
    <row r="3167" hidden="1">
      <c r="A3167" s="90"/>
      <c r="B3167" s="91"/>
      <c r="C3167" s="92">
        <v>0.0</v>
      </c>
      <c r="D3167" s="92">
        <v>0.0</v>
      </c>
      <c r="E3167" s="93">
        <f t="shared" si="1996"/>
        <v>0</v>
      </c>
      <c r="F3167" s="92">
        <v>0.0</v>
      </c>
      <c r="G3167" s="92">
        <v>0.0</v>
      </c>
      <c r="H3167" s="92">
        <v>0.0</v>
      </c>
      <c r="I3167" s="92">
        <v>0.0</v>
      </c>
      <c r="J3167" s="106">
        <f t="shared" si="1997"/>
        <v>0</v>
      </c>
      <c r="K3167" s="94" t="str">
        <f t="shared" si="1998"/>
        <v>#DIV/0!</v>
      </c>
      <c r="L3167" s="92">
        <v>0.0</v>
      </c>
      <c r="M3167" s="92">
        <v>0.0</v>
      </c>
      <c r="N3167" s="92" t="s">
        <v>386</v>
      </c>
      <c r="O3167" s="95" t="str">
        <f t="shared" si="1999"/>
        <v>#VALUE!</v>
      </c>
      <c r="P3167" s="92">
        <v>0.0</v>
      </c>
      <c r="Q3167" s="92">
        <v>0.0</v>
      </c>
      <c r="R3167" s="92">
        <v>0.0</v>
      </c>
      <c r="S3167" s="92">
        <v>0.0</v>
      </c>
      <c r="T3167" s="92">
        <v>0.0</v>
      </c>
      <c r="U3167" s="92">
        <v>0.0</v>
      </c>
      <c r="V3167" s="92">
        <v>0.0</v>
      </c>
      <c r="W3167" s="92">
        <v>0.0</v>
      </c>
      <c r="X3167" s="92">
        <v>0.0</v>
      </c>
      <c r="Y3167" s="92">
        <v>0.0</v>
      </c>
      <c r="Z3167" s="92">
        <v>0.0</v>
      </c>
      <c r="AA3167" s="92">
        <v>0.0</v>
      </c>
      <c r="AB3167" s="92">
        <v>0.0</v>
      </c>
      <c r="AC3167" s="92">
        <v>0.0</v>
      </c>
      <c r="AD3167" s="92">
        <v>0.0</v>
      </c>
      <c r="AE3167" s="92">
        <v>0.0</v>
      </c>
      <c r="AF3167" s="92">
        <v>0.0</v>
      </c>
      <c r="AG3167" s="92">
        <v>0.0</v>
      </c>
      <c r="AH3167" s="92">
        <v>0.0</v>
      </c>
    </row>
    <row r="3168" hidden="1">
      <c r="A3168" s="90"/>
      <c r="B3168" s="91"/>
      <c r="C3168" s="92">
        <v>0.0</v>
      </c>
      <c r="D3168" s="92">
        <v>0.0</v>
      </c>
      <c r="E3168" s="93">
        <f t="shared" si="1996"/>
        <v>0</v>
      </c>
      <c r="F3168" s="92">
        <v>0.0</v>
      </c>
      <c r="G3168" s="92">
        <v>0.0</v>
      </c>
      <c r="H3168" s="92">
        <v>0.0</v>
      </c>
      <c r="I3168" s="92">
        <v>0.0</v>
      </c>
      <c r="J3168" s="106">
        <f t="shared" si="1997"/>
        <v>0</v>
      </c>
      <c r="K3168" s="94" t="str">
        <f t="shared" si="1998"/>
        <v>#DIV/0!</v>
      </c>
      <c r="L3168" s="92">
        <v>0.0</v>
      </c>
      <c r="M3168" s="92">
        <v>0.0</v>
      </c>
      <c r="N3168" s="92" t="s">
        <v>386</v>
      </c>
      <c r="O3168" s="95" t="str">
        <f t="shared" si="1999"/>
        <v>#VALUE!</v>
      </c>
      <c r="P3168" s="92">
        <v>0.0</v>
      </c>
      <c r="Q3168" s="92">
        <v>0.0</v>
      </c>
      <c r="R3168" s="92">
        <v>0.0</v>
      </c>
      <c r="S3168" s="92">
        <v>0.0</v>
      </c>
      <c r="T3168" s="92">
        <v>0.0</v>
      </c>
      <c r="U3168" s="92">
        <v>0.0</v>
      </c>
      <c r="V3168" s="92">
        <v>0.0</v>
      </c>
      <c r="W3168" s="92">
        <v>0.0</v>
      </c>
      <c r="X3168" s="92">
        <v>0.0</v>
      </c>
      <c r="Y3168" s="92">
        <v>0.0</v>
      </c>
      <c r="Z3168" s="92">
        <v>0.0</v>
      </c>
      <c r="AA3168" s="92">
        <v>0.0</v>
      </c>
      <c r="AB3168" s="92">
        <v>0.0</v>
      </c>
      <c r="AC3168" s="92">
        <v>0.0</v>
      </c>
      <c r="AD3168" s="92">
        <v>0.0</v>
      </c>
      <c r="AE3168" s="92">
        <v>0.0</v>
      </c>
      <c r="AF3168" s="92">
        <v>0.0</v>
      </c>
      <c r="AG3168" s="92">
        <v>0.0</v>
      </c>
      <c r="AH3168" s="92">
        <v>0.0</v>
      </c>
    </row>
    <row r="3169" hidden="1">
      <c r="A3169" s="90"/>
      <c r="B3169" s="91"/>
      <c r="C3169" s="92">
        <v>0.0</v>
      </c>
      <c r="D3169" s="92">
        <v>0.0</v>
      </c>
      <c r="E3169" s="93">
        <f t="shared" si="1996"/>
        <v>0</v>
      </c>
      <c r="F3169" s="92">
        <v>0.0</v>
      </c>
      <c r="G3169" s="92">
        <v>0.0</v>
      </c>
      <c r="H3169" s="92">
        <v>0.0</v>
      </c>
      <c r="I3169" s="92">
        <v>0.0</v>
      </c>
      <c r="J3169" s="106">
        <f t="shared" si="1997"/>
        <v>0</v>
      </c>
      <c r="K3169" s="94" t="str">
        <f t="shared" si="1998"/>
        <v>#DIV/0!</v>
      </c>
      <c r="L3169" s="92">
        <v>0.0</v>
      </c>
      <c r="M3169" s="92">
        <v>0.0</v>
      </c>
      <c r="N3169" s="92" t="s">
        <v>386</v>
      </c>
      <c r="O3169" s="95" t="str">
        <f t="shared" si="1999"/>
        <v>#VALUE!</v>
      </c>
      <c r="P3169" s="92">
        <v>0.0</v>
      </c>
      <c r="Q3169" s="92">
        <v>0.0</v>
      </c>
      <c r="R3169" s="92">
        <v>0.0</v>
      </c>
      <c r="S3169" s="92">
        <v>0.0</v>
      </c>
      <c r="T3169" s="92">
        <v>0.0</v>
      </c>
      <c r="U3169" s="92">
        <v>0.0</v>
      </c>
      <c r="V3169" s="92">
        <v>0.0</v>
      </c>
      <c r="W3169" s="92">
        <v>0.0</v>
      </c>
      <c r="X3169" s="92">
        <v>0.0</v>
      </c>
      <c r="Y3169" s="92">
        <v>0.0</v>
      </c>
      <c r="Z3169" s="92">
        <v>0.0</v>
      </c>
      <c r="AA3169" s="92">
        <v>0.0</v>
      </c>
      <c r="AB3169" s="92">
        <v>0.0</v>
      </c>
      <c r="AC3169" s="92">
        <v>0.0</v>
      </c>
      <c r="AD3169" s="92">
        <v>0.0</v>
      </c>
      <c r="AE3169" s="92">
        <v>0.0</v>
      </c>
      <c r="AF3169" s="92">
        <v>0.0</v>
      </c>
      <c r="AG3169" s="92">
        <v>0.0</v>
      </c>
      <c r="AH3169" s="92">
        <v>0.0</v>
      </c>
    </row>
    <row r="3170" hidden="1">
      <c r="A3170" s="90"/>
      <c r="B3170" s="91"/>
      <c r="C3170" s="92">
        <v>0.0</v>
      </c>
      <c r="D3170" s="92">
        <v>0.0</v>
      </c>
      <c r="E3170" s="93">
        <f t="shared" si="1996"/>
        <v>0</v>
      </c>
      <c r="F3170" s="92">
        <v>0.0</v>
      </c>
      <c r="G3170" s="92">
        <v>0.0</v>
      </c>
      <c r="H3170" s="92">
        <v>0.0</v>
      </c>
      <c r="I3170" s="92">
        <v>0.0</v>
      </c>
      <c r="J3170" s="106">
        <f t="shared" si="1997"/>
        <v>0</v>
      </c>
      <c r="K3170" s="94" t="str">
        <f t="shared" si="1998"/>
        <v>#DIV/0!</v>
      </c>
      <c r="L3170" s="92">
        <v>0.0</v>
      </c>
      <c r="M3170" s="92">
        <v>0.0</v>
      </c>
      <c r="N3170" s="92" t="s">
        <v>386</v>
      </c>
      <c r="O3170" s="95" t="str">
        <f t="shared" si="1999"/>
        <v>#VALUE!</v>
      </c>
      <c r="P3170" s="92">
        <v>0.0</v>
      </c>
      <c r="Q3170" s="92">
        <v>0.0</v>
      </c>
      <c r="R3170" s="92">
        <v>0.0</v>
      </c>
      <c r="S3170" s="92">
        <v>0.0</v>
      </c>
      <c r="T3170" s="92">
        <v>0.0</v>
      </c>
      <c r="U3170" s="92">
        <v>0.0</v>
      </c>
      <c r="V3170" s="92">
        <v>0.0</v>
      </c>
      <c r="W3170" s="92">
        <v>0.0</v>
      </c>
      <c r="X3170" s="92">
        <v>0.0</v>
      </c>
      <c r="Y3170" s="92">
        <v>0.0</v>
      </c>
      <c r="Z3170" s="92">
        <v>0.0</v>
      </c>
      <c r="AA3170" s="92">
        <v>0.0</v>
      </c>
      <c r="AB3170" s="92">
        <v>0.0</v>
      </c>
      <c r="AC3170" s="92">
        <v>0.0</v>
      </c>
      <c r="AD3170" s="92">
        <v>0.0</v>
      </c>
      <c r="AE3170" s="92">
        <v>0.0</v>
      </c>
      <c r="AF3170" s="92">
        <v>0.0</v>
      </c>
      <c r="AG3170" s="92">
        <v>0.0</v>
      </c>
      <c r="AH3170" s="92">
        <v>0.0</v>
      </c>
    </row>
    <row r="3171" hidden="1">
      <c r="A3171" s="98"/>
      <c r="B3171" s="99"/>
      <c r="C3171" s="99">
        <f t="shared" ref="C3171:D3171" si="2000">SUM(C3165:C3170)/4</f>
        <v>0</v>
      </c>
      <c r="D3171" s="99">
        <f t="shared" si="2000"/>
        <v>0</v>
      </c>
      <c r="E3171" s="100">
        <f>SUM(E3165:E3170)</f>
        <v>0</v>
      </c>
      <c r="F3171" s="99">
        <f>SUM(F3165:F3170)/4</f>
        <v>0</v>
      </c>
      <c r="G3171" s="99">
        <f>SUM(G3165:G3170)</f>
        <v>0</v>
      </c>
      <c r="H3171" s="99"/>
      <c r="I3171" s="99">
        <f>SUM(I3165:I3170)</f>
        <v>0</v>
      </c>
      <c r="J3171" s="99">
        <f t="shared" si="1997"/>
        <v>0</v>
      </c>
      <c r="K3171" s="101" t="str">
        <f t="shared" si="1998"/>
        <v>#DIV/0!</v>
      </c>
      <c r="L3171" s="99">
        <f t="shared" ref="L3171:M3171" si="2001">SUM(L3165:L3170)</f>
        <v>0</v>
      </c>
      <c r="M3171" s="99">
        <f t="shared" si="2001"/>
        <v>0</v>
      </c>
      <c r="N3171" s="99"/>
      <c r="O3171" s="102"/>
      <c r="P3171" s="99">
        <f t="shared" ref="P3171:AH3171" si="2002">SUM(P3165:P3170)</f>
        <v>0</v>
      </c>
      <c r="Q3171" s="99">
        <f t="shared" si="2002"/>
        <v>0</v>
      </c>
      <c r="R3171" s="99">
        <f t="shared" si="2002"/>
        <v>0</v>
      </c>
      <c r="S3171" s="99">
        <f t="shared" si="2002"/>
        <v>0</v>
      </c>
      <c r="T3171" s="99">
        <f t="shared" si="2002"/>
        <v>0</v>
      </c>
      <c r="U3171" s="99">
        <f t="shared" si="2002"/>
        <v>0</v>
      </c>
      <c r="V3171" s="99">
        <f t="shared" si="2002"/>
        <v>0</v>
      </c>
      <c r="W3171" s="99">
        <f t="shared" si="2002"/>
        <v>0</v>
      </c>
      <c r="X3171" s="99">
        <f t="shared" si="2002"/>
        <v>0</v>
      </c>
      <c r="Y3171" s="99">
        <f t="shared" si="2002"/>
        <v>0</v>
      </c>
      <c r="Z3171" s="99">
        <f t="shared" si="2002"/>
        <v>0</v>
      </c>
      <c r="AA3171" s="99">
        <f t="shared" si="2002"/>
        <v>0</v>
      </c>
      <c r="AB3171" s="99">
        <f t="shared" si="2002"/>
        <v>0</v>
      </c>
      <c r="AC3171" s="99">
        <f t="shared" si="2002"/>
        <v>0</v>
      </c>
      <c r="AD3171" s="99">
        <f t="shared" si="2002"/>
        <v>0</v>
      </c>
      <c r="AE3171" s="99">
        <f t="shared" si="2002"/>
        <v>0</v>
      </c>
      <c r="AF3171" s="99">
        <f t="shared" si="2002"/>
        <v>0</v>
      </c>
      <c r="AG3171" s="99">
        <f t="shared" si="2002"/>
        <v>0</v>
      </c>
      <c r="AH3171" s="99">
        <f t="shared" si="2002"/>
        <v>0</v>
      </c>
    </row>
    <row r="3172" hidden="1">
      <c r="A3172" s="90"/>
      <c r="B3172" s="91"/>
      <c r="C3172" s="92">
        <v>0.0</v>
      </c>
      <c r="D3172" s="92">
        <v>0.0</v>
      </c>
      <c r="E3172" s="93">
        <f t="shared" ref="E3172:E3177" si="2003">SUM(L3172*I3172)/60</f>
        <v>0</v>
      </c>
      <c r="F3172" s="92">
        <v>0.0</v>
      </c>
      <c r="G3172" s="92">
        <v>0.0</v>
      </c>
      <c r="H3172" s="92">
        <v>0.0</v>
      </c>
      <c r="I3172" s="92">
        <v>0.0</v>
      </c>
      <c r="J3172" s="106">
        <f t="shared" si="1997"/>
        <v>0</v>
      </c>
      <c r="K3172" s="94" t="str">
        <f t="shared" si="1998"/>
        <v>#DIV/0!</v>
      </c>
      <c r="L3172" s="92">
        <v>0.0</v>
      </c>
      <c r="M3172" s="92">
        <v>0.0</v>
      </c>
      <c r="N3172" s="92" t="s">
        <v>386</v>
      </c>
      <c r="O3172" s="95">
        <f t="shared" ref="O3172:O3177" si="2004">SUM(L3172*I3172)/60</f>
        <v>0</v>
      </c>
      <c r="P3172" s="92">
        <v>0.0</v>
      </c>
      <c r="Q3172" s="92">
        <v>0.0</v>
      </c>
      <c r="R3172" s="92">
        <v>0.0</v>
      </c>
      <c r="S3172" s="92">
        <v>0.0</v>
      </c>
      <c r="T3172" s="92">
        <v>0.0</v>
      </c>
      <c r="U3172" s="92">
        <v>0.0</v>
      </c>
      <c r="V3172" s="92">
        <v>0.0</v>
      </c>
      <c r="W3172" s="92">
        <v>0.0</v>
      </c>
      <c r="X3172" s="92">
        <v>0.0</v>
      </c>
      <c r="Y3172" s="92">
        <v>0.0</v>
      </c>
      <c r="Z3172" s="92">
        <v>0.0</v>
      </c>
      <c r="AA3172" s="92">
        <v>0.0</v>
      </c>
      <c r="AB3172" s="92">
        <v>0.0</v>
      </c>
      <c r="AC3172" s="92">
        <v>0.0</v>
      </c>
      <c r="AD3172" s="92">
        <v>0.0</v>
      </c>
      <c r="AE3172" s="92">
        <v>0.0</v>
      </c>
      <c r="AF3172" s="92">
        <v>0.0</v>
      </c>
      <c r="AG3172" s="92">
        <v>0.0</v>
      </c>
      <c r="AH3172" s="92">
        <v>0.0</v>
      </c>
    </row>
    <row r="3173" hidden="1">
      <c r="A3173" s="90"/>
      <c r="B3173" s="91"/>
      <c r="C3173" s="92">
        <v>0.0</v>
      </c>
      <c r="D3173" s="92">
        <v>0.0</v>
      </c>
      <c r="E3173" s="93">
        <f t="shared" si="2003"/>
        <v>0</v>
      </c>
      <c r="F3173" s="92">
        <v>0.0</v>
      </c>
      <c r="G3173" s="92">
        <v>0.0</v>
      </c>
      <c r="H3173" s="92">
        <v>0.0</v>
      </c>
      <c r="I3173" s="92">
        <v>0.0</v>
      </c>
      <c r="J3173" s="106">
        <f t="shared" si="1997"/>
        <v>0</v>
      </c>
      <c r="K3173" s="94" t="str">
        <f t="shared" si="1998"/>
        <v>#DIV/0!</v>
      </c>
      <c r="L3173" s="92">
        <v>0.0</v>
      </c>
      <c r="M3173" s="92">
        <v>0.0</v>
      </c>
      <c r="N3173" s="92" t="s">
        <v>386</v>
      </c>
      <c r="O3173" s="95">
        <f t="shared" si="2004"/>
        <v>0</v>
      </c>
      <c r="P3173" s="92">
        <v>0.0</v>
      </c>
      <c r="Q3173" s="92">
        <v>0.0</v>
      </c>
      <c r="R3173" s="92">
        <v>0.0</v>
      </c>
      <c r="S3173" s="92">
        <v>0.0</v>
      </c>
      <c r="T3173" s="92">
        <v>0.0</v>
      </c>
      <c r="U3173" s="92">
        <v>0.0</v>
      </c>
      <c r="V3173" s="92">
        <v>0.0</v>
      </c>
      <c r="W3173" s="92">
        <v>0.0</v>
      </c>
      <c r="X3173" s="92">
        <v>0.0</v>
      </c>
      <c r="Y3173" s="92">
        <v>0.0</v>
      </c>
      <c r="Z3173" s="92">
        <v>0.0</v>
      </c>
      <c r="AA3173" s="92">
        <v>0.0</v>
      </c>
      <c r="AB3173" s="92">
        <v>0.0</v>
      </c>
      <c r="AC3173" s="92">
        <v>0.0</v>
      </c>
      <c r="AD3173" s="92">
        <v>0.0</v>
      </c>
      <c r="AE3173" s="92">
        <v>0.0</v>
      </c>
      <c r="AF3173" s="92">
        <v>0.0</v>
      </c>
      <c r="AG3173" s="92">
        <v>0.0</v>
      </c>
      <c r="AH3173" s="92">
        <v>0.0</v>
      </c>
    </row>
    <row r="3174" hidden="1">
      <c r="A3174" s="90"/>
      <c r="B3174" s="91"/>
      <c r="C3174" s="92">
        <v>0.0</v>
      </c>
      <c r="D3174" s="92">
        <v>0.0</v>
      </c>
      <c r="E3174" s="93">
        <f t="shared" si="2003"/>
        <v>0</v>
      </c>
      <c r="F3174" s="92">
        <v>0.0</v>
      </c>
      <c r="G3174" s="92">
        <v>0.0</v>
      </c>
      <c r="H3174" s="92">
        <v>0.0</v>
      </c>
      <c r="I3174" s="92">
        <v>0.0</v>
      </c>
      <c r="J3174" s="106">
        <f t="shared" si="1997"/>
        <v>0</v>
      </c>
      <c r="K3174" s="94" t="str">
        <f t="shared" si="1998"/>
        <v>#DIV/0!</v>
      </c>
      <c r="L3174" s="92">
        <v>0.0</v>
      </c>
      <c r="M3174" s="92">
        <v>0.0</v>
      </c>
      <c r="N3174" s="92" t="s">
        <v>386</v>
      </c>
      <c r="O3174" s="95">
        <f t="shared" si="2004"/>
        <v>0</v>
      </c>
      <c r="P3174" s="92">
        <v>0.0</v>
      </c>
      <c r="Q3174" s="92">
        <v>0.0</v>
      </c>
      <c r="R3174" s="92">
        <v>0.0</v>
      </c>
      <c r="S3174" s="92">
        <v>0.0</v>
      </c>
      <c r="T3174" s="92">
        <v>0.0</v>
      </c>
      <c r="U3174" s="92">
        <v>0.0</v>
      </c>
      <c r="V3174" s="92">
        <v>0.0</v>
      </c>
      <c r="W3174" s="92">
        <v>0.0</v>
      </c>
      <c r="X3174" s="92">
        <v>0.0</v>
      </c>
      <c r="Y3174" s="92">
        <v>0.0</v>
      </c>
      <c r="Z3174" s="92">
        <v>0.0</v>
      </c>
      <c r="AA3174" s="92">
        <v>0.0</v>
      </c>
      <c r="AB3174" s="92">
        <v>0.0</v>
      </c>
      <c r="AC3174" s="92">
        <v>0.0</v>
      </c>
      <c r="AD3174" s="92">
        <v>0.0</v>
      </c>
      <c r="AE3174" s="92">
        <v>0.0</v>
      </c>
      <c r="AF3174" s="92">
        <v>0.0</v>
      </c>
      <c r="AG3174" s="92">
        <v>0.0</v>
      </c>
      <c r="AH3174" s="92">
        <v>0.0</v>
      </c>
    </row>
    <row r="3175" hidden="1">
      <c r="A3175" s="90"/>
      <c r="B3175" s="91"/>
      <c r="C3175" s="92">
        <v>0.0</v>
      </c>
      <c r="D3175" s="92">
        <v>0.0</v>
      </c>
      <c r="E3175" s="93">
        <f t="shared" si="2003"/>
        <v>0</v>
      </c>
      <c r="F3175" s="92">
        <v>0.0</v>
      </c>
      <c r="G3175" s="92">
        <v>0.0</v>
      </c>
      <c r="H3175" s="92">
        <v>0.0</v>
      </c>
      <c r="I3175" s="92">
        <v>0.0</v>
      </c>
      <c r="J3175" s="106">
        <f t="shared" si="1997"/>
        <v>0</v>
      </c>
      <c r="K3175" s="94" t="str">
        <f t="shared" si="1998"/>
        <v>#DIV/0!</v>
      </c>
      <c r="L3175" s="92">
        <v>0.0</v>
      </c>
      <c r="M3175" s="92">
        <v>0.0</v>
      </c>
      <c r="N3175" s="92" t="s">
        <v>386</v>
      </c>
      <c r="O3175" s="95">
        <f t="shared" si="2004"/>
        <v>0</v>
      </c>
      <c r="P3175" s="92">
        <v>0.0</v>
      </c>
      <c r="Q3175" s="92">
        <v>0.0</v>
      </c>
      <c r="R3175" s="92">
        <v>0.0</v>
      </c>
      <c r="S3175" s="92">
        <v>0.0</v>
      </c>
      <c r="T3175" s="92">
        <v>0.0</v>
      </c>
      <c r="U3175" s="92">
        <v>0.0</v>
      </c>
      <c r="V3175" s="92">
        <v>0.0</v>
      </c>
      <c r="W3175" s="92">
        <v>0.0</v>
      </c>
      <c r="X3175" s="92">
        <v>0.0</v>
      </c>
      <c r="Y3175" s="92">
        <v>0.0</v>
      </c>
      <c r="Z3175" s="92">
        <v>0.0</v>
      </c>
      <c r="AA3175" s="92">
        <v>0.0</v>
      </c>
      <c r="AB3175" s="92">
        <v>0.0</v>
      </c>
      <c r="AC3175" s="92">
        <v>0.0</v>
      </c>
      <c r="AD3175" s="92">
        <v>0.0</v>
      </c>
      <c r="AE3175" s="92">
        <v>0.0</v>
      </c>
      <c r="AF3175" s="92">
        <v>0.0</v>
      </c>
      <c r="AG3175" s="92">
        <v>0.0</v>
      </c>
      <c r="AH3175" s="92">
        <v>0.0</v>
      </c>
    </row>
    <row r="3176" hidden="1">
      <c r="A3176" s="90"/>
      <c r="B3176" s="91"/>
      <c r="C3176" s="92">
        <v>0.0</v>
      </c>
      <c r="D3176" s="92">
        <v>0.0</v>
      </c>
      <c r="E3176" s="93">
        <f t="shared" si="2003"/>
        <v>0</v>
      </c>
      <c r="F3176" s="92">
        <v>0.0</v>
      </c>
      <c r="G3176" s="92">
        <v>0.0</v>
      </c>
      <c r="H3176" s="92">
        <v>0.0</v>
      </c>
      <c r="I3176" s="92">
        <v>0.0</v>
      </c>
      <c r="J3176" s="106">
        <f t="shared" si="1997"/>
        <v>0</v>
      </c>
      <c r="K3176" s="94" t="str">
        <f t="shared" si="1998"/>
        <v>#DIV/0!</v>
      </c>
      <c r="L3176" s="92">
        <v>0.0</v>
      </c>
      <c r="M3176" s="92">
        <v>0.0</v>
      </c>
      <c r="N3176" s="92" t="s">
        <v>386</v>
      </c>
      <c r="O3176" s="95">
        <f t="shared" si="2004"/>
        <v>0</v>
      </c>
      <c r="P3176" s="92">
        <v>0.0</v>
      </c>
      <c r="Q3176" s="92">
        <v>0.0</v>
      </c>
      <c r="R3176" s="92">
        <v>0.0</v>
      </c>
      <c r="S3176" s="92">
        <v>0.0</v>
      </c>
      <c r="T3176" s="92">
        <v>0.0</v>
      </c>
      <c r="U3176" s="92">
        <v>0.0</v>
      </c>
      <c r="V3176" s="92">
        <v>0.0</v>
      </c>
      <c r="W3176" s="92">
        <v>0.0</v>
      </c>
      <c r="X3176" s="92">
        <v>0.0</v>
      </c>
      <c r="Y3176" s="92">
        <v>0.0</v>
      </c>
      <c r="Z3176" s="92">
        <v>0.0</v>
      </c>
      <c r="AA3176" s="92">
        <v>0.0</v>
      </c>
      <c r="AB3176" s="92">
        <v>0.0</v>
      </c>
      <c r="AC3176" s="92">
        <v>0.0</v>
      </c>
      <c r="AD3176" s="92">
        <v>0.0</v>
      </c>
      <c r="AE3176" s="92">
        <v>0.0</v>
      </c>
      <c r="AF3176" s="92">
        <v>0.0</v>
      </c>
      <c r="AG3176" s="92">
        <v>0.0</v>
      </c>
      <c r="AH3176" s="92">
        <v>0.0</v>
      </c>
    </row>
    <row r="3177" hidden="1">
      <c r="A3177" s="90"/>
      <c r="B3177" s="91"/>
      <c r="C3177" s="92">
        <v>0.0</v>
      </c>
      <c r="D3177" s="92">
        <v>0.0</v>
      </c>
      <c r="E3177" s="93">
        <f t="shared" si="2003"/>
        <v>0</v>
      </c>
      <c r="F3177" s="92">
        <v>0.0</v>
      </c>
      <c r="G3177" s="92">
        <v>0.0</v>
      </c>
      <c r="H3177" s="92">
        <v>0.0</v>
      </c>
      <c r="I3177" s="92">
        <v>0.0</v>
      </c>
      <c r="J3177" s="106">
        <f t="shared" si="1997"/>
        <v>0</v>
      </c>
      <c r="K3177" s="94" t="str">
        <f t="shared" si="1998"/>
        <v>#DIV/0!</v>
      </c>
      <c r="L3177" s="92">
        <v>0.0</v>
      </c>
      <c r="M3177" s="92">
        <v>0.0</v>
      </c>
      <c r="N3177" s="92" t="s">
        <v>386</v>
      </c>
      <c r="O3177" s="95">
        <f t="shared" si="2004"/>
        <v>0</v>
      </c>
      <c r="P3177" s="92">
        <v>0.0</v>
      </c>
      <c r="Q3177" s="92">
        <v>0.0</v>
      </c>
      <c r="R3177" s="92">
        <v>0.0</v>
      </c>
      <c r="S3177" s="92">
        <v>0.0</v>
      </c>
      <c r="T3177" s="92">
        <v>0.0</v>
      </c>
      <c r="U3177" s="92">
        <v>0.0</v>
      </c>
      <c r="V3177" s="92">
        <v>0.0</v>
      </c>
      <c r="W3177" s="92">
        <v>0.0</v>
      </c>
      <c r="X3177" s="92">
        <v>0.0</v>
      </c>
      <c r="Y3177" s="92">
        <v>0.0</v>
      </c>
      <c r="Z3177" s="92">
        <v>0.0</v>
      </c>
      <c r="AA3177" s="92">
        <v>0.0</v>
      </c>
      <c r="AB3177" s="92">
        <v>0.0</v>
      </c>
      <c r="AC3177" s="92">
        <v>0.0</v>
      </c>
      <c r="AD3177" s="92">
        <v>0.0</v>
      </c>
      <c r="AE3177" s="92">
        <v>0.0</v>
      </c>
      <c r="AF3177" s="92">
        <v>0.0</v>
      </c>
      <c r="AG3177" s="92">
        <v>0.0</v>
      </c>
      <c r="AH3177" s="92">
        <v>0.0</v>
      </c>
    </row>
    <row r="3178" hidden="1">
      <c r="A3178" s="98" t="s">
        <v>271</v>
      </c>
      <c r="B3178" s="99"/>
      <c r="C3178" s="99">
        <f>SUM(C3172:C3177)</f>
        <v>0</v>
      </c>
      <c r="D3178" s="99">
        <f t="shared" ref="D3178:F3178" si="2005">SUM(D3172:D3177)/4</f>
        <v>0</v>
      </c>
      <c r="E3178" s="100">
        <f t="shared" si="2005"/>
        <v>0</v>
      </c>
      <c r="F3178" s="99">
        <f t="shared" si="2005"/>
        <v>0</v>
      </c>
      <c r="G3178" s="99">
        <f>SUM(G3172:G3177)</f>
        <v>0</v>
      </c>
      <c r="H3178" s="99"/>
      <c r="I3178" s="99">
        <f>SUM(I3172:I3177)</f>
        <v>0</v>
      </c>
      <c r="J3178" s="99">
        <f t="shared" si="1997"/>
        <v>0</v>
      </c>
      <c r="K3178" s="101" t="str">
        <f t="shared" si="1998"/>
        <v>#DIV/0!</v>
      </c>
      <c r="L3178" s="99">
        <f t="shared" ref="L3178:M3178" si="2006">SUM(L3172:L3177)</f>
        <v>0</v>
      </c>
      <c r="M3178" s="99">
        <f t="shared" si="2006"/>
        <v>0</v>
      </c>
      <c r="N3178" s="99"/>
      <c r="O3178" s="102"/>
      <c r="P3178" s="99">
        <f t="shared" ref="P3178:AH3178" si="2007">SUM(P3172:P3177)</f>
        <v>0</v>
      </c>
      <c r="Q3178" s="99">
        <f t="shared" si="2007"/>
        <v>0</v>
      </c>
      <c r="R3178" s="99">
        <f t="shared" si="2007"/>
        <v>0</v>
      </c>
      <c r="S3178" s="99">
        <f t="shared" si="2007"/>
        <v>0</v>
      </c>
      <c r="T3178" s="99">
        <f t="shared" si="2007"/>
        <v>0</v>
      </c>
      <c r="U3178" s="99">
        <f t="shared" si="2007"/>
        <v>0</v>
      </c>
      <c r="V3178" s="99">
        <f t="shared" si="2007"/>
        <v>0</v>
      </c>
      <c r="W3178" s="99">
        <f t="shared" si="2007"/>
        <v>0</v>
      </c>
      <c r="X3178" s="99">
        <f t="shared" si="2007"/>
        <v>0</v>
      </c>
      <c r="Y3178" s="99">
        <f t="shared" si="2007"/>
        <v>0</v>
      </c>
      <c r="Z3178" s="99">
        <f t="shared" si="2007"/>
        <v>0</v>
      </c>
      <c r="AA3178" s="99">
        <f t="shared" si="2007"/>
        <v>0</v>
      </c>
      <c r="AB3178" s="99">
        <f t="shared" si="2007"/>
        <v>0</v>
      </c>
      <c r="AC3178" s="99">
        <f t="shared" si="2007"/>
        <v>0</v>
      </c>
      <c r="AD3178" s="99">
        <f t="shared" si="2007"/>
        <v>0</v>
      </c>
      <c r="AE3178" s="99">
        <f t="shared" si="2007"/>
        <v>0</v>
      </c>
      <c r="AF3178" s="99">
        <f t="shared" si="2007"/>
        <v>0</v>
      </c>
      <c r="AG3178" s="99">
        <f t="shared" si="2007"/>
        <v>0</v>
      </c>
      <c r="AH3178" s="99">
        <f t="shared" si="2007"/>
        <v>0</v>
      </c>
    </row>
    <row r="3179">
      <c r="A3179" s="119" t="s">
        <v>561</v>
      </c>
    </row>
    <row r="3181" hidden="1">
      <c r="A3181" s="115"/>
      <c r="F3181" s="116" t="s">
        <v>382</v>
      </c>
      <c r="L3181" s="117" t="s">
        <v>383</v>
      </c>
      <c r="N3181" s="118" t="s">
        <v>384</v>
      </c>
    </row>
    <row r="3182" hidden="1">
      <c r="A3182" s="83" t="s">
        <v>232</v>
      </c>
      <c r="B3182" s="83" t="s">
        <v>233</v>
      </c>
      <c r="C3182" s="83" t="s">
        <v>234</v>
      </c>
      <c r="D3182" s="83" t="s">
        <v>15</v>
      </c>
      <c r="E3182" s="84" t="s">
        <v>235</v>
      </c>
      <c r="F3182" s="85" t="s">
        <v>17</v>
      </c>
      <c r="G3182" s="85" t="s">
        <v>236</v>
      </c>
      <c r="H3182" s="85" t="s">
        <v>237</v>
      </c>
      <c r="I3182" s="85" t="s">
        <v>238</v>
      </c>
      <c r="J3182" s="85" t="s">
        <v>239</v>
      </c>
      <c r="K3182" s="86" t="s">
        <v>240</v>
      </c>
      <c r="L3182" s="87" t="s">
        <v>241</v>
      </c>
      <c r="M3182" s="87" t="s">
        <v>242</v>
      </c>
      <c r="N3182" s="88" t="s">
        <v>385</v>
      </c>
      <c r="O3182" s="88" t="s">
        <v>235</v>
      </c>
      <c r="P3182" s="88" t="s">
        <v>244</v>
      </c>
      <c r="Q3182" s="88" t="s">
        <v>245</v>
      </c>
      <c r="R3182" s="88" t="s">
        <v>246</v>
      </c>
      <c r="S3182" s="88" t="s">
        <v>247</v>
      </c>
      <c r="T3182" s="88" t="s">
        <v>248</v>
      </c>
      <c r="U3182" s="88" t="s">
        <v>249</v>
      </c>
      <c r="V3182" s="88" t="s">
        <v>250</v>
      </c>
      <c r="W3182" s="88" t="s">
        <v>251</v>
      </c>
      <c r="X3182" s="88" t="s">
        <v>252</v>
      </c>
      <c r="Y3182" s="88" t="s">
        <v>253</v>
      </c>
      <c r="Z3182" s="88" t="s">
        <v>254</v>
      </c>
      <c r="AA3182" s="88" t="s">
        <v>255</v>
      </c>
      <c r="AB3182" s="88" t="s">
        <v>256</v>
      </c>
      <c r="AC3182" s="88" t="s">
        <v>257</v>
      </c>
      <c r="AD3182" s="88" t="s">
        <v>258</v>
      </c>
      <c r="AE3182" s="88" t="s">
        <v>259</v>
      </c>
      <c r="AF3182" s="88" t="s">
        <v>260</v>
      </c>
      <c r="AG3182" s="88" t="s">
        <v>261</v>
      </c>
      <c r="AH3182" s="88" t="s">
        <v>262</v>
      </c>
    </row>
    <row r="3183" hidden="1">
      <c r="A3183" s="90" t="s">
        <v>302</v>
      </c>
      <c r="B3183" s="91" t="s">
        <v>303</v>
      </c>
      <c r="C3183" s="103">
        <v>1.0</v>
      </c>
      <c r="D3183" s="103">
        <v>1.0</v>
      </c>
      <c r="E3183" s="93">
        <f t="shared" ref="E3183:E3188" si="2008">SUM(L3183*I3183)/60</f>
        <v>22.71666667</v>
      </c>
      <c r="F3183" s="103">
        <v>4.0</v>
      </c>
      <c r="G3183" s="103">
        <v>43.0</v>
      </c>
      <c r="H3183" s="92">
        <v>0.0</v>
      </c>
      <c r="I3183" s="103">
        <v>47.0</v>
      </c>
      <c r="J3183" s="106">
        <f t="shared" ref="J3183:J3196" si="2009">SUM(G3183-I3183)</f>
        <v>-4</v>
      </c>
      <c r="K3183" s="94">
        <f t="shared" ref="K3183:K3196" si="2010">SUM(G3183/I3183)</f>
        <v>0.914893617</v>
      </c>
      <c r="L3183" s="103">
        <v>29.0</v>
      </c>
      <c r="M3183" s="103">
        <v>52.0</v>
      </c>
      <c r="N3183" s="103">
        <v>1.0</v>
      </c>
      <c r="O3183" s="95">
        <f t="shared" ref="O3183:O3188" si="2011">(E3183*N3183)</f>
        <v>22.71666667</v>
      </c>
      <c r="P3183" s="92">
        <v>0.0</v>
      </c>
      <c r="Q3183" s="92">
        <v>0.0</v>
      </c>
      <c r="R3183" s="103">
        <v>3.0</v>
      </c>
      <c r="S3183" s="92">
        <v>0.0</v>
      </c>
      <c r="T3183" s="103">
        <v>4.0</v>
      </c>
      <c r="U3183" s="92">
        <v>0.0</v>
      </c>
      <c r="V3183" s="92">
        <v>0.0</v>
      </c>
      <c r="W3183" s="92">
        <v>0.0</v>
      </c>
      <c r="X3183" s="92">
        <v>0.0</v>
      </c>
      <c r="Y3183" s="92">
        <v>0.0</v>
      </c>
      <c r="Z3183" s="92">
        <v>0.0</v>
      </c>
      <c r="AA3183" s="92">
        <v>0.0</v>
      </c>
      <c r="AB3183" s="92">
        <v>0.0</v>
      </c>
      <c r="AC3183" s="92">
        <v>0.0</v>
      </c>
      <c r="AD3183" s="92">
        <v>0.0</v>
      </c>
      <c r="AE3183" s="92">
        <v>0.0</v>
      </c>
      <c r="AF3183" s="92">
        <v>0.0</v>
      </c>
      <c r="AG3183" s="92">
        <v>0.0</v>
      </c>
      <c r="AH3183" s="92">
        <v>0.0</v>
      </c>
    </row>
    <row r="3184" hidden="1">
      <c r="A3184" s="90" t="s">
        <v>302</v>
      </c>
      <c r="B3184" s="91" t="s">
        <v>304</v>
      </c>
      <c r="C3184" s="103">
        <v>1.0</v>
      </c>
      <c r="D3184" s="103">
        <v>1.0</v>
      </c>
      <c r="E3184" s="93">
        <f t="shared" si="2008"/>
        <v>27</v>
      </c>
      <c r="F3184" s="103">
        <v>1.0</v>
      </c>
      <c r="G3184" s="103">
        <v>101.0</v>
      </c>
      <c r="H3184" s="92">
        <v>0.0</v>
      </c>
      <c r="I3184" s="103">
        <v>60.0</v>
      </c>
      <c r="J3184" s="106">
        <f t="shared" si="2009"/>
        <v>41</v>
      </c>
      <c r="K3184" s="94">
        <f t="shared" si="2010"/>
        <v>1.683333333</v>
      </c>
      <c r="L3184" s="103">
        <v>27.0</v>
      </c>
      <c r="M3184" s="103">
        <v>133.0</v>
      </c>
      <c r="N3184" s="103">
        <v>1.0</v>
      </c>
      <c r="O3184" s="95">
        <f t="shared" si="2011"/>
        <v>27</v>
      </c>
      <c r="P3184" s="103">
        <v>3.0</v>
      </c>
      <c r="Q3184" s="92">
        <v>0.0</v>
      </c>
      <c r="R3184" s="103">
        <v>14.0</v>
      </c>
      <c r="S3184" s="92">
        <v>0.0</v>
      </c>
      <c r="T3184" s="103">
        <v>14.0</v>
      </c>
      <c r="U3184" s="92">
        <v>0.0</v>
      </c>
      <c r="V3184" s="92">
        <v>0.0</v>
      </c>
      <c r="W3184" s="92">
        <v>0.0</v>
      </c>
      <c r="X3184" s="92">
        <v>0.0</v>
      </c>
      <c r="Y3184" s="92">
        <v>0.0</v>
      </c>
      <c r="Z3184" s="92">
        <v>0.0</v>
      </c>
      <c r="AA3184" s="92">
        <v>0.0</v>
      </c>
      <c r="AB3184" s="92">
        <v>0.0</v>
      </c>
      <c r="AC3184" s="92">
        <v>0.0</v>
      </c>
      <c r="AD3184" s="92">
        <v>0.0</v>
      </c>
      <c r="AE3184" s="92">
        <v>0.0</v>
      </c>
      <c r="AF3184" s="92">
        <v>0.0</v>
      </c>
      <c r="AG3184" s="92">
        <v>0.0</v>
      </c>
      <c r="AH3184" s="92">
        <v>0.0</v>
      </c>
    </row>
    <row r="3185" hidden="1">
      <c r="A3185" s="90" t="s">
        <v>302</v>
      </c>
      <c r="B3185" s="91" t="s">
        <v>305</v>
      </c>
      <c r="C3185" s="103">
        <v>1.0</v>
      </c>
      <c r="D3185" s="103">
        <v>1.0</v>
      </c>
      <c r="E3185" s="93">
        <f t="shared" si="2008"/>
        <v>26.45</v>
      </c>
      <c r="F3185" s="92">
        <v>0.0</v>
      </c>
      <c r="G3185" s="103">
        <v>102.0</v>
      </c>
      <c r="H3185" s="92">
        <v>0.0</v>
      </c>
      <c r="I3185" s="103">
        <v>69.0</v>
      </c>
      <c r="J3185" s="106">
        <f t="shared" si="2009"/>
        <v>33</v>
      </c>
      <c r="K3185" s="94">
        <f t="shared" si="2010"/>
        <v>1.47826087</v>
      </c>
      <c r="L3185" s="103">
        <v>23.0</v>
      </c>
      <c r="M3185" s="103">
        <v>138.0</v>
      </c>
      <c r="N3185" s="103">
        <v>1.0</v>
      </c>
      <c r="O3185" s="95">
        <f t="shared" si="2011"/>
        <v>26.45</v>
      </c>
      <c r="P3185" s="103">
        <v>5.0</v>
      </c>
      <c r="Q3185" s="92">
        <v>0.0</v>
      </c>
      <c r="R3185" s="103">
        <v>19.0</v>
      </c>
      <c r="S3185" s="92">
        <v>0.0</v>
      </c>
      <c r="T3185" s="103">
        <v>12.0</v>
      </c>
      <c r="U3185" s="92">
        <v>0.0</v>
      </c>
      <c r="V3185" s="92">
        <v>0.0</v>
      </c>
      <c r="W3185" s="92">
        <v>0.0</v>
      </c>
      <c r="X3185" s="92">
        <v>0.0</v>
      </c>
      <c r="Y3185" s="92">
        <v>0.0</v>
      </c>
      <c r="Z3185" s="92">
        <v>0.0</v>
      </c>
      <c r="AA3185" s="92">
        <v>0.0</v>
      </c>
      <c r="AB3185" s="92">
        <v>0.0</v>
      </c>
      <c r="AC3185" s="92">
        <v>0.0</v>
      </c>
      <c r="AD3185" s="92">
        <v>0.0</v>
      </c>
      <c r="AE3185" s="92">
        <v>0.0</v>
      </c>
      <c r="AF3185" s="92">
        <v>0.0</v>
      </c>
      <c r="AG3185" s="92">
        <v>0.0</v>
      </c>
      <c r="AH3185" s="92">
        <v>0.0</v>
      </c>
    </row>
    <row r="3186" hidden="1">
      <c r="A3186" s="90" t="s">
        <v>302</v>
      </c>
      <c r="B3186" s="91" t="s">
        <v>306</v>
      </c>
      <c r="C3186" s="103">
        <v>1.0</v>
      </c>
      <c r="D3186" s="103">
        <v>1.0</v>
      </c>
      <c r="E3186" s="93">
        <f t="shared" si="2008"/>
        <v>25.06666667</v>
      </c>
      <c r="F3186" s="92">
        <v>0.0</v>
      </c>
      <c r="G3186" s="103">
        <v>82.0</v>
      </c>
      <c r="H3186" s="92"/>
      <c r="I3186" s="103">
        <v>94.0</v>
      </c>
      <c r="J3186" s="106">
        <f t="shared" si="2009"/>
        <v>-12</v>
      </c>
      <c r="K3186" s="94">
        <f t="shared" si="2010"/>
        <v>0.8723404255</v>
      </c>
      <c r="L3186" s="103">
        <v>16.0</v>
      </c>
      <c r="M3186" s="103">
        <v>110.0</v>
      </c>
      <c r="N3186" s="103">
        <v>1.0</v>
      </c>
      <c r="O3186" s="95">
        <f t="shared" si="2011"/>
        <v>25.06666667</v>
      </c>
      <c r="P3186" s="103">
        <v>3.0</v>
      </c>
      <c r="Q3186" s="92">
        <v>0.0</v>
      </c>
      <c r="R3186" s="103">
        <v>12.0</v>
      </c>
      <c r="S3186" s="92">
        <v>0.0</v>
      </c>
      <c r="T3186" s="103">
        <v>10.0</v>
      </c>
      <c r="U3186" s="92">
        <v>0.0</v>
      </c>
      <c r="V3186" s="92">
        <v>0.0</v>
      </c>
      <c r="W3186" s="92">
        <v>0.0</v>
      </c>
      <c r="X3186" s="92">
        <v>0.0</v>
      </c>
      <c r="Y3186" s="92">
        <v>0.0</v>
      </c>
      <c r="Z3186" s="92">
        <v>0.0</v>
      </c>
      <c r="AA3186" s="92">
        <v>0.0</v>
      </c>
      <c r="AB3186" s="92">
        <v>0.0</v>
      </c>
      <c r="AC3186" s="92">
        <v>0.0</v>
      </c>
      <c r="AD3186" s="92">
        <v>0.0</v>
      </c>
      <c r="AE3186" s="92">
        <v>0.0</v>
      </c>
      <c r="AF3186" s="92">
        <v>0.0</v>
      </c>
      <c r="AG3186" s="92">
        <v>0.0</v>
      </c>
      <c r="AH3186" s="92">
        <v>0.0</v>
      </c>
    </row>
    <row r="3187" hidden="1">
      <c r="A3187" s="90" t="s">
        <v>302</v>
      </c>
      <c r="B3187" s="91" t="s">
        <v>307</v>
      </c>
      <c r="C3187" s="92">
        <v>0.0</v>
      </c>
      <c r="D3187" s="92">
        <v>0.0</v>
      </c>
      <c r="E3187" s="93">
        <f t="shared" si="2008"/>
        <v>0</v>
      </c>
      <c r="F3187" s="92">
        <v>0.0</v>
      </c>
      <c r="G3187" s="92">
        <v>0.0</v>
      </c>
      <c r="H3187" s="92">
        <v>0.0</v>
      </c>
      <c r="I3187" s="92">
        <v>0.0</v>
      </c>
      <c r="J3187" s="106">
        <f t="shared" si="2009"/>
        <v>0</v>
      </c>
      <c r="K3187" s="94" t="str">
        <f t="shared" si="2010"/>
        <v>#DIV/0!</v>
      </c>
      <c r="L3187" s="92">
        <v>0.0</v>
      </c>
      <c r="M3187" s="92">
        <v>0.0</v>
      </c>
      <c r="N3187" s="103">
        <v>0.0</v>
      </c>
      <c r="O3187" s="95">
        <f t="shared" si="2011"/>
        <v>0</v>
      </c>
      <c r="P3187" s="92">
        <v>0.0</v>
      </c>
      <c r="Q3187" s="92">
        <v>0.0</v>
      </c>
      <c r="R3187" s="92">
        <v>0.0</v>
      </c>
      <c r="S3187" s="92">
        <v>0.0</v>
      </c>
      <c r="T3187" s="92">
        <v>0.0</v>
      </c>
      <c r="U3187" s="92">
        <v>0.0</v>
      </c>
      <c r="V3187" s="92">
        <v>0.0</v>
      </c>
      <c r="W3187" s="92">
        <v>0.0</v>
      </c>
      <c r="X3187" s="92">
        <v>0.0</v>
      </c>
      <c r="Y3187" s="92">
        <v>0.0</v>
      </c>
      <c r="Z3187" s="92">
        <v>0.0</v>
      </c>
      <c r="AA3187" s="92">
        <v>0.0</v>
      </c>
      <c r="AB3187" s="92">
        <v>0.0</v>
      </c>
      <c r="AC3187" s="92">
        <v>0.0</v>
      </c>
      <c r="AD3187" s="92">
        <v>0.0</v>
      </c>
      <c r="AE3187" s="92">
        <v>0.0</v>
      </c>
      <c r="AF3187" s="92">
        <v>0.0</v>
      </c>
      <c r="AG3187" s="92">
        <v>0.0</v>
      </c>
      <c r="AH3187" s="92">
        <v>0.0</v>
      </c>
    </row>
    <row r="3188" hidden="1">
      <c r="A3188" s="90" t="s">
        <v>302</v>
      </c>
      <c r="B3188" s="91" t="s">
        <v>308</v>
      </c>
      <c r="C3188" s="92">
        <v>0.0</v>
      </c>
      <c r="D3188" s="92">
        <v>0.0</v>
      </c>
      <c r="E3188" s="93">
        <f t="shared" si="2008"/>
        <v>0</v>
      </c>
      <c r="F3188" s="92">
        <v>0.0</v>
      </c>
      <c r="G3188" s="92">
        <v>0.0</v>
      </c>
      <c r="H3188" s="92">
        <v>0.0</v>
      </c>
      <c r="I3188" s="92">
        <v>0.0</v>
      </c>
      <c r="J3188" s="106">
        <f t="shared" si="2009"/>
        <v>0</v>
      </c>
      <c r="K3188" s="94" t="str">
        <f t="shared" si="2010"/>
        <v>#DIV/0!</v>
      </c>
      <c r="L3188" s="92">
        <v>0.0</v>
      </c>
      <c r="M3188" s="92">
        <v>0.0</v>
      </c>
      <c r="N3188" s="103">
        <v>0.0</v>
      </c>
      <c r="O3188" s="95">
        <f t="shared" si="2011"/>
        <v>0</v>
      </c>
      <c r="P3188" s="92">
        <v>0.0</v>
      </c>
      <c r="Q3188" s="92">
        <v>0.0</v>
      </c>
      <c r="R3188" s="92">
        <v>0.0</v>
      </c>
      <c r="S3188" s="92">
        <v>0.0</v>
      </c>
      <c r="T3188" s="92">
        <v>0.0</v>
      </c>
      <c r="U3188" s="92">
        <v>0.0</v>
      </c>
      <c r="V3188" s="92">
        <v>0.0</v>
      </c>
      <c r="W3188" s="92">
        <v>0.0</v>
      </c>
      <c r="X3188" s="92">
        <v>0.0</v>
      </c>
      <c r="Y3188" s="92">
        <v>0.0</v>
      </c>
      <c r="Z3188" s="92">
        <v>0.0</v>
      </c>
      <c r="AA3188" s="92">
        <v>0.0</v>
      </c>
      <c r="AB3188" s="92">
        <v>0.0</v>
      </c>
      <c r="AC3188" s="92">
        <v>0.0</v>
      </c>
      <c r="AD3188" s="92">
        <v>0.0</v>
      </c>
      <c r="AE3188" s="92">
        <v>0.0</v>
      </c>
      <c r="AF3188" s="92">
        <v>0.0</v>
      </c>
      <c r="AG3188" s="92">
        <v>0.0</v>
      </c>
      <c r="AH3188" s="92">
        <v>0.0</v>
      </c>
    </row>
    <row r="3189" hidden="1">
      <c r="A3189" s="98"/>
      <c r="B3189" s="99"/>
      <c r="C3189" s="99">
        <f t="shared" ref="C3189:D3189" si="2012">SUM(C3183:C3188)/4</f>
        <v>1</v>
      </c>
      <c r="D3189" s="99">
        <f t="shared" si="2012"/>
        <v>1</v>
      </c>
      <c r="E3189" s="100">
        <f>SUM(E3183:E3188)</f>
        <v>101.2333333</v>
      </c>
      <c r="F3189" s="99">
        <f>SUM(F3183:F3188)/4</f>
        <v>1.25</v>
      </c>
      <c r="G3189" s="99">
        <f>SUM(G3183:G3188)</f>
        <v>328</v>
      </c>
      <c r="H3189" s="99"/>
      <c r="I3189" s="99">
        <f>SUM(I3183:I3188)</f>
        <v>270</v>
      </c>
      <c r="J3189" s="99">
        <f t="shared" si="2009"/>
        <v>58</v>
      </c>
      <c r="K3189" s="101">
        <f t="shared" si="2010"/>
        <v>1.214814815</v>
      </c>
      <c r="L3189" s="99">
        <f t="shared" ref="L3189:M3189" si="2013">SUM(L3183:L3188)</f>
        <v>95</v>
      </c>
      <c r="M3189" s="99">
        <f t="shared" si="2013"/>
        <v>433</v>
      </c>
      <c r="N3189" s="99"/>
      <c r="O3189" s="102"/>
      <c r="P3189" s="99">
        <f t="shared" ref="P3189:AH3189" si="2014">SUM(P3183:P3188)</f>
        <v>11</v>
      </c>
      <c r="Q3189" s="99">
        <f t="shared" si="2014"/>
        <v>0</v>
      </c>
      <c r="R3189" s="99">
        <f t="shared" si="2014"/>
        <v>48</v>
      </c>
      <c r="S3189" s="99">
        <f t="shared" si="2014"/>
        <v>0</v>
      </c>
      <c r="T3189" s="99">
        <f t="shared" si="2014"/>
        <v>40</v>
      </c>
      <c r="U3189" s="99">
        <f t="shared" si="2014"/>
        <v>0</v>
      </c>
      <c r="V3189" s="99">
        <f t="shared" si="2014"/>
        <v>0</v>
      </c>
      <c r="W3189" s="99">
        <f t="shared" si="2014"/>
        <v>0</v>
      </c>
      <c r="X3189" s="99">
        <f t="shared" si="2014"/>
        <v>0</v>
      </c>
      <c r="Y3189" s="99">
        <f t="shared" si="2014"/>
        <v>0</v>
      </c>
      <c r="Z3189" s="99">
        <f t="shared" si="2014"/>
        <v>0</v>
      </c>
      <c r="AA3189" s="99">
        <f t="shared" si="2014"/>
        <v>0</v>
      </c>
      <c r="AB3189" s="99">
        <f t="shared" si="2014"/>
        <v>0</v>
      </c>
      <c r="AC3189" s="99">
        <f t="shared" si="2014"/>
        <v>0</v>
      </c>
      <c r="AD3189" s="99">
        <f t="shared" si="2014"/>
        <v>0</v>
      </c>
      <c r="AE3189" s="99">
        <f t="shared" si="2014"/>
        <v>0</v>
      </c>
      <c r="AF3189" s="99">
        <f t="shared" si="2014"/>
        <v>0</v>
      </c>
      <c r="AG3189" s="99">
        <f t="shared" si="2014"/>
        <v>0</v>
      </c>
      <c r="AH3189" s="99">
        <f t="shared" si="2014"/>
        <v>0</v>
      </c>
    </row>
    <row r="3190" hidden="1">
      <c r="A3190" s="90" t="s">
        <v>95</v>
      </c>
      <c r="B3190" s="91" t="s">
        <v>368</v>
      </c>
      <c r="C3190" s="103">
        <v>1.0</v>
      </c>
      <c r="D3190" s="92">
        <v>0.0</v>
      </c>
      <c r="E3190" s="93">
        <f t="shared" ref="E3190:E3195" si="2015">SUM(L3190*I3190)/60</f>
        <v>25.8</v>
      </c>
      <c r="F3190" s="92">
        <v>0.0</v>
      </c>
      <c r="G3190" s="103">
        <v>81.0</v>
      </c>
      <c r="H3190" s="92">
        <v>0.0</v>
      </c>
      <c r="I3190" s="103">
        <v>86.0</v>
      </c>
      <c r="J3190" s="106">
        <f t="shared" si="2009"/>
        <v>-5</v>
      </c>
      <c r="K3190" s="94">
        <f t="shared" si="2010"/>
        <v>0.9418604651</v>
      </c>
      <c r="L3190" s="103">
        <v>18.0</v>
      </c>
      <c r="M3190" s="103">
        <v>93.0</v>
      </c>
      <c r="N3190" s="103">
        <v>1.0</v>
      </c>
      <c r="O3190" s="95">
        <f t="shared" ref="O3190:O3195" si="2016">SUM(L3190*I3190)/60</f>
        <v>25.8</v>
      </c>
      <c r="P3190" s="92">
        <v>0.0</v>
      </c>
      <c r="Q3190" s="103">
        <v>2.0</v>
      </c>
      <c r="R3190" s="103">
        <v>3.0</v>
      </c>
      <c r="S3190" s="92">
        <v>0.0</v>
      </c>
      <c r="T3190" s="103">
        <v>9.0</v>
      </c>
      <c r="U3190" s="92">
        <v>0.0</v>
      </c>
      <c r="V3190" s="92">
        <v>0.0</v>
      </c>
      <c r="W3190" s="92">
        <v>0.0</v>
      </c>
      <c r="X3190" s="92">
        <v>0.0</v>
      </c>
      <c r="Y3190" s="92">
        <v>0.0</v>
      </c>
      <c r="Z3190" s="92">
        <v>0.0</v>
      </c>
      <c r="AA3190" s="92">
        <v>0.0</v>
      </c>
      <c r="AB3190" s="92">
        <v>0.0</v>
      </c>
      <c r="AC3190" s="92">
        <v>0.0</v>
      </c>
      <c r="AD3190" s="92">
        <v>0.0</v>
      </c>
      <c r="AE3190" s="92">
        <v>0.0</v>
      </c>
      <c r="AF3190" s="92">
        <v>0.0</v>
      </c>
      <c r="AG3190" s="92">
        <v>0.0</v>
      </c>
      <c r="AH3190" s="92">
        <v>0.0</v>
      </c>
    </row>
    <row r="3191" hidden="1">
      <c r="A3191" s="90" t="s">
        <v>95</v>
      </c>
      <c r="B3191" s="91" t="s">
        <v>369</v>
      </c>
      <c r="C3191" s="103">
        <v>1.0</v>
      </c>
      <c r="D3191" s="92">
        <v>0.0</v>
      </c>
      <c r="E3191" s="93">
        <f t="shared" si="2015"/>
        <v>24.26666667</v>
      </c>
      <c r="F3191" s="103">
        <v>1.0</v>
      </c>
      <c r="G3191" s="103">
        <v>65.0</v>
      </c>
      <c r="H3191" s="103">
        <v>1.0</v>
      </c>
      <c r="I3191" s="103">
        <v>104.0</v>
      </c>
      <c r="J3191" s="106">
        <f t="shared" si="2009"/>
        <v>-39</v>
      </c>
      <c r="K3191" s="94">
        <f t="shared" si="2010"/>
        <v>0.625</v>
      </c>
      <c r="L3191" s="103">
        <v>14.0</v>
      </c>
      <c r="M3191" s="103">
        <v>85.0</v>
      </c>
      <c r="N3191" s="103">
        <v>1.0</v>
      </c>
      <c r="O3191" s="95">
        <f t="shared" si="2016"/>
        <v>24.26666667</v>
      </c>
      <c r="P3191" s="103">
        <v>4.0</v>
      </c>
      <c r="Q3191" s="103">
        <v>6.0</v>
      </c>
      <c r="R3191" s="92">
        <v>0.0</v>
      </c>
      <c r="S3191" s="92">
        <v>0.0</v>
      </c>
      <c r="T3191" s="103">
        <v>12.0</v>
      </c>
      <c r="U3191" s="92">
        <v>0.0</v>
      </c>
      <c r="V3191" s="92">
        <v>0.0</v>
      </c>
      <c r="W3191" s="92">
        <v>0.0</v>
      </c>
      <c r="X3191" s="92">
        <v>0.0</v>
      </c>
      <c r="Y3191" s="92">
        <v>0.0</v>
      </c>
      <c r="Z3191" s="92">
        <v>0.0</v>
      </c>
      <c r="AA3191" s="92">
        <v>0.0</v>
      </c>
      <c r="AB3191" s="92">
        <v>0.0</v>
      </c>
      <c r="AC3191" s="92">
        <v>0.0</v>
      </c>
      <c r="AD3191" s="92">
        <v>0.0</v>
      </c>
      <c r="AE3191" s="92">
        <v>0.0</v>
      </c>
      <c r="AF3191" s="92">
        <v>0.0</v>
      </c>
      <c r="AG3191" s="92">
        <v>0.0</v>
      </c>
      <c r="AH3191" s="92">
        <v>0.0</v>
      </c>
    </row>
    <row r="3192" hidden="1">
      <c r="A3192" s="90" t="s">
        <v>95</v>
      </c>
      <c r="B3192" s="91" t="s">
        <v>370</v>
      </c>
      <c r="C3192" s="103">
        <v>1.0</v>
      </c>
      <c r="D3192" s="92">
        <v>0.0</v>
      </c>
      <c r="E3192" s="93">
        <f t="shared" si="2015"/>
        <v>25.55</v>
      </c>
      <c r="F3192" s="92">
        <v>0.0</v>
      </c>
      <c r="G3192" s="103">
        <v>49.0</v>
      </c>
      <c r="H3192" s="103">
        <v>1.0</v>
      </c>
      <c r="I3192" s="103">
        <v>73.0</v>
      </c>
      <c r="J3192" s="106">
        <f t="shared" si="2009"/>
        <v>-24</v>
      </c>
      <c r="K3192" s="94">
        <f t="shared" si="2010"/>
        <v>0.6712328767</v>
      </c>
      <c r="L3192" s="103">
        <v>21.0</v>
      </c>
      <c r="M3192" s="103">
        <v>52.0</v>
      </c>
      <c r="N3192" s="103">
        <v>1.0</v>
      </c>
      <c r="O3192" s="95">
        <f t="shared" si="2016"/>
        <v>25.55</v>
      </c>
      <c r="P3192" s="92">
        <v>0.0</v>
      </c>
      <c r="Q3192" s="103">
        <v>1.0</v>
      </c>
      <c r="R3192" s="92">
        <v>0.0</v>
      </c>
      <c r="S3192" s="103">
        <v>1.0</v>
      </c>
      <c r="T3192" s="103">
        <v>4.0</v>
      </c>
      <c r="U3192" s="92">
        <v>0.0</v>
      </c>
      <c r="V3192" s="92">
        <v>0.0</v>
      </c>
      <c r="W3192" s="92">
        <v>0.0</v>
      </c>
      <c r="X3192" s="92">
        <v>0.0</v>
      </c>
      <c r="Y3192" s="92">
        <v>0.0</v>
      </c>
      <c r="Z3192" s="92">
        <v>0.0</v>
      </c>
      <c r="AA3192" s="92">
        <v>0.0</v>
      </c>
      <c r="AB3192" s="92">
        <v>0.0</v>
      </c>
      <c r="AC3192" s="92">
        <v>0.0</v>
      </c>
      <c r="AD3192" s="92">
        <v>0.0</v>
      </c>
      <c r="AE3192" s="92">
        <v>0.0</v>
      </c>
      <c r="AF3192" s="92">
        <v>0.0</v>
      </c>
      <c r="AG3192" s="92">
        <v>0.0</v>
      </c>
      <c r="AH3192" s="92">
        <v>0.0</v>
      </c>
    </row>
    <row r="3193" hidden="1">
      <c r="A3193" s="90" t="s">
        <v>95</v>
      </c>
      <c r="B3193" s="91" t="s">
        <v>371</v>
      </c>
      <c r="C3193" s="103">
        <v>1.0</v>
      </c>
      <c r="D3193" s="92">
        <v>0.0</v>
      </c>
      <c r="E3193" s="93">
        <f t="shared" si="2015"/>
        <v>25.65</v>
      </c>
      <c r="F3193" s="103">
        <v>1.0</v>
      </c>
      <c r="G3193" s="103">
        <v>64.0</v>
      </c>
      <c r="H3193" s="103">
        <v>1.0</v>
      </c>
      <c r="I3193" s="103">
        <v>81.0</v>
      </c>
      <c r="J3193" s="106">
        <f t="shared" si="2009"/>
        <v>-17</v>
      </c>
      <c r="K3193" s="94">
        <f t="shared" si="2010"/>
        <v>0.7901234568</v>
      </c>
      <c r="L3193" s="103">
        <v>19.0</v>
      </c>
      <c r="M3193" s="103">
        <v>84.0</v>
      </c>
      <c r="N3193" s="103">
        <v>1.0</v>
      </c>
      <c r="O3193" s="95">
        <f t="shared" si="2016"/>
        <v>25.65</v>
      </c>
      <c r="P3193" s="103">
        <v>6.0</v>
      </c>
      <c r="Q3193" s="92">
        <v>0.0</v>
      </c>
      <c r="R3193" s="92">
        <v>0.0</v>
      </c>
      <c r="S3193" s="103">
        <v>3.0</v>
      </c>
      <c r="T3193" s="103">
        <v>10.0</v>
      </c>
      <c r="U3193" s="92">
        <v>0.0</v>
      </c>
      <c r="V3193" s="92">
        <v>0.0</v>
      </c>
      <c r="W3193" s="92">
        <v>0.0</v>
      </c>
      <c r="X3193" s="92">
        <v>0.0</v>
      </c>
      <c r="Y3193" s="92">
        <v>0.0</v>
      </c>
      <c r="Z3193" s="92">
        <v>0.0</v>
      </c>
      <c r="AA3193" s="92">
        <v>0.0</v>
      </c>
      <c r="AB3193" s="92">
        <v>0.0</v>
      </c>
      <c r="AC3193" s="92">
        <v>0.0</v>
      </c>
      <c r="AD3193" s="92">
        <v>0.0</v>
      </c>
      <c r="AE3193" s="92">
        <v>0.0</v>
      </c>
      <c r="AF3193" s="92">
        <v>0.0</v>
      </c>
      <c r="AG3193" s="92">
        <v>0.0</v>
      </c>
      <c r="AH3193" s="92">
        <v>0.0</v>
      </c>
    </row>
    <row r="3194" hidden="1">
      <c r="A3194" s="90" t="s">
        <v>95</v>
      </c>
      <c r="B3194" s="97" t="s">
        <v>372</v>
      </c>
      <c r="C3194" s="92">
        <v>0.0</v>
      </c>
      <c r="D3194" s="92">
        <v>0.0</v>
      </c>
      <c r="E3194" s="93">
        <f t="shared" si="2015"/>
        <v>0</v>
      </c>
      <c r="F3194" s="92">
        <v>0.0</v>
      </c>
      <c r="G3194" s="92">
        <v>0.0</v>
      </c>
      <c r="H3194" s="92">
        <v>0.0</v>
      </c>
      <c r="I3194" s="92">
        <v>0.0</v>
      </c>
      <c r="J3194" s="106">
        <f t="shared" si="2009"/>
        <v>0</v>
      </c>
      <c r="K3194" s="94" t="str">
        <f t="shared" si="2010"/>
        <v>#DIV/0!</v>
      </c>
      <c r="L3194" s="92">
        <v>0.0</v>
      </c>
      <c r="M3194" s="92">
        <v>0.0</v>
      </c>
      <c r="N3194" s="103">
        <v>0.0</v>
      </c>
      <c r="O3194" s="95">
        <f t="shared" si="2016"/>
        <v>0</v>
      </c>
      <c r="P3194" s="92">
        <v>0.0</v>
      </c>
      <c r="Q3194" s="92">
        <v>0.0</v>
      </c>
      <c r="R3194" s="92">
        <v>0.0</v>
      </c>
      <c r="S3194" s="92">
        <v>0.0</v>
      </c>
      <c r="T3194" s="92">
        <v>0.0</v>
      </c>
      <c r="U3194" s="92">
        <v>0.0</v>
      </c>
      <c r="V3194" s="92">
        <v>0.0</v>
      </c>
      <c r="W3194" s="92">
        <v>0.0</v>
      </c>
      <c r="X3194" s="92">
        <v>0.0</v>
      </c>
      <c r="Y3194" s="92">
        <v>0.0</v>
      </c>
      <c r="Z3194" s="92">
        <v>0.0</v>
      </c>
      <c r="AA3194" s="92">
        <v>0.0</v>
      </c>
      <c r="AB3194" s="92">
        <v>0.0</v>
      </c>
      <c r="AC3194" s="92">
        <v>0.0</v>
      </c>
      <c r="AD3194" s="92">
        <v>0.0</v>
      </c>
      <c r="AE3194" s="92">
        <v>0.0</v>
      </c>
      <c r="AF3194" s="92">
        <v>0.0</v>
      </c>
      <c r="AG3194" s="92">
        <v>0.0</v>
      </c>
      <c r="AH3194" s="92">
        <v>0.0</v>
      </c>
    </row>
    <row r="3195" hidden="1">
      <c r="A3195" s="90" t="s">
        <v>95</v>
      </c>
      <c r="B3195" s="91" t="s">
        <v>373</v>
      </c>
      <c r="C3195" s="92">
        <v>0.0</v>
      </c>
      <c r="D3195" s="92">
        <v>0.0</v>
      </c>
      <c r="E3195" s="93">
        <f t="shared" si="2015"/>
        <v>0</v>
      </c>
      <c r="F3195" s="92">
        <v>0.0</v>
      </c>
      <c r="G3195" s="92">
        <v>0.0</v>
      </c>
      <c r="H3195" s="92">
        <v>0.0</v>
      </c>
      <c r="I3195" s="92">
        <v>0.0</v>
      </c>
      <c r="J3195" s="106">
        <f t="shared" si="2009"/>
        <v>0</v>
      </c>
      <c r="K3195" s="94" t="str">
        <f t="shared" si="2010"/>
        <v>#DIV/0!</v>
      </c>
      <c r="L3195" s="92">
        <v>0.0</v>
      </c>
      <c r="M3195" s="92">
        <v>0.0</v>
      </c>
      <c r="N3195" s="103">
        <v>0.0</v>
      </c>
      <c r="O3195" s="95">
        <f t="shared" si="2016"/>
        <v>0</v>
      </c>
      <c r="P3195" s="92">
        <v>0.0</v>
      </c>
      <c r="Q3195" s="92">
        <v>0.0</v>
      </c>
      <c r="R3195" s="92">
        <v>0.0</v>
      </c>
      <c r="S3195" s="92">
        <v>0.0</v>
      </c>
      <c r="T3195" s="92">
        <v>0.0</v>
      </c>
      <c r="U3195" s="92">
        <v>0.0</v>
      </c>
      <c r="V3195" s="92">
        <v>0.0</v>
      </c>
      <c r="W3195" s="92">
        <v>0.0</v>
      </c>
      <c r="X3195" s="92">
        <v>0.0</v>
      </c>
      <c r="Y3195" s="92">
        <v>0.0</v>
      </c>
      <c r="Z3195" s="92">
        <v>0.0</v>
      </c>
      <c r="AA3195" s="92">
        <v>0.0</v>
      </c>
      <c r="AB3195" s="92">
        <v>0.0</v>
      </c>
      <c r="AC3195" s="92">
        <v>0.0</v>
      </c>
      <c r="AD3195" s="92">
        <v>0.0</v>
      </c>
      <c r="AE3195" s="92">
        <v>0.0</v>
      </c>
      <c r="AF3195" s="92">
        <v>0.0</v>
      </c>
      <c r="AG3195" s="92">
        <v>0.0</v>
      </c>
      <c r="AH3195" s="92">
        <v>0.0</v>
      </c>
    </row>
    <row r="3196" hidden="1">
      <c r="A3196" s="98" t="s">
        <v>271</v>
      </c>
      <c r="B3196" s="99"/>
      <c r="C3196" s="99">
        <f>SUM(C3190:C3195)</f>
        <v>4</v>
      </c>
      <c r="D3196" s="99">
        <f t="shared" ref="D3196:F3196" si="2017">SUM(D3190:D3195)/4</f>
        <v>0</v>
      </c>
      <c r="E3196" s="100">
        <f t="shared" si="2017"/>
        <v>25.31666667</v>
      </c>
      <c r="F3196" s="99">
        <f t="shared" si="2017"/>
        <v>0.5</v>
      </c>
      <c r="G3196" s="99">
        <f>SUM(G3190:G3195)</f>
        <v>259</v>
      </c>
      <c r="H3196" s="99"/>
      <c r="I3196" s="99">
        <f>SUM(I3190:I3195)</f>
        <v>344</v>
      </c>
      <c r="J3196" s="99">
        <f t="shared" si="2009"/>
        <v>-85</v>
      </c>
      <c r="K3196" s="101">
        <f t="shared" si="2010"/>
        <v>0.7529069767</v>
      </c>
      <c r="L3196" s="99">
        <f t="shared" ref="L3196:M3196" si="2018">SUM(L3190:L3195)</f>
        <v>72</v>
      </c>
      <c r="M3196" s="99">
        <f t="shared" si="2018"/>
        <v>314</v>
      </c>
      <c r="N3196" s="99"/>
      <c r="O3196" s="102"/>
      <c r="P3196" s="99">
        <f t="shared" ref="P3196:AH3196" si="2019">SUM(P3190:P3195)</f>
        <v>10</v>
      </c>
      <c r="Q3196" s="99">
        <f t="shared" si="2019"/>
        <v>9</v>
      </c>
      <c r="R3196" s="99">
        <f t="shared" si="2019"/>
        <v>3</v>
      </c>
      <c r="S3196" s="99">
        <f t="shared" si="2019"/>
        <v>4</v>
      </c>
      <c r="T3196" s="99">
        <f t="shared" si="2019"/>
        <v>35</v>
      </c>
      <c r="U3196" s="99">
        <f t="shared" si="2019"/>
        <v>0</v>
      </c>
      <c r="V3196" s="99">
        <f t="shared" si="2019"/>
        <v>0</v>
      </c>
      <c r="W3196" s="99">
        <f t="shared" si="2019"/>
        <v>0</v>
      </c>
      <c r="X3196" s="99">
        <f t="shared" si="2019"/>
        <v>0</v>
      </c>
      <c r="Y3196" s="99">
        <f t="shared" si="2019"/>
        <v>0</v>
      </c>
      <c r="Z3196" s="99">
        <f t="shared" si="2019"/>
        <v>0</v>
      </c>
      <c r="AA3196" s="99">
        <f t="shared" si="2019"/>
        <v>0</v>
      </c>
      <c r="AB3196" s="99">
        <f t="shared" si="2019"/>
        <v>0</v>
      </c>
      <c r="AC3196" s="99">
        <f t="shared" si="2019"/>
        <v>0</v>
      </c>
      <c r="AD3196" s="99">
        <f t="shared" si="2019"/>
        <v>0</v>
      </c>
      <c r="AE3196" s="99">
        <f t="shared" si="2019"/>
        <v>0</v>
      </c>
      <c r="AF3196" s="99">
        <f t="shared" si="2019"/>
        <v>0</v>
      </c>
      <c r="AG3196" s="99">
        <f t="shared" si="2019"/>
        <v>0</v>
      </c>
      <c r="AH3196" s="99">
        <f t="shared" si="2019"/>
        <v>0</v>
      </c>
    </row>
    <row r="3197">
      <c r="A3197" s="119" t="s">
        <v>562</v>
      </c>
    </row>
    <row r="3199" hidden="1">
      <c r="A3199" s="115"/>
      <c r="F3199" s="116" t="s">
        <v>382</v>
      </c>
      <c r="L3199" s="117" t="s">
        <v>383</v>
      </c>
      <c r="N3199" s="118" t="s">
        <v>384</v>
      </c>
    </row>
    <row r="3200" hidden="1">
      <c r="A3200" s="83" t="s">
        <v>232</v>
      </c>
      <c r="B3200" s="83" t="s">
        <v>233</v>
      </c>
      <c r="C3200" s="83" t="s">
        <v>234</v>
      </c>
      <c r="D3200" s="83" t="s">
        <v>15</v>
      </c>
      <c r="E3200" s="84" t="s">
        <v>235</v>
      </c>
      <c r="F3200" s="85" t="s">
        <v>17</v>
      </c>
      <c r="G3200" s="85" t="s">
        <v>236</v>
      </c>
      <c r="H3200" s="85" t="s">
        <v>237</v>
      </c>
      <c r="I3200" s="85" t="s">
        <v>238</v>
      </c>
      <c r="J3200" s="85" t="s">
        <v>239</v>
      </c>
      <c r="K3200" s="86" t="s">
        <v>240</v>
      </c>
      <c r="L3200" s="87" t="s">
        <v>241</v>
      </c>
      <c r="M3200" s="87" t="s">
        <v>242</v>
      </c>
      <c r="N3200" s="88" t="s">
        <v>385</v>
      </c>
      <c r="O3200" s="88" t="s">
        <v>235</v>
      </c>
      <c r="P3200" s="88" t="s">
        <v>244</v>
      </c>
      <c r="Q3200" s="88" t="s">
        <v>245</v>
      </c>
      <c r="R3200" s="88" t="s">
        <v>246</v>
      </c>
      <c r="S3200" s="88" t="s">
        <v>247</v>
      </c>
      <c r="T3200" s="88" t="s">
        <v>248</v>
      </c>
      <c r="U3200" s="88" t="s">
        <v>249</v>
      </c>
      <c r="V3200" s="88" t="s">
        <v>250</v>
      </c>
      <c r="W3200" s="88" t="s">
        <v>251</v>
      </c>
      <c r="X3200" s="88" t="s">
        <v>252</v>
      </c>
      <c r="Y3200" s="88" t="s">
        <v>253</v>
      </c>
      <c r="Z3200" s="88" t="s">
        <v>254</v>
      </c>
      <c r="AA3200" s="88" t="s">
        <v>255</v>
      </c>
      <c r="AB3200" s="88" t="s">
        <v>256</v>
      </c>
      <c r="AC3200" s="88" t="s">
        <v>257</v>
      </c>
      <c r="AD3200" s="88" t="s">
        <v>258</v>
      </c>
      <c r="AE3200" s="88" t="s">
        <v>259</v>
      </c>
      <c r="AF3200" s="88" t="s">
        <v>260</v>
      </c>
      <c r="AG3200" s="88" t="s">
        <v>261</v>
      </c>
      <c r="AH3200" s="88" t="s">
        <v>262</v>
      </c>
    </row>
    <row r="3201" hidden="1">
      <c r="A3201" s="90" t="s">
        <v>22</v>
      </c>
      <c r="B3201" s="91" t="s">
        <v>289</v>
      </c>
      <c r="C3201" s="103">
        <v>1.0</v>
      </c>
      <c r="D3201" s="103">
        <v>1.0</v>
      </c>
      <c r="E3201" s="93">
        <f t="shared" ref="E3201:E3206" si="2020">SUM(L3201*I3201)/60</f>
        <v>3.25</v>
      </c>
      <c r="F3201" s="103">
        <v>2.0</v>
      </c>
      <c r="G3201" s="103">
        <v>14.0</v>
      </c>
      <c r="H3201" s="92">
        <v>0.0</v>
      </c>
      <c r="I3201" s="103">
        <v>15.0</v>
      </c>
      <c r="J3201" s="106">
        <f t="shared" ref="J3201:J3217" si="2021">SUM(G3201-I3201)</f>
        <v>-1</v>
      </c>
      <c r="K3201" s="94">
        <f t="shared" ref="K3201:K3217" si="2022">SUM(G3201/I3201)</f>
        <v>0.9333333333</v>
      </c>
      <c r="L3201" s="103">
        <v>13.0</v>
      </c>
      <c r="M3201" s="103">
        <v>21.0</v>
      </c>
      <c r="N3201" s="103">
        <v>1.0</v>
      </c>
      <c r="O3201" s="95">
        <f t="shared" ref="O3201:O3206" si="2023">(E3201*N3201)</f>
        <v>3.25</v>
      </c>
      <c r="P3201" s="103">
        <v>2.0</v>
      </c>
      <c r="Q3201" s="103">
        <v>1.0</v>
      </c>
      <c r="R3201" s="92">
        <v>0.0</v>
      </c>
      <c r="S3201" s="92">
        <v>0.0</v>
      </c>
      <c r="T3201" s="103">
        <v>2.0</v>
      </c>
      <c r="U3201" s="92">
        <v>0.0</v>
      </c>
      <c r="V3201" s="92">
        <v>0.0</v>
      </c>
      <c r="W3201" s="92">
        <v>0.0</v>
      </c>
      <c r="X3201" s="92">
        <v>0.0</v>
      </c>
      <c r="Y3201" s="92">
        <v>0.0</v>
      </c>
      <c r="Z3201" s="92">
        <v>0.0</v>
      </c>
      <c r="AA3201" s="92">
        <v>0.0</v>
      </c>
      <c r="AB3201" s="92">
        <v>0.0</v>
      </c>
      <c r="AC3201" s="103">
        <v>1.0</v>
      </c>
      <c r="AD3201" s="92">
        <v>0.0</v>
      </c>
      <c r="AE3201" s="92">
        <v>0.0</v>
      </c>
      <c r="AF3201" s="92">
        <v>0.0</v>
      </c>
      <c r="AG3201" s="92">
        <v>0.0</v>
      </c>
      <c r="AH3201" s="92">
        <v>0.0</v>
      </c>
    </row>
    <row r="3202" hidden="1">
      <c r="A3202" s="90" t="s">
        <v>22</v>
      </c>
      <c r="B3202" s="91" t="s">
        <v>290</v>
      </c>
      <c r="C3202" s="103">
        <v>1.0</v>
      </c>
      <c r="D3202" s="103">
        <v>1.0</v>
      </c>
      <c r="E3202" s="93">
        <f t="shared" si="2020"/>
        <v>3.5</v>
      </c>
      <c r="F3202" s="103">
        <v>1.0</v>
      </c>
      <c r="G3202" s="103">
        <v>17.0</v>
      </c>
      <c r="H3202" s="92">
        <v>0.0</v>
      </c>
      <c r="I3202" s="103">
        <v>10.0</v>
      </c>
      <c r="J3202" s="106">
        <f t="shared" si="2021"/>
        <v>7</v>
      </c>
      <c r="K3202" s="94">
        <f t="shared" si="2022"/>
        <v>1.7</v>
      </c>
      <c r="L3202" s="103">
        <v>21.0</v>
      </c>
      <c r="M3202" s="103">
        <v>25.0</v>
      </c>
      <c r="N3202" s="103">
        <v>1.0</v>
      </c>
      <c r="O3202" s="95">
        <f t="shared" si="2023"/>
        <v>3.5</v>
      </c>
      <c r="P3202" s="92">
        <v>0.0</v>
      </c>
      <c r="Q3202" s="103">
        <v>2.0</v>
      </c>
      <c r="R3202" s="103">
        <v>3.0</v>
      </c>
      <c r="S3202" s="92">
        <v>0.0</v>
      </c>
      <c r="T3202" s="103">
        <v>3.0</v>
      </c>
      <c r="U3202" s="103">
        <v>1.0</v>
      </c>
      <c r="V3202" s="92">
        <v>0.0</v>
      </c>
      <c r="W3202" s="92">
        <v>0.0</v>
      </c>
      <c r="X3202" s="92">
        <v>0.0</v>
      </c>
      <c r="Y3202" s="92">
        <v>0.0</v>
      </c>
      <c r="Z3202" s="92">
        <v>0.0</v>
      </c>
      <c r="AA3202" s="92">
        <v>0.0</v>
      </c>
      <c r="AB3202" s="92">
        <v>0.0</v>
      </c>
      <c r="AC3202" s="92">
        <v>0.0</v>
      </c>
      <c r="AD3202" s="92">
        <v>0.0</v>
      </c>
      <c r="AE3202" s="92">
        <v>0.0</v>
      </c>
      <c r="AF3202" s="92">
        <v>0.0</v>
      </c>
      <c r="AG3202" s="92">
        <v>0.0</v>
      </c>
      <c r="AH3202" s="92">
        <v>0.0</v>
      </c>
    </row>
    <row r="3203" hidden="1">
      <c r="A3203" s="90" t="s">
        <v>22</v>
      </c>
      <c r="B3203" s="91" t="s">
        <v>291</v>
      </c>
      <c r="C3203" s="103">
        <v>1.0</v>
      </c>
      <c r="D3203" s="103">
        <v>1.0</v>
      </c>
      <c r="E3203" s="93">
        <f t="shared" si="2020"/>
        <v>3.266666667</v>
      </c>
      <c r="F3203" s="103">
        <v>1.0</v>
      </c>
      <c r="G3203" s="103">
        <v>13.0</v>
      </c>
      <c r="H3203" s="92">
        <v>0.0</v>
      </c>
      <c r="I3203" s="103">
        <v>14.0</v>
      </c>
      <c r="J3203" s="106">
        <f t="shared" si="2021"/>
        <v>-1</v>
      </c>
      <c r="K3203" s="94">
        <f t="shared" si="2022"/>
        <v>0.9285714286</v>
      </c>
      <c r="L3203" s="103">
        <v>14.0</v>
      </c>
      <c r="M3203" s="103">
        <v>19.0</v>
      </c>
      <c r="N3203" s="103">
        <v>1.0</v>
      </c>
      <c r="O3203" s="95">
        <f t="shared" si="2023"/>
        <v>3.266666667</v>
      </c>
      <c r="P3203" s="103">
        <v>2.0</v>
      </c>
      <c r="Q3203" s="103">
        <v>2.0</v>
      </c>
      <c r="R3203" s="92">
        <v>0.0</v>
      </c>
      <c r="S3203" s="92">
        <v>0.0</v>
      </c>
      <c r="T3203" s="103">
        <v>5.0</v>
      </c>
      <c r="U3203" s="103">
        <v>1.0</v>
      </c>
      <c r="V3203" s="92">
        <v>0.0</v>
      </c>
      <c r="W3203" s="92">
        <v>0.0</v>
      </c>
      <c r="X3203" s="92">
        <v>0.0</v>
      </c>
      <c r="Y3203" s="92">
        <v>0.0</v>
      </c>
      <c r="Z3203" s="92">
        <v>0.0</v>
      </c>
      <c r="AA3203" s="92">
        <v>0.0</v>
      </c>
      <c r="AB3203" s="92">
        <v>0.0</v>
      </c>
      <c r="AC3203" s="92">
        <v>0.0</v>
      </c>
      <c r="AD3203" s="92">
        <v>0.0</v>
      </c>
      <c r="AE3203" s="92">
        <v>0.0</v>
      </c>
      <c r="AF3203" s="92">
        <v>0.0</v>
      </c>
      <c r="AG3203" s="92">
        <v>0.0</v>
      </c>
      <c r="AH3203" s="92">
        <v>0.0</v>
      </c>
    </row>
    <row r="3204" hidden="1">
      <c r="A3204" s="90" t="s">
        <v>22</v>
      </c>
      <c r="B3204" s="91" t="s">
        <v>292</v>
      </c>
      <c r="C3204" s="103">
        <v>1.0</v>
      </c>
      <c r="D3204" s="103">
        <v>1.0</v>
      </c>
      <c r="E3204" s="93">
        <f t="shared" si="2020"/>
        <v>3.166666667</v>
      </c>
      <c r="F3204" s="103">
        <v>1.0</v>
      </c>
      <c r="G3204" s="103">
        <v>22.0</v>
      </c>
      <c r="H3204" s="92">
        <v>0.0</v>
      </c>
      <c r="I3204" s="103">
        <v>19.0</v>
      </c>
      <c r="J3204" s="106">
        <f t="shared" si="2021"/>
        <v>3</v>
      </c>
      <c r="K3204" s="94">
        <f t="shared" si="2022"/>
        <v>1.157894737</v>
      </c>
      <c r="L3204" s="103">
        <v>10.0</v>
      </c>
      <c r="M3204" s="103">
        <v>30.0</v>
      </c>
      <c r="N3204" s="103">
        <v>1.0</v>
      </c>
      <c r="O3204" s="95">
        <f t="shared" si="2023"/>
        <v>3.166666667</v>
      </c>
      <c r="P3204" s="103">
        <v>2.0</v>
      </c>
      <c r="Q3204" s="103">
        <v>1.0</v>
      </c>
      <c r="R3204" s="92">
        <v>0.0</v>
      </c>
      <c r="S3204" s="92">
        <v>0.0</v>
      </c>
      <c r="T3204" s="103">
        <v>5.0</v>
      </c>
      <c r="U3204" s="103">
        <v>1.0</v>
      </c>
      <c r="V3204" s="103">
        <v>1.0</v>
      </c>
      <c r="W3204" s="103">
        <v>1.0</v>
      </c>
      <c r="X3204" s="92">
        <v>0.0</v>
      </c>
      <c r="Y3204" s="92">
        <v>0.0</v>
      </c>
      <c r="Z3204" s="92">
        <v>0.0</v>
      </c>
      <c r="AA3204" s="92">
        <v>0.0</v>
      </c>
      <c r="AB3204" s="92">
        <v>0.0</v>
      </c>
      <c r="AC3204" s="103">
        <v>1.0</v>
      </c>
      <c r="AD3204" s="92">
        <v>0.0</v>
      </c>
      <c r="AE3204" s="92">
        <v>0.0</v>
      </c>
      <c r="AF3204" s="92">
        <v>0.0</v>
      </c>
      <c r="AG3204" s="92">
        <v>0.0</v>
      </c>
      <c r="AH3204" s="103">
        <v>1.0</v>
      </c>
    </row>
    <row r="3205" hidden="1">
      <c r="A3205" s="90" t="s">
        <v>22</v>
      </c>
      <c r="B3205" s="91" t="s">
        <v>293</v>
      </c>
      <c r="C3205" s="92">
        <v>0.0</v>
      </c>
      <c r="D3205" s="92">
        <v>0.0</v>
      </c>
      <c r="E3205" s="93">
        <f t="shared" si="2020"/>
        <v>0</v>
      </c>
      <c r="F3205" s="92">
        <v>0.0</v>
      </c>
      <c r="G3205" s="92">
        <v>0.0</v>
      </c>
      <c r="H3205" s="92">
        <v>0.0</v>
      </c>
      <c r="I3205" s="92">
        <v>0.0</v>
      </c>
      <c r="J3205" s="106">
        <f t="shared" si="2021"/>
        <v>0</v>
      </c>
      <c r="K3205" s="94" t="str">
        <f t="shared" si="2022"/>
        <v>#DIV/0!</v>
      </c>
      <c r="L3205" s="92">
        <v>0.0</v>
      </c>
      <c r="M3205" s="92">
        <v>0.0</v>
      </c>
      <c r="N3205" s="103">
        <v>0.0</v>
      </c>
      <c r="O3205" s="95">
        <f t="shared" si="2023"/>
        <v>0</v>
      </c>
      <c r="P3205" s="92">
        <v>0.0</v>
      </c>
      <c r="Q3205" s="92">
        <v>0.0</v>
      </c>
      <c r="R3205" s="92">
        <v>0.0</v>
      </c>
      <c r="S3205" s="92">
        <v>0.0</v>
      </c>
      <c r="T3205" s="92">
        <v>0.0</v>
      </c>
      <c r="U3205" s="92">
        <v>0.0</v>
      </c>
      <c r="V3205" s="92">
        <v>0.0</v>
      </c>
      <c r="W3205" s="92">
        <v>0.0</v>
      </c>
      <c r="X3205" s="92">
        <v>0.0</v>
      </c>
      <c r="Y3205" s="92">
        <v>0.0</v>
      </c>
      <c r="Z3205" s="92">
        <v>0.0</v>
      </c>
      <c r="AA3205" s="92">
        <v>0.0</v>
      </c>
      <c r="AB3205" s="92">
        <v>0.0</v>
      </c>
      <c r="AC3205" s="92">
        <v>0.0</v>
      </c>
      <c r="AD3205" s="92">
        <v>0.0</v>
      </c>
      <c r="AE3205" s="92">
        <v>0.0</v>
      </c>
      <c r="AF3205" s="92">
        <v>0.0</v>
      </c>
      <c r="AG3205" s="92">
        <v>0.0</v>
      </c>
      <c r="AH3205" s="92">
        <v>0.0</v>
      </c>
    </row>
    <row r="3206" hidden="1">
      <c r="A3206" s="90" t="s">
        <v>22</v>
      </c>
      <c r="B3206" s="91" t="s">
        <v>294</v>
      </c>
      <c r="C3206" s="92">
        <v>0.0</v>
      </c>
      <c r="D3206" s="92">
        <v>0.0</v>
      </c>
      <c r="E3206" s="93">
        <f t="shared" si="2020"/>
        <v>0</v>
      </c>
      <c r="F3206" s="92">
        <v>0.0</v>
      </c>
      <c r="G3206" s="92">
        <v>0.0</v>
      </c>
      <c r="H3206" s="92">
        <v>0.0</v>
      </c>
      <c r="I3206" s="92">
        <v>0.0</v>
      </c>
      <c r="J3206" s="106">
        <f t="shared" si="2021"/>
        <v>0</v>
      </c>
      <c r="K3206" s="94" t="str">
        <f t="shared" si="2022"/>
        <v>#DIV/0!</v>
      </c>
      <c r="L3206" s="92">
        <v>0.0</v>
      </c>
      <c r="M3206" s="92">
        <v>0.0</v>
      </c>
      <c r="N3206" s="103">
        <v>0.0</v>
      </c>
      <c r="O3206" s="95">
        <f t="shared" si="2023"/>
        <v>0</v>
      </c>
      <c r="P3206" s="92">
        <v>0.0</v>
      </c>
      <c r="Q3206" s="92">
        <v>0.0</v>
      </c>
      <c r="R3206" s="92">
        <v>0.0</v>
      </c>
      <c r="S3206" s="92">
        <v>0.0</v>
      </c>
      <c r="T3206" s="92">
        <v>0.0</v>
      </c>
      <c r="U3206" s="92">
        <v>0.0</v>
      </c>
      <c r="V3206" s="92">
        <v>0.0</v>
      </c>
      <c r="W3206" s="92">
        <v>0.0</v>
      </c>
      <c r="X3206" s="92">
        <v>0.0</v>
      </c>
      <c r="Y3206" s="92">
        <v>0.0</v>
      </c>
      <c r="Z3206" s="92">
        <v>0.0</v>
      </c>
      <c r="AA3206" s="92">
        <v>0.0</v>
      </c>
      <c r="AB3206" s="92">
        <v>0.0</v>
      </c>
      <c r="AC3206" s="92">
        <v>0.0</v>
      </c>
      <c r="AD3206" s="92">
        <v>0.0</v>
      </c>
      <c r="AE3206" s="92">
        <v>0.0</v>
      </c>
      <c r="AF3206" s="92">
        <v>0.0</v>
      </c>
      <c r="AG3206" s="92">
        <v>0.0</v>
      </c>
      <c r="AH3206" s="92">
        <v>0.0</v>
      </c>
    </row>
    <row r="3207" hidden="1">
      <c r="A3207" s="98"/>
      <c r="B3207" s="99"/>
      <c r="C3207" s="99">
        <f t="shared" ref="C3207:D3207" si="2024">SUM(C3201:C3206)/4</f>
        <v>1</v>
      </c>
      <c r="D3207" s="99">
        <f t="shared" si="2024"/>
        <v>1</v>
      </c>
      <c r="E3207" s="100">
        <f>SUM(E3201:E3206)</f>
        <v>13.18333333</v>
      </c>
      <c r="F3207" s="99">
        <f>SUM(F3201:F3206)/4</f>
        <v>1.25</v>
      </c>
      <c r="G3207" s="99">
        <f>SUM(G3201:G3206)</f>
        <v>66</v>
      </c>
      <c r="H3207" s="99"/>
      <c r="I3207" s="99">
        <f>SUM(I3201:I3206)</f>
        <v>58</v>
      </c>
      <c r="J3207" s="99">
        <f t="shared" si="2021"/>
        <v>8</v>
      </c>
      <c r="K3207" s="101">
        <f t="shared" si="2022"/>
        <v>1.137931034</v>
      </c>
      <c r="L3207" s="99">
        <f t="shared" ref="L3207:M3207" si="2025">SUM(L3201:L3206)</f>
        <v>58</v>
      </c>
      <c r="M3207" s="99">
        <f t="shared" si="2025"/>
        <v>95</v>
      </c>
      <c r="N3207" s="99"/>
      <c r="O3207" s="102"/>
      <c r="P3207" s="99">
        <f t="shared" ref="P3207:AH3207" si="2026">SUM(P3201:P3206)</f>
        <v>6</v>
      </c>
      <c r="Q3207" s="99">
        <f t="shared" si="2026"/>
        <v>6</v>
      </c>
      <c r="R3207" s="99">
        <f t="shared" si="2026"/>
        <v>3</v>
      </c>
      <c r="S3207" s="99">
        <f t="shared" si="2026"/>
        <v>0</v>
      </c>
      <c r="T3207" s="99">
        <f t="shared" si="2026"/>
        <v>15</v>
      </c>
      <c r="U3207" s="99">
        <f t="shared" si="2026"/>
        <v>3</v>
      </c>
      <c r="V3207" s="99">
        <f t="shared" si="2026"/>
        <v>1</v>
      </c>
      <c r="W3207" s="99">
        <f t="shared" si="2026"/>
        <v>1</v>
      </c>
      <c r="X3207" s="99">
        <f t="shared" si="2026"/>
        <v>0</v>
      </c>
      <c r="Y3207" s="99">
        <f t="shared" si="2026"/>
        <v>0</v>
      </c>
      <c r="Z3207" s="99">
        <f t="shared" si="2026"/>
        <v>0</v>
      </c>
      <c r="AA3207" s="99">
        <f t="shared" si="2026"/>
        <v>0</v>
      </c>
      <c r="AB3207" s="99">
        <f t="shared" si="2026"/>
        <v>0</v>
      </c>
      <c r="AC3207" s="99">
        <f t="shared" si="2026"/>
        <v>2</v>
      </c>
      <c r="AD3207" s="99">
        <f t="shared" si="2026"/>
        <v>0</v>
      </c>
      <c r="AE3207" s="99">
        <f t="shared" si="2026"/>
        <v>0</v>
      </c>
      <c r="AF3207" s="99">
        <f t="shared" si="2026"/>
        <v>0</v>
      </c>
      <c r="AG3207" s="99">
        <f t="shared" si="2026"/>
        <v>0</v>
      </c>
      <c r="AH3207" s="99">
        <f t="shared" si="2026"/>
        <v>1</v>
      </c>
    </row>
    <row r="3208" hidden="1">
      <c r="A3208" s="90" t="s">
        <v>58</v>
      </c>
      <c r="B3208" s="91" t="s">
        <v>309</v>
      </c>
      <c r="C3208" s="103">
        <v>1.0</v>
      </c>
      <c r="D3208" s="92">
        <v>0.0</v>
      </c>
      <c r="E3208" s="93">
        <f t="shared" ref="E3208:E3216" si="2027">SUM(L3208*I3208)/60</f>
        <v>3.166666667</v>
      </c>
      <c r="F3208" s="92">
        <v>0.0</v>
      </c>
      <c r="G3208" s="103">
        <v>20.0</v>
      </c>
      <c r="H3208" s="92">
        <v>0.0</v>
      </c>
      <c r="I3208" s="103">
        <v>19.0</v>
      </c>
      <c r="J3208" s="106">
        <f t="shared" si="2021"/>
        <v>1</v>
      </c>
      <c r="K3208" s="94">
        <f t="shared" si="2022"/>
        <v>1.052631579</v>
      </c>
      <c r="L3208" s="103">
        <v>10.0</v>
      </c>
      <c r="M3208" s="103">
        <v>24.0</v>
      </c>
      <c r="N3208" s="103">
        <v>1.0</v>
      </c>
      <c r="O3208" s="95">
        <f t="shared" ref="O3208:O3216" si="2028">SUM(L3208*I3208)/60</f>
        <v>3.166666667</v>
      </c>
      <c r="P3208" s="103">
        <v>1.0</v>
      </c>
      <c r="Q3208" s="103">
        <v>2.0</v>
      </c>
      <c r="R3208" s="92">
        <v>0.0</v>
      </c>
      <c r="S3208" s="92">
        <v>0.0</v>
      </c>
      <c r="T3208" s="103">
        <v>4.0</v>
      </c>
      <c r="U3208" s="103">
        <v>1.0</v>
      </c>
      <c r="V3208" s="103">
        <v>1.0</v>
      </c>
      <c r="W3208" s="92">
        <v>0.0</v>
      </c>
      <c r="X3208" s="92">
        <v>0.0</v>
      </c>
      <c r="Y3208" s="92">
        <v>0.0</v>
      </c>
      <c r="Z3208" s="92">
        <v>0.0</v>
      </c>
      <c r="AA3208" s="92">
        <v>0.0</v>
      </c>
      <c r="AB3208" s="92">
        <v>0.0</v>
      </c>
      <c r="AC3208" s="92">
        <v>0.0</v>
      </c>
      <c r="AD3208" s="92">
        <v>0.0</v>
      </c>
      <c r="AE3208" s="92">
        <v>0.0</v>
      </c>
      <c r="AF3208" s="92">
        <v>0.0</v>
      </c>
      <c r="AG3208" s="92">
        <v>0.0</v>
      </c>
      <c r="AH3208" s="92">
        <v>0.0</v>
      </c>
    </row>
    <row r="3209" hidden="1">
      <c r="A3209" s="90" t="s">
        <v>58</v>
      </c>
      <c r="B3209" s="91" t="s">
        <v>310</v>
      </c>
      <c r="C3209" s="103">
        <v>1.0</v>
      </c>
      <c r="D3209" s="92">
        <v>0.0</v>
      </c>
      <c r="E3209" s="93">
        <f t="shared" si="2027"/>
        <v>3.25</v>
      </c>
      <c r="F3209" s="92">
        <v>0.0</v>
      </c>
      <c r="G3209" s="103">
        <v>14.0</v>
      </c>
      <c r="H3209" s="92">
        <v>0.0</v>
      </c>
      <c r="I3209" s="103">
        <v>15.0</v>
      </c>
      <c r="J3209" s="106">
        <f t="shared" si="2021"/>
        <v>-1</v>
      </c>
      <c r="K3209" s="94">
        <f t="shared" si="2022"/>
        <v>0.9333333333</v>
      </c>
      <c r="L3209" s="103">
        <v>13.0</v>
      </c>
      <c r="M3209" s="103">
        <v>18.0</v>
      </c>
      <c r="N3209" s="103">
        <v>1.0</v>
      </c>
      <c r="O3209" s="95">
        <f t="shared" si="2028"/>
        <v>3.25</v>
      </c>
      <c r="P3209" s="103">
        <v>4.0</v>
      </c>
      <c r="Q3209" s="92">
        <v>0.0</v>
      </c>
      <c r="R3209" s="92">
        <v>0.0</v>
      </c>
      <c r="S3209" s="92">
        <v>0.0</v>
      </c>
      <c r="T3209" s="92">
        <v>0.0</v>
      </c>
      <c r="U3209" s="92">
        <v>0.0</v>
      </c>
      <c r="V3209" s="92">
        <v>0.0</v>
      </c>
      <c r="W3209" s="92">
        <v>0.0</v>
      </c>
      <c r="X3209" s="92">
        <v>0.0</v>
      </c>
      <c r="Y3209" s="92">
        <v>0.0</v>
      </c>
      <c r="Z3209" s="92">
        <v>0.0</v>
      </c>
      <c r="AA3209" s="92">
        <v>0.0</v>
      </c>
      <c r="AB3209" s="92">
        <v>0.0</v>
      </c>
      <c r="AC3209" s="92">
        <v>0.0</v>
      </c>
      <c r="AD3209" s="92">
        <v>0.0</v>
      </c>
      <c r="AE3209" s="92">
        <v>0.0</v>
      </c>
      <c r="AF3209" s="92">
        <v>0.0</v>
      </c>
      <c r="AG3209" s="92">
        <v>0.0</v>
      </c>
      <c r="AH3209" s="92">
        <v>0.0</v>
      </c>
    </row>
    <row r="3210" hidden="1">
      <c r="A3210" s="90" t="s">
        <v>58</v>
      </c>
      <c r="B3210" s="91" t="s">
        <v>311</v>
      </c>
      <c r="C3210" s="103">
        <v>1.0</v>
      </c>
      <c r="D3210" s="92">
        <v>0.0</v>
      </c>
      <c r="E3210" s="93">
        <f t="shared" si="2027"/>
        <v>3.066666667</v>
      </c>
      <c r="F3210" s="92">
        <v>0.0</v>
      </c>
      <c r="G3210" s="103">
        <v>9.0</v>
      </c>
      <c r="H3210" s="92">
        <v>0.0</v>
      </c>
      <c r="I3210" s="103">
        <v>23.0</v>
      </c>
      <c r="J3210" s="106">
        <f t="shared" si="2021"/>
        <v>-14</v>
      </c>
      <c r="K3210" s="94">
        <f t="shared" si="2022"/>
        <v>0.3913043478</v>
      </c>
      <c r="L3210" s="103">
        <v>8.0</v>
      </c>
      <c r="M3210" s="103">
        <v>13.0</v>
      </c>
      <c r="N3210" s="103">
        <v>1.0</v>
      </c>
      <c r="O3210" s="95">
        <f t="shared" si="2028"/>
        <v>3.066666667</v>
      </c>
      <c r="P3210" s="103">
        <v>1.0</v>
      </c>
      <c r="Q3210" s="92">
        <v>0.0</v>
      </c>
      <c r="R3210" s="103">
        <v>3.0</v>
      </c>
      <c r="S3210" s="92">
        <v>0.0</v>
      </c>
      <c r="T3210" s="92">
        <v>0.0</v>
      </c>
      <c r="U3210" s="92">
        <v>0.0</v>
      </c>
      <c r="V3210" s="92">
        <v>0.0</v>
      </c>
      <c r="W3210" s="92">
        <v>0.0</v>
      </c>
      <c r="X3210" s="92">
        <v>0.0</v>
      </c>
      <c r="Y3210" s="92">
        <v>0.0</v>
      </c>
      <c r="Z3210" s="92">
        <v>0.0</v>
      </c>
      <c r="AA3210" s="92">
        <v>0.0</v>
      </c>
      <c r="AB3210" s="92">
        <v>0.0</v>
      </c>
      <c r="AC3210" s="92">
        <v>0.0</v>
      </c>
      <c r="AD3210" s="92">
        <v>0.0</v>
      </c>
      <c r="AE3210" s="92">
        <v>0.0</v>
      </c>
      <c r="AF3210" s="92">
        <v>0.0</v>
      </c>
      <c r="AG3210" s="92">
        <v>0.0</v>
      </c>
      <c r="AH3210" s="92">
        <v>0.0</v>
      </c>
    </row>
    <row r="3211" hidden="1">
      <c r="A3211" s="90" t="s">
        <v>58</v>
      </c>
      <c r="B3211" s="91" t="s">
        <v>312</v>
      </c>
      <c r="C3211" s="92">
        <v>0.0</v>
      </c>
      <c r="D3211" s="92">
        <v>0.0</v>
      </c>
      <c r="E3211" s="93">
        <f t="shared" si="2027"/>
        <v>0</v>
      </c>
      <c r="F3211" s="92">
        <v>0.0</v>
      </c>
      <c r="G3211" s="92">
        <v>0.0</v>
      </c>
      <c r="H3211" s="92">
        <v>0.0</v>
      </c>
      <c r="I3211" s="92">
        <v>0.0</v>
      </c>
      <c r="J3211" s="106">
        <f t="shared" si="2021"/>
        <v>0</v>
      </c>
      <c r="K3211" s="94" t="str">
        <f t="shared" si="2022"/>
        <v>#DIV/0!</v>
      </c>
      <c r="L3211" s="92">
        <v>0.0</v>
      </c>
      <c r="M3211" s="92">
        <v>0.0</v>
      </c>
      <c r="N3211" s="103">
        <v>0.0</v>
      </c>
      <c r="O3211" s="95">
        <f t="shared" si="2028"/>
        <v>0</v>
      </c>
      <c r="P3211" s="92">
        <v>0.0</v>
      </c>
      <c r="Q3211" s="92">
        <v>0.0</v>
      </c>
      <c r="R3211" s="92">
        <v>0.0</v>
      </c>
      <c r="S3211" s="92">
        <v>0.0</v>
      </c>
      <c r="T3211" s="92">
        <v>0.0</v>
      </c>
      <c r="U3211" s="92">
        <v>0.0</v>
      </c>
      <c r="V3211" s="92">
        <v>0.0</v>
      </c>
      <c r="W3211" s="92">
        <v>0.0</v>
      </c>
      <c r="X3211" s="92">
        <v>0.0</v>
      </c>
      <c r="Y3211" s="92">
        <v>0.0</v>
      </c>
      <c r="Z3211" s="92">
        <v>0.0</v>
      </c>
      <c r="AA3211" s="92">
        <v>0.0</v>
      </c>
      <c r="AB3211" s="92">
        <v>0.0</v>
      </c>
      <c r="AC3211" s="92">
        <v>0.0</v>
      </c>
      <c r="AD3211" s="92">
        <v>0.0</v>
      </c>
      <c r="AE3211" s="92">
        <v>0.0</v>
      </c>
      <c r="AF3211" s="92">
        <v>0.0</v>
      </c>
      <c r="AG3211" s="92">
        <v>0.0</v>
      </c>
      <c r="AH3211" s="92">
        <v>0.0</v>
      </c>
    </row>
    <row r="3212" hidden="1">
      <c r="A3212" s="90" t="s">
        <v>58</v>
      </c>
      <c r="B3212" s="91" t="s">
        <v>315</v>
      </c>
      <c r="C3212" s="92">
        <v>0.0</v>
      </c>
      <c r="D3212" s="92">
        <v>0.0</v>
      </c>
      <c r="E3212" s="93">
        <f t="shared" si="2027"/>
        <v>0</v>
      </c>
      <c r="F3212" s="92">
        <v>0.0</v>
      </c>
      <c r="G3212" s="92">
        <v>0.0</v>
      </c>
      <c r="H3212" s="92">
        <v>0.0</v>
      </c>
      <c r="I3212" s="92">
        <v>0.0</v>
      </c>
      <c r="J3212" s="106">
        <f t="shared" si="2021"/>
        <v>0</v>
      </c>
      <c r="K3212" s="94" t="str">
        <f t="shared" si="2022"/>
        <v>#DIV/0!</v>
      </c>
      <c r="L3212" s="92">
        <v>0.0</v>
      </c>
      <c r="M3212" s="92">
        <v>0.0</v>
      </c>
      <c r="N3212" s="103">
        <v>0.0</v>
      </c>
      <c r="O3212" s="95">
        <f t="shared" si="2028"/>
        <v>0</v>
      </c>
      <c r="P3212" s="92">
        <v>0.0</v>
      </c>
      <c r="Q3212" s="92">
        <v>0.0</v>
      </c>
      <c r="R3212" s="92">
        <v>0.0</v>
      </c>
      <c r="S3212" s="92">
        <v>0.0</v>
      </c>
      <c r="T3212" s="92">
        <v>0.0</v>
      </c>
      <c r="U3212" s="92">
        <v>0.0</v>
      </c>
      <c r="V3212" s="92">
        <v>0.0</v>
      </c>
      <c r="W3212" s="92">
        <v>0.0</v>
      </c>
      <c r="X3212" s="92">
        <v>0.0</v>
      </c>
      <c r="Y3212" s="92">
        <v>0.0</v>
      </c>
      <c r="Z3212" s="92">
        <v>0.0</v>
      </c>
      <c r="AA3212" s="92">
        <v>0.0</v>
      </c>
      <c r="AB3212" s="92">
        <v>0.0</v>
      </c>
      <c r="AC3212" s="92">
        <v>0.0</v>
      </c>
      <c r="AD3212" s="92">
        <v>0.0</v>
      </c>
      <c r="AE3212" s="92">
        <v>0.0</v>
      </c>
      <c r="AF3212" s="92">
        <v>0.0</v>
      </c>
      <c r="AG3212" s="92">
        <v>0.0</v>
      </c>
      <c r="AH3212" s="92">
        <v>0.0</v>
      </c>
    </row>
    <row r="3213" hidden="1">
      <c r="A3213" s="96" t="s">
        <v>269</v>
      </c>
      <c r="B3213" s="97" t="s">
        <v>313</v>
      </c>
      <c r="C3213" s="103">
        <v>1.0</v>
      </c>
      <c r="D3213" s="92">
        <v>0.0</v>
      </c>
      <c r="E3213" s="93">
        <f t="shared" si="2027"/>
        <v>3.333333333</v>
      </c>
      <c r="F3213" s="92">
        <v>0.0</v>
      </c>
      <c r="G3213" s="103">
        <v>9.0</v>
      </c>
      <c r="H3213" s="92">
        <v>0.0</v>
      </c>
      <c r="I3213" s="103">
        <v>20.0</v>
      </c>
      <c r="J3213" s="106">
        <f t="shared" si="2021"/>
        <v>-11</v>
      </c>
      <c r="K3213" s="94">
        <f t="shared" si="2022"/>
        <v>0.45</v>
      </c>
      <c r="L3213" s="103">
        <v>10.0</v>
      </c>
      <c r="M3213" s="103">
        <v>11.0</v>
      </c>
      <c r="N3213" s="103">
        <v>1.0</v>
      </c>
      <c r="O3213" s="95">
        <f t="shared" si="2028"/>
        <v>3.333333333</v>
      </c>
      <c r="P3213" s="92">
        <v>0.0</v>
      </c>
      <c r="Q3213" s="92">
        <v>0.0</v>
      </c>
      <c r="R3213" s="92">
        <v>0.0</v>
      </c>
      <c r="S3213" s="103">
        <v>2.0</v>
      </c>
      <c r="T3213" s="103">
        <v>1.0</v>
      </c>
      <c r="U3213" s="92">
        <v>0.0</v>
      </c>
      <c r="V3213" s="92">
        <v>0.0</v>
      </c>
      <c r="W3213" s="92">
        <v>0.0</v>
      </c>
      <c r="X3213" s="92">
        <v>0.0</v>
      </c>
      <c r="Y3213" s="92">
        <v>0.0</v>
      </c>
      <c r="Z3213" s="92">
        <v>0.0</v>
      </c>
      <c r="AA3213" s="92">
        <v>0.0</v>
      </c>
      <c r="AB3213" s="92">
        <v>0.0</v>
      </c>
      <c r="AC3213" s="92">
        <v>0.0</v>
      </c>
      <c r="AD3213" s="92">
        <v>0.0</v>
      </c>
      <c r="AE3213" s="92">
        <v>0.0</v>
      </c>
      <c r="AF3213" s="92">
        <v>0.0</v>
      </c>
      <c r="AG3213" s="92">
        <v>0.0</v>
      </c>
      <c r="AH3213" s="92">
        <v>0.0</v>
      </c>
    </row>
    <row r="3214" hidden="1">
      <c r="A3214" s="90" t="s">
        <v>269</v>
      </c>
      <c r="B3214" s="97" t="s">
        <v>314</v>
      </c>
      <c r="C3214" s="92">
        <v>0.0</v>
      </c>
      <c r="D3214" s="92">
        <v>0.0</v>
      </c>
      <c r="E3214" s="93">
        <f t="shared" si="2027"/>
        <v>0</v>
      </c>
      <c r="F3214" s="92">
        <v>0.0</v>
      </c>
      <c r="G3214" s="92">
        <v>0.0</v>
      </c>
      <c r="H3214" s="92">
        <v>0.0</v>
      </c>
      <c r="I3214" s="92">
        <v>0.0</v>
      </c>
      <c r="J3214" s="106">
        <f t="shared" si="2021"/>
        <v>0</v>
      </c>
      <c r="K3214" s="94" t="str">
        <f t="shared" si="2022"/>
        <v>#DIV/0!</v>
      </c>
      <c r="L3214" s="92">
        <v>0.0</v>
      </c>
      <c r="M3214" s="92">
        <v>0.0</v>
      </c>
      <c r="N3214" s="103">
        <v>0.0</v>
      </c>
      <c r="O3214" s="95">
        <f t="shared" si="2028"/>
        <v>0</v>
      </c>
      <c r="P3214" s="92">
        <v>0.0</v>
      </c>
      <c r="Q3214" s="92">
        <v>0.0</v>
      </c>
      <c r="R3214" s="92">
        <v>0.0</v>
      </c>
      <c r="S3214" s="92">
        <v>0.0</v>
      </c>
      <c r="T3214" s="92">
        <v>0.0</v>
      </c>
      <c r="U3214" s="92">
        <v>0.0</v>
      </c>
      <c r="V3214" s="92">
        <v>0.0</v>
      </c>
      <c r="W3214" s="92">
        <v>0.0</v>
      </c>
      <c r="X3214" s="92">
        <v>0.0</v>
      </c>
      <c r="Y3214" s="92">
        <v>0.0</v>
      </c>
      <c r="Z3214" s="92">
        <v>0.0</v>
      </c>
      <c r="AA3214" s="92">
        <v>0.0</v>
      </c>
      <c r="AB3214" s="92">
        <v>0.0</v>
      </c>
      <c r="AC3214" s="92">
        <v>0.0</v>
      </c>
      <c r="AD3214" s="92">
        <v>0.0</v>
      </c>
      <c r="AE3214" s="92">
        <v>0.0</v>
      </c>
      <c r="AF3214" s="92">
        <v>0.0</v>
      </c>
      <c r="AG3214" s="92">
        <v>0.0</v>
      </c>
      <c r="AH3214" s="92">
        <v>0.0</v>
      </c>
    </row>
    <row r="3215" hidden="1">
      <c r="A3215" s="90" t="s">
        <v>269</v>
      </c>
      <c r="B3215" s="91" t="s">
        <v>316</v>
      </c>
      <c r="C3215" s="92">
        <v>0.0</v>
      </c>
      <c r="D3215" s="92">
        <v>0.0</v>
      </c>
      <c r="E3215" s="93">
        <f t="shared" si="2027"/>
        <v>0</v>
      </c>
      <c r="F3215" s="92">
        <v>0.0</v>
      </c>
      <c r="G3215" s="92">
        <v>0.0</v>
      </c>
      <c r="H3215" s="92">
        <v>0.0</v>
      </c>
      <c r="I3215" s="92">
        <v>0.0</v>
      </c>
      <c r="J3215" s="106">
        <f t="shared" si="2021"/>
        <v>0</v>
      </c>
      <c r="K3215" s="94" t="str">
        <f t="shared" si="2022"/>
        <v>#DIV/0!</v>
      </c>
      <c r="L3215" s="92">
        <v>0.0</v>
      </c>
      <c r="M3215" s="92">
        <v>0.0</v>
      </c>
      <c r="N3215" s="103">
        <v>0.0</v>
      </c>
      <c r="O3215" s="95">
        <f t="shared" si="2028"/>
        <v>0</v>
      </c>
      <c r="P3215" s="92">
        <v>0.0</v>
      </c>
      <c r="Q3215" s="92">
        <v>0.0</v>
      </c>
      <c r="R3215" s="92">
        <v>0.0</v>
      </c>
      <c r="S3215" s="92">
        <v>0.0</v>
      </c>
      <c r="T3215" s="92">
        <v>0.0</v>
      </c>
      <c r="U3215" s="92">
        <v>0.0</v>
      </c>
      <c r="V3215" s="92">
        <v>0.0</v>
      </c>
      <c r="W3215" s="92">
        <v>0.0</v>
      </c>
      <c r="X3215" s="92">
        <v>0.0</v>
      </c>
      <c r="Y3215" s="92">
        <v>0.0</v>
      </c>
      <c r="Z3215" s="92">
        <v>0.0</v>
      </c>
      <c r="AA3215" s="92">
        <v>0.0</v>
      </c>
      <c r="AB3215" s="92">
        <v>0.0</v>
      </c>
      <c r="AC3215" s="92">
        <v>0.0</v>
      </c>
      <c r="AD3215" s="92">
        <v>0.0</v>
      </c>
      <c r="AE3215" s="92">
        <v>0.0</v>
      </c>
      <c r="AF3215" s="92">
        <v>0.0</v>
      </c>
      <c r="AG3215" s="92">
        <v>0.0</v>
      </c>
      <c r="AH3215" s="92">
        <v>0.0</v>
      </c>
    </row>
    <row r="3216" hidden="1">
      <c r="A3216" s="90" t="s">
        <v>58</v>
      </c>
      <c r="B3216" s="91" t="s">
        <v>317</v>
      </c>
      <c r="C3216" s="92">
        <v>0.0</v>
      </c>
      <c r="D3216" s="92">
        <v>0.0</v>
      </c>
      <c r="E3216" s="93">
        <f t="shared" si="2027"/>
        <v>0</v>
      </c>
      <c r="F3216" s="92">
        <v>0.0</v>
      </c>
      <c r="G3216" s="92">
        <v>0.0</v>
      </c>
      <c r="H3216" s="92">
        <v>0.0</v>
      </c>
      <c r="I3216" s="92">
        <v>0.0</v>
      </c>
      <c r="J3216" s="106">
        <f t="shared" si="2021"/>
        <v>0</v>
      </c>
      <c r="K3216" s="94" t="str">
        <f t="shared" si="2022"/>
        <v>#DIV/0!</v>
      </c>
      <c r="L3216" s="92">
        <v>0.0</v>
      </c>
      <c r="M3216" s="92">
        <v>0.0</v>
      </c>
      <c r="N3216" s="103">
        <v>0.0</v>
      </c>
      <c r="O3216" s="95">
        <f t="shared" si="2028"/>
        <v>0</v>
      </c>
      <c r="P3216" s="92">
        <v>0.0</v>
      </c>
      <c r="Q3216" s="92">
        <v>0.0</v>
      </c>
      <c r="R3216" s="92">
        <v>0.0</v>
      </c>
      <c r="S3216" s="92">
        <v>0.0</v>
      </c>
      <c r="T3216" s="92">
        <v>0.0</v>
      </c>
      <c r="U3216" s="92">
        <v>0.0</v>
      </c>
      <c r="V3216" s="92">
        <v>0.0</v>
      </c>
      <c r="W3216" s="92">
        <v>0.0</v>
      </c>
      <c r="X3216" s="92">
        <v>0.0</v>
      </c>
      <c r="Y3216" s="92">
        <v>0.0</v>
      </c>
      <c r="Z3216" s="92">
        <v>0.0</v>
      </c>
      <c r="AA3216" s="92">
        <v>0.0</v>
      </c>
      <c r="AB3216" s="92">
        <v>0.0</v>
      </c>
      <c r="AC3216" s="92">
        <v>0.0</v>
      </c>
      <c r="AD3216" s="92">
        <v>0.0</v>
      </c>
      <c r="AE3216" s="92">
        <v>0.0</v>
      </c>
      <c r="AF3216" s="92">
        <v>0.0</v>
      </c>
      <c r="AG3216" s="92">
        <v>0.0</v>
      </c>
      <c r="AH3216" s="92">
        <v>0.0</v>
      </c>
    </row>
    <row r="3217" hidden="1">
      <c r="A3217" s="98" t="s">
        <v>271</v>
      </c>
      <c r="B3217" s="99"/>
      <c r="C3217" s="99">
        <f>SUM(C3208:C3216)</f>
        <v>4</v>
      </c>
      <c r="D3217" s="99">
        <f t="shared" ref="D3217:F3217" si="2029">SUM(D3208:D3216)/4</f>
        <v>0</v>
      </c>
      <c r="E3217" s="100">
        <f t="shared" si="2029"/>
        <v>3.204166667</v>
      </c>
      <c r="F3217" s="99">
        <f t="shared" si="2029"/>
        <v>0</v>
      </c>
      <c r="G3217" s="99">
        <f>SUM(G3208:G3216)</f>
        <v>52</v>
      </c>
      <c r="H3217" s="99"/>
      <c r="I3217" s="99">
        <f>SUM(I3208:I3216)</f>
        <v>77</v>
      </c>
      <c r="J3217" s="99">
        <f t="shared" si="2021"/>
        <v>-25</v>
      </c>
      <c r="K3217" s="101">
        <f t="shared" si="2022"/>
        <v>0.6753246753</v>
      </c>
      <c r="L3217" s="99">
        <f t="shared" ref="L3217:M3217" si="2030">SUM(L3208:L3216)</f>
        <v>41</v>
      </c>
      <c r="M3217" s="99">
        <f t="shared" si="2030"/>
        <v>66</v>
      </c>
      <c r="N3217" s="99"/>
      <c r="O3217" s="102"/>
      <c r="P3217" s="99">
        <f t="shared" ref="P3217:AH3217" si="2031">SUM(P3208:P3216)</f>
        <v>6</v>
      </c>
      <c r="Q3217" s="99">
        <f t="shared" si="2031"/>
        <v>2</v>
      </c>
      <c r="R3217" s="99">
        <f t="shared" si="2031"/>
        <v>3</v>
      </c>
      <c r="S3217" s="99">
        <f t="shared" si="2031"/>
        <v>2</v>
      </c>
      <c r="T3217" s="99">
        <f t="shared" si="2031"/>
        <v>5</v>
      </c>
      <c r="U3217" s="99">
        <f t="shared" si="2031"/>
        <v>1</v>
      </c>
      <c r="V3217" s="99">
        <f t="shared" si="2031"/>
        <v>1</v>
      </c>
      <c r="W3217" s="99">
        <f t="shared" si="2031"/>
        <v>0</v>
      </c>
      <c r="X3217" s="99">
        <f t="shared" si="2031"/>
        <v>0</v>
      </c>
      <c r="Y3217" s="99">
        <f t="shared" si="2031"/>
        <v>0</v>
      </c>
      <c r="Z3217" s="99">
        <f t="shared" si="2031"/>
        <v>0</v>
      </c>
      <c r="AA3217" s="99">
        <f t="shared" si="2031"/>
        <v>0</v>
      </c>
      <c r="AB3217" s="99">
        <f t="shared" si="2031"/>
        <v>0</v>
      </c>
      <c r="AC3217" s="99">
        <f t="shared" si="2031"/>
        <v>0</v>
      </c>
      <c r="AD3217" s="99">
        <f t="shared" si="2031"/>
        <v>0</v>
      </c>
      <c r="AE3217" s="99">
        <f t="shared" si="2031"/>
        <v>0</v>
      </c>
      <c r="AF3217" s="99">
        <f t="shared" si="2031"/>
        <v>0</v>
      </c>
      <c r="AG3217" s="99">
        <f t="shared" si="2031"/>
        <v>0</v>
      </c>
      <c r="AH3217" s="99">
        <f t="shared" si="2031"/>
        <v>0</v>
      </c>
    </row>
    <row r="3218">
      <c r="A3218" s="119" t="s">
        <v>563</v>
      </c>
    </row>
    <row r="3220" hidden="1">
      <c r="A3220" s="115"/>
      <c r="F3220" s="116" t="s">
        <v>382</v>
      </c>
      <c r="L3220" s="117" t="s">
        <v>383</v>
      </c>
      <c r="N3220" s="118" t="s">
        <v>384</v>
      </c>
    </row>
    <row r="3221" hidden="1">
      <c r="A3221" s="83" t="s">
        <v>232</v>
      </c>
      <c r="B3221" s="83" t="s">
        <v>233</v>
      </c>
      <c r="C3221" s="83" t="s">
        <v>234</v>
      </c>
      <c r="D3221" s="83" t="s">
        <v>15</v>
      </c>
      <c r="E3221" s="84" t="s">
        <v>235</v>
      </c>
      <c r="F3221" s="85" t="s">
        <v>17</v>
      </c>
      <c r="G3221" s="85" t="s">
        <v>236</v>
      </c>
      <c r="H3221" s="85" t="s">
        <v>237</v>
      </c>
      <c r="I3221" s="85" t="s">
        <v>238</v>
      </c>
      <c r="J3221" s="85" t="s">
        <v>239</v>
      </c>
      <c r="K3221" s="86" t="s">
        <v>240</v>
      </c>
      <c r="L3221" s="87" t="s">
        <v>241</v>
      </c>
      <c r="M3221" s="87" t="s">
        <v>242</v>
      </c>
      <c r="N3221" s="88" t="s">
        <v>385</v>
      </c>
      <c r="O3221" s="88" t="s">
        <v>235</v>
      </c>
      <c r="P3221" s="88" t="s">
        <v>244</v>
      </c>
      <c r="Q3221" s="88" t="s">
        <v>245</v>
      </c>
      <c r="R3221" s="88" t="s">
        <v>246</v>
      </c>
      <c r="S3221" s="88" t="s">
        <v>247</v>
      </c>
      <c r="T3221" s="88" t="s">
        <v>248</v>
      </c>
      <c r="U3221" s="88" t="s">
        <v>249</v>
      </c>
      <c r="V3221" s="88" t="s">
        <v>250</v>
      </c>
      <c r="W3221" s="88" t="s">
        <v>251</v>
      </c>
      <c r="X3221" s="88" t="s">
        <v>252</v>
      </c>
      <c r="Y3221" s="88" t="s">
        <v>253</v>
      </c>
      <c r="Z3221" s="88" t="s">
        <v>254</v>
      </c>
      <c r="AA3221" s="88" t="s">
        <v>255</v>
      </c>
      <c r="AB3221" s="88" t="s">
        <v>256</v>
      </c>
      <c r="AC3221" s="88" t="s">
        <v>257</v>
      </c>
      <c r="AD3221" s="88" t="s">
        <v>258</v>
      </c>
      <c r="AE3221" s="88" t="s">
        <v>259</v>
      </c>
      <c r="AF3221" s="88" t="s">
        <v>260</v>
      </c>
      <c r="AG3221" s="88" t="s">
        <v>261</v>
      </c>
      <c r="AH3221" s="88" t="s">
        <v>262</v>
      </c>
    </row>
    <row r="3222" hidden="1">
      <c r="A3222" s="90"/>
      <c r="B3222" s="91"/>
      <c r="C3222" s="92">
        <v>0.0</v>
      </c>
      <c r="D3222" s="92">
        <v>0.0</v>
      </c>
      <c r="E3222" s="93">
        <f t="shared" ref="E3222:E3227" si="2032">SUM(L3222*I3222)/60</f>
        <v>0</v>
      </c>
      <c r="F3222" s="92">
        <v>0.0</v>
      </c>
      <c r="G3222" s="92">
        <v>0.0</v>
      </c>
      <c r="H3222" s="92">
        <v>0.0</v>
      </c>
      <c r="I3222" s="92">
        <v>0.0</v>
      </c>
      <c r="J3222" s="106">
        <f t="shared" ref="J3222:J3235" si="2033">SUM(G3222-I3222)</f>
        <v>0</v>
      </c>
      <c r="K3222" s="94" t="str">
        <f t="shared" ref="K3222:K3235" si="2034">SUM(G3222/I3222)</f>
        <v>#DIV/0!</v>
      </c>
      <c r="L3222" s="92">
        <v>0.0</v>
      </c>
      <c r="M3222" s="92">
        <v>0.0</v>
      </c>
      <c r="N3222" s="92" t="s">
        <v>386</v>
      </c>
      <c r="O3222" s="95" t="str">
        <f t="shared" ref="O3222:O3227" si="2035">(E3222*N3222)</f>
        <v>#VALUE!</v>
      </c>
      <c r="P3222" s="92">
        <v>0.0</v>
      </c>
      <c r="Q3222" s="92">
        <v>0.0</v>
      </c>
      <c r="R3222" s="92">
        <v>0.0</v>
      </c>
      <c r="S3222" s="92">
        <v>0.0</v>
      </c>
      <c r="T3222" s="92">
        <v>0.0</v>
      </c>
      <c r="U3222" s="92">
        <v>0.0</v>
      </c>
      <c r="V3222" s="92">
        <v>0.0</v>
      </c>
      <c r="W3222" s="92">
        <v>0.0</v>
      </c>
      <c r="X3222" s="92">
        <v>0.0</v>
      </c>
      <c r="Y3222" s="92">
        <v>0.0</v>
      </c>
      <c r="Z3222" s="92">
        <v>0.0</v>
      </c>
      <c r="AA3222" s="92">
        <v>0.0</v>
      </c>
      <c r="AB3222" s="92">
        <v>0.0</v>
      </c>
      <c r="AC3222" s="92">
        <v>0.0</v>
      </c>
      <c r="AD3222" s="92">
        <v>0.0</v>
      </c>
      <c r="AE3222" s="92">
        <v>0.0</v>
      </c>
      <c r="AF3222" s="92">
        <v>0.0</v>
      </c>
      <c r="AG3222" s="92">
        <v>0.0</v>
      </c>
      <c r="AH3222" s="92">
        <v>0.0</v>
      </c>
    </row>
    <row r="3223" hidden="1">
      <c r="A3223" s="90"/>
      <c r="B3223" s="91"/>
      <c r="C3223" s="92">
        <v>0.0</v>
      </c>
      <c r="D3223" s="92">
        <v>0.0</v>
      </c>
      <c r="E3223" s="93">
        <f t="shared" si="2032"/>
        <v>0</v>
      </c>
      <c r="F3223" s="92">
        <v>0.0</v>
      </c>
      <c r="G3223" s="92">
        <v>0.0</v>
      </c>
      <c r="H3223" s="92">
        <v>0.0</v>
      </c>
      <c r="I3223" s="92">
        <v>0.0</v>
      </c>
      <c r="J3223" s="106">
        <f t="shared" si="2033"/>
        <v>0</v>
      </c>
      <c r="K3223" s="94" t="str">
        <f t="shared" si="2034"/>
        <v>#DIV/0!</v>
      </c>
      <c r="L3223" s="92">
        <v>0.0</v>
      </c>
      <c r="M3223" s="92">
        <v>0.0</v>
      </c>
      <c r="N3223" s="92" t="s">
        <v>386</v>
      </c>
      <c r="O3223" s="95" t="str">
        <f t="shared" si="2035"/>
        <v>#VALUE!</v>
      </c>
      <c r="P3223" s="92">
        <v>0.0</v>
      </c>
      <c r="Q3223" s="92">
        <v>0.0</v>
      </c>
      <c r="R3223" s="92">
        <v>0.0</v>
      </c>
      <c r="S3223" s="92">
        <v>0.0</v>
      </c>
      <c r="T3223" s="92">
        <v>0.0</v>
      </c>
      <c r="U3223" s="92">
        <v>0.0</v>
      </c>
      <c r="V3223" s="92">
        <v>0.0</v>
      </c>
      <c r="W3223" s="92">
        <v>0.0</v>
      </c>
      <c r="X3223" s="92">
        <v>0.0</v>
      </c>
      <c r="Y3223" s="92">
        <v>0.0</v>
      </c>
      <c r="Z3223" s="92">
        <v>0.0</v>
      </c>
      <c r="AA3223" s="92">
        <v>0.0</v>
      </c>
      <c r="AB3223" s="92">
        <v>0.0</v>
      </c>
      <c r="AC3223" s="92">
        <v>0.0</v>
      </c>
      <c r="AD3223" s="92">
        <v>0.0</v>
      </c>
      <c r="AE3223" s="92">
        <v>0.0</v>
      </c>
      <c r="AF3223" s="92">
        <v>0.0</v>
      </c>
      <c r="AG3223" s="92">
        <v>0.0</v>
      </c>
      <c r="AH3223" s="92">
        <v>0.0</v>
      </c>
    </row>
    <row r="3224" hidden="1">
      <c r="A3224" s="90"/>
      <c r="B3224" s="91"/>
      <c r="C3224" s="92">
        <v>0.0</v>
      </c>
      <c r="D3224" s="92">
        <v>0.0</v>
      </c>
      <c r="E3224" s="93">
        <f t="shared" si="2032"/>
        <v>0</v>
      </c>
      <c r="F3224" s="92">
        <v>0.0</v>
      </c>
      <c r="G3224" s="92">
        <v>0.0</v>
      </c>
      <c r="H3224" s="92">
        <v>0.0</v>
      </c>
      <c r="I3224" s="92">
        <v>0.0</v>
      </c>
      <c r="J3224" s="106">
        <f t="shared" si="2033"/>
        <v>0</v>
      </c>
      <c r="K3224" s="94" t="str">
        <f t="shared" si="2034"/>
        <v>#DIV/0!</v>
      </c>
      <c r="L3224" s="92">
        <v>0.0</v>
      </c>
      <c r="M3224" s="92">
        <v>0.0</v>
      </c>
      <c r="N3224" s="92" t="s">
        <v>386</v>
      </c>
      <c r="O3224" s="95" t="str">
        <f t="shared" si="2035"/>
        <v>#VALUE!</v>
      </c>
      <c r="P3224" s="92">
        <v>0.0</v>
      </c>
      <c r="Q3224" s="92">
        <v>0.0</v>
      </c>
      <c r="R3224" s="92">
        <v>0.0</v>
      </c>
      <c r="S3224" s="92">
        <v>0.0</v>
      </c>
      <c r="T3224" s="92">
        <v>0.0</v>
      </c>
      <c r="U3224" s="92">
        <v>0.0</v>
      </c>
      <c r="V3224" s="92">
        <v>0.0</v>
      </c>
      <c r="W3224" s="92">
        <v>0.0</v>
      </c>
      <c r="X3224" s="92">
        <v>0.0</v>
      </c>
      <c r="Y3224" s="92">
        <v>0.0</v>
      </c>
      <c r="Z3224" s="92">
        <v>0.0</v>
      </c>
      <c r="AA3224" s="92">
        <v>0.0</v>
      </c>
      <c r="AB3224" s="92">
        <v>0.0</v>
      </c>
      <c r="AC3224" s="92">
        <v>0.0</v>
      </c>
      <c r="AD3224" s="92">
        <v>0.0</v>
      </c>
      <c r="AE3224" s="92">
        <v>0.0</v>
      </c>
      <c r="AF3224" s="92">
        <v>0.0</v>
      </c>
      <c r="AG3224" s="92">
        <v>0.0</v>
      </c>
      <c r="AH3224" s="92">
        <v>0.0</v>
      </c>
    </row>
    <row r="3225" hidden="1">
      <c r="A3225" s="90"/>
      <c r="B3225" s="91"/>
      <c r="C3225" s="92">
        <v>0.0</v>
      </c>
      <c r="D3225" s="92">
        <v>0.0</v>
      </c>
      <c r="E3225" s="93">
        <f t="shared" si="2032"/>
        <v>0</v>
      </c>
      <c r="F3225" s="92">
        <v>0.0</v>
      </c>
      <c r="G3225" s="92">
        <v>0.0</v>
      </c>
      <c r="H3225" s="92">
        <v>0.0</v>
      </c>
      <c r="I3225" s="92">
        <v>0.0</v>
      </c>
      <c r="J3225" s="106">
        <f t="shared" si="2033"/>
        <v>0</v>
      </c>
      <c r="K3225" s="94" t="str">
        <f t="shared" si="2034"/>
        <v>#DIV/0!</v>
      </c>
      <c r="L3225" s="92">
        <v>0.0</v>
      </c>
      <c r="M3225" s="92">
        <v>0.0</v>
      </c>
      <c r="N3225" s="92" t="s">
        <v>386</v>
      </c>
      <c r="O3225" s="95" t="str">
        <f t="shared" si="2035"/>
        <v>#VALUE!</v>
      </c>
      <c r="P3225" s="92">
        <v>0.0</v>
      </c>
      <c r="Q3225" s="92">
        <v>0.0</v>
      </c>
      <c r="R3225" s="92">
        <v>0.0</v>
      </c>
      <c r="S3225" s="92">
        <v>0.0</v>
      </c>
      <c r="T3225" s="92">
        <v>0.0</v>
      </c>
      <c r="U3225" s="92">
        <v>0.0</v>
      </c>
      <c r="V3225" s="92">
        <v>0.0</v>
      </c>
      <c r="W3225" s="92">
        <v>0.0</v>
      </c>
      <c r="X3225" s="92">
        <v>0.0</v>
      </c>
      <c r="Y3225" s="92">
        <v>0.0</v>
      </c>
      <c r="Z3225" s="92">
        <v>0.0</v>
      </c>
      <c r="AA3225" s="92">
        <v>0.0</v>
      </c>
      <c r="AB3225" s="92">
        <v>0.0</v>
      </c>
      <c r="AC3225" s="92">
        <v>0.0</v>
      </c>
      <c r="AD3225" s="92">
        <v>0.0</v>
      </c>
      <c r="AE3225" s="92">
        <v>0.0</v>
      </c>
      <c r="AF3225" s="92">
        <v>0.0</v>
      </c>
      <c r="AG3225" s="92">
        <v>0.0</v>
      </c>
      <c r="AH3225" s="92">
        <v>0.0</v>
      </c>
    </row>
    <row r="3226" hidden="1">
      <c r="A3226" s="90"/>
      <c r="B3226" s="91"/>
      <c r="C3226" s="92">
        <v>0.0</v>
      </c>
      <c r="D3226" s="92">
        <v>0.0</v>
      </c>
      <c r="E3226" s="93">
        <f t="shared" si="2032"/>
        <v>0</v>
      </c>
      <c r="F3226" s="92">
        <v>0.0</v>
      </c>
      <c r="G3226" s="92">
        <v>0.0</v>
      </c>
      <c r="H3226" s="92">
        <v>0.0</v>
      </c>
      <c r="I3226" s="92">
        <v>0.0</v>
      </c>
      <c r="J3226" s="106">
        <f t="shared" si="2033"/>
        <v>0</v>
      </c>
      <c r="K3226" s="94" t="str">
        <f t="shared" si="2034"/>
        <v>#DIV/0!</v>
      </c>
      <c r="L3226" s="92">
        <v>0.0</v>
      </c>
      <c r="M3226" s="92">
        <v>0.0</v>
      </c>
      <c r="N3226" s="92" t="s">
        <v>386</v>
      </c>
      <c r="O3226" s="95" t="str">
        <f t="shared" si="2035"/>
        <v>#VALUE!</v>
      </c>
      <c r="P3226" s="92">
        <v>0.0</v>
      </c>
      <c r="Q3226" s="92">
        <v>0.0</v>
      </c>
      <c r="R3226" s="92">
        <v>0.0</v>
      </c>
      <c r="S3226" s="92">
        <v>0.0</v>
      </c>
      <c r="T3226" s="92">
        <v>0.0</v>
      </c>
      <c r="U3226" s="92">
        <v>0.0</v>
      </c>
      <c r="V3226" s="92">
        <v>0.0</v>
      </c>
      <c r="W3226" s="92">
        <v>0.0</v>
      </c>
      <c r="X3226" s="92">
        <v>0.0</v>
      </c>
      <c r="Y3226" s="92">
        <v>0.0</v>
      </c>
      <c r="Z3226" s="92">
        <v>0.0</v>
      </c>
      <c r="AA3226" s="92">
        <v>0.0</v>
      </c>
      <c r="AB3226" s="92">
        <v>0.0</v>
      </c>
      <c r="AC3226" s="92">
        <v>0.0</v>
      </c>
      <c r="AD3226" s="92">
        <v>0.0</v>
      </c>
      <c r="AE3226" s="92">
        <v>0.0</v>
      </c>
      <c r="AF3226" s="92">
        <v>0.0</v>
      </c>
      <c r="AG3226" s="92">
        <v>0.0</v>
      </c>
      <c r="AH3226" s="92">
        <v>0.0</v>
      </c>
    </row>
    <row r="3227" hidden="1">
      <c r="A3227" s="90"/>
      <c r="B3227" s="91"/>
      <c r="C3227" s="92">
        <v>0.0</v>
      </c>
      <c r="D3227" s="92">
        <v>0.0</v>
      </c>
      <c r="E3227" s="93">
        <f t="shared" si="2032"/>
        <v>0</v>
      </c>
      <c r="F3227" s="92">
        <v>0.0</v>
      </c>
      <c r="G3227" s="92">
        <v>0.0</v>
      </c>
      <c r="H3227" s="92">
        <v>0.0</v>
      </c>
      <c r="I3227" s="92">
        <v>0.0</v>
      </c>
      <c r="J3227" s="106">
        <f t="shared" si="2033"/>
        <v>0</v>
      </c>
      <c r="K3227" s="94" t="str">
        <f t="shared" si="2034"/>
        <v>#DIV/0!</v>
      </c>
      <c r="L3227" s="92">
        <v>0.0</v>
      </c>
      <c r="M3227" s="92">
        <v>0.0</v>
      </c>
      <c r="N3227" s="92" t="s">
        <v>386</v>
      </c>
      <c r="O3227" s="95" t="str">
        <f t="shared" si="2035"/>
        <v>#VALUE!</v>
      </c>
      <c r="P3227" s="92">
        <v>0.0</v>
      </c>
      <c r="Q3227" s="92">
        <v>0.0</v>
      </c>
      <c r="R3227" s="92">
        <v>0.0</v>
      </c>
      <c r="S3227" s="92">
        <v>0.0</v>
      </c>
      <c r="T3227" s="92">
        <v>0.0</v>
      </c>
      <c r="U3227" s="92">
        <v>0.0</v>
      </c>
      <c r="V3227" s="92">
        <v>0.0</v>
      </c>
      <c r="W3227" s="92">
        <v>0.0</v>
      </c>
      <c r="X3227" s="92">
        <v>0.0</v>
      </c>
      <c r="Y3227" s="92">
        <v>0.0</v>
      </c>
      <c r="Z3227" s="92">
        <v>0.0</v>
      </c>
      <c r="AA3227" s="92">
        <v>0.0</v>
      </c>
      <c r="AB3227" s="92">
        <v>0.0</v>
      </c>
      <c r="AC3227" s="92">
        <v>0.0</v>
      </c>
      <c r="AD3227" s="92">
        <v>0.0</v>
      </c>
      <c r="AE3227" s="92">
        <v>0.0</v>
      </c>
      <c r="AF3227" s="92">
        <v>0.0</v>
      </c>
      <c r="AG3227" s="92">
        <v>0.0</v>
      </c>
      <c r="AH3227" s="92">
        <v>0.0</v>
      </c>
    </row>
    <row r="3228" hidden="1">
      <c r="A3228" s="98"/>
      <c r="B3228" s="99"/>
      <c r="C3228" s="99">
        <f t="shared" ref="C3228:D3228" si="2036">SUM(C3222:C3227)/4</f>
        <v>0</v>
      </c>
      <c r="D3228" s="99">
        <f t="shared" si="2036"/>
        <v>0</v>
      </c>
      <c r="E3228" s="100">
        <f>SUM(E3222:E3227)</f>
        <v>0</v>
      </c>
      <c r="F3228" s="99">
        <f>SUM(F3222:F3227)/4</f>
        <v>0</v>
      </c>
      <c r="G3228" s="99">
        <f>SUM(G3222:G3227)</f>
        <v>0</v>
      </c>
      <c r="H3228" s="99"/>
      <c r="I3228" s="99">
        <f>SUM(I3222:I3227)</f>
        <v>0</v>
      </c>
      <c r="J3228" s="99">
        <f t="shared" si="2033"/>
        <v>0</v>
      </c>
      <c r="K3228" s="101" t="str">
        <f t="shared" si="2034"/>
        <v>#DIV/0!</v>
      </c>
      <c r="L3228" s="99">
        <f t="shared" ref="L3228:M3228" si="2037">SUM(L3222:L3227)</f>
        <v>0</v>
      </c>
      <c r="M3228" s="99">
        <f t="shared" si="2037"/>
        <v>0</v>
      </c>
      <c r="N3228" s="99"/>
      <c r="O3228" s="102"/>
      <c r="P3228" s="99">
        <f t="shared" ref="P3228:AH3228" si="2038">SUM(P3222:P3227)</f>
        <v>0</v>
      </c>
      <c r="Q3228" s="99">
        <f t="shared" si="2038"/>
        <v>0</v>
      </c>
      <c r="R3228" s="99">
        <f t="shared" si="2038"/>
        <v>0</v>
      </c>
      <c r="S3228" s="99">
        <f t="shared" si="2038"/>
        <v>0</v>
      </c>
      <c r="T3228" s="99">
        <f t="shared" si="2038"/>
        <v>0</v>
      </c>
      <c r="U3228" s="99">
        <f t="shared" si="2038"/>
        <v>0</v>
      </c>
      <c r="V3228" s="99">
        <f t="shared" si="2038"/>
        <v>0</v>
      </c>
      <c r="W3228" s="99">
        <f t="shared" si="2038"/>
        <v>0</v>
      </c>
      <c r="X3228" s="99">
        <f t="shared" si="2038"/>
        <v>0</v>
      </c>
      <c r="Y3228" s="99">
        <f t="shared" si="2038"/>
        <v>0</v>
      </c>
      <c r="Z3228" s="99">
        <f t="shared" si="2038"/>
        <v>0</v>
      </c>
      <c r="AA3228" s="99">
        <f t="shared" si="2038"/>
        <v>0</v>
      </c>
      <c r="AB3228" s="99">
        <f t="shared" si="2038"/>
        <v>0</v>
      </c>
      <c r="AC3228" s="99">
        <f t="shared" si="2038"/>
        <v>0</v>
      </c>
      <c r="AD3228" s="99">
        <f t="shared" si="2038"/>
        <v>0</v>
      </c>
      <c r="AE3228" s="99">
        <f t="shared" si="2038"/>
        <v>0</v>
      </c>
      <c r="AF3228" s="99">
        <f t="shared" si="2038"/>
        <v>0</v>
      </c>
      <c r="AG3228" s="99">
        <f t="shared" si="2038"/>
        <v>0</v>
      </c>
      <c r="AH3228" s="99">
        <f t="shared" si="2038"/>
        <v>0</v>
      </c>
    </row>
    <row r="3229" hidden="1">
      <c r="A3229" s="90"/>
      <c r="B3229" s="91"/>
      <c r="C3229" s="92">
        <v>0.0</v>
      </c>
      <c r="D3229" s="92">
        <v>0.0</v>
      </c>
      <c r="E3229" s="93">
        <f t="shared" ref="E3229:E3234" si="2039">SUM(L3229*I3229)/60</f>
        <v>0</v>
      </c>
      <c r="F3229" s="92">
        <v>0.0</v>
      </c>
      <c r="G3229" s="92">
        <v>0.0</v>
      </c>
      <c r="H3229" s="92">
        <v>0.0</v>
      </c>
      <c r="I3229" s="92">
        <v>0.0</v>
      </c>
      <c r="J3229" s="106">
        <f t="shared" si="2033"/>
        <v>0</v>
      </c>
      <c r="K3229" s="94" t="str">
        <f t="shared" si="2034"/>
        <v>#DIV/0!</v>
      </c>
      <c r="L3229" s="92">
        <v>0.0</v>
      </c>
      <c r="M3229" s="92">
        <v>0.0</v>
      </c>
      <c r="N3229" s="92" t="s">
        <v>386</v>
      </c>
      <c r="O3229" s="95">
        <f t="shared" ref="O3229:O3234" si="2040">SUM(L3229*I3229)/60</f>
        <v>0</v>
      </c>
      <c r="P3229" s="92">
        <v>0.0</v>
      </c>
      <c r="Q3229" s="92">
        <v>0.0</v>
      </c>
      <c r="R3229" s="92">
        <v>0.0</v>
      </c>
      <c r="S3229" s="92">
        <v>0.0</v>
      </c>
      <c r="T3229" s="92">
        <v>0.0</v>
      </c>
      <c r="U3229" s="92">
        <v>0.0</v>
      </c>
      <c r="V3229" s="92">
        <v>0.0</v>
      </c>
      <c r="W3229" s="92">
        <v>0.0</v>
      </c>
      <c r="X3229" s="92">
        <v>0.0</v>
      </c>
      <c r="Y3229" s="92">
        <v>0.0</v>
      </c>
      <c r="Z3229" s="92">
        <v>0.0</v>
      </c>
      <c r="AA3229" s="92">
        <v>0.0</v>
      </c>
      <c r="AB3229" s="92">
        <v>0.0</v>
      </c>
      <c r="AC3229" s="92">
        <v>0.0</v>
      </c>
      <c r="AD3229" s="92">
        <v>0.0</v>
      </c>
      <c r="AE3229" s="92">
        <v>0.0</v>
      </c>
      <c r="AF3229" s="92">
        <v>0.0</v>
      </c>
      <c r="AG3229" s="92">
        <v>0.0</v>
      </c>
      <c r="AH3229" s="92">
        <v>0.0</v>
      </c>
    </row>
    <row r="3230" hidden="1">
      <c r="A3230" s="90"/>
      <c r="B3230" s="91"/>
      <c r="C3230" s="92">
        <v>0.0</v>
      </c>
      <c r="D3230" s="92">
        <v>0.0</v>
      </c>
      <c r="E3230" s="93">
        <f t="shared" si="2039"/>
        <v>0</v>
      </c>
      <c r="F3230" s="92">
        <v>0.0</v>
      </c>
      <c r="G3230" s="92">
        <v>0.0</v>
      </c>
      <c r="H3230" s="92">
        <v>0.0</v>
      </c>
      <c r="I3230" s="92">
        <v>0.0</v>
      </c>
      <c r="J3230" s="106">
        <f t="shared" si="2033"/>
        <v>0</v>
      </c>
      <c r="K3230" s="94" t="str">
        <f t="shared" si="2034"/>
        <v>#DIV/0!</v>
      </c>
      <c r="L3230" s="92">
        <v>0.0</v>
      </c>
      <c r="M3230" s="92">
        <v>0.0</v>
      </c>
      <c r="N3230" s="92" t="s">
        <v>386</v>
      </c>
      <c r="O3230" s="95">
        <f t="shared" si="2040"/>
        <v>0</v>
      </c>
      <c r="P3230" s="92">
        <v>0.0</v>
      </c>
      <c r="Q3230" s="92">
        <v>0.0</v>
      </c>
      <c r="R3230" s="92">
        <v>0.0</v>
      </c>
      <c r="S3230" s="92">
        <v>0.0</v>
      </c>
      <c r="T3230" s="92">
        <v>0.0</v>
      </c>
      <c r="U3230" s="92">
        <v>0.0</v>
      </c>
      <c r="V3230" s="92">
        <v>0.0</v>
      </c>
      <c r="W3230" s="92">
        <v>0.0</v>
      </c>
      <c r="X3230" s="92">
        <v>0.0</v>
      </c>
      <c r="Y3230" s="92">
        <v>0.0</v>
      </c>
      <c r="Z3230" s="92">
        <v>0.0</v>
      </c>
      <c r="AA3230" s="92">
        <v>0.0</v>
      </c>
      <c r="AB3230" s="92">
        <v>0.0</v>
      </c>
      <c r="AC3230" s="92">
        <v>0.0</v>
      </c>
      <c r="AD3230" s="92">
        <v>0.0</v>
      </c>
      <c r="AE3230" s="92">
        <v>0.0</v>
      </c>
      <c r="AF3230" s="92">
        <v>0.0</v>
      </c>
      <c r="AG3230" s="92">
        <v>0.0</v>
      </c>
      <c r="AH3230" s="92">
        <v>0.0</v>
      </c>
    </row>
    <row r="3231" hidden="1">
      <c r="A3231" s="90"/>
      <c r="B3231" s="91"/>
      <c r="C3231" s="92">
        <v>0.0</v>
      </c>
      <c r="D3231" s="92">
        <v>0.0</v>
      </c>
      <c r="E3231" s="93">
        <f t="shared" si="2039"/>
        <v>0</v>
      </c>
      <c r="F3231" s="92">
        <v>0.0</v>
      </c>
      <c r="G3231" s="92">
        <v>0.0</v>
      </c>
      <c r="H3231" s="92">
        <v>0.0</v>
      </c>
      <c r="I3231" s="92">
        <v>0.0</v>
      </c>
      <c r="J3231" s="106">
        <f t="shared" si="2033"/>
        <v>0</v>
      </c>
      <c r="K3231" s="94" t="str">
        <f t="shared" si="2034"/>
        <v>#DIV/0!</v>
      </c>
      <c r="L3231" s="92">
        <v>0.0</v>
      </c>
      <c r="M3231" s="92">
        <v>0.0</v>
      </c>
      <c r="N3231" s="92" t="s">
        <v>386</v>
      </c>
      <c r="O3231" s="95">
        <f t="shared" si="2040"/>
        <v>0</v>
      </c>
      <c r="P3231" s="92">
        <v>0.0</v>
      </c>
      <c r="Q3231" s="92">
        <v>0.0</v>
      </c>
      <c r="R3231" s="92">
        <v>0.0</v>
      </c>
      <c r="S3231" s="92">
        <v>0.0</v>
      </c>
      <c r="T3231" s="92">
        <v>0.0</v>
      </c>
      <c r="U3231" s="92">
        <v>0.0</v>
      </c>
      <c r="V3231" s="92">
        <v>0.0</v>
      </c>
      <c r="W3231" s="92">
        <v>0.0</v>
      </c>
      <c r="X3231" s="92">
        <v>0.0</v>
      </c>
      <c r="Y3231" s="92">
        <v>0.0</v>
      </c>
      <c r="Z3231" s="92">
        <v>0.0</v>
      </c>
      <c r="AA3231" s="92">
        <v>0.0</v>
      </c>
      <c r="AB3231" s="92">
        <v>0.0</v>
      </c>
      <c r="AC3231" s="92">
        <v>0.0</v>
      </c>
      <c r="AD3231" s="92">
        <v>0.0</v>
      </c>
      <c r="AE3231" s="92">
        <v>0.0</v>
      </c>
      <c r="AF3231" s="92">
        <v>0.0</v>
      </c>
      <c r="AG3231" s="92">
        <v>0.0</v>
      </c>
      <c r="AH3231" s="92">
        <v>0.0</v>
      </c>
    </row>
    <row r="3232" hidden="1">
      <c r="A3232" s="90"/>
      <c r="B3232" s="91"/>
      <c r="C3232" s="92">
        <v>0.0</v>
      </c>
      <c r="D3232" s="92">
        <v>0.0</v>
      </c>
      <c r="E3232" s="93">
        <f t="shared" si="2039"/>
        <v>0</v>
      </c>
      <c r="F3232" s="92">
        <v>0.0</v>
      </c>
      <c r="G3232" s="92">
        <v>0.0</v>
      </c>
      <c r="H3232" s="92">
        <v>0.0</v>
      </c>
      <c r="I3232" s="92">
        <v>0.0</v>
      </c>
      <c r="J3232" s="106">
        <f t="shared" si="2033"/>
        <v>0</v>
      </c>
      <c r="K3232" s="94" t="str">
        <f t="shared" si="2034"/>
        <v>#DIV/0!</v>
      </c>
      <c r="L3232" s="92">
        <v>0.0</v>
      </c>
      <c r="M3232" s="92">
        <v>0.0</v>
      </c>
      <c r="N3232" s="92" t="s">
        <v>386</v>
      </c>
      <c r="O3232" s="95">
        <f t="shared" si="2040"/>
        <v>0</v>
      </c>
      <c r="P3232" s="92">
        <v>0.0</v>
      </c>
      <c r="Q3232" s="92">
        <v>0.0</v>
      </c>
      <c r="R3232" s="92">
        <v>0.0</v>
      </c>
      <c r="S3232" s="92">
        <v>0.0</v>
      </c>
      <c r="T3232" s="92">
        <v>0.0</v>
      </c>
      <c r="U3232" s="92">
        <v>0.0</v>
      </c>
      <c r="V3232" s="92">
        <v>0.0</v>
      </c>
      <c r="W3232" s="92">
        <v>0.0</v>
      </c>
      <c r="X3232" s="92">
        <v>0.0</v>
      </c>
      <c r="Y3232" s="92">
        <v>0.0</v>
      </c>
      <c r="Z3232" s="92">
        <v>0.0</v>
      </c>
      <c r="AA3232" s="92">
        <v>0.0</v>
      </c>
      <c r="AB3232" s="92">
        <v>0.0</v>
      </c>
      <c r="AC3232" s="92">
        <v>0.0</v>
      </c>
      <c r="AD3232" s="92">
        <v>0.0</v>
      </c>
      <c r="AE3232" s="92">
        <v>0.0</v>
      </c>
      <c r="AF3232" s="92">
        <v>0.0</v>
      </c>
      <c r="AG3232" s="92">
        <v>0.0</v>
      </c>
      <c r="AH3232" s="92">
        <v>0.0</v>
      </c>
    </row>
    <row r="3233" hidden="1">
      <c r="A3233" s="90"/>
      <c r="B3233" s="91"/>
      <c r="C3233" s="92">
        <v>0.0</v>
      </c>
      <c r="D3233" s="92">
        <v>0.0</v>
      </c>
      <c r="E3233" s="93">
        <f t="shared" si="2039"/>
        <v>0</v>
      </c>
      <c r="F3233" s="92">
        <v>0.0</v>
      </c>
      <c r="G3233" s="92">
        <v>0.0</v>
      </c>
      <c r="H3233" s="92">
        <v>0.0</v>
      </c>
      <c r="I3233" s="92">
        <v>0.0</v>
      </c>
      <c r="J3233" s="106">
        <f t="shared" si="2033"/>
        <v>0</v>
      </c>
      <c r="K3233" s="94" t="str">
        <f t="shared" si="2034"/>
        <v>#DIV/0!</v>
      </c>
      <c r="L3233" s="92">
        <v>0.0</v>
      </c>
      <c r="M3233" s="92">
        <v>0.0</v>
      </c>
      <c r="N3233" s="92" t="s">
        <v>386</v>
      </c>
      <c r="O3233" s="95">
        <f t="shared" si="2040"/>
        <v>0</v>
      </c>
      <c r="P3233" s="92">
        <v>0.0</v>
      </c>
      <c r="Q3233" s="92">
        <v>0.0</v>
      </c>
      <c r="R3233" s="92">
        <v>0.0</v>
      </c>
      <c r="S3233" s="92">
        <v>0.0</v>
      </c>
      <c r="T3233" s="92">
        <v>0.0</v>
      </c>
      <c r="U3233" s="92">
        <v>0.0</v>
      </c>
      <c r="V3233" s="92">
        <v>0.0</v>
      </c>
      <c r="W3233" s="92">
        <v>0.0</v>
      </c>
      <c r="X3233" s="92">
        <v>0.0</v>
      </c>
      <c r="Y3233" s="92">
        <v>0.0</v>
      </c>
      <c r="Z3233" s="92">
        <v>0.0</v>
      </c>
      <c r="AA3233" s="92">
        <v>0.0</v>
      </c>
      <c r="AB3233" s="92">
        <v>0.0</v>
      </c>
      <c r="AC3233" s="92">
        <v>0.0</v>
      </c>
      <c r="AD3233" s="92">
        <v>0.0</v>
      </c>
      <c r="AE3233" s="92">
        <v>0.0</v>
      </c>
      <c r="AF3233" s="92">
        <v>0.0</v>
      </c>
      <c r="AG3233" s="92">
        <v>0.0</v>
      </c>
      <c r="AH3233" s="92">
        <v>0.0</v>
      </c>
    </row>
    <row r="3234" hidden="1">
      <c r="A3234" s="90"/>
      <c r="B3234" s="91"/>
      <c r="C3234" s="92">
        <v>0.0</v>
      </c>
      <c r="D3234" s="92">
        <v>0.0</v>
      </c>
      <c r="E3234" s="93">
        <f t="shared" si="2039"/>
        <v>0</v>
      </c>
      <c r="F3234" s="92">
        <v>0.0</v>
      </c>
      <c r="G3234" s="92">
        <v>0.0</v>
      </c>
      <c r="H3234" s="92">
        <v>0.0</v>
      </c>
      <c r="I3234" s="92">
        <v>0.0</v>
      </c>
      <c r="J3234" s="106">
        <f t="shared" si="2033"/>
        <v>0</v>
      </c>
      <c r="K3234" s="94" t="str">
        <f t="shared" si="2034"/>
        <v>#DIV/0!</v>
      </c>
      <c r="L3234" s="92">
        <v>0.0</v>
      </c>
      <c r="M3234" s="92">
        <v>0.0</v>
      </c>
      <c r="N3234" s="92" t="s">
        <v>386</v>
      </c>
      <c r="O3234" s="95">
        <f t="shared" si="2040"/>
        <v>0</v>
      </c>
      <c r="P3234" s="92">
        <v>0.0</v>
      </c>
      <c r="Q3234" s="92">
        <v>0.0</v>
      </c>
      <c r="R3234" s="92">
        <v>0.0</v>
      </c>
      <c r="S3234" s="92">
        <v>0.0</v>
      </c>
      <c r="T3234" s="92">
        <v>0.0</v>
      </c>
      <c r="U3234" s="92">
        <v>0.0</v>
      </c>
      <c r="V3234" s="92">
        <v>0.0</v>
      </c>
      <c r="W3234" s="92">
        <v>0.0</v>
      </c>
      <c r="X3234" s="92">
        <v>0.0</v>
      </c>
      <c r="Y3234" s="92">
        <v>0.0</v>
      </c>
      <c r="Z3234" s="92">
        <v>0.0</v>
      </c>
      <c r="AA3234" s="92">
        <v>0.0</v>
      </c>
      <c r="AB3234" s="92">
        <v>0.0</v>
      </c>
      <c r="AC3234" s="92">
        <v>0.0</v>
      </c>
      <c r="AD3234" s="92">
        <v>0.0</v>
      </c>
      <c r="AE3234" s="92">
        <v>0.0</v>
      </c>
      <c r="AF3234" s="92">
        <v>0.0</v>
      </c>
      <c r="AG3234" s="92">
        <v>0.0</v>
      </c>
      <c r="AH3234" s="92">
        <v>0.0</v>
      </c>
    </row>
    <row r="3235" hidden="1">
      <c r="A3235" s="98" t="s">
        <v>271</v>
      </c>
      <c r="B3235" s="99"/>
      <c r="C3235" s="99">
        <f>SUM(C3229:C3234)</f>
        <v>0</v>
      </c>
      <c r="D3235" s="99">
        <f t="shared" ref="D3235:F3235" si="2041">SUM(D3229:D3234)/4</f>
        <v>0</v>
      </c>
      <c r="E3235" s="100">
        <f t="shared" si="2041"/>
        <v>0</v>
      </c>
      <c r="F3235" s="99">
        <f t="shared" si="2041"/>
        <v>0</v>
      </c>
      <c r="G3235" s="99">
        <f>SUM(G3229:G3234)</f>
        <v>0</v>
      </c>
      <c r="H3235" s="99"/>
      <c r="I3235" s="99">
        <f>SUM(I3229:I3234)</f>
        <v>0</v>
      </c>
      <c r="J3235" s="99">
        <f t="shared" si="2033"/>
        <v>0</v>
      </c>
      <c r="K3235" s="101" t="str">
        <f t="shared" si="2034"/>
        <v>#DIV/0!</v>
      </c>
      <c r="L3235" s="99">
        <f t="shared" ref="L3235:M3235" si="2042">SUM(L3229:L3234)</f>
        <v>0</v>
      </c>
      <c r="M3235" s="99">
        <f t="shared" si="2042"/>
        <v>0</v>
      </c>
      <c r="N3235" s="99"/>
      <c r="O3235" s="102"/>
      <c r="P3235" s="99">
        <f t="shared" ref="P3235:AH3235" si="2043">SUM(P3229:P3234)</f>
        <v>0</v>
      </c>
      <c r="Q3235" s="99">
        <f t="shared" si="2043"/>
        <v>0</v>
      </c>
      <c r="R3235" s="99">
        <f t="shared" si="2043"/>
        <v>0</v>
      </c>
      <c r="S3235" s="99">
        <f t="shared" si="2043"/>
        <v>0</v>
      </c>
      <c r="T3235" s="99">
        <f t="shared" si="2043"/>
        <v>0</v>
      </c>
      <c r="U3235" s="99">
        <f t="shared" si="2043"/>
        <v>0</v>
      </c>
      <c r="V3235" s="99">
        <f t="shared" si="2043"/>
        <v>0</v>
      </c>
      <c r="W3235" s="99">
        <f t="shared" si="2043"/>
        <v>0</v>
      </c>
      <c r="X3235" s="99">
        <f t="shared" si="2043"/>
        <v>0</v>
      </c>
      <c r="Y3235" s="99">
        <f t="shared" si="2043"/>
        <v>0</v>
      </c>
      <c r="Z3235" s="99">
        <f t="shared" si="2043"/>
        <v>0</v>
      </c>
      <c r="AA3235" s="99">
        <f t="shared" si="2043"/>
        <v>0</v>
      </c>
      <c r="AB3235" s="99">
        <f t="shared" si="2043"/>
        <v>0</v>
      </c>
      <c r="AC3235" s="99">
        <f t="shared" si="2043"/>
        <v>0</v>
      </c>
      <c r="AD3235" s="99">
        <f t="shared" si="2043"/>
        <v>0</v>
      </c>
      <c r="AE3235" s="99">
        <f t="shared" si="2043"/>
        <v>0</v>
      </c>
      <c r="AF3235" s="99">
        <f t="shared" si="2043"/>
        <v>0</v>
      </c>
      <c r="AG3235" s="99">
        <f t="shared" si="2043"/>
        <v>0</v>
      </c>
      <c r="AH3235" s="99">
        <f t="shared" si="2043"/>
        <v>0</v>
      </c>
    </row>
    <row r="3236">
      <c r="A3236" s="119" t="s">
        <v>564</v>
      </c>
    </row>
    <row r="3238" hidden="1">
      <c r="A3238" s="115"/>
      <c r="F3238" s="116" t="s">
        <v>382</v>
      </c>
      <c r="L3238" s="117" t="s">
        <v>383</v>
      </c>
      <c r="N3238" s="118" t="s">
        <v>384</v>
      </c>
    </row>
    <row r="3239" hidden="1">
      <c r="A3239" s="83" t="s">
        <v>232</v>
      </c>
      <c r="B3239" s="83" t="s">
        <v>233</v>
      </c>
      <c r="C3239" s="83" t="s">
        <v>234</v>
      </c>
      <c r="D3239" s="83" t="s">
        <v>15</v>
      </c>
      <c r="E3239" s="84" t="s">
        <v>235</v>
      </c>
      <c r="F3239" s="85" t="s">
        <v>17</v>
      </c>
      <c r="G3239" s="85" t="s">
        <v>236</v>
      </c>
      <c r="H3239" s="85" t="s">
        <v>237</v>
      </c>
      <c r="I3239" s="85" t="s">
        <v>238</v>
      </c>
      <c r="J3239" s="85" t="s">
        <v>239</v>
      </c>
      <c r="K3239" s="86" t="s">
        <v>240</v>
      </c>
      <c r="L3239" s="87" t="s">
        <v>241</v>
      </c>
      <c r="M3239" s="87" t="s">
        <v>242</v>
      </c>
      <c r="N3239" s="88" t="s">
        <v>385</v>
      </c>
      <c r="O3239" s="88" t="s">
        <v>235</v>
      </c>
      <c r="P3239" s="88" t="s">
        <v>244</v>
      </c>
      <c r="Q3239" s="88" t="s">
        <v>245</v>
      </c>
      <c r="R3239" s="88" t="s">
        <v>246</v>
      </c>
      <c r="S3239" s="88" t="s">
        <v>247</v>
      </c>
      <c r="T3239" s="88" t="s">
        <v>248</v>
      </c>
      <c r="U3239" s="88" t="s">
        <v>249</v>
      </c>
      <c r="V3239" s="88" t="s">
        <v>250</v>
      </c>
      <c r="W3239" s="88" t="s">
        <v>251</v>
      </c>
      <c r="X3239" s="88" t="s">
        <v>252</v>
      </c>
      <c r="Y3239" s="88" t="s">
        <v>253</v>
      </c>
      <c r="Z3239" s="88" t="s">
        <v>254</v>
      </c>
      <c r="AA3239" s="88" t="s">
        <v>255</v>
      </c>
      <c r="AB3239" s="88" t="s">
        <v>256</v>
      </c>
      <c r="AC3239" s="88" t="s">
        <v>257</v>
      </c>
      <c r="AD3239" s="88" t="s">
        <v>258</v>
      </c>
      <c r="AE3239" s="88" t="s">
        <v>259</v>
      </c>
      <c r="AF3239" s="88" t="s">
        <v>260</v>
      </c>
      <c r="AG3239" s="88" t="s">
        <v>261</v>
      </c>
      <c r="AH3239" s="88" t="s">
        <v>262</v>
      </c>
    </row>
    <row r="3240" hidden="1">
      <c r="A3240" s="90"/>
      <c r="B3240" s="91"/>
      <c r="C3240" s="92">
        <v>0.0</v>
      </c>
      <c r="D3240" s="92">
        <v>0.0</v>
      </c>
      <c r="E3240" s="93">
        <f t="shared" ref="E3240:E3245" si="2044">SUM(L3240*I3240)/60</f>
        <v>0</v>
      </c>
      <c r="F3240" s="92">
        <v>0.0</v>
      </c>
      <c r="G3240" s="92">
        <v>0.0</v>
      </c>
      <c r="H3240" s="92">
        <v>0.0</v>
      </c>
      <c r="I3240" s="92">
        <v>0.0</v>
      </c>
      <c r="J3240" s="106">
        <f t="shared" ref="J3240:J3253" si="2045">SUM(G3240-I3240)</f>
        <v>0</v>
      </c>
      <c r="K3240" s="94" t="str">
        <f t="shared" ref="K3240:K3253" si="2046">SUM(G3240/I3240)</f>
        <v>#DIV/0!</v>
      </c>
      <c r="L3240" s="92">
        <v>0.0</v>
      </c>
      <c r="M3240" s="92">
        <v>0.0</v>
      </c>
      <c r="N3240" s="92" t="s">
        <v>386</v>
      </c>
      <c r="O3240" s="95" t="str">
        <f t="shared" ref="O3240:O3245" si="2047">(E3240*N3240)</f>
        <v>#VALUE!</v>
      </c>
      <c r="P3240" s="92">
        <v>0.0</v>
      </c>
      <c r="Q3240" s="92">
        <v>0.0</v>
      </c>
      <c r="R3240" s="92">
        <v>0.0</v>
      </c>
      <c r="S3240" s="92">
        <v>0.0</v>
      </c>
      <c r="T3240" s="92">
        <v>0.0</v>
      </c>
      <c r="U3240" s="92">
        <v>0.0</v>
      </c>
      <c r="V3240" s="92">
        <v>0.0</v>
      </c>
      <c r="W3240" s="92">
        <v>0.0</v>
      </c>
      <c r="X3240" s="92">
        <v>0.0</v>
      </c>
      <c r="Y3240" s="92">
        <v>0.0</v>
      </c>
      <c r="Z3240" s="92">
        <v>0.0</v>
      </c>
      <c r="AA3240" s="92">
        <v>0.0</v>
      </c>
      <c r="AB3240" s="92">
        <v>0.0</v>
      </c>
      <c r="AC3240" s="92">
        <v>0.0</v>
      </c>
      <c r="AD3240" s="92">
        <v>0.0</v>
      </c>
      <c r="AE3240" s="92">
        <v>0.0</v>
      </c>
      <c r="AF3240" s="92">
        <v>0.0</v>
      </c>
      <c r="AG3240" s="92">
        <v>0.0</v>
      </c>
      <c r="AH3240" s="92">
        <v>0.0</v>
      </c>
    </row>
    <row r="3241" hidden="1">
      <c r="A3241" s="90"/>
      <c r="B3241" s="91"/>
      <c r="C3241" s="92">
        <v>0.0</v>
      </c>
      <c r="D3241" s="92">
        <v>0.0</v>
      </c>
      <c r="E3241" s="93">
        <f t="shared" si="2044"/>
        <v>0</v>
      </c>
      <c r="F3241" s="92">
        <v>0.0</v>
      </c>
      <c r="G3241" s="92">
        <v>0.0</v>
      </c>
      <c r="H3241" s="92">
        <v>0.0</v>
      </c>
      <c r="I3241" s="92">
        <v>0.0</v>
      </c>
      <c r="J3241" s="106">
        <f t="shared" si="2045"/>
        <v>0</v>
      </c>
      <c r="K3241" s="94" t="str">
        <f t="shared" si="2046"/>
        <v>#DIV/0!</v>
      </c>
      <c r="L3241" s="92">
        <v>0.0</v>
      </c>
      <c r="M3241" s="92">
        <v>0.0</v>
      </c>
      <c r="N3241" s="92" t="s">
        <v>386</v>
      </c>
      <c r="O3241" s="95" t="str">
        <f t="shared" si="2047"/>
        <v>#VALUE!</v>
      </c>
      <c r="P3241" s="92">
        <v>0.0</v>
      </c>
      <c r="Q3241" s="92">
        <v>0.0</v>
      </c>
      <c r="R3241" s="92">
        <v>0.0</v>
      </c>
      <c r="S3241" s="92">
        <v>0.0</v>
      </c>
      <c r="T3241" s="92">
        <v>0.0</v>
      </c>
      <c r="U3241" s="92">
        <v>0.0</v>
      </c>
      <c r="V3241" s="92">
        <v>0.0</v>
      </c>
      <c r="W3241" s="92">
        <v>0.0</v>
      </c>
      <c r="X3241" s="92">
        <v>0.0</v>
      </c>
      <c r="Y3241" s="92">
        <v>0.0</v>
      </c>
      <c r="Z3241" s="92">
        <v>0.0</v>
      </c>
      <c r="AA3241" s="92">
        <v>0.0</v>
      </c>
      <c r="AB3241" s="92">
        <v>0.0</v>
      </c>
      <c r="AC3241" s="92">
        <v>0.0</v>
      </c>
      <c r="AD3241" s="92">
        <v>0.0</v>
      </c>
      <c r="AE3241" s="92">
        <v>0.0</v>
      </c>
      <c r="AF3241" s="92">
        <v>0.0</v>
      </c>
      <c r="AG3241" s="92">
        <v>0.0</v>
      </c>
      <c r="AH3241" s="92">
        <v>0.0</v>
      </c>
    </row>
    <row r="3242" hidden="1">
      <c r="A3242" s="90"/>
      <c r="B3242" s="91"/>
      <c r="C3242" s="92">
        <v>0.0</v>
      </c>
      <c r="D3242" s="92">
        <v>0.0</v>
      </c>
      <c r="E3242" s="93">
        <f t="shared" si="2044"/>
        <v>0</v>
      </c>
      <c r="F3242" s="92">
        <v>0.0</v>
      </c>
      <c r="G3242" s="92">
        <v>0.0</v>
      </c>
      <c r="H3242" s="92">
        <v>0.0</v>
      </c>
      <c r="I3242" s="92">
        <v>0.0</v>
      </c>
      <c r="J3242" s="106">
        <f t="shared" si="2045"/>
        <v>0</v>
      </c>
      <c r="K3242" s="94" t="str">
        <f t="shared" si="2046"/>
        <v>#DIV/0!</v>
      </c>
      <c r="L3242" s="92">
        <v>0.0</v>
      </c>
      <c r="M3242" s="92">
        <v>0.0</v>
      </c>
      <c r="N3242" s="92" t="s">
        <v>386</v>
      </c>
      <c r="O3242" s="95" t="str">
        <f t="shared" si="2047"/>
        <v>#VALUE!</v>
      </c>
      <c r="P3242" s="92">
        <v>0.0</v>
      </c>
      <c r="Q3242" s="92">
        <v>0.0</v>
      </c>
      <c r="R3242" s="92">
        <v>0.0</v>
      </c>
      <c r="S3242" s="92">
        <v>0.0</v>
      </c>
      <c r="T3242" s="92">
        <v>0.0</v>
      </c>
      <c r="U3242" s="92">
        <v>0.0</v>
      </c>
      <c r="V3242" s="92">
        <v>0.0</v>
      </c>
      <c r="W3242" s="92">
        <v>0.0</v>
      </c>
      <c r="X3242" s="92">
        <v>0.0</v>
      </c>
      <c r="Y3242" s="92">
        <v>0.0</v>
      </c>
      <c r="Z3242" s="92">
        <v>0.0</v>
      </c>
      <c r="AA3242" s="92">
        <v>0.0</v>
      </c>
      <c r="AB3242" s="92">
        <v>0.0</v>
      </c>
      <c r="AC3242" s="92">
        <v>0.0</v>
      </c>
      <c r="AD3242" s="92">
        <v>0.0</v>
      </c>
      <c r="AE3242" s="92">
        <v>0.0</v>
      </c>
      <c r="AF3242" s="92">
        <v>0.0</v>
      </c>
      <c r="AG3242" s="92">
        <v>0.0</v>
      </c>
      <c r="AH3242" s="92">
        <v>0.0</v>
      </c>
    </row>
    <row r="3243" hidden="1">
      <c r="A3243" s="90"/>
      <c r="B3243" s="91"/>
      <c r="C3243" s="92">
        <v>0.0</v>
      </c>
      <c r="D3243" s="92">
        <v>0.0</v>
      </c>
      <c r="E3243" s="93">
        <f t="shared" si="2044"/>
        <v>0</v>
      </c>
      <c r="F3243" s="92">
        <v>0.0</v>
      </c>
      <c r="G3243" s="92">
        <v>0.0</v>
      </c>
      <c r="H3243" s="92">
        <v>0.0</v>
      </c>
      <c r="I3243" s="92">
        <v>0.0</v>
      </c>
      <c r="J3243" s="106">
        <f t="shared" si="2045"/>
        <v>0</v>
      </c>
      <c r="K3243" s="94" t="str">
        <f t="shared" si="2046"/>
        <v>#DIV/0!</v>
      </c>
      <c r="L3243" s="92">
        <v>0.0</v>
      </c>
      <c r="M3243" s="92">
        <v>0.0</v>
      </c>
      <c r="N3243" s="92" t="s">
        <v>386</v>
      </c>
      <c r="O3243" s="95" t="str">
        <f t="shared" si="2047"/>
        <v>#VALUE!</v>
      </c>
      <c r="P3243" s="92">
        <v>0.0</v>
      </c>
      <c r="Q3243" s="92">
        <v>0.0</v>
      </c>
      <c r="R3243" s="92">
        <v>0.0</v>
      </c>
      <c r="S3243" s="92">
        <v>0.0</v>
      </c>
      <c r="T3243" s="92">
        <v>0.0</v>
      </c>
      <c r="U3243" s="92">
        <v>0.0</v>
      </c>
      <c r="V3243" s="92">
        <v>0.0</v>
      </c>
      <c r="W3243" s="92">
        <v>0.0</v>
      </c>
      <c r="X3243" s="92">
        <v>0.0</v>
      </c>
      <c r="Y3243" s="92">
        <v>0.0</v>
      </c>
      <c r="Z3243" s="92">
        <v>0.0</v>
      </c>
      <c r="AA3243" s="92">
        <v>0.0</v>
      </c>
      <c r="AB3243" s="92">
        <v>0.0</v>
      </c>
      <c r="AC3243" s="92">
        <v>0.0</v>
      </c>
      <c r="AD3243" s="92">
        <v>0.0</v>
      </c>
      <c r="AE3243" s="92">
        <v>0.0</v>
      </c>
      <c r="AF3243" s="92">
        <v>0.0</v>
      </c>
      <c r="AG3243" s="92">
        <v>0.0</v>
      </c>
      <c r="AH3243" s="92">
        <v>0.0</v>
      </c>
    </row>
    <row r="3244" hidden="1">
      <c r="A3244" s="90"/>
      <c r="B3244" s="91"/>
      <c r="C3244" s="92">
        <v>0.0</v>
      </c>
      <c r="D3244" s="92">
        <v>0.0</v>
      </c>
      <c r="E3244" s="93">
        <f t="shared" si="2044"/>
        <v>0</v>
      </c>
      <c r="F3244" s="92">
        <v>0.0</v>
      </c>
      <c r="G3244" s="92">
        <v>0.0</v>
      </c>
      <c r="H3244" s="92">
        <v>0.0</v>
      </c>
      <c r="I3244" s="92">
        <v>0.0</v>
      </c>
      <c r="J3244" s="106">
        <f t="shared" si="2045"/>
        <v>0</v>
      </c>
      <c r="K3244" s="94" t="str">
        <f t="shared" si="2046"/>
        <v>#DIV/0!</v>
      </c>
      <c r="L3244" s="92">
        <v>0.0</v>
      </c>
      <c r="M3244" s="92">
        <v>0.0</v>
      </c>
      <c r="N3244" s="92" t="s">
        <v>386</v>
      </c>
      <c r="O3244" s="95" t="str">
        <f t="shared" si="2047"/>
        <v>#VALUE!</v>
      </c>
      <c r="P3244" s="92">
        <v>0.0</v>
      </c>
      <c r="Q3244" s="92">
        <v>0.0</v>
      </c>
      <c r="R3244" s="92">
        <v>0.0</v>
      </c>
      <c r="S3244" s="92">
        <v>0.0</v>
      </c>
      <c r="T3244" s="92">
        <v>0.0</v>
      </c>
      <c r="U3244" s="92">
        <v>0.0</v>
      </c>
      <c r="V3244" s="92">
        <v>0.0</v>
      </c>
      <c r="W3244" s="92">
        <v>0.0</v>
      </c>
      <c r="X3244" s="92">
        <v>0.0</v>
      </c>
      <c r="Y3244" s="92">
        <v>0.0</v>
      </c>
      <c r="Z3244" s="92">
        <v>0.0</v>
      </c>
      <c r="AA3244" s="92">
        <v>0.0</v>
      </c>
      <c r="AB3244" s="92">
        <v>0.0</v>
      </c>
      <c r="AC3244" s="92">
        <v>0.0</v>
      </c>
      <c r="AD3244" s="92">
        <v>0.0</v>
      </c>
      <c r="AE3244" s="92">
        <v>0.0</v>
      </c>
      <c r="AF3244" s="92">
        <v>0.0</v>
      </c>
      <c r="AG3244" s="92">
        <v>0.0</v>
      </c>
      <c r="AH3244" s="92">
        <v>0.0</v>
      </c>
    </row>
    <row r="3245" hidden="1">
      <c r="A3245" s="90"/>
      <c r="B3245" s="91"/>
      <c r="C3245" s="92">
        <v>0.0</v>
      </c>
      <c r="D3245" s="92">
        <v>0.0</v>
      </c>
      <c r="E3245" s="93">
        <f t="shared" si="2044"/>
        <v>0</v>
      </c>
      <c r="F3245" s="92">
        <v>0.0</v>
      </c>
      <c r="G3245" s="92">
        <v>0.0</v>
      </c>
      <c r="H3245" s="92">
        <v>0.0</v>
      </c>
      <c r="I3245" s="92">
        <v>0.0</v>
      </c>
      <c r="J3245" s="106">
        <f t="shared" si="2045"/>
        <v>0</v>
      </c>
      <c r="K3245" s="94" t="str">
        <f t="shared" si="2046"/>
        <v>#DIV/0!</v>
      </c>
      <c r="L3245" s="92">
        <v>0.0</v>
      </c>
      <c r="M3245" s="92">
        <v>0.0</v>
      </c>
      <c r="N3245" s="92" t="s">
        <v>386</v>
      </c>
      <c r="O3245" s="95" t="str">
        <f t="shared" si="2047"/>
        <v>#VALUE!</v>
      </c>
      <c r="P3245" s="92">
        <v>0.0</v>
      </c>
      <c r="Q3245" s="92">
        <v>0.0</v>
      </c>
      <c r="R3245" s="92">
        <v>0.0</v>
      </c>
      <c r="S3245" s="92">
        <v>0.0</v>
      </c>
      <c r="T3245" s="92">
        <v>0.0</v>
      </c>
      <c r="U3245" s="92">
        <v>0.0</v>
      </c>
      <c r="V3245" s="92">
        <v>0.0</v>
      </c>
      <c r="W3245" s="92">
        <v>0.0</v>
      </c>
      <c r="X3245" s="92">
        <v>0.0</v>
      </c>
      <c r="Y3245" s="92">
        <v>0.0</v>
      </c>
      <c r="Z3245" s="92">
        <v>0.0</v>
      </c>
      <c r="AA3245" s="92">
        <v>0.0</v>
      </c>
      <c r="AB3245" s="92">
        <v>0.0</v>
      </c>
      <c r="AC3245" s="92">
        <v>0.0</v>
      </c>
      <c r="AD3245" s="92">
        <v>0.0</v>
      </c>
      <c r="AE3245" s="92">
        <v>0.0</v>
      </c>
      <c r="AF3245" s="92">
        <v>0.0</v>
      </c>
      <c r="AG3245" s="92">
        <v>0.0</v>
      </c>
      <c r="AH3245" s="92">
        <v>0.0</v>
      </c>
    </row>
    <row r="3246" hidden="1">
      <c r="A3246" s="98"/>
      <c r="B3246" s="99"/>
      <c r="C3246" s="99">
        <f t="shared" ref="C3246:D3246" si="2048">SUM(C3240:C3245)/4</f>
        <v>0</v>
      </c>
      <c r="D3246" s="99">
        <f t="shared" si="2048"/>
        <v>0</v>
      </c>
      <c r="E3246" s="100">
        <f>SUM(E3240:E3245)</f>
        <v>0</v>
      </c>
      <c r="F3246" s="99">
        <f>SUM(F3240:F3245)/4</f>
        <v>0</v>
      </c>
      <c r="G3246" s="99">
        <f>SUM(G3240:G3245)</f>
        <v>0</v>
      </c>
      <c r="H3246" s="99"/>
      <c r="I3246" s="99">
        <f>SUM(I3240:I3245)</f>
        <v>0</v>
      </c>
      <c r="J3246" s="99">
        <f t="shared" si="2045"/>
        <v>0</v>
      </c>
      <c r="K3246" s="101" t="str">
        <f t="shared" si="2046"/>
        <v>#DIV/0!</v>
      </c>
      <c r="L3246" s="99">
        <f t="shared" ref="L3246:M3246" si="2049">SUM(L3240:L3245)</f>
        <v>0</v>
      </c>
      <c r="M3246" s="99">
        <f t="shared" si="2049"/>
        <v>0</v>
      </c>
      <c r="N3246" s="99"/>
      <c r="O3246" s="102"/>
      <c r="P3246" s="99">
        <f t="shared" ref="P3246:AH3246" si="2050">SUM(P3240:P3245)</f>
        <v>0</v>
      </c>
      <c r="Q3246" s="99">
        <f t="shared" si="2050"/>
        <v>0</v>
      </c>
      <c r="R3246" s="99">
        <f t="shared" si="2050"/>
        <v>0</v>
      </c>
      <c r="S3246" s="99">
        <f t="shared" si="2050"/>
        <v>0</v>
      </c>
      <c r="T3246" s="99">
        <f t="shared" si="2050"/>
        <v>0</v>
      </c>
      <c r="U3246" s="99">
        <f t="shared" si="2050"/>
        <v>0</v>
      </c>
      <c r="V3246" s="99">
        <f t="shared" si="2050"/>
        <v>0</v>
      </c>
      <c r="W3246" s="99">
        <f t="shared" si="2050"/>
        <v>0</v>
      </c>
      <c r="X3246" s="99">
        <f t="shared" si="2050"/>
        <v>0</v>
      </c>
      <c r="Y3246" s="99">
        <f t="shared" si="2050"/>
        <v>0</v>
      </c>
      <c r="Z3246" s="99">
        <f t="shared" si="2050"/>
        <v>0</v>
      </c>
      <c r="AA3246" s="99">
        <f t="shared" si="2050"/>
        <v>0</v>
      </c>
      <c r="AB3246" s="99">
        <f t="shared" si="2050"/>
        <v>0</v>
      </c>
      <c r="AC3246" s="99">
        <f t="shared" si="2050"/>
        <v>0</v>
      </c>
      <c r="AD3246" s="99">
        <f t="shared" si="2050"/>
        <v>0</v>
      </c>
      <c r="AE3246" s="99">
        <f t="shared" si="2050"/>
        <v>0</v>
      </c>
      <c r="AF3246" s="99">
        <f t="shared" si="2050"/>
        <v>0</v>
      </c>
      <c r="AG3246" s="99">
        <f t="shared" si="2050"/>
        <v>0</v>
      </c>
      <c r="AH3246" s="99">
        <f t="shared" si="2050"/>
        <v>0</v>
      </c>
    </row>
    <row r="3247" hidden="1">
      <c r="A3247" s="90"/>
      <c r="B3247" s="91"/>
      <c r="C3247" s="92">
        <v>0.0</v>
      </c>
      <c r="D3247" s="92">
        <v>0.0</v>
      </c>
      <c r="E3247" s="93">
        <f t="shared" ref="E3247:E3252" si="2051">SUM(L3247*I3247)/60</f>
        <v>0</v>
      </c>
      <c r="F3247" s="92">
        <v>0.0</v>
      </c>
      <c r="G3247" s="92">
        <v>0.0</v>
      </c>
      <c r="H3247" s="92">
        <v>0.0</v>
      </c>
      <c r="I3247" s="92">
        <v>0.0</v>
      </c>
      <c r="J3247" s="106">
        <f t="shared" si="2045"/>
        <v>0</v>
      </c>
      <c r="K3247" s="94" t="str">
        <f t="shared" si="2046"/>
        <v>#DIV/0!</v>
      </c>
      <c r="L3247" s="92">
        <v>0.0</v>
      </c>
      <c r="M3247" s="92">
        <v>0.0</v>
      </c>
      <c r="N3247" s="92" t="s">
        <v>386</v>
      </c>
      <c r="O3247" s="95">
        <f t="shared" ref="O3247:O3252" si="2052">SUM(L3247*I3247)/60</f>
        <v>0</v>
      </c>
      <c r="P3247" s="92">
        <v>0.0</v>
      </c>
      <c r="Q3247" s="92">
        <v>0.0</v>
      </c>
      <c r="R3247" s="92">
        <v>0.0</v>
      </c>
      <c r="S3247" s="92">
        <v>0.0</v>
      </c>
      <c r="T3247" s="92">
        <v>0.0</v>
      </c>
      <c r="U3247" s="92">
        <v>0.0</v>
      </c>
      <c r="V3247" s="92">
        <v>0.0</v>
      </c>
      <c r="W3247" s="92">
        <v>0.0</v>
      </c>
      <c r="X3247" s="92">
        <v>0.0</v>
      </c>
      <c r="Y3247" s="92">
        <v>0.0</v>
      </c>
      <c r="Z3247" s="92">
        <v>0.0</v>
      </c>
      <c r="AA3247" s="92">
        <v>0.0</v>
      </c>
      <c r="AB3247" s="92">
        <v>0.0</v>
      </c>
      <c r="AC3247" s="92">
        <v>0.0</v>
      </c>
      <c r="AD3247" s="92">
        <v>0.0</v>
      </c>
      <c r="AE3247" s="92">
        <v>0.0</v>
      </c>
      <c r="AF3247" s="92">
        <v>0.0</v>
      </c>
      <c r="AG3247" s="92">
        <v>0.0</v>
      </c>
      <c r="AH3247" s="92">
        <v>0.0</v>
      </c>
    </row>
    <row r="3248" hidden="1">
      <c r="A3248" s="90"/>
      <c r="B3248" s="91"/>
      <c r="C3248" s="92">
        <v>0.0</v>
      </c>
      <c r="D3248" s="92">
        <v>0.0</v>
      </c>
      <c r="E3248" s="93">
        <f t="shared" si="2051"/>
        <v>0</v>
      </c>
      <c r="F3248" s="92">
        <v>0.0</v>
      </c>
      <c r="G3248" s="92">
        <v>0.0</v>
      </c>
      <c r="H3248" s="92">
        <v>0.0</v>
      </c>
      <c r="I3248" s="92">
        <v>0.0</v>
      </c>
      <c r="J3248" s="106">
        <f t="shared" si="2045"/>
        <v>0</v>
      </c>
      <c r="K3248" s="94" t="str">
        <f t="shared" si="2046"/>
        <v>#DIV/0!</v>
      </c>
      <c r="L3248" s="92">
        <v>0.0</v>
      </c>
      <c r="M3248" s="92">
        <v>0.0</v>
      </c>
      <c r="N3248" s="92" t="s">
        <v>386</v>
      </c>
      <c r="O3248" s="95">
        <f t="shared" si="2052"/>
        <v>0</v>
      </c>
      <c r="P3248" s="92">
        <v>0.0</v>
      </c>
      <c r="Q3248" s="92">
        <v>0.0</v>
      </c>
      <c r="R3248" s="92">
        <v>0.0</v>
      </c>
      <c r="S3248" s="92">
        <v>0.0</v>
      </c>
      <c r="T3248" s="92">
        <v>0.0</v>
      </c>
      <c r="U3248" s="92">
        <v>0.0</v>
      </c>
      <c r="V3248" s="92">
        <v>0.0</v>
      </c>
      <c r="W3248" s="92">
        <v>0.0</v>
      </c>
      <c r="X3248" s="92">
        <v>0.0</v>
      </c>
      <c r="Y3248" s="92">
        <v>0.0</v>
      </c>
      <c r="Z3248" s="92">
        <v>0.0</v>
      </c>
      <c r="AA3248" s="92">
        <v>0.0</v>
      </c>
      <c r="AB3248" s="92">
        <v>0.0</v>
      </c>
      <c r="AC3248" s="92">
        <v>0.0</v>
      </c>
      <c r="AD3248" s="92">
        <v>0.0</v>
      </c>
      <c r="AE3248" s="92">
        <v>0.0</v>
      </c>
      <c r="AF3248" s="92">
        <v>0.0</v>
      </c>
      <c r="AG3248" s="92">
        <v>0.0</v>
      </c>
      <c r="AH3248" s="92">
        <v>0.0</v>
      </c>
    </row>
    <row r="3249" hidden="1">
      <c r="A3249" s="90"/>
      <c r="B3249" s="91"/>
      <c r="C3249" s="92">
        <v>0.0</v>
      </c>
      <c r="D3249" s="92">
        <v>0.0</v>
      </c>
      <c r="E3249" s="93">
        <f t="shared" si="2051"/>
        <v>0</v>
      </c>
      <c r="F3249" s="92">
        <v>0.0</v>
      </c>
      <c r="G3249" s="92">
        <v>0.0</v>
      </c>
      <c r="H3249" s="92">
        <v>0.0</v>
      </c>
      <c r="I3249" s="92">
        <v>0.0</v>
      </c>
      <c r="J3249" s="106">
        <f t="shared" si="2045"/>
        <v>0</v>
      </c>
      <c r="K3249" s="94" t="str">
        <f t="shared" si="2046"/>
        <v>#DIV/0!</v>
      </c>
      <c r="L3249" s="92">
        <v>0.0</v>
      </c>
      <c r="M3249" s="92">
        <v>0.0</v>
      </c>
      <c r="N3249" s="92" t="s">
        <v>386</v>
      </c>
      <c r="O3249" s="95">
        <f t="shared" si="2052"/>
        <v>0</v>
      </c>
      <c r="P3249" s="92">
        <v>0.0</v>
      </c>
      <c r="Q3249" s="92">
        <v>0.0</v>
      </c>
      <c r="R3249" s="92">
        <v>0.0</v>
      </c>
      <c r="S3249" s="92">
        <v>0.0</v>
      </c>
      <c r="T3249" s="92">
        <v>0.0</v>
      </c>
      <c r="U3249" s="92">
        <v>0.0</v>
      </c>
      <c r="V3249" s="92">
        <v>0.0</v>
      </c>
      <c r="W3249" s="92">
        <v>0.0</v>
      </c>
      <c r="X3249" s="92">
        <v>0.0</v>
      </c>
      <c r="Y3249" s="92">
        <v>0.0</v>
      </c>
      <c r="Z3249" s="92">
        <v>0.0</v>
      </c>
      <c r="AA3249" s="92">
        <v>0.0</v>
      </c>
      <c r="AB3249" s="92">
        <v>0.0</v>
      </c>
      <c r="AC3249" s="92">
        <v>0.0</v>
      </c>
      <c r="AD3249" s="92">
        <v>0.0</v>
      </c>
      <c r="AE3249" s="92">
        <v>0.0</v>
      </c>
      <c r="AF3249" s="92">
        <v>0.0</v>
      </c>
      <c r="AG3249" s="92">
        <v>0.0</v>
      </c>
      <c r="AH3249" s="92">
        <v>0.0</v>
      </c>
    </row>
    <row r="3250" hidden="1">
      <c r="A3250" s="90"/>
      <c r="B3250" s="91"/>
      <c r="C3250" s="92">
        <v>0.0</v>
      </c>
      <c r="D3250" s="92">
        <v>0.0</v>
      </c>
      <c r="E3250" s="93">
        <f t="shared" si="2051"/>
        <v>0</v>
      </c>
      <c r="F3250" s="92">
        <v>0.0</v>
      </c>
      <c r="G3250" s="92">
        <v>0.0</v>
      </c>
      <c r="H3250" s="92">
        <v>0.0</v>
      </c>
      <c r="I3250" s="92">
        <v>0.0</v>
      </c>
      <c r="J3250" s="106">
        <f t="shared" si="2045"/>
        <v>0</v>
      </c>
      <c r="K3250" s="94" t="str">
        <f t="shared" si="2046"/>
        <v>#DIV/0!</v>
      </c>
      <c r="L3250" s="92">
        <v>0.0</v>
      </c>
      <c r="M3250" s="92">
        <v>0.0</v>
      </c>
      <c r="N3250" s="92" t="s">
        <v>386</v>
      </c>
      <c r="O3250" s="95">
        <f t="shared" si="2052"/>
        <v>0</v>
      </c>
      <c r="P3250" s="92">
        <v>0.0</v>
      </c>
      <c r="Q3250" s="92">
        <v>0.0</v>
      </c>
      <c r="R3250" s="92">
        <v>0.0</v>
      </c>
      <c r="S3250" s="92">
        <v>0.0</v>
      </c>
      <c r="T3250" s="92">
        <v>0.0</v>
      </c>
      <c r="U3250" s="92">
        <v>0.0</v>
      </c>
      <c r="V3250" s="92">
        <v>0.0</v>
      </c>
      <c r="W3250" s="92">
        <v>0.0</v>
      </c>
      <c r="X3250" s="92">
        <v>0.0</v>
      </c>
      <c r="Y3250" s="92">
        <v>0.0</v>
      </c>
      <c r="Z3250" s="92">
        <v>0.0</v>
      </c>
      <c r="AA3250" s="92">
        <v>0.0</v>
      </c>
      <c r="AB3250" s="92">
        <v>0.0</v>
      </c>
      <c r="AC3250" s="92">
        <v>0.0</v>
      </c>
      <c r="AD3250" s="92">
        <v>0.0</v>
      </c>
      <c r="AE3250" s="92">
        <v>0.0</v>
      </c>
      <c r="AF3250" s="92">
        <v>0.0</v>
      </c>
      <c r="AG3250" s="92">
        <v>0.0</v>
      </c>
      <c r="AH3250" s="92">
        <v>0.0</v>
      </c>
    </row>
    <row r="3251" hidden="1">
      <c r="A3251" s="90"/>
      <c r="B3251" s="91"/>
      <c r="C3251" s="92">
        <v>0.0</v>
      </c>
      <c r="D3251" s="92">
        <v>0.0</v>
      </c>
      <c r="E3251" s="93">
        <f t="shared" si="2051"/>
        <v>0</v>
      </c>
      <c r="F3251" s="92">
        <v>0.0</v>
      </c>
      <c r="G3251" s="92">
        <v>0.0</v>
      </c>
      <c r="H3251" s="92">
        <v>0.0</v>
      </c>
      <c r="I3251" s="92">
        <v>0.0</v>
      </c>
      <c r="J3251" s="106">
        <f t="shared" si="2045"/>
        <v>0</v>
      </c>
      <c r="K3251" s="94" t="str">
        <f t="shared" si="2046"/>
        <v>#DIV/0!</v>
      </c>
      <c r="L3251" s="92">
        <v>0.0</v>
      </c>
      <c r="M3251" s="92">
        <v>0.0</v>
      </c>
      <c r="N3251" s="92" t="s">
        <v>386</v>
      </c>
      <c r="O3251" s="95">
        <f t="shared" si="2052"/>
        <v>0</v>
      </c>
      <c r="P3251" s="92">
        <v>0.0</v>
      </c>
      <c r="Q3251" s="92">
        <v>0.0</v>
      </c>
      <c r="R3251" s="92">
        <v>0.0</v>
      </c>
      <c r="S3251" s="92">
        <v>0.0</v>
      </c>
      <c r="T3251" s="92">
        <v>0.0</v>
      </c>
      <c r="U3251" s="92">
        <v>0.0</v>
      </c>
      <c r="V3251" s="92">
        <v>0.0</v>
      </c>
      <c r="W3251" s="92">
        <v>0.0</v>
      </c>
      <c r="X3251" s="92">
        <v>0.0</v>
      </c>
      <c r="Y3251" s="92">
        <v>0.0</v>
      </c>
      <c r="Z3251" s="92">
        <v>0.0</v>
      </c>
      <c r="AA3251" s="92">
        <v>0.0</v>
      </c>
      <c r="AB3251" s="92">
        <v>0.0</v>
      </c>
      <c r="AC3251" s="92">
        <v>0.0</v>
      </c>
      <c r="AD3251" s="92">
        <v>0.0</v>
      </c>
      <c r="AE3251" s="92">
        <v>0.0</v>
      </c>
      <c r="AF3251" s="92">
        <v>0.0</v>
      </c>
      <c r="AG3251" s="92">
        <v>0.0</v>
      </c>
      <c r="AH3251" s="92">
        <v>0.0</v>
      </c>
    </row>
    <row r="3252" hidden="1">
      <c r="A3252" s="90"/>
      <c r="B3252" s="91"/>
      <c r="C3252" s="92">
        <v>0.0</v>
      </c>
      <c r="D3252" s="92">
        <v>0.0</v>
      </c>
      <c r="E3252" s="93">
        <f t="shared" si="2051"/>
        <v>0</v>
      </c>
      <c r="F3252" s="92">
        <v>0.0</v>
      </c>
      <c r="G3252" s="92">
        <v>0.0</v>
      </c>
      <c r="H3252" s="92">
        <v>0.0</v>
      </c>
      <c r="I3252" s="92">
        <v>0.0</v>
      </c>
      <c r="J3252" s="106">
        <f t="shared" si="2045"/>
        <v>0</v>
      </c>
      <c r="K3252" s="94" t="str">
        <f t="shared" si="2046"/>
        <v>#DIV/0!</v>
      </c>
      <c r="L3252" s="92">
        <v>0.0</v>
      </c>
      <c r="M3252" s="92">
        <v>0.0</v>
      </c>
      <c r="N3252" s="92" t="s">
        <v>386</v>
      </c>
      <c r="O3252" s="95">
        <f t="shared" si="2052"/>
        <v>0</v>
      </c>
      <c r="P3252" s="92">
        <v>0.0</v>
      </c>
      <c r="Q3252" s="92">
        <v>0.0</v>
      </c>
      <c r="R3252" s="92">
        <v>0.0</v>
      </c>
      <c r="S3252" s="92">
        <v>0.0</v>
      </c>
      <c r="T3252" s="92">
        <v>0.0</v>
      </c>
      <c r="U3252" s="92">
        <v>0.0</v>
      </c>
      <c r="V3252" s="92">
        <v>0.0</v>
      </c>
      <c r="W3252" s="92">
        <v>0.0</v>
      </c>
      <c r="X3252" s="92">
        <v>0.0</v>
      </c>
      <c r="Y3252" s="92">
        <v>0.0</v>
      </c>
      <c r="Z3252" s="92">
        <v>0.0</v>
      </c>
      <c r="AA3252" s="92">
        <v>0.0</v>
      </c>
      <c r="AB3252" s="92">
        <v>0.0</v>
      </c>
      <c r="AC3252" s="92">
        <v>0.0</v>
      </c>
      <c r="AD3252" s="92">
        <v>0.0</v>
      </c>
      <c r="AE3252" s="92">
        <v>0.0</v>
      </c>
      <c r="AF3252" s="92">
        <v>0.0</v>
      </c>
      <c r="AG3252" s="92">
        <v>0.0</v>
      </c>
      <c r="AH3252" s="92">
        <v>0.0</v>
      </c>
    </row>
    <row r="3253" hidden="1">
      <c r="A3253" s="98" t="s">
        <v>271</v>
      </c>
      <c r="B3253" s="99"/>
      <c r="C3253" s="99">
        <f>SUM(C3247:C3252)</f>
        <v>0</v>
      </c>
      <c r="D3253" s="99">
        <f t="shared" ref="D3253:F3253" si="2053">SUM(D3247:D3252)/4</f>
        <v>0</v>
      </c>
      <c r="E3253" s="100">
        <f t="shared" si="2053"/>
        <v>0</v>
      </c>
      <c r="F3253" s="99">
        <f t="shared" si="2053"/>
        <v>0</v>
      </c>
      <c r="G3253" s="99">
        <f>SUM(G3247:G3252)</f>
        <v>0</v>
      </c>
      <c r="H3253" s="99"/>
      <c r="I3253" s="99">
        <f>SUM(I3247:I3252)</f>
        <v>0</v>
      </c>
      <c r="J3253" s="99">
        <f t="shared" si="2045"/>
        <v>0</v>
      </c>
      <c r="K3253" s="101" t="str">
        <f t="shared" si="2046"/>
        <v>#DIV/0!</v>
      </c>
      <c r="L3253" s="99">
        <f t="shared" ref="L3253:M3253" si="2054">SUM(L3247:L3252)</f>
        <v>0</v>
      </c>
      <c r="M3253" s="99">
        <f t="shared" si="2054"/>
        <v>0</v>
      </c>
      <c r="N3253" s="99"/>
      <c r="O3253" s="102"/>
      <c r="P3253" s="99">
        <f t="shared" ref="P3253:AH3253" si="2055">SUM(P3247:P3252)</f>
        <v>0</v>
      </c>
      <c r="Q3253" s="99">
        <f t="shared" si="2055"/>
        <v>0</v>
      </c>
      <c r="R3253" s="99">
        <f t="shared" si="2055"/>
        <v>0</v>
      </c>
      <c r="S3253" s="99">
        <f t="shared" si="2055"/>
        <v>0</v>
      </c>
      <c r="T3253" s="99">
        <f t="shared" si="2055"/>
        <v>0</v>
      </c>
      <c r="U3253" s="99">
        <f t="shared" si="2055"/>
        <v>0</v>
      </c>
      <c r="V3253" s="99">
        <f t="shared" si="2055"/>
        <v>0</v>
      </c>
      <c r="W3253" s="99">
        <f t="shared" si="2055"/>
        <v>0</v>
      </c>
      <c r="X3253" s="99">
        <f t="shared" si="2055"/>
        <v>0</v>
      </c>
      <c r="Y3253" s="99">
        <f t="shared" si="2055"/>
        <v>0</v>
      </c>
      <c r="Z3253" s="99">
        <f t="shared" si="2055"/>
        <v>0</v>
      </c>
      <c r="AA3253" s="99">
        <f t="shared" si="2055"/>
        <v>0</v>
      </c>
      <c r="AB3253" s="99">
        <f t="shared" si="2055"/>
        <v>0</v>
      </c>
      <c r="AC3253" s="99">
        <f t="shared" si="2055"/>
        <v>0</v>
      </c>
      <c r="AD3253" s="99">
        <f t="shared" si="2055"/>
        <v>0</v>
      </c>
      <c r="AE3253" s="99">
        <f t="shared" si="2055"/>
        <v>0</v>
      </c>
      <c r="AF3253" s="99">
        <f t="shared" si="2055"/>
        <v>0</v>
      </c>
      <c r="AG3253" s="99">
        <f t="shared" si="2055"/>
        <v>0</v>
      </c>
      <c r="AH3253" s="99">
        <f t="shared" si="2055"/>
        <v>0</v>
      </c>
    </row>
    <row r="3254">
      <c r="A3254" s="119" t="s">
        <v>565</v>
      </c>
    </row>
    <row r="3256" hidden="1">
      <c r="A3256" s="115"/>
      <c r="F3256" s="116" t="s">
        <v>382</v>
      </c>
      <c r="L3256" s="117" t="s">
        <v>383</v>
      </c>
      <c r="N3256" s="118" t="s">
        <v>384</v>
      </c>
    </row>
    <row r="3257" hidden="1">
      <c r="A3257" s="83" t="s">
        <v>232</v>
      </c>
      <c r="B3257" s="83" t="s">
        <v>233</v>
      </c>
      <c r="C3257" s="83" t="s">
        <v>234</v>
      </c>
      <c r="D3257" s="83" t="s">
        <v>15</v>
      </c>
      <c r="E3257" s="84" t="s">
        <v>235</v>
      </c>
      <c r="F3257" s="85" t="s">
        <v>17</v>
      </c>
      <c r="G3257" s="85" t="s">
        <v>236</v>
      </c>
      <c r="H3257" s="85" t="s">
        <v>237</v>
      </c>
      <c r="I3257" s="85" t="s">
        <v>238</v>
      </c>
      <c r="J3257" s="85" t="s">
        <v>239</v>
      </c>
      <c r="K3257" s="86" t="s">
        <v>240</v>
      </c>
      <c r="L3257" s="87" t="s">
        <v>241</v>
      </c>
      <c r="M3257" s="87" t="s">
        <v>242</v>
      </c>
      <c r="N3257" s="88" t="s">
        <v>385</v>
      </c>
      <c r="O3257" s="88" t="s">
        <v>235</v>
      </c>
      <c r="P3257" s="88" t="s">
        <v>244</v>
      </c>
      <c r="Q3257" s="88" t="s">
        <v>245</v>
      </c>
      <c r="R3257" s="88" t="s">
        <v>246</v>
      </c>
      <c r="S3257" s="88" t="s">
        <v>247</v>
      </c>
      <c r="T3257" s="88" t="s">
        <v>248</v>
      </c>
      <c r="U3257" s="88" t="s">
        <v>249</v>
      </c>
      <c r="V3257" s="88" t="s">
        <v>250</v>
      </c>
      <c r="W3257" s="88" t="s">
        <v>251</v>
      </c>
      <c r="X3257" s="88" t="s">
        <v>252</v>
      </c>
      <c r="Y3257" s="88" t="s">
        <v>253</v>
      </c>
      <c r="Z3257" s="88" t="s">
        <v>254</v>
      </c>
      <c r="AA3257" s="88" t="s">
        <v>255</v>
      </c>
      <c r="AB3257" s="88" t="s">
        <v>256</v>
      </c>
      <c r="AC3257" s="88" t="s">
        <v>257</v>
      </c>
      <c r="AD3257" s="88" t="s">
        <v>258</v>
      </c>
      <c r="AE3257" s="88" t="s">
        <v>259</v>
      </c>
      <c r="AF3257" s="88" t="s">
        <v>260</v>
      </c>
      <c r="AG3257" s="88" t="s">
        <v>261</v>
      </c>
      <c r="AH3257" s="88" t="s">
        <v>262</v>
      </c>
    </row>
    <row r="3258" hidden="1">
      <c r="A3258" s="90"/>
      <c r="B3258" s="91"/>
      <c r="C3258" s="92">
        <v>0.0</v>
      </c>
      <c r="D3258" s="92">
        <v>0.0</v>
      </c>
      <c r="E3258" s="93">
        <f t="shared" ref="E3258:E3263" si="2056">SUM(L3258*I3258)/60</f>
        <v>0</v>
      </c>
      <c r="F3258" s="92">
        <v>0.0</v>
      </c>
      <c r="G3258" s="92">
        <v>0.0</v>
      </c>
      <c r="H3258" s="92">
        <v>0.0</v>
      </c>
      <c r="I3258" s="92">
        <v>0.0</v>
      </c>
      <c r="J3258" s="106">
        <f t="shared" ref="J3258:J3271" si="2057">SUM(G3258-I3258)</f>
        <v>0</v>
      </c>
      <c r="K3258" s="94" t="str">
        <f t="shared" ref="K3258:K3271" si="2058">SUM(G3258/I3258)</f>
        <v>#DIV/0!</v>
      </c>
      <c r="L3258" s="92">
        <v>0.0</v>
      </c>
      <c r="M3258" s="92">
        <v>0.0</v>
      </c>
      <c r="N3258" s="92" t="s">
        <v>386</v>
      </c>
      <c r="O3258" s="95" t="str">
        <f t="shared" ref="O3258:O3263" si="2059">(E3258*N3258)</f>
        <v>#VALUE!</v>
      </c>
      <c r="P3258" s="92">
        <v>0.0</v>
      </c>
      <c r="Q3258" s="92">
        <v>0.0</v>
      </c>
      <c r="R3258" s="92">
        <v>0.0</v>
      </c>
      <c r="S3258" s="92">
        <v>0.0</v>
      </c>
      <c r="T3258" s="92">
        <v>0.0</v>
      </c>
      <c r="U3258" s="92">
        <v>0.0</v>
      </c>
      <c r="V3258" s="92">
        <v>0.0</v>
      </c>
      <c r="W3258" s="92">
        <v>0.0</v>
      </c>
      <c r="X3258" s="92">
        <v>0.0</v>
      </c>
      <c r="Y3258" s="92">
        <v>0.0</v>
      </c>
      <c r="Z3258" s="92">
        <v>0.0</v>
      </c>
      <c r="AA3258" s="92">
        <v>0.0</v>
      </c>
      <c r="AB3258" s="92">
        <v>0.0</v>
      </c>
      <c r="AC3258" s="92">
        <v>0.0</v>
      </c>
      <c r="AD3258" s="92">
        <v>0.0</v>
      </c>
      <c r="AE3258" s="92">
        <v>0.0</v>
      </c>
      <c r="AF3258" s="92">
        <v>0.0</v>
      </c>
      <c r="AG3258" s="92">
        <v>0.0</v>
      </c>
      <c r="AH3258" s="92">
        <v>0.0</v>
      </c>
    </row>
    <row r="3259" hidden="1">
      <c r="A3259" s="90"/>
      <c r="B3259" s="91"/>
      <c r="C3259" s="92">
        <v>0.0</v>
      </c>
      <c r="D3259" s="92">
        <v>0.0</v>
      </c>
      <c r="E3259" s="93">
        <f t="shared" si="2056"/>
        <v>0</v>
      </c>
      <c r="F3259" s="92">
        <v>0.0</v>
      </c>
      <c r="G3259" s="92">
        <v>0.0</v>
      </c>
      <c r="H3259" s="92">
        <v>0.0</v>
      </c>
      <c r="I3259" s="92">
        <v>0.0</v>
      </c>
      <c r="J3259" s="106">
        <f t="shared" si="2057"/>
        <v>0</v>
      </c>
      <c r="K3259" s="94" t="str">
        <f t="shared" si="2058"/>
        <v>#DIV/0!</v>
      </c>
      <c r="L3259" s="92">
        <v>0.0</v>
      </c>
      <c r="M3259" s="92">
        <v>0.0</v>
      </c>
      <c r="N3259" s="92" t="s">
        <v>386</v>
      </c>
      <c r="O3259" s="95" t="str">
        <f t="shared" si="2059"/>
        <v>#VALUE!</v>
      </c>
      <c r="P3259" s="92">
        <v>0.0</v>
      </c>
      <c r="Q3259" s="92">
        <v>0.0</v>
      </c>
      <c r="R3259" s="92">
        <v>0.0</v>
      </c>
      <c r="S3259" s="92">
        <v>0.0</v>
      </c>
      <c r="T3259" s="92">
        <v>0.0</v>
      </c>
      <c r="U3259" s="92">
        <v>0.0</v>
      </c>
      <c r="V3259" s="92">
        <v>0.0</v>
      </c>
      <c r="W3259" s="92">
        <v>0.0</v>
      </c>
      <c r="X3259" s="92">
        <v>0.0</v>
      </c>
      <c r="Y3259" s="92">
        <v>0.0</v>
      </c>
      <c r="Z3259" s="92">
        <v>0.0</v>
      </c>
      <c r="AA3259" s="92">
        <v>0.0</v>
      </c>
      <c r="AB3259" s="92">
        <v>0.0</v>
      </c>
      <c r="AC3259" s="92">
        <v>0.0</v>
      </c>
      <c r="AD3259" s="92">
        <v>0.0</v>
      </c>
      <c r="AE3259" s="92">
        <v>0.0</v>
      </c>
      <c r="AF3259" s="92">
        <v>0.0</v>
      </c>
      <c r="AG3259" s="92">
        <v>0.0</v>
      </c>
      <c r="AH3259" s="92">
        <v>0.0</v>
      </c>
    </row>
    <row r="3260" hidden="1">
      <c r="A3260" s="90"/>
      <c r="B3260" s="91"/>
      <c r="C3260" s="92">
        <v>0.0</v>
      </c>
      <c r="D3260" s="92">
        <v>0.0</v>
      </c>
      <c r="E3260" s="93">
        <f t="shared" si="2056"/>
        <v>0</v>
      </c>
      <c r="F3260" s="92">
        <v>0.0</v>
      </c>
      <c r="G3260" s="92">
        <v>0.0</v>
      </c>
      <c r="H3260" s="92">
        <v>0.0</v>
      </c>
      <c r="I3260" s="92">
        <v>0.0</v>
      </c>
      <c r="J3260" s="106">
        <f t="shared" si="2057"/>
        <v>0</v>
      </c>
      <c r="K3260" s="94" t="str">
        <f t="shared" si="2058"/>
        <v>#DIV/0!</v>
      </c>
      <c r="L3260" s="92">
        <v>0.0</v>
      </c>
      <c r="M3260" s="92">
        <v>0.0</v>
      </c>
      <c r="N3260" s="92" t="s">
        <v>386</v>
      </c>
      <c r="O3260" s="95" t="str">
        <f t="shared" si="2059"/>
        <v>#VALUE!</v>
      </c>
      <c r="P3260" s="92">
        <v>0.0</v>
      </c>
      <c r="Q3260" s="92">
        <v>0.0</v>
      </c>
      <c r="R3260" s="92">
        <v>0.0</v>
      </c>
      <c r="S3260" s="92">
        <v>0.0</v>
      </c>
      <c r="T3260" s="92">
        <v>0.0</v>
      </c>
      <c r="U3260" s="92">
        <v>0.0</v>
      </c>
      <c r="V3260" s="92">
        <v>0.0</v>
      </c>
      <c r="W3260" s="92">
        <v>0.0</v>
      </c>
      <c r="X3260" s="92">
        <v>0.0</v>
      </c>
      <c r="Y3260" s="92">
        <v>0.0</v>
      </c>
      <c r="Z3260" s="92">
        <v>0.0</v>
      </c>
      <c r="AA3260" s="92">
        <v>0.0</v>
      </c>
      <c r="AB3260" s="92">
        <v>0.0</v>
      </c>
      <c r="AC3260" s="92">
        <v>0.0</v>
      </c>
      <c r="AD3260" s="92">
        <v>0.0</v>
      </c>
      <c r="AE3260" s="92">
        <v>0.0</v>
      </c>
      <c r="AF3260" s="92">
        <v>0.0</v>
      </c>
      <c r="AG3260" s="92">
        <v>0.0</v>
      </c>
      <c r="AH3260" s="92">
        <v>0.0</v>
      </c>
    </row>
    <row r="3261" hidden="1">
      <c r="A3261" s="90"/>
      <c r="B3261" s="91"/>
      <c r="C3261" s="92">
        <v>0.0</v>
      </c>
      <c r="D3261" s="92">
        <v>0.0</v>
      </c>
      <c r="E3261" s="93">
        <f t="shared" si="2056"/>
        <v>0</v>
      </c>
      <c r="F3261" s="92">
        <v>0.0</v>
      </c>
      <c r="G3261" s="92">
        <v>0.0</v>
      </c>
      <c r="H3261" s="92">
        <v>0.0</v>
      </c>
      <c r="I3261" s="92">
        <v>0.0</v>
      </c>
      <c r="J3261" s="106">
        <f t="shared" si="2057"/>
        <v>0</v>
      </c>
      <c r="K3261" s="94" t="str">
        <f t="shared" si="2058"/>
        <v>#DIV/0!</v>
      </c>
      <c r="L3261" s="92">
        <v>0.0</v>
      </c>
      <c r="M3261" s="92">
        <v>0.0</v>
      </c>
      <c r="N3261" s="92" t="s">
        <v>386</v>
      </c>
      <c r="O3261" s="95" t="str">
        <f t="shared" si="2059"/>
        <v>#VALUE!</v>
      </c>
      <c r="P3261" s="92">
        <v>0.0</v>
      </c>
      <c r="Q3261" s="92">
        <v>0.0</v>
      </c>
      <c r="R3261" s="92">
        <v>0.0</v>
      </c>
      <c r="S3261" s="92">
        <v>0.0</v>
      </c>
      <c r="T3261" s="92">
        <v>0.0</v>
      </c>
      <c r="U3261" s="92">
        <v>0.0</v>
      </c>
      <c r="V3261" s="92">
        <v>0.0</v>
      </c>
      <c r="W3261" s="92">
        <v>0.0</v>
      </c>
      <c r="X3261" s="92">
        <v>0.0</v>
      </c>
      <c r="Y3261" s="92">
        <v>0.0</v>
      </c>
      <c r="Z3261" s="92">
        <v>0.0</v>
      </c>
      <c r="AA3261" s="92">
        <v>0.0</v>
      </c>
      <c r="AB3261" s="92">
        <v>0.0</v>
      </c>
      <c r="AC3261" s="92">
        <v>0.0</v>
      </c>
      <c r="AD3261" s="92">
        <v>0.0</v>
      </c>
      <c r="AE3261" s="92">
        <v>0.0</v>
      </c>
      <c r="AF3261" s="92">
        <v>0.0</v>
      </c>
      <c r="AG3261" s="92">
        <v>0.0</v>
      </c>
      <c r="AH3261" s="92">
        <v>0.0</v>
      </c>
    </row>
    <row r="3262" hidden="1">
      <c r="A3262" s="90"/>
      <c r="B3262" s="91"/>
      <c r="C3262" s="92">
        <v>0.0</v>
      </c>
      <c r="D3262" s="92">
        <v>0.0</v>
      </c>
      <c r="E3262" s="93">
        <f t="shared" si="2056"/>
        <v>0</v>
      </c>
      <c r="F3262" s="92">
        <v>0.0</v>
      </c>
      <c r="G3262" s="92">
        <v>0.0</v>
      </c>
      <c r="H3262" s="92">
        <v>0.0</v>
      </c>
      <c r="I3262" s="92">
        <v>0.0</v>
      </c>
      <c r="J3262" s="106">
        <f t="shared" si="2057"/>
        <v>0</v>
      </c>
      <c r="K3262" s="94" t="str">
        <f t="shared" si="2058"/>
        <v>#DIV/0!</v>
      </c>
      <c r="L3262" s="92">
        <v>0.0</v>
      </c>
      <c r="M3262" s="92">
        <v>0.0</v>
      </c>
      <c r="N3262" s="92" t="s">
        <v>386</v>
      </c>
      <c r="O3262" s="95" t="str">
        <f t="shared" si="2059"/>
        <v>#VALUE!</v>
      </c>
      <c r="P3262" s="92">
        <v>0.0</v>
      </c>
      <c r="Q3262" s="92">
        <v>0.0</v>
      </c>
      <c r="R3262" s="92">
        <v>0.0</v>
      </c>
      <c r="S3262" s="92">
        <v>0.0</v>
      </c>
      <c r="T3262" s="92">
        <v>0.0</v>
      </c>
      <c r="U3262" s="92">
        <v>0.0</v>
      </c>
      <c r="V3262" s="92">
        <v>0.0</v>
      </c>
      <c r="W3262" s="92">
        <v>0.0</v>
      </c>
      <c r="X3262" s="92">
        <v>0.0</v>
      </c>
      <c r="Y3262" s="92">
        <v>0.0</v>
      </c>
      <c r="Z3262" s="92">
        <v>0.0</v>
      </c>
      <c r="AA3262" s="92">
        <v>0.0</v>
      </c>
      <c r="AB3262" s="92">
        <v>0.0</v>
      </c>
      <c r="AC3262" s="92">
        <v>0.0</v>
      </c>
      <c r="AD3262" s="92">
        <v>0.0</v>
      </c>
      <c r="AE3262" s="92">
        <v>0.0</v>
      </c>
      <c r="AF3262" s="92">
        <v>0.0</v>
      </c>
      <c r="AG3262" s="92">
        <v>0.0</v>
      </c>
      <c r="AH3262" s="92">
        <v>0.0</v>
      </c>
    </row>
    <row r="3263" hidden="1">
      <c r="A3263" s="90"/>
      <c r="B3263" s="91"/>
      <c r="C3263" s="92">
        <v>0.0</v>
      </c>
      <c r="D3263" s="92">
        <v>0.0</v>
      </c>
      <c r="E3263" s="93">
        <f t="shared" si="2056"/>
        <v>0</v>
      </c>
      <c r="F3263" s="92">
        <v>0.0</v>
      </c>
      <c r="G3263" s="92">
        <v>0.0</v>
      </c>
      <c r="H3263" s="92">
        <v>0.0</v>
      </c>
      <c r="I3263" s="92">
        <v>0.0</v>
      </c>
      <c r="J3263" s="106">
        <f t="shared" si="2057"/>
        <v>0</v>
      </c>
      <c r="K3263" s="94" t="str">
        <f t="shared" si="2058"/>
        <v>#DIV/0!</v>
      </c>
      <c r="L3263" s="92">
        <v>0.0</v>
      </c>
      <c r="M3263" s="92">
        <v>0.0</v>
      </c>
      <c r="N3263" s="92" t="s">
        <v>386</v>
      </c>
      <c r="O3263" s="95" t="str">
        <f t="shared" si="2059"/>
        <v>#VALUE!</v>
      </c>
      <c r="P3263" s="92">
        <v>0.0</v>
      </c>
      <c r="Q3263" s="92">
        <v>0.0</v>
      </c>
      <c r="R3263" s="92">
        <v>0.0</v>
      </c>
      <c r="S3263" s="92">
        <v>0.0</v>
      </c>
      <c r="T3263" s="92">
        <v>0.0</v>
      </c>
      <c r="U3263" s="92">
        <v>0.0</v>
      </c>
      <c r="V3263" s="92">
        <v>0.0</v>
      </c>
      <c r="W3263" s="92">
        <v>0.0</v>
      </c>
      <c r="X3263" s="92">
        <v>0.0</v>
      </c>
      <c r="Y3263" s="92">
        <v>0.0</v>
      </c>
      <c r="Z3263" s="92">
        <v>0.0</v>
      </c>
      <c r="AA3263" s="92">
        <v>0.0</v>
      </c>
      <c r="AB3263" s="92">
        <v>0.0</v>
      </c>
      <c r="AC3263" s="92">
        <v>0.0</v>
      </c>
      <c r="AD3263" s="92">
        <v>0.0</v>
      </c>
      <c r="AE3263" s="92">
        <v>0.0</v>
      </c>
      <c r="AF3263" s="92">
        <v>0.0</v>
      </c>
      <c r="AG3263" s="92">
        <v>0.0</v>
      </c>
      <c r="AH3263" s="92">
        <v>0.0</v>
      </c>
    </row>
    <row r="3264" hidden="1">
      <c r="A3264" s="98"/>
      <c r="B3264" s="99"/>
      <c r="C3264" s="99">
        <f t="shared" ref="C3264:D3264" si="2060">SUM(C3258:C3263)/4</f>
        <v>0</v>
      </c>
      <c r="D3264" s="99">
        <f t="shared" si="2060"/>
        <v>0</v>
      </c>
      <c r="E3264" s="100">
        <f>SUM(E3258:E3263)</f>
        <v>0</v>
      </c>
      <c r="F3264" s="99">
        <f>SUM(F3258:F3263)/4</f>
        <v>0</v>
      </c>
      <c r="G3264" s="99">
        <f>SUM(G3258:G3263)</f>
        <v>0</v>
      </c>
      <c r="H3264" s="99"/>
      <c r="I3264" s="99">
        <f>SUM(I3258:I3263)</f>
        <v>0</v>
      </c>
      <c r="J3264" s="99">
        <f t="shared" si="2057"/>
        <v>0</v>
      </c>
      <c r="K3264" s="101" t="str">
        <f t="shared" si="2058"/>
        <v>#DIV/0!</v>
      </c>
      <c r="L3264" s="99">
        <f t="shared" ref="L3264:M3264" si="2061">SUM(L3258:L3263)</f>
        <v>0</v>
      </c>
      <c r="M3264" s="99">
        <f t="shared" si="2061"/>
        <v>0</v>
      </c>
      <c r="N3264" s="99"/>
      <c r="O3264" s="102"/>
      <c r="P3264" s="99">
        <f t="shared" ref="P3264:AH3264" si="2062">SUM(P3258:P3263)</f>
        <v>0</v>
      </c>
      <c r="Q3264" s="99">
        <f t="shared" si="2062"/>
        <v>0</v>
      </c>
      <c r="R3264" s="99">
        <f t="shared" si="2062"/>
        <v>0</v>
      </c>
      <c r="S3264" s="99">
        <f t="shared" si="2062"/>
        <v>0</v>
      </c>
      <c r="T3264" s="99">
        <f t="shared" si="2062"/>
        <v>0</v>
      </c>
      <c r="U3264" s="99">
        <f t="shared" si="2062"/>
        <v>0</v>
      </c>
      <c r="V3264" s="99">
        <f t="shared" si="2062"/>
        <v>0</v>
      </c>
      <c r="W3264" s="99">
        <f t="shared" si="2062"/>
        <v>0</v>
      </c>
      <c r="X3264" s="99">
        <f t="shared" si="2062"/>
        <v>0</v>
      </c>
      <c r="Y3264" s="99">
        <f t="shared" si="2062"/>
        <v>0</v>
      </c>
      <c r="Z3264" s="99">
        <f t="shared" si="2062"/>
        <v>0</v>
      </c>
      <c r="AA3264" s="99">
        <f t="shared" si="2062"/>
        <v>0</v>
      </c>
      <c r="AB3264" s="99">
        <f t="shared" si="2062"/>
        <v>0</v>
      </c>
      <c r="AC3264" s="99">
        <f t="shared" si="2062"/>
        <v>0</v>
      </c>
      <c r="AD3264" s="99">
        <f t="shared" si="2062"/>
        <v>0</v>
      </c>
      <c r="AE3264" s="99">
        <f t="shared" si="2062"/>
        <v>0</v>
      </c>
      <c r="AF3264" s="99">
        <f t="shared" si="2062"/>
        <v>0</v>
      </c>
      <c r="AG3264" s="99">
        <f t="shared" si="2062"/>
        <v>0</v>
      </c>
      <c r="AH3264" s="99">
        <f t="shared" si="2062"/>
        <v>0</v>
      </c>
    </row>
    <row r="3265" hidden="1">
      <c r="A3265" s="90"/>
      <c r="B3265" s="91"/>
      <c r="C3265" s="92">
        <v>0.0</v>
      </c>
      <c r="D3265" s="92">
        <v>0.0</v>
      </c>
      <c r="E3265" s="93">
        <f t="shared" ref="E3265:E3270" si="2063">SUM(L3265*I3265)/60</f>
        <v>0</v>
      </c>
      <c r="F3265" s="92">
        <v>0.0</v>
      </c>
      <c r="G3265" s="92">
        <v>0.0</v>
      </c>
      <c r="H3265" s="92">
        <v>0.0</v>
      </c>
      <c r="I3265" s="92">
        <v>0.0</v>
      </c>
      <c r="J3265" s="106">
        <f t="shared" si="2057"/>
        <v>0</v>
      </c>
      <c r="K3265" s="94" t="str">
        <f t="shared" si="2058"/>
        <v>#DIV/0!</v>
      </c>
      <c r="L3265" s="92">
        <v>0.0</v>
      </c>
      <c r="M3265" s="92">
        <v>0.0</v>
      </c>
      <c r="N3265" s="92" t="s">
        <v>386</v>
      </c>
      <c r="O3265" s="95">
        <f t="shared" ref="O3265:O3270" si="2064">SUM(L3265*I3265)/60</f>
        <v>0</v>
      </c>
      <c r="P3265" s="92">
        <v>0.0</v>
      </c>
      <c r="Q3265" s="92">
        <v>0.0</v>
      </c>
      <c r="R3265" s="92">
        <v>0.0</v>
      </c>
      <c r="S3265" s="92">
        <v>0.0</v>
      </c>
      <c r="T3265" s="92">
        <v>0.0</v>
      </c>
      <c r="U3265" s="92">
        <v>0.0</v>
      </c>
      <c r="V3265" s="92">
        <v>0.0</v>
      </c>
      <c r="W3265" s="92">
        <v>0.0</v>
      </c>
      <c r="X3265" s="92">
        <v>0.0</v>
      </c>
      <c r="Y3265" s="92">
        <v>0.0</v>
      </c>
      <c r="Z3265" s="92">
        <v>0.0</v>
      </c>
      <c r="AA3265" s="92">
        <v>0.0</v>
      </c>
      <c r="AB3265" s="92">
        <v>0.0</v>
      </c>
      <c r="AC3265" s="92">
        <v>0.0</v>
      </c>
      <c r="AD3265" s="92">
        <v>0.0</v>
      </c>
      <c r="AE3265" s="92">
        <v>0.0</v>
      </c>
      <c r="AF3265" s="92">
        <v>0.0</v>
      </c>
      <c r="AG3265" s="92">
        <v>0.0</v>
      </c>
      <c r="AH3265" s="92">
        <v>0.0</v>
      </c>
    </row>
    <row r="3266" hidden="1">
      <c r="A3266" s="90"/>
      <c r="B3266" s="91"/>
      <c r="C3266" s="92">
        <v>0.0</v>
      </c>
      <c r="D3266" s="92">
        <v>0.0</v>
      </c>
      <c r="E3266" s="93">
        <f t="shared" si="2063"/>
        <v>0</v>
      </c>
      <c r="F3266" s="92">
        <v>0.0</v>
      </c>
      <c r="G3266" s="92">
        <v>0.0</v>
      </c>
      <c r="H3266" s="92">
        <v>0.0</v>
      </c>
      <c r="I3266" s="92">
        <v>0.0</v>
      </c>
      <c r="J3266" s="106">
        <f t="shared" si="2057"/>
        <v>0</v>
      </c>
      <c r="K3266" s="94" t="str">
        <f t="shared" si="2058"/>
        <v>#DIV/0!</v>
      </c>
      <c r="L3266" s="92">
        <v>0.0</v>
      </c>
      <c r="M3266" s="92">
        <v>0.0</v>
      </c>
      <c r="N3266" s="92" t="s">
        <v>386</v>
      </c>
      <c r="O3266" s="95">
        <f t="shared" si="2064"/>
        <v>0</v>
      </c>
      <c r="P3266" s="92">
        <v>0.0</v>
      </c>
      <c r="Q3266" s="92">
        <v>0.0</v>
      </c>
      <c r="R3266" s="92">
        <v>0.0</v>
      </c>
      <c r="S3266" s="92">
        <v>0.0</v>
      </c>
      <c r="T3266" s="92">
        <v>0.0</v>
      </c>
      <c r="U3266" s="92">
        <v>0.0</v>
      </c>
      <c r="V3266" s="92">
        <v>0.0</v>
      </c>
      <c r="W3266" s="92">
        <v>0.0</v>
      </c>
      <c r="X3266" s="92">
        <v>0.0</v>
      </c>
      <c r="Y3266" s="92">
        <v>0.0</v>
      </c>
      <c r="Z3266" s="92">
        <v>0.0</v>
      </c>
      <c r="AA3266" s="92">
        <v>0.0</v>
      </c>
      <c r="AB3266" s="92">
        <v>0.0</v>
      </c>
      <c r="AC3266" s="92">
        <v>0.0</v>
      </c>
      <c r="AD3266" s="92">
        <v>0.0</v>
      </c>
      <c r="AE3266" s="92">
        <v>0.0</v>
      </c>
      <c r="AF3266" s="92">
        <v>0.0</v>
      </c>
      <c r="AG3266" s="92">
        <v>0.0</v>
      </c>
      <c r="AH3266" s="92">
        <v>0.0</v>
      </c>
    </row>
    <row r="3267" hidden="1">
      <c r="A3267" s="90"/>
      <c r="B3267" s="91"/>
      <c r="C3267" s="92">
        <v>0.0</v>
      </c>
      <c r="D3267" s="92">
        <v>0.0</v>
      </c>
      <c r="E3267" s="93">
        <f t="shared" si="2063"/>
        <v>0</v>
      </c>
      <c r="F3267" s="92">
        <v>0.0</v>
      </c>
      <c r="G3267" s="92">
        <v>0.0</v>
      </c>
      <c r="H3267" s="92">
        <v>0.0</v>
      </c>
      <c r="I3267" s="92">
        <v>0.0</v>
      </c>
      <c r="J3267" s="106">
        <f t="shared" si="2057"/>
        <v>0</v>
      </c>
      <c r="K3267" s="94" t="str">
        <f t="shared" si="2058"/>
        <v>#DIV/0!</v>
      </c>
      <c r="L3267" s="92">
        <v>0.0</v>
      </c>
      <c r="M3267" s="92">
        <v>0.0</v>
      </c>
      <c r="N3267" s="92" t="s">
        <v>386</v>
      </c>
      <c r="O3267" s="95">
        <f t="shared" si="2064"/>
        <v>0</v>
      </c>
      <c r="P3267" s="92">
        <v>0.0</v>
      </c>
      <c r="Q3267" s="92">
        <v>0.0</v>
      </c>
      <c r="R3267" s="92">
        <v>0.0</v>
      </c>
      <c r="S3267" s="92">
        <v>0.0</v>
      </c>
      <c r="T3267" s="92">
        <v>0.0</v>
      </c>
      <c r="U3267" s="92">
        <v>0.0</v>
      </c>
      <c r="V3267" s="92">
        <v>0.0</v>
      </c>
      <c r="W3267" s="92">
        <v>0.0</v>
      </c>
      <c r="X3267" s="92">
        <v>0.0</v>
      </c>
      <c r="Y3267" s="92">
        <v>0.0</v>
      </c>
      <c r="Z3267" s="92">
        <v>0.0</v>
      </c>
      <c r="AA3267" s="92">
        <v>0.0</v>
      </c>
      <c r="AB3267" s="92">
        <v>0.0</v>
      </c>
      <c r="AC3267" s="92">
        <v>0.0</v>
      </c>
      <c r="AD3267" s="92">
        <v>0.0</v>
      </c>
      <c r="AE3267" s="92">
        <v>0.0</v>
      </c>
      <c r="AF3267" s="92">
        <v>0.0</v>
      </c>
      <c r="AG3267" s="92">
        <v>0.0</v>
      </c>
      <c r="AH3267" s="92">
        <v>0.0</v>
      </c>
    </row>
    <row r="3268" hidden="1">
      <c r="A3268" s="90"/>
      <c r="B3268" s="91"/>
      <c r="C3268" s="92">
        <v>0.0</v>
      </c>
      <c r="D3268" s="92">
        <v>0.0</v>
      </c>
      <c r="E3268" s="93">
        <f t="shared" si="2063"/>
        <v>0</v>
      </c>
      <c r="F3268" s="92">
        <v>0.0</v>
      </c>
      <c r="G3268" s="92">
        <v>0.0</v>
      </c>
      <c r="H3268" s="92">
        <v>0.0</v>
      </c>
      <c r="I3268" s="92">
        <v>0.0</v>
      </c>
      <c r="J3268" s="106">
        <f t="shared" si="2057"/>
        <v>0</v>
      </c>
      <c r="K3268" s="94" t="str">
        <f t="shared" si="2058"/>
        <v>#DIV/0!</v>
      </c>
      <c r="L3268" s="92">
        <v>0.0</v>
      </c>
      <c r="M3268" s="92">
        <v>0.0</v>
      </c>
      <c r="N3268" s="92" t="s">
        <v>386</v>
      </c>
      <c r="O3268" s="95">
        <f t="shared" si="2064"/>
        <v>0</v>
      </c>
      <c r="P3268" s="92">
        <v>0.0</v>
      </c>
      <c r="Q3268" s="92">
        <v>0.0</v>
      </c>
      <c r="R3268" s="92">
        <v>0.0</v>
      </c>
      <c r="S3268" s="92">
        <v>0.0</v>
      </c>
      <c r="T3268" s="92">
        <v>0.0</v>
      </c>
      <c r="U3268" s="92">
        <v>0.0</v>
      </c>
      <c r="V3268" s="92">
        <v>0.0</v>
      </c>
      <c r="W3268" s="92">
        <v>0.0</v>
      </c>
      <c r="X3268" s="92">
        <v>0.0</v>
      </c>
      <c r="Y3268" s="92">
        <v>0.0</v>
      </c>
      <c r="Z3268" s="92">
        <v>0.0</v>
      </c>
      <c r="AA3268" s="92">
        <v>0.0</v>
      </c>
      <c r="AB3268" s="92">
        <v>0.0</v>
      </c>
      <c r="AC3268" s="92">
        <v>0.0</v>
      </c>
      <c r="AD3268" s="92">
        <v>0.0</v>
      </c>
      <c r="AE3268" s="92">
        <v>0.0</v>
      </c>
      <c r="AF3268" s="92">
        <v>0.0</v>
      </c>
      <c r="AG3268" s="92">
        <v>0.0</v>
      </c>
      <c r="AH3268" s="92">
        <v>0.0</v>
      </c>
    </row>
    <row r="3269" hidden="1">
      <c r="A3269" s="90"/>
      <c r="B3269" s="91"/>
      <c r="C3269" s="92">
        <v>0.0</v>
      </c>
      <c r="D3269" s="92">
        <v>0.0</v>
      </c>
      <c r="E3269" s="93">
        <f t="shared" si="2063"/>
        <v>0</v>
      </c>
      <c r="F3269" s="92">
        <v>0.0</v>
      </c>
      <c r="G3269" s="92">
        <v>0.0</v>
      </c>
      <c r="H3269" s="92">
        <v>0.0</v>
      </c>
      <c r="I3269" s="92">
        <v>0.0</v>
      </c>
      <c r="J3269" s="106">
        <f t="shared" si="2057"/>
        <v>0</v>
      </c>
      <c r="K3269" s="94" t="str">
        <f t="shared" si="2058"/>
        <v>#DIV/0!</v>
      </c>
      <c r="L3269" s="92">
        <v>0.0</v>
      </c>
      <c r="M3269" s="92">
        <v>0.0</v>
      </c>
      <c r="N3269" s="92" t="s">
        <v>386</v>
      </c>
      <c r="O3269" s="95">
        <f t="shared" si="2064"/>
        <v>0</v>
      </c>
      <c r="P3269" s="92">
        <v>0.0</v>
      </c>
      <c r="Q3269" s="92">
        <v>0.0</v>
      </c>
      <c r="R3269" s="92">
        <v>0.0</v>
      </c>
      <c r="S3269" s="92">
        <v>0.0</v>
      </c>
      <c r="T3269" s="92">
        <v>0.0</v>
      </c>
      <c r="U3269" s="92">
        <v>0.0</v>
      </c>
      <c r="V3269" s="92">
        <v>0.0</v>
      </c>
      <c r="W3269" s="92">
        <v>0.0</v>
      </c>
      <c r="X3269" s="92">
        <v>0.0</v>
      </c>
      <c r="Y3269" s="92">
        <v>0.0</v>
      </c>
      <c r="Z3269" s="92">
        <v>0.0</v>
      </c>
      <c r="AA3269" s="92">
        <v>0.0</v>
      </c>
      <c r="AB3269" s="92">
        <v>0.0</v>
      </c>
      <c r="AC3269" s="92">
        <v>0.0</v>
      </c>
      <c r="AD3269" s="92">
        <v>0.0</v>
      </c>
      <c r="AE3269" s="92">
        <v>0.0</v>
      </c>
      <c r="AF3269" s="92">
        <v>0.0</v>
      </c>
      <c r="AG3269" s="92">
        <v>0.0</v>
      </c>
      <c r="AH3269" s="92">
        <v>0.0</v>
      </c>
    </row>
    <row r="3270" hidden="1">
      <c r="A3270" s="90"/>
      <c r="B3270" s="91"/>
      <c r="C3270" s="92">
        <v>0.0</v>
      </c>
      <c r="D3270" s="92">
        <v>0.0</v>
      </c>
      <c r="E3270" s="93">
        <f t="shared" si="2063"/>
        <v>0</v>
      </c>
      <c r="F3270" s="92">
        <v>0.0</v>
      </c>
      <c r="G3270" s="92">
        <v>0.0</v>
      </c>
      <c r="H3270" s="92">
        <v>0.0</v>
      </c>
      <c r="I3270" s="92">
        <v>0.0</v>
      </c>
      <c r="J3270" s="106">
        <f t="shared" si="2057"/>
        <v>0</v>
      </c>
      <c r="K3270" s="94" t="str">
        <f t="shared" si="2058"/>
        <v>#DIV/0!</v>
      </c>
      <c r="L3270" s="92">
        <v>0.0</v>
      </c>
      <c r="M3270" s="92">
        <v>0.0</v>
      </c>
      <c r="N3270" s="92" t="s">
        <v>386</v>
      </c>
      <c r="O3270" s="95">
        <f t="shared" si="2064"/>
        <v>0</v>
      </c>
      <c r="P3270" s="92">
        <v>0.0</v>
      </c>
      <c r="Q3270" s="92">
        <v>0.0</v>
      </c>
      <c r="R3270" s="92">
        <v>0.0</v>
      </c>
      <c r="S3270" s="92">
        <v>0.0</v>
      </c>
      <c r="T3270" s="92">
        <v>0.0</v>
      </c>
      <c r="U3270" s="92">
        <v>0.0</v>
      </c>
      <c r="V3270" s="92">
        <v>0.0</v>
      </c>
      <c r="W3270" s="92">
        <v>0.0</v>
      </c>
      <c r="X3270" s="92">
        <v>0.0</v>
      </c>
      <c r="Y3270" s="92">
        <v>0.0</v>
      </c>
      <c r="Z3270" s="92">
        <v>0.0</v>
      </c>
      <c r="AA3270" s="92">
        <v>0.0</v>
      </c>
      <c r="AB3270" s="92">
        <v>0.0</v>
      </c>
      <c r="AC3270" s="92">
        <v>0.0</v>
      </c>
      <c r="AD3270" s="92">
        <v>0.0</v>
      </c>
      <c r="AE3270" s="92">
        <v>0.0</v>
      </c>
      <c r="AF3270" s="92">
        <v>0.0</v>
      </c>
      <c r="AG3270" s="92">
        <v>0.0</v>
      </c>
      <c r="AH3270" s="92">
        <v>0.0</v>
      </c>
    </row>
    <row r="3271" hidden="1">
      <c r="A3271" s="98" t="s">
        <v>271</v>
      </c>
      <c r="B3271" s="99"/>
      <c r="C3271" s="99">
        <f>SUM(C3265:C3270)</f>
        <v>0</v>
      </c>
      <c r="D3271" s="99">
        <f t="shared" ref="D3271:F3271" si="2065">SUM(D3265:D3270)/4</f>
        <v>0</v>
      </c>
      <c r="E3271" s="100">
        <f t="shared" si="2065"/>
        <v>0</v>
      </c>
      <c r="F3271" s="99">
        <f t="shared" si="2065"/>
        <v>0</v>
      </c>
      <c r="G3271" s="99">
        <f>SUM(G3265:G3270)</f>
        <v>0</v>
      </c>
      <c r="H3271" s="99"/>
      <c r="I3271" s="99">
        <f>SUM(I3265:I3270)</f>
        <v>0</v>
      </c>
      <c r="J3271" s="99">
        <f t="shared" si="2057"/>
        <v>0</v>
      </c>
      <c r="K3271" s="101" t="str">
        <f t="shared" si="2058"/>
        <v>#DIV/0!</v>
      </c>
      <c r="L3271" s="99">
        <f t="shared" ref="L3271:M3271" si="2066">SUM(L3265:L3270)</f>
        <v>0</v>
      </c>
      <c r="M3271" s="99">
        <f t="shared" si="2066"/>
        <v>0</v>
      </c>
      <c r="N3271" s="99"/>
      <c r="O3271" s="102"/>
      <c r="P3271" s="99">
        <f t="shared" ref="P3271:AH3271" si="2067">SUM(P3265:P3270)</f>
        <v>0</v>
      </c>
      <c r="Q3271" s="99">
        <f t="shared" si="2067"/>
        <v>0</v>
      </c>
      <c r="R3271" s="99">
        <f t="shared" si="2067"/>
        <v>0</v>
      </c>
      <c r="S3271" s="99">
        <f t="shared" si="2067"/>
        <v>0</v>
      </c>
      <c r="T3271" s="99">
        <f t="shared" si="2067"/>
        <v>0</v>
      </c>
      <c r="U3271" s="99">
        <f t="shared" si="2067"/>
        <v>0</v>
      </c>
      <c r="V3271" s="99">
        <f t="shared" si="2067"/>
        <v>0</v>
      </c>
      <c r="W3271" s="99">
        <f t="shared" si="2067"/>
        <v>0</v>
      </c>
      <c r="X3271" s="99">
        <f t="shared" si="2067"/>
        <v>0</v>
      </c>
      <c r="Y3271" s="99">
        <f t="shared" si="2067"/>
        <v>0</v>
      </c>
      <c r="Z3271" s="99">
        <f t="shared" si="2067"/>
        <v>0</v>
      </c>
      <c r="AA3271" s="99">
        <f t="shared" si="2067"/>
        <v>0</v>
      </c>
      <c r="AB3271" s="99">
        <f t="shared" si="2067"/>
        <v>0</v>
      </c>
      <c r="AC3271" s="99">
        <f t="shared" si="2067"/>
        <v>0</v>
      </c>
      <c r="AD3271" s="99">
        <f t="shared" si="2067"/>
        <v>0</v>
      </c>
      <c r="AE3271" s="99">
        <f t="shared" si="2067"/>
        <v>0</v>
      </c>
      <c r="AF3271" s="99">
        <f t="shared" si="2067"/>
        <v>0</v>
      </c>
      <c r="AG3271" s="99">
        <f t="shared" si="2067"/>
        <v>0</v>
      </c>
      <c r="AH3271" s="99">
        <f t="shared" si="2067"/>
        <v>0</v>
      </c>
    </row>
    <row r="3272">
      <c r="A3272" s="119" t="s">
        <v>566</v>
      </c>
    </row>
    <row r="3274" hidden="1">
      <c r="A3274" s="115"/>
      <c r="F3274" s="116" t="s">
        <v>382</v>
      </c>
      <c r="L3274" s="117" t="s">
        <v>383</v>
      </c>
      <c r="N3274" s="118" t="s">
        <v>384</v>
      </c>
    </row>
    <row r="3275" hidden="1">
      <c r="A3275" s="83" t="s">
        <v>232</v>
      </c>
      <c r="B3275" s="83" t="s">
        <v>233</v>
      </c>
      <c r="C3275" s="83" t="s">
        <v>234</v>
      </c>
      <c r="D3275" s="83" t="s">
        <v>15</v>
      </c>
      <c r="E3275" s="84" t="s">
        <v>235</v>
      </c>
      <c r="F3275" s="85" t="s">
        <v>17</v>
      </c>
      <c r="G3275" s="85" t="s">
        <v>236</v>
      </c>
      <c r="H3275" s="85" t="s">
        <v>237</v>
      </c>
      <c r="I3275" s="85" t="s">
        <v>238</v>
      </c>
      <c r="J3275" s="85" t="s">
        <v>239</v>
      </c>
      <c r="K3275" s="86" t="s">
        <v>240</v>
      </c>
      <c r="L3275" s="87" t="s">
        <v>241</v>
      </c>
      <c r="M3275" s="87" t="s">
        <v>242</v>
      </c>
      <c r="N3275" s="88" t="s">
        <v>385</v>
      </c>
      <c r="O3275" s="88" t="s">
        <v>235</v>
      </c>
      <c r="P3275" s="88" t="s">
        <v>244</v>
      </c>
      <c r="Q3275" s="88" t="s">
        <v>245</v>
      </c>
      <c r="R3275" s="88" t="s">
        <v>246</v>
      </c>
      <c r="S3275" s="88" t="s">
        <v>247</v>
      </c>
      <c r="T3275" s="88" t="s">
        <v>248</v>
      </c>
      <c r="U3275" s="88" t="s">
        <v>249</v>
      </c>
      <c r="V3275" s="88" t="s">
        <v>250</v>
      </c>
      <c r="W3275" s="88" t="s">
        <v>251</v>
      </c>
      <c r="X3275" s="88" t="s">
        <v>252</v>
      </c>
      <c r="Y3275" s="88" t="s">
        <v>253</v>
      </c>
      <c r="Z3275" s="88" t="s">
        <v>254</v>
      </c>
      <c r="AA3275" s="88" t="s">
        <v>255</v>
      </c>
      <c r="AB3275" s="88" t="s">
        <v>256</v>
      </c>
      <c r="AC3275" s="88" t="s">
        <v>257</v>
      </c>
      <c r="AD3275" s="88" t="s">
        <v>258</v>
      </c>
      <c r="AE3275" s="88" t="s">
        <v>259</v>
      </c>
      <c r="AF3275" s="88" t="s">
        <v>260</v>
      </c>
      <c r="AG3275" s="88" t="s">
        <v>261</v>
      </c>
      <c r="AH3275" s="88" t="s">
        <v>262</v>
      </c>
    </row>
    <row r="3276" hidden="1">
      <c r="A3276" s="90"/>
      <c r="B3276" s="91"/>
      <c r="C3276" s="92">
        <v>0.0</v>
      </c>
      <c r="D3276" s="92">
        <v>0.0</v>
      </c>
      <c r="E3276" s="93">
        <f t="shared" ref="E3276:E3281" si="2068">SUM(L3276*I3276)/60</f>
        <v>0</v>
      </c>
      <c r="F3276" s="92">
        <v>0.0</v>
      </c>
      <c r="G3276" s="92">
        <v>0.0</v>
      </c>
      <c r="H3276" s="92">
        <v>0.0</v>
      </c>
      <c r="I3276" s="92">
        <v>0.0</v>
      </c>
      <c r="J3276" s="106">
        <f t="shared" ref="J3276:J3289" si="2069">SUM(G3276-I3276)</f>
        <v>0</v>
      </c>
      <c r="K3276" s="94" t="str">
        <f t="shared" ref="K3276:K3289" si="2070">SUM(G3276/I3276)</f>
        <v>#DIV/0!</v>
      </c>
      <c r="L3276" s="92">
        <v>0.0</v>
      </c>
      <c r="M3276" s="92">
        <v>0.0</v>
      </c>
      <c r="N3276" s="92" t="s">
        <v>386</v>
      </c>
      <c r="O3276" s="95" t="str">
        <f t="shared" ref="O3276:O3281" si="2071">(E3276*N3276)</f>
        <v>#VALUE!</v>
      </c>
      <c r="P3276" s="92">
        <v>0.0</v>
      </c>
      <c r="Q3276" s="92">
        <v>0.0</v>
      </c>
      <c r="R3276" s="92">
        <v>0.0</v>
      </c>
      <c r="S3276" s="92">
        <v>0.0</v>
      </c>
      <c r="T3276" s="92">
        <v>0.0</v>
      </c>
      <c r="U3276" s="92">
        <v>0.0</v>
      </c>
      <c r="V3276" s="92">
        <v>0.0</v>
      </c>
      <c r="W3276" s="92">
        <v>0.0</v>
      </c>
      <c r="X3276" s="92">
        <v>0.0</v>
      </c>
      <c r="Y3276" s="92">
        <v>0.0</v>
      </c>
      <c r="Z3276" s="92">
        <v>0.0</v>
      </c>
      <c r="AA3276" s="92">
        <v>0.0</v>
      </c>
      <c r="AB3276" s="92">
        <v>0.0</v>
      </c>
      <c r="AC3276" s="92">
        <v>0.0</v>
      </c>
      <c r="AD3276" s="92">
        <v>0.0</v>
      </c>
      <c r="AE3276" s="92">
        <v>0.0</v>
      </c>
      <c r="AF3276" s="92">
        <v>0.0</v>
      </c>
      <c r="AG3276" s="92">
        <v>0.0</v>
      </c>
      <c r="AH3276" s="92">
        <v>0.0</v>
      </c>
    </row>
    <row r="3277" hidden="1">
      <c r="A3277" s="90"/>
      <c r="B3277" s="91"/>
      <c r="C3277" s="92">
        <v>0.0</v>
      </c>
      <c r="D3277" s="92">
        <v>0.0</v>
      </c>
      <c r="E3277" s="93">
        <f t="shared" si="2068"/>
        <v>0</v>
      </c>
      <c r="F3277" s="92">
        <v>0.0</v>
      </c>
      <c r="G3277" s="92">
        <v>0.0</v>
      </c>
      <c r="H3277" s="92">
        <v>0.0</v>
      </c>
      <c r="I3277" s="92">
        <v>0.0</v>
      </c>
      <c r="J3277" s="106">
        <f t="shared" si="2069"/>
        <v>0</v>
      </c>
      <c r="K3277" s="94" t="str">
        <f t="shared" si="2070"/>
        <v>#DIV/0!</v>
      </c>
      <c r="L3277" s="92">
        <v>0.0</v>
      </c>
      <c r="M3277" s="92">
        <v>0.0</v>
      </c>
      <c r="N3277" s="92" t="s">
        <v>386</v>
      </c>
      <c r="O3277" s="95" t="str">
        <f t="shared" si="2071"/>
        <v>#VALUE!</v>
      </c>
      <c r="P3277" s="92">
        <v>0.0</v>
      </c>
      <c r="Q3277" s="92">
        <v>0.0</v>
      </c>
      <c r="R3277" s="92">
        <v>0.0</v>
      </c>
      <c r="S3277" s="92">
        <v>0.0</v>
      </c>
      <c r="T3277" s="92">
        <v>0.0</v>
      </c>
      <c r="U3277" s="92">
        <v>0.0</v>
      </c>
      <c r="V3277" s="92">
        <v>0.0</v>
      </c>
      <c r="W3277" s="92">
        <v>0.0</v>
      </c>
      <c r="X3277" s="92">
        <v>0.0</v>
      </c>
      <c r="Y3277" s="92">
        <v>0.0</v>
      </c>
      <c r="Z3277" s="92">
        <v>0.0</v>
      </c>
      <c r="AA3277" s="92">
        <v>0.0</v>
      </c>
      <c r="AB3277" s="92">
        <v>0.0</v>
      </c>
      <c r="AC3277" s="92">
        <v>0.0</v>
      </c>
      <c r="AD3277" s="92">
        <v>0.0</v>
      </c>
      <c r="AE3277" s="92">
        <v>0.0</v>
      </c>
      <c r="AF3277" s="92">
        <v>0.0</v>
      </c>
      <c r="AG3277" s="92">
        <v>0.0</v>
      </c>
      <c r="AH3277" s="92">
        <v>0.0</v>
      </c>
    </row>
    <row r="3278" hidden="1">
      <c r="A3278" s="90"/>
      <c r="B3278" s="91"/>
      <c r="C3278" s="92">
        <v>0.0</v>
      </c>
      <c r="D3278" s="92">
        <v>0.0</v>
      </c>
      <c r="E3278" s="93">
        <f t="shared" si="2068"/>
        <v>0</v>
      </c>
      <c r="F3278" s="92">
        <v>0.0</v>
      </c>
      <c r="G3278" s="92">
        <v>0.0</v>
      </c>
      <c r="H3278" s="92">
        <v>0.0</v>
      </c>
      <c r="I3278" s="92">
        <v>0.0</v>
      </c>
      <c r="J3278" s="106">
        <f t="shared" si="2069"/>
        <v>0</v>
      </c>
      <c r="K3278" s="94" t="str">
        <f t="shared" si="2070"/>
        <v>#DIV/0!</v>
      </c>
      <c r="L3278" s="92">
        <v>0.0</v>
      </c>
      <c r="M3278" s="92">
        <v>0.0</v>
      </c>
      <c r="N3278" s="92" t="s">
        <v>386</v>
      </c>
      <c r="O3278" s="95" t="str">
        <f t="shared" si="2071"/>
        <v>#VALUE!</v>
      </c>
      <c r="P3278" s="92">
        <v>0.0</v>
      </c>
      <c r="Q3278" s="92">
        <v>0.0</v>
      </c>
      <c r="R3278" s="92">
        <v>0.0</v>
      </c>
      <c r="S3278" s="92">
        <v>0.0</v>
      </c>
      <c r="T3278" s="92">
        <v>0.0</v>
      </c>
      <c r="U3278" s="92">
        <v>0.0</v>
      </c>
      <c r="V3278" s="92">
        <v>0.0</v>
      </c>
      <c r="W3278" s="92">
        <v>0.0</v>
      </c>
      <c r="X3278" s="92">
        <v>0.0</v>
      </c>
      <c r="Y3278" s="92">
        <v>0.0</v>
      </c>
      <c r="Z3278" s="92">
        <v>0.0</v>
      </c>
      <c r="AA3278" s="92">
        <v>0.0</v>
      </c>
      <c r="AB3278" s="92">
        <v>0.0</v>
      </c>
      <c r="AC3278" s="92">
        <v>0.0</v>
      </c>
      <c r="AD3278" s="92">
        <v>0.0</v>
      </c>
      <c r="AE3278" s="92">
        <v>0.0</v>
      </c>
      <c r="AF3278" s="92">
        <v>0.0</v>
      </c>
      <c r="AG3278" s="92">
        <v>0.0</v>
      </c>
      <c r="AH3278" s="92">
        <v>0.0</v>
      </c>
    </row>
    <row r="3279" hidden="1">
      <c r="A3279" s="90"/>
      <c r="B3279" s="91"/>
      <c r="C3279" s="92">
        <v>0.0</v>
      </c>
      <c r="D3279" s="92">
        <v>0.0</v>
      </c>
      <c r="E3279" s="93">
        <f t="shared" si="2068"/>
        <v>0</v>
      </c>
      <c r="F3279" s="92">
        <v>0.0</v>
      </c>
      <c r="G3279" s="92">
        <v>0.0</v>
      </c>
      <c r="H3279" s="92">
        <v>0.0</v>
      </c>
      <c r="I3279" s="92">
        <v>0.0</v>
      </c>
      <c r="J3279" s="106">
        <f t="shared" si="2069"/>
        <v>0</v>
      </c>
      <c r="K3279" s="94" t="str">
        <f t="shared" si="2070"/>
        <v>#DIV/0!</v>
      </c>
      <c r="L3279" s="92">
        <v>0.0</v>
      </c>
      <c r="M3279" s="92">
        <v>0.0</v>
      </c>
      <c r="N3279" s="92" t="s">
        <v>386</v>
      </c>
      <c r="O3279" s="95" t="str">
        <f t="shared" si="2071"/>
        <v>#VALUE!</v>
      </c>
      <c r="P3279" s="92">
        <v>0.0</v>
      </c>
      <c r="Q3279" s="92">
        <v>0.0</v>
      </c>
      <c r="R3279" s="92">
        <v>0.0</v>
      </c>
      <c r="S3279" s="92">
        <v>0.0</v>
      </c>
      <c r="T3279" s="92">
        <v>0.0</v>
      </c>
      <c r="U3279" s="92">
        <v>0.0</v>
      </c>
      <c r="V3279" s="92">
        <v>0.0</v>
      </c>
      <c r="W3279" s="92">
        <v>0.0</v>
      </c>
      <c r="X3279" s="92">
        <v>0.0</v>
      </c>
      <c r="Y3279" s="92">
        <v>0.0</v>
      </c>
      <c r="Z3279" s="92">
        <v>0.0</v>
      </c>
      <c r="AA3279" s="92">
        <v>0.0</v>
      </c>
      <c r="AB3279" s="92">
        <v>0.0</v>
      </c>
      <c r="AC3279" s="92">
        <v>0.0</v>
      </c>
      <c r="AD3279" s="92">
        <v>0.0</v>
      </c>
      <c r="AE3279" s="92">
        <v>0.0</v>
      </c>
      <c r="AF3279" s="92">
        <v>0.0</v>
      </c>
      <c r="AG3279" s="92">
        <v>0.0</v>
      </c>
      <c r="AH3279" s="92">
        <v>0.0</v>
      </c>
    </row>
    <row r="3280" hidden="1">
      <c r="A3280" s="90"/>
      <c r="B3280" s="91"/>
      <c r="C3280" s="92">
        <v>0.0</v>
      </c>
      <c r="D3280" s="92">
        <v>0.0</v>
      </c>
      <c r="E3280" s="93">
        <f t="shared" si="2068"/>
        <v>0</v>
      </c>
      <c r="F3280" s="92">
        <v>0.0</v>
      </c>
      <c r="G3280" s="92">
        <v>0.0</v>
      </c>
      <c r="H3280" s="92">
        <v>0.0</v>
      </c>
      <c r="I3280" s="92">
        <v>0.0</v>
      </c>
      <c r="J3280" s="106">
        <f t="shared" si="2069"/>
        <v>0</v>
      </c>
      <c r="K3280" s="94" t="str">
        <f t="shared" si="2070"/>
        <v>#DIV/0!</v>
      </c>
      <c r="L3280" s="92">
        <v>0.0</v>
      </c>
      <c r="M3280" s="92">
        <v>0.0</v>
      </c>
      <c r="N3280" s="92" t="s">
        <v>386</v>
      </c>
      <c r="O3280" s="95" t="str">
        <f t="shared" si="2071"/>
        <v>#VALUE!</v>
      </c>
      <c r="P3280" s="92">
        <v>0.0</v>
      </c>
      <c r="Q3280" s="92">
        <v>0.0</v>
      </c>
      <c r="R3280" s="92">
        <v>0.0</v>
      </c>
      <c r="S3280" s="92">
        <v>0.0</v>
      </c>
      <c r="T3280" s="92">
        <v>0.0</v>
      </c>
      <c r="U3280" s="92">
        <v>0.0</v>
      </c>
      <c r="V3280" s="92">
        <v>0.0</v>
      </c>
      <c r="W3280" s="92">
        <v>0.0</v>
      </c>
      <c r="X3280" s="92">
        <v>0.0</v>
      </c>
      <c r="Y3280" s="92">
        <v>0.0</v>
      </c>
      <c r="Z3280" s="92">
        <v>0.0</v>
      </c>
      <c r="AA3280" s="92">
        <v>0.0</v>
      </c>
      <c r="AB3280" s="92">
        <v>0.0</v>
      </c>
      <c r="AC3280" s="92">
        <v>0.0</v>
      </c>
      <c r="AD3280" s="92">
        <v>0.0</v>
      </c>
      <c r="AE3280" s="92">
        <v>0.0</v>
      </c>
      <c r="AF3280" s="92">
        <v>0.0</v>
      </c>
      <c r="AG3280" s="92">
        <v>0.0</v>
      </c>
      <c r="AH3280" s="92">
        <v>0.0</v>
      </c>
    </row>
    <row r="3281" hidden="1">
      <c r="A3281" s="90"/>
      <c r="B3281" s="91"/>
      <c r="C3281" s="92">
        <v>0.0</v>
      </c>
      <c r="D3281" s="92">
        <v>0.0</v>
      </c>
      <c r="E3281" s="93">
        <f t="shared" si="2068"/>
        <v>0</v>
      </c>
      <c r="F3281" s="92">
        <v>0.0</v>
      </c>
      <c r="G3281" s="92">
        <v>0.0</v>
      </c>
      <c r="H3281" s="92">
        <v>0.0</v>
      </c>
      <c r="I3281" s="92">
        <v>0.0</v>
      </c>
      <c r="J3281" s="106">
        <f t="shared" si="2069"/>
        <v>0</v>
      </c>
      <c r="K3281" s="94" t="str">
        <f t="shared" si="2070"/>
        <v>#DIV/0!</v>
      </c>
      <c r="L3281" s="92">
        <v>0.0</v>
      </c>
      <c r="M3281" s="92">
        <v>0.0</v>
      </c>
      <c r="N3281" s="92" t="s">
        <v>386</v>
      </c>
      <c r="O3281" s="95" t="str">
        <f t="shared" si="2071"/>
        <v>#VALUE!</v>
      </c>
      <c r="P3281" s="92">
        <v>0.0</v>
      </c>
      <c r="Q3281" s="92">
        <v>0.0</v>
      </c>
      <c r="R3281" s="92">
        <v>0.0</v>
      </c>
      <c r="S3281" s="92">
        <v>0.0</v>
      </c>
      <c r="T3281" s="92">
        <v>0.0</v>
      </c>
      <c r="U3281" s="92">
        <v>0.0</v>
      </c>
      <c r="V3281" s="92">
        <v>0.0</v>
      </c>
      <c r="W3281" s="92">
        <v>0.0</v>
      </c>
      <c r="X3281" s="92">
        <v>0.0</v>
      </c>
      <c r="Y3281" s="92">
        <v>0.0</v>
      </c>
      <c r="Z3281" s="92">
        <v>0.0</v>
      </c>
      <c r="AA3281" s="92">
        <v>0.0</v>
      </c>
      <c r="AB3281" s="92">
        <v>0.0</v>
      </c>
      <c r="AC3281" s="92">
        <v>0.0</v>
      </c>
      <c r="AD3281" s="92">
        <v>0.0</v>
      </c>
      <c r="AE3281" s="92">
        <v>0.0</v>
      </c>
      <c r="AF3281" s="92">
        <v>0.0</v>
      </c>
      <c r="AG3281" s="92">
        <v>0.0</v>
      </c>
      <c r="AH3281" s="92">
        <v>0.0</v>
      </c>
    </row>
    <row r="3282" hidden="1">
      <c r="A3282" s="98"/>
      <c r="B3282" s="99"/>
      <c r="C3282" s="99">
        <f t="shared" ref="C3282:D3282" si="2072">SUM(C3276:C3281)/4</f>
        <v>0</v>
      </c>
      <c r="D3282" s="99">
        <f t="shared" si="2072"/>
        <v>0</v>
      </c>
      <c r="E3282" s="100">
        <f>SUM(E3276:E3281)</f>
        <v>0</v>
      </c>
      <c r="F3282" s="99">
        <f>SUM(F3276:F3281)/4</f>
        <v>0</v>
      </c>
      <c r="G3282" s="99">
        <f>SUM(G3276:G3281)</f>
        <v>0</v>
      </c>
      <c r="H3282" s="99"/>
      <c r="I3282" s="99">
        <f>SUM(I3276:I3281)</f>
        <v>0</v>
      </c>
      <c r="J3282" s="99">
        <f t="shared" si="2069"/>
        <v>0</v>
      </c>
      <c r="K3282" s="101" t="str">
        <f t="shared" si="2070"/>
        <v>#DIV/0!</v>
      </c>
      <c r="L3282" s="99">
        <f t="shared" ref="L3282:M3282" si="2073">SUM(L3276:L3281)</f>
        <v>0</v>
      </c>
      <c r="M3282" s="99">
        <f t="shared" si="2073"/>
        <v>0</v>
      </c>
      <c r="N3282" s="99"/>
      <c r="O3282" s="102"/>
      <c r="P3282" s="99">
        <f t="shared" ref="P3282:AH3282" si="2074">SUM(P3276:P3281)</f>
        <v>0</v>
      </c>
      <c r="Q3282" s="99">
        <f t="shared" si="2074"/>
        <v>0</v>
      </c>
      <c r="R3282" s="99">
        <f t="shared" si="2074"/>
        <v>0</v>
      </c>
      <c r="S3282" s="99">
        <f t="shared" si="2074"/>
        <v>0</v>
      </c>
      <c r="T3282" s="99">
        <f t="shared" si="2074"/>
        <v>0</v>
      </c>
      <c r="U3282" s="99">
        <f t="shared" si="2074"/>
        <v>0</v>
      </c>
      <c r="V3282" s="99">
        <f t="shared" si="2074"/>
        <v>0</v>
      </c>
      <c r="W3282" s="99">
        <f t="shared" si="2074"/>
        <v>0</v>
      </c>
      <c r="X3282" s="99">
        <f t="shared" si="2074"/>
        <v>0</v>
      </c>
      <c r="Y3282" s="99">
        <f t="shared" si="2074"/>
        <v>0</v>
      </c>
      <c r="Z3282" s="99">
        <f t="shared" si="2074"/>
        <v>0</v>
      </c>
      <c r="AA3282" s="99">
        <f t="shared" si="2074"/>
        <v>0</v>
      </c>
      <c r="AB3282" s="99">
        <f t="shared" si="2074"/>
        <v>0</v>
      </c>
      <c r="AC3282" s="99">
        <f t="shared" si="2074"/>
        <v>0</v>
      </c>
      <c r="AD3282" s="99">
        <f t="shared" si="2074"/>
        <v>0</v>
      </c>
      <c r="AE3282" s="99">
        <f t="shared" si="2074"/>
        <v>0</v>
      </c>
      <c r="AF3282" s="99">
        <f t="shared" si="2074"/>
        <v>0</v>
      </c>
      <c r="AG3282" s="99">
        <f t="shared" si="2074"/>
        <v>0</v>
      </c>
      <c r="AH3282" s="99">
        <f t="shared" si="2074"/>
        <v>0</v>
      </c>
    </row>
    <row r="3283" hidden="1">
      <c r="A3283" s="90"/>
      <c r="B3283" s="91"/>
      <c r="C3283" s="92">
        <v>0.0</v>
      </c>
      <c r="D3283" s="92">
        <v>0.0</v>
      </c>
      <c r="E3283" s="93">
        <f t="shared" ref="E3283:E3288" si="2075">SUM(L3283*I3283)/60</f>
        <v>0</v>
      </c>
      <c r="F3283" s="92">
        <v>0.0</v>
      </c>
      <c r="G3283" s="92">
        <v>0.0</v>
      </c>
      <c r="H3283" s="92">
        <v>0.0</v>
      </c>
      <c r="I3283" s="92">
        <v>0.0</v>
      </c>
      <c r="J3283" s="106">
        <f t="shared" si="2069"/>
        <v>0</v>
      </c>
      <c r="K3283" s="94" t="str">
        <f t="shared" si="2070"/>
        <v>#DIV/0!</v>
      </c>
      <c r="L3283" s="92">
        <v>0.0</v>
      </c>
      <c r="M3283" s="92">
        <v>0.0</v>
      </c>
      <c r="N3283" s="92" t="s">
        <v>386</v>
      </c>
      <c r="O3283" s="95">
        <f t="shared" ref="O3283:O3288" si="2076">SUM(L3283*I3283)/60</f>
        <v>0</v>
      </c>
      <c r="P3283" s="92">
        <v>0.0</v>
      </c>
      <c r="Q3283" s="92">
        <v>0.0</v>
      </c>
      <c r="R3283" s="92">
        <v>0.0</v>
      </c>
      <c r="S3283" s="92">
        <v>0.0</v>
      </c>
      <c r="T3283" s="92">
        <v>0.0</v>
      </c>
      <c r="U3283" s="92">
        <v>0.0</v>
      </c>
      <c r="V3283" s="92">
        <v>0.0</v>
      </c>
      <c r="W3283" s="92">
        <v>0.0</v>
      </c>
      <c r="X3283" s="92">
        <v>0.0</v>
      </c>
      <c r="Y3283" s="92">
        <v>0.0</v>
      </c>
      <c r="Z3283" s="92">
        <v>0.0</v>
      </c>
      <c r="AA3283" s="92">
        <v>0.0</v>
      </c>
      <c r="AB3283" s="92">
        <v>0.0</v>
      </c>
      <c r="AC3283" s="92">
        <v>0.0</v>
      </c>
      <c r="AD3283" s="92">
        <v>0.0</v>
      </c>
      <c r="AE3283" s="92">
        <v>0.0</v>
      </c>
      <c r="AF3283" s="92">
        <v>0.0</v>
      </c>
      <c r="AG3283" s="92">
        <v>0.0</v>
      </c>
      <c r="AH3283" s="92">
        <v>0.0</v>
      </c>
    </row>
    <row r="3284" hidden="1">
      <c r="A3284" s="90"/>
      <c r="B3284" s="91"/>
      <c r="C3284" s="92">
        <v>0.0</v>
      </c>
      <c r="D3284" s="92">
        <v>0.0</v>
      </c>
      <c r="E3284" s="93">
        <f t="shared" si="2075"/>
        <v>0</v>
      </c>
      <c r="F3284" s="92">
        <v>0.0</v>
      </c>
      <c r="G3284" s="92">
        <v>0.0</v>
      </c>
      <c r="H3284" s="92">
        <v>0.0</v>
      </c>
      <c r="I3284" s="92">
        <v>0.0</v>
      </c>
      <c r="J3284" s="106">
        <f t="shared" si="2069"/>
        <v>0</v>
      </c>
      <c r="K3284" s="94" t="str">
        <f t="shared" si="2070"/>
        <v>#DIV/0!</v>
      </c>
      <c r="L3284" s="92">
        <v>0.0</v>
      </c>
      <c r="M3284" s="92">
        <v>0.0</v>
      </c>
      <c r="N3284" s="92" t="s">
        <v>386</v>
      </c>
      <c r="O3284" s="95">
        <f t="shared" si="2076"/>
        <v>0</v>
      </c>
      <c r="P3284" s="92">
        <v>0.0</v>
      </c>
      <c r="Q3284" s="92">
        <v>0.0</v>
      </c>
      <c r="R3284" s="92">
        <v>0.0</v>
      </c>
      <c r="S3284" s="92">
        <v>0.0</v>
      </c>
      <c r="T3284" s="92">
        <v>0.0</v>
      </c>
      <c r="U3284" s="92">
        <v>0.0</v>
      </c>
      <c r="V3284" s="92">
        <v>0.0</v>
      </c>
      <c r="W3284" s="92">
        <v>0.0</v>
      </c>
      <c r="X3284" s="92">
        <v>0.0</v>
      </c>
      <c r="Y3284" s="92">
        <v>0.0</v>
      </c>
      <c r="Z3284" s="92">
        <v>0.0</v>
      </c>
      <c r="AA3284" s="92">
        <v>0.0</v>
      </c>
      <c r="AB3284" s="92">
        <v>0.0</v>
      </c>
      <c r="AC3284" s="92">
        <v>0.0</v>
      </c>
      <c r="AD3284" s="92">
        <v>0.0</v>
      </c>
      <c r="AE3284" s="92">
        <v>0.0</v>
      </c>
      <c r="AF3284" s="92">
        <v>0.0</v>
      </c>
      <c r="AG3284" s="92">
        <v>0.0</v>
      </c>
      <c r="AH3284" s="92">
        <v>0.0</v>
      </c>
    </row>
    <row r="3285" hidden="1">
      <c r="A3285" s="90"/>
      <c r="B3285" s="91"/>
      <c r="C3285" s="92">
        <v>0.0</v>
      </c>
      <c r="D3285" s="92">
        <v>0.0</v>
      </c>
      <c r="E3285" s="93">
        <f t="shared" si="2075"/>
        <v>0</v>
      </c>
      <c r="F3285" s="92">
        <v>0.0</v>
      </c>
      <c r="G3285" s="92">
        <v>0.0</v>
      </c>
      <c r="H3285" s="92">
        <v>0.0</v>
      </c>
      <c r="I3285" s="92">
        <v>0.0</v>
      </c>
      <c r="J3285" s="106">
        <f t="shared" si="2069"/>
        <v>0</v>
      </c>
      <c r="K3285" s="94" t="str">
        <f t="shared" si="2070"/>
        <v>#DIV/0!</v>
      </c>
      <c r="L3285" s="92">
        <v>0.0</v>
      </c>
      <c r="M3285" s="92">
        <v>0.0</v>
      </c>
      <c r="N3285" s="92" t="s">
        <v>386</v>
      </c>
      <c r="O3285" s="95">
        <f t="shared" si="2076"/>
        <v>0</v>
      </c>
      <c r="P3285" s="92">
        <v>0.0</v>
      </c>
      <c r="Q3285" s="92">
        <v>0.0</v>
      </c>
      <c r="R3285" s="92">
        <v>0.0</v>
      </c>
      <c r="S3285" s="92">
        <v>0.0</v>
      </c>
      <c r="T3285" s="92">
        <v>0.0</v>
      </c>
      <c r="U3285" s="92">
        <v>0.0</v>
      </c>
      <c r="V3285" s="92">
        <v>0.0</v>
      </c>
      <c r="W3285" s="92">
        <v>0.0</v>
      </c>
      <c r="X3285" s="92">
        <v>0.0</v>
      </c>
      <c r="Y3285" s="92">
        <v>0.0</v>
      </c>
      <c r="Z3285" s="92">
        <v>0.0</v>
      </c>
      <c r="AA3285" s="92">
        <v>0.0</v>
      </c>
      <c r="AB3285" s="92">
        <v>0.0</v>
      </c>
      <c r="AC3285" s="92">
        <v>0.0</v>
      </c>
      <c r="AD3285" s="92">
        <v>0.0</v>
      </c>
      <c r="AE3285" s="92">
        <v>0.0</v>
      </c>
      <c r="AF3285" s="92">
        <v>0.0</v>
      </c>
      <c r="AG3285" s="92">
        <v>0.0</v>
      </c>
      <c r="AH3285" s="92">
        <v>0.0</v>
      </c>
    </row>
    <row r="3286" hidden="1">
      <c r="A3286" s="90"/>
      <c r="B3286" s="91"/>
      <c r="C3286" s="92">
        <v>0.0</v>
      </c>
      <c r="D3286" s="92">
        <v>0.0</v>
      </c>
      <c r="E3286" s="93">
        <f t="shared" si="2075"/>
        <v>0</v>
      </c>
      <c r="F3286" s="92">
        <v>0.0</v>
      </c>
      <c r="G3286" s="92">
        <v>0.0</v>
      </c>
      <c r="H3286" s="92">
        <v>0.0</v>
      </c>
      <c r="I3286" s="92">
        <v>0.0</v>
      </c>
      <c r="J3286" s="106">
        <f t="shared" si="2069"/>
        <v>0</v>
      </c>
      <c r="K3286" s="94" t="str">
        <f t="shared" si="2070"/>
        <v>#DIV/0!</v>
      </c>
      <c r="L3286" s="92">
        <v>0.0</v>
      </c>
      <c r="M3286" s="92">
        <v>0.0</v>
      </c>
      <c r="N3286" s="92" t="s">
        <v>386</v>
      </c>
      <c r="O3286" s="95">
        <f t="shared" si="2076"/>
        <v>0</v>
      </c>
      <c r="P3286" s="92">
        <v>0.0</v>
      </c>
      <c r="Q3286" s="92">
        <v>0.0</v>
      </c>
      <c r="R3286" s="92">
        <v>0.0</v>
      </c>
      <c r="S3286" s="92">
        <v>0.0</v>
      </c>
      <c r="T3286" s="92">
        <v>0.0</v>
      </c>
      <c r="U3286" s="92">
        <v>0.0</v>
      </c>
      <c r="V3286" s="92">
        <v>0.0</v>
      </c>
      <c r="W3286" s="92">
        <v>0.0</v>
      </c>
      <c r="X3286" s="92">
        <v>0.0</v>
      </c>
      <c r="Y3286" s="92">
        <v>0.0</v>
      </c>
      <c r="Z3286" s="92">
        <v>0.0</v>
      </c>
      <c r="AA3286" s="92">
        <v>0.0</v>
      </c>
      <c r="AB3286" s="92">
        <v>0.0</v>
      </c>
      <c r="AC3286" s="92">
        <v>0.0</v>
      </c>
      <c r="AD3286" s="92">
        <v>0.0</v>
      </c>
      <c r="AE3286" s="92">
        <v>0.0</v>
      </c>
      <c r="AF3286" s="92">
        <v>0.0</v>
      </c>
      <c r="AG3286" s="92">
        <v>0.0</v>
      </c>
      <c r="AH3286" s="92">
        <v>0.0</v>
      </c>
    </row>
    <row r="3287" hidden="1">
      <c r="A3287" s="90"/>
      <c r="B3287" s="91"/>
      <c r="C3287" s="92">
        <v>0.0</v>
      </c>
      <c r="D3287" s="92">
        <v>0.0</v>
      </c>
      <c r="E3287" s="93">
        <f t="shared" si="2075"/>
        <v>0</v>
      </c>
      <c r="F3287" s="92">
        <v>0.0</v>
      </c>
      <c r="G3287" s="92">
        <v>0.0</v>
      </c>
      <c r="H3287" s="92">
        <v>0.0</v>
      </c>
      <c r="I3287" s="92">
        <v>0.0</v>
      </c>
      <c r="J3287" s="106">
        <f t="shared" si="2069"/>
        <v>0</v>
      </c>
      <c r="K3287" s="94" t="str">
        <f t="shared" si="2070"/>
        <v>#DIV/0!</v>
      </c>
      <c r="L3287" s="92">
        <v>0.0</v>
      </c>
      <c r="M3287" s="92">
        <v>0.0</v>
      </c>
      <c r="N3287" s="92" t="s">
        <v>386</v>
      </c>
      <c r="O3287" s="95">
        <f t="shared" si="2076"/>
        <v>0</v>
      </c>
      <c r="P3287" s="92">
        <v>0.0</v>
      </c>
      <c r="Q3287" s="92">
        <v>0.0</v>
      </c>
      <c r="R3287" s="92">
        <v>0.0</v>
      </c>
      <c r="S3287" s="92">
        <v>0.0</v>
      </c>
      <c r="T3287" s="92">
        <v>0.0</v>
      </c>
      <c r="U3287" s="92">
        <v>0.0</v>
      </c>
      <c r="V3287" s="92">
        <v>0.0</v>
      </c>
      <c r="W3287" s="92">
        <v>0.0</v>
      </c>
      <c r="X3287" s="92">
        <v>0.0</v>
      </c>
      <c r="Y3287" s="92">
        <v>0.0</v>
      </c>
      <c r="Z3287" s="92">
        <v>0.0</v>
      </c>
      <c r="AA3287" s="92">
        <v>0.0</v>
      </c>
      <c r="AB3287" s="92">
        <v>0.0</v>
      </c>
      <c r="AC3287" s="92">
        <v>0.0</v>
      </c>
      <c r="AD3287" s="92">
        <v>0.0</v>
      </c>
      <c r="AE3287" s="92">
        <v>0.0</v>
      </c>
      <c r="AF3287" s="92">
        <v>0.0</v>
      </c>
      <c r="AG3287" s="92">
        <v>0.0</v>
      </c>
      <c r="AH3287" s="92">
        <v>0.0</v>
      </c>
    </row>
    <row r="3288" hidden="1">
      <c r="A3288" s="90"/>
      <c r="B3288" s="91"/>
      <c r="C3288" s="92">
        <v>0.0</v>
      </c>
      <c r="D3288" s="92">
        <v>0.0</v>
      </c>
      <c r="E3288" s="93">
        <f t="shared" si="2075"/>
        <v>0</v>
      </c>
      <c r="F3288" s="92">
        <v>0.0</v>
      </c>
      <c r="G3288" s="92">
        <v>0.0</v>
      </c>
      <c r="H3288" s="92">
        <v>0.0</v>
      </c>
      <c r="I3288" s="92">
        <v>0.0</v>
      </c>
      <c r="J3288" s="106">
        <f t="shared" si="2069"/>
        <v>0</v>
      </c>
      <c r="K3288" s="94" t="str">
        <f t="shared" si="2070"/>
        <v>#DIV/0!</v>
      </c>
      <c r="L3288" s="92">
        <v>0.0</v>
      </c>
      <c r="M3288" s="92">
        <v>0.0</v>
      </c>
      <c r="N3288" s="92" t="s">
        <v>386</v>
      </c>
      <c r="O3288" s="95">
        <f t="shared" si="2076"/>
        <v>0</v>
      </c>
      <c r="P3288" s="92">
        <v>0.0</v>
      </c>
      <c r="Q3288" s="92">
        <v>0.0</v>
      </c>
      <c r="R3288" s="92">
        <v>0.0</v>
      </c>
      <c r="S3288" s="92">
        <v>0.0</v>
      </c>
      <c r="T3288" s="92">
        <v>0.0</v>
      </c>
      <c r="U3288" s="92">
        <v>0.0</v>
      </c>
      <c r="V3288" s="92">
        <v>0.0</v>
      </c>
      <c r="W3288" s="92">
        <v>0.0</v>
      </c>
      <c r="X3288" s="92">
        <v>0.0</v>
      </c>
      <c r="Y3288" s="92">
        <v>0.0</v>
      </c>
      <c r="Z3288" s="92">
        <v>0.0</v>
      </c>
      <c r="AA3288" s="92">
        <v>0.0</v>
      </c>
      <c r="AB3288" s="92">
        <v>0.0</v>
      </c>
      <c r="AC3288" s="92">
        <v>0.0</v>
      </c>
      <c r="AD3288" s="92">
        <v>0.0</v>
      </c>
      <c r="AE3288" s="92">
        <v>0.0</v>
      </c>
      <c r="AF3288" s="92">
        <v>0.0</v>
      </c>
      <c r="AG3288" s="92">
        <v>0.0</v>
      </c>
      <c r="AH3288" s="92">
        <v>0.0</v>
      </c>
    </row>
    <row r="3289" hidden="1">
      <c r="A3289" s="98" t="s">
        <v>271</v>
      </c>
      <c r="B3289" s="99"/>
      <c r="C3289" s="99">
        <f>SUM(C3283:C3288)</f>
        <v>0</v>
      </c>
      <c r="D3289" s="99">
        <f t="shared" ref="D3289:F3289" si="2077">SUM(D3283:D3288)/4</f>
        <v>0</v>
      </c>
      <c r="E3289" s="100">
        <f t="shared" si="2077"/>
        <v>0</v>
      </c>
      <c r="F3289" s="99">
        <f t="shared" si="2077"/>
        <v>0</v>
      </c>
      <c r="G3289" s="99">
        <f>SUM(G3283:G3288)</f>
        <v>0</v>
      </c>
      <c r="H3289" s="99"/>
      <c r="I3289" s="99">
        <f>SUM(I3283:I3288)</f>
        <v>0</v>
      </c>
      <c r="J3289" s="99">
        <f t="shared" si="2069"/>
        <v>0</v>
      </c>
      <c r="K3289" s="101" t="str">
        <f t="shared" si="2070"/>
        <v>#DIV/0!</v>
      </c>
      <c r="L3289" s="99">
        <f t="shared" ref="L3289:M3289" si="2078">SUM(L3283:L3288)</f>
        <v>0</v>
      </c>
      <c r="M3289" s="99">
        <f t="shared" si="2078"/>
        <v>0</v>
      </c>
      <c r="N3289" s="99"/>
      <c r="O3289" s="102"/>
      <c r="P3289" s="99">
        <f t="shared" ref="P3289:AH3289" si="2079">SUM(P3283:P3288)</f>
        <v>0</v>
      </c>
      <c r="Q3289" s="99">
        <f t="shared" si="2079"/>
        <v>0</v>
      </c>
      <c r="R3289" s="99">
        <f t="shared" si="2079"/>
        <v>0</v>
      </c>
      <c r="S3289" s="99">
        <f t="shared" si="2079"/>
        <v>0</v>
      </c>
      <c r="T3289" s="99">
        <f t="shared" si="2079"/>
        <v>0</v>
      </c>
      <c r="U3289" s="99">
        <f t="shared" si="2079"/>
        <v>0</v>
      </c>
      <c r="V3289" s="99">
        <f t="shared" si="2079"/>
        <v>0</v>
      </c>
      <c r="W3289" s="99">
        <f t="shared" si="2079"/>
        <v>0</v>
      </c>
      <c r="X3289" s="99">
        <f t="shared" si="2079"/>
        <v>0</v>
      </c>
      <c r="Y3289" s="99">
        <f t="shared" si="2079"/>
        <v>0</v>
      </c>
      <c r="Z3289" s="99">
        <f t="shared" si="2079"/>
        <v>0</v>
      </c>
      <c r="AA3289" s="99">
        <f t="shared" si="2079"/>
        <v>0</v>
      </c>
      <c r="AB3289" s="99">
        <f t="shared" si="2079"/>
        <v>0</v>
      </c>
      <c r="AC3289" s="99">
        <f t="shared" si="2079"/>
        <v>0</v>
      </c>
      <c r="AD3289" s="99">
        <f t="shared" si="2079"/>
        <v>0</v>
      </c>
      <c r="AE3289" s="99">
        <f t="shared" si="2079"/>
        <v>0</v>
      </c>
      <c r="AF3289" s="99">
        <f t="shared" si="2079"/>
        <v>0</v>
      </c>
      <c r="AG3289" s="99">
        <f t="shared" si="2079"/>
        <v>0</v>
      </c>
      <c r="AH3289" s="99">
        <f t="shared" si="2079"/>
        <v>0</v>
      </c>
    </row>
    <row r="3290">
      <c r="A3290" s="119" t="s">
        <v>567</v>
      </c>
    </row>
    <row r="3292" hidden="1">
      <c r="A3292" s="115"/>
      <c r="F3292" s="116" t="s">
        <v>382</v>
      </c>
      <c r="L3292" s="117" t="s">
        <v>383</v>
      </c>
      <c r="N3292" s="118" t="s">
        <v>384</v>
      </c>
    </row>
    <row r="3293" hidden="1">
      <c r="A3293" s="83" t="s">
        <v>232</v>
      </c>
      <c r="B3293" s="83" t="s">
        <v>233</v>
      </c>
      <c r="C3293" s="83" t="s">
        <v>234</v>
      </c>
      <c r="D3293" s="83" t="s">
        <v>15</v>
      </c>
      <c r="E3293" s="84" t="s">
        <v>235</v>
      </c>
      <c r="F3293" s="85" t="s">
        <v>17</v>
      </c>
      <c r="G3293" s="85" t="s">
        <v>236</v>
      </c>
      <c r="H3293" s="85" t="s">
        <v>237</v>
      </c>
      <c r="I3293" s="85" t="s">
        <v>238</v>
      </c>
      <c r="J3293" s="85" t="s">
        <v>239</v>
      </c>
      <c r="K3293" s="86" t="s">
        <v>240</v>
      </c>
      <c r="L3293" s="87" t="s">
        <v>241</v>
      </c>
      <c r="M3293" s="87" t="s">
        <v>242</v>
      </c>
      <c r="N3293" s="88" t="s">
        <v>385</v>
      </c>
      <c r="O3293" s="88" t="s">
        <v>235</v>
      </c>
      <c r="P3293" s="88" t="s">
        <v>244</v>
      </c>
      <c r="Q3293" s="88" t="s">
        <v>245</v>
      </c>
      <c r="R3293" s="88" t="s">
        <v>246</v>
      </c>
      <c r="S3293" s="88" t="s">
        <v>247</v>
      </c>
      <c r="T3293" s="88" t="s">
        <v>248</v>
      </c>
      <c r="U3293" s="88" t="s">
        <v>249</v>
      </c>
      <c r="V3293" s="88" t="s">
        <v>250</v>
      </c>
      <c r="W3293" s="88" t="s">
        <v>251</v>
      </c>
      <c r="X3293" s="88" t="s">
        <v>252</v>
      </c>
      <c r="Y3293" s="88" t="s">
        <v>253</v>
      </c>
      <c r="Z3293" s="88" t="s">
        <v>254</v>
      </c>
      <c r="AA3293" s="88" t="s">
        <v>255</v>
      </c>
      <c r="AB3293" s="88" t="s">
        <v>256</v>
      </c>
      <c r="AC3293" s="88" t="s">
        <v>257</v>
      </c>
      <c r="AD3293" s="88" t="s">
        <v>258</v>
      </c>
      <c r="AE3293" s="88" t="s">
        <v>259</v>
      </c>
      <c r="AF3293" s="88" t="s">
        <v>260</v>
      </c>
      <c r="AG3293" s="88" t="s">
        <v>261</v>
      </c>
      <c r="AH3293" s="88" t="s">
        <v>262</v>
      </c>
    </row>
    <row r="3294" hidden="1">
      <c r="A3294" s="90" t="s">
        <v>71</v>
      </c>
      <c r="B3294" s="91" t="s">
        <v>356</v>
      </c>
      <c r="C3294" s="103">
        <v>1.0</v>
      </c>
      <c r="D3294" s="103">
        <v>1.0</v>
      </c>
      <c r="E3294" s="104">
        <v>27.0</v>
      </c>
      <c r="F3294" s="92">
        <v>0.0</v>
      </c>
      <c r="G3294" s="103">
        <v>127.0</v>
      </c>
      <c r="H3294" s="92">
        <v>0.0</v>
      </c>
      <c r="I3294" s="103">
        <v>91.0</v>
      </c>
      <c r="J3294" s="106">
        <f t="shared" ref="J3294:J3306" si="2080">SUM(G3294-I3294)</f>
        <v>36</v>
      </c>
      <c r="K3294" s="94">
        <f t="shared" ref="K3294:K3306" si="2081">SUM(G3294/I3294)</f>
        <v>1.395604396</v>
      </c>
      <c r="L3294" s="103">
        <v>15.0</v>
      </c>
      <c r="M3294" s="103">
        <v>187.0</v>
      </c>
      <c r="N3294" s="103">
        <v>1.0</v>
      </c>
      <c r="O3294" s="95">
        <f t="shared" ref="O3294:O3299" si="2082">(E3294*N3294)</f>
        <v>27</v>
      </c>
      <c r="P3294" s="103">
        <v>5.0</v>
      </c>
      <c r="Q3294" s="103">
        <v>3.0</v>
      </c>
      <c r="R3294" s="103">
        <v>21.0</v>
      </c>
      <c r="S3294" s="92">
        <v>0.0</v>
      </c>
      <c r="T3294" s="103">
        <v>25.0</v>
      </c>
      <c r="U3294" s="103">
        <v>5.0</v>
      </c>
      <c r="V3294" s="103">
        <v>3.0</v>
      </c>
      <c r="W3294" s="103">
        <v>1.0</v>
      </c>
      <c r="X3294" s="92">
        <v>0.0</v>
      </c>
      <c r="Y3294" s="92">
        <v>0.0</v>
      </c>
      <c r="Z3294" s="92">
        <v>0.0</v>
      </c>
      <c r="AA3294" s="92">
        <v>0.0</v>
      </c>
      <c r="AB3294" s="92">
        <v>0.0</v>
      </c>
      <c r="AC3294" s="103">
        <v>6.0</v>
      </c>
      <c r="AD3294" s="92">
        <v>0.0</v>
      </c>
      <c r="AE3294" s="92">
        <v>0.0</v>
      </c>
      <c r="AF3294" s="92">
        <v>0.0</v>
      </c>
      <c r="AG3294" s="92">
        <v>0.0</v>
      </c>
      <c r="AH3294" s="92">
        <v>0.0</v>
      </c>
    </row>
    <row r="3295" hidden="1">
      <c r="A3295" s="90" t="s">
        <v>71</v>
      </c>
      <c r="B3295" s="91" t="s">
        <v>318</v>
      </c>
      <c r="C3295" s="103">
        <v>1.0</v>
      </c>
      <c r="D3295" s="103">
        <v>1.0</v>
      </c>
      <c r="E3295" s="104">
        <v>27.0</v>
      </c>
      <c r="F3295" s="103">
        <v>2.0</v>
      </c>
      <c r="G3295" s="103">
        <v>71.0</v>
      </c>
      <c r="H3295" s="92">
        <v>0.0</v>
      </c>
      <c r="I3295" s="103">
        <v>86.0</v>
      </c>
      <c r="J3295" s="106">
        <f t="shared" si="2080"/>
        <v>-15</v>
      </c>
      <c r="K3295" s="94">
        <f t="shared" si="2081"/>
        <v>0.8255813953</v>
      </c>
      <c r="L3295" s="103">
        <v>16.0</v>
      </c>
      <c r="M3295" s="103">
        <v>93.0</v>
      </c>
      <c r="N3295" s="103">
        <v>1.0</v>
      </c>
      <c r="O3295" s="95">
        <f t="shared" si="2082"/>
        <v>27</v>
      </c>
      <c r="P3295" s="103">
        <v>3.0</v>
      </c>
      <c r="Q3295" s="103">
        <v>2.0</v>
      </c>
      <c r="R3295" s="103">
        <v>7.0</v>
      </c>
      <c r="S3295" s="92">
        <v>0.0</v>
      </c>
      <c r="T3295" s="103">
        <v>11.0</v>
      </c>
      <c r="U3295" s="92">
        <v>0.0</v>
      </c>
      <c r="V3295" s="92">
        <v>0.0</v>
      </c>
      <c r="W3295" s="92">
        <v>0.0</v>
      </c>
      <c r="X3295" s="92">
        <v>0.0</v>
      </c>
      <c r="Y3295" s="92">
        <v>0.0</v>
      </c>
      <c r="Z3295" s="92">
        <v>0.0</v>
      </c>
      <c r="AA3295" s="92">
        <v>0.0</v>
      </c>
      <c r="AB3295" s="92">
        <v>0.0</v>
      </c>
      <c r="AC3295" s="103">
        <v>3.0</v>
      </c>
      <c r="AD3295" s="92">
        <v>0.0</v>
      </c>
      <c r="AE3295" s="92">
        <v>0.0</v>
      </c>
      <c r="AF3295" s="92">
        <v>0.0</v>
      </c>
      <c r="AG3295" s="92">
        <v>0.0</v>
      </c>
      <c r="AH3295" s="92">
        <v>0.0</v>
      </c>
    </row>
    <row r="3296" hidden="1">
      <c r="A3296" s="90" t="s">
        <v>71</v>
      </c>
      <c r="B3296" s="91" t="s">
        <v>357</v>
      </c>
      <c r="C3296" s="103">
        <v>1.0</v>
      </c>
      <c r="D3296" s="103">
        <v>1.0</v>
      </c>
      <c r="E3296" s="104">
        <v>27.0</v>
      </c>
      <c r="F3296" s="92">
        <v>0.0</v>
      </c>
      <c r="G3296" s="103">
        <v>91.0</v>
      </c>
      <c r="H3296" s="103">
        <v>1.0</v>
      </c>
      <c r="I3296" s="103">
        <v>78.0</v>
      </c>
      <c r="J3296" s="106">
        <f t="shared" si="2080"/>
        <v>13</v>
      </c>
      <c r="K3296" s="94">
        <f t="shared" si="2081"/>
        <v>1.166666667</v>
      </c>
      <c r="L3296" s="103">
        <v>17.0</v>
      </c>
      <c r="M3296" s="103">
        <v>113.0</v>
      </c>
      <c r="N3296" s="103">
        <v>1.0</v>
      </c>
      <c r="O3296" s="95">
        <f t="shared" si="2082"/>
        <v>27</v>
      </c>
      <c r="P3296" s="103">
        <v>3.0</v>
      </c>
      <c r="Q3296" s="103">
        <v>1.0</v>
      </c>
      <c r="R3296" s="103">
        <v>11.0</v>
      </c>
      <c r="S3296" s="103">
        <v>1.0</v>
      </c>
      <c r="T3296" s="103">
        <v>14.0</v>
      </c>
      <c r="U3296" s="103">
        <v>2.0</v>
      </c>
      <c r="V3296" s="92">
        <v>0.0</v>
      </c>
      <c r="W3296" s="92">
        <v>0.0</v>
      </c>
      <c r="X3296" s="92">
        <v>0.0</v>
      </c>
      <c r="Y3296" s="92">
        <v>0.0</v>
      </c>
      <c r="Z3296" s="92">
        <v>0.0</v>
      </c>
      <c r="AA3296" s="92">
        <v>0.0</v>
      </c>
      <c r="AB3296" s="92">
        <v>0.0</v>
      </c>
      <c r="AC3296" s="103">
        <v>2.0</v>
      </c>
      <c r="AD3296" s="92">
        <v>0.0</v>
      </c>
      <c r="AE3296" s="92">
        <v>0.0</v>
      </c>
      <c r="AF3296" s="92">
        <v>0.0</v>
      </c>
      <c r="AG3296" s="92">
        <v>0.0</v>
      </c>
      <c r="AH3296" s="92">
        <v>0.0</v>
      </c>
    </row>
    <row r="3297" hidden="1">
      <c r="A3297" s="90" t="s">
        <v>71</v>
      </c>
      <c r="B3297" s="91" t="s">
        <v>358</v>
      </c>
      <c r="C3297" s="92">
        <v>0.0</v>
      </c>
      <c r="D3297" s="92">
        <v>0.0</v>
      </c>
      <c r="E3297" s="93">
        <f t="shared" ref="E3297:E3298" si="2083">SUM(L3297*I3297)/60</f>
        <v>0</v>
      </c>
      <c r="F3297" s="92">
        <v>0.0</v>
      </c>
      <c r="G3297" s="92">
        <v>0.0</v>
      </c>
      <c r="H3297" s="92">
        <v>0.0</v>
      </c>
      <c r="I3297" s="92">
        <v>0.0</v>
      </c>
      <c r="J3297" s="106">
        <f t="shared" si="2080"/>
        <v>0</v>
      </c>
      <c r="K3297" s="94" t="str">
        <f t="shared" si="2081"/>
        <v>#DIV/0!</v>
      </c>
      <c r="L3297" s="92">
        <v>0.0</v>
      </c>
      <c r="M3297" s="92">
        <v>0.0</v>
      </c>
      <c r="N3297" s="103">
        <v>0.0</v>
      </c>
      <c r="O3297" s="95">
        <f t="shared" si="2082"/>
        <v>0</v>
      </c>
      <c r="P3297" s="92">
        <v>0.0</v>
      </c>
      <c r="Q3297" s="92">
        <v>0.0</v>
      </c>
      <c r="R3297" s="92">
        <v>0.0</v>
      </c>
      <c r="S3297" s="92">
        <v>0.0</v>
      </c>
      <c r="T3297" s="92">
        <v>0.0</v>
      </c>
      <c r="U3297" s="92">
        <v>0.0</v>
      </c>
      <c r="V3297" s="92">
        <v>0.0</v>
      </c>
      <c r="W3297" s="92">
        <v>0.0</v>
      </c>
      <c r="X3297" s="92">
        <v>0.0</v>
      </c>
      <c r="Y3297" s="92">
        <v>0.0</v>
      </c>
      <c r="Z3297" s="92">
        <v>0.0</v>
      </c>
      <c r="AA3297" s="92">
        <v>0.0</v>
      </c>
      <c r="AB3297" s="92">
        <v>0.0</v>
      </c>
      <c r="AC3297" s="92">
        <v>0.0</v>
      </c>
      <c r="AD3297" s="92">
        <v>0.0</v>
      </c>
      <c r="AE3297" s="92">
        <v>0.0</v>
      </c>
      <c r="AF3297" s="92">
        <v>0.0</v>
      </c>
      <c r="AG3297" s="92">
        <v>0.0</v>
      </c>
      <c r="AH3297" s="92">
        <v>0.0</v>
      </c>
    </row>
    <row r="3298" hidden="1">
      <c r="A3298" s="90" t="s">
        <v>71</v>
      </c>
      <c r="B3298" s="91" t="s">
        <v>327</v>
      </c>
      <c r="C3298" s="92">
        <v>0.0</v>
      </c>
      <c r="D3298" s="92">
        <v>0.0</v>
      </c>
      <c r="E3298" s="93">
        <f t="shared" si="2083"/>
        <v>0</v>
      </c>
      <c r="F3298" s="92">
        <v>0.0</v>
      </c>
      <c r="G3298" s="92">
        <v>0.0</v>
      </c>
      <c r="H3298" s="92">
        <v>0.0</v>
      </c>
      <c r="I3298" s="92">
        <v>0.0</v>
      </c>
      <c r="J3298" s="106">
        <f t="shared" si="2080"/>
        <v>0</v>
      </c>
      <c r="K3298" s="94" t="str">
        <f t="shared" si="2081"/>
        <v>#DIV/0!</v>
      </c>
      <c r="L3298" s="92">
        <v>0.0</v>
      </c>
      <c r="M3298" s="92">
        <v>0.0</v>
      </c>
      <c r="N3298" s="103">
        <v>0.0</v>
      </c>
      <c r="O3298" s="95">
        <f t="shared" si="2082"/>
        <v>0</v>
      </c>
      <c r="P3298" s="92">
        <v>0.0</v>
      </c>
      <c r="Q3298" s="92">
        <v>0.0</v>
      </c>
      <c r="R3298" s="92">
        <v>0.0</v>
      </c>
      <c r="S3298" s="92">
        <v>0.0</v>
      </c>
      <c r="T3298" s="92">
        <v>0.0</v>
      </c>
      <c r="U3298" s="92">
        <v>0.0</v>
      </c>
      <c r="V3298" s="92">
        <v>0.0</v>
      </c>
      <c r="W3298" s="92">
        <v>0.0</v>
      </c>
      <c r="X3298" s="92">
        <v>0.0</v>
      </c>
      <c r="Y3298" s="92">
        <v>0.0</v>
      </c>
      <c r="Z3298" s="92">
        <v>0.0</v>
      </c>
      <c r="AA3298" s="92">
        <v>0.0</v>
      </c>
      <c r="AB3298" s="92">
        <v>0.0</v>
      </c>
      <c r="AC3298" s="92">
        <v>0.0</v>
      </c>
      <c r="AD3298" s="92">
        <v>0.0</v>
      </c>
      <c r="AE3298" s="92">
        <v>0.0</v>
      </c>
      <c r="AF3298" s="92">
        <v>0.0</v>
      </c>
      <c r="AG3298" s="92">
        <v>0.0</v>
      </c>
      <c r="AH3298" s="92">
        <v>0.0</v>
      </c>
    </row>
    <row r="3299" hidden="1">
      <c r="A3299" s="90" t="s">
        <v>71</v>
      </c>
      <c r="B3299" s="91" t="s">
        <v>359</v>
      </c>
      <c r="C3299" s="103">
        <v>1.0</v>
      </c>
      <c r="D3299" s="103">
        <v>1.0</v>
      </c>
      <c r="E3299" s="104">
        <v>27.0</v>
      </c>
      <c r="F3299" s="103">
        <v>3.0</v>
      </c>
      <c r="G3299" s="103">
        <v>78.0</v>
      </c>
      <c r="H3299" s="103">
        <v>1.0</v>
      </c>
      <c r="I3299" s="103">
        <v>59.0</v>
      </c>
      <c r="J3299" s="106">
        <f t="shared" si="2080"/>
        <v>19</v>
      </c>
      <c r="K3299" s="94">
        <f t="shared" si="2081"/>
        <v>1.322033898</v>
      </c>
      <c r="L3299" s="103">
        <v>24.0</v>
      </c>
      <c r="M3299" s="103">
        <v>95.0</v>
      </c>
      <c r="N3299" s="103">
        <v>1.0</v>
      </c>
      <c r="O3299" s="95">
        <f t="shared" si="2082"/>
        <v>27</v>
      </c>
      <c r="P3299" s="103">
        <v>3.0</v>
      </c>
      <c r="Q3299" s="103">
        <v>1.0</v>
      </c>
      <c r="R3299" s="103">
        <v>3.0</v>
      </c>
      <c r="S3299" s="103">
        <v>1.0</v>
      </c>
      <c r="T3299" s="103">
        <v>10.0</v>
      </c>
      <c r="U3299" s="103">
        <v>2.0</v>
      </c>
      <c r="V3299" s="92">
        <v>0.0</v>
      </c>
      <c r="W3299" s="92">
        <v>0.0</v>
      </c>
      <c r="X3299" s="92">
        <v>0.0</v>
      </c>
      <c r="Y3299" s="92">
        <v>0.0</v>
      </c>
      <c r="Z3299" s="92">
        <v>0.0</v>
      </c>
      <c r="AA3299" s="92">
        <v>0.0</v>
      </c>
      <c r="AB3299" s="92">
        <v>0.0</v>
      </c>
      <c r="AC3299" s="92">
        <v>0.0</v>
      </c>
      <c r="AD3299" s="92">
        <v>0.0</v>
      </c>
      <c r="AE3299" s="92">
        <v>0.0</v>
      </c>
      <c r="AF3299" s="92">
        <v>0.0</v>
      </c>
      <c r="AG3299" s="92">
        <v>0.0</v>
      </c>
      <c r="AH3299" s="92">
        <v>0.0</v>
      </c>
    </row>
    <row r="3300" hidden="1">
      <c r="A3300" s="98"/>
      <c r="B3300" s="99"/>
      <c r="C3300" s="99">
        <f t="shared" ref="C3300:D3300" si="2084">SUM(C3294:C3299)/4</f>
        <v>1</v>
      </c>
      <c r="D3300" s="99">
        <f t="shared" si="2084"/>
        <v>1</v>
      </c>
      <c r="E3300" s="100">
        <f>SUM(E3294:E3299)</f>
        <v>108</v>
      </c>
      <c r="F3300" s="99">
        <f>SUM(F3294:F3299)/4</f>
        <v>1.25</v>
      </c>
      <c r="G3300" s="99">
        <f>SUM(G3294:G3299)</f>
        <v>367</v>
      </c>
      <c r="H3300" s="99"/>
      <c r="I3300" s="99">
        <f>SUM(I3294:I3299)</f>
        <v>314</v>
      </c>
      <c r="J3300" s="99">
        <f t="shared" si="2080"/>
        <v>53</v>
      </c>
      <c r="K3300" s="101">
        <f t="shared" si="2081"/>
        <v>1.168789809</v>
      </c>
      <c r="L3300" s="99">
        <f t="shared" ref="L3300:M3300" si="2085">SUM(L3294:L3299)</f>
        <v>72</v>
      </c>
      <c r="M3300" s="99">
        <f t="shared" si="2085"/>
        <v>488</v>
      </c>
      <c r="N3300" s="99"/>
      <c r="O3300" s="102"/>
      <c r="P3300" s="99">
        <f t="shared" ref="P3300:AH3300" si="2086">SUM(P3294:P3299)</f>
        <v>14</v>
      </c>
      <c r="Q3300" s="99">
        <f t="shared" si="2086"/>
        <v>7</v>
      </c>
      <c r="R3300" s="99">
        <f t="shared" si="2086"/>
        <v>42</v>
      </c>
      <c r="S3300" s="99">
        <f t="shared" si="2086"/>
        <v>2</v>
      </c>
      <c r="T3300" s="99">
        <f t="shared" si="2086"/>
        <v>60</v>
      </c>
      <c r="U3300" s="99">
        <f t="shared" si="2086"/>
        <v>9</v>
      </c>
      <c r="V3300" s="99">
        <f t="shared" si="2086"/>
        <v>3</v>
      </c>
      <c r="W3300" s="99">
        <f t="shared" si="2086"/>
        <v>1</v>
      </c>
      <c r="X3300" s="99">
        <f t="shared" si="2086"/>
        <v>0</v>
      </c>
      <c r="Y3300" s="99">
        <f t="shared" si="2086"/>
        <v>0</v>
      </c>
      <c r="Z3300" s="99">
        <f t="shared" si="2086"/>
        <v>0</v>
      </c>
      <c r="AA3300" s="99">
        <f t="shared" si="2086"/>
        <v>0</v>
      </c>
      <c r="AB3300" s="99">
        <f t="shared" si="2086"/>
        <v>0</v>
      </c>
      <c r="AC3300" s="99">
        <f t="shared" si="2086"/>
        <v>11</v>
      </c>
      <c r="AD3300" s="99">
        <f t="shared" si="2086"/>
        <v>0</v>
      </c>
      <c r="AE3300" s="99">
        <f t="shared" si="2086"/>
        <v>0</v>
      </c>
      <c r="AF3300" s="99">
        <f t="shared" si="2086"/>
        <v>0</v>
      </c>
      <c r="AG3300" s="99">
        <f t="shared" si="2086"/>
        <v>0</v>
      </c>
      <c r="AH3300" s="99">
        <f t="shared" si="2086"/>
        <v>0</v>
      </c>
    </row>
    <row r="3301" hidden="1">
      <c r="A3301" s="90" t="s">
        <v>32</v>
      </c>
      <c r="B3301" s="91" t="s">
        <v>295</v>
      </c>
      <c r="C3301" s="103">
        <v>1.0</v>
      </c>
      <c r="D3301" s="92">
        <v>0.0</v>
      </c>
      <c r="E3301" s="104">
        <v>27.0</v>
      </c>
      <c r="F3301" s="92">
        <v>0.0</v>
      </c>
      <c r="G3301" s="103">
        <v>70.0</v>
      </c>
      <c r="H3301" s="103">
        <v>3.0</v>
      </c>
      <c r="I3301" s="103">
        <v>97.0</v>
      </c>
      <c r="J3301" s="106">
        <f t="shared" si="2080"/>
        <v>-27</v>
      </c>
      <c r="K3301" s="94">
        <f t="shared" si="2081"/>
        <v>0.7216494845</v>
      </c>
      <c r="L3301" s="103">
        <v>13.0</v>
      </c>
      <c r="M3301" s="103">
        <v>84.0</v>
      </c>
      <c r="N3301" s="103">
        <v>1.0</v>
      </c>
      <c r="O3301" s="95">
        <f t="shared" ref="O3301:O3305" si="2087">SUM(L3301*I3301)/60</f>
        <v>21.01666667</v>
      </c>
      <c r="P3301" s="103">
        <v>2.0</v>
      </c>
      <c r="Q3301" s="103">
        <v>1.0</v>
      </c>
      <c r="R3301" s="103">
        <v>6.0</v>
      </c>
      <c r="S3301" s="103">
        <v>1.0</v>
      </c>
      <c r="T3301" s="103">
        <v>5.0</v>
      </c>
      <c r="U3301" s="103">
        <v>1.0</v>
      </c>
      <c r="V3301" s="92">
        <v>0.0</v>
      </c>
      <c r="W3301" s="92">
        <v>0.0</v>
      </c>
      <c r="X3301" s="92">
        <v>0.0</v>
      </c>
      <c r="Y3301" s="92">
        <v>0.0</v>
      </c>
      <c r="Z3301" s="92">
        <v>0.0</v>
      </c>
      <c r="AA3301" s="92">
        <v>0.0</v>
      </c>
      <c r="AB3301" s="92">
        <v>0.0</v>
      </c>
      <c r="AC3301" s="92">
        <v>0.0</v>
      </c>
      <c r="AD3301" s="92">
        <v>0.0</v>
      </c>
      <c r="AE3301" s="92">
        <v>0.0</v>
      </c>
      <c r="AF3301" s="92">
        <v>0.0</v>
      </c>
      <c r="AG3301" s="92">
        <v>0.0</v>
      </c>
      <c r="AH3301" s="92">
        <v>0.0</v>
      </c>
    </row>
    <row r="3302" hidden="1">
      <c r="A3302" s="90" t="s">
        <v>32</v>
      </c>
      <c r="B3302" s="91" t="s">
        <v>296</v>
      </c>
      <c r="C3302" s="103">
        <v>1.0</v>
      </c>
      <c r="D3302" s="92">
        <v>0.0</v>
      </c>
      <c r="E3302" s="104">
        <v>27.0</v>
      </c>
      <c r="F3302" s="92">
        <v>0.0</v>
      </c>
      <c r="G3302" s="103">
        <v>69.0</v>
      </c>
      <c r="H3302" s="92">
        <v>0.0</v>
      </c>
      <c r="I3302" s="103">
        <v>102.0</v>
      </c>
      <c r="J3302" s="106">
        <f t="shared" si="2080"/>
        <v>-33</v>
      </c>
      <c r="K3302" s="94">
        <f t="shared" si="2081"/>
        <v>0.6764705882</v>
      </c>
      <c r="L3302" s="103">
        <v>13.0</v>
      </c>
      <c r="M3302" s="103">
        <v>77.0</v>
      </c>
      <c r="N3302" s="103">
        <v>1.0</v>
      </c>
      <c r="O3302" s="95">
        <f t="shared" si="2087"/>
        <v>22.1</v>
      </c>
      <c r="P3302" s="103">
        <v>1.0</v>
      </c>
      <c r="Q3302" s="103">
        <v>3.0</v>
      </c>
      <c r="R3302" s="103">
        <v>2.0</v>
      </c>
      <c r="S3302" s="103">
        <v>1.0</v>
      </c>
      <c r="T3302" s="103">
        <v>7.0</v>
      </c>
      <c r="U3302" s="103">
        <v>1.0</v>
      </c>
      <c r="V3302" s="92">
        <v>0.0</v>
      </c>
      <c r="W3302" s="92">
        <v>0.0</v>
      </c>
      <c r="X3302" s="92">
        <v>0.0</v>
      </c>
      <c r="Y3302" s="92">
        <v>0.0</v>
      </c>
      <c r="Z3302" s="92">
        <v>0.0</v>
      </c>
      <c r="AA3302" s="92">
        <v>0.0</v>
      </c>
      <c r="AB3302" s="92">
        <v>0.0</v>
      </c>
      <c r="AC3302" s="92">
        <v>0.0</v>
      </c>
      <c r="AD3302" s="92">
        <v>0.0</v>
      </c>
      <c r="AE3302" s="92">
        <v>0.0</v>
      </c>
      <c r="AF3302" s="92">
        <v>0.0</v>
      </c>
      <c r="AG3302" s="92">
        <v>0.0</v>
      </c>
      <c r="AH3302" s="92">
        <v>0.0</v>
      </c>
    </row>
    <row r="3303" hidden="1">
      <c r="A3303" s="90" t="s">
        <v>32</v>
      </c>
      <c r="B3303" s="91" t="s">
        <v>297</v>
      </c>
      <c r="C3303" s="103">
        <v>1.0</v>
      </c>
      <c r="D3303" s="92">
        <v>0.0</v>
      </c>
      <c r="E3303" s="104">
        <v>27.0</v>
      </c>
      <c r="F3303" s="103">
        <v>2.0</v>
      </c>
      <c r="G3303" s="103">
        <v>84.0</v>
      </c>
      <c r="H3303" s="103">
        <v>2.0</v>
      </c>
      <c r="I3303" s="103">
        <v>86.0</v>
      </c>
      <c r="J3303" s="106">
        <f t="shared" si="2080"/>
        <v>-2</v>
      </c>
      <c r="K3303" s="94">
        <f t="shared" si="2081"/>
        <v>0.976744186</v>
      </c>
      <c r="L3303" s="103">
        <v>16.0</v>
      </c>
      <c r="M3303" s="103">
        <v>112.0</v>
      </c>
      <c r="N3303" s="103">
        <v>1.0</v>
      </c>
      <c r="O3303" s="95">
        <f t="shared" si="2087"/>
        <v>22.93333333</v>
      </c>
      <c r="P3303" s="103">
        <v>3.0</v>
      </c>
      <c r="Q3303" s="103">
        <v>4.0</v>
      </c>
      <c r="R3303" s="103">
        <v>1.0</v>
      </c>
      <c r="S3303" s="103">
        <v>5.0</v>
      </c>
      <c r="T3303" s="103">
        <v>11.0</v>
      </c>
      <c r="U3303" s="103">
        <v>4.0</v>
      </c>
      <c r="V3303" s="103">
        <v>1.0</v>
      </c>
      <c r="W3303" s="92">
        <v>0.0</v>
      </c>
      <c r="X3303" s="92">
        <v>0.0</v>
      </c>
      <c r="Y3303" s="92">
        <v>0.0</v>
      </c>
      <c r="Z3303" s="92">
        <v>0.0</v>
      </c>
      <c r="AA3303" s="92">
        <v>0.0</v>
      </c>
      <c r="AB3303" s="92">
        <v>0.0</v>
      </c>
      <c r="AC3303" s="103">
        <v>2.0</v>
      </c>
      <c r="AD3303" s="92">
        <v>0.0</v>
      </c>
      <c r="AE3303" s="92">
        <v>0.0</v>
      </c>
      <c r="AF3303" s="92">
        <v>0.0</v>
      </c>
      <c r="AG3303" s="92">
        <v>0.0</v>
      </c>
      <c r="AH3303" s="92">
        <v>0.0</v>
      </c>
    </row>
    <row r="3304" hidden="1">
      <c r="A3304" s="90" t="s">
        <v>32</v>
      </c>
      <c r="B3304" s="91" t="s">
        <v>298</v>
      </c>
      <c r="C3304" s="103">
        <v>1.0</v>
      </c>
      <c r="D3304" s="92">
        <v>0.0</v>
      </c>
      <c r="E3304" s="104">
        <v>27.0</v>
      </c>
      <c r="F3304" s="92">
        <v>0.0</v>
      </c>
      <c r="G3304" s="103">
        <v>84.0</v>
      </c>
      <c r="H3304" s="103">
        <v>1.0</v>
      </c>
      <c r="I3304" s="103">
        <v>88.0</v>
      </c>
      <c r="J3304" s="106">
        <f t="shared" si="2080"/>
        <v>-4</v>
      </c>
      <c r="K3304" s="94">
        <f t="shared" si="2081"/>
        <v>0.9545454545</v>
      </c>
      <c r="L3304" s="103">
        <v>15.0</v>
      </c>
      <c r="M3304" s="103">
        <v>104.0</v>
      </c>
      <c r="N3304" s="103">
        <v>1.0</v>
      </c>
      <c r="O3304" s="95">
        <f t="shared" si="2087"/>
        <v>22</v>
      </c>
      <c r="P3304" s="103">
        <v>6.0</v>
      </c>
      <c r="Q3304" s="103">
        <v>6.0</v>
      </c>
      <c r="R3304" s="103">
        <v>1.0</v>
      </c>
      <c r="S3304" s="103">
        <v>4.0</v>
      </c>
      <c r="T3304" s="103">
        <v>8.0</v>
      </c>
      <c r="U3304" s="103">
        <v>2.0</v>
      </c>
      <c r="V3304" s="92">
        <v>0.0</v>
      </c>
      <c r="W3304" s="92">
        <v>0.0</v>
      </c>
      <c r="X3304" s="92">
        <v>0.0</v>
      </c>
      <c r="Y3304" s="92">
        <v>0.0</v>
      </c>
      <c r="Z3304" s="92">
        <v>0.0</v>
      </c>
      <c r="AA3304" s="92">
        <v>0.0</v>
      </c>
      <c r="AB3304" s="92">
        <v>0.0</v>
      </c>
      <c r="AC3304" s="92">
        <v>0.0</v>
      </c>
      <c r="AD3304" s="92">
        <v>0.0</v>
      </c>
      <c r="AE3304" s="92">
        <v>0.0</v>
      </c>
      <c r="AF3304" s="92">
        <v>0.0</v>
      </c>
      <c r="AG3304" s="92">
        <v>0.0</v>
      </c>
      <c r="AH3304" s="92">
        <v>0.0</v>
      </c>
    </row>
    <row r="3305" hidden="1">
      <c r="A3305" s="90" t="s">
        <v>32</v>
      </c>
      <c r="B3305" s="91" t="s">
        <v>299</v>
      </c>
      <c r="C3305" s="92">
        <v>0.0</v>
      </c>
      <c r="D3305" s="92">
        <v>0.0</v>
      </c>
      <c r="E3305" s="93">
        <f>SUM(L3305*I3305)/60</f>
        <v>0</v>
      </c>
      <c r="F3305" s="92">
        <v>0.0</v>
      </c>
      <c r="G3305" s="92">
        <v>0.0</v>
      </c>
      <c r="H3305" s="92">
        <v>0.0</v>
      </c>
      <c r="I3305" s="92">
        <v>0.0</v>
      </c>
      <c r="J3305" s="106">
        <f t="shared" si="2080"/>
        <v>0</v>
      </c>
      <c r="K3305" s="94" t="str">
        <f t="shared" si="2081"/>
        <v>#DIV/0!</v>
      </c>
      <c r="L3305" s="92">
        <v>0.0</v>
      </c>
      <c r="M3305" s="92">
        <v>0.0</v>
      </c>
      <c r="N3305" s="103">
        <v>0.0</v>
      </c>
      <c r="O3305" s="95">
        <f t="shared" si="2087"/>
        <v>0</v>
      </c>
      <c r="P3305" s="92">
        <v>0.0</v>
      </c>
      <c r="Q3305" s="92">
        <v>0.0</v>
      </c>
      <c r="R3305" s="92">
        <v>0.0</v>
      </c>
      <c r="S3305" s="92">
        <v>0.0</v>
      </c>
      <c r="T3305" s="92">
        <v>0.0</v>
      </c>
      <c r="U3305" s="92">
        <v>0.0</v>
      </c>
      <c r="V3305" s="92">
        <v>0.0</v>
      </c>
      <c r="W3305" s="92">
        <v>0.0</v>
      </c>
      <c r="X3305" s="92">
        <v>0.0</v>
      </c>
      <c r="Y3305" s="92">
        <v>0.0</v>
      </c>
      <c r="Z3305" s="92">
        <v>0.0</v>
      </c>
      <c r="AA3305" s="92">
        <v>0.0</v>
      </c>
      <c r="AB3305" s="92">
        <v>0.0</v>
      </c>
      <c r="AC3305" s="92">
        <v>0.0</v>
      </c>
      <c r="AD3305" s="92">
        <v>0.0</v>
      </c>
      <c r="AE3305" s="92">
        <v>0.0</v>
      </c>
      <c r="AF3305" s="92">
        <v>0.0</v>
      </c>
      <c r="AG3305" s="92">
        <v>0.0</v>
      </c>
      <c r="AH3305" s="92">
        <v>0.0</v>
      </c>
    </row>
    <row r="3306" hidden="1">
      <c r="A3306" s="98" t="s">
        <v>271</v>
      </c>
      <c r="B3306" s="99"/>
      <c r="C3306" s="99">
        <f>SUM(C3301:C3305)</f>
        <v>4</v>
      </c>
      <c r="D3306" s="99">
        <f t="shared" ref="D3306:F3306" si="2088">SUM(D3301:D3305)/4</f>
        <v>0</v>
      </c>
      <c r="E3306" s="100">
        <f t="shared" si="2088"/>
        <v>27</v>
      </c>
      <c r="F3306" s="99">
        <f t="shared" si="2088"/>
        <v>0.5</v>
      </c>
      <c r="G3306" s="99">
        <f>SUM(G3301:G3305)</f>
        <v>307</v>
      </c>
      <c r="H3306" s="99"/>
      <c r="I3306" s="99">
        <f>SUM(I3301:I3305)</f>
        <v>373</v>
      </c>
      <c r="J3306" s="99">
        <f t="shared" si="2080"/>
        <v>-66</v>
      </c>
      <c r="K3306" s="101">
        <f t="shared" si="2081"/>
        <v>0.8230563003</v>
      </c>
      <c r="L3306" s="99">
        <f t="shared" ref="L3306:M3306" si="2089">SUM(L3301:L3305)</f>
        <v>57</v>
      </c>
      <c r="M3306" s="99">
        <f t="shared" si="2089"/>
        <v>377</v>
      </c>
      <c r="N3306" s="99"/>
      <c r="O3306" s="102"/>
      <c r="P3306" s="99">
        <f t="shared" ref="P3306:AH3306" si="2090">SUM(P3301:P3305)</f>
        <v>12</v>
      </c>
      <c r="Q3306" s="99">
        <f t="shared" si="2090"/>
        <v>14</v>
      </c>
      <c r="R3306" s="99">
        <f t="shared" si="2090"/>
        <v>10</v>
      </c>
      <c r="S3306" s="99">
        <f t="shared" si="2090"/>
        <v>11</v>
      </c>
      <c r="T3306" s="99">
        <f t="shared" si="2090"/>
        <v>31</v>
      </c>
      <c r="U3306" s="99">
        <f t="shared" si="2090"/>
        <v>8</v>
      </c>
      <c r="V3306" s="99">
        <f t="shared" si="2090"/>
        <v>1</v>
      </c>
      <c r="W3306" s="99">
        <f t="shared" si="2090"/>
        <v>0</v>
      </c>
      <c r="X3306" s="99">
        <f t="shared" si="2090"/>
        <v>0</v>
      </c>
      <c r="Y3306" s="99">
        <f t="shared" si="2090"/>
        <v>0</v>
      </c>
      <c r="Z3306" s="99">
        <f t="shared" si="2090"/>
        <v>0</v>
      </c>
      <c r="AA3306" s="99">
        <f t="shared" si="2090"/>
        <v>0</v>
      </c>
      <c r="AB3306" s="99">
        <f t="shared" si="2090"/>
        <v>0</v>
      </c>
      <c r="AC3306" s="99">
        <f t="shared" si="2090"/>
        <v>2</v>
      </c>
      <c r="AD3306" s="99">
        <f t="shared" si="2090"/>
        <v>0</v>
      </c>
      <c r="AE3306" s="99">
        <f t="shared" si="2090"/>
        <v>0</v>
      </c>
      <c r="AF3306" s="99">
        <f t="shared" si="2090"/>
        <v>0</v>
      </c>
      <c r="AG3306" s="99">
        <f t="shared" si="2090"/>
        <v>0</v>
      </c>
      <c r="AH3306" s="99">
        <f t="shared" si="2090"/>
        <v>0</v>
      </c>
    </row>
    <row r="3307">
      <c r="A3307" s="119" t="s">
        <v>568</v>
      </c>
    </row>
    <row r="3309" hidden="1">
      <c r="A3309" s="115"/>
      <c r="F3309" s="116" t="s">
        <v>382</v>
      </c>
      <c r="L3309" s="117" t="s">
        <v>383</v>
      </c>
      <c r="N3309" s="118" t="s">
        <v>384</v>
      </c>
    </row>
    <row r="3310" hidden="1">
      <c r="A3310" s="83" t="s">
        <v>232</v>
      </c>
      <c r="B3310" s="83" t="s">
        <v>233</v>
      </c>
      <c r="C3310" s="83" t="s">
        <v>234</v>
      </c>
      <c r="D3310" s="83" t="s">
        <v>15</v>
      </c>
      <c r="E3310" s="84" t="s">
        <v>235</v>
      </c>
      <c r="F3310" s="85" t="s">
        <v>17</v>
      </c>
      <c r="G3310" s="85" t="s">
        <v>236</v>
      </c>
      <c r="H3310" s="85" t="s">
        <v>237</v>
      </c>
      <c r="I3310" s="85" t="s">
        <v>238</v>
      </c>
      <c r="J3310" s="85" t="s">
        <v>239</v>
      </c>
      <c r="K3310" s="86" t="s">
        <v>240</v>
      </c>
      <c r="L3310" s="87" t="s">
        <v>241</v>
      </c>
      <c r="M3310" s="87" t="s">
        <v>242</v>
      </c>
      <c r="N3310" s="88" t="s">
        <v>385</v>
      </c>
      <c r="O3310" s="88" t="s">
        <v>235</v>
      </c>
      <c r="P3310" s="88" t="s">
        <v>244</v>
      </c>
      <c r="Q3310" s="88" t="s">
        <v>245</v>
      </c>
      <c r="R3310" s="88" t="s">
        <v>246</v>
      </c>
      <c r="S3310" s="88" t="s">
        <v>247</v>
      </c>
      <c r="T3310" s="88" t="s">
        <v>248</v>
      </c>
      <c r="U3310" s="88" t="s">
        <v>249</v>
      </c>
      <c r="V3310" s="88" t="s">
        <v>250</v>
      </c>
      <c r="W3310" s="88" t="s">
        <v>251</v>
      </c>
      <c r="X3310" s="88" t="s">
        <v>252</v>
      </c>
      <c r="Y3310" s="88" t="s">
        <v>253</v>
      </c>
      <c r="Z3310" s="88" t="s">
        <v>254</v>
      </c>
      <c r="AA3310" s="88" t="s">
        <v>255</v>
      </c>
      <c r="AB3310" s="88" t="s">
        <v>256</v>
      </c>
      <c r="AC3310" s="88" t="s">
        <v>257</v>
      </c>
      <c r="AD3310" s="88" t="s">
        <v>258</v>
      </c>
      <c r="AE3310" s="88" t="s">
        <v>259</v>
      </c>
      <c r="AF3310" s="88" t="s">
        <v>260</v>
      </c>
      <c r="AG3310" s="88" t="s">
        <v>261</v>
      </c>
      <c r="AH3310" s="88" t="s">
        <v>262</v>
      </c>
    </row>
    <row r="3311" hidden="1">
      <c r="A3311" s="90" t="s">
        <v>71</v>
      </c>
      <c r="B3311" s="91" t="s">
        <v>356</v>
      </c>
      <c r="C3311" s="103">
        <v>1.0</v>
      </c>
      <c r="D3311" s="103">
        <v>1.0</v>
      </c>
      <c r="E3311" s="104">
        <v>34.0</v>
      </c>
      <c r="F3311" s="103">
        <v>2.0</v>
      </c>
      <c r="G3311" s="103">
        <v>116.0</v>
      </c>
      <c r="H3311" s="92">
        <v>0.0</v>
      </c>
      <c r="I3311" s="103">
        <v>96.0</v>
      </c>
      <c r="J3311" s="106">
        <f t="shared" ref="J3311:J3325" si="2091">SUM(G3311-I3311)</f>
        <v>20</v>
      </c>
      <c r="K3311" s="94">
        <f t="shared" ref="K3311:K3325" si="2092">SUM(G3311/I3311)</f>
        <v>1.208333333</v>
      </c>
      <c r="L3311" s="103">
        <v>17.0</v>
      </c>
      <c r="M3311" s="103">
        <v>166.0</v>
      </c>
      <c r="N3311" s="103">
        <v>1.0</v>
      </c>
      <c r="O3311" s="95">
        <f t="shared" ref="O3311:O3316" si="2093">(E3311*N3311)</f>
        <v>34</v>
      </c>
      <c r="P3311" s="103">
        <v>5.0</v>
      </c>
      <c r="Q3311" s="103">
        <v>1.0</v>
      </c>
      <c r="R3311" s="103">
        <v>18.0</v>
      </c>
      <c r="S3311" s="103">
        <v>1.0</v>
      </c>
      <c r="T3311" s="103">
        <v>19.0</v>
      </c>
      <c r="U3311" s="103">
        <v>3.0</v>
      </c>
      <c r="V3311" s="103">
        <v>1.0</v>
      </c>
      <c r="W3311" s="103">
        <v>1.0</v>
      </c>
      <c r="X3311" s="92">
        <v>0.0</v>
      </c>
      <c r="Y3311" s="92">
        <v>0.0</v>
      </c>
      <c r="Z3311" s="92">
        <v>0.0</v>
      </c>
      <c r="AA3311" s="92">
        <v>0.0</v>
      </c>
      <c r="AB3311" s="92">
        <v>0.0</v>
      </c>
      <c r="AC3311" s="103">
        <v>3.0</v>
      </c>
      <c r="AD3311" s="92">
        <v>0.0</v>
      </c>
      <c r="AE3311" s="92">
        <v>0.0</v>
      </c>
      <c r="AF3311" s="92">
        <v>0.0</v>
      </c>
      <c r="AG3311" s="92">
        <v>0.0</v>
      </c>
      <c r="AH3311" s="92">
        <v>0.0</v>
      </c>
    </row>
    <row r="3312" hidden="1">
      <c r="A3312" s="90" t="s">
        <v>71</v>
      </c>
      <c r="B3312" s="91" t="s">
        <v>318</v>
      </c>
      <c r="C3312" s="103">
        <v>1.0</v>
      </c>
      <c r="D3312" s="103">
        <v>1.0</v>
      </c>
      <c r="E3312" s="104">
        <v>34.0</v>
      </c>
      <c r="F3312" s="92">
        <v>0.0</v>
      </c>
      <c r="G3312" s="103">
        <v>117.0</v>
      </c>
      <c r="H3312" s="103">
        <v>1.0</v>
      </c>
      <c r="I3312" s="103">
        <v>129.0</v>
      </c>
      <c r="J3312" s="106">
        <f t="shared" si="2091"/>
        <v>-12</v>
      </c>
      <c r="K3312" s="94">
        <f t="shared" si="2092"/>
        <v>0.9069767442</v>
      </c>
      <c r="L3312" s="103">
        <v>12.0</v>
      </c>
      <c r="M3312" s="103">
        <v>167.0</v>
      </c>
      <c r="N3312" s="103">
        <v>1.0</v>
      </c>
      <c r="O3312" s="95">
        <f t="shared" si="2093"/>
        <v>34</v>
      </c>
      <c r="P3312" s="103">
        <v>5.0</v>
      </c>
      <c r="Q3312" s="92">
        <v>0.0</v>
      </c>
      <c r="R3312" s="103">
        <v>12.0</v>
      </c>
      <c r="S3312" s="103">
        <v>2.0</v>
      </c>
      <c r="T3312" s="103">
        <v>20.0</v>
      </c>
      <c r="U3312" s="103">
        <v>9.0</v>
      </c>
      <c r="V3312" s="103">
        <v>4.0</v>
      </c>
      <c r="W3312" s="103">
        <v>1.0</v>
      </c>
      <c r="X3312" s="92">
        <v>0.0</v>
      </c>
      <c r="Y3312" s="92">
        <v>0.0</v>
      </c>
      <c r="Z3312" s="92">
        <v>0.0</v>
      </c>
      <c r="AA3312" s="92">
        <v>0.0</v>
      </c>
      <c r="AB3312" s="92">
        <v>0.0</v>
      </c>
      <c r="AC3312" s="103">
        <v>3.0</v>
      </c>
      <c r="AD3312" s="92">
        <v>0.0</v>
      </c>
      <c r="AE3312" s="92">
        <v>0.0</v>
      </c>
      <c r="AF3312" s="92">
        <v>0.0</v>
      </c>
      <c r="AG3312" s="92">
        <v>0.0</v>
      </c>
      <c r="AH3312" s="92">
        <v>0.0</v>
      </c>
    </row>
    <row r="3313" hidden="1">
      <c r="A3313" s="90" t="s">
        <v>71</v>
      </c>
      <c r="B3313" s="91" t="s">
        <v>357</v>
      </c>
      <c r="C3313" s="103">
        <v>1.0</v>
      </c>
      <c r="D3313" s="103">
        <v>1.0</v>
      </c>
      <c r="E3313" s="104">
        <v>34.0</v>
      </c>
      <c r="F3313" s="103">
        <v>1.0</v>
      </c>
      <c r="G3313" s="103">
        <v>122.0</v>
      </c>
      <c r="H3313" s="92">
        <v>0.0</v>
      </c>
      <c r="I3313" s="103">
        <v>115.0</v>
      </c>
      <c r="J3313" s="106">
        <f t="shared" si="2091"/>
        <v>7</v>
      </c>
      <c r="K3313" s="94">
        <f t="shared" si="2092"/>
        <v>1.060869565</v>
      </c>
      <c r="L3313" s="103">
        <v>14.0</v>
      </c>
      <c r="M3313" s="103">
        <v>162.0</v>
      </c>
      <c r="N3313" s="103">
        <v>1.0</v>
      </c>
      <c r="O3313" s="95">
        <f t="shared" si="2093"/>
        <v>34</v>
      </c>
      <c r="P3313" s="103">
        <v>2.0</v>
      </c>
      <c r="Q3313" s="103">
        <v>4.0</v>
      </c>
      <c r="R3313" s="103">
        <v>11.0</v>
      </c>
      <c r="S3313" s="103">
        <v>3.0</v>
      </c>
      <c r="T3313" s="103">
        <v>21.0</v>
      </c>
      <c r="U3313" s="103">
        <v>5.0</v>
      </c>
      <c r="V3313" s="92">
        <v>0.0</v>
      </c>
      <c r="W3313" s="92">
        <v>0.0</v>
      </c>
      <c r="X3313" s="92">
        <v>0.0</v>
      </c>
      <c r="Y3313" s="92">
        <v>0.0</v>
      </c>
      <c r="Z3313" s="92">
        <v>0.0</v>
      </c>
      <c r="AA3313" s="92">
        <v>0.0</v>
      </c>
      <c r="AB3313" s="92">
        <v>0.0</v>
      </c>
      <c r="AC3313" s="103">
        <v>2.0</v>
      </c>
      <c r="AD3313" s="92">
        <v>0.0</v>
      </c>
      <c r="AE3313" s="92">
        <v>0.0</v>
      </c>
      <c r="AF3313" s="92">
        <v>0.0</v>
      </c>
      <c r="AG3313" s="92">
        <v>0.0</v>
      </c>
      <c r="AH3313" s="92">
        <v>0.0</v>
      </c>
    </row>
    <row r="3314" hidden="1">
      <c r="A3314" s="90" t="s">
        <v>71</v>
      </c>
      <c r="B3314" s="91" t="s">
        <v>358</v>
      </c>
      <c r="C3314" s="92">
        <v>0.0</v>
      </c>
      <c r="D3314" s="92">
        <v>0.0</v>
      </c>
      <c r="E3314" s="93">
        <f>SUM(L3314*I3314)/60</f>
        <v>0</v>
      </c>
      <c r="F3314" s="92">
        <v>0.0</v>
      </c>
      <c r="G3314" s="92">
        <v>0.0</v>
      </c>
      <c r="H3314" s="92">
        <v>0.0</v>
      </c>
      <c r="I3314" s="92">
        <v>0.0</v>
      </c>
      <c r="J3314" s="106">
        <f t="shared" si="2091"/>
        <v>0</v>
      </c>
      <c r="K3314" s="94" t="str">
        <f t="shared" si="2092"/>
        <v>#DIV/0!</v>
      </c>
      <c r="L3314" s="92">
        <v>0.0</v>
      </c>
      <c r="M3314" s="92">
        <v>0.0</v>
      </c>
      <c r="N3314" s="103">
        <v>0.0</v>
      </c>
      <c r="O3314" s="95">
        <f t="shared" si="2093"/>
        <v>0</v>
      </c>
      <c r="P3314" s="92">
        <v>0.0</v>
      </c>
      <c r="Q3314" s="92">
        <v>0.0</v>
      </c>
      <c r="R3314" s="92">
        <v>0.0</v>
      </c>
      <c r="S3314" s="92">
        <v>0.0</v>
      </c>
      <c r="T3314" s="92">
        <v>0.0</v>
      </c>
      <c r="U3314" s="92">
        <v>0.0</v>
      </c>
      <c r="V3314" s="92">
        <v>0.0</v>
      </c>
      <c r="W3314" s="92">
        <v>0.0</v>
      </c>
      <c r="X3314" s="92">
        <v>0.0</v>
      </c>
      <c r="Y3314" s="92">
        <v>0.0</v>
      </c>
      <c r="Z3314" s="92">
        <v>0.0</v>
      </c>
      <c r="AA3314" s="92">
        <v>0.0</v>
      </c>
      <c r="AB3314" s="92">
        <v>0.0</v>
      </c>
      <c r="AC3314" s="92">
        <v>0.0</v>
      </c>
      <c r="AD3314" s="92">
        <v>0.0</v>
      </c>
      <c r="AE3314" s="92">
        <v>0.0</v>
      </c>
      <c r="AF3314" s="92">
        <v>0.0</v>
      </c>
      <c r="AG3314" s="92">
        <v>0.0</v>
      </c>
      <c r="AH3314" s="92">
        <v>0.0</v>
      </c>
    </row>
    <row r="3315" hidden="1">
      <c r="A3315" s="90" t="s">
        <v>71</v>
      </c>
      <c r="B3315" s="91" t="s">
        <v>327</v>
      </c>
      <c r="C3315" s="103">
        <v>1.0</v>
      </c>
      <c r="D3315" s="103">
        <v>1.0</v>
      </c>
      <c r="E3315" s="104">
        <v>34.0</v>
      </c>
      <c r="F3315" s="103">
        <v>2.0</v>
      </c>
      <c r="G3315" s="103">
        <v>57.0</v>
      </c>
      <c r="H3315" s="103">
        <v>1.0</v>
      </c>
      <c r="I3315" s="103">
        <v>77.0</v>
      </c>
      <c r="J3315" s="106">
        <f t="shared" si="2091"/>
        <v>-20</v>
      </c>
      <c r="K3315" s="94">
        <f t="shared" si="2092"/>
        <v>0.7402597403</v>
      </c>
      <c r="L3315" s="103">
        <v>23.0</v>
      </c>
      <c r="M3315" s="103">
        <v>69.0</v>
      </c>
      <c r="N3315" s="103">
        <v>1.0</v>
      </c>
      <c r="O3315" s="95">
        <f t="shared" si="2093"/>
        <v>34</v>
      </c>
      <c r="P3315" s="103">
        <v>3.0</v>
      </c>
      <c r="Q3315" s="103">
        <v>1.0</v>
      </c>
      <c r="R3315" s="103">
        <v>4.0</v>
      </c>
      <c r="S3315" s="92">
        <v>0.0</v>
      </c>
      <c r="T3315" s="103">
        <v>4.0</v>
      </c>
      <c r="U3315" s="92">
        <v>0.0</v>
      </c>
      <c r="V3315" s="92">
        <v>0.0</v>
      </c>
      <c r="W3315" s="92">
        <v>0.0</v>
      </c>
      <c r="X3315" s="92">
        <v>0.0</v>
      </c>
      <c r="Y3315" s="92">
        <v>0.0</v>
      </c>
      <c r="Z3315" s="92">
        <v>0.0</v>
      </c>
      <c r="AA3315" s="92">
        <v>0.0</v>
      </c>
      <c r="AB3315" s="92">
        <v>0.0</v>
      </c>
      <c r="AC3315" s="92">
        <v>0.0</v>
      </c>
      <c r="AD3315" s="92">
        <v>0.0</v>
      </c>
      <c r="AE3315" s="92">
        <v>0.0</v>
      </c>
      <c r="AF3315" s="92">
        <v>0.0</v>
      </c>
      <c r="AG3315" s="92">
        <v>0.0</v>
      </c>
      <c r="AH3315" s="92">
        <v>0.0</v>
      </c>
    </row>
    <row r="3316" hidden="1">
      <c r="A3316" s="90" t="s">
        <v>71</v>
      </c>
      <c r="B3316" s="91" t="s">
        <v>359</v>
      </c>
      <c r="C3316" s="92">
        <v>0.0</v>
      </c>
      <c r="D3316" s="92">
        <v>0.0</v>
      </c>
      <c r="E3316" s="93">
        <f>SUM(L3316*I3316)/60</f>
        <v>0</v>
      </c>
      <c r="F3316" s="92">
        <v>0.0</v>
      </c>
      <c r="G3316" s="92">
        <v>0.0</v>
      </c>
      <c r="H3316" s="92">
        <v>0.0</v>
      </c>
      <c r="I3316" s="92">
        <v>0.0</v>
      </c>
      <c r="J3316" s="106">
        <f t="shared" si="2091"/>
        <v>0</v>
      </c>
      <c r="K3316" s="94" t="str">
        <f t="shared" si="2092"/>
        <v>#DIV/0!</v>
      </c>
      <c r="L3316" s="92">
        <v>0.0</v>
      </c>
      <c r="M3316" s="92">
        <v>0.0</v>
      </c>
      <c r="N3316" s="103">
        <v>0.0</v>
      </c>
      <c r="O3316" s="95">
        <f t="shared" si="2093"/>
        <v>0</v>
      </c>
      <c r="P3316" s="92">
        <v>0.0</v>
      </c>
      <c r="Q3316" s="92">
        <v>0.0</v>
      </c>
      <c r="R3316" s="92">
        <v>0.0</v>
      </c>
      <c r="S3316" s="92">
        <v>0.0</v>
      </c>
      <c r="T3316" s="92">
        <v>0.0</v>
      </c>
      <c r="U3316" s="92">
        <v>0.0</v>
      </c>
      <c r="V3316" s="92">
        <v>0.0</v>
      </c>
      <c r="W3316" s="92">
        <v>0.0</v>
      </c>
      <c r="X3316" s="92">
        <v>0.0</v>
      </c>
      <c r="Y3316" s="92">
        <v>0.0</v>
      </c>
      <c r="Z3316" s="92">
        <v>0.0</v>
      </c>
      <c r="AA3316" s="92">
        <v>0.0</v>
      </c>
      <c r="AB3316" s="92">
        <v>0.0</v>
      </c>
      <c r="AC3316" s="92">
        <v>0.0</v>
      </c>
      <c r="AD3316" s="92">
        <v>0.0</v>
      </c>
      <c r="AE3316" s="92">
        <v>0.0</v>
      </c>
      <c r="AF3316" s="92">
        <v>0.0</v>
      </c>
      <c r="AG3316" s="92">
        <v>0.0</v>
      </c>
      <c r="AH3316" s="92">
        <v>0.0</v>
      </c>
    </row>
    <row r="3317" hidden="1">
      <c r="A3317" s="98"/>
      <c r="B3317" s="99"/>
      <c r="C3317" s="99">
        <f t="shared" ref="C3317:D3317" si="2094">SUM(C3311:C3316)/4</f>
        <v>1</v>
      </c>
      <c r="D3317" s="99">
        <f t="shared" si="2094"/>
        <v>1</v>
      </c>
      <c r="E3317" s="100">
        <f>SUM(E3311:E3316)</f>
        <v>136</v>
      </c>
      <c r="F3317" s="99">
        <f>SUM(F3311:F3316)/4</f>
        <v>1.25</v>
      </c>
      <c r="G3317" s="99">
        <f>SUM(G3311:G3316)</f>
        <v>412</v>
      </c>
      <c r="H3317" s="99"/>
      <c r="I3317" s="99">
        <f>SUM(I3311:I3316)</f>
        <v>417</v>
      </c>
      <c r="J3317" s="99">
        <f t="shared" si="2091"/>
        <v>-5</v>
      </c>
      <c r="K3317" s="101">
        <f t="shared" si="2092"/>
        <v>0.9880095923</v>
      </c>
      <c r="L3317" s="99">
        <f t="shared" ref="L3317:M3317" si="2095">SUM(L3311:L3316)</f>
        <v>66</v>
      </c>
      <c r="M3317" s="99">
        <f t="shared" si="2095"/>
        <v>564</v>
      </c>
      <c r="N3317" s="99"/>
      <c r="O3317" s="102"/>
      <c r="P3317" s="99">
        <f t="shared" ref="P3317:AH3317" si="2096">SUM(P3311:P3316)</f>
        <v>15</v>
      </c>
      <c r="Q3317" s="99">
        <f t="shared" si="2096"/>
        <v>6</v>
      </c>
      <c r="R3317" s="99">
        <f t="shared" si="2096"/>
        <v>45</v>
      </c>
      <c r="S3317" s="99">
        <f t="shared" si="2096"/>
        <v>6</v>
      </c>
      <c r="T3317" s="99">
        <f t="shared" si="2096"/>
        <v>64</v>
      </c>
      <c r="U3317" s="99">
        <f t="shared" si="2096"/>
        <v>17</v>
      </c>
      <c r="V3317" s="99">
        <f t="shared" si="2096"/>
        <v>5</v>
      </c>
      <c r="W3317" s="99">
        <f t="shared" si="2096"/>
        <v>2</v>
      </c>
      <c r="X3317" s="99">
        <f t="shared" si="2096"/>
        <v>0</v>
      </c>
      <c r="Y3317" s="99">
        <f t="shared" si="2096"/>
        <v>0</v>
      </c>
      <c r="Z3317" s="99">
        <f t="shared" si="2096"/>
        <v>0</v>
      </c>
      <c r="AA3317" s="99">
        <f t="shared" si="2096"/>
        <v>0</v>
      </c>
      <c r="AB3317" s="99">
        <f t="shared" si="2096"/>
        <v>0</v>
      </c>
      <c r="AC3317" s="99">
        <f t="shared" si="2096"/>
        <v>8</v>
      </c>
      <c r="AD3317" s="99">
        <f t="shared" si="2096"/>
        <v>0</v>
      </c>
      <c r="AE3317" s="99">
        <f t="shared" si="2096"/>
        <v>0</v>
      </c>
      <c r="AF3317" s="99">
        <f t="shared" si="2096"/>
        <v>0</v>
      </c>
      <c r="AG3317" s="99">
        <f t="shared" si="2096"/>
        <v>0</v>
      </c>
      <c r="AH3317" s="99">
        <f t="shared" si="2096"/>
        <v>0</v>
      </c>
    </row>
    <row r="3318" hidden="1">
      <c r="A3318" s="90" t="s">
        <v>32</v>
      </c>
      <c r="B3318" s="91" t="s">
        <v>295</v>
      </c>
      <c r="C3318" s="103">
        <v>1.0</v>
      </c>
      <c r="D3318" s="92">
        <v>0.0</v>
      </c>
      <c r="E3318" s="104">
        <v>34.0</v>
      </c>
      <c r="F3318" s="92">
        <v>0.0</v>
      </c>
      <c r="G3318" s="103">
        <v>109.0</v>
      </c>
      <c r="H3318" s="92">
        <v>0.0</v>
      </c>
      <c r="I3318" s="103">
        <v>119.0</v>
      </c>
      <c r="J3318" s="106">
        <f t="shared" si="2091"/>
        <v>-10</v>
      </c>
      <c r="K3318" s="94">
        <f t="shared" si="2092"/>
        <v>0.9159663866</v>
      </c>
      <c r="L3318" s="103">
        <v>14.0</v>
      </c>
      <c r="M3318" s="103">
        <v>139.0</v>
      </c>
      <c r="N3318" s="103">
        <v>1.0</v>
      </c>
      <c r="O3318" s="95">
        <f t="shared" ref="O3318:O3324" si="2097">SUM(L3318*I3318)/60</f>
        <v>27.76666667</v>
      </c>
      <c r="P3318" s="103">
        <v>1.0</v>
      </c>
      <c r="Q3318" s="92">
        <v>0.0</v>
      </c>
      <c r="R3318" s="103">
        <v>13.0</v>
      </c>
      <c r="S3318" s="103">
        <v>2.0</v>
      </c>
      <c r="T3318" s="103">
        <v>11.0</v>
      </c>
      <c r="U3318" s="103">
        <v>4.0</v>
      </c>
      <c r="V3318" s="92">
        <v>0.0</v>
      </c>
      <c r="W3318" s="92">
        <v>0.0</v>
      </c>
      <c r="X3318" s="92">
        <v>0.0</v>
      </c>
      <c r="Y3318" s="92">
        <v>0.0</v>
      </c>
      <c r="Z3318" s="92">
        <v>0.0</v>
      </c>
      <c r="AA3318" s="92">
        <v>0.0</v>
      </c>
      <c r="AB3318" s="92">
        <v>0.0</v>
      </c>
      <c r="AC3318" s="92">
        <v>0.0</v>
      </c>
      <c r="AD3318" s="92">
        <v>0.0</v>
      </c>
      <c r="AE3318" s="92">
        <v>0.0</v>
      </c>
      <c r="AF3318" s="92">
        <v>0.0</v>
      </c>
      <c r="AG3318" s="92">
        <v>0.0</v>
      </c>
      <c r="AH3318" s="92">
        <v>0.0</v>
      </c>
    </row>
    <row r="3319" hidden="1">
      <c r="A3319" s="90" t="s">
        <v>32</v>
      </c>
      <c r="B3319" s="91" t="s">
        <v>296</v>
      </c>
      <c r="C3319" s="103">
        <v>1.0</v>
      </c>
      <c r="D3319" s="92">
        <v>0.0</v>
      </c>
      <c r="E3319" s="104">
        <v>34.0</v>
      </c>
      <c r="F3319" s="92">
        <v>0.0</v>
      </c>
      <c r="G3319" s="103">
        <v>129.0</v>
      </c>
      <c r="H3319" s="92">
        <v>0.0</v>
      </c>
      <c r="I3319" s="103">
        <v>124.0</v>
      </c>
      <c r="J3319" s="106">
        <f t="shared" si="2091"/>
        <v>5</v>
      </c>
      <c r="K3319" s="94">
        <f t="shared" si="2092"/>
        <v>1.040322581</v>
      </c>
      <c r="L3319" s="103">
        <v>13.0</v>
      </c>
      <c r="M3319" s="103">
        <v>167.0</v>
      </c>
      <c r="N3319" s="103">
        <v>1.0</v>
      </c>
      <c r="O3319" s="95">
        <f t="shared" si="2097"/>
        <v>26.86666667</v>
      </c>
      <c r="P3319" s="103">
        <v>1.0</v>
      </c>
      <c r="Q3319" s="103">
        <v>1.0</v>
      </c>
      <c r="R3319" s="103">
        <v>14.0</v>
      </c>
      <c r="S3319" s="103">
        <v>2.0</v>
      </c>
      <c r="T3319" s="103">
        <v>17.0</v>
      </c>
      <c r="U3319" s="103">
        <v>2.0</v>
      </c>
      <c r="V3319" s="92">
        <v>0.0</v>
      </c>
      <c r="W3319" s="92">
        <v>0.0</v>
      </c>
      <c r="X3319" s="92">
        <v>0.0</v>
      </c>
      <c r="Y3319" s="92">
        <v>0.0</v>
      </c>
      <c r="Z3319" s="92">
        <v>0.0</v>
      </c>
      <c r="AA3319" s="92">
        <v>0.0</v>
      </c>
      <c r="AB3319" s="92">
        <v>0.0</v>
      </c>
      <c r="AC3319" s="103">
        <v>3.0</v>
      </c>
      <c r="AD3319" s="92">
        <v>0.0</v>
      </c>
      <c r="AE3319" s="92">
        <v>0.0</v>
      </c>
      <c r="AF3319" s="92">
        <v>0.0</v>
      </c>
      <c r="AG3319" s="92">
        <v>0.0</v>
      </c>
      <c r="AH3319" s="92">
        <v>0.0</v>
      </c>
    </row>
    <row r="3320" hidden="1">
      <c r="A3320" s="90" t="s">
        <v>32</v>
      </c>
      <c r="B3320" s="91" t="s">
        <v>297</v>
      </c>
      <c r="C3320" s="103">
        <v>1.0</v>
      </c>
      <c r="D3320" s="92">
        <v>0.0</v>
      </c>
      <c r="E3320" s="104">
        <v>34.0</v>
      </c>
      <c r="F3320" s="92">
        <v>0.0</v>
      </c>
      <c r="G3320" s="103">
        <v>56.0</v>
      </c>
      <c r="H3320" s="103">
        <v>1.0</v>
      </c>
      <c r="I3320" s="103">
        <v>76.0</v>
      </c>
      <c r="J3320" s="106">
        <f t="shared" si="2091"/>
        <v>-20</v>
      </c>
      <c r="K3320" s="94">
        <f t="shared" si="2092"/>
        <v>0.7368421053</v>
      </c>
      <c r="L3320" s="103">
        <v>23.0</v>
      </c>
      <c r="M3320" s="103">
        <v>61.0</v>
      </c>
      <c r="N3320" s="103">
        <v>1.0</v>
      </c>
      <c r="O3320" s="95">
        <f t="shared" si="2097"/>
        <v>29.13333333</v>
      </c>
      <c r="P3320" s="103">
        <v>2.0</v>
      </c>
      <c r="Q3320" s="92">
        <v>0.0</v>
      </c>
      <c r="R3320" s="92">
        <v>0.0</v>
      </c>
      <c r="S3320" s="103">
        <v>1.0</v>
      </c>
      <c r="T3320" s="103">
        <v>3.0</v>
      </c>
      <c r="U3320" s="92">
        <v>0.0</v>
      </c>
      <c r="V3320" s="92">
        <v>0.0</v>
      </c>
      <c r="W3320" s="92">
        <v>0.0</v>
      </c>
      <c r="X3320" s="92">
        <v>0.0</v>
      </c>
      <c r="Y3320" s="92">
        <v>0.0</v>
      </c>
      <c r="Z3320" s="92">
        <v>0.0</v>
      </c>
      <c r="AA3320" s="92">
        <v>0.0</v>
      </c>
      <c r="AB3320" s="92">
        <v>0.0</v>
      </c>
      <c r="AC3320" s="92">
        <v>0.0</v>
      </c>
      <c r="AD3320" s="92">
        <v>0.0</v>
      </c>
      <c r="AE3320" s="92">
        <v>0.0</v>
      </c>
      <c r="AF3320" s="92">
        <v>0.0</v>
      </c>
      <c r="AG3320" s="92">
        <v>0.0</v>
      </c>
      <c r="AH3320" s="92">
        <v>0.0</v>
      </c>
    </row>
    <row r="3321" hidden="1">
      <c r="A3321" s="90" t="s">
        <v>32</v>
      </c>
      <c r="B3321" s="91" t="s">
        <v>298</v>
      </c>
      <c r="C3321" s="103">
        <v>1.0</v>
      </c>
      <c r="D3321" s="92">
        <v>0.0</v>
      </c>
      <c r="E3321" s="104">
        <v>34.0</v>
      </c>
      <c r="F3321" s="92">
        <v>0.0</v>
      </c>
      <c r="G3321" s="103">
        <v>117.0</v>
      </c>
      <c r="H3321" s="92">
        <v>0.0</v>
      </c>
      <c r="I3321" s="103">
        <v>103.0</v>
      </c>
      <c r="J3321" s="106">
        <f t="shared" si="2091"/>
        <v>14</v>
      </c>
      <c r="K3321" s="94">
        <f t="shared" si="2092"/>
        <v>1.13592233</v>
      </c>
      <c r="L3321" s="103">
        <v>16.0</v>
      </c>
      <c r="M3321" s="103">
        <v>154.0</v>
      </c>
      <c r="N3321" s="103">
        <v>1.0</v>
      </c>
      <c r="O3321" s="95">
        <f t="shared" si="2097"/>
        <v>27.46666667</v>
      </c>
      <c r="P3321" s="103">
        <v>4.0</v>
      </c>
      <c r="Q3321" s="103">
        <v>2.0</v>
      </c>
      <c r="R3321" s="103">
        <v>10.0</v>
      </c>
      <c r="S3321" s="92">
        <v>0.0</v>
      </c>
      <c r="T3321" s="103">
        <v>21.0</v>
      </c>
      <c r="U3321" s="103">
        <v>2.0</v>
      </c>
      <c r="V3321" s="103">
        <v>1.0</v>
      </c>
      <c r="W3321" s="92">
        <v>0.0</v>
      </c>
      <c r="X3321" s="92">
        <v>0.0</v>
      </c>
      <c r="Y3321" s="92">
        <v>0.0</v>
      </c>
      <c r="Z3321" s="92">
        <v>0.0</v>
      </c>
      <c r="AA3321" s="92">
        <v>0.0</v>
      </c>
      <c r="AB3321" s="92">
        <v>0.0</v>
      </c>
      <c r="AC3321" s="103">
        <v>3.0</v>
      </c>
      <c r="AD3321" s="92">
        <v>0.0</v>
      </c>
      <c r="AE3321" s="92">
        <v>0.0</v>
      </c>
      <c r="AF3321" s="92">
        <v>0.0</v>
      </c>
      <c r="AG3321" s="92">
        <v>0.0</v>
      </c>
      <c r="AH3321" s="92">
        <v>0.0</v>
      </c>
    </row>
    <row r="3322" hidden="1">
      <c r="A3322" s="90" t="s">
        <v>32</v>
      </c>
      <c r="B3322" s="91" t="s">
        <v>299</v>
      </c>
      <c r="C3322" s="92">
        <v>0.0</v>
      </c>
      <c r="D3322" s="92">
        <v>0.0</v>
      </c>
      <c r="E3322" s="93">
        <f t="shared" ref="E3322:E3324" si="2098">SUM(L3322*I3322)/60</f>
        <v>0</v>
      </c>
      <c r="F3322" s="92">
        <v>0.0</v>
      </c>
      <c r="G3322" s="92">
        <v>0.0</v>
      </c>
      <c r="H3322" s="92">
        <v>0.0</v>
      </c>
      <c r="I3322" s="92">
        <v>0.0</v>
      </c>
      <c r="J3322" s="106">
        <f t="shared" si="2091"/>
        <v>0</v>
      </c>
      <c r="K3322" s="94" t="str">
        <f t="shared" si="2092"/>
        <v>#DIV/0!</v>
      </c>
      <c r="L3322" s="92">
        <v>0.0</v>
      </c>
      <c r="M3322" s="92">
        <v>0.0</v>
      </c>
      <c r="N3322" s="103">
        <v>0.0</v>
      </c>
      <c r="O3322" s="95">
        <f t="shared" si="2097"/>
        <v>0</v>
      </c>
      <c r="P3322" s="92">
        <v>0.0</v>
      </c>
      <c r="Q3322" s="92">
        <v>0.0</v>
      </c>
      <c r="R3322" s="92">
        <v>0.0</v>
      </c>
      <c r="S3322" s="92">
        <v>0.0</v>
      </c>
      <c r="T3322" s="92">
        <v>0.0</v>
      </c>
      <c r="U3322" s="92">
        <v>0.0</v>
      </c>
      <c r="V3322" s="92">
        <v>0.0</v>
      </c>
      <c r="W3322" s="92">
        <v>0.0</v>
      </c>
      <c r="X3322" s="92">
        <v>0.0</v>
      </c>
      <c r="Y3322" s="92">
        <v>0.0</v>
      </c>
      <c r="Z3322" s="92">
        <v>0.0</v>
      </c>
      <c r="AA3322" s="92">
        <v>0.0</v>
      </c>
      <c r="AB3322" s="92">
        <v>0.0</v>
      </c>
      <c r="AC3322" s="92">
        <v>0.0</v>
      </c>
      <c r="AD3322" s="92">
        <v>0.0</v>
      </c>
      <c r="AE3322" s="92">
        <v>0.0</v>
      </c>
      <c r="AF3322" s="92">
        <v>0.0</v>
      </c>
      <c r="AG3322" s="92">
        <v>0.0</v>
      </c>
      <c r="AH3322" s="92">
        <v>0.0</v>
      </c>
    </row>
    <row r="3323" hidden="1">
      <c r="A3323" s="90" t="s">
        <v>269</v>
      </c>
      <c r="B3323" s="91" t="s">
        <v>300</v>
      </c>
      <c r="C3323" s="92">
        <v>0.0</v>
      </c>
      <c r="D3323" s="92">
        <v>0.0</v>
      </c>
      <c r="E3323" s="93">
        <f t="shared" si="2098"/>
        <v>0</v>
      </c>
      <c r="F3323" s="92">
        <v>0.0</v>
      </c>
      <c r="G3323" s="92">
        <v>0.0</v>
      </c>
      <c r="H3323" s="92">
        <v>0.0</v>
      </c>
      <c r="I3323" s="92">
        <v>0.0</v>
      </c>
      <c r="J3323" s="106">
        <f t="shared" si="2091"/>
        <v>0</v>
      </c>
      <c r="K3323" s="94" t="str">
        <f t="shared" si="2092"/>
        <v>#DIV/0!</v>
      </c>
      <c r="L3323" s="92">
        <v>0.0</v>
      </c>
      <c r="M3323" s="92">
        <v>0.0</v>
      </c>
      <c r="N3323" s="103">
        <v>0.0</v>
      </c>
      <c r="O3323" s="95">
        <f t="shared" si="2097"/>
        <v>0</v>
      </c>
      <c r="P3323" s="92">
        <v>0.0</v>
      </c>
      <c r="Q3323" s="92">
        <v>0.0</v>
      </c>
      <c r="R3323" s="92">
        <v>0.0</v>
      </c>
      <c r="S3323" s="92">
        <v>0.0</v>
      </c>
      <c r="T3323" s="92">
        <v>0.0</v>
      </c>
      <c r="U3323" s="92">
        <v>0.0</v>
      </c>
      <c r="V3323" s="92">
        <v>0.0</v>
      </c>
      <c r="W3323" s="92">
        <v>0.0</v>
      </c>
      <c r="X3323" s="92">
        <v>0.0</v>
      </c>
      <c r="Y3323" s="92">
        <v>0.0</v>
      </c>
      <c r="Z3323" s="92">
        <v>0.0</v>
      </c>
      <c r="AA3323" s="92">
        <v>0.0</v>
      </c>
      <c r="AB3323" s="92">
        <v>0.0</v>
      </c>
      <c r="AC3323" s="92">
        <v>0.0</v>
      </c>
      <c r="AD3323" s="92">
        <v>0.0</v>
      </c>
      <c r="AE3323" s="92">
        <v>0.0</v>
      </c>
      <c r="AF3323" s="92">
        <v>0.0</v>
      </c>
      <c r="AG3323" s="92">
        <v>0.0</v>
      </c>
      <c r="AH3323" s="92">
        <v>0.0</v>
      </c>
    </row>
    <row r="3324" hidden="1">
      <c r="A3324" s="90" t="s">
        <v>269</v>
      </c>
      <c r="B3324" s="91" t="s">
        <v>301</v>
      </c>
      <c r="C3324" s="92">
        <v>0.0</v>
      </c>
      <c r="D3324" s="92">
        <v>0.0</v>
      </c>
      <c r="E3324" s="93">
        <f t="shared" si="2098"/>
        <v>0</v>
      </c>
      <c r="F3324" s="92">
        <v>0.0</v>
      </c>
      <c r="G3324" s="92">
        <v>0.0</v>
      </c>
      <c r="H3324" s="92">
        <v>0.0</v>
      </c>
      <c r="I3324" s="92">
        <v>0.0</v>
      </c>
      <c r="J3324" s="106">
        <f t="shared" si="2091"/>
        <v>0</v>
      </c>
      <c r="K3324" s="94" t="str">
        <f t="shared" si="2092"/>
        <v>#DIV/0!</v>
      </c>
      <c r="L3324" s="92">
        <v>0.0</v>
      </c>
      <c r="M3324" s="92">
        <v>0.0</v>
      </c>
      <c r="N3324" s="103">
        <v>0.0</v>
      </c>
      <c r="O3324" s="95">
        <f t="shared" si="2097"/>
        <v>0</v>
      </c>
      <c r="P3324" s="92">
        <v>0.0</v>
      </c>
      <c r="Q3324" s="92">
        <v>0.0</v>
      </c>
      <c r="R3324" s="92">
        <v>0.0</v>
      </c>
      <c r="S3324" s="92">
        <v>0.0</v>
      </c>
      <c r="T3324" s="92">
        <v>0.0</v>
      </c>
      <c r="U3324" s="92">
        <v>0.0</v>
      </c>
      <c r="V3324" s="92">
        <v>0.0</v>
      </c>
      <c r="W3324" s="92">
        <v>0.0</v>
      </c>
      <c r="X3324" s="92">
        <v>0.0</v>
      </c>
      <c r="Y3324" s="92">
        <v>0.0</v>
      </c>
      <c r="Z3324" s="92">
        <v>0.0</v>
      </c>
      <c r="AA3324" s="92">
        <v>0.0</v>
      </c>
      <c r="AB3324" s="92">
        <v>0.0</v>
      </c>
      <c r="AC3324" s="92">
        <v>0.0</v>
      </c>
      <c r="AD3324" s="92">
        <v>0.0</v>
      </c>
      <c r="AE3324" s="92">
        <v>0.0</v>
      </c>
      <c r="AF3324" s="92">
        <v>0.0</v>
      </c>
      <c r="AG3324" s="92">
        <v>0.0</v>
      </c>
      <c r="AH3324" s="92">
        <v>0.0</v>
      </c>
    </row>
    <row r="3325" hidden="1">
      <c r="A3325" s="98" t="s">
        <v>271</v>
      </c>
      <c r="B3325" s="99"/>
      <c r="C3325" s="99">
        <f>SUM(C3318:C3323)</f>
        <v>4</v>
      </c>
      <c r="D3325" s="99">
        <f t="shared" ref="D3325:F3325" si="2099">SUM(D3318:D3323)/4</f>
        <v>0</v>
      </c>
      <c r="E3325" s="100">
        <f t="shared" si="2099"/>
        <v>34</v>
      </c>
      <c r="F3325" s="99">
        <f t="shared" si="2099"/>
        <v>0</v>
      </c>
      <c r="G3325" s="99">
        <f>SUM(G3318:G3323)</f>
        <v>411</v>
      </c>
      <c r="H3325" s="99"/>
      <c r="I3325" s="99">
        <f>SUM(I3318:I3323)</f>
        <v>422</v>
      </c>
      <c r="J3325" s="99">
        <f t="shared" si="2091"/>
        <v>-11</v>
      </c>
      <c r="K3325" s="101">
        <f t="shared" si="2092"/>
        <v>0.9739336493</v>
      </c>
      <c r="L3325" s="99">
        <f t="shared" ref="L3325:M3325" si="2100">SUM(L3318:L3323)</f>
        <v>66</v>
      </c>
      <c r="M3325" s="99">
        <f t="shared" si="2100"/>
        <v>521</v>
      </c>
      <c r="N3325" s="99"/>
      <c r="O3325" s="102"/>
      <c r="P3325" s="99">
        <f t="shared" ref="P3325:AH3325" si="2101">SUM(P3318:P3323)</f>
        <v>8</v>
      </c>
      <c r="Q3325" s="99">
        <f t="shared" si="2101"/>
        <v>3</v>
      </c>
      <c r="R3325" s="99">
        <f t="shared" si="2101"/>
        <v>37</v>
      </c>
      <c r="S3325" s="99">
        <f t="shared" si="2101"/>
        <v>5</v>
      </c>
      <c r="T3325" s="99">
        <f t="shared" si="2101"/>
        <v>52</v>
      </c>
      <c r="U3325" s="99">
        <f t="shared" si="2101"/>
        <v>8</v>
      </c>
      <c r="V3325" s="99">
        <f t="shared" si="2101"/>
        <v>1</v>
      </c>
      <c r="W3325" s="99">
        <f t="shared" si="2101"/>
        <v>0</v>
      </c>
      <c r="X3325" s="99">
        <f t="shared" si="2101"/>
        <v>0</v>
      </c>
      <c r="Y3325" s="99">
        <f t="shared" si="2101"/>
        <v>0</v>
      </c>
      <c r="Z3325" s="99">
        <f t="shared" si="2101"/>
        <v>0</v>
      </c>
      <c r="AA3325" s="99">
        <f t="shared" si="2101"/>
        <v>0</v>
      </c>
      <c r="AB3325" s="99">
        <f t="shared" si="2101"/>
        <v>0</v>
      </c>
      <c r="AC3325" s="99">
        <f t="shared" si="2101"/>
        <v>6</v>
      </c>
      <c r="AD3325" s="99">
        <f t="shared" si="2101"/>
        <v>0</v>
      </c>
      <c r="AE3325" s="99">
        <f t="shared" si="2101"/>
        <v>0</v>
      </c>
      <c r="AF3325" s="99">
        <f t="shared" si="2101"/>
        <v>0</v>
      </c>
      <c r="AG3325" s="99">
        <f t="shared" si="2101"/>
        <v>0</v>
      </c>
      <c r="AH3325" s="99">
        <f t="shared" si="2101"/>
        <v>0</v>
      </c>
    </row>
    <row r="3326">
      <c r="A3326" s="119" t="s">
        <v>569</v>
      </c>
    </row>
    <row r="3328" hidden="1">
      <c r="A3328" s="115"/>
      <c r="F3328" s="116" t="s">
        <v>382</v>
      </c>
      <c r="L3328" s="117" t="s">
        <v>383</v>
      </c>
      <c r="N3328" s="118" t="s">
        <v>384</v>
      </c>
    </row>
    <row r="3329" hidden="1">
      <c r="A3329" s="83" t="s">
        <v>232</v>
      </c>
      <c r="B3329" s="83" t="s">
        <v>233</v>
      </c>
      <c r="C3329" s="83" t="s">
        <v>234</v>
      </c>
      <c r="D3329" s="83" t="s">
        <v>15</v>
      </c>
      <c r="E3329" s="84" t="s">
        <v>235</v>
      </c>
      <c r="F3329" s="85" t="s">
        <v>17</v>
      </c>
      <c r="G3329" s="85" t="s">
        <v>236</v>
      </c>
      <c r="H3329" s="85" t="s">
        <v>237</v>
      </c>
      <c r="I3329" s="85" t="s">
        <v>238</v>
      </c>
      <c r="J3329" s="85" t="s">
        <v>239</v>
      </c>
      <c r="K3329" s="86" t="s">
        <v>240</v>
      </c>
      <c r="L3329" s="87" t="s">
        <v>241</v>
      </c>
      <c r="M3329" s="87" t="s">
        <v>242</v>
      </c>
      <c r="N3329" s="88" t="s">
        <v>385</v>
      </c>
      <c r="O3329" s="88" t="s">
        <v>235</v>
      </c>
      <c r="P3329" s="88" t="s">
        <v>244</v>
      </c>
      <c r="Q3329" s="88" t="s">
        <v>245</v>
      </c>
      <c r="R3329" s="88" t="s">
        <v>246</v>
      </c>
      <c r="S3329" s="88" t="s">
        <v>247</v>
      </c>
      <c r="T3329" s="88" t="s">
        <v>248</v>
      </c>
      <c r="U3329" s="88" t="s">
        <v>249</v>
      </c>
      <c r="V3329" s="88" t="s">
        <v>250</v>
      </c>
      <c r="W3329" s="88" t="s">
        <v>251</v>
      </c>
      <c r="X3329" s="88" t="s">
        <v>252</v>
      </c>
      <c r="Y3329" s="88" t="s">
        <v>253</v>
      </c>
      <c r="Z3329" s="88" t="s">
        <v>254</v>
      </c>
      <c r="AA3329" s="88" t="s">
        <v>255</v>
      </c>
      <c r="AB3329" s="88" t="s">
        <v>256</v>
      </c>
      <c r="AC3329" s="88" t="s">
        <v>257</v>
      </c>
      <c r="AD3329" s="88" t="s">
        <v>258</v>
      </c>
      <c r="AE3329" s="88" t="s">
        <v>259</v>
      </c>
      <c r="AF3329" s="88" t="s">
        <v>260</v>
      </c>
      <c r="AG3329" s="88" t="s">
        <v>261</v>
      </c>
      <c r="AH3329" s="88" t="s">
        <v>262</v>
      </c>
    </row>
    <row r="3330" hidden="1">
      <c r="A3330" s="90" t="s">
        <v>71</v>
      </c>
      <c r="B3330" s="91" t="s">
        <v>356</v>
      </c>
      <c r="C3330" s="103">
        <v>1.0</v>
      </c>
      <c r="D3330" s="103">
        <v>1.0</v>
      </c>
      <c r="E3330" s="104">
        <v>19.0</v>
      </c>
      <c r="F3330" s="103">
        <v>1.0</v>
      </c>
      <c r="G3330" s="103">
        <v>62.0</v>
      </c>
      <c r="H3330" s="103">
        <v>2.0</v>
      </c>
      <c r="I3330" s="103">
        <v>49.0</v>
      </c>
      <c r="J3330" s="106">
        <f t="shared" ref="J3330:J3346" si="2102">SUM(G3330-I3330)</f>
        <v>13</v>
      </c>
      <c r="K3330" s="94">
        <f t="shared" ref="K3330:K3346" si="2103">SUM(G3330/I3330)</f>
        <v>1.265306122</v>
      </c>
      <c r="L3330" s="103">
        <v>19.0</v>
      </c>
      <c r="M3330" s="103">
        <v>77.0</v>
      </c>
      <c r="N3330" s="103">
        <v>1.0</v>
      </c>
      <c r="O3330" s="95">
        <f t="shared" ref="O3330:O3335" si="2104">(E3330*N3330)</f>
        <v>19</v>
      </c>
      <c r="P3330" s="103">
        <v>1.0</v>
      </c>
      <c r="Q3330" s="103">
        <v>3.0</v>
      </c>
      <c r="R3330" s="103">
        <v>5.0</v>
      </c>
      <c r="S3330" s="103">
        <v>1.0</v>
      </c>
      <c r="T3330" s="103">
        <v>9.0</v>
      </c>
      <c r="U3330" s="92">
        <v>0.0</v>
      </c>
      <c r="V3330" s="92">
        <v>0.0</v>
      </c>
      <c r="W3330" s="92">
        <v>0.0</v>
      </c>
      <c r="X3330" s="92">
        <v>0.0</v>
      </c>
      <c r="Y3330" s="92">
        <v>0.0</v>
      </c>
      <c r="Z3330" s="92">
        <v>0.0</v>
      </c>
      <c r="AA3330" s="92">
        <v>0.0</v>
      </c>
      <c r="AB3330" s="92">
        <v>0.0</v>
      </c>
      <c r="AC3330" s="103">
        <v>1.0</v>
      </c>
      <c r="AD3330" s="92">
        <v>0.0</v>
      </c>
      <c r="AE3330" s="92">
        <v>0.0</v>
      </c>
      <c r="AF3330" s="92">
        <v>0.0</v>
      </c>
      <c r="AG3330" s="92">
        <v>0.0</v>
      </c>
      <c r="AH3330" s="92">
        <v>0.0</v>
      </c>
    </row>
    <row r="3331" hidden="1">
      <c r="A3331" s="90" t="s">
        <v>71</v>
      </c>
      <c r="B3331" s="91" t="s">
        <v>318</v>
      </c>
      <c r="C3331" s="103">
        <v>1.0</v>
      </c>
      <c r="D3331" s="103">
        <v>1.0</v>
      </c>
      <c r="E3331" s="104">
        <v>19.0</v>
      </c>
      <c r="F3331" s="92">
        <v>0.0</v>
      </c>
      <c r="G3331" s="103">
        <v>83.0</v>
      </c>
      <c r="H3331" s="103">
        <v>1.0</v>
      </c>
      <c r="I3331" s="103">
        <v>62.0</v>
      </c>
      <c r="J3331" s="106">
        <f t="shared" si="2102"/>
        <v>21</v>
      </c>
      <c r="K3331" s="94">
        <f t="shared" si="2103"/>
        <v>1.338709677</v>
      </c>
      <c r="L3331" s="103">
        <v>15.0</v>
      </c>
      <c r="M3331" s="103">
        <v>107.0</v>
      </c>
      <c r="N3331" s="103">
        <v>1.0</v>
      </c>
      <c r="O3331" s="95">
        <f t="shared" si="2104"/>
        <v>19</v>
      </c>
      <c r="P3331" s="103">
        <v>1.0</v>
      </c>
      <c r="Q3331" s="103">
        <v>1.0</v>
      </c>
      <c r="R3331" s="103">
        <v>4.0</v>
      </c>
      <c r="S3331" s="103">
        <v>1.0</v>
      </c>
      <c r="T3331" s="103">
        <v>13.0</v>
      </c>
      <c r="U3331" s="103">
        <v>4.0</v>
      </c>
      <c r="V3331" s="103">
        <v>1.0</v>
      </c>
      <c r="W3331" s="103">
        <v>1.0</v>
      </c>
      <c r="X3331" s="92">
        <v>0.0</v>
      </c>
      <c r="Y3331" s="92">
        <v>0.0</v>
      </c>
      <c r="Z3331" s="92">
        <v>0.0</v>
      </c>
      <c r="AA3331" s="92">
        <v>0.0</v>
      </c>
      <c r="AB3331" s="92">
        <v>0.0</v>
      </c>
      <c r="AC3331" s="103">
        <v>4.0</v>
      </c>
      <c r="AD3331" s="92">
        <v>0.0</v>
      </c>
      <c r="AE3331" s="92">
        <v>0.0</v>
      </c>
      <c r="AF3331" s="92">
        <v>0.0</v>
      </c>
      <c r="AG3331" s="92">
        <v>0.0</v>
      </c>
      <c r="AH3331" s="92">
        <v>0.0</v>
      </c>
    </row>
    <row r="3332" hidden="1">
      <c r="A3332" s="90" t="s">
        <v>71</v>
      </c>
      <c r="B3332" s="91" t="s">
        <v>357</v>
      </c>
      <c r="C3332" s="103">
        <v>1.0</v>
      </c>
      <c r="D3332" s="103">
        <v>1.0</v>
      </c>
      <c r="E3332" s="104">
        <v>19.0</v>
      </c>
      <c r="F3332" s="103">
        <v>1.0</v>
      </c>
      <c r="G3332" s="103">
        <v>67.0</v>
      </c>
      <c r="H3332" s="103">
        <v>1.0</v>
      </c>
      <c r="I3332" s="103">
        <v>53.0</v>
      </c>
      <c r="J3332" s="106">
        <f t="shared" si="2102"/>
        <v>14</v>
      </c>
      <c r="K3332" s="94">
        <f t="shared" si="2103"/>
        <v>1.264150943</v>
      </c>
      <c r="L3332" s="103">
        <v>18.0</v>
      </c>
      <c r="M3332" s="103">
        <v>81.0</v>
      </c>
      <c r="N3332" s="103">
        <v>1.0</v>
      </c>
      <c r="O3332" s="95">
        <f t="shared" si="2104"/>
        <v>19</v>
      </c>
      <c r="P3332" s="103">
        <v>1.0</v>
      </c>
      <c r="Q3332" s="103">
        <v>2.0</v>
      </c>
      <c r="R3332" s="103">
        <v>4.0</v>
      </c>
      <c r="S3332" s="92">
        <v>0.0</v>
      </c>
      <c r="T3332" s="103">
        <v>5.0</v>
      </c>
      <c r="U3332" s="103">
        <v>4.0</v>
      </c>
      <c r="V3332" s="103">
        <v>2.0</v>
      </c>
      <c r="W3332" s="92">
        <v>0.0</v>
      </c>
      <c r="X3332" s="92">
        <v>0.0</v>
      </c>
      <c r="Y3332" s="92">
        <v>0.0</v>
      </c>
      <c r="Z3332" s="92">
        <v>0.0</v>
      </c>
      <c r="AA3332" s="92">
        <v>0.0</v>
      </c>
      <c r="AB3332" s="92">
        <v>0.0</v>
      </c>
      <c r="AC3332" s="103">
        <v>3.0</v>
      </c>
      <c r="AD3332" s="92">
        <v>0.0</v>
      </c>
      <c r="AE3332" s="92">
        <v>0.0</v>
      </c>
      <c r="AF3332" s="92">
        <v>0.0</v>
      </c>
      <c r="AG3332" s="92">
        <v>0.0</v>
      </c>
      <c r="AH3332" s="92">
        <v>0.0</v>
      </c>
    </row>
    <row r="3333" hidden="1">
      <c r="A3333" s="90" t="s">
        <v>71</v>
      </c>
      <c r="B3333" s="91" t="s">
        <v>358</v>
      </c>
      <c r="C3333" s="92">
        <v>0.0</v>
      </c>
      <c r="D3333" s="92">
        <v>0.0</v>
      </c>
      <c r="E3333" s="93">
        <f>SUM(L3333*I3333)/60</f>
        <v>0</v>
      </c>
      <c r="F3333" s="92">
        <v>0.0</v>
      </c>
      <c r="G3333" s="92">
        <v>0.0</v>
      </c>
      <c r="H3333" s="92">
        <v>0.0</v>
      </c>
      <c r="I3333" s="92">
        <v>0.0</v>
      </c>
      <c r="J3333" s="106">
        <f t="shared" si="2102"/>
        <v>0</v>
      </c>
      <c r="K3333" s="94" t="str">
        <f t="shared" si="2103"/>
        <v>#DIV/0!</v>
      </c>
      <c r="L3333" s="92">
        <v>0.0</v>
      </c>
      <c r="M3333" s="92">
        <v>0.0</v>
      </c>
      <c r="N3333" s="103">
        <v>0.0</v>
      </c>
      <c r="O3333" s="95">
        <f t="shared" si="2104"/>
        <v>0</v>
      </c>
      <c r="P3333" s="92">
        <v>0.0</v>
      </c>
      <c r="Q3333" s="92">
        <v>0.0</v>
      </c>
      <c r="R3333" s="92">
        <v>0.0</v>
      </c>
      <c r="S3333" s="92">
        <v>0.0</v>
      </c>
      <c r="T3333" s="92">
        <v>0.0</v>
      </c>
      <c r="U3333" s="92">
        <v>0.0</v>
      </c>
      <c r="V3333" s="92">
        <v>0.0</v>
      </c>
      <c r="W3333" s="92">
        <v>0.0</v>
      </c>
      <c r="X3333" s="92">
        <v>0.0</v>
      </c>
      <c r="Y3333" s="92">
        <v>0.0</v>
      </c>
      <c r="Z3333" s="92">
        <v>0.0</v>
      </c>
      <c r="AA3333" s="92">
        <v>0.0</v>
      </c>
      <c r="AB3333" s="92">
        <v>0.0</v>
      </c>
      <c r="AC3333" s="92">
        <v>0.0</v>
      </c>
      <c r="AD3333" s="92">
        <v>0.0</v>
      </c>
      <c r="AE3333" s="92">
        <v>0.0</v>
      </c>
      <c r="AF3333" s="92">
        <v>0.0</v>
      </c>
      <c r="AG3333" s="92">
        <v>0.0</v>
      </c>
      <c r="AH3333" s="92">
        <v>0.0</v>
      </c>
    </row>
    <row r="3334" hidden="1">
      <c r="A3334" s="90" t="s">
        <v>71</v>
      </c>
      <c r="B3334" s="91" t="s">
        <v>327</v>
      </c>
      <c r="C3334" s="103">
        <v>1.0</v>
      </c>
      <c r="D3334" s="103">
        <v>1.0</v>
      </c>
      <c r="E3334" s="104">
        <v>19.0</v>
      </c>
      <c r="F3334" s="103">
        <v>3.0</v>
      </c>
      <c r="G3334" s="103">
        <v>35.0</v>
      </c>
      <c r="H3334" s="103">
        <v>1.0</v>
      </c>
      <c r="I3334" s="103">
        <v>44.0</v>
      </c>
      <c r="J3334" s="106">
        <f t="shared" si="2102"/>
        <v>-9</v>
      </c>
      <c r="K3334" s="94">
        <f t="shared" si="2103"/>
        <v>0.7954545455</v>
      </c>
      <c r="L3334" s="103">
        <v>22.0</v>
      </c>
      <c r="M3334" s="103">
        <v>43.0</v>
      </c>
      <c r="N3334" s="103">
        <v>1.0</v>
      </c>
      <c r="O3334" s="95">
        <f t="shared" si="2104"/>
        <v>19</v>
      </c>
      <c r="P3334" s="103">
        <v>2.0</v>
      </c>
      <c r="Q3334" s="103">
        <v>3.0</v>
      </c>
      <c r="R3334" s="92">
        <v>0.0</v>
      </c>
      <c r="S3334" s="103">
        <v>1.0</v>
      </c>
      <c r="T3334" s="103">
        <v>3.0</v>
      </c>
      <c r="U3334" s="92">
        <v>0.0</v>
      </c>
      <c r="V3334" s="92">
        <v>0.0</v>
      </c>
      <c r="W3334" s="92">
        <v>0.0</v>
      </c>
      <c r="X3334" s="92">
        <v>0.0</v>
      </c>
      <c r="Y3334" s="92">
        <v>0.0</v>
      </c>
      <c r="Z3334" s="92">
        <v>0.0</v>
      </c>
      <c r="AA3334" s="92">
        <v>0.0</v>
      </c>
      <c r="AB3334" s="92">
        <v>0.0</v>
      </c>
      <c r="AC3334" s="92">
        <v>0.0</v>
      </c>
      <c r="AD3334" s="92">
        <v>0.0</v>
      </c>
      <c r="AE3334" s="92">
        <v>0.0</v>
      </c>
      <c r="AF3334" s="92">
        <v>0.0</v>
      </c>
      <c r="AG3334" s="92">
        <v>0.0</v>
      </c>
      <c r="AH3334" s="92">
        <v>0.0</v>
      </c>
    </row>
    <row r="3335" hidden="1">
      <c r="A3335" s="90" t="s">
        <v>71</v>
      </c>
      <c r="B3335" s="91" t="s">
        <v>359</v>
      </c>
      <c r="C3335" s="92">
        <v>0.0</v>
      </c>
      <c r="D3335" s="92">
        <v>0.0</v>
      </c>
      <c r="E3335" s="93">
        <f>SUM(L3335*I3335)/60</f>
        <v>0</v>
      </c>
      <c r="F3335" s="92">
        <v>0.0</v>
      </c>
      <c r="G3335" s="92">
        <v>0.0</v>
      </c>
      <c r="H3335" s="92">
        <v>0.0</v>
      </c>
      <c r="I3335" s="92">
        <v>0.0</v>
      </c>
      <c r="J3335" s="106">
        <f t="shared" si="2102"/>
        <v>0</v>
      </c>
      <c r="K3335" s="94" t="str">
        <f t="shared" si="2103"/>
        <v>#DIV/0!</v>
      </c>
      <c r="L3335" s="92">
        <v>0.0</v>
      </c>
      <c r="M3335" s="92">
        <v>0.0</v>
      </c>
      <c r="N3335" s="103">
        <v>0.0</v>
      </c>
      <c r="O3335" s="95">
        <f t="shared" si="2104"/>
        <v>0</v>
      </c>
      <c r="P3335" s="92">
        <v>0.0</v>
      </c>
      <c r="Q3335" s="92">
        <v>0.0</v>
      </c>
      <c r="R3335" s="92">
        <v>0.0</v>
      </c>
      <c r="S3335" s="92">
        <v>0.0</v>
      </c>
      <c r="T3335" s="92">
        <v>0.0</v>
      </c>
      <c r="U3335" s="92">
        <v>0.0</v>
      </c>
      <c r="V3335" s="92">
        <v>0.0</v>
      </c>
      <c r="W3335" s="92">
        <v>0.0</v>
      </c>
      <c r="X3335" s="92">
        <v>0.0</v>
      </c>
      <c r="Y3335" s="92">
        <v>0.0</v>
      </c>
      <c r="Z3335" s="92">
        <v>0.0</v>
      </c>
      <c r="AA3335" s="92">
        <v>0.0</v>
      </c>
      <c r="AB3335" s="92">
        <v>0.0</v>
      </c>
      <c r="AC3335" s="92">
        <v>0.0</v>
      </c>
      <c r="AD3335" s="92">
        <v>0.0</v>
      </c>
      <c r="AE3335" s="92">
        <v>0.0</v>
      </c>
      <c r="AF3335" s="92">
        <v>0.0</v>
      </c>
      <c r="AG3335" s="92">
        <v>0.0</v>
      </c>
      <c r="AH3335" s="92">
        <v>0.0</v>
      </c>
    </row>
    <row r="3336" hidden="1">
      <c r="A3336" s="98"/>
      <c r="B3336" s="99"/>
      <c r="C3336" s="99">
        <f t="shared" ref="C3336:D3336" si="2105">SUM(C3330:C3335)/4</f>
        <v>1</v>
      </c>
      <c r="D3336" s="99">
        <f t="shared" si="2105"/>
        <v>1</v>
      </c>
      <c r="E3336" s="100">
        <f>SUM(E3330:E3335)</f>
        <v>76</v>
      </c>
      <c r="F3336" s="99">
        <f>SUM(F3330:F3335)/4</f>
        <v>1.25</v>
      </c>
      <c r="G3336" s="99">
        <f>SUM(G3330:G3335)</f>
        <v>247</v>
      </c>
      <c r="H3336" s="99"/>
      <c r="I3336" s="99">
        <f>SUM(I3330:I3335)</f>
        <v>208</v>
      </c>
      <c r="J3336" s="99">
        <f t="shared" si="2102"/>
        <v>39</v>
      </c>
      <c r="K3336" s="101">
        <f t="shared" si="2103"/>
        <v>1.1875</v>
      </c>
      <c r="L3336" s="99">
        <f t="shared" ref="L3336:M3336" si="2106">SUM(L3330:L3335)</f>
        <v>74</v>
      </c>
      <c r="M3336" s="99">
        <f t="shared" si="2106"/>
        <v>308</v>
      </c>
      <c r="N3336" s="99"/>
      <c r="O3336" s="102"/>
      <c r="P3336" s="99">
        <f t="shared" ref="P3336:AH3336" si="2107">SUM(P3330:P3335)</f>
        <v>5</v>
      </c>
      <c r="Q3336" s="99">
        <f t="shared" si="2107"/>
        <v>9</v>
      </c>
      <c r="R3336" s="99">
        <f t="shared" si="2107"/>
        <v>13</v>
      </c>
      <c r="S3336" s="99">
        <f t="shared" si="2107"/>
        <v>3</v>
      </c>
      <c r="T3336" s="99">
        <f t="shared" si="2107"/>
        <v>30</v>
      </c>
      <c r="U3336" s="99">
        <f t="shared" si="2107"/>
        <v>8</v>
      </c>
      <c r="V3336" s="99">
        <f t="shared" si="2107"/>
        <v>3</v>
      </c>
      <c r="W3336" s="99">
        <f t="shared" si="2107"/>
        <v>1</v>
      </c>
      <c r="X3336" s="99">
        <f t="shared" si="2107"/>
        <v>0</v>
      </c>
      <c r="Y3336" s="99">
        <f t="shared" si="2107"/>
        <v>0</v>
      </c>
      <c r="Z3336" s="99">
        <f t="shared" si="2107"/>
        <v>0</v>
      </c>
      <c r="AA3336" s="99">
        <f t="shared" si="2107"/>
        <v>0</v>
      </c>
      <c r="AB3336" s="99">
        <f t="shared" si="2107"/>
        <v>0</v>
      </c>
      <c r="AC3336" s="99">
        <f t="shared" si="2107"/>
        <v>8</v>
      </c>
      <c r="AD3336" s="99">
        <f t="shared" si="2107"/>
        <v>0</v>
      </c>
      <c r="AE3336" s="99">
        <f t="shared" si="2107"/>
        <v>0</v>
      </c>
      <c r="AF3336" s="99">
        <f t="shared" si="2107"/>
        <v>0</v>
      </c>
      <c r="AG3336" s="99">
        <f t="shared" si="2107"/>
        <v>0</v>
      </c>
      <c r="AH3336" s="99">
        <f t="shared" si="2107"/>
        <v>0</v>
      </c>
    </row>
    <row r="3337" hidden="1">
      <c r="A3337" s="90" t="s">
        <v>83</v>
      </c>
      <c r="B3337" s="91" t="s">
        <v>360</v>
      </c>
      <c r="C3337" s="103">
        <v>1.0</v>
      </c>
      <c r="D3337" s="92">
        <v>0.0</v>
      </c>
      <c r="E3337" s="104">
        <v>19.0</v>
      </c>
      <c r="F3337" s="92">
        <v>0.0</v>
      </c>
      <c r="G3337" s="103">
        <v>64.0</v>
      </c>
      <c r="H3337" s="92">
        <v>0.0</v>
      </c>
      <c r="I3337" s="103">
        <v>56.0</v>
      </c>
      <c r="J3337" s="106">
        <f t="shared" si="2102"/>
        <v>8</v>
      </c>
      <c r="K3337" s="94">
        <f t="shared" si="2103"/>
        <v>1.142857143</v>
      </c>
      <c r="L3337" s="103">
        <v>17.0</v>
      </c>
      <c r="M3337" s="103">
        <v>76.0</v>
      </c>
      <c r="N3337" s="103">
        <v>1.0</v>
      </c>
      <c r="O3337" s="95">
        <f t="shared" ref="O3337:O3345" si="2108">SUM(L3337*I3337)/60</f>
        <v>15.86666667</v>
      </c>
      <c r="P3337" s="92">
        <v>0.0</v>
      </c>
      <c r="Q3337" s="92">
        <v>0.0</v>
      </c>
      <c r="R3337" s="103">
        <v>4.0</v>
      </c>
      <c r="S3337" s="103">
        <v>3.0</v>
      </c>
      <c r="T3337" s="103">
        <v>10.0</v>
      </c>
      <c r="U3337" s="92">
        <v>0.0</v>
      </c>
      <c r="V3337" s="92">
        <v>0.0</v>
      </c>
      <c r="W3337" s="92">
        <v>0.0</v>
      </c>
      <c r="X3337" s="92">
        <v>0.0</v>
      </c>
      <c r="Y3337" s="92">
        <v>0.0</v>
      </c>
      <c r="Z3337" s="92">
        <v>0.0</v>
      </c>
      <c r="AA3337" s="92">
        <v>0.0</v>
      </c>
      <c r="AB3337" s="92">
        <v>0.0</v>
      </c>
      <c r="AC3337" s="92">
        <v>0.0</v>
      </c>
      <c r="AD3337" s="92">
        <v>0.0</v>
      </c>
      <c r="AE3337" s="92">
        <v>0.0</v>
      </c>
      <c r="AF3337" s="92">
        <v>0.0</v>
      </c>
      <c r="AG3337" s="92">
        <v>0.0</v>
      </c>
      <c r="AH3337" s="92">
        <v>0.0</v>
      </c>
    </row>
    <row r="3338" hidden="1">
      <c r="A3338" s="90" t="s">
        <v>83</v>
      </c>
      <c r="B3338" s="91" t="s">
        <v>361</v>
      </c>
      <c r="C3338" s="103">
        <v>1.0</v>
      </c>
      <c r="D3338" s="92">
        <v>0.0</v>
      </c>
      <c r="E3338" s="104">
        <v>19.0</v>
      </c>
      <c r="F3338" s="103">
        <v>1.0</v>
      </c>
      <c r="G3338" s="103">
        <v>42.0</v>
      </c>
      <c r="H3338" s="92">
        <v>0.0</v>
      </c>
      <c r="I3338" s="103">
        <v>73.0</v>
      </c>
      <c r="J3338" s="106">
        <f t="shared" si="2102"/>
        <v>-31</v>
      </c>
      <c r="K3338" s="94">
        <f t="shared" si="2103"/>
        <v>0.5753424658</v>
      </c>
      <c r="L3338" s="103">
        <v>12.0</v>
      </c>
      <c r="M3338" s="103">
        <v>53.0</v>
      </c>
      <c r="N3338" s="103">
        <v>1.0</v>
      </c>
      <c r="O3338" s="95">
        <f t="shared" si="2108"/>
        <v>14.6</v>
      </c>
      <c r="P3338" s="103">
        <v>1.0</v>
      </c>
      <c r="Q3338" s="103">
        <v>1.0</v>
      </c>
      <c r="R3338" s="103">
        <v>4.0</v>
      </c>
      <c r="S3338" s="103">
        <v>1.0</v>
      </c>
      <c r="T3338" s="103">
        <v>4.0</v>
      </c>
      <c r="U3338" s="103">
        <v>1.0</v>
      </c>
      <c r="V3338" s="92">
        <v>0.0</v>
      </c>
      <c r="W3338" s="92">
        <v>0.0</v>
      </c>
      <c r="X3338" s="92">
        <v>0.0</v>
      </c>
      <c r="Y3338" s="92">
        <v>0.0</v>
      </c>
      <c r="Z3338" s="92">
        <v>0.0</v>
      </c>
      <c r="AA3338" s="92">
        <v>0.0</v>
      </c>
      <c r="AB3338" s="92">
        <v>0.0</v>
      </c>
      <c r="AC3338" s="103">
        <v>1.0</v>
      </c>
      <c r="AD3338" s="92">
        <v>0.0</v>
      </c>
      <c r="AE3338" s="92">
        <v>0.0</v>
      </c>
      <c r="AF3338" s="92">
        <v>0.0</v>
      </c>
      <c r="AG3338" s="92">
        <v>0.0</v>
      </c>
      <c r="AH3338" s="92">
        <v>0.0</v>
      </c>
    </row>
    <row r="3339" hidden="1">
      <c r="A3339" s="90" t="s">
        <v>83</v>
      </c>
      <c r="B3339" s="91" t="s">
        <v>362</v>
      </c>
      <c r="C3339" s="103">
        <v>1.0</v>
      </c>
      <c r="D3339" s="92">
        <v>0.0</v>
      </c>
      <c r="E3339" s="104">
        <v>19.0</v>
      </c>
      <c r="F3339" s="92">
        <v>0.0</v>
      </c>
      <c r="G3339" s="103">
        <v>48.0</v>
      </c>
      <c r="H3339" s="92">
        <v>0.0</v>
      </c>
      <c r="I3339" s="103">
        <v>75.0</v>
      </c>
      <c r="J3339" s="106">
        <f t="shared" si="2102"/>
        <v>-27</v>
      </c>
      <c r="K3339" s="94">
        <f t="shared" si="2103"/>
        <v>0.64</v>
      </c>
      <c r="L3339" s="103">
        <v>12.0</v>
      </c>
      <c r="M3339" s="103">
        <v>57.0</v>
      </c>
      <c r="N3339" s="103">
        <v>1.0</v>
      </c>
      <c r="O3339" s="95">
        <f t="shared" si="2108"/>
        <v>15</v>
      </c>
      <c r="P3339" s="103">
        <v>1.0</v>
      </c>
      <c r="Q3339" s="103">
        <v>1.0</v>
      </c>
      <c r="R3339" s="103">
        <v>3.0</v>
      </c>
      <c r="S3339" s="92">
        <v>0.0</v>
      </c>
      <c r="T3339" s="103">
        <v>5.0</v>
      </c>
      <c r="U3339" s="92">
        <v>0.0</v>
      </c>
      <c r="V3339" s="92">
        <v>0.0</v>
      </c>
      <c r="W3339" s="92">
        <v>0.0</v>
      </c>
      <c r="X3339" s="92">
        <v>0.0</v>
      </c>
      <c r="Y3339" s="92">
        <v>0.0</v>
      </c>
      <c r="Z3339" s="92">
        <v>0.0</v>
      </c>
      <c r="AA3339" s="92">
        <v>0.0</v>
      </c>
      <c r="AB3339" s="92">
        <v>0.0</v>
      </c>
      <c r="AC3339" s="103">
        <v>1.0</v>
      </c>
      <c r="AD3339" s="92">
        <v>0.0</v>
      </c>
      <c r="AE3339" s="92">
        <v>0.0</v>
      </c>
      <c r="AF3339" s="92">
        <v>0.0</v>
      </c>
      <c r="AG3339" s="92">
        <v>0.0</v>
      </c>
      <c r="AH3339" s="92">
        <v>0.0</v>
      </c>
    </row>
    <row r="3340" hidden="1">
      <c r="A3340" s="90" t="s">
        <v>83</v>
      </c>
      <c r="B3340" s="91" t="s">
        <v>363</v>
      </c>
      <c r="C3340" s="103">
        <v>1.0</v>
      </c>
      <c r="D3340" s="92">
        <v>0.0</v>
      </c>
      <c r="E3340" s="104">
        <v>19.0</v>
      </c>
      <c r="F3340" s="103">
        <v>2.0</v>
      </c>
      <c r="G3340" s="103">
        <v>47.0</v>
      </c>
      <c r="H3340" s="92">
        <v>0.0</v>
      </c>
      <c r="I3340" s="103">
        <v>56.0</v>
      </c>
      <c r="J3340" s="106">
        <f t="shared" si="2102"/>
        <v>-9</v>
      </c>
      <c r="K3340" s="94">
        <f t="shared" si="2103"/>
        <v>0.8392857143</v>
      </c>
      <c r="L3340" s="103">
        <v>17.0</v>
      </c>
      <c r="M3340" s="103">
        <v>61.0</v>
      </c>
      <c r="N3340" s="103">
        <v>1.0</v>
      </c>
      <c r="O3340" s="95">
        <f t="shared" si="2108"/>
        <v>15.86666667</v>
      </c>
      <c r="P3340" s="103">
        <v>1.0</v>
      </c>
      <c r="Q3340" s="103">
        <v>2.0</v>
      </c>
      <c r="R3340" s="103">
        <v>3.0</v>
      </c>
      <c r="S3340" s="103">
        <v>2.0</v>
      </c>
      <c r="T3340" s="103">
        <v>7.0</v>
      </c>
      <c r="U3340" s="92">
        <v>0.0</v>
      </c>
      <c r="V3340" s="92">
        <v>0.0</v>
      </c>
      <c r="W3340" s="92">
        <v>0.0</v>
      </c>
      <c r="X3340" s="92">
        <v>0.0</v>
      </c>
      <c r="Y3340" s="92">
        <v>0.0</v>
      </c>
      <c r="Z3340" s="92">
        <v>0.0</v>
      </c>
      <c r="AA3340" s="92">
        <v>0.0</v>
      </c>
      <c r="AB3340" s="92">
        <v>0.0</v>
      </c>
      <c r="AC3340" s="103">
        <v>1.0</v>
      </c>
      <c r="AD3340" s="92">
        <v>0.0</v>
      </c>
      <c r="AE3340" s="92">
        <v>0.0</v>
      </c>
      <c r="AF3340" s="92">
        <v>0.0</v>
      </c>
      <c r="AG3340" s="92">
        <v>0.0</v>
      </c>
      <c r="AH3340" s="92">
        <v>0.0</v>
      </c>
    </row>
    <row r="3341" hidden="1">
      <c r="A3341" s="90" t="s">
        <v>83</v>
      </c>
      <c r="B3341" s="91" t="s">
        <v>334</v>
      </c>
      <c r="C3341" s="92">
        <v>0.0</v>
      </c>
      <c r="D3341" s="92">
        <v>0.0</v>
      </c>
      <c r="E3341" s="93">
        <f t="shared" ref="E3341:E3345" si="2109">SUM(L3341*I3341)/60</f>
        <v>0</v>
      </c>
      <c r="F3341" s="92">
        <v>0.0</v>
      </c>
      <c r="G3341" s="92">
        <v>0.0</v>
      </c>
      <c r="H3341" s="92">
        <v>0.0</v>
      </c>
      <c r="I3341" s="92">
        <v>0.0</v>
      </c>
      <c r="J3341" s="106">
        <f t="shared" si="2102"/>
        <v>0</v>
      </c>
      <c r="K3341" s="94" t="str">
        <f t="shared" si="2103"/>
        <v>#DIV/0!</v>
      </c>
      <c r="L3341" s="92">
        <v>0.0</v>
      </c>
      <c r="M3341" s="92">
        <v>0.0</v>
      </c>
      <c r="N3341" s="103">
        <v>0.0</v>
      </c>
      <c r="O3341" s="95">
        <f t="shared" si="2108"/>
        <v>0</v>
      </c>
      <c r="P3341" s="92">
        <v>0.0</v>
      </c>
      <c r="Q3341" s="92">
        <v>0.0</v>
      </c>
      <c r="R3341" s="92">
        <v>0.0</v>
      </c>
      <c r="S3341" s="92">
        <v>0.0</v>
      </c>
      <c r="T3341" s="92">
        <v>0.0</v>
      </c>
      <c r="U3341" s="92">
        <v>0.0</v>
      </c>
      <c r="V3341" s="92">
        <v>0.0</v>
      </c>
      <c r="W3341" s="92">
        <v>0.0</v>
      </c>
      <c r="X3341" s="92">
        <v>0.0</v>
      </c>
      <c r="Y3341" s="92">
        <v>0.0</v>
      </c>
      <c r="Z3341" s="92">
        <v>0.0</v>
      </c>
      <c r="AA3341" s="92">
        <v>0.0</v>
      </c>
      <c r="AB3341" s="92">
        <v>0.0</v>
      </c>
      <c r="AC3341" s="92">
        <v>0.0</v>
      </c>
      <c r="AD3341" s="92">
        <v>0.0</v>
      </c>
      <c r="AE3341" s="92">
        <v>0.0</v>
      </c>
      <c r="AF3341" s="92">
        <v>0.0</v>
      </c>
      <c r="AG3341" s="92">
        <v>0.0</v>
      </c>
      <c r="AH3341" s="92">
        <v>0.0</v>
      </c>
    </row>
    <row r="3342" hidden="1">
      <c r="A3342" s="90" t="s">
        <v>83</v>
      </c>
      <c r="B3342" s="91" t="s">
        <v>364</v>
      </c>
      <c r="C3342" s="92">
        <v>0.0</v>
      </c>
      <c r="D3342" s="92">
        <v>0.0</v>
      </c>
      <c r="E3342" s="93">
        <f t="shared" si="2109"/>
        <v>0</v>
      </c>
      <c r="F3342" s="92">
        <v>0.0</v>
      </c>
      <c r="G3342" s="92">
        <v>0.0</v>
      </c>
      <c r="H3342" s="92">
        <v>0.0</v>
      </c>
      <c r="I3342" s="92">
        <v>0.0</v>
      </c>
      <c r="J3342" s="106">
        <f t="shared" si="2102"/>
        <v>0</v>
      </c>
      <c r="K3342" s="94" t="str">
        <f t="shared" si="2103"/>
        <v>#DIV/0!</v>
      </c>
      <c r="L3342" s="92">
        <v>0.0</v>
      </c>
      <c r="M3342" s="92">
        <v>0.0</v>
      </c>
      <c r="N3342" s="103">
        <v>0.0</v>
      </c>
      <c r="O3342" s="95">
        <f t="shared" si="2108"/>
        <v>0</v>
      </c>
      <c r="P3342" s="92">
        <v>0.0</v>
      </c>
      <c r="Q3342" s="92">
        <v>0.0</v>
      </c>
      <c r="R3342" s="92">
        <v>0.0</v>
      </c>
      <c r="S3342" s="92">
        <v>0.0</v>
      </c>
      <c r="T3342" s="92">
        <v>0.0</v>
      </c>
      <c r="U3342" s="92">
        <v>0.0</v>
      </c>
      <c r="V3342" s="92">
        <v>0.0</v>
      </c>
      <c r="W3342" s="92">
        <v>0.0</v>
      </c>
      <c r="X3342" s="92">
        <v>0.0</v>
      </c>
      <c r="Y3342" s="92">
        <v>0.0</v>
      </c>
      <c r="Z3342" s="92">
        <v>0.0</v>
      </c>
      <c r="AA3342" s="92">
        <v>0.0</v>
      </c>
      <c r="AB3342" s="92">
        <v>0.0</v>
      </c>
      <c r="AC3342" s="92">
        <v>0.0</v>
      </c>
      <c r="AD3342" s="92">
        <v>0.0</v>
      </c>
      <c r="AE3342" s="92">
        <v>0.0</v>
      </c>
      <c r="AF3342" s="92">
        <v>0.0</v>
      </c>
      <c r="AG3342" s="92">
        <v>0.0</v>
      </c>
      <c r="AH3342" s="92">
        <v>0.0</v>
      </c>
    </row>
    <row r="3343" hidden="1">
      <c r="A3343" s="90" t="s">
        <v>83</v>
      </c>
      <c r="B3343" s="91" t="s">
        <v>365</v>
      </c>
      <c r="C3343" s="92">
        <v>0.0</v>
      </c>
      <c r="D3343" s="92">
        <v>0.0</v>
      </c>
      <c r="E3343" s="93">
        <f t="shared" si="2109"/>
        <v>0</v>
      </c>
      <c r="F3343" s="92">
        <v>0.0</v>
      </c>
      <c r="G3343" s="92">
        <v>0.0</v>
      </c>
      <c r="H3343" s="92">
        <v>0.0</v>
      </c>
      <c r="I3343" s="92">
        <v>0.0</v>
      </c>
      <c r="J3343" s="106">
        <f t="shared" si="2102"/>
        <v>0</v>
      </c>
      <c r="K3343" s="94" t="str">
        <f t="shared" si="2103"/>
        <v>#DIV/0!</v>
      </c>
      <c r="L3343" s="92">
        <v>0.0</v>
      </c>
      <c r="M3343" s="92">
        <v>0.0</v>
      </c>
      <c r="N3343" s="103">
        <v>0.0</v>
      </c>
      <c r="O3343" s="95">
        <f t="shared" si="2108"/>
        <v>0</v>
      </c>
      <c r="P3343" s="92">
        <v>0.0</v>
      </c>
      <c r="Q3343" s="92">
        <v>0.0</v>
      </c>
      <c r="R3343" s="92">
        <v>0.0</v>
      </c>
      <c r="S3343" s="92">
        <v>0.0</v>
      </c>
      <c r="T3343" s="92">
        <v>0.0</v>
      </c>
      <c r="U3343" s="92">
        <v>0.0</v>
      </c>
      <c r="V3343" s="92">
        <v>0.0</v>
      </c>
      <c r="W3343" s="92">
        <v>0.0</v>
      </c>
      <c r="X3343" s="92">
        <v>0.0</v>
      </c>
      <c r="Y3343" s="92">
        <v>0.0</v>
      </c>
      <c r="Z3343" s="92">
        <v>0.0</v>
      </c>
      <c r="AA3343" s="92">
        <v>0.0</v>
      </c>
      <c r="AB3343" s="92">
        <v>0.0</v>
      </c>
      <c r="AC3343" s="92">
        <v>0.0</v>
      </c>
      <c r="AD3343" s="92">
        <v>0.0</v>
      </c>
      <c r="AE3343" s="92">
        <v>0.0</v>
      </c>
      <c r="AF3343" s="92">
        <v>0.0</v>
      </c>
      <c r="AG3343" s="92">
        <v>0.0</v>
      </c>
      <c r="AH3343" s="92">
        <v>0.0</v>
      </c>
    </row>
    <row r="3344" hidden="1">
      <c r="A3344" s="90" t="s">
        <v>269</v>
      </c>
      <c r="B3344" s="91" t="s">
        <v>366</v>
      </c>
      <c r="C3344" s="92">
        <v>0.0</v>
      </c>
      <c r="D3344" s="92">
        <v>0.0</v>
      </c>
      <c r="E3344" s="93">
        <f t="shared" si="2109"/>
        <v>0</v>
      </c>
      <c r="F3344" s="92">
        <v>0.0</v>
      </c>
      <c r="G3344" s="92">
        <v>0.0</v>
      </c>
      <c r="H3344" s="92">
        <v>0.0</v>
      </c>
      <c r="I3344" s="92">
        <v>0.0</v>
      </c>
      <c r="J3344" s="106">
        <f t="shared" si="2102"/>
        <v>0</v>
      </c>
      <c r="K3344" s="94" t="str">
        <f t="shared" si="2103"/>
        <v>#DIV/0!</v>
      </c>
      <c r="L3344" s="92">
        <v>0.0</v>
      </c>
      <c r="M3344" s="92">
        <v>0.0</v>
      </c>
      <c r="N3344" s="103">
        <v>0.0</v>
      </c>
      <c r="O3344" s="95">
        <f t="shared" si="2108"/>
        <v>0</v>
      </c>
      <c r="P3344" s="92">
        <v>0.0</v>
      </c>
      <c r="Q3344" s="92">
        <v>0.0</v>
      </c>
      <c r="R3344" s="92">
        <v>0.0</v>
      </c>
      <c r="S3344" s="92">
        <v>0.0</v>
      </c>
      <c r="T3344" s="92">
        <v>0.0</v>
      </c>
      <c r="U3344" s="92">
        <v>0.0</v>
      </c>
      <c r="V3344" s="92">
        <v>0.0</v>
      </c>
      <c r="W3344" s="92">
        <v>0.0</v>
      </c>
      <c r="X3344" s="92">
        <v>0.0</v>
      </c>
      <c r="Y3344" s="92">
        <v>0.0</v>
      </c>
      <c r="Z3344" s="92">
        <v>0.0</v>
      </c>
      <c r="AA3344" s="92">
        <v>0.0</v>
      </c>
      <c r="AB3344" s="92">
        <v>0.0</v>
      </c>
      <c r="AC3344" s="92">
        <v>0.0</v>
      </c>
      <c r="AD3344" s="92">
        <v>0.0</v>
      </c>
      <c r="AE3344" s="92">
        <v>0.0</v>
      </c>
      <c r="AF3344" s="92">
        <v>0.0</v>
      </c>
      <c r="AG3344" s="92">
        <v>0.0</v>
      </c>
      <c r="AH3344" s="92">
        <v>0.0</v>
      </c>
    </row>
    <row r="3345" hidden="1">
      <c r="A3345" s="90" t="s">
        <v>269</v>
      </c>
      <c r="B3345" s="91" t="s">
        <v>367</v>
      </c>
      <c r="C3345" s="92">
        <v>0.0</v>
      </c>
      <c r="D3345" s="92">
        <v>0.0</v>
      </c>
      <c r="E3345" s="93">
        <f t="shared" si="2109"/>
        <v>0</v>
      </c>
      <c r="F3345" s="92">
        <v>0.0</v>
      </c>
      <c r="G3345" s="92">
        <v>0.0</v>
      </c>
      <c r="H3345" s="92">
        <v>0.0</v>
      </c>
      <c r="I3345" s="92">
        <v>0.0</v>
      </c>
      <c r="J3345" s="106">
        <f t="shared" si="2102"/>
        <v>0</v>
      </c>
      <c r="K3345" s="94" t="str">
        <f t="shared" si="2103"/>
        <v>#DIV/0!</v>
      </c>
      <c r="L3345" s="92">
        <v>0.0</v>
      </c>
      <c r="M3345" s="92">
        <v>0.0</v>
      </c>
      <c r="N3345" s="103">
        <v>0.0</v>
      </c>
      <c r="O3345" s="95">
        <f t="shared" si="2108"/>
        <v>0</v>
      </c>
      <c r="P3345" s="92">
        <v>0.0</v>
      </c>
      <c r="Q3345" s="92">
        <v>0.0</v>
      </c>
      <c r="R3345" s="92">
        <v>0.0</v>
      </c>
      <c r="S3345" s="92">
        <v>0.0</v>
      </c>
      <c r="T3345" s="92">
        <v>0.0</v>
      </c>
      <c r="U3345" s="92">
        <v>0.0</v>
      </c>
      <c r="V3345" s="92">
        <v>0.0</v>
      </c>
      <c r="W3345" s="92">
        <v>0.0</v>
      </c>
      <c r="X3345" s="92">
        <v>0.0</v>
      </c>
      <c r="Y3345" s="92">
        <v>0.0</v>
      </c>
      <c r="Z3345" s="92">
        <v>0.0</v>
      </c>
      <c r="AA3345" s="92">
        <v>0.0</v>
      </c>
      <c r="AB3345" s="92">
        <v>0.0</v>
      </c>
      <c r="AC3345" s="92">
        <v>0.0</v>
      </c>
      <c r="AD3345" s="92">
        <v>0.0</v>
      </c>
      <c r="AE3345" s="92">
        <v>0.0</v>
      </c>
      <c r="AF3345" s="92">
        <v>0.0</v>
      </c>
      <c r="AG3345" s="92">
        <v>0.0</v>
      </c>
      <c r="AH3345" s="92">
        <v>0.0</v>
      </c>
    </row>
    <row r="3346" hidden="1">
      <c r="A3346" s="98" t="s">
        <v>271</v>
      </c>
      <c r="B3346" s="99"/>
      <c r="C3346" s="99">
        <f>SUM(C3337:C3342)</f>
        <v>4</v>
      </c>
      <c r="D3346" s="99">
        <f t="shared" ref="D3346:F3346" si="2110">SUM(D3337:D3342)/4</f>
        <v>0</v>
      </c>
      <c r="E3346" s="100">
        <f t="shared" si="2110"/>
        <v>19</v>
      </c>
      <c r="F3346" s="99">
        <f t="shared" si="2110"/>
        <v>0.75</v>
      </c>
      <c r="G3346" s="99">
        <f>SUM(G3337:G3342)</f>
        <v>201</v>
      </c>
      <c r="H3346" s="99"/>
      <c r="I3346" s="99">
        <f>SUM(I3337:I3342)</f>
        <v>260</v>
      </c>
      <c r="J3346" s="99">
        <f t="shared" si="2102"/>
        <v>-59</v>
      </c>
      <c r="K3346" s="101">
        <f t="shared" si="2103"/>
        <v>0.7730769231</v>
      </c>
      <c r="L3346" s="99">
        <f t="shared" ref="L3346:M3346" si="2111">SUM(L3337:L3342)</f>
        <v>58</v>
      </c>
      <c r="M3346" s="99">
        <f t="shared" si="2111"/>
        <v>247</v>
      </c>
      <c r="N3346" s="99"/>
      <c r="O3346" s="102"/>
      <c r="P3346" s="99">
        <f t="shared" ref="P3346:AH3346" si="2112">SUM(P3337:P3342)</f>
        <v>3</v>
      </c>
      <c r="Q3346" s="99">
        <f t="shared" si="2112"/>
        <v>4</v>
      </c>
      <c r="R3346" s="99">
        <f t="shared" si="2112"/>
        <v>14</v>
      </c>
      <c r="S3346" s="99">
        <f t="shared" si="2112"/>
        <v>6</v>
      </c>
      <c r="T3346" s="99">
        <f t="shared" si="2112"/>
        <v>26</v>
      </c>
      <c r="U3346" s="99">
        <f t="shared" si="2112"/>
        <v>1</v>
      </c>
      <c r="V3346" s="99">
        <f t="shared" si="2112"/>
        <v>0</v>
      </c>
      <c r="W3346" s="99">
        <f t="shared" si="2112"/>
        <v>0</v>
      </c>
      <c r="X3346" s="99">
        <f t="shared" si="2112"/>
        <v>0</v>
      </c>
      <c r="Y3346" s="99">
        <f t="shared" si="2112"/>
        <v>0</v>
      </c>
      <c r="Z3346" s="99">
        <f t="shared" si="2112"/>
        <v>0</v>
      </c>
      <c r="AA3346" s="99">
        <f t="shared" si="2112"/>
        <v>0</v>
      </c>
      <c r="AB3346" s="99">
        <f t="shared" si="2112"/>
        <v>0</v>
      </c>
      <c r="AC3346" s="99">
        <f t="shared" si="2112"/>
        <v>3</v>
      </c>
      <c r="AD3346" s="99">
        <f t="shared" si="2112"/>
        <v>0</v>
      </c>
      <c r="AE3346" s="99">
        <f t="shared" si="2112"/>
        <v>0</v>
      </c>
      <c r="AF3346" s="99">
        <f t="shared" si="2112"/>
        <v>0</v>
      </c>
      <c r="AG3346" s="99">
        <f t="shared" si="2112"/>
        <v>0</v>
      </c>
      <c r="AH3346" s="99">
        <f t="shared" si="2112"/>
        <v>0</v>
      </c>
    </row>
    <row r="3347">
      <c r="A3347" s="119" t="s">
        <v>569</v>
      </c>
    </row>
    <row r="3349" hidden="1">
      <c r="A3349" s="115"/>
      <c r="F3349" s="116" t="s">
        <v>382</v>
      </c>
      <c r="L3349" s="117" t="s">
        <v>383</v>
      </c>
      <c r="N3349" s="118" t="s">
        <v>384</v>
      </c>
    </row>
    <row r="3350" hidden="1">
      <c r="A3350" s="83" t="s">
        <v>232</v>
      </c>
      <c r="B3350" s="83" t="s">
        <v>233</v>
      </c>
      <c r="C3350" s="83" t="s">
        <v>234</v>
      </c>
      <c r="D3350" s="83" t="s">
        <v>15</v>
      </c>
      <c r="E3350" s="84" t="s">
        <v>235</v>
      </c>
      <c r="F3350" s="85" t="s">
        <v>17</v>
      </c>
      <c r="G3350" s="85" t="s">
        <v>236</v>
      </c>
      <c r="H3350" s="85" t="s">
        <v>237</v>
      </c>
      <c r="I3350" s="85" t="s">
        <v>238</v>
      </c>
      <c r="J3350" s="85" t="s">
        <v>239</v>
      </c>
      <c r="K3350" s="86" t="s">
        <v>240</v>
      </c>
      <c r="L3350" s="87" t="s">
        <v>241</v>
      </c>
      <c r="M3350" s="87" t="s">
        <v>242</v>
      </c>
      <c r="N3350" s="88" t="s">
        <v>385</v>
      </c>
      <c r="O3350" s="88" t="s">
        <v>235</v>
      </c>
      <c r="P3350" s="88" t="s">
        <v>244</v>
      </c>
      <c r="Q3350" s="88" t="s">
        <v>245</v>
      </c>
      <c r="R3350" s="88" t="s">
        <v>246</v>
      </c>
      <c r="S3350" s="88" t="s">
        <v>247</v>
      </c>
      <c r="T3350" s="88" t="s">
        <v>248</v>
      </c>
      <c r="U3350" s="88" t="s">
        <v>249</v>
      </c>
      <c r="V3350" s="88" t="s">
        <v>250</v>
      </c>
      <c r="W3350" s="88" t="s">
        <v>251</v>
      </c>
      <c r="X3350" s="88" t="s">
        <v>252</v>
      </c>
      <c r="Y3350" s="88" t="s">
        <v>253</v>
      </c>
      <c r="Z3350" s="88" t="s">
        <v>254</v>
      </c>
      <c r="AA3350" s="88" t="s">
        <v>255</v>
      </c>
      <c r="AB3350" s="88" t="s">
        <v>256</v>
      </c>
      <c r="AC3350" s="88" t="s">
        <v>257</v>
      </c>
      <c r="AD3350" s="88" t="s">
        <v>258</v>
      </c>
      <c r="AE3350" s="88" t="s">
        <v>259</v>
      </c>
      <c r="AF3350" s="88" t="s">
        <v>260</v>
      </c>
      <c r="AG3350" s="88" t="s">
        <v>261</v>
      </c>
      <c r="AH3350" s="88" t="s">
        <v>262</v>
      </c>
    </row>
    <row r="3351" hidden="1">
      <c r="A3351" s="90" t="s">
        <v>71</v>
      </c>
      <c r="B3351" s="91" t="s">
        <v>356</v>
      </c>
      <c r="C3351" s="103">
        <v>1.0</v>
      </c>
      <c r="D3351" s="103">
        <v>1.0</v>
      </c>
      <c r="E3351" s="104">
        <v>65.0</v>
      </c>
      <c r="F3351" s="92">
        <v>0.0</v>
      </c>
      <c r="G3351" s="103">
        <v>257.0</v>
      </c>
      <c r="H3351" s="92">
        <v>0.0</v>
      </c>
      <c r="I3351" s="103">
        <v>194.0</v>
      </c>
      <c r="J3351" s="106">
        <f t="shared" ref="J3351:J3367" si="2113">SUM(G3351-I3351)</f>
        <v>63</v>
      </c>
      <c r="K3351" s="94">
        <f t="shared" ref="K3351:K3367" si="2114">SUM(G3351/I3351)</f>
        <v>1.324742268</v>
      </c>
      <c r="L3351" s="103">
        <v>17.0</v>
      </c>
      <c r="M3351" s="103">
        <v>341.0</v>
      </c>
      <c r="N3351" s="103">
        <v>1.0</v>
      </c>
      <c r="O3351" s="95">
        <f t="shared" ref="O3351:O3356" si="2115">(E3351*N3351)</f>
        <v>65</v>
      </c>
      <c r="P3351" s="103">
        <v>5.0</v>
      </c>
      <c r="Q3351" s="103">
        <v>4.0</v>
      </c>
      <c r="R3351" s="103">
        <v>31.0</v>
      </c>
      <c r="S3351" s="103">
        <v>6.0</v>
      </c>
      <c r="T3351" s="103">
        <v>41.0</v>
      </c>
      <c r="U3351" s="103">
        <v>7.0</v>
      </c>
      <c r="V3351" s="103">
        <v>2.0</v>
      </c>
      <c r="W3351" s="92">
        <v>0.0</v>
      </c>
      <c r="X3351" s="92">
        <v>0.0</v>
      </c>
      <c r="Y3351" s="92">
        <v>0.0</v>
      </c>
      <c r="Z3351" s="92">
        <v>0.0</v>
      </c>
      <c r="AA3351" s="92">
        <v>0.0</v>
      </c>
      <c r="AB3351" s="92">
        <v>0.0</v>
      </c>
      <c r="AC3351" s="103">
        <v>7.0</v>
      </c>
      <c r="AD3351" s="92">
        <v>0.0</v>
      </c>
      <c r="AE3351" s="92">
        <v>0.0</v>
      </c>
      <c r="AF3351" s="92">
        <v>0.0</v>
      </c>
      <c r="AG3351" s="92">
        <v>0.0</v>
      </c>
      <c r="AH3351" s="92">
        <v>0.0</v>
      </c>
    </row>
    <row r="3352" hidden="1">
      <c r="A3352" s="90" t="s">
        <v>71</v>
      </c>
      <c r="B3352" s="91" t="s">
        <v>318</v>
      </c>
      <c r="C3352" s="103">
        <v>1.0</v>
      </c>
      <c r="D3352" s="103">
        <v>1.0</v>
      </c>
      <c r="E3352" s="104">
        <v>65.0</v>
      </c>
      <c r="F3352" s="92">
        <v>0.0</v>
      </c>
      <c r="G3352" s="103">
        <v>296.0</v>
      </c>
      <c r="H3352" s="92">
        <v>0.0</v>
      </c>
      <c r="I3352" s="103">
        <v>230.0</v>
      </c>
      <c r="J3352" s="106">
        <f t="shared" si="2113"/>
        <v>66</v>
      </c>
      <c r="K3352" s="94">
        <f t="shared" si="2114"/>
        <v>1.286956522</v>
      </c>
      <c r="L3352" s="103">
        <v>13.0</v>
      </c>
      <c r="M3352" s="103">
        <v>403.0</v>
      </c>
      <c r="N3352" s="103">
        <v>1.0</v>
      </c>
      <c r="O3352" s="95">
        <f t="shared" si="2115"/>
        <v>65</v>
      </c>
      <c r="P3352" s="103">
        <v>12.0</v>
      </c>
      <c r="Q3352" s="103">
        <v>2.0</v>
      </c>
      <c r="R3352" s="103">
        <v>32.0</v>
      </c>
      <c r="S3352" s="103">
        <v>1.0</v>
      </c>
      <c r="T3352" s="103">
        <v>52.0</v>
      </c>
      <c r="U3352" s="103">
        <v>9.0</v>
      </c>
      <c r="V3352" s="103">
        <v>3.0</v>
      </c>
      <c r="W3352" s="92">
        <v>0.0</v>
      </c>
      <c r="X3352" s="92">
        <v>0.0</v>
      </c>
      <c r="Y3352" s="92">
        <v>0.0</v>
      </c>
      <c r="Z3352" s="92">
        <v>0.0</v>
      </c>
      <c r="AA3352" s="92">
        <v>0.0</v>
      </c>
      <c r="AB3352" s="92">
        <v>0.0</v>
      </c>
      <c r="AC3352" s="103">
        <v>5.0</v>
      </c>
      <c r="AD3352" s="92">
        <v>0.0</v>
      </c>
      <c r="AE3352" s="92">
        <v>0.0</v>
      </c>
      <c r="AF3352" s="92">
        <v>0.0</v>
      </c>
      <c r="AG3352" s="92">
        <v>0.0</v>
      </c>
      <c r="AH3352" s="92">
        <v>0.0</v>
      </c>
    </row>
    <row r="3353" hidden="1">
      <c r="A3353" s="90" t="s">
        <v>71</v>
      </c>
      <c r="B3353" s="91" t="s">
        <v>357</v>
      </c>
      <c r="C3353" s="92">
        <v>0.0</v>
      </c>
      <c r="D3353" s="92">
        <v>0.0</v>
      </c>
      <c r="E3353" s="93">
        <f t="shared" ref="E3353:E3354" si="2116">SUM(L3353*I3353)/60</f>
        <v>0</v>
      </c>
      <c r="F3353" s="92">
        <v>0.0</v>
      </c>
      <c r="G3353" s="92">
        <v>0.0</v>
      </c>
      <c r="H3353" s="92">
        <v>0.0</v>
      </c>
      <c r="I3353" s="92">
        <v>0.0</v>
      </c>
      <c r="J3353" s="106">
        <f t="shared" si="2113"/>
        <v>0</v>
      </c>
      <c r="K3353" s="94" t="str">
        <f t="shared" si="2114"/>
        <v>#DIV/0!</v>
      </c>
      <c r="L3353" s="92">
        <v>0.0</v>
      </c>
      <c r="M3353" s="92">
        <v>0.0</v>
      </c>
      <c r="N3353" s="103">
        <v>0.0</v>
      </c>
      <c r="O3353" s="95">
        <f t="shared" si="2115"/>
        <v>0</v>
      </c>
      <c r="P3353" s="92">
        <v>0.0</v>
      </c>
      <c r="Q3353" s="92">
        <v>0.0</v>
      </c>
      <c r="R3353" s="92">
        <v>0.0</v>
      </c>
      <c r="S3353" s="92">
        <v>0.0</v>
      </c>
      <c r="T3353" s="92">
        <v>0.0</v>
      </c>
      <c r="U3353" s="92">
        <v>0.0</v>
      </c>
      <c r="V3353" s="92">
        <v>0.0</v>
      </c>
      <c r="W3353" s="92">
        <v>0.0</v>
      </c>
      <c r="X3353" s="92">
        <v>0.0</v>
      </c>
      <c r="Y3353" s="92">
        <v>0.0</v>
      </c>
      <c r="Z3353" s="92">
        <v>0.0</v>
      </c>
      <c r="AA3353" s="92">
        <v>0.0</v>
      </c>
      <c r="AB3353" s="92">
        <v>0.0</v>
      </c>
      <c r="AC3353" s="92">
        <v>0.0</v>
      </c>
      <c r="AD3353" s="92">
        <v>0.0</v>
      </c>
      <c r="AE3353" s="92">
        <v>0.0</v>
      </c>
      <c r="AF3353" s="92">
        <v>0.0</v>
      </c>
      <c r="AG3353" s="92">
        <v>0.0</v>
      </c>
      <c r="AH3353" s="92">
        <v>0.0</v>
      </c>
    </row>
    <row r="3354" hidden="1">
      <c r="A3354" s="90" t="s">
        <v>71</v>
      </c>
      <c r="B3354" s="91" t="s">
        <v>358</v>
      </c>
      <c r="C3354" s="92">
        <v>0.0</v>
      </c>
      <c r="D3354" s="92">
        <v>0.0</v>
      </c>
      <c r="E3354" s="93">
        <f t="shared" si="2116"/>
        <v>0</v>
      </c>
      <c r="F3354" s="92">
        <v>0.0</v>
      </c>
      <c r="G3354" s="92">
        <v>0.0</v>
      </c>
      <c r="H3354" s="92">
        <v>0.0</v>
      </c>
      <c r="I3354" s="92">
        <v>0.0</v>
      </c>
      <c r="J3354" s="106">
        <f t="shared" si="2113"/>
        <v>0</v>
      </c>
      <c r="K3354" s="94" t="str">
        <f t="shared" si="2114"/>
        <v>#DIV/0!</v>
      </c>
      <c r="L3354" s="92">
        <v>0.0</v>
      </c>
      <c r="M3354" s="92">
        <v>0.0</v>
      </c>
      <c r="N3354" s="103">
        <v>0.0</v>
      </c>
      <c r="O3354" s="95">
        <f t="shared" si="2115"/>
        <v>0</v>
      </c>
      <c r="P3354" s="92">
        <v>0.0</v>
      </c>
      <c r="Q3354" s="92">
        <v>0.0</v>
      </c>
      <c r="R3354" s="92">
        <v>0.0</v>
      </c>
      <c r="S3354" s="92">
        <v>0.0</v>
      </c>
      <c r="T3354" s="92">
        <v>0.0</v>
      </c>
      <c r="U3354" s="92">
        <v>0.0</v>
      </c>
      <c r="V3354" s="92">
        <v>0.0</v>
      </c>
      <c r="W3354" s="92">
        <v>0.0</v>
      </c>
      <c r="X3354" s="92">
        <v>0.0</v>
      </c>
      <c r="Y3354" s="92">
        <v>0.0</v>
      </c>
      <c r="Z3354" s="92">
        <v>0.0</v>
      </c>
      <c r="AA3354" s="92">
        <v>0.0</v>
      </c>
      <c r="AB3354" s="92">
        <v>0.0</v>
      </c>
      <c r="AC3354" s="92">
        <v>0.0</v>
      </c>
      <c r="AD3354" s="92">
        <v>0.0</v>
      </c>
      <c r="AE3354" s="92">
        <v>0.0</v>
      </c>
      <c r="AF3354" s="92">
        <v>0.0</v>
      </c>
      <c r="AG3354" s="92">
        <v>0.0</v>
      </c>
      <c r="AH3354" s="92">
        <v>0.0</v>
      </c>
    </row>
    <row r="3355" hidden="1">
      <c r="A3355" s="90" t="s">
        <v>71</v>
      </c>
      <c r="B3355" s="91" t="s">
        <v>327</v>
      </c>
      <c r="C3355" s="103">
        <v>1.0</v>
      </c>
      <c r="D3355" s="103">
        <v>1.0</v>
      </c>
      <c r="E3355" s="104">
        <v>65.0</v>
      </c>
      <c r="F3355" s="103">
        <v>3.0</v>
      </c>
      <c r="G3355" s="103">
        <v>89.0</v>
      </c>
      <c r="H3355" s="92">
        <v>0.0</v>
      </c>
      <c r="I3355" s="103">
        <v>122.0</v>
      </c>
      <c r="J3355" s="106">
        <f t="shared" si="2113"/>
        <v>-33</v>
      </c>
      <c r="K3355" s="94">
        <f t="shared" si="2114"/>
        <v>0.7295081967</v>
      </c>
      <c r="L3355" s="103">
        <v>28.0</v>
      </c>
      <c r="M3355" s="103">
        <v>122.0</v>
      </c>
      <c r="N3355" s="103">
        <v>1.0</v>
      </c>
      <c r="O3355" s="95">
        <f t="shared" si="2115"/>
        <v>65</v>
      </c>
      <c r="P3355" s="103">
        <v>6.0</v>
      </c>
      <c r="Q3355" s="103">
        <v>2.0</v>
      </c>
      <c r="R3355" s="103">
        <v>5.0</v>
      </c>
      <c r="S3355" s="103">
        <v>4.0</v>
      </c>
      <c r="T3355" s="103">
        <v>14.0</v>
      </c>
      <c r="U3355" s="103">
        <v>1.0</v>
      </c>
      <c r="V3355" s="92">
        <v>0.0</v>
      </c>
      <c r="W3355" s="92">
        <v>0.0</v>
      </c>
      <c r="X3355" s="92">
        <v>0.0</v>
      </c>
      <c r="Y3355" s="92">
        <v>0.0</v>
      </c>
      <c r="Z3355" s="92">
        <v>0.0</v>
      </c>
      <c r="AA3355" s="92">
        <v>0.0</v>
      </c>
      <c r="AB3355" s="92">
        <v>0.0</v>
      </c>
      <c r="AC3355" s="103">
        <v>1.0</v>
      </c>
      <c r="AD3355" s="92">
        <v>0.0</v>
      </c>
      <c r="AE3355" s="92">
        <v>0.0</v>
      </c>
      <c r="AF3355" s="92">
        <v>0.0</v>
      </c>
      <c r="AG3355" s="92">
        <v>0.0</v>
      </c>
      <c r="AH3355" s="92">
        <v>0.0</v>
      </c>
    </row>
    <row r="3356" hidden="1">
      <c r="A3356" s="90" t="s">
        <v>71</v>
      </c>
      <c r="B3356" s="91" t="s">
        <v>359</v>
      </c>
      <c r="C3356" s="103">
        <v>1.0</v>
      </c>
      <c r="D3356" s="103">
        <v>1.0</v>
      </c>
      <c r="E3356" s="104">
        <v>65.0</v>
      </c>
      <c r="F3356" s="103">
        <v>2.0</v>
      </c>
      <c r="G3356" s="103">
        <v>208.0</v>
      </c>
      <c r="H3356" s="103">
        <v>1.0</v>
      </c>
      <c r="I3356" s="103">
        <v>255.0</v>
      </c>
      <c r="J3356" s="106">
        <f t="shared" si="2113"/>
        <v>-47</v>
      </c>
      <c r="K3356" s="94">
        <f t="shared" si="2114"/>
        <v>0.8156862745</v>
      </c>
      <c r="L3356" s="103">
        <v>12.0</v>
      </c>
      <c r="M3356" s="103">
        <v>266.0</v>
      </c>
      <c r="N3356" s="103">
        <v>1.0</v>
      </c>
      <c r="O3356" s="95">
        <f t="shared" si="2115"/>
        <v>65</v>
      </c>
      <c r="P3356" s="103">
        <v>7.0</v>
      </c>
      <c r="Q3356" s="103">
        <v>3.0</v>
      </c>
      <c r="R3356" s="103">
        <v>13.0</v>
      </c>
      <c r="S3356" s="103">
        <v>3.0</v>
      </c>
      <c r="T3356" s="103">
        <v>27.0</v>
      </c>
      <c r="U3356" s="103">
        <v>7.0</v>
      </c>
      <c r="V3356" s="92">
        <v>0.0</v>
      </c>
      <c r="W3356" s="92">
        <v>0.0</v>
      </c>
      <c r="X3356" s="92">
        <v>0.0</v>
      </c>
      <c r="Y3356" s="92">
        <v>0.0</v>
      </c>
      <c r="Z3356" s="92">
        <v>0.0</v>
      </c>
      <c r="AA3356" s="92">
        <v>0.0</v>
      </c>
      <c r="AB3356" s="92">
        <v>0.0</v>
      </c>
      <c r="AC3356" s="103">
        <v>1.0</v>
      </c>
      <c r="AD3356" s="92">
        <v>0.0</v>
      </c>
      <c r="AE3356" s="92">
        <v>0.0</v>
      </c>
      <c r="AF3356" s="92">
        <v>0.0</v>
      </c>
      <c r="AG3356" s="92">
        <v>0.0</v>
      </c>
      <c r="AH3356" s="92">
        <v>0.0</v>
      </c>
    </row>
    <row r="3357" hidden="1">
      <c r="A3357" s="98"/>
      <c r="B3357" s="99"/>
      <c r="C3357" s="99">
        <f t="shared" ref="C3357:D3357" si="2117">SUM(C3351:C3356)/4</f>
        <v>1</v>
      </c>
      <c r="D3357" s="99">
        <f t="shared" si="2117"/>
        <v>1</v>
      </c>
      <c r="E3357" s="100">
        <f>SUM(E3351:E3356)</f>
        <v>260</v>
      </c>
      <c r="F3357" s="99">
        <f>SUM(F3351:F3356)/4</f>
        <v>1.25</v>
      </c>
      <c r="G3357" s="99">
        <f>SUM(G3351:G3356)</f>
        <v>850</v>
      </c>
      <c r="H3357" s="99"/>
      <c r="I3357" s="99">
        <f>SUM(I3351:I3356)</f>
        <v>801</v>
      </c>
      <c r="J3357" s="99">
        <f t="shared" si="2113"/>
        <v>49</v>
      </c>
      <c r="K3357" s="101">
        <f t="shared" si="2114"/>
        <v>1.061173533</v>
      </c>
      <c r="L3357" s="99">
        <f t="shared" ref="L3357:M3357" si="2118">SUM(L3351:L3356)</f>
        <v>70</v>
      </c>
      <c r="M3357" s="99">
        <f t="shared" si="2118"/>
        <v>1132</v>
      </c>
      <c r="N3357" s="99"/>
      <c r="O3357" s="102"/>
      <c r="P3357" s="99">
        <f t="shared" ref="P3357:AH3357" si="2119">SUM(P3351:P3356)</f>
        <v>30</v>
      </c>
      <c r="Q3357" s="99">
        <f t="shared" si="2119"/>
        <v>11</v>
      </c>
      <c r="R3357" s="99">
        <f t="shared" si="2119"/>
        <v>81</v>
      </c>
      <c r="S3357" s="99">
        <f t="shared" si="2119"/>
        <v>14</v>
      </c>
      <c r="T3357" s="99">
        <f t="shared" si="2119"/>
        <v>134</v>
      </c>
      <c r="U3357" s="99">
        <f t="shared" si="2119"/>
        <v>24</v>
      </c>
      <c r="V3357" s="99">
        <f t="shared" si="2119"/>
        <v>5</v>
      </c>
      <c r="W3357" s="99">
        <f t="shared" si="2119"/>
        <v>0</v>
      </c>
      <c r="X3357" s="99">
        <f t="shared" si="2119"/>
        <v>0</v>
      </c>
      <c r="Y3357" s="99">
        <f t="shared" si="2119"/>
        <v>0</v>
      </c>
      <c r="Z3357" s="99">
        <f t="shared" si="2119"/>
        <v>0</v>
      </c>
      <c r="AA3357" s="99">
        <f t="shared" si="2119"/>
        <v>0</v>
      </c>
      <c r="AB3357" s="99">
        <f t="shared" si="2119"/>
        <v>0</v>
      </c>
      <c r="AC3357" s="99">
        <f t="shared" si="2119"/>
        <v>14</v>
      </c>
      <c r="AD3357" s="99">
        <f t="shared" si="2119"/>
        <v>0</v>
      </c>
      <c r="AE3357" s="99">
        <f t="shared" si="2119"/>
        <v>0</v>
      </c>
      <c r="AF3357" s="99">
        <f t="shared" si="2119"/>
        <v>0</v>
      </c>
      <c r="AG3357" s="99">
        <f t="shared" si="2119"/>
        <v>0</v>
      </c>
      <c r="AH3357" s="99">
        <f t="shared" si="2119"/>
        <v>0</v>
      </c>
    </row>
    <row r="3358" hidden="1">
      <c r="A3358" s="90" t="s">
        <v>83</v>
      </c>
      <c r="B3358" s="91" t="s">
        <v>360</v>
      </c>
      <c r="C3358" s="103">
        <v>1.0</v>
      </c>
      <c r="D3358" s="92">
        <v>0.0</v>
      </c>
      <c r="E3358" s="104">
        <v>65.0</v>
      </c>
      <c r="F3358" s="92">
        <v>0.0</v>
      </c>
      <c r="G3358" s="103">
        <v>244.0</v>
      </c>
      <c r="H3358" s="103">
        <v>1.0</v>
      </c>
      <c r="I3358" s="103">
        <v>186.0</v>
      </c>
      <c r="J3358" s="106">
        <f t="shared" si="2113"/>
        <v>58</v>
      </c>
      <c r="K3358" s="94">
        <f t="shared" si="2114"/>
        <v>1.311827957</v>
      </c>
      <c r="L3358" s="103">
        <v>17.0</v>
      </c>
      <c r="M3358" s="103">
        <v>329.0</v>
      </c>
      <c r="N3358" s="103">
        <v>1.0</v>
      </c>
      <c r="O3358" s="95">
        <f t="shared" ref="O3358:O3366" si="2120">SUM(L3358*I3358)/60</f>
        <v>52.7</v>
      </c>
      <c r="P3358" s="103">
        <v>8.0</v>
      </c>
      <c r="Q3358" s="103">
        <v>1.0</v>
      </c>
      <c r="R3358" s="103">
        <v>22.0</v>
      </c>
      <c r="S3358" s="103">
        <v>2.0</v>
      </c>
      <c r="T3358" s="103">
        <v>38.0</v>
      </c>
      <c r="U3358" s="103">
        <v>11.0</v>
      </c>
      <c r="V3358" s="103">
        <v>2.0</v>
      </c>
      <c r="W3358" s="103">
        <v>1.0</v>
      </c>
      <c r="X3358" s="103">
        <v>1.0</v>
      </c>
      <c r="Y3358" s="92">
        <v>0.0</v>
      </c>
      <c r="Z3358" s="92">
        <v>0.0</v>
      </c>
      <c r="AA3358" s="92">
        <v>0.0</v>
      </c>
      <c r="AB3358" s="92">
        <v>0.0</v>
      </c>
      <c r="AC3358" s="103">
        <v>8.0</v>
      </c>
      <c r="AD3358" s="92">
        <v>0.0</v>
      </c>
      <c r="AE3358" s="92">
        <v>0.0</v>
      </c>
      <c r="AF3358" s="92">
        <v>0.0</v>
      </c>
      <c r="AG3358" s="92">
        <v>0.0</v>
      </c>
      <c r="AH3358" s="92">
        <v>0.0</v>
      </c>
    </row>
    <row r="3359" hidden="1">
      <c r="A3359" s="90" t="s">
        <v>83</v>
      </c>
      <c r="B3359" s="91" t="s">
        <v>361</v>
      </c>
      <c r="C3359" s="103">
        <v>1.0</v>
      </c>
      <c r="D3359" s="92">
        <v>0.0</v>
      </c>
      <c r="E3359" s="104">
        <v>65.0</v>
      </c>
      <c r="F3359" s="103">
        <v>2.0</v>
      </c>
      <c r="G3359" s="103">
        <v>128.0</v>
      </c>
      <c r="H3359" s="92">
        <v>0.0</v>
      </c>
      <c r="I3359" s="103">
        <v>198.0</v>
      </c>
      <c r="J3359" s="106">
        <f t="shared" si="2113"/>
        <v>-70</v>
      </c>
      <c r="K3359" s="94">
        <f t="shared" si="2114"/>
        <v>0.6464646465</v>
      </c>
      <c r="L3359" s="103">
        <v>16.0</v>
      </c>
      <c r="M3359" s="103">
        <v>149.0</v>
      </c>
      <c r="N3359" s="103">
        <v>1.0</v>
      </c>
      <c r="O3359" s="95">
        <f t="shared" si="2120"/>
        <v>52.8</v>
      </c>
      <c r="P3359" s="103">
        <v>3.0</v>
      </c>
      <c r="Q3359" s="103">
        <v>1.0</v>
      </c>
      <c r="R3359" s="103">
        <v>4.0</v>
      </c>
      <c r="S3359" s="103">
        <v>5.0</v>
      </c>
      <c r="T3359" s="103">
        <v>8.0</v>
      </c>
      <c r="U3359" s="92">
        <v>0.0</v>
      </c>
      <c r="V3359" s="92">
        <v>0.0</v>
      </c>
      <c r="W3359" s="92">
        <v>0.0</v>
      </c>
      <c r="X3359" s="92">
        <v>0.0</v>
      </c>
      <c r="Y3359" s="92">
        <v>0.0</v>
      </c>
      <c r="Z3359" s="92">
        <v>0.0</v>
      </c>
      <c r="AA3359" s="92">
        <v>0.0</v>
      </c>
      <c r="AB3359" s="92">
        <v>0.0</v>
      </c>
      <c r="AC3359" s="92">
        <v>0.0</v>
      </c>
      <c r="AD3359" s="92">
        <v>0.0</v>
      </c>
      <c r="AE3359" s="92">
        <v>0.0</v>
      </c>
      <c r="AF3359" s="92">
        <v>0.0</v>
      </c>
      <c r="AG3359" s="92">
        <v>0.0</v>
      </c>
      <c r="AH3359" s="92">
        <v>0.0</v>
      </c>
    </row>
    <row r="3360" hidden="1">
      <c r="A3360" s="90" t="s">
        <v>83</v>
      </c>
      <c r="B3360" s="91" t="s">
        <v>362</v>
      </c>
      <c r="C3360" s="103">
        <v>1.0</v>
      </c>
      <c r="D3360" s="92">
        <v>0.0</v>
      </c>
      <c r="E3360" s="104">
        <v>65.0</v>
      </c>
      <c r="F3360" s="92">
        <v>0.0</v>
      </c>
      <c r="G3360" s="103">
        <v>185.0</v>
      </c>
      <c r="H3360" s="103">
        <v>1.0</v>
      </c>
      <c r="I3360" s="103">
        <v>243.0</v>
      </c>
      <c r="J3360" s="106">
        <f t="shared" si="2113"/>
        <v>-58</v>
      </c>
      <c r="K3360" s="94">
        <f t="shared" si="2114"/>
        <v>0.7613168724</v>
      </c>
      <c r="L3360" s="103">
        <v>13.0</v>
      </c>
      <c r="M3360" s="103">
        <v>218.0</v>
      </c>
      <c r="N3360" s="103">
        <v>1.0</v>
      </c>
      <c r="O3360" s="95">
        <f t="shared" si="2120"/>
        <v>52.65</v>
      </c>
      <c r="P3360" s="103">
        <v>6.0</v>
      </c>
      <c r="Q3360" s="92">
        <v>0.0</v>
      </c>
      <c r="R3360" s="103">
        <v>5.0</v>
      </c>
      <c r="S3360" s="103">
        <v>1.0</v>
      </c>
      <c r="T3360" s="103">
        <v>22.0</v>
      </c>
      <c r="U3360" s="103">
        <v>3.0</v>
      </c>
      <c r="V3360" s="103">
        <v>1.0</v>
      </c>
      <c r="W3360" s="92">
        <v>0.0</v>
      </c>
      <c r="X3360" s="92">
        <v>0.0</v>
      </c>
      <c r="Y3360" s="92">
        <v>0.0</v>
      </c>
      <c r="Z3360" s="92">
        <v>0.0</v>
      </c>
      <c r="AA3360" s="92">
        <v>0.0</v>
      </c>
      <c r="AB3360" s="92">
        <v>0.0</v>
      </c>
      <c r="AC3360" s="103">
        <v>1.0</v>
      </c>
      <c r="AD3360" s="92">
        <v>0.0</v>
      </c>
      <c r="AE3360" s="92">
        <v>0.0</v>
      </c>
      <c r="AF3360" s="92">
        <v>0.0</v>
      </c>
      <c r="AG3360" s="92">
        <v>0.0</v>
      </c>
      <c r="AH3360" s="92">
        <v>0.0</v>
      </c>
    </row>
    <row r="3361" hidden="1">
      <c r="A3361" s="90" t="s">
        <v>83</v>
      </c>
      <c r="B3361" s="91" t="s">
        <v>363</v>
      </c>
      <c r="C3361" s="103">
        <v>1.0</v>
      </c>
      <c r="D3361" s="92">
        <v>0.0</v>
      </c>
      <c r="E3361" s="104">
        <v>65.0</v>
      </c>
      <c r="F3361" s="103">
        <v>1.0</v>
      </c>
      <c r="G3361" s="103">
        <v>226.0</v>
      </c>
      <c r="H3361" s="103">
        <v>1.0</v>
      </c>
      <c r="I3361" s="103">
        <v>241.0</v>
      </c>
      <c r="J3361" s="106">
        <f t="shared" si="2113"/>
        <v>-15</v>
      </c>
      <c r="K3361" s="94">
        <f t="shared" si="2114"/>
        <v>0.9377593361</v>
      </c>
      <c r="L3361" s="103">
        <v>13.0</v>
      </c>
      <c r="M3361" s="103">
        <v>279.0</v>
      </c>
      <c r="N3361" s="103">
        <v>1.0</v>
      </c>
      <c r="O3361" s="95">
        <f t="shared" si="2120"/>
        <v>52.21666667</v>
      </c>
      <c r="P3361" s="103">
        <v>9.0</v>
      </c>
      <c r="Q3361" s="103">
        <v>3.0</v>
      </c>
      <c r="R3361" s="103">
        <v>4.0</v>
      </c>
      <c r="S3361" s="103">
        <v>5.0</v>
      </c>
      <c r="T3361" s="103">
        <v>30.0</v>
      </c>
      <c r="U3361" s="103">
        <v>7.0</v>
      </c>
      <c r="V3361" s="103">
        <v>1.0</v>
      </c>
      <c r="W3361" s="92">
        <v>0.0</v>
      </c>
      <c r="X3361" s="92">
        <v>0.0</v>
      </c>
      <c r="Y3361" s="92">
        <v>0.0</v>
      </c>
      <c r="Z3361" s="92">
        <v>0.0</v>
      </c>
      <c r="AA3361" s="92">
        <v>0.0</v>
      </c>
      <c r="AB3361" s="92">
        <v>0.0</v>
      </c>
      <c r="AC3361" s="103">
        <v>5.0</v>
      </c>
      <c r="AD3361" s="92">
        <v>0.0</v>
      </c>
      <c r="AE3361" s="92">
        <v>0.0</v>
      </c>
      <c r="AF3361" s="92">
        <v>0.0</v>
      </c>
      <c r="AG3361" s="92">
        <v>0.0</v>
      </c>
      <c r="AH3361" s="92">
        <v>0.0</v>
      </c>
    </row>
    <row r="3362" hidden="1">
      <c r="A3362" s="90" t="s">
        <v>83</v>
      </c>
      <c r="B3362" s="91" t="s">
        <v>334</v>
      </c>
      <c r="C3362" s="92">
        <v>0.0</v>
      </c>
      <c r="D3362" s="92">
        <v>0.0</v>
      </c>
      <c r="E3362" s="93">
        <f t="shared" ref="E3362:E3366" si="2121">SUM(L3362*I3362)/60</f>
        <v>0</v>
      </c>
      <c r="F3362" s="92">
        <v>0.0</v>
      </c>
      <c r="G3362" s="92">
        <v>0.0</v>
      </c>
      <c r="H3362" s="92">
        <v>0.0</v>
      </c>
      <c r="I3362" s="92">
        <v>0.0</v>
      </c>
      <c r="J3362" s="106">
        <f t="shared" si="2113"/>
        <v>0</v>
      </c>
      <c r="K3362" s="94" t="str">
        <f t="shared" si="2114"/>
        <v>#DIV/0!</v>
      </c>
      <c r="L3362" s="92">
        <v>0.0</v>
      </c>
      <c r="M3362" s="92">
        <v>0.0</v>
      </c>
      <c r="N3362" s="103">
        <v>0.0</v>
      </c>
      <c r="O3362" s="95">
        <f t="shared" si="2120"/>
        <v>0</v>
      </c>
      <c r="P3362" s="92">
        <v>0.0</v>
      </c>
      <c r="Q3362" s="92">
        <v>0.0</v>
      </c>
      <c r="R3362" s="92">
        <v>0.0</v>
      </c>
      <c r="S3362" s="92">
        <v>0.0</v>
      </c>
      <c r="T3362" s="92">
        <v>0.0</v>
      </c>
      <c r="U3362" s="92">
        <v>0.0</v>
      </c>
      <c r="V3362" s="92">
        <v>0.0</v>
      </c>
      <c r="W3362" s="92">
        <v>0.0</v>
      </c>
      <c r="X3362" s="92">
        <v>0.0</v>
      </c>
      <c r="Y3362" s="92">
        <v>0.0</v>
      </c>
      <c r="Z3362" s="92">
        <v>0.0</v>
      </c>
      <c r="AA3362" s="92">
        <v>0.0</v>
      </c>
      <c r="AB3362" s="92">
        <v>0.0</v>
      </c>
      <c r="AC3362" s="92">
        <v>0.0</v>
      </c>
      <c r="AD3362" s="92">
        <v>0.0</v>
      </c>
      <c r="AE3362" s="92">
        <v>0.0</v>
      </c>
      <c r="AF3362" s="92">
        <v>0.0</v>
      </c>
      <c r="AG3362" s="92">
        <v>0.0</v>
      </c>
      <c r="AH3362" s="92">
        <v>0.0</v>
      </c>
    </row>
    <row r="3363" hidden="1">
      <c r="A3363" s="90" t="s">
        <v>83</v>
      </c>
      <c r="B3363" s="91" t="s">
        <v>364</v>
      </c>
      <c r="C3363" s="92">
        <v>0.0</v>
      </c>
      <c r="D3363" s="92">
        <v>0.0</v>
      </c>
      <c r="E3363" s="93">
        <f t="shared" si="2121"/>
        <v>0</v>
      </c>
      <c r="F3363" s="92">
        <v>0.0</v>
      </c>
      <c r="G3363" s="92">
        <v>0.0</v>
      </c>
      <c r="H3363" s="92">
        <v>0.0</v>
      </c>
      <c r="I3363" s="92">
        <v>0.0</v>
      </c>
      <c r="J3363" s="106">
        <f t="shared" si="2113"/>
        <v>0</v>
      </c>
      <c r="K3363" s="94" t="str">
        <f t="shared" si="2114"/>
        <v>#DIV/0!</v>
      </c>
      <c r="L3363" s="92">
        <v>0.0</v>
      </c>
      <c r="M3363" s="92">
        <v>0.0</v>
      </c>
      <c r="N3363" s="103">
        <v>0.0</v>
      </c>
      <c r="O3363" s="95">
        <f t="shared" si="2120"/>
        <v>0</v>
      </c>
      <c r="P3363" s="92">
        <v>0.0</v>
      </c>
      <c r="Q3363" s="92">
        <v>0.0</v>
      </c>
      <c r="R3363" s="92">
        <v>0.0</v>
      </c>
      <c r="S3363" s="92">
        <v>0.0</v>
      </c>
      <c r="T3363" s="92">
        <v>0.0</v>
      </c>
      <c r="U3363" s="92">
        <v>0.0</v>
      </c>
      <c r="V3363" s="92">
        <v>0.0</v>
      </c>
      <c r="W3363" s="92">
        <v>0.0</v>
      </c>
      <c r="X3363" s="92">
        <v>0.0</v>
      </c>
      <c r="Y3363" s="92">
        <v>0.0</v>
      </c>
      <c r="Z3363" s="92">
        <v>0.0</v>
      </c>
      <c r="AA3363" s="92">
        <v>0.0</v>
      </c>
      <c r="AB3363" s="92">
        <v>0.0</v>
      </c>
      <c r="AC3363" s="92">
        <v>0.0</v>
      </c>
      <c r="AD3363" s="92">
        <v>0.0</v>
      </c>
      <c r="AE3363" s="92">
        <v>0.0</v>
      </c>
      <c r="AF3363" s="92">
        <v>0.0</v>
      </c>
      <c r="AG3363" s="92">
        <v>0.0</v>
      </c>
      <c r="AH3363" s="92">
        <v>0.0</v>
      </c>
    </row>
    <row r="3364" hidden="1">
      <c r="A3364" s="90" t="s">
        <v>83</v>
      </c>
      <c r="B3364" s="91" t="s">
        <v>365</v>
      </c>
      <c r="C3364" s="92">
        <v>0.0</v>
      </c>
      <c r="D3364" s="92">
        <v>0.0</v>
      </c>
      <c r="E3364" s="93">
        <f t="shared" si="2121"/>
        <v>0</v>
      </c>
      <c r="F3364" s="92">
        <v>0.0</v>
      </c>
      <c r="G3364" s="92">
        <v>0.0</v>
      </c>
      <c r="H3364" s="92">
        <v>0.0</v>
      </c>
      <c r="I3364" s="92">
        <v>0.0</v>
      </c>
      <c r="J3364" s="106">
        <f t="shared" si="2113"/>
        <v>0</v>
      </c>
      <c r="K3364" s="94" t="str">
        <f t="shared" si="2114"/>
        <v>#DIV/0!</v>
      </c>
      <c r="L3364" s="92">
        <v>0.0</v>
      </c>
      <c r="M3364" s="92">
        <v>0.0</v>
      </c>
      <c r="N3364" s="103">
        <v>0.0</v>
      </c>
      <c r="O3364" s="95">
        <f t="shared" si="2120"/>
        <v>0</v>
      </c>
      <c r="P3364" s="92">
        <v>0.0</v>
      </c>
      <c r="Q3364" s="92">
        <v>0.0</v>
      </c>
      <c r="R3364" s="92">
        <v>0.0</v>
      </c>
      <c r="S3364" s="92">
        <v>0.0</v>
      </c>
      <c r="T3364" s="92">
        <v>0.0</v>
      </c>
      <c r="U3364" s="92">
        <v>0.0</v>
      </c>
      <c r="V3364" s="92">
        <v>0.0</v>
      </c>
      <c r="W3364" s="92">
        <v>0.0</v>
      </c>
      <c r="X3364" s="92">
        <v>0.0</v>
      </c>
      <c r="Y3364" s="92">
        <v>0.0</v>
      </c>
      <c r="Z3364" s="92">
        <v>0.0</v>
      </c>
      <c r="AA3364" s="92">
        <v>0.0</v>
      </c>
      <c r="AB3364" s="92">
        <v>0.0</v>
      </c>
      <c r="AC3364" s="92">
        <v>0.0</v>
      </c>
      <c r="AD3364" s="92">
        <v>0.0</v>
      </c>
      <c r="AE3364" s="92">
        <v>0.0</v>
      </c>
      <c r="AF3364" s="92">
        <v>0.0</v>
      </c>
      <c r="AG3364" s="92">
        <v>0.0</v>
      </c>
      <c r="AH3364" s="92">
        <v>0.0</v>
      </c>
    </row>
    <row r="3365" hidden="1">
      <c r="A3365" s="90" t="s">
        <v>269</v>
      </c>
      <c r="B3365" s="91" t="s">
        <v>366</v>
      </c>
      <c r="C3365" s="92">
        <v>0.0</v>
      </c>
      <c r="D3365" s="92">
        <v>0.0</v>
      </c>
      <c r="E3365" s="93">
        <f t="shared" si="2121"/>
        <v>0</v>
      </c>
      <c r="F3365" s="92">
        <v>0.0</v>
      </c>
      <c r="G3365" s="92">
        <v>0.0</v>
      </c>
      <c r="H3365" s="92">
        <v>0.0</v>
      </c>
      <c r="I3365" s="92">
        <v>0.0</v>
      </c>
      <c r="J3365" s="106">
        <f t="shared" si="2113"/>
        <v>0</v>
      </c>
      <c r="K3365" s="94" t="str">
        <f t="shared" si="2114"/>
        <v>#DIV/0!</v>
      </c>
      <c r="L3365" s="92">
        <v>0.0</v>
      </c>
      <c r="M3365" s="92">
        <v>0.0</v>
      </c>
      <c r="N3365" s="103">
        <v>0.0</v>
      </c>
      <c r="O3365" s="95">
        <f t="shared" si="2120"/>
        <v>0</v>
      </c>
      <c r="P3365" s="92">
        <v>0.0</v>
      </c>
      <c r="Q3365" s="92">
        <v>0.0</v>
      </c>
      <c r="R3365" s="92">
        <v>0.0</v>
      </c>
      <c r="S3365" s="92">
        <v>0.0</v>
      </c>
      <c r="T3365" s="92">
        <v>0.0</v>
      </c>
      <c r="U3365" s="92">
        <v>0.0</v>
      </c>
      <c r="V3365" s="92">
        <v>0.0</v>
      </c>
      <c r="W3365" s="92">
        <v>0.0</v>
      </c>
      <c r="X3365" s="92">
        <v>0.0</v>
      </c>
      <c r="Y3365" s="92">
        <v>0.0</v>
      </c>
      <c r="Z3365" s="92">
        <v>0.0</v>
      </c>
      <c r="AA3365" s="92">
        <v>0.0</v>
      </c>
      <c r="AB3365" s="92">
        <v>0.0</v>
      </c>
      <c r="AC3365" s="92">
        <v>0.0</v>
      </c>
      <c r="AD3365" s="92">
        <v>0.0</v>
      </c>
      <c r="AE3365" s="92">
        <v>0.0</v>
      </c>
      <c r="AF3365" s="92">
        <v>0.0</v>
      </c>
      <c r="AG3365" s="92">
        <v>0.0</v>
      </c>
      <c r="AH3365" s="92">
        <v>0.0</v>
      </c>
    </row>
    <row r="3366" hidden="1">
      <c r="A3366" s="90" t="s">
        <v>269</v>
      </c>
      <c r="B3366" s="91" t="s">
        <v>367</v>
      </c>
      <c r="C3366" s="92">
        <v>0.0</v>
      </c>
      <c r="D3366" s="92">
        <v>0.0</v>
      </c>
      <c r="E3366" s="93">
        <f t="shared" si="2121"/>
        <v>0</v>
      </c>
      <c r="F3366" s="92">
        <v>0.0</v>
      </c>
      <c r="G3366" s="92">
        <v>0.0</v>
      </c>
      <c r="H3366" s="92">
        <v>0.0</v>
      </c>
      <c r="I3366" s="92">
        <v>0.0</v>
      </c>
      <c r="J3366" s="106">
        <f t="shared" si="2113"/>
        <v>0</v>
      </c>
      <c r="K3366" s="94" t="str">
        <f t="shared" si="2114"/>
        <v>#DIV/0!</v>
      </c>
      <c r="L3366" s="92">
        <v>0.0</v>
      </c>
      <c r="M3366" s="92">
        <v>0.0</v>
      </c>
      <c r="N3366" s="103">
        <v>0.0</v>
      </c>
      <c r="O3366" s="95">
        <f t="shared" si="2120"/>
        <v>0</v>
      </c>
      <c r="P3366" s="92">
        <v>0.0</v>
      </c>
      <c r="Q3366" s="92">
        <v>0.0</v>
      </c>
      <c r="R3366" s="92">
        <v>0.0</v>
      </c>
      <c r="S3366" s="92">
        <v>0.0</v>
      </c>
      <c r="T3366" s="92">
        <v>0.0</v>
      </c>
      <c r="U3366" s="92">
        <v>0.0</v>
      </c>
      <c r="V3366" s="92">
        <v>0.0</v>
      </c>
      <c r="W3366" s="92">
        <v>0.0</v>
      </c>
      <c r="X3366" s="92">
        <v>0.0</v>
      </c>
      <c r="Y3366" s="92">
        <v>0.0</v>
      </c>
      <c r="Z3366" s="92">
        <v>0.0</v>
      </c>
      <c r="AA3366" s="92">
        <v>0.0</v>
      </c>
      <c r="AB3366" s="92">
        <v>0.0</v>
      </c>
      <c r="AC3366" s="92">
        <v>0.0</v>
      </c>
      <c r="AD3366" s="92">
        <v>0.0</v>
      </c>
      <c r="AE3366" s="92">
        <v>0.0</v>
      </c>
      <c r="AF3366" s="92">
        <v>0.0</v>
      </c>
      <c r="AG3366" s="92">
        <v>0.0</v>
      </c>
      <c r="AH3366" s="92">
        <v>0.0</v>
      </c>
    </row>
    <row r="3367" hidden="1">
      <c r="A3367" s="98" t="s">
        <v>271</v>
      </c>
      <c r="B3367" s="99"/>
      <c r="C3367" s="99">
        <f>SUM(C3358:C3363)</f>
        <v>4</v>
      </c>
      <c r="D3367" s="99">
        <f t="shared" ref="D3367:F3367" si="2122">SUM(D3358:D3363)/4</f>
        <v>0</v>
      </c>
      <c r="E3367" s="100">
        <f t="shared" si="2122"/>
        <v>65</v>
      </c>
      <c r="F3367" s="99">
        <f t="shared" si="2122"/>
        <v>0.75</v>
      </c>
      <c r="G3367" s="99">
        <f>SUM(G3358:G3363)</f>
        <v>783</v>
      </c>
      <c r="H3367" s="99"/>
      <c r="I3367" s="99">
        <f>SUM(I3358:I3363)</f>
        <v>868</v>
      </c>
      <c r="J3367" s="99">
        <f t="shared" si="2113"/>
        <v>-85</v>
      </c>
      <c r="K3367" s="101">
        <f t="shared" si="2114"/>
        <v>0.9020737327</v>
      </c>
      <c r="L3367" s="99">
        <f t="shared" ref="L3367:M3367" si="2123">SUM(L3358:L3363)</f>
        <v>59</v>
      </c>
      <c r="M3367" s="99">
        <f t="shared" si="2123"/>
        <v>975</v>
      </c>
      <c r="N3367" s="99"/>
      <c r="O3367" s="102"/>
      <c r="P3367" s="99">
        <f t="shared" ref="P3367:AH3367" si="2124">SUM(P3358:P3363)</f>
        <v>26</v>
      </c>
      <c r="Q3367" s="99">
        <f t="shared" si="2124"/>
        <v>5</v>
      </c>
      <c r="R3367" s="99">
        <f t="shared" si="2124"/>
        <v>35</v>
      </c>
      <c r="S3367" s="99">
        <f t="shared" si="2124"/>
        <v>13</v>
      </c>
      <c r="T3367" s="99">
        <f t="shared" si="2124"/>
        <v>98</v>
      </c>
      <c r="U3367" s="99">
        <f t="shared" si="2124"/>
        <v>21</v>
      </c>
      <c r="V3367" s="99">
        <f t="shared" si="2124"/>
        <v>4</v>
      </c>
      <c r="W3367" s="99">
        <f t="shared" si="2124"/>
        <v>1</v>
      </c>
      <c r="X3367" s="99">
        <f t="shared" si="2124"/>
        <v>1</v>
      </c>
      <c r="Y3367" s="99">
        <f t="shared" si="2124"/>
        <v>0</v>
      </c>
      <c r="Z3367" s="99">
        <f t="shared" si="2124"/>
        <v>0</v>
      </c>
      <c r="AA3367" s="99">
        <f t="shared" si="2124"/>
        <v>0</v>
      </c>
      <c r="AB3367" s="99">
        <f t="shared" si="2124"/>
        <v>0</v>
      </c>
      <c r="AC3367" s="99">
        <f t="shared" si="2124"/>
        <v>14</v>
      </c>
      <c r="AD3367" s="99">
        <f t="shared" si="2124"/>
        <v>0</v>
      </c>
      <c r="AE3367" s="99">
        <f t="shared" si="2124"/>
        <v>0</v>
      </c>
      <c r="AF3367" s="99">
        <f t="shared" si="2124"/>
        <v>0</v>
      </c>
      <c r="AG3367" s="99">
        <f t="shared" si="2124"/>
        <v>0</v>
      </c>
      <c r="AH3367" s="99">
        <f t="shared" si="2124"/>
        <v>0</v>
      </c>
    </row>
    <row r="3368">
      <c r="A3368" s="119" t="s">
        <v>570</v>
      </c>
    </row>
    <row r="3370" hidden="1">
      <c r="A3370" s="115"/>
      <c r="F3370" s="116" t="s">
        <v>382</v>
      </c>
      <c r="L3370" s="117" t="s">
        <v>383</v>
      </c>
      <c r="N3370" s="118" t="s">
        <v>384</v>
      </c>
    </row>
    <row r="3371" hidden="1">
      <c r="A3371" s="83" t="s">
        <v>232</v>
      </c>
      <c r="B3371" s="83" t="s">
        <v>233</v>
      </c>
      <c r="C3371" s="83" t="s">
        <v>234</v>
      </c>
      <c r="D3371" s="83" t="s">
        <v>15</v>
      </c>
      <c r="E3371" s="84" t="s">
        <v>235</v>
      </c>
      <c r="F3371" s="85" t="s">
        <v>17</v>
      </c>
      <c r="G3371" s="85" t="s">
        <v>236</v>
      </c>
      <c r="H3371" s="85" t="s">
        <v>237</v>
      </c>
      <c r="I3371" s="85" t="s">
        <v>238</v>
      </c>
      <c r="J3371" s="85" t="s">
        <v>239</v>
      </c>
      <c r="K3371" s="86" t="s">
        <v>240</v>
      </c>
      <c r="L3371" s="87" t="s">
        <v>241</v>
      </c>
      <c r="M3371" s="87" t="s">
        <v>242</v>
      </c>
      <c r="N3371" s="88" t="s">
        <v>385</v>
      </c>
      <c r="O3371" s="88" t="s">
        <v>235</v>
      </c>
      <c r="P3371" s="88" t="s">
        <v>244</v>
      </c>
      <c r="Q3371" s="88" t="s">
        <v>245</v>
      </c>
      <c r="R3371" s="88" t="s">
        <v>246</v>
      </c>
      <c r="S3371" s="88" t="s">
        <v>247</v>
      </c>
      <c r="T3371" s="88" t="s">
        <v>248</v>
      </c>
      <c r="U3371" s="88" t="s">
        <v>249</v>
      </c>
      <c r="V3371" s="88" t="s">
        <v>250</v>
      </c>
      <c r="W3371" s="88" t="s">
        <v>251</v>
      </c>
      <c r="X3371" s="88" t="s">
        <v>252</v>
      </c>
      <c r="Y3371" s="88" t="s">
        <v>253</v>
      </c>
      <c r="Z3371" s="88" t="s">
        <v>254</v>
      </c>
      <c r="AA3371" s="88" t="s">
        <v>255</v>
      </c>
      <c r="AB3371" s="88" t="s">
        <v>256</v>
      </c>
      <c r="AC3371" s="88" t="s">
        <v>257</v>
      </c>
      <c r="AD3371" s="88" t="s">
        <v>258</v>
      </c>
      <c r="AE3371" s="88" t="s">
        <v>259</v>
      </c>
      <c r="AF3371" s="88" t="s">
        <v>260</v>
      </c>
      <c r="AG3371" s="88" t="s">
        <v>261</v>
      </c>
      <c r="AH3371" s="88" t="s">
        <v>262</v>
      </c>
    </row>
    <row r="3372" hidden="1">
      <c r="A3372" s="90" t="s">
        <v>328</v>
      </c>
      <c r="B3372" s="91" t="s">
        <v>329</v>
      </c>
      <c r="C3372" s="103">
        <v>1.0</v>
      </c>
      <c r="D3372" s="103">
        <v>1.0</v>
      </c>
      <c r="E3372" s="104">
        <v>34.0</v>
      </c>
      <c r="F3372" s="103">
        <v>1.0</v>
      </c>
      <c r="G3372" s="103">
        <v>131.0</v>
      </c>
      <c r="H3372" s="103">
        <v>1.0</v>
      </c>
      <c r="I3372" s="103">
        <v>119.0</v>
      </c>
      <c r="J3372" s="106">
        <f t="shared" ref="J3372:J3390" si="2125">SUM(G3372-I3372)</f>
        <v>12</v>
      </c>
      <c r="K3372" s="94">
        <f t="shared" ref="K3372:K3390" si="2126">SUM(G3372/I3372)</f>
        <v>1.100840336</v>
      </c>
      <c r="L3372" s="103">
        <v>14.0</v>
      </c>
      <c r="M3372" s="103">
        <v>169.0</v>
      </c>
      <c r="N3372" s="103">
        <v>1.0</v>
      </c>
      <c r="O3372" s="95">
        <f t="shared" ref="O3372:O3378" si="2127">(E3372*N3372)</f>
        <v>34</v>
      </c>
      <c r="P3372" s="103">
        <v>4.0</v>
      </c>
      <c r="Q3372" s="103">
        <v>2.0</v>
      </c>
      <c r="R3372" s="103">
        <v>10.0</v>
      </c>
      <c r="S3372" s="103">
        <v>3.0</v>
      </c>
      <c r="T3372" s="103">
        <v>19.0</v>
      </c>
      <c r="U3372" s="103">
        <v>5.0</v>
      </c>
      <c r="V3372" s="103">
        <v>1.0</v>
      </c>
      <c r="W3372" s="92">
        <v>0.0</v>
      </c>
      <c r="X3372" s="92">
        <v>0.0</v>
      </c>
      <c r="Y3372" s="92">
        <v>0.0</v>
      </c>
      <c r="Z3372" s="92">
        <v>0.0</v>
      </c>
      <c r="AA3372" s="92">
        <v>0.0</v>
      </c>
      <c r="AB3372" s="92">
        <v>0.0</v>
      </c>
      <c r="AC3372" s="103">
        <v>2.0</v>
      </c>
      <c r="AD3372" s="92">
        <v>0.0</v>
      </c>
      <c r="AE3372" s="92">
        <v>0.0</v>
      </c>
      <c r="AF3372" s="92">
        <v>0.0</v>
      </c>
      <c r="AG3372" s="92">
        <v>0.0</v>
      </c>
      <c r="AH3372" s="92">
        <v>0.0</v>
      </c>
    </row>
    <row r="3373" hidden="1">
      <c r="A3373" s="90" t="s">
        <v>328</v>
      </c>
      <c r="B3373" s="91" t="s">
        <v>330</v>
      </c>
      <c r="C3373" s="103">
        <v>1.0</v>
      </c>
      <c r="D3373" s="103">
        <v>1.0</v>
      </c>
      <c r="E3373" s="104">
        <v>34.0</v>
      </c>
      <c r="F3373" s="103">
        <v>2.0</v>
      </c>
      <c r="G3373" s="103">
        <v>77.0</v>
      </c>
      <c r="H3373" s="103">
        <v>1.0</v>
      </c>
      <c r="I3373" s="103">
        <v>101.0</v>
      </c>
      <c r="J3373" s="106">
        <f t="shared" si="2125"/>
        <v>-24</v>
      </c>
      <c r="K3373" s="94">
        <f t="shared" si="2126"/>
        <v>0.7623762376</v>
      </c>
      <c r="L3373" s="103">
        <v>17.0</v>
      </c>
      <c r="M3373" s="103">
        <v>88.0</v>
      </c>
      <c r="N3373" s="103">
        <v>1.0</v>
      </c>
      <c r="O3373" s="95">
        <f t="shared" si="2127"/>
        <v>34</v>
      </c>
      <c r="P3373" s="103">
        <v>2.0</v>
      </c>
      <c r="Q3373" s="103">
        <v>1.0</v>
      </c>
      <c r="R3373" s="103">
        <v>1.0</v>
      </c>
      <c r="S3373" s="103">
        <v>1.0</v>
      </c>
      <c r="T3373" s="103">
        <v>9.0</v>
      </c>
      <c r="U3373" s="103">
        <v>3.0</v>
      </c>
      <c r="V3373" s="92">
        <v>0.0</v>
      </c>
      <c r="W3373" s="92">
        <v>0.0</v>
      </c>
      <c r="X3373" s="92">
        <v>0.0</v>
      </c>
      <c r="Y3373" s="92">
        <v>0.0</v>
      </c>
      <c r="Z3373" s="92">
        <v>0.0</v>
      </c>
      <c r="AA3373" s="92">
        <v>0.0</v>
      </c>
      <c r="AB3373" s="92">
        <v>0.0</v>
      </c>
      <c r="AC3373" s="92">
        <v>0.0</v>
      </c>
      <c r="AD3373" s="92">
        <v>0.0</v>
      </c>
      <c r="AE3373" s="92">
        <v>0.0</v>
      </c>
      <c r="AF3373" s="92">
        <v>0.0</v>
      </c>
      <c r="AG3373" s="92">
        <v>0.0</v>
      </c>
      <c r="AH3373" s="92">
        <v>0.0</v>
      </c>
    </row>
    <row r="3374" hidden="1">
      <c r="A3374" s="90" t="s">
        <v>328</v>
      </c>
      <c r="B3374" s="91" t="s">
        <v>331</v>
      </c>
      <c r="C3374" s="92">
        <v>0.0</v>
      </c>
      <c r="D3374" s="92">
        <v>0.0</v>
      </c>
      <c r="E3374" s="93">
        <f>SUM(L3374*I3374)/60</f>
        <v>0</v>
      </c>
      <c r="F3374" s="92">
        <v>0.0</v>
      </c>
      <c r="G3374" s="92">
        <v>0.0</v>
      </c>
      <c r="H3374" s="92">
        <v>0.0</v>
      </c>
      <c r="I3374" s="92">
        <v>0.0</v>
      </c>
      <c r="J3374" s="106">
        <f t="shared" si="2125"/>
        <v>0</v>
      </c>
      <c r="K3374" s="94" t="str">
        <f t="shared" si="2126"/>
        <v>#DIV/0!</v>
      </c>
      <c r="L3374" s="92">
        <v>0.0</v>
      </c>
      <c r="M3374" s="92">
        <v>0.0</v>
      </c>
      <c r="N3374" s="103">
        <v>0.0</v>
      </c>
      <c r="O3374" s="95">
        <f t="shared" si="2127"/>
        <v>0</v>
      </c>
      <c r="P3374" s="92">
        <v>0.0</v>
      </c>
      <c r="Q3374" s="92">
        <v>0.0</v>
      </c>
      <c r="R3374" s="92">
        <v>0.0</v>
      </c>
      <c r="S3374" s="92">
        <v>0.0</v>
      </c>
      <c r="T3374" s="92">
        <v>0.0</v>
      </c>
      <c r="U3374" s="92">
        <v>0.0</v>
      </c>
      <c r="V3374" s="92">
        <v>0.0</v>
      </c>
      <c r="W3374" s="92">
        <v>0.0</v>
      </c>
      <c r="X3374" s="92">
        <v>0.0</v>
      </c>
      <c r="Y3374" s="92">
        <v>0.0</v>
      </c>
      <c r="Z3374" s="92">
        <v>0.0</v>
      </c>
      <c r="AA3374" s="92">
        <v>0.0</v>
      </c>
      <c r="AB3374" s="92">
        <v>0.0</v>
      </c>
      <c r="AC3374" s="92">
        <v>0.0</v>
      </c>
      <c r="AD3374" s="92">
        <v>0.0</v>
      </c>
      <c r="AE3374" s="92">
        <v>0.0</v>
      </c>
      <c r="AF3374" s="92">
        <v>0.0</v>
      </c>
      <c r="AG3374" s="92">
        <v>0.0</v>
      </c>
      <c r="AH3374" s="92">
        <v>0.0</v>
      </c>
    </row>
    <row r="3375" hidden="1">
      <c r="A3375" s="90" t="s">
        <v>328</v>
      </c>
      <c r="B3375" s="91" t="s">
        <v>332</v>
      </c>
      <c r="C3375" s="103">
        <v>1.0</v>
      </c>
      <c r="D3375" s="103">
        <v>1.0</v>
      </c>
      <c r="E3375" s="104">
        <v>34.0</v>
      </c>
      <c r="F3375" s="92">
        <v>0.0</v>
      </c>
      <c r="G3375" s="103">
        <v>99.0</v>
      </c>
      <c r="H3375" s="103">
        <v>1.0</v>
      </c>
      <c r="I3375" s="103">
        <v>128.0</v>
      </c>
      <c r="J3375" s="106">
        <f t="shared" si="2125"/>
        <v>-29</v>
      </c>
      <c r="K3375" s="94">
        <f t="shared" si="2126"/>
        <v>0.7734375</v>
      </c>
      <c r="L3375" s="103">
        <v>12.0</v>
      </c>
      <c r="M3375" s="103">
        <v>120.0</v>
      </c>
      <c r="N3375" s="103">
        <v>1.0</v>
      </c>
      <c r="O3375" s="95">
        <f t="shared" si="2127"/>
        <v>34</v>
      </c>
      <c r="P3375" s="103">
        <v>5.0</v>
      </c>
      <c r="Q3375" s="103">
        <v>2.0</v>
      </c>
      <c r="R3375" s="103">
        <v>4.0</v>
      </c>
      <c r="S3375" s="103">
        <v>3.0</v>
      </c>
      <c r="T3375" s="103">
        <v>13.0</v>
      </c>
      <c r="U3375" s="103">
        <v>2.0</v>
      </c>
      <c r="V3375" s="103">
        <v>1.0</v>
      </c>
      <c r="W3375" s="92">
        <v>0.0</v>
      </c>
      <c r="X3375" s="92">
        <v>0.0</v>
      </c>
      <c r="Y3375" s="92">
        <v>0.0</v>
      </c>
      <c r="Z3375" s="92">
        <v>0.0</v>
      </c>
      <c r="AA3375" s="92">
        <v>0.0</v>
      </c>
      <c r="AB3375" s="92">
        <v>0.0</v>
      </c>
      <c r="AC3375" s="92">
        <v>0.0</v>
      </c>
      <c r="AD3375" s="92">
        <v>0.0</v>
      </c>
      <c r="AE3375" s="92">
        <v>0.0</v>
      </c>
      <c r="AF3375" s="92">
        <v>0.0</v>
      </c>
      <c r="AG3375" s="92">
        <v>0.0</v>
      </c>
      <c r="AH3375" s="92">
        <v>0.0</v>
      </c>
    </row>
    <row r="3376" hidden="1">
      <c r="A3376" s="90" t="s">
        <v>328</v>
      </c>
      <c r="B3376" s="91" t="s">
        <v>333</v>
      </c>
      <c r="C3376" s="103">
        <v>1.0</v>
      </c>
      <c r="D3376" s="103">
        <v>1.0</v>
      </c>
      <c r="E3376" s="104">
        <v>34.0</v>
      </c>
      <c r="F3376" s="103">
        <v>2.0</v>
      </c>
      <c r="G3376" s="103">
        <v>160.0</v>
      </c>
      <c r="H3376" s="92">
        <v>0.0</v>
      </c>
      <c r="I3376" s="103">
        <v>133.0</v>
      </c>
      <c r="J3376" s="106">
        <f t="shared" si="2125"/>
        <v>27</v>
      </c>
      <c r="K3376" s="94">
        <f t="shared" si="2126"/>
        <v>1.203007519</v>
      </c>
      <c r="L3376" s="103">
        <v>12.0</v>
      </c>
      <c r="M3376" s="103">
        <v>216.0</v>
      </c>
      <c r="N3376" s="103">
        <v>1.0</v>
      </c>
      <c r="O3376" s="95">
        <f t="shared" si="2127"/>
        <v>34</v>
      </c>
      <c r="P3376" s="103">
        <v>7.0</v>
      </c>
      <c r="Q3376" s="103">
        <v>1.0</v>
      </c>
      <c r="R3376" s="103">
        <v>4.0</v>
      </c>
      <c r="S3376" s="103">
        <v>1.0</v>
      </c>
      <c r="T3376" s="103">
        <v>32.0</v>
      </c>
      <c r="U3376" s="103">
        <v>11.0</v>
      </c>
      <c r="V3376" s="92">
        <v>0.0</v>
      </c>
      <c r="W3376" s="92">
        <v>0.0</v>
      </c>
      <c r="X3376" s="92">
        <v>0.0</v>
      </c>
      <c r="Y3376" s="92">
        <v>0.0</v>
      </c>
      <c r="Z3376" s="92">
        <v>0.0</v>
      </c>
      <c r="AA3376" s="92">
        <v>0.0</v>
      </c>
      <c r="AB3376" s="92">
        <v>0.0</v>
      </c>
      <c r="AC3376" s="103">
        <v>3.0</v>
      </c>
      <c r="AD3376" s="92">
        <v>0.0</v>
      </c>
      <c r="AE3376" s="92">
        <v>0.0</v>
      </c>
      <c r="AF3376" s="92">
        <v>0.0</v>
      </c>
      <c r="AG3376" s="92">
        <v>0.0</v>
      </c>
      <c r="AH3376" s="92">
        <v>0.0</v>
      </c>
    </row>
    <row r="3377" hidden="1">
      <c r="A3377" s="90" t="s">
        <v>328</v>
      </c>
      <c r="B3377" s="91" t="s">
        <v>334</v>
      </c>
      <c r="C3377" s="92">
        <v>0.0</v>
      </c>
      <c r="D3377" s="92">
        <v>0.0</v>
      </c>
      <c r="E3377" s="93">
        <f t="shared" ref="E3377:E3378" si="2128">SUM(L3377*I3377)/60</f>
        <v>0</v>
      </c>
      <c r="F3377" s="92">
        <v>0.0</v>
      </c>
      <c r="G3377" s="92">
        <v>0.0</v>
      </c>
      <c r="H3377" s="92">
        <v>0.0</v>
      </c>
      <c r="I3377" s="92">
        <v>0.0</v>
      </c>
      <c r="J3377" s="106">
        <f t="shared" si="2125"/>
        <v>0</v>
      </c>
      <c r="K3377" s="94" t="str">
        <f t="shared" si="2126"/>
        <v>#DIV/0!</v>
      </c>
      <c r="L3377" s="92">
        <v>0.0</v>
      </c>
      <c r="M3377" s="92">
        <v>0.0</v>
      </c>
      <c r="N3377" s="103">
        <v>0.0</v>
      </c>
      <c r="O3377" s="95">
        <f t="shared" si="2127"/>
        <v>0</v>
      </c>
      <c r="P3377" s="92">
        <v>0.0</v>
      </c>
      <c r="Q3377" s="92">
        <v>0.0</v>
      </c>
      <c r="R3377" s="92">
        <v>0.0</v>
      </c>
      <c r="S3377" s="92">
        <v>0.0</v>
      </c>
      <c r="T3377" s="92">
        <v>0.0</v>
      </c>
      <c r="U3377" s="92">
        <v>0.0</v>
      </c>
      <c r="V3377" s="92">
        <v>0.0</v>
      </c>
      <c r="W3377" s="92">
        <v>0.0</v>
      </c>
      <c r="X3377" s="92">
        <v>0.0</v>
      </c>
      <c r="Y3377" s="92">
        <v>0.0</v>
      </c>
      <c r="Z3377" s="92">
        <v>0.0</v>
      </c>
      <c r="AA3377" s="92">
        <v>0.0</v>
      </c>
      <c r="AB3377" s="92">
        <v>0.0</v>
      </c>
      <c r="AC3377" s="92">
        <v>0.0</v>
      </c>
      <c r="AD3377" s="92">
        <v>0.0</v>
      </c>
      <c r="AE3377" s="92">
        <v>0.0</v>
      </c>
      <c r="AF3377" s="92">
        <v>0.0</v>
      </c>
      <c r="AG3377" s="92">
        <v>0.0</v>
      </c>
      <c r="AH3377" s="92">
        <v>0.0</v>
      </c>
    </row>
    <row r="3378" hidden="1">
      <c r="A3378" s="90" t="s">
        <v>269</v>
      </c>
      <c r="B3378" s="91" t="s">
        <v>278</v>
      </c>
      <c r="C3378" s="92">
        <v>0.0</v>
      </c>
      <c r="D3378" s="92">
        <v>0.0</v>
      </c>
      <c r="E3378" s="93">
        <f t="shared" si="2128"/>
        <v>0</v>
      </c>
      <c r="F3378" s="92">
        <v>0.0</v>
      </c>
      <c r="G3378" s="92">
        <v>0.0</v>
      </c>
      <c r="H3378" s="92">
        <v>0.0</v>
      </c>
      <c r="I3378" s="92">
        <v>0.0</v>
      </c>
      <c r="J3378" s="106">
        <f t="shared" si="2125"/>
        <v>0</v>
      </c>
      <c r="K3378" s="94" t="str">
        <f t="shared" si="2126"/>
        <v>#DIV/0!</v>
      </c>
      <c r="L3378" s="92">
        <v>0.0</v>
      </c>
      <c r="M3378" s="92">
        <v>0.0</v>
      </c>
      <c r="N3378" s="103">
        <v>0.0</v>
      </c>
      <c r="O3378" s="95">
        <f t="shared" si="2127"/>
        <v>0</v>
      </c>
      <c r="P3378" s="92">
        <v>0.0</v>
      </c>
      <c r="Q3378" s="92">
        <v>0.0</v>
      </c>
      <c r="R3378" s="92">
        <v>0.0</v>
      </c>
      <c r="S3378" s="92">
        <v>0.0</v>
      </c>
      <c r="T3378" s="92">
        <v>0.0</v>
      </c>
      <c r="U3378" s="92">
        <v>0.0</v>
      </c>
      <c r="V3378" s="92">
        <v>0.0</v>
      </c>
      <c r="W3378" s="92">
        <v>0.0</v>
      </c>
      <c r="X3378" s="92">
        <v>0.0</v>
      </c>
      <c r="Y3378" s="92">
        <v>0.0</v>
      </c>
      <c r="Z3378" s="92">
        <v>0.0</v>
      </c>
      <c r="AA3378" s="92">
        <v>0.0</v>
      </c>
      <c r="AB3378" s="92">
        <v>0.0</v>
      </c>
      <c r="AC3378" s="92">
        <v>0.0</v>
      </c>
      <c r="AD3378" s="92">
        <v>0.0</v>
      </c>
      <c r="AE3378" s="92">
        <v>0.0</v>
      </c>
      <c r="AF3378" s="92">
        <v>0.0</v>
      </c>
      <c r="AG3378" s="92">
        <v>0.0</v>
      </c>
      <c r="AH3378" s="92">
        <v>0.0</v>
      </c>
    </row>
    <row r="3379" hidden="1">
      <c r="A3379" s="98"/>
      <c r="B3379" s="99"/>
      <c r="C3379" s="99">
        <f t="shared" ref="C3379:D3379" si="2129">SUM(C3372:C3377)/4</f>
        <v>1</v>
      </c>
      <c r="D3379" s="99">
        <f t="shared" si="2129"/>
        <v>1</v>
      </c>
      <c r="E3379" s="100">
        <f>SUM(E3372:E3377)</f>
        <v>136</v>
      </c>
      <c r="F3379" s="99">
        <f>SUM(F3372:F3377)/4</f>
        <v>1.25</v>
      </c>
      <c r="G3379" s="99">
        <f>SUM(G3372:G3377)</f>
        <v>467</v>
      </c>
      <c r="H3379" s="99"/>
      <c r="I3379" s="99">
        <f>SUM(I3372:I3377)</f>
        <v>481</v>
      </c>
      <c r="J3379" s="99">
        <f t="shared" si="2125"/>
        <v>-14</v>
      </c>
      <c r="K3379" s="101">
        <f t="shared" si="2126"/>
        <v>0.9708939709</v>
      </c>
      <c r="L3379" s="99">
        <f t="shared" ref="L3379:M3379" si="2130">SUM(L3372:L3377)</f>
        <v>55</v>
      </c>
      <c r="M3379" s="99">
        <f t="shared" si="2130"/>
        <v>593</v>
      </c>
      <c r="N3379" s="99"/>
      <c r="O3379" s="102"/>
      <c r="P3379" s="99">
        <f t="shared" ref="P3379:AH3379" si="2131">SUM(P3372:P3377)</f>
        <v>18</v>
      </c>
      <c r="Q3379" s="99">
        <f t="shared" si="2131"/>
        <v>6</v>
      </c>
      <c r="R3379" s="99">
        <f t="shared" si="2131"/>
        <v>19</v>
      </c>
      <c r="S3379" s="99">
        <f t="shared" si="2131"/>
        <v>8</v>
      </c>
      <c r="T3379" s="99">
        <f t="shared" si="2131"/>
        <v>73</v>
      </c>
      <c r="U3379" s="99">
        <f t="shared" si="2131"/>
        <v>21</v>
      </c>
      <c r="V3379" s="99">
        <f t="shared" si="2131"/>
        <v>2</v>
      </c>
      <c r="W3379" s="99">
        <f t="shared" si="2131"/>
        <v>0</v>
      </c>
      <c r="X3379" s="99">
        <f t="shared" si="2131"/>
        <v>0</v>
      </c>
      <c r="Y3379" s="99">
        <f t="shared" si="2131"/>
        <v>0</v>
      </c>
      <c r="Z3379" s="99">
        <f t="shared" si="2131"/>
        <v>0</v>
      </c>
      <c r="AA3379" s="99">
        <f t="shared" si="2131"/>
        <v>0</v>
      </c>
      <c r="AB3379" s="99">
        <f t="shared" si="2131"/>
        <v>0</v>
      </c>
      <c r="AC3379" s="99">
        <f t="shared" si="2131"/>
        <v>5</v>
      </c>
      <c r="AD3379" s="99">
        <f t="shared" si="2131"/>
        <v>0</v>
      </c>
      <c r="AE3379" s="99">
        <f t="shared" si="2131"/>
        <v>0</v>
      </c>
      <c r="AF3379" s="99">
        <f t="shared" si="2131"/>
        <v>0</v>
      </c>
      <c r="AG3379" s="99">
        <f t="shared" si="2131"/>
        <v>0</v>
      </c>
      <c r="AH3379" s="99">
        <f t="shared" si="2131"/>
        <v>0</v>
      </c>
    </row>
    <row r="3380" hidden="1">
      <c r="A3380" s="90" t="s">
        <v>95</v>
      </c>
      <c r="B3380" s="91" t="s">
        <v>368</v>
      </c>
      <c r="C3380" s="103">
        <v>1.0</v>
      </c>
      <c r="D3380" s="92">
        <v>0.0</v>
      </c>
      <c r="E3380" s="104">
        <v>34.0</v>
      </c>
      <c r="F3380" s="92">
        <v>0.0</v>
      </c>
      <c r="G3380" s="103">
        <v>175.0</v>
      </c>
      <c r="H3380" s="92">
        <v>0.0</v>
      </c>
      <c r="I3380" s="103">
        <v>140.0</v>
      </c>
      <c r="J3380" s="106">
        <f t="shared" si="2125"/>
        <v>35</v>
      </c>
      <c r="K3380" s="94">
        <f t="shared" si="2126"/>
        <v>1.25</v>
      </c>
      <c r="L3380" s="92">
        <v>0.0</v>
      </c>
      <c r="M3380" s="103">
        <v>238.0</v>
      </c>
      <c r="N3380" s="103">
        <v>1.0</v>
      </c>
      <c r="O3380" s="95">
        <f t="shared" ref="O3380:O3389" si="2132">SUM(L3380*I3380)/60</f>
        <v>0</v>
      </c>
      <c r="P3380" s="103">
        <v>6.0</v>
      </c>
      <c r="Q3380" s="103">
        <v>5.0</v>
      </c>
      <c r="R3380" s="103">
        <v>10.0</v>
      </c>
      <c r="S3380" s="92">
        <v>0.0</v>
      </c>
      <c r="T3380" s="103">
        <v>36.0</v>
      </c>
      <c r="U3380" s="103">
        <v>9.0</v>
      </c>
      <c r="V3380" s="103">
        <v>5.0</v>
      </c>
      <c r="W3380" s="92">
        <v>0.0</v>
      </c>
      <c r="X3380" s="92">
        <v>0.0</v>
      </c>
      <c r="Y3380" s="92">
        <v>0.0</v>
      </c>
      <c r="Z3380" s="92">
        <v>0.0</v>
      </c>
      <c r="AA3380" s="92">
        <v>0.0</v>
      </c>
      <c r="AB3380" s="92">
        <v>0.0</v>
      </c>
      <c r="AC3380" s="103">
        <v>7.0</v>
      </c>
      <c r="AD3380" s="92">
        <v>0.0</v>
      </c>
      <c r="AE3380" s="92">
        <v>0.0</v>
      </c>
      <c r="AF3380" s="92">
        <v>0.0</v>
      </c>
      <c r="AG3380" s="92">
        <v>0.0</v>
      </c>
      <c r="AH3380" s="92">
        <v>0.0</v>
      </c>
    </row>
    <row r="3381" hidden="1">
      <c r="A3381" s="90" t="s">
        <v>95</v>
      </c>
      <c r="B3381" s="91" t="s">
        <v>369</v>
      </c>
      <c r="C3381" s="103">
        <v>1.0</v>
      </c>
      <c r="D3381" s="92">
        <v>0.0</v>
      </c>
      <c r="E3381" s="104">
        <v>34.0</v>
      </c>
      <c r="F3381" s="103">
        <v>1.0</v>
      </c>
      <c r="G3381" s="103">
        <v>108.0</v>
      </c>
      <c r="H3381" s="92">
        <v>0.0</v>
      </c>
      <c r="I3381" s="103">
        <v>120.0</v>
      </c>
      <c r="J3381" s="106">
        <f t="shared" si="2125"/>
        <v>-12</v>
      </c>
      <c r="K3381" s="94">
        <f t="shared" si="2126"/>
        <v>0.9</v>
      </c>
      <c r="L3381" s="92">
        <v>0.0</v>
      </c>
      <c r="M3381" s="103">
        <v>143.0</v>
      </c>
      <c r="N3381" s="103">
        <v>1.0</v>
      </c>
      <c r="O3381" s="95">
        <f t="shared" si="2132"/>
        <v>0</v>
      </c>
      <c r="P3381" s="103">
        <v>2.0</v>
      </c>
      <c r="Q3381" s="103">
        <v>2.0</v>
      </c>
      <c r="R3381" s="103">
        <v>11.0</v>
      </c>
      <c r="S3381" s="103">
        <v>2.0</v>
      </c>
      <c r="T3381" s="103">
        <v>13.0</v>
      </c>
      <c r="U3381" s="103">
        <v>3.0</v>
      </c>
      <c r="V3381" s="103">
        <v>1.0</v>
      </c>
      <c r="W3381" s="103">
        <v>1.0</v>
      </c>
      <c r="X3381" s="92">
        <v>0.0</v>
      </c>
      <c r="Y3381" s="92">
        <v>0.0</v>
      </c>
      <c r="Z3381" s="92">
        <v>0.0</v>
      </c>
      <c r="AA3381" s="92">
        <v>0.0</v>
      </c>
      <c r="AB3381" s="92">
        <v>0.0</v>
      </c>
      <c r="AC3381" s="103">
        <v>2.0</v>
      </c>
      <c r="AD3381" s="92">
        <v>0.0</v>
      </c>
      <c r="AE3381" s="92">
        <v>0.0</v>
      </c>
      <c r="AF3381" s="92">
        <v>0.0</v>
      </c>
      <c r="AG3381" s="92">
        <v>0.0</v>
      </c>
      <c r="AH3381" s="92">
        <v>0.0</v>
      </c>
    </row>
    <row r="3382" hidden="1">
      <c r="A3382" s="90" t="s">
        <v>95</v>
      </c>
      <c r="B3382" s="91" t="s">
        <v>370</v>
      </c>
      <c r="C3382" s="103">
        <v>1.0</v>
      </c>
      <c r="D3382" s="92">
        <v>0.0</v>
      </c>
      <c r="E3382" s="104">
        <v>34.0</v>
      </c>
      <c r="F3382" s="92">
        <v>0.0</v>
      </c>
      <c r="G3382" s="103">
        <v>124.0</v>
      </c>
      <c r="H3382" s="103">
        <v>1.0</v>
      </c>
      <c r="I3382" s="103">
        <v>101.0</v>
      </c>
      <c r="J3382" s="106">
        <f t="shared" si="2125"/>
        <v>23</v>
      </c>
      <c r="K3382" s="94">
        <f t="shared" si="2126"/>
        <v>1.227722772</v>
      </c>
      <c r="L3382" s="92">
        <v>0.0</v>
      </c>
      <c r="M3382" s="103">
        <v>169.0</v>
      </c>
      <c r="N3382" s="103">
        <v>1.0</v>
      </c>
      <c r="O3382" s="95">
        <f t="shared" si="2132"/>
        <v>0</v>
      </c>
      <c r="P3382" s="103">
        <v>5.0</v>
      </c>
      <c r="Q3382" s="103">
        <v>4.0</v>
      </c>
      <c r="R3382" s="103">
        <v>15.0</v>
      </c>
      <c r="S3382" s="103">
        <v>1.0</v>
      </c>
      <c r="T3382" s="103">
        <v>19.0</v>
      </c>
      <c r="U3382" s="103">
        <v>6.0</v>
      </c>
      <c r="V3382" s="92">
        <v>0.0</v>
      </c>
      <c r="W3382" s="92">
        <v>0.0</v>
      </c>
      <c r="X3382" s="92">
        <v>0.0</v>
      </c>
      <c r="Y3382" s="92">
        <v>0.0</v>
      </c>
      <c r="Z3382" s="92">
        <v>0.0</v>
      </c>
      <c r="AA3382" s="92">
        <v>0.0</v>
      </c>
      <c r="AB3382" s="92">
        <v>0.0</v>
      </c>
      <c r="AC3382" s="92">
        <v>0.0</v>
      </c>
      <c r="AD3382" s="92">
        <v>0.0</v>
      </c>
      <c r="AE3382" s="92">
        <v>0.0</v>
      </c>
      <c r="AF3382" s="92">
        <v>0.0</v>
      </c>
      <c r="AG3382" s="92">
        <v>0.0</v>
      </c>
      <c r="AH3382" s="92">
        <v>0.0</v>
      </c>
    </row>
    <row r="3383" hidden="1">
      <c r="A3383" s="90" t="s">
        <v>95</v>
      </c>
      <c r="B3383" s="91" t="s">
        <v>371</v>
      </c>
      <c r="C3383" s="103">
        <v>1.0</v>
      </c>
      <c r="D3383" s="92">
        <v>0.0</v>
      </c>
      <c r="E3383" s="104">
        <v>34.0</v>
      </c>
      <c r="F3383" s="103">
        <v>1.0</v>
      </c>
      <c r="G3383" s="103">
        <v>68.0</v>
      </c>
      <c r="H3383" s="103">
        <v>1.0</v>
      </c>
      <c r="I3383" s="103">
        <v>124.0</v>
      </c>
      <c r="J3383" s="106">
        <f t="shared" si="2125"/>
        <v>-56</v>
      </c>
      <c r="K3383" s="94">
        <f t="shared" si="2126"/>
        <v>0.5483870968</v>
      </c>
      <c r="L3383" s="92">
        <v>0.0</v>
      </c>
      <c r="M3383" s="103">
        <v>84.0</v>
      </c>
      <c r="N3383" s="103">
        <v>1.0</v>
      </c>
      <c r="O3383" s="95">
        <f t="shared" si="2132"/>
        <v>0</v>
      </c>
      <c r="P3383" s="103">
        <v>2.0</v>
      </c>
      <c r="Q3383" s="103">
        <v>1.0</v>
      </c>
      <c r="R3383" s="103">
        <v>3.0</v>
      </c>
      <c r="S3383" s="103">
        <v>1.0</v>
      </c>
      <c r="T3383" s="103">
        <v>8.0</v>
      </c>
      <c r="U3383" s="103">
        <v>2.0</v>
      </c>
      <c r="V3383" s="103">
        <v>1.0</v>
      </c>
      <c r="W3383" s="92">
        <v>0.0</v>
      </c>
      <c r="X3383" s="92">
        <v>0.0</v>
      </c>
      <c r="Y3383" s="92">
        <v>0.0</v>
      </c>
      <c r="Z3383" s="92">
        <v>0.0</v>
      </c>
      <c r="AA3383" s="92">
        <v>0.0</v>
      </c>
      <c r="AB3383" s="92">
        <v>0.0</v>
      </c>
      <c r="AC3383" s="92">
        <v>0.0</v>
      </c>
      <c r="AD3383" s="92">
        <v>0.0</v>
      </c>
      <c r="AE3383" s="92">
        <v>0.0</v>
      </c>
      <c r="AF3383" s="92">
        <v>0.0</v>
      </c>
      <c r="AG3383" s="92">
        <v>0.0</v>
      </c>
      <c r="AH3383" s="92">
        <v>0.0</v>
      </c>
    </row>
    <row r="3384" hidden="1">
      <c r="A3384" s="90" t="s">
        <v>95</v>
      </c>
      <c r="B3384" s="91" t="s">
        <v>372</v>
      </c>
      <c r="C3384" s="92">
        <v>0.0</v>
      </c>
      <c r="D3384" s="92">
        <v>0.0</v>
      </c>
      <c r="E3384" s="93">
        <f t="shared" ref="E3384:E3389" si="2133">SUM(L3384*I3384)/60</f>
        <v>0</v>
      </c>
      <c r="F3384" s="92">
        <v>0.0</v>
      </c>
      <c r="G3384" s="92">
        <v>0.0</v>
      </c>
      <c r="H3384" s="92">
        <v>0.0</v>
      </c>
      <c r="I3384" s="92">
        <v>0.0</v>
      </c>
      <c r="J3384" s="106">
        <f t="shared" si="2125"/>
        <v>0</v>
      </c>
      <c r="K3384" s="94" t="str">
        <f t="shared" si="2126"/>
        <v>#DIV/0!</v>
      </c>
      <c r="L3384" s="92">
        <v>0.0</v>
      </c>
      <c r="M3384" s="92">
        <v>0.0</v>
      </c>
      <c r="N3384" s="103">
        <v>0.0</v>
      </c>
      <c r="O3384" s="95">
        <f t="shared" si="2132"/>
        <v>0</v>
      </c>
      <c r="P3384" s="92">
        <v>0.0</v>
      </c>
      <c r="Q3384" s="92">
        <v>0.0</v>
      </c>
      <c r="R3384" s="92">
        <v>0.0</v>
      </c>
      <c r="S3384" s="92">
        <v>0.0</v>
      </c>
      <c r="T3384" s="92">
        <v>0.0</v>
      </c>
      <c r="U3384" s="92">
        <v>0.0</v>
      </c>
      <c r="V3384" s="92">
        <v>0.0</v>
      </c>
      <c r="W3384" s="92">
        <v>0.0</v>
      </c>
      <c r="X3384" s="92">
        <v>0.0</v>
      </c>
      <c r="Y3384" s="92">
        <v>0.0</v>
      </c>
      <c r="Z3384" s="92">
        <v>0.0</v>
      </c>
      <c r="AA3384" s="92">
        <v>0.0</v>
      </c>
      <c r="AB3384" s="92">
        <v>0.0</v>
      </c>
      <c r="AC3384" s="92">
        <v>0.0</v>
      </c>
      <c r="AD3384" s="92">
        <v>0.0</v>
      </c>
      <c r="AE3384" s="92">
        <v>0.0</v>
      </c>
      <c r="AF3384" s="92">
        <v>0.0</v>
      </c>
      <c r="AG3384" s="92">
        <v>0.0</v>
      </c>
      <c r="AH3384" s="92">
        <v>0.0</v>
      </c>
    </row>
    <row r="3385" hidden="1">
      <c r="A3385" s="90" t="s">
        <v>95</v>
      </c>
      <c r="B3385" s="91" t="s">
        <v>373</v>
      </c>
      <c r="C3385" s="92">
        <v>0.0</v>
      </c>
      <c r="D3385" s="92">
        <v>0.0</v>
      </c>
      <c r="E3385" s="93">
        <f t="shared" si="2133"/>
        <v>0</v>
      </c>
      <c r="F3385" s="92">
        <v>0.0</v>
      </c>
      <c r="G3385" s="92">
        <v>0.0</v>
      </c>
      <c r="H3385" s="92">
        <v>0.0</v>
      </c>
      <c r="I3385" s="92">
        <v>0.0</v>
      </c>
      <c r="J3385" s="106">
        <f t="shared" si="2125"/>
        <v>0</v>
      </c>
      <c r="K3385" s="94" t="str">
        <f t="shared" si="2126"/>
        <v>#DIV/0!</v>
      </c>
      <c r="L3385" s="92">
        <v>0.0</v>
      </c>
      <c r="M3385" s="92">
        <v>0.0</v>
      </c>
      <c r="N3385" s="103">
        <v>0.0</v>
      </c>
      <c r="O3385" s="95">
        <f t="shared" si="2132"/>
        <v>0</v>
      </c>
      <c r="P3385" s="92">
        <v>0.0</v>
      </c>
      <c r="Q3385" s="92">
        <v>0.0</v>
      </c>
      <c r="R3385" s="92">
        <v>0.0</v>
      </c>
      <c r="S3385" s="92">
        <v>0.0</v>
      </c>
      <c r="T3385" s="92">
        <v>0.0</v>
      </c>
      <c r="U3385" s="92">
        <v>0.0</v>
      </c>
      <c r="V3385" s="92">
        <v>0.0</v>
      </c>
      <c r="W3385" s="92">
        <v>0.0</v>
      </c>
      <c r="X3385" s="92">
        <v>0.0</v>
      </c>
      <c r="Y3385" s="92">
        <v>0.0</v>
      </c>
      <c r="Z3385" s="92">
        <v>0.0</v>
      </c>
      <c r="AA3385" s="92">
        <v>0.0</v>
      </c>
      <c r="AB3385" s="92">
        <v>0.0</v>
      </c>
      <c r="AC3385" s="92">
        <v>0.0</v>
      </c>
      <c r="AD3385" s="92">
        <v>0.0</v>
      </c>
      <c r="AE3385" s="92">
        <v>0.0</v>
      </c>
      <c r="AF3385" s="92">
        <v>0.0</v>
      </c>
      <c r="AG3385" s="92">
        <v>0.0</v>
      </c>
      <c r="AH3385" s="92">
        <v>0.0</v>
      </c>
    </row>
    <row r="3386" hidden="1">
      <c r="A3386" s="90" t="s">
        <v>269</v>
      </c>
      <c r="B3386" s="91" t="s">
        <v>367</v>
      </c>
      <c r="C3386" s="92">
        <v>0.0</v>
      </c>
      <c r="D3386" s="92">
        <v>0.0</v>
      </c>
      <c r="E3386" s="93">
        <f t="shared" si="2133"/>
        <v>0</v>
      </c>
      <c r="F3386" s="92">
        <v>0.0</v>
      </c>
      <c r="G3386" s="92">
        <v>0.0</v>
      </c>
      <c r="H3386" s="92">
        <v>0.0</v>
      </c>
      <c r="I3386" s="92">
        <v>0.0</v>
      </c>
      <c r="J3386" s="106">
        <f t="shared" si="2125"/>
        <v>0</v>
      </c>
      <c r="K3386" s="94" t="str">
        <f t="shared" si="2126"/>
        <v>#DIV/0!</v>
      </c>
      <c r="L3386" s="92">
        <v>0.0</v>
      </c>
      <c r="M3386" s="92">
        <v>0.0</v>
      </c>
      <c r="N3386" s="103">
        <v>0.0</v>
      </c>
      <c r="O3386" s="95">
        <f t="shared" si="2132"/>
        <v>0</v>
      </c>
      <c r="P3386" s="92">
        <v>0.0</v>
      </c>
      <c r="Q3386" s="92">
        <v>0.0</v>
      </c>
      <c r="R3386" s="92">
        <v>0.0</v>
      </c>
      <c r="S3386" s="92">
        <v>0.0</v>
      </c>
      <c r="T3386" s="92">
        <v>0.0</v>
      </c>
      <c r="U3386" s="92">
        <v>0.0</v>
      </c>
      <c r="V3386" s="92">
        <v>0.0</v>
      </c>
      <c r="W3386" s="92">
        <v>0.0</v>
      </c>
      <c r="X3386" s="92">
        <v>0.0</v>
      </c>
      <c r="Y3386" s="92">
        <v>0.0</v>
      </c>
      <c r="Z3386" s="92">
        <v>0.0</v>
      </c>
      <c r="AA3386" s="92">
        <v>0.0</v>
      </c>
      <c r="AB3386" s="92">
        <v>0.0</v>
      </c>
      <c r="AC3386" s="92">
        <v>0.0</v>
      </c>
      <c r="AD3386" s="92">
        <v>0.0</v>
      </c>
      <c r="AE3386" s="92">
        <v>0.0</v>
      </c>
      <c r="AF3386" s="92">
        <v>0.0</v>
      </c>
      <c r="AG3386" s="92">
        <v>0.0</v>
      </c>
      <c r="AH3386" s="92">
        <v>0.0</v>
      </c>
    </row>
    <row r="3387" hidden="1">
      <c r="A3387" s="90" t="s">
        <v>269</v>
      </c>
      <c r="B3387" s="91" t="s">
        <v>319</v>
      </c>
      <c r="C3387" s="92">
        <v>0.0</v>
      </c>
      <c r="D3387" s="92">
        <v>0.0</v>
      </c>
      <c r="E3387" s="93">
        <f t="shared" si="2133"/>
        <v>0</v>
      </c>
      <c r="F3387" s="92">
        <v>0.0</v>
      </c>
      <c r="G3387" s="92">
        <v>0.0</v>
      </c>
      <c r="H3387" s="92">
        <v>0.0</v>
      </c>
      <c r="I3387" s="92">
        <v>0.0</v>
      </c>
      <c r="J3387" s="106">
        <f t="shared" si="2125"/>
        <v>0</v>
      </c>
      <c r="K3387" s="94" t="str">
        <f t="shared" si="2126"/>
        <v>#DIV/0!</v>
      </c>
      <c r="L3387" s="92">
        <v>0.0</v>
      </c>
      <c r="M3387" s="92">
        <v>0.0</v>
      </c>
      <c r="N3387" s="103">
        <v>0.0</v>
      </c>
      <c r="O3387" s="95">
        <f t="shared" si="2132"/>
        <v>0</v>
      </c>
      <c r="P3387" s="92">
        <v>0.0</v>
      </c>
      <c r="Q3387" s="92">
        <v>0.0</v>
      </c>
      <c r="R3387" s="92">
        <v>0.0</v>
      </c>
      <c r="S3387" s="92">
        <v>0.0</v>
      </c>
      <c r="T3387" s="92">
        <v>0.0</v>
      </c>
      <c r="U3387" s="92">
        <v>0.0</v>
      </c>
      <c r="V3387" s="92">
        <v>0.0</v>
      </c>
      <c r="W3387" s="92">
        <v>0.0</v>
      </c>
      <c r="X3387" s="92">
        <v>0.0</v>
      </c>
      <c r="Y3387" s="92">
        <v>0.0</v>
      </c>
      <c r="Z3387" s="92">
        <v>0.0</v>
      </c>
      <c r="AA3387" s="92">
        <v>0.0</v>
      </c>
      <c r="AB3387" s="92">
        <v>0.0</v>
      </c>
      <c r="AC3387" s="92">
        <v>0.0</v>
      </c>
      <c r="AD3387" s="92">
        <v>0.0</v>
      </c>
      <c r="AE3387" s="92">
        <v>0.0</v>
      </c>
      <c r="AF3387" s="92">
        <v>0.0</v>
      </c>
      <c r="AG3387" s="92">
        <v>0.0</v>
      </c>
      <c r="AH3387" s="92">
        <v>0.0</v>
      </c>
    </row>
    <row r="3388" hidden="1">
      <c r="A3388" s="90" t="s">
        <v>269</v>
      </c>
      <c r="B3388" s="91" t="s">
        <v>374</v>
      </c>
      <c r="C3388" s="92">
        <v>0.0</v>
      </c>
      <c r="D3388" s="92">
        <v>0.0</v>
      </c>
      <c r="E3388" s="93">
        <f t="shared" si="2133"/>
        <v>0</v>
      </c>
      <c r="F3388" s="92">
        <v>0.0</v>
      </c>
      <c r="G3388" s="92">
        <v>0.0</v>
      </c>
      <c r="H3388" s="92">
        <v>0.0</v>
      </c>
      <c r="I3388" s="92">
        <v>0.0</v>
      </c>
      <c r="J3388" s="106">
        <f t="shared" si="2125"/>
        <v>0</v>
      </c>
      <c r="K3388" s="94" t="str">
        <f t="shared" si="2126"/>
        <v>#DIV/0!</v>
      </c>
      <c r="L3388" s="92">
        <v>0.0</v>
      </c>
      <c r="M3388" s="92">
        <v>0.0</v>
      </c>
      <c r="N3388" s="103">
        <v>0.0</v>
      </c>
      <c r="O3388" s="95">
        <f t="shared" si="2132"/>
        <v>0</v>
      </c>
      <c r="P3388" s="92">
        <v>0.0</v>
      </c>
      <c r="Q3388" s="92">
        <v>0.0</v>
      </c>
      <c r="R3388" s="92">
        <v>0.0</v>
      </c>
      <c r="S3388" s="92">
        <v>0.0</v>
      </c>
      <c r="T3388" s="92">
        <v>0.0</v>
      </c>
      <c r="U3388" s="92">
        <v>0.0</v>
      </c>
      <c r="V3388" s="92">
        <v>0.0</v>
      </c>
      <c r="W3388" s="92">
        <v>0.0</v>
      </c>
      <c r="X3388" s="92">
        <v>0.0</v>
      </c>
      <c r="Y3388" s="92">
        <v>0.0</v>
      </c>
      <c r="Z3388" s="92">
        <v>0.0</v>
      </c>
      <c r="AA3388" s="92">
        <v>0.0</v>
      </c>
      <c r="AB3388" s="92">
        <v>0.0</v>
      </c>
      <c r="AC3388" s="92">
        <v>0.0</v>
      </c>
      <c r="AD3388" s="92">
        <v>0.0</v>
      </c>
      <c r="AE3388" s="92">
        <v>0.0</v>
      </c>
      <c r="AF3388" s="92">
        <v>0.0</v>
      </c>
      <c r="AG3388" s="92">
        <v>0.0</v>
      </c>
      <c r="AH3388" s="92">
        <v>0.0</v>
      </c>
    </row>
    <row r="3389" hidden="1">
      <c r="A3389" s="90" t="s">
        <v>269</v>
      </c>
      <c r="B3389" s="91" t="s">
        <v>299</v>
      </c>
      <c r="C3389" s="92">
        <v>0.0</v>
      </c>
      <c r="D3389" s="92">
        <v>0.0</v>
      </c>
      <c r="E3389" s="93">
        <f t="shared" si="2133"/>
        <v>0</v>
      </c>
      <c r="F3389" s="92">
        <v>0.0</v>
      </c>
      <c r="G3389" s="92">
        <v>0.0</v>
      </c>
      <c r="H3389" s="92">
        <v>0.0</v>
      </c>
      <c r="I3389" s="92">
        <v>0.0</v>
      </c>
      <c r="J3389" s="106">
        <f t="shared" si="2125"/>
        <v>0</v>
      </c>
      <c r="K3389" s="94" t="str">
        <f t="shared" si="2126"/>
        <v>#DIV/0!</v>
      </c>
      <c r="L3389" s="92">
        <v>0.0</v>
      </c>
      <c r="M3389" s="92">
        <v>0.0</v>
      </c>
      <c r="N3389" s="103">
        <v>0.0</v>
      </c>
      <c r="O3389" s="95">
        <f t="shared" si="2132"/>
        <v>0</v>
      </c>
      <c r="P3389" s="92">
        <v>0.0</v>
      </c>
      <c r="Q3389" s="92">
        <v>0.0</v>
      </c>
      <c r="R3389" s="92">
        <v>0.0</v>
      </c>
      <c r="S3389" s="92">
        <v>0.0</v>
      </c>
      <c r="T3389" s="92">
        <v>0.0</v>
      </c>
      <c r="U3389" s="92">
        <v>0.0</v>
      </c>
      <c r="V3389" s="92">
        <v>0.0</v>
      </c>
      <c r="W3389" s="92">
        <v>0.0</v>
      </c>
      <c r="X3389" s="92">
        <v>0.0</v>
      </c>
      <c r="Y3389" s="92">
        <v>0.0</v>
      </c>
      <c r="Z3389" s="92">
        <v>0.0</v>
      </c>
      <c r="AA3389" s="92">
        <v>0.0</v>
      </c>
      <c r="AB3389" s="92">
        <v>0.0</v>
      </c>
      <c r="AC3389" s="92">
        <v>0.0</v>
      </c>
      <c r="AD3389" s="92">
        <v>0.0</v>
      </c>
      <c r="AE3389" s="92">
        <v>0.0</v>
      </c>
      <c r="AF3389" s="92">
        <v>0.0</v>
      </c>
      <c r="AG3389" s="92">
        <v>0.0</v>
      </c>
      <c r="AH3389" s="92">
        <v>0.0</v>
      </c>
    </row>
    <row r="3390" hidden="1">
      <c r="A3390" s="98" t="s">
        <v>271</v>
      </c>
      <c r="B3390" s="99"/>
      <c r="C3390" s="99">
        <f>SUM(C3380:C3389)</f>
        <v>4</v>
      </c>
      <c r="D3390" s="99">
        <f t="shared" ref="D3390:F3390" si="2134">SUM(D3380:D3389)/4</f>
        <v>0</v>
      </c>
      <c r="E3390" s="100">
        <f t="shared" si="2134"/>
        <v>34</v>
      </c>
      <c r="F3390" s="99">
        <f t="shared" si="2134"/>
        <v>0.5</v>
      </c>
      <c r="G3390" s="99">
        <f>SUM(G3380:G3389)</f>
        <v>475</v>
      </c>
      <c r="H3390" s="99"/>
      <c r="I3390" s="99">
        <f>SUM(I3380:I3389)</f>
        <v>485</v>
      </c>
      <c r="J3390" s="99">
        <f t="shared" si="2125"/>
        <v>-10</v>
      </c>
      <c r="K3390" s="101">
        <f t="shared" si="2126"/>
        <v>0.9793814433</v>
      </c>
      <c r="L3390" s="99">
        <f t="shared" ref="L3390:M3390" si="2135">SUM(L3380:L3389)</f>
        <v>0</v>
      </c>
      <c r="M3390" s="99">
        <f t="shared" si="2135"/>
        <v>634</v>
      </c>
      <c r="N3390" s="99"/>
      <c r="O3390" s="102"/>
      <c r="P3390" s="99">
        <f t="shared" ref="P3390:AH3390" si="2136">SUM(P3380:P3389)</f>
        <v>15</v>
      </c>
      <c r="Q3390" s="99">
        <f t="shared" si="2136"/>
        <v>12</v>
      </c>
      <c r="R3390" s="99">
        <f t="shared" si="2136"/>
        <v>39</v>
      </c>
      <c r="S3390" s="99">
        <f t="shared" si="2136"/>
        <v>4</v>
      </c>
      <c r="T3390" s="99">
        <f t="shared" si="2136"/>
        <v>76</v>
      </c>
      <c r="U3390" s="99">
        <f t="shared" si="2136"/>
        <v>20</v>
      </c>
      <c r="V3390" s="99">
        <f t="shared" si="2136"/>
        <v>7</v>
      </c>
      <c r="W3390" s="99">
        <f t="shared" si="2136"/>
        <v>1</v>
      </c>
      <c r="X3390" s="99">
        <f t="shared" si="2136"/>
        <v>0</v>
      </c>
      <c r="Y3390" s="99">
        <f t="shared" si="2136"/>
        <v>0</v>
      </c>
      <c r="Z3390" s="99">
        <f t="shared" si="2136"/>
        <v>0</v>
      </c>
      <c r="AA3390" s="99">
        <f t="shared" si="2136"/>
        <v>0</v>
      </c>
      <c r="AB3390" s="99">
        <f t="shared" si="2136"/>
        <v>0</v>
      </c>
      <c r="AC3390" s="99">
        <f t="shared" si="2136"/>
        <v>9</v>
      </c>
      <c r="AD3390" s="99">
        <f t="shared" si="2136"/>
        <v>0</v>
      </c>
      <c r="AE3390" s="99">
        <f t="shared" si="2136"/>
        <v>0</v>
      </c>
      <c r="AF3390" s="99">
        <f t="shared" si="2136"/>
        <v>0</v>
      </c>
      <c r="AG3390" s="99">
        <f t="shared" si="2136"/>
        <v>0</v>
      </c>
      <c r="AH3390" s="99">
        <f t="shared" si="2136"/>
        <v>0</v>
      </c>
    </row>
    <row r="3391">
      <c r="A3391" s="119" t="s">
        <v>571</v>
      </c>
    </row>
    <row r="3393" hidden="1">
      <c r="A3393" s="115"/>
      <c r="F3393" s="116" t="s">
        <v>382</v>
      </c>
      <c r="L3393" s="117" t="s">
        <v>383</v>
      </c>
      <c r="N3393" s="118" t="s">
        <v>384</v>
      </c>
    </row>
    <row r="3394" hidden="1">
      <c r="A3394" s="83" t="s">
        <v>232</v>
      </c>
      <c r="B3394" s="83" t="s">
        <v>233</v>
      </c>
      <c r="C3394" s="83" t="s">
        <v>234</v>
      </c>
      <c r="D3394" s="83" t="s">
        <v>15</v>
      </c>
      <c r="E3394" s="84" t="s">
        <v>235</v>
      </c>
      <c r="F3394" s="85" t="s">
        <v>17</v>
      </c>
      <c r="G3394" s="85" t="s">
        <v>236</v>
      </c>
      <c r="H3394" s="85" t="s">
        <v>237</v>
      </c>
      <c r="I3394" s="85" t="s">
        <v>238</v>
      </c>
      <c r="J3394" s="85" t="s">
        <v>239</v>
      </c>
      <c r="K3394" s="86" t="s">
        <v>240</v>
      </c>
      <c r="L3394" s="87" t="s">
        <v>241</v>
      </c>
      <c r="M3394" s="87" t="s">
        <v>242</v>
      </c>
      <c r="N3394" s="88" t="s">
        <v>385</v>
      </c>
      <c r="O3394" s="88" t="s">
        <v>235</v>
      </c>
      <c r="P3394" s="88" t="s">
        <v>244</v>
      </c>
      <c r="Q3394" s="88" t="s">
        <v>245</v>
      </c>
      <c r="R3394" s="88" t="s">
        <v>246</v>
      </c>
      <c r="S3394" s="88" t="s">
        <v>247</v>
      </c>
      <c r="T3394" s="88" t="s">
        <v>248</v>
      </c>
      <c r="U3394" s="88" t="s">
        <v>249</v>
      </c>
      <c r="V3394" s="88" t="s">
        <v>250</v>
      </c>
      <c r="W3394" s="88" t="s">
        <v>251</v>
      </c>
      <c r="X3394" s="88" t="s">
        <v>252</v>
      </c>
      <c r="Y3394" s="88" t="s">
        <v>253</v>
      </c>
      <c r="Z3394" s="88" t="s">
        <v>254</v>
      </c>
      <c r="AA3394" s="88" t="s">
        <v>255</v>
      </c>
      <c r="AB3394" s="88" t="s">
        <v>256</v>
      </c>
      <c r="AC3394" s="88" t="s">
        <v>257</v>
      </c>
      <c r="AD3394" s="88" t="s">
        <v>258</v>
      </c>
      <c r="AE3394" s="88" t="s">
        <v>259</v>
      </c>
      <c r="AF3394" s="88" t="s">
        <v>260</v>
      </c>
      <c r="AG3394" s="88" t="s">
        <v>261</v>
      </c>
      <c r="AH3394" s="88" t="s">
        <v>262</v>
      </c>
    </row>
    <row r="3395" hidden="1">
      <c r="A3395" s="90" t="s">
        <v>22</v>
      </c>
      <c r="B3395" s="91" t="s">
        <v>289</v>
      </c>
      <c r="C3395" s="103">
        <v>1.0</v>
      </c>
      <c r="D3395" s="103">
        <v>1.0</v>
      </c>
      <c r="E3395" s="104">
        <v>20.0</v>
      </c>
      <c r="F3395" s="103">
        <v>5.0</v>
      </c>
      <c r="G3395" s="103">
        <v>34.0</v>
      </c>
      <c r="H3395" s="92">
        <v>0.0</v>
      </c>
      <c r="I3395" s="103">
        <v>46.0</v>
      </c>
      <c r="J3395" s="106">
        <f t="shared" ref="J3395:J3409" si="2137">SUM(G3395-I3395)</f>
        <v>-12</v>
      </c>
      <c r="K3395" s="94">
        <f t="shared" ref="K3395:K3409" si="2138">SUM(G3395/I3395)</f>
        <v>0.7391304348</v>
      </c>
      <c r="L3395" s="103">
        <v>22.0</v>
      </c>
      <c r="M3395" s="103">
        <v>54.0</v>
      </c>
      <c r="N3395" s="103">
        <v>1.0</v>
      </c>
      <c r="O3395" s="95">
        <f t="shared" ref="O3395:O3400" si="2139">(E3395*N3395)</f>
        <v>20</v>
      </c>
      <c r="P3395" s="103">
        <v>4.0</v>
      </c>
      <c r="Q3395" s="103">
        <v>3.0</v>
      </c>
      <c r="R3395" s="103">
        <v>2.0</v>
      </c>
      <c r="S3395" s="103">
        <v>1.0</v>
      </c>
      <c r="T3395" s="103">
        <v>5.0</v>
      </c>
      <c r="U3395" s="103">
        <v>3.0</v>
      </c>
      <c r="V3395" s="92">
        <v>0.0</v>
      </c>
      <c r="W3395" s="92">
        <v>0.0</v>
      </c>
      <c r="X3395" s="92">
        <v>0.0</v>
      </c>
      <c r="Y3395" s="92">
        <v>0.0</v>
      </c>
      <c r="Z3395" s="92">
        <v>0.0</v>
      </c>
      <c r="AA3395" s="92">
        <v>0.0</v>
      </c>
      <c r="AB3395" s="92">
        <v>0.0</v>
      </c>
      <c r="AC3395" s="103">
        <v>1.0</v>
      </c>
      <c r="AD3395" s="92">
        <v>0.0</v>
      </c>
      <c r="AE3395" s="92">
        <v>0.0</v>
      </c>
      <c r="AF3395" s="92">
        <v>0.0</v>
      </c>
      <c r="AG3395" s="92">
        <v>0.0</v>
      </c>
      <c r="AH3395" s="92">
        <v>0.0</v>
      </c>
    </row>
    <row r="3396" hidden="1">
      <c r="A3396" s="90" t="s">
        <v>22</v>
      </c>
      <c r="B3396" s="91" t="s">
        <v>290</v>
      </c>
      <c r="C3396" s="92">
        <v>0.0</v>
      </c>
      <c r="D3396" s="92">
        <v>0.0</v>
      </c>
      <c r="E3396" s="93">
        <f t="shared" ref="E3396:E3397" si="2140">SUM(L3396*I3396)/60</f>
        <v>0</v>
      </c>
      <c r="F3396" s="92">
        <v>0.0</v>
      </c>
      <c r="G3396" s="92">
        <v>0.0</v>
      </c>
      <c r="H3396" s="92">
        <v>0.0</v>
      </c>
      <c r="I3396" s="92">
        <v>0.0</v>
      </c>
      <c r="J3396" s="106">
        <f t="shared" si="2137"/>
        <v>0</v>
      </c>
      <c r="K3396" s="94" t="str">
        <f t="shared" si="2138"/>
        <v>#DIV/0!</v>
      </c>
      <c r="L3396" s="92">
        <v>0.0</v>
      </c>
      <c r="M3396" s="92">
        <v>0.0</v>
      </c>
      <c r="N3396" s="103">
        <v>0.0</v>
      </c>
      <c r="O3396" s="95">
        <f t="shared" si="2139"/>
        <v>0</v>
      </c>
      <c r="P3396" s="92">
        <v>0.0</v>
      </c>
      <c r="Q3396" s="92">
        <v>0.0</v>
      </c>
      <c r="R3396" s="92">
        <v>0.0</v>
      </c>
      <c r="S3396" s="92">
        <v>0.0</v>
      </c>
      <c r="T3396" s="92">
        <v>0.0</v>
      </c>
      <c r="U3396" s="92">
        <v>0.0</v>
      </c>
      <c r="V3396" s="92">
        <v>0.0</v>
      </c>
      <c r="W3396" s="92">
        <v>0.0</v>
      </c>
      <c r="X3396" s="92">
        <v>0.0</v>
      </c>
      <c r="Y3396" s="92">
        <v>0.0</v>
      </c>
      <c r="Z3396" s="92">
        <v>0.0</v>
      </c>
      <c r="AA3396" s="92">
        <v>0.0</v>
      </c>
      <c r="AB3396" s="92">
        <v>0.0</v>
      </c>
      <c r="AC3396" s="92">
        <v>0.0</v>
      </c>
      <c r="AD3396" s="92">
        <v>0.0</v>
      </c>
      <c r="AE3396" s="92">
        <v>0.0</v>
      </c>
      <c r="AF3396" s="92">
        <v>0.0</v>
      </c>
      <c r="AG3396" s="92">
        <v>0.0</v>
      </c>
      <c r="AH3396" s="92">
        <v>0.0</v>
      </c>
    </row>
    <row r="3397" hidden="1">
      <c r="A3397" s="90" t="s">
        <v>22</v>
      </c>
      <c r="B3397" s="91" t="s">
        <v>291</v>
      </c>
      <c r="C3397" s="92">
        <v>0.0</v>
      </c>
      <c r="D3397" s="92">
        <v>0.0</v>
      </c>
      <c r="E3397" s="93">
        <f t="shared" si="2140"/>
        <v>0</v>
      </c>
      <c r="F3397" s="92">
        <v>0.0</v>
      </c>
      <c r="G3397" s="92">
        <v>0.0</v>
      </c>
      <c r="H3397" s="92">
        <v>0.0</v>
      </c>
      <c r="I3397" s="92">
        <v>0.0</v>
      </c>
      <c r="J3397" s="106">
        <f t="shared" si="2137"/>
        <v>0</v>
      </c>
      <c r="K3397" s="94" t="str">
        <f t="shared" si="2138"/>
        <v>#DIV/0!</v>
      </c>
      <c r="L3397" s="92">
        <v>0.0</v>
      </c>
      <c r="M3397" s="92">
        <v>0.0</v>
      </c>
      <c r="N3397" s="103">
        <v>0.0</v>
      </c>
      <c r="O3397" s="95">
        <f t="shared" si="2139"/>
        <v>0</v>
      </c>
      <c r="P3397" s="92">
        <v>0.0</v>
      </c>
      <c r="Q3397" s="92">
        <v>0.0</v>
      </c>
      <c r="R3397" s="92">
        <v>0.0</v>
      </c>
      <c r="S3397" s="92">
        <v>0.0</v>
      </c>
      <c r="T3397" s="92">
        <v>0.0</v>
      </c>
      <c r="U3397" s="92">
        <v>0.0</v>
      </c>
      <c r="V3397" s="92">
        <v>0.0</v>
      </c>
      <c r="W3397" s="92">
        <v>0.0</v>
      </c>
      <c r="X3397" s="92">
        <v>0.0</v>
      </c>
      <c r="Y3397" s="92">
        <v>0.0</v>
      </c>
      <c r="Z3397" s="92">
        <v>0.0</v>
      </c>
      <c r="AA3397" s="92">
        <v>0.0</v>
      </c>
      <c r="AB3397" s="92">
        <v>0.0</v>
      </c>
      <c r="AC3397" s="92">
        <v>0.0</v>
      </c>
      <c r="AD3397" s="92">
        <v>0.0</v>
      </c>
      <c r="AE3397" s="92">
        <v>0.0</v>
      </c>
      <c r="AF3397" s="92">
        <v>0.0</v>
      </c>
      <c r="AG3397" s="92">
        <v>0.0</v>
      </c>
      <c r="AH3397" s="92">
        <v>0.0</v>
      </c>
    </row>
    <row r="3398" hidden="1">
      <c r="A3398" s="90" t="s">
        <v>22</v>
      </c>
      <c r="B3398" s="91" t="s">
        <v>292</v>
      </c>
      <c r="C3398" s="103">
        <v>1.0</v>
      </c>
      <c r="D3398" s="103">
        <v>1.0</v>
      </c>
      <c r="E3398" s="104">
        <v>20.0</v>
      </c>
      <c r="F3398" s="92">
        <v>0.0</v>
      </c>
      <c r="G3398" s="103">
        <v>87.0</v>
      </c>
      <c r="H3398" s="103">
        <v>1.0</v>
      </c>
      <c r="I3398" s="103">
        <v>67.0</v>
      </c>
      <c r="J3398" s="106">
        <f t="shared" si="2137"/>
        <v>20</v>
      </c>
      <c r="K3398" s="94">
        <f t="shared" si="2138"/>
        <v>1.298507463</v>
      </c>
      <c r="L3398" s="103">
        <v>14.0</v>
      </c>
      <c r="M3398" s="103">
        <v>110.0</v>
      </c>
      <c r="N3398" s="103">
        <v>1.0</v>
      </c>
      <c r="O3398" s="95">
        <f t="shared" si="2139"/>
        <v>20</v>
      </c>
      <c r="P3398" s="103">
        <v>2.0</v>
      </c>
      <c r="Q3398" s="103">
        <v>2.0</v>
      </c>
      <c r="R3398" s="103">
        <v>4.0</v>
      </c>
      <c r="S3398" s="92">
        <v>0.0</v>
      </c>
      <c r="T3398" s="103">
        <v>17.0</v>
      </c>
      <c r="U3398" s="103">
        <v>7.0</v>
      </c>
      <c r="V3398" s="103">
        <v>1.0</v>
      </c>
      <c r="W3398" s="92">
        <v>0.0</v>
      </c>
      <c r="X3398" s="92">
        <v>0.0</v>
      </c>
      <c r="Y3398" s="92">
        <v>0.0</v>
      </c>
      <c r="Z3398" s="92">
        <v>0.0</v>
      </c>
      <c r="AA3398" s="92">
        <v>0.0</v>
      </c>
      <c r="AB3398" s="92">
        <v>0.0</v>
      </c>
      <c r="AC3398" s="103">
        <v>2.0</v>
      </c>
      <c r="AD3398" s="92">
        <v>0.0</v>
      </c>
      <c r="AE3398" s="92">
        <v>0.0</v>
      </c>
      <c r="AF3398" s="92">
        <v>0.0</v>
      </c>
      <c r="AG3398" s="92">
        <v>0.0</v>
      </c>
      <c r="AH3398" s="92">
        <v>0.0</v>
      </c>
    </row>
    <row r="3399" hidden="1">
      <c r="A3399" s="90" t="s">
        <v>22</v>
      </c>
      <c r="B3399" s="91" t="s">
        <v>293</v>
      </c>
      <c r="C3399" s="103">
        <v>1.0</v>
      </c>
      <c r="D3399" s="103">
        <v>1.0</v>
      </c>
      <c r="E3399" s="104">
        <v>20.0</v>
      </c>
      <c r="F3399" s="92">
        <v>0.0</v>
      </c>
      <c r="G3399" s="103">
        <v>72.0</v>
      </c>
      <c r="H3399" s="92">
        <v>0.0</v>
      </c>
      <c r="I3399" s="103">
        <v>49.0</v>
      </c>
      <c r="J3399" s="106">
        <f t="shared" si="2137"/>
        <v>23</v>
      </c>
      <c r="K3399" s="94">
        <f t="shared" si="2138"/>
        <v>1.469387755</v>
      </c>
      <c r="L3399" s="103">
        <v>20.0</v>
      </c>
      <c r="M3399" s="103">
        <v>93.0</v>
      </c>
      <c r="N3399" s="103">
        <v>1.0</v>
      </c>
      <c r="O3399" s="95">
        <f t="shared" si="2139"/>
        <v>20</v>
      </c>
      <c r="P3399" s="103">
        <v>1.0</v>
      </c>
      <c r="Q3399" s="92">
        <v>0.0</v>
      </c>
      <c r="R3399" s="103">
        <v>9.0</v>
      </c>
      <c r="S3399" s="103">
        <v>1.0</v>
      </c>
      <c r="T3399" s="103">
        <v>7.0</v>
      </c>
      <c r="U3399" s="103">
        <v>2.0</v>
      </c>
      <c r="V3399" s="103">
        <v>1.0</v>
      </c>
      <c r="W3399" s="92">
        <v>0.0</v>
      </c>
      <c r="X3399" s="92">
        <v>0.0</v>
      </c>
      <c r="Y3399" s="92">
        <v>0.0</v>
      </c>
      <c r="Z3399" s="92">
        <v>0.0</v>
      </c>
      <c r="AA3399" s="92">
        <v>0.0</v>
      </c>
      <c r="AB3399" s="92">
        <v>0.0</v>
      </c>
      <c r="AC3399" s="103">
        <v>2.0</v>
      </c>
      <c r="AD3399" s="92">
        <v>0.0</v>
      </c>
      <c r="AE3399" s="92">
        <v>0.0</v>
      </c>
      <c r="AF3399" s="92">
        <v>0.0</v>
      </c>
      <c r="AG3399" s="92">
        <v>0.0</v>
      </c>
      <c r="AH3399" s="92">
        <v>0.0</v>
      </c>
    </row>
    <row r="3400" hidden="1">
      <c r="A3400" s="90" t="s">
        <v>22</v>
      </c>
      <c r="B3400" s="91" t="s">
        <v>294</v>
      </c>
      <c r="C3400" s="103">
        <v>1.0</v>
      </c>
      <c r="D3400" s="103">
        <v>1.0</v>
      </c>
      <c r="E3400" s="104">
        <v>20.0</v>
      </c>
      <c r="F3400" s="92">
        <v>0.0</v>
      </c>
      <c r="G3400" s="103">
        <v>91.0</v>
      </c>
      <c r="H3400" s="92">
        <v>0.0</v>
      </c>
      <c r="I3400" s="103">
        <v>72.0</v>
      </c>
      <c r="J3400" s="106">
        <f t="shared" si="2137"/>
        <v>19</v>
      </c>
      <c r="K3400" s="94">
        <f t="shared" si="2138"/>
        <v>1.263888889</v>
      </c>
      <c r="L3400" s="103">
        <v>13.0</v>
      </c>
      <c r="M3400" s="103">
        <v>127.0</v>
      </c>
      <c r="N3400" s="103">
        <v>1.0</v>
      </c>
      <c r="O3400" s="95">
        <f t="shared" si="2139"/>
        <v>20</v>
      </c>
      <c r="P3400" s="103">
        <v>2.0</v>
      </c>
      <c r="Q3400" s="92">
        <v>0.0</v>
      </c>
      <c r="R3400" s="103">
        <v>10.0</v>
      </c>
      <c r="S3400" s="103">
        <v>1.0</v>
      </c>
      <c r="T3400" s="103">
        <v>19.0</v>
      </c>
      <c r="U3400" s="103">
        <v>6.0</v>
      </c>
      <c r="V3400" s="103">
        <v>1.0</v>
      </c>
      <c r="W3400" s="92">
        <v>0.0</v>
      </c>
      <c r="X3400" s="92">
        <v>0.0</v>
      </c>
      <c r="Y3400" s="92">
        <v>0.0</v>
      </c>
      <c r="Z3400" s="92">
        <v>0.0</v>
      </c>
      <c r="AA3400" s="92">
        <v>0.0</v>
      </c>
      <c r="AB3400" s="92">
        <v>0.0</v>
      </c>
      <c r="AC3400" s="103">
        <v>4.0</v>
      </c>
      <c r="AD3400" s="92">
        <v>0.0</v>
      </c>
      <c r="AE3400" s="92">
        <v>0.0</v>
      </c>
      <c r="AF3400" s="92">
        <v>0.0</v>
      </c>
      <c r="AG3400" s="92">
        <v>0.0</v>
      </c>
      <c r="AH3400" s="92">
        <v>0.0</v>
      </c>
    </row>
    <row r="3401" hidden="1">
      <c r="A3401" s="98"/>
      <c r="B3401" s="99"/>
      <c r="C3401" s="99">
        <f t="shared" ref="C3401:D3401" si="2141">SUM(C3395:C3400)/4</f>
        <v>1</v>
      </c>
      <c r="D3401" s="99">
        <f t="shared" si="2141"/>
        <v>1</v>
      </c>
      <c r="E3401" s="100">
        <f>SUM(E3395:E3400)</f>
        <v>80</v>
      </c>
      <c r="F3401" s="99">
        <f>SUM(F3395:F3400)/4</f>
        <v>1.25</v>
      </c>
      <c r="G3401" s="99">
        <f>SUM(G3395:G3400)</f>
        <v>284</v>
      </c>
      <c r="H3401" s="99"/>
      <c r="I3401" s="99">
        <f>SUM(I3395:I3400)</f>
        <v>234</v>
      </c>
      <c r="J3401" s="99">
        <f t="shared" si="2137"/>
        <v>50</v>
      </c>
      <c r="K3401" s="101">
        <f t="shared" si="2138"/>
        <v>1.213675214</v>
      </c>
      <c r="L3401" s="99">
        <f t="shared" ref="L3401:M3401" si="2142">SUM(L3395:L3400)</f>
        <v>69</v>
      </c>
      <c r="M3401" s="99">
        <f t="shared" si="2142"/>
        <v>384</v>
      </c>
      <c r="N3401" s="99"/>
      <c r="O3401" s="102"/>
      <c r="P3401" s="99">
        <f t="shared" ref="P3401:AH3401" si="2143">SUM(P3395:P3400)</f>
        <v>9</v>
      </c>
      <c r="Q3401" s="99">
        <f t="shared" si="2143"/>
        <v>5</v>
      </c>
      <c r="R3401" s="99">
        <f t="shared" si="2143"/>
        <v>25</v>
      </c>
      <c r="S3401" s="99">
        <f t="shared" si="2143"/>
        <v>3</v>
      </c>
      <c r="T3401" s="99">
        <f t="shared" si="2143"/>
        <v>48</v>
      </c>
      <c r="U3401" s="99">
        <f t="shared" si="2143"/>
        <v>18</v>
      </c>
      <c r="V3401" s="99">
        <f t="shared" si="2143"/>
        <v>3</v>
      </c>
      <c r="W3401" s="99">
        <f t="shared" si="2143"/>
        <v>0</v>
      </c>
      <c r="X3401" s="99">
        <f t="shared" si="2143"/>
        <v>0</v>
      </c>
      <c r="Y3401" s="99">
        <f t="shared" si="2143"/>
        <v>0</v>
      </c>
      <c r="Z3401" s="99">
        <f t="shared" si="2143"/>
        <v>0</v>
      </c>
      <c r="AA3401" s="99">
        <f t="shared" si="2143"/>
        <v>0</v>
      </c>
      <c r="AB3401" s="99">
        <f t="shared" si="2143"/>
        <v>0</v>
      </c>
      <c r="AC3401" s="99">
        <f t="shared" si="2143"/>
        <v>9</v>
      </c>
      <c r="AD3401" s="99">
        <f t="shared" si="2143"/>
        <v>0</v>
      </c>
      <c r="AE3401" s="99">
        <f t="shared" si="2143"/>
        <v>0</v>
      </c>
      <c r="AF3401" s="99">
        <f t="shared" si="2143"/>
        <v>0</v>
      </c>
      <c r="AG3401" s="99">
        <f t="shared" si="2143"/>
        <v>0</v>
      </c>
      <c r="AH3401" s="99">
        <f t="shared" si="2143"/>
        <v>0</v>
      </c>
    </row>
    <row r="3402" hidden="1">
      <c r="A3402" s="90" t="s">
        <v>328</v>
      </c>
      <c r="B3402" s="91" t="s">
        <v>329</v>
      </c>
      <c r="C3402" s="103">
        <v>1.0</v>
      </c>
      <c r="D3402" s="92">
        <v>0.0</v>
      </c>
      <c r="E3402" s="104">
        <v>20.0</v>
      </c>
      <c r="F3402" s="92">
        <v>0.0</v>
      </c>
      <c r="G3402" s="103">
        <v>61.0</v>
      </c>
      <c r="H3402" s="92">
        <v>0.0</v>
      </c>
      <c r="I3402" s="103">
        <v>76.0</v>
      </c>
      <c r="J3402" s="106">
        <f t="shared" si="2137"/>
        <v>-15</v>
      </c>
      <c r="K3402" s="94">
        <f t="shared" si="2138"/>
        <v>0.8026315789</v>
      </c>
      <c r="L3402" s="103">
        <v>12.0</v>
      </c>
      <c r="M3402" s="103">
        <v>80.0</v>
      </c>
      <c r="N3402" s="103">
        <v>1.0</v>
      </c>
      <c r="O3402" s="95">
        <f t="shared" ref="O3402:O3408" si="2144">SUM(L3402*I3402)/60</f>
        <v>15.2</v>
      </c>
      <c r="P3402" s="103">
        <v>4.0</v>
      </c>
      <c r="Q3402" s="103">
        <v>3.0</v>
      </c>
      <c r="R3402" s="103">
        <v>7.0</v>
      </c>
      <c r="S3402" s="103">
        <v>3.0</v>
      </c>
      <c r="T3402" s="103">
        <v>5.0</v>
      </c>
      <c r="U3402" s="92">
        <v>0.0</v>
      </c>
      <c r="V3402" s="92">
        <v>0.0</v>
      </c>
      <c r="W3402" s="92">
        <v>0.0</v>
      </c>
      <c r="X3402" s="92">
        <v>0.0</v>
      </c>
      <c r="Y3402" s="92">
        <v>0.0</v>
      </c>
      <c r="Z3402" s="92">
        <v>0.0</v>
      </c>
      <c r="AA3402" s="92">
        <v>0.0</v>
      </c>
      <c r="AB3402" s="92">
        <v>0.0</v>
      </c>
      <c r="AC3402" s="92">
        <v>0.0</v>
      </c>
      <c r="AD3402" s="92">
        <v>0.0</v>
      </c>
      <c r="AE3402" s="92">
        <v>0.0</v>
      </c>
      <c r="AF3402" s="92">
        <v>0.0</v>
      </c>
      <c r="AG3402" s="92">
        <v>0.0</v>
      </c>
      <c r="AH3402" s="92">
        <v>0.0</v>
      </c>
    </row>
    <row r="3403" hidden="1">
      <c r="A3403" s="90" t="s">
        <v>328</v>
      </c>
      <c r="B3403" s="91" t="s">
        <v>330</v>
      </c>
      <c r="C3403" s="103">
        <v>1.0</v>
      </c>
      <c r="D3403" s="92">
        <v>0.0</v>
      </c>
      <c r="E3403" s="104">
        <v>20.0</v>
      </c>
      <c r="F3403" s="92">
        <v>0.0</v>
      </c>
      <c r="G3403" s="103">
        <v>46.0</v>
      </c>
      <c r="H3403" s="92">
        <v>0.0</v>
      </c>
      <c r="I3403" s="103">
        <v>66.0</v>
      </c>
      <c r="J3403" s="106">
        <f t="shared" si="2137"/>
        <v>-20</v>
      </c>
      <c r="K3403" s="94">
        <f t="shared" si="2138"/>
        <v>0.696969697</v>
      </c>
      <c r="L3403" s="103">
        <v>14.0</v>
      </c>
      <c r="M3403" s="103">
        <v>55.0</v>
      </c>
      <c r="N3403" s="103">
        <v>1.0</v>
      </c>
      <c r="O3403" s="95">
        <f t="shared" si="2144"/>
        <v>15.4</v>
      </c>
      <c r="P3403" s="92">
        <v>0.0</v>
      </c>
      <c r="Q3403" s="103">
        <v>1.0</v>
      </c>
      <c r="R3403" s="103">
        <v>4.0</v>
      </c>
      <c r="S3403" s="103">
        <v>2.0</v>
      </c>
      <c r="T3403" s="103">
        <v>5.0</v>
      </c>
      <c r="U3403" s="92">
        <v>0.0</v>
      </c>
      <c r="V3403" s="92">
        <v>0.0</v>
      </c>
      <c r="W3403" s="92">
        <v>0.0</v>
      </c>
      <c r="X3403" s="92">
        <v>0.0</v>
      </c>
      <c r="Y3403" s="92">
        <v>0.0</v>
      </c>
      <c r="Z3403" s="92">
        <v>0.0</v>
      </c>
      <c r="AA3403" s="92">
        <v>0.0</v>
      </c>
      <c r="AB3403" s="92">
        <v>0.0</v>
      </c>
      <c r="AC3403" s="92">
        <v>0.0</v>
      </c>
      <c r="AD3403" s="92">
        <v>0.0</v>
      </c>
      <c r="AE3403" s="92">
        <v>0.0</v>
      </c>
      <c r="AF3403" s="92">
        <v>0.0</v>
      </c>
      <c r="AG3403" s="92">
        <v>0.0</v>
      </c>
      <c r="AH3403" s="92">
        <v>0.0</v>
      </c>
    </row>
    <row r="3404" hidden="1">
      <c r="A3404" s="90" t="s">
        <v>328</v>
      </c>
      <c r="B3404" s="91" t="s">
        <v>331</v>
      </c>
      <c r="C3404" s="92">
        <v>0.0</v>
      </c>
      <c r="D3404" s="92">
        <v>0.0</v>
      </c>
      <c r="E3404" s="93">
        <f t="shared" ref="E3404:E3405" si="2145">SUM(L3404*I3404)/60</f>
        <v>0</v>
      </c>
      <c r="F3404" s="92">
        <v>0.0</v>
      </c>
      <c r="G3404" s="92">
        <v>0.0</v>
      </c>
      <c r="H3404" s="92">
        <v>0.0</v>
      </c>
      <c r="I3404" s="92">
        <v>0.0</v>
      </c>
      <c r="J3404" s="106">
        <f t="shared" si="2137"/>
        <v>0</v>
      </c>
      <c r="K3404" s="94" t="str">
        <f t="shared" si="2138"/>
        <v>#DIV/0!</v>
      </c>
      <c r="L3404" s="92">
        <v>0.0</v>
      </c>
      <c r="M3404" s="92">
        <v>0.0</v>
      </c>
      <c r="N3404" s="103">
        <v>0.0</v>
      </c>
      <c r="O3404" s="95">
        <f t="shared" si="2144"/>
        <v>0</v>
      </c>
      <c r="P3404" s="92">
        <v>0.0</v>
      </c>
      <c r="Q3404" s="92">
        <v>0.0</v>
      </c>
      <c r="R3404" s="92">
        <v>0.0</v>
      </c>
      <c r="S3404" s="92">
        <v>0.0</v>
      </c>
      <c r="T3404" s="92">
        <v>0.0</v>
      </c>
      <c r="U3404" s="92">
        <v>0.0</v>
      </c>
      <c r="V3404" s="92">
        <v>0.0</v>
      </c>
      <c r="W3404" s="92">
        <v>0.0</v>
      </c>
      <c r="X3404" s="92">
        <v>0.0</v>
      </c>
      <c r="Y3404" s="92">
        <v>0.0</v>
      </c>
      <c r="Z3404" s="92">
        <v>0.0</v>
      </c>
      <c r="AA3404" s="92">
        <v>0.0</v>
      </c>
      <c r="AB3404" s="92">
        <v>0.0</v>
      </c>
      <c r="AC3404" s="92">
        <v>0.0</v>
      </c>
      <c r="AD3404" s="92">
        <v>0.0</v>
      </c>
      <c r="AE3404" s="92">
        <v>0.0</v>
      </c>
      <c r="AF3404" s="92">
        <v>0.0</v>
      </c>
      <c r="AG3404" s="92">
        <v>0.0</v>
      </c>
      <c r="AH3404" s="92">
        <v>0.0</v>
      </c>
    </row>
    <row r="3405" hidden="1">
      <c r="A3405" s="90" t="s">
        <v>328</v>
      </c>
      <c r="B3405" s="91" t="s">
        <v>332</v>
      </c>
      <c r="C3405" s="92">
        <v>0.0</v>
      </c>
      <c r="D3405" s="92">
        <v>0.0</v>
      </c>
      <c r="E3405" s="93">
        <f t="shared" si="2145"/>
        <v>0</v>
      </c>
      <c r="F3405" s="92">
        <v>0.0</v>
      </c>
      <c r="G3405" s="92">
        <v>0.0</v>
      </c>
      <c r="H3405" s="92">
        <v>0.0</v>
      </c>
      <c r="I3405" s="92">
        <v>0.0</v>
      </c>
      <c r="J3405" s="106">
        <f t="shared" si="2137"/>
        <v>0</v>
      </c>
      <c r="K3405" s="94" t="str">
        <f t="shared" si="2138"/>
        <v>#DIV/0!</v>
      </c>
      <c r="L3405" s="92">
        <v>0.0</v>
      </c>
      <c r="M3405" s="92">
        <v>0.0</v>
      </c>
      <c r="N3405" s="103">
        <v>0.0</v>
      </c>
      <c r="O3405" s="95">
        <f t="shared" si="2144"/>
        <v>0</v>
      </c>
      <c r="P3405" s="92">
        <v>0.0</v>
      </c>
      <c r="Q3405" s="92">
        <v>0.0</v>
      </c>
      <c r="R3405" s="92">
        <v>0.0</v>
      </c>
      <c r="S3405" s="92">
        <v>0.0</v>
      </c>
      <c r="T3405" s="92">
        <v>0.0</v>
      </c>
      <c r="U3405" s="92">
        <v>0.0</v>
      </c>
      <c r="V3405" s="92">
        <v>0.0</v>
      </c>
      <c r="W3405" s="92">
        <v>0.0</v>
      </c>
      <c r="X3405" s="92">
        <v>0.0</v>
      </c>
      <c r="Y3405" s="92">
        <v>0.0</v>
      </c>
      <c r="Z3405" s="92">
        <v>0.0</v>
      </c>
      <c r="AA3405" s="92">
        <v>0.0</v>
      </c>
      <c r="AB3405" s="92">
        <v>0.0</v>
      </c>
      <c r="AC3405" s="92">
        <v>0.0</v>
      </c>
      <c r="AD3405" s="92">
        <v>0.0</v>
      </c>
      <c r="AE3405" s="92">
        <v>0.0</v>
      </c>
      <c r="AF3405" s="92">
        <v>0.0</v>
      </c>
      <c r="AG3405" s="92">
        <v>0.0</v>
      </c>
      <c r="AH3405" s="92">
        <v>0.0</v>
      </c>
    </row>
    <row r="3406" hidden="1">
      <c r="A3406" s="90" t="s">
        <v>328</v>
      </c>
      <c r="B3406" s="91" t="s">
        <v>333</v>
      </c>
      <c r="C3406" s="103">
        <v>1.0</v>
      </c>
      <c r="D3406" s="92">
        <v>0.0</v>
      </c>
      <c r="E3406" s="104">
        <v>20.0</v>
      </c>
      <c r="F3406" s="92">
        <v>0.0</v>
      </c>
      <c r="G3406" s="103">
        <v>84.0</v>
      </c>
      <c r="H3406" s="92">
        <v>0.0</v>
      </c>
      <c r="I3406" s="103">
        <v>85.0</v>
      </c>
      <c r="J3406" s="106">
        <f t="shared" si="2137"/>
        <v>-1</v>
      </c>
      <c r="K3406" s="94">
        <f t="shared" si="2138"/>
        <v>0.9882352941</v>
      </c>
      <c r="L3406" s="103">
        <v>10.0</v>
      </c>
      <c r="M3406" s="103">
        <v>108.0</v>
      </c>
      <c r="N3406" s="103">
        <v>1.0</v>
      </c>
      <c r="O3406" s="95">
        <f t="shared" si="2144"/>
        <v>14.16666667</v>
      </c>
      <c r="P3406" s="103">
        <v>4.0</v>
      </c>
      <c r="Q3406" s="92">
        <v>0.0</v>
      </c>
      <c r="R3406" s="103">
        <v>4.0</v>
      </c>
      <c r="S3406" s="103">
        <v>2.0</v>
      </c>
      <c r="T3406" s="103">
        <v>10.0</v>
      </c>
      <c r="U3406" s="103">
        <v>3.0</v>
      </c>
      <c r="V3406" s="92">
        <v>0.0</v>
      </c>
      <c r="W3406" s="92">
        <v>0.0</v>
      </c>
      <c r="X3406" s="92">
        <v>0.0</v>
      </c>
      <c r="Y3406" s="92">
        <v>0.0</v>
      </c>
      <c r="Z3406" s="92">
        <v>0.0</v>
      </c>
      <c r="AA3406" s="92">
        <v>0.0</v>
      </c>
      <c r="AB3406" s="92">
        <v>0.0</v>
      </c>
      <c r="AC3406" s="103">
        <v>3.0</v>
      </c>
      <c r="AD3406" s="92">
        <v>0.0</v>
      </c>
      <c r="AE3406" s="92">
        <v>0.0</v>
      </c>
      <c r="AF3406" s="92">
        <v>0.0</v>
      </c>
      <c r="AG3406" s="92">
        <v>0.0</v>
      </c>
      <c r="AH3406" s="92">
        <v>0.0</v>
      </c>
    </row>
    <row r="3407" hidden="1">
      <c r="A3407" s="90" t="s">
        <v>328</v>
      </c>
      <c r="B3407" s="91" t="s">
        <v>334</v>
      </c>
      <c r="C3407" s="103">
        <v>1.0</v>
      </c>
      <c r="D3407" s="92">
        <v>0.0</v>
      </c>
      <c r="E3407" s="104">
        <v>20.0</v>
      </c>
      <c r="F3407" s="103">
        <v>1.0</v>
      </c>
      <c r="G3407" s="103">
        <v>37.0</v>
      </c>
      <c r="H3407" s="92">
        <v>0.0</v>
      </c>
      <c r="I3407" s="103">
        <v>65.0</v>
      </c>
      <c r="J3407" s="106">
        <f t="shared" si="2137"/>
        <v>-28</v>
      </c>
      <c r="K3407" s="94">
        <f t="shared" si="2138"/>
        <v>0.5692307692</v>
      </c>
      <c r="L3407" s="103">
        <v>15.0</v>
      </c>
      <c r="M3407" s="103">
        <v>45.0</v>
      </c>
      <c r="N3407" s="103">
        <v>1.0</v>
      </c>
      <c r="O3407" s="95">
        <f t="shared" si="2144"/>
        <v>16.25</v>
      </c>
      <c r="P3407" s="103">
        <v>3.0</v>
      </c>
      <c r="Q3407" s="103">
        <v>1.0</v>
      </c>
      <c r="R3407" s="103">
        <v>2.0</v>
      </c>
      <c r="S3407" s="103">
        <v>1.0</v>
      </c>
      <c r="T3407" s="103">
        <v>3.0</v>
      </c>
      <c r="U3407" s="92">
        <v>0.0</v>
      </c>
      <c r="V3407" s="92">
        <v>0.0</v>
      </c>
      <c r="W3407" s="92">
        <v>0.0</v>
      </c>
      <c r="X3407" s="92">
        <v>0.0</v>
      </c>
      <c r="Y3407" s="92">
        <v>0.0</v>
      </c>
      <c r="Z3407" s="92">
        <v>0.0</v>
      </c>
      <c r="AA3407" s="92">
        <v>0.0</v>
      </c>
      <c r="AB3407" s="92">
        <v>0.0</v>
      </c>
      <c r="AC3407" s="92">
        <v>0.0</v>
      </c>
      <c r="AD3407" s="92">
        <v>0.0</v>
      </c>
      <c r="AE3407" s="92">
        <v>0.0</v>
      </c>
      <c r="AF3407" s="92">
        <v>0.0</v>
      </c>
      <c r="AG3407" s="92">
        <v>0.0</v>
      </c>
      <c r="AH3407" s="92">
        <v>0.0</v>
      </c>
    </row>
    <row r="3408" hidden="1">
      <c r="A3408" s="90" t="s">
        <v>269</v>
      </c>
      <c r="B3408" s="91" t="s">
        <v>278</v>
      </c>
      <c r="C3408" s="92">
        <v>0.0</v>
      </c>
      <c r="D3408" s="92">
        <v>0.0</v>
      </c>
      <c r="E3408" s="93">
        <f>SUM(L3408*I3408)/60</f>
        <v>0</v>
      </c>
      <c r="F3408" s="92">
        <v>0.0</v>
      </c>
      <c r="G3408" s="92">
        <v>0.0</v>
      </c>
      <c r="H3408" s="92">
        <v>0.0</v>
      </c>
      <c r="I3408" s="92">
        <v>0.0</v>
      </c>
      <c r="J3408" s="106">
        <f t="shared" si="2137"/>
        <v>0</v>
      </c>
      <c r="K3408" s="94" t="str">
        <f t="shared" si="2138"/>
        <v>#DIV/0!</v>
      </c>
      <c r="L3408" s="92">
        <v>0.0</v>
      </c>
      <c r="M3408" s="92">
        <v>0.0</v>
      </c>
      <c r="N3408" s="103">
        <v>0.0</v>
      </c>
      <c r="O3408" s="95">
        <f t="shared" si="2144"/>
        <v>0</v>
      </c>
      <c r="P3408" s="92">
        <v>0.0</v>
      </c>
      <c r="Q3408" s="92">
        <v>0.0</v>
      </c>
      <c r="R3408" s="92">
        <v>0.0</v>
      </c>
      <c r="S3408" s="92">
        <v>0.0</v>
      </c>
      <c r="T3408" s="92">
        <v>0.0</v>
      </c>
      <c r="U3408" s="92">
        <v>0.0</v>
      </c>
      <c r="V3408" s="92">
        <v>0.0</v>
      </c>
      <c r="W3408" s="92">
        <v>0.0</v>
      </c>
      <c r="X3408" s="92">
        <v>0.0</v>
      </c>
      <c r="Y3408" s="92">
        <v>0.0</v>
      </c>
      <c r="Z3408" s="92">
        <v>0.0</v>
      </c>
      <c r="AA3408" s="92">
        <v>0.0</v>
      </c>
      <c r="AB3408" s="92">
        <v>0.0</v>
      </c>
      <c r="AC3408" s="92">
        <v>0.0</v>
      </c>
      <c r="AD3408" s="92">
        <v>0.0</v>
      </c>
      <c r="AE3408" s="92">
        <v>0.0</v>
      </c>
      <c r="AF3408" s="92">
        <v>0.0</v>
      </c>
      <c r="AG3408" s="92">
        <v>0.0</v>
      </c>
      <c r="AH3408" s="92">
        <v>0.0</v>
      </c>
    </row>
    <row r="3409" hidden="1">
      <c r="A3409" s="98" t="s">
        <v>271</v>
      </c>
      <c r="B3409" s="99"/>
      <c r="C3409" s="99">
        <f>SUM(C3402:C3407)</f>
        <v>4</v>
      </c>
      <c r="D3409" s="99">
        <f t="shared" ref="D3409:F3409" si="2146">SUM(D3402:D3407)/4</f>
        <v>0</v>
      </c>
      <c r="E3409" s="100">
        <f t="shared" si="2146"/>
        <v>20</v>
      </c>
      <c r="F3409" s="99">
        <f t="shared" si="2146"/>
        <v>0.25</v>
      </c>
      <c r="G3409" s="99">
        <f>SUM(G3402:G3407)</f>
        <v>228</v>
      </c>
      <c r="H3409" s="99"/>
      <c r="I3409" s="99">
        <f>SUM(I3402:I3407)</f>
        <v>292</v>
      </c>
      <c r="J3409" s="99">
        <f t="shared" si="2137"/>
        <v>-64</v>
      </c>
      <c r="K3409" s="101">
        <f t="shared" si="2138"/>
        <v>0.7808219178</v>
      </c>
      <c r="L3409" s="99">
        <f t="shared" ref="L3409:M3409" si="2147">SUM(L3402:L3407)</f>
        <v>51</v>
      </c>
      <c r="M3409" s="99">
        <f t="shared" si="2147"/>
        <v>288</v>
      </c>
      <c r="N3409" s="99"/>
      <c r="O3409" s="102"/>
      <c r="P3409" s="99">
        <f t="shared" ref="P3409:AH3409" si="2148">SUM(P3402:P3407)</f>
        <v>11</v>
      </c>
      <c r="Q3409" s="99">
        <f t="shared" si="2148"/>
        <v>5</v>
      </c>
      <c r="R3409" s="99">
        <f t="shared" si="2148"/>
        <v>17</v>
      </c>
      <c r="S3409" s="99">
        <f t="shared" si="2148"/>
        <v>8</v>
      </c>
      <c r="T3409" s="99">
        <f t="shared" si="2148"/>
        <v>23</v>
      </c>
      <c r="U3409" s="99">
        <f t="shared" si="2148"/>
        <v>3</v>
      </c>
      <c r="V3409" s="99">
        <f t="shared" si="2148"/>
        <v>0</v>
      </c>
      <c r="W3409" s="99">
        <f t="shared" si="2148"/>
        <v>0</v>
      </c>
      <c r="X3409" s="99">
        <f t="shared" si="2148"/>
        <v>0</v>
      </c>
      <c r="Y3409" s="99">
        <f t="shared" si="2148"/>
        <v>0</v>
      </c>
      <c r="Z3409" s="99">
        <f t="shared" si="2148"/>
        <v>0</v>
      </c>
      <c r="AA3409" s="99">
        <f t="shared" si="2148"/>
        <v>0</v>
      </c>
      <c r="AB3409" s="99">
        <f t="shared" si="2148"/>
        <v>0</v>
      </c>
      <c r="AC3409" s="99">
        <f t="shared" si="2148"/>
        <v>3</v>
      </c>
      <c r="AD3409" s="99">
        <f t="shared" si="2148"/>
        <v>0</v>
      </c>
      <c r="AE3409" s="99">
        <f t="shared" si="2148"/>
        <v>0</v>
      </c>
      <c r="AF3409" s="99">
        <f t="shared" si="2148"/>
        <v>0</v>
      </c>
      <c r="AG3409" s="99">
        <f t="shared" si="2148"/>
        <v>0</v>
      </c>
      <c r="AH3409" s="99">
        <f t="shared" si="2148"/>
        <v>0</v>
      </c>
    </row>
    <row r="3410">
      <c r="A3410" s="119" t="s">
        <v>572</v>
      </c>
    </row>
    <row r="3412" hidden="1">
      <c r="A3412" s="115"/>
      <c r="F3412" s="116" t="s">
        <v>382</v>
      </c>
      <c r="L3412" s="117" t="s">
        <v>383</v>
      </c>
      <c r="N3412" s="118" t="s">
        <v>384</v>
      </c>
    </row>
    <row r="3413" hidden="1">
      <c r="A3413" s="83" t="s">
        <v>232</v>
      </c>
      <c r="B3413" s="83" t="s">
        <v>233</v>
      </c>
      <c r="C3413" s="83" t="s">
        <v>234</v>
      </c>
      <c r="D3413" s="83" t="s">
        <v>15</v>
      </c>
      <c r="E3413" s="84" t="s">
        <v>235</v>
      </c>
      <c r="F3413" s="85" t="s">
        <v>17</v>
      </c>
      <c r="G3413" s="85" t="s">
        <v>236</v>
      </c>
      <c r="H3413" s="85" t="s">
        <v>237</v>
      </c>
      <c r="I3413" s="85" t="s">
        <v>238</v>
      </c>
      <c r="J3413" s="85" t="s">
        <v>239</v>
      </c>
      <c r="K3413" s="86" t="s">
        <v>240</v>
      </c>
      <c r="L3413" s="87" t="s">
        <v>241</v>
      </c>
      <c r="M3413" s="87" t="s">
        <v>242</v>
      </c>
      <c r="N3413" s="88" t="s">
        <v>385</v>
      </c>
      <c r="O3413" s="88" t="s">
        <v>235</v>
      </c>
      <c r="P3413" s="88" t="s">
        <v>244</v>
      </c>
      <c r="Q3413" s="88" t="s">
        <v>245</v>
      </c>
      <c r="R3413" s="88" t="s">
        <v>246</v>
      </c>
      <c r="S3413" s="88" t="s">
        <v>247</v>
      </c>
      <c r="T3413" s="88" t="s">
        <v>248</v>
      </c>
      <c r="U3413" s="88" t="s">
        <v>249</v>
      </c>
      <c r="V3413" s="88" t="s">
        <v>250</v>
      </c>
      <c r="W3413" s="88" t="s">
        <v>251</v>
      </c>
      <c r="X3413" s="88" t="s">
        <v>252</v>
      </c>
      <c r="Y3413" s="88" t="s">
        <v>253</v>
      </c>
      <c r="Z3413" s="88" t="s">
        <v>254</v>
      </c>
      <c r="AA3413" s="88" t="s">
        <v>255</v>
      </c>
      <c r="AB3413" s="88" t="s">
        <v>256</v>
      </c>
      <c r="AC3413" s="88" t="s">
        <v>257</v>
      </c>
      <c r="AD3413" s="88" t="s">
        <v>258</v>
      </c>
      <c r="AE3413" s="88" t="s">
        <v>259</v>
      </c>
      <c r="AF3413" s="88" t="s">
        <v>260</v>
      </c>
      <c r="AG3413" s="88" t="s">
        <v>261</v>
      </c>
      <c r="AH3413" s="88" t="s">
        <v>262</v>
      </c>
    </row>
    <row r="3414" hidden="1">
      <c r="A3414" s="90" t="s">
        <v>22</v>
      </c>
      <c r="B3414" s="91" t="s">
        <v>289</v>
      </c>
      <c r="C3414" s="103">
        <v>1.0</v>
      </c>
      <c r="D3414" s="103">
        <v>1.0</v>
      </c>
      <c r="E3414" s="104">
        <v>19.0</v>
      </c>
      <c r="F3414" s="103">
        <v>3.0</v>
      </c>
      <c r="G3414" s="103">
        <v>52.0</v>
      </c>
      <c r="H3414" s="92">
        <v>0.0</v>
      </c>
      <c r="I3414" s="103">
        <v>44.0</v>
      </c>
      <c r="J3414" s="106">
        <f t="shared" ref="J3414:J3428" si="2149">SUM(G3414-I3414)</f>
        <v>8</v>
      </c>
      <c r="K3414" s="94">
        <f t="shared" ref="K3414:K3428" si="2150">SUM(G3414/I3414)</f>
        <v>1.181818182</v>
      </c>
      <c r="L3414" s="103">
        <v>22.0</v>
      </c>
      <c r="M3414" s="103">
        <v>72.0</v>
      </c>
      <c r="N3414" s="103">
        <v>1.0</v>
      </c>
      <c r="O3414" s="95">
        <f t="shared" ref="O3414:O3419" si="2151">(E3414*N3414)</f>
        <v>19</v>
      </c>
      <c r="P3414" s="103">
        <v>4.0</v>
      </c>
      <c r="Q3414" s="103">
        <v>2.0</v>
      </c>
      <c r="R3414" s="103">
        <v>1.0</v>
      </c>
      <c r="S3414" s="103">
        <v>1.0</v>
      </c>
      <c r="T3414" s="103">
        <v>10.0</v>
      </c>
      <c r="U3414" s="103">
        <v>1.0</v>
      </c>
      <c r="V3414" s="92">
        <v>0.0</v>
      </c>
      <c r="W3414" s="92">
        <v>0.0</v>
      </c>
      <c r="X3414" s="92">
        <v>0.0</v>
      </c>
      <c r="Y3414" s="92">
        <v>0.0</v>
      </c>
      <c r="Z3414" s="92">
        <v>0.0</v>
      </c>
      <c r="AA3414" s="92">
        <v>0.0</v>
      </c>
      <c r="AB3414" s="92">
        <v>0.0</v>
      </c>
      <c r="AC3414" s="103">
        <v>1.0</v>
      </c>
      <c r="AD3414" s="92">
        <v>0.0</v>
      </c>
      <c r="AE3414" s="92">
        <v>0.0</v>
      </c>
      <c r="AF3414" s="92">
        <v>0.0</v>
      </c>
      <c r="AG3414" s="92">
        <v>0.0</v>
      </c>
      <c r="AH3414" s="92">
        <v>0.0</v>
      </c>
    </row>
    <row r="3415" hidden="1">
      <c r="A3415" s="90" t="s">
        <v>22</v>
      </c>
      <c r="B3415" s="91" t="s">
        <v>290</v>
      </c>
      <c r="C3415" s="92">
        <v>0.0</v>
      </c>
      <c r="D3415" s="92">
        <v>0.0</v>
      </c>
      <c r="E3415" s="93">
        <f t="shared" ref="E3415:E3416" si="2152">SUM(L3415*I3415)/60</f>
        <v>0</v>
      </c>
      <c r="F3415" s="92">
        <v>0.0</v>
      </c>
      <c r="G3415" s="92">
        <v>0.0</v>
      </c>
      <c r="H3415" s="92">
        <v>0.0</v>
      </c>
      <c r="I3415" s="92">
        <v>0.0</v>
      </c>
      <c r="J3415" s="106">
        <f t="shared" si="2149"/>
        <v>0</v>
      </c>
      <c r="K3415" s="94" t="str">
        <f t="shared" si="2150"/>
        <v>#DIV/0!</v>
      </c>
      <c r="L3415" s="92">
        <v>0.0</v>
      </c>
      <c r="M3415" s="92">
        <v>0.0</v>
      </c>
      <c r="N3415" s="103">
        <v>0.0</v>
      </c>
      <c r="O3415" s="95">
        <f t="shared" si="2151"/>
        <v>0</v>
      </c>
      <c r="P3415" s="92">
        <v>0.0</v>
      </c>
      <c r="Q3415" s="92">
        <v>0.0</v>
      </c>
      <c r="R3415" s="92">
        <v>0.0</v>
      </c>
      <c r="S3415" s="92">
        <v>0.0</v>
      </c>
      <c r="T3415" s="92">
        <v>0.0</v>
      </c>
      <c r="U3415" s="92">
        <v>0.0</v>
      </c>
      <c r="V3415" s="92">
        <v>0.0</v>
      </c>
      <c r="W3415" s="92">
        <v>0.0</v>
      </c>
      <c r="X3415" s="92">
        <v>0.0</v>
      </c>
      <c r="Y3415" s="92">
        <v>0.0</v>
      </c>
      <c r="Z3415" s="92">
        <v>0.0</v>
      </c>
      <c r="AA3415" s="92">
        <v>0.0</v>
      </c>
      <c r="AB3415" s="92">
        <v>0.0</v>
      </c>
      <c r="AC3415" s="92">
        <v>0.0</v>
      </c>
      <c r="AD3415" s="92">
        <v>0.0</v>
      </c>
      <c r="AE3415" s="92">
        <v>0.0</v>
      </c>
      <c r="AF3415" s="92">
        <v>0.0</v>
      </c>
      <c r="AG3415" s="92">
        <v>0.0</v>
      </c>
      <c r="AH3415" s="92">
        <v>0.0</v>
      </c>
    </row>
    <row r="3416" hidden="1">
      <c r="A3416" s="90" t="s">
        <v>22</v>
      </c>
      <c r="B3416" s="91" t="s">
        <v>291</v>
      </c>
      <c r="C3416" s="92">
        <v>0.0</v>
      </c>
      <c r="D3416" s="92">
        <v>0.0</v>
      </c>
      <c r="E3416" s="93">
        <f t="shared" si="2152"/>
        <v>0</v>
      </c>
      <c r="F3416" s="92">
        <v>0.0</v>
      </c>
      <c r="G3416" s="92">
        <v>0.0</v>
      </c>
      <c r="H3416" s="92">
        <v>0.0</v>
      </c>
      <c r="I3416" s="92">
        <v>0.0</v>
      </c>
      <c r="J3416" s="106">
        <f t="shared" si="2149"/>
        <v>0</v>
      </c>
      <c r="K3416" s="94" t="str">
        <f t="shared" si="2150"/>
        <v>#DIV/0!</v>
      </c>
      <c r="L3416" s="92">
        <v>0.0</v>
      </c>
      <c r="M3416" s="92">
        <v>0.0</v>
      </c>
      <c r="N3416" s="103">
        <v>0.0</v>
      </c>
      <c r="O3416" s="95">
        <f t="shared" si="2151"/>
        <v>0</v>
      </c>
      <c r="P3416" s="92">
        <v>0.0</v>
      </c>
      <c r="Q3416" s="92">
        <v>0.0</v>
      </c>
      <c r="R3416" s="92">
        <v>0.0</v>
      </c>
      <c r="S3416" s="92">
        <v>0.0</v>
      </c>
      <c r="T3416" s="92">
        <v>0.0</v>
      </c>
      <c r="U3416" s="92">
        <v>0.0</v>
      </c>
      <c r="V3416" s="92">
        <v>0.0</v>
      </c>
      <c r="W3416" s="92">
        <v>0.0</v>
      </c>
      <c r="X3416" s="92">
        <v>0.0</v>
      </c>
      <c r="Y3416" s="92">
        <v>0.0</v>
      </c>
      <c r="Z3416" s="92">
        <v>0.0</v>
      </c>
      <c r="AA3416" s="92">
        <v>0.0</v>
      </c>
      <c r="AB3416" s="92">
        <v>0.0</v>
      </c>
      <c r="AC3416" s="92">
        <v>0.0</v>
      </c>
      <c r="AD3416" s="92">
        <v>0.0</v>
      </c>
      <c r="AE3416" s="92">
        <v>0.0</v>
      </c>
      <c r="AF3416" s="92">
        <v>0.0</v>
      </c>
      <c r="AG3416" s="92">
        <v>0.0</v>
      </c>
      <c r="AH3416" s="92">
        <v>0.0</v>
      </c>
    </row>
    <row r="3417" hidden="1">
      <c r="A3417" s="90" t="s">
        <v>22</v>
      </c>
      <c r="B3417" s="91" t="s">
        <v>292</v>
      </c>
      <c r="C3417" s="103">
        <v>1.0</v>
      </c>
      <c r="D3417" s="103">
        <v>1.0</v>
      </c>
      <c r="E3417" s="104">
        <v>19.0</v>
      </c>
      <c r="F3417" s="103">
        <v>1.0</v>
      </c>
      <c r="G3417" s="103">
        <v>88.0</v>
      </c>
      <c r="H3417" s="92">
        <v>0.0</v>
      </c>
      <c r="I3417" s="103">
        <v>70.0</v>
      </c>
      <c r="J3417" s="106">
        <f t="shared" si="2149"/>
        <v>18</v>
      </c>
      <c r="K3417" s="94">
        <f t="shared" si="2150"/>
        <v>1.257142857</v>
      </c>
      <c r="L3417" s="103">
        <v>12.0</v>
      </c>
      <c r="M3417" s="103">
        <v>124.0</v>
      </c>
      <c r="N3417" s="103">
        <v>1.0</v>
      </c>
      <c r="O3417" s="95">
        <f t="shared" si="2151"/>
        <v>19</v>
      </c>
      <c r="P3417" s="103">
        <v>5.0</v>
      </c>
      <c r="Q3417" s="103">
        <v>4.0</v>
      </c>
      <c r="R3417" s="103">
        <v>10.0</v>
      </c>
      <c r="S3417" s="92">
        <v>0.0</v>
      </c>
      <c r="T3417" s="103">
        <v>20.0</v>
      </c>
      <c r="U3417" s="103">
        <v>4.0</v>
      </c>
      <c r="V3417" s="103">
        <v>1.0</v>
      </c>
      <c r="W3417" s="92">
        <v>0.0</v>
      </c>
      <c r="X3417" s="92">
        <v>0.0</v>
      </c>
      <c r="Y3417" s="92">
        <v>0.0</v>
      </c>
      <c r="Z3417" s="92">
        <v>0.0</v>
      </c>
      <c r="AA3417" s="92">
        <v>0.0</v>
      </c>
      <c r="AB3417" s="92">
        <v>0.0</v>
      </c>
      <c r="AC3417" s="92">
        <v>0.0</v>
      </c>
      <c r="AD3417" s="92">
        <v>0.0</v>
      </c>
      <c r="AE3417" s="92">
        <v>0.0</v>
      </c>
      <c r="AF3417" s="92">
        <v>0.0</v>
      </c>
      <c r="AG3417" s="92">
        <v>0.0</v>
      </c>
      <c r="AH3417" s="92">
        <v>0.0</v>
      </c>
    </row>
    <row r="3418" hidden="1">
      <c r="A3418" s="90" t="s">
        <v>22</v>
      </c>
      <c r="B3418" s="91" t="s">
        <v>293</v>
      </c>
      <c r="C3418" s="103">
        <v>1.0</v>
      </c>
      <c r="D3418" s="103">
        <v>1.0</v>
      </c>
      <c r="E3418" s="104">
        <v>19.0</v>
      </c>
      <c r="F3418" s="103">
        <v>1.0</v>
      </c>
      <c r="G3418" s="103">
        <v>57.0</v>
      </c>
      <c r="H3418" s="92">
        <v>0.0</v>
      </c>
      <c r="I3418" s="103">
        <v>50.0</v>
      </c>
      <c r="J3418" s="106">
        <f t="shared" si="2149"/>
        <v>7</v>
      </c>
      <c r="K3418" s="94">
        <f t="shared" si="2150"/>
        <v>1.14</v>
      </c>
      <c r="L3418" s="103">
        <v>19.0</v>
      </c>
      <c r="M3418" s="103">
        <v>73.0</v>
      </c>
      <c r="N3418" s="103">
        <v>1.0</v>
      </c>
      <c r="O3418" s="95">
        <f t="shared" si="2151"/>
        <v>19</v>
      </c>
      <c r="P3418" s="103">
        <v>2.0</v>
      </c>
      <c r="Q3418" s="103">
        <v>1.0</v>
      </c>
      <c r="R3418" s="103">
        <v>4.0</v>
      </c>
      <c r="S3418" s="103">
        <v>1.0</v>
      </c>
      <c r="T3418" s="103">
        <v>6.0</v>
      </c>
      <c r="U3418" s="103">
        <v>2.0</v>
      </c>
      <c r="V3418" s="103">
        <v>1.0</v>
      </c>
      <c r="W3418" s="92">
        <v>0.0</v>
      </c>
      <c r="X3418" s="92">
        <v>0.0</v>
      </c>
      <c r="Y3418" s="92">
        <v>0.0</v>
      </c>
      <c r="Z3418" s="92">
        <v>0.0</v>
      </c>
      <c r="AA3418" s="92">
        <v>0.0</v>
      </c>
      <c r="AB3418" s="92">
        <v>0.0</v>
      </c>
      <c r="AC3418" s="103">
        <v>2.0</v>
      </c>
      <c r="AD3418" s="92">
        <v>0.0</v>
      </c>
      <c r="AE3418" s="92">
        <v>0.0</v>
      </c>
      <c r="AF3418" s="92">
        <v>0.0</v>
      </c>
      <c r="AG3418" s="92">
        <v>0.0</v>
      </c>
      <c r="AH3418" s="92">
        <v>0.0</v>
      </c>
    </row>
    <row r="3419" hidden="1">
      <c r="A3419" s="90" t="s">
        <v>22</v>
      </c>
      <c r="B3419" s="91" t="s">
        <v>294</v>
      </c>
      <c r="C3419" s="103">
        <v>1.0</v>
      </c>
      <c r="D3419" s="103">
        <v>1.0</v>
      </c>
      <c r="E3419" s="104">
        <v>19.0</v>
      </c>
      <c r="F3419" s="92">
        <v>0.0</v>
      </c>
      <c r="G3419" s="103">
        <v>79.0</v>
      </c>
      <c r="H3419" s="92">
        <v>0.0</v>
      </c>
      <c r="I3419" s="103">
        <v>64.0</v>
      </c>
      <c r="J3419" s="106">
        <f t="shared" si="2149"/>
        <v>15</v>
      </c>
      <c r="K3419" s="94">
        <f t="shared" si="2150"/>
        <v>1.234375</v>
      </c>
      <c r="L3419" s="103">
        <v>14.0</v>
      </c>
      <c r="M3419" s="103">
        <v>105.0</v>
      </c>
      <c r="N3419" s="103">
        <v>1.0</v>
      </c>
      <c r="O3419" s="95">
        <f t="shared" si="2151"/>
        <v>19</v>
      </c>
      <c r="P3419" s="103">
        <v>2.0</v>
      </c>
      <c r="Q3419" s="103">
        <v>1.0</v>
      </c>
      <c r="R3419" s="103">
        <v>7.0</v>
      </c>
      <c r="S3419" s="103">
        <v>1.0</v>
      </c>
      <c r="T3419" s="103">
        <v>14.0</v>
      </c>
      <c r="U3419" s="103">
        <v>5.0</v>
      </c>
      <c r="V3419" s="103">
        <v>1.0</v>
      </c>
      <c r="W3419" s="103">
        <v>1.0</v>
      </c>
      <c r="X3419" s="103">
        <v>1.0</v>
      </c>
      <c r="Y3419" s="92">
        <v>0.0</v>
      </c>
      <c r="Z3419" s="92">
        <v>0.0</v>
      </c>
      <c r="AA3419" s="92">
        <v>0.0</v>
      </c>
      <c r="AB3419" s="92">
        <v>0.0</v>
      </c>
      <c r="AC3419" s="103">
        <v>1.0</v>
      </c>
      <c r="AD3419" s="92">
        <v>0.0</v>
      </c>
      <c r="AE3419" s="92">
        <v>0.0</v>
      </c>
      <c r="AF3419" s="92">
        <v>0.0</v>
      </c>
      <c r="AG3419" s="92">
        <v>0.0</v>
      </c>
      <c r="AH3419" s="92">
        <v>0.0</v>
      </c>
    </row>
    <row r="3420" hidden="1">
      <c r="A3420" s="98"/>
      <c r="B3420" s="99"/>
      <c r="C3420" s="99">
        <f t="shared" ref="C3420:D3420" si="2153">SUM(C3414:C3419)/4</f>
        <v>1</v>
      </c>
      <c r="D3420" s="99">
        <f t="shared" si="2153"/>
        <v>1</v>
      </c>
      <c r="E3420" s="100">
        <f>SUM(E3414:E3419)</f>
        <v>76</v>
      </c>
      <c r="F3420" s="99">
        <f>SUM(F3414:F3419)/4</f>
        <v>1.25</v>
      </c>
      <c r="G3420" s="99">
        <f>SUM(G3414:G3419)</f>
        <v>276</v>
      </c>
      <c r="H3420" s="99"/>
      <c r="I3420" s="99">
        <f>SUM(I3414:I3419)</f>
        <v>228</v>
      </c>
      <c r="J3420" s="99">
        <f t="shared" si="2149"/>
        <v>48</v>
      </c>
      <c r="K3420" s="101">
        <f t="shared" si="2150"/>
        <v>1.210526316</v>
      </c>
      <c r="L3420" s="99">
        <f t="shared" ref="L3420:M3420" si="2154">SUM(L3414:L3419)</f>
        <v>67</v>
      </c>
      <c r="M3420" s="99">
        <f t="shared" si="2154"/>
        <v>374</v>
      </c>
      <c r="N3420" s="99"/>
      <c r="O3420" s="102"/>
      <c r="P3420" s="99">
        <f t="shared" ref="P3420:AH3420" si="2155">SUM(P3414:P3419)</f>
        <v>13</v>
      </c>
      <c r="Q3420" s="99">
        <f t="shared" si="2155"/>
        <v>8</v>
      </c>
      <c r="R3420" s="99">
        <f t="shared" si="2155"/>
        <v>22</v>
      </c>
      <c r="S3420" s="99">
        <f t="shared" si="2155"/>
        <v>3</v>
      </c>
      <c r="T3420" s="99">
        <f t="shared" si="2155"/>
        <v>50</v>
      </c>
      <c r="U3420" s="99">
        <f t="shared" si="2155"/>
        <v>12</v>
      </c>
      <c r="V3420" s="99">
        <f t="shared" si="2155"/>
        <v>3</v>
      </c>
      <c r="W3420" s="99">
        <f t="shared" si="2155"/>
        <v>1</v>
      </c>
      <c r="X3420" s="99">
        <f t="shared" si="2155"/>
        <v>1</v>
      </c>
      <c r="Y3420" s="99">
        <f t="shared" si="2155"/>
        <v>0</v>
      </c>
      <c r="Z3420" s="99">
        <f t="shared" si="2155"/>
        <v>0</v>
      </c>
      <c r="AA3420" s="99">
        <f t="shared" si="2155"/>
        <v>0</v>
      </c>
      <c r="AB3420" s="99">
        <f t="shared" si="2155"/>
        <v>0</v>
      </c>
      <c r="AC3420" s="99">
        <f t="shared" si="2155"/>
        <v>4</v>
      </c>
      <c r="AD3420" s="99">
        <f t="shared" si="2155"/>
        <v>0</v>
      </c>
      <c r="AE3420" s="99">
        <f t="shared" si="2155"/>
        <v>0</v>
      </c>
      <c r="AF3420" s="99">
        <f t="shared" si="2155"/>
        <v>0</v>
      </c>
      <c r="AG3420" s="99">
        <f t="shared" si="2155"/>
        <v>0</v>
      </c>
      <c r="AH3420" s="99">
        <f t="shared" si="2155"/>
        <v>0</v>
      </c>
    </row>
    <row r="3421" hidden="1">
      <c r="A3421" s="90" t="s">
        <v>328</v>
      </c>
      <c r="B3421" s="91" t="s">
        <v>329</v>
      </c>
      <c r="C3421" s="103">
        <v>1.0</v>
      </c>
      <c r="D3421" s="92">
        <v>0.0</v>
      </c>
      <c r="E3421" s="104">
        <v>19.0</v>
      </c>
      <c r="F3421" s="92">
        <v>0.0</v>
      </c>
      <c r="G3421" s="103">
        <v>71.0</v>
      </c>
      <c r="H3421" s="92">
        <v>0.0</v>
      </c>
      <c r="I3421" s="103">
        <v>68.0</v>
      </c>
      <c r="J3421" s="106">
        <f t="shared" si="2149"/>
        <v>3</v>
      </c>
      <c r="K3421" s="94">
        <f t="shared" si="2150"/>
        <v>1.044117647</v>
      </c>
      <c r="L3421" s="103">
        <v>13.0</v>
      </c>
      <c r="M3421" s="103">
        <v>82.0</v>
      </c>
      <c r="N3421" s="103">
        <v>1.0</v>
      </c>
      <c r="O3421" s="95">
        <f t="shared" ref="O3421:O3427" si="2156">SUM(L3421*I3421)/60</f>
        <v>14.73333333</v>
      </c>
      <c r="P3421" s="103">
        <v>4.0</v>
      </c>
      <c r="Q3421" s="103">
        <v>1.0</v>
      </c>
      <c r="R3421" s="103">
        <v>2.0</v>
      </c>
      <c r="S3421" s="92">
        <v>0.0</v>
      </c>
      <c r="T3421" s="103">
        <v>8.0</v>
      </c>
      <c r="U3421" s="92">
        <v>0.0</v>
      </c>
      <c r="V3421" s="92">
        <v>0.0</v>
      </c>
      <c r="W3421" s="92">
        <v>0.0</v>
      </c>
      <c r="X3421" s="92">
        <v>0.0</v>
      </c>
      <c r="Y3421" s="92">
        <v>0.0</v>
      </c>
      <c r="Z3421" s="92">
        <v>0.0</v>
      </c>
      <c r="AA3421" s="92">
        <v>0.0</v>
      </c>
      <c r="AB3421" s="92">
        <v>0.0</v>
      </c>
      <c r="AC3421" s="92">
        <v>0.0</v>
      </c>
      <c r="AD3421" s="92">
        <v>0.0</v>
      </c>
      <c r="AE3421" s="92">
        <v>0.0</v>
      </c>
      <c r="AF3421" s="92">
        <v>0.0</v>
      </c>
      <c r="AG3421" s="92">
        <v>0.0</v>
      </c>
      <c r="AH3421" s="92">
        <v>0.0</v>
      </c>
    </row>
    <row r="3422" hidden="1">
      <c r="A3422" s="90" t="s">
        <v>328</v>
      </c>
      <c r="B3422" s="91" t="s">
        <v>330</v>
      </c>
      <c r="C3422" s="103">
        <v>1.0</v>
      </c>
      <c r="D3422" s="92">
        <v>0.0</v>
      </c>
      <c r="E3422" s="104">
        <v>19.0</v>
      </c>
      <c r="F3422" s="92">
        <v>0.0</v>
      </c>
      <c r="G3422" s="103">
        <v>46.0</v>
      </c>
      <c r="H3422" s="103">
        <v>1.0</v>
      </c>
      <c r="I3422" s="103">
        <v>59.0</v>
      </c>
      <c r="J3422" s="106">
        <f t="shared" si="2149"/>
        <v>-13</v>
      </c>
      <c r="K3422" s="94">
        <f t="shared" si="2150"/>
        <v>0.7796610169</v>
      </c>
      <c r="L3422" s="103">
        <v>15.0</v>
      </c>
      <c r="M3422" s="103">
        <v>62.0</v>
      </c>
      <c r="N3422" s="103">
        <v>1.0</v>
      </c>
      <c r="O3422" s="95">
        <f t="shared" si="2156"/>
        <v>14.75</v>
      </c>
      <c r="P3422" s="103">
        <v>4.0</v>
      </c>
      <c r="Q3422" s="92">
        <v>0.0</v>
      </c>
      <c r="R3422" s="103">
        <v>2.0</v>
      </c>
      <c r="S3422" s="92">
        <v>0.0</v>
      </c>
      <c r="T3422" s="103">
        <v>7.0</v>
      </c>
      <c r="U3422" s="103">
        <v>2.0</v>
      </c>
      <c r="V3422" s="92">
        <v>0.0</v>
      </c>
      <c r="W3422" s="92">
        <v>0.0</v>
      </c>
      <c r="X3422" s="92">
        <v>0.0</v>
      </c>
      <c r="Y3422" s="92">
        <v>0.0</v>
      </c>
      <c r="Z3422" s="92">
        <v>0.0</v>
      </c>
      <c r="AA3422" s="92">
        <v>0.0</v>
      </c>
      <c r="AB3422" s="92">
        <v>0.0</v>
      </c>
      <c r="AC3422" s="103">
        <v>2.0</v>
      </c>
      <c r="AD3422" s="92">
        <v>0.0</v>
      </c>
      <c r="AE3422" s="92">
        <v>0.0</v>
      </c>
      <c r="AF3422" s="92">
        <v>0.0</v>
      </c>
      <c r="AG3422" s="92">
        <v>0.0</v>
      </c>
      <c r="AH3422" s="92">
        <v>0.0</v>
      </c>
    </row>
    <row r="3423" hidden="1">
      <c r="A3423" s="90" t="s">
        <v>328</v>
      </c>
      <c r="B3423" s="91" t="s">
        <v>331</v>
      </c>
      <c r="C3423" s="92">
        <v>0.0</v>
      </c>
      <c r="D3423" s="92">
        <v>0.0</v>
      </c>
      <c r="E3423" s="93">
        <f t="shared" ref="E3423:E3424" si="2157">SUM(L3423*I3423)/60</f>
        <v>0</v>
      </c>
      <c r="F3423" s="92">
        <v>0.0</v>
      </c>
      <c r="G3423" s="92">
        <v>0.0</v>
      </c>
      <c r="H3423" s="92">
        <v>0.0</v>
      </c>
      <c r="I3423" s="92">
        <v>0.0</v>
      </c>
      <c r="J3423" s="106">
        <f t="shared" si="2149"/>
        <v>0</v>
      </c>
      <c r="K3423" s="94" t="str">
        <f t="shared" si="2150"/>
        <v>#DIV/0!</v>
      </c>
      <c r="L3423" s="92">
        <v>0.0</v>
      </c>
      <c r="M3423" s="92">
        <v>0.0</v>
      </c>
      <c r="N3423" s="103">
        <v>0.0</v>
      </c>
      <c r="O3423" s="95">
        <f t="shared" si="2156"/>
        <v>0</v>
      </c>
      <c r="P3423" s="92">
        <v>0.0</v>
      </c>
      <c r="Q3423" s="92">
        <v>0.0</v>
      </c>
      <c r="R3423" s="92">
        <v>0.0</v>
      </c>
      <c r="S3423" s="92">
        <v>0.0</v>
      </c>
      <c r="T3423" s="92">
        <v>0.0</v>
      </c>
      <c r="U3423" s="92">
        <v>0.0</v>
      </c>
      <c r="V3423" s="92">
        <v>0.0</v>
      </c>
      <c r="W3423" s="92">
        <v>0.0</v>
      </c>
      <c r="X3423" s="92">
        <v>0.0</v>
      </c>
      <c r="Y3423" s="92">
        <v>0.0</v>
      </c>
      <c r="Z3423" s="92">
        <v>0.0</v>
      </c>
      <c r="AA3423" s="92">
        <v>0.0</v>
      </c>
      <c r="AB3423" s="92">
        <v>0.0</v>
      </c>
      <c r="AC3423" s="92">
        <v>0.0</v>
      </c>
      <c r="AD3423" s="92">
        <v>0.0</v>
      </c>
      <c r="AE3423" s="92">
        <v>0.0</v>
      </c>
      <c r="AF3423" s="92">
        <v>0.0</v>
      </c>
      <c r="AG3423" s="92">
        <v>0.0</v>
      </c>
      <c r="AH3423" s="92">
        <v>0.0</v>
      </c>
    </row>
    <row r="3424" hidden="1">
      <c r="A3424" s="90" t="s">
        <v>328</v>
      </c>
      <c r="B3424" s="91" t="s">
        <v>332</v>
      </c>
      <c r="C3424" s="92">
        <v>0.0</v>
      </c>
      <c r="D3424" s="92">
        <v>0.0</v>
      </c>
      <c r="E3424" s="93">
        <f t="shared" si="2157"/>
        <v>0</v>
      </c>
      <c r="F3424" s="92">
        <v>0.0</v>
      </c>
      <c r="G3424" s="92">
        <v>0.0</v>
      </c>
      <c r="H3424" s="92">
        <v>0.0</v>
      </c>
      <c r="I3424" s="92">
        <v>0.0</v>
      </c>
      <c r="J3424" s="106">
        <f t="shared" si="2149"/>
        <v>0</v>
      </c>
      <c r="K3424" s="94" t="str">
        <f t="shared" si="2150"/>
        <v>#DIV/0!</v>
      </c>
      <c r="L3424" s="92">
        <v>0.0</v>
      </c>
      <c r="M3424" s="92">
        <v>0.0</v>
      </c>
      <c r="N3424" s="103">
        <v>0.0</v>
      </c>
      <c r="O3424" s="95">
        <f t="shared" si="2156"/>
        <v>0</v>
      </c>
      <c r="P3424" s="92">
        <v>0.0</v>
      </c>
      <c r="Q3424" s="92">
        <v>0.0</v>
      </c>
      <c r="R3424" s="92">
        <v>0.0</v>
      </c>
      <c r="S3424" s="92">
        <v>0.0</v>
      </c>
      <c r="T3424" s="92">
        <v>0.0</v>
      </c>
      <c r="U3424" s="92">
        <v>0.0</v>
      </c>
      <c r="V3424" s="92">
        <v>0.0</v>
      </c>
      <c r="W3424" s="92">
        <v>0.0</v>
      </c>
      <c r="X3424" s="92">
        <v>0.0</v>
      </c>
      <c r="Y3424" s="92">
        <v>0.0</v>
      </c>
      <c r="Z3424" s="92">
        <v>0.0</v>
      </c>
      <c r="AA3424" s="92">
        <v>0.0</v>
      </c>
      <c r="AB3424" s="92">
        <v>0.0</v>
      </c>
      <c r="AC3424" s="92">
        <v>0.0</v>
      </c>
      <c r="AD3424" s="92">
        <v>0.0</v>
      </c>
      <c r="AE3424" s="92">
        <v>0.0</v>
      </c>
      <c r="AF3424" s="92">
        <v>0.0</v>
      </c>
      <c r="AG3424" s="92">
        <v>0.0</v>
      </c>
      <c r="AH3424" s="92">
        <v>0.0</v>
      </c>
    </row>
    <row r="3425" hidden="1">
      <c r="A3425" s="90" t="s">
        <v>328</v>
      </c>
      <c r="B3425" s="91" t="s">
        <v>333</v>
      </c>
      <c r="C3425" s="103">
        <v>1.0</v>
      </c>
      <c r="D3425" s="92">
        <v>0.0</v>
      </c>
      <c r="E3425" s="104">
        <v>19.0</v>
      </c>
      <c r="F3425" s="92">
        <v>0.0</v>
      </c>
      <c r="G3425" s="103">
        <v>83.0</v>
      </c>
      <c r="H3425" s="92">
        <v>0.0</v>
      </c>
      <c r="I3425" s="103">
        <v>85.0</v>
      </c>
      <c r="J3425" s="106">
        <f t="shared" si="2149"/>
        <v>-2</v>
      </c>
      <c r="K3425" s="94">
        <f t="shared" si="2150"/>
        <v>0.9764705882</v>
      </c>
      <c r="L3425" s="103">
        <v>10.0</v>
      </c>
      <c r="M3425" s="103">
        <v>109.0</v>
      </c>
      <c r="N3425" s="103">
        <v>1.0</v>
      </c>
      <c r="O3425" s="95">
        <f t="shared" si="2156"/>
        <v>14.16666667</v>
      </c>
      <c r="P3425" s="103">
        <v>6.0</v>
      </c>
      <c r="Q3425" s="103">
        <v>5.0</v>
      </c>
      <c r="R3425" s="103">
        <v>6.0</v>
      </c>
      <c r="S3425" s="103">
        <v>2.0</v>
      </c>
      <c r="T3425" s="103">
        <v>11.0</v>
      </c>
      <c r="U3425" s="103">
        <v>1.0</v>
      </c>
      <c r="V3425" s="92">
        <v>0.0</v>
      </c>
      <c r="W3425" s="92">
        <v>0.0</v>
      </c>
      <c r="X3425" s="92">
        <v>0.0</v>
      </c>
      <c r="Y3425" s="92">
        <v>0.0</v>
      </c>
      <c r="Z3425" s="92">
        <v>0.0</v>
      </c>
      <c r="AA3425" s="92">
        <v>0.0</v>
      </c>
      <c r="AB3425" s="92">
        <v>0.0</v>
      </c>
      <c r="AC3425" s="103">
        <v>1.0</v>
      </c>
      <c r="AD3425" s="92">
        <v>0.0</v>
      </c>
      <c r="AE3425" s="92">
        <v>0.0</v>
      </c>
      <c r="AF3425" s="92">
        <v>0.0</v>
      </c>
      <c r="AG3425" s="92">
        <v>0.0</v>
      </c>
      <c r="AH3425" s="92">
        <v>0.0</v>
      </c>
    </row>
    <row r="3426" hidden="1">
      <c r="A3426" s="90" t="s">
        <v>328</v>
      </c>
      <c r="B3426" s="91" t="s">
        <v>334</v>
      </c>
      <c r="C3426" s="103">
        <v>1.0</v>
      </c>
      <c r="D3426" s="92">
        <v>0.0</v>
      </c>
      <c r="E3426" s="104">
        <v>19.0</v>
      </c>
      <c r="F3426" s="92">
        <v>0.0</v>
      </c>
      <c r="G3426" s="103">
        <v>27.0</v>
      </c>
      <c r="H3426" s="92">
        <v>0.0</v>
      </c>
      <c r="I3426" s="103">
        <v>72.0</v>
      </c>
      <c r="J3426" s="106">
        <f t="shared" si="2149"/>
        <v>-45</v>
      </c>
      <c r="K3426" s="94">
        <f t="shared" si="2150"/>
        <v>0.375</v>
      </c>
      <c r="L3426" s="103">
        <v>13.0</v>
      </c>
      <c r="M3426" s="103">
        <v>31.0</v>
      </c>
      <c r="N3426" s="103">
        <v>1.0</v>
      </c>
      <c r="O3426" s="95">
        <f t="shared" si="2156"/>
        <v>15.6</v>
      </c>
      <c r="P3426" s="103">
        <v>2.0</v>
      </c>
      <c r="Q3426" s="92">
        <v>0.0</v>
      </c>
      <c r="R3426" s="92">
        <v>0.0</v>
      </c>
      <c r="S3426" s="103">
        <v>1.0</v>
      </c>
      <c r="T3426" s="103">
        <v>3.0</v>
      </c>
      <c r="U3426" s="92">
        <v>0.0</v>
      </c>
      <c r="V3426" s="92">
        <v>0.0</v>
      </c>
      <c r="W3426" s="92">
        <v>0.0</v>
      </c>
      <c r="X3426" s="92">
        <v>0.0</v>
      </c>
      <c r="Y3426" s="92">
        <v>0.0</v>
      </c>
      <c r="Z3426" s="92">
        <v>0.0</v>
      </c>
      <c r="AA3426" s="92">
        <v>0.0</v>
      </c>
      <c r="AB3426" s="92">
        <v>0.0</v>
      </c>
      <c r="AC3426" s="92">
        <v>0.0</v>
      </c>
      <c r="AD3426" s="92">
        <v>0.0</v>
      </c>
      <c r="AE3426" s="92">
        <v>0.0</v>
      </c>
      <c r="AF3426" s="92">
        <v>0.0</v>
      </c>
      <c r="AG3426" s="92">
        <v>0.0</v>
      </c>
      <c r="AH3426" s="92">
        <v>0.0</v>
      </c>
    </row>
    <row r="3427" hidden="1">
      <c r="A3427" s="90" t="s">
        <v>269</v>
      </c>
      <c r="B3427" s="91" t="s">
        <v>278</v>
      </c>
      <c r="C3427" s="92">
        <v>0.0</v>
      </c>
      <c r="D3427" s="92">
        <v>0.0</v>
      </c>
      <c r="E3427" s="93">
        <f>SUM(L3427*I3427)/60</f>
        <v>0</v>
      </c>
      <c r="F3427" s="92">
        <v>0.0</v>
      </c>
      <c r="G3427" s="92">
        <v>0.0</v>
      </c>
      <c r="H3427" s="92">
        <v>0.0</v>
      </c>
      <c r="I3427" s="92">
        <v>0.0</v>
      </c>
      <c r="J3427" s="106">
        <f t="shared" si="2149"/>
        <v>0</v>
      </c>
      <c r="K3427" s="94" t="str">
        <f t="shared" si="2150"/>
        <v>#DIV/0!</v>
      </c>
      <c r="L3427" s="92">
        <v>0.0</v>
      </c>
      <c r="M3427" s="92">
        <v>0.0</v>
      </c>
      <c r="N3427" s="103">
        <v>0.0</v>
      </c>
      <c r="O3427" s="95">
        <f t="shared" si="2156"/>
        <v>0</v>
      </c>
      <c r="P3427" s="92">
        <v>0.0</v>
      </c>
      <c r="Q3427" s="92">
        <v>0.0</v>
      </c>
      <c r="R3427" s="92">
        <v>0.0</v>
      </c>
      <c r="S3427" s="92">
        <v>0.0</v>
      </c>
      <c r="T3427" s="92">
        <v>0.0</v>
      </c>
      <c r="U3427" s="92">
        <v>0.0</v>
      </c>
      <c r="V3427" s="92">
        <v>0.0</v>
      </c>
      <c r="W3427" s="92">
        <v>0.0</v>
      </c>
      <c r="X3427" s="92">
        <v>0.0</v>
      </c>
      <c r="Y3427" s="92">
        <v>0.0</v>
      </c>
      <c r="Z3427" s="92">
        <v>0.0</v>
      </c>
      <c r="AA3427" s="92">
        <v>0.0</v>
      </c>
      <c r="AB3427" s="92">
        <v>0.0</v>
      </c>
      <c r="AC3427" s="92">
        <v>0.0</v>
      </c>
      <c r="AD3427" s="92">
        <v>0.0</v>
      </c>
      <c r="AE3427" s="92">
        <v>0.0</v>
      </c>
      <c r="AF3427" s="92">
        <v>0.0</v>
      </c>
      <c r="AG3427" s="92">
        <v>0.0</v>
      </c>
      <c r="AH3427" s="92">
        <v>0.0</v>
      </c>
    </row>
    <row r="3428" hidden="1">
      <c r="A3428" s="98" t="s">
        <v>271</v>
      </c>
      <c r="B3428" s="99"/>
      <c r="C3428" s="99">
        <f>SUM(C3421:C3426)</f>
        <v>4</v>
      </c>
      <c r="D3428" s="99">
        <f t="shared" ref="D3428:F3428" si="2158">SUM(D3421:D3426)/4</f>
        <v>0</v>
      </c>
      <c r="E3428" s="100">
        <f t="shared" si="2158"/>
        <v>19</v>
      </c>
      <c r="F3428" s="99">
        <f t="shared" si="2158"/>
        <v>0</v>
      </c>
      <c r="G3428" s="99">
        <f>SUM(G3421:G3426)</f>
        <v>227</v>
      </c>
      <c r="H3428" s="99"/>
      <c r="I3428" s="99">
        <f>SUM(I3421:I3426)</f>
        <v>284</v>
      </c>
      <c r="J3428" s="99">
        <f t="shared" si="2149"/>
        <v>-57</v>
      </c>
      <c r="K3428" s="101">
        <f t="shared" si="2150"/>
        <v>0.7992957746</v>
      </c>
      <c r="L3428" s="99">
        <f t="shared" ref="L3428:M3428" si="2159">SUM(L3421:L3426)</f>
        <v>51</v>
      </c>
      <c r="M3428" s="99">
        <f t="shared" si="2159"/>
        <v>284</v>
      </c>
      <c r="N3428" s="99"/>
      <c r="O3428" s="102"/>
      <c r="P3428" s="99">
        <f t="shared" ref="P3428:AH3428" si="2160">SUM(P3421:P3426)</f>
        <v>16</v>
      </c>
      <c r="Q3428" s="99">
        <f t="shared" si="2160"/>
        <v>6</v>
      </c>
      <c r="R3428" s="99">
        <f t="shared" si="2160"/>
        <v>10</v>
      </c>
      <c r="S3428" s="99">
        <f t="shared" si="2160"/>
        <v>3</v>
      </c>
      <c r="T3428" s="99">
        <f t="shared" si="2160"/>
        <v>29</v>
      </c>
      <c r="U3428" s="99">
        <f t="shared" si="2160"/>
        <v>3</v>
      </c>
      <c r="V3428" s="99">
        <f t="shared" si="2160"/>
        <v>0</v>
      </c>
      <c r="W3428" s="99">
        <f t="shared" si="2160"/>
        <v>0</v>
      </c>
      <c r="X3428" s="99">
        <f t="shared" si="2160"/>
        <v>0</v>
      </c>
      <c r="Y3428" s="99">
        <f t="shared" si="2160"/>
        <v>0</v>
      </c>
      <c r="Z3428" s="99">
        <f t="shared" si="2160"/>
        <v>0</v>
      </c>
      <c r="AA3428" s="99">
        <f t="shared" si="2160"/>
        <v>0</v>
      </c>
      <c r="AB3428" s="99">
        <f t="shared" si="2160"/>
        <v>0</v>
      </c>
      <c r="AC3428" s="99">
        <f t="shared" si="2160"/>
        <v>3</v>
      </c>
      <c r="AD3428" s="99">
        <f t="shared" si="2160"/>
        <v>0</v>
      </c>
      <c r="AE3428" s="99">
        <f t="shared" si="2160"/>
        <v>0</v>
      </c>
      <c r="AF3428" s="99">
        <f t="shared" si="2160"/>
        <v>0</v>
      </c>
      <c r="AG3428" s="99">
        <f t="shared" si="2160"/>
        <v>0</v>
      </c>
      <c r="AH3428" s="99">
        <f t="shared" si="2160"/>
        <v>0</v>
      </c>
    </row>
    <row r="3429">
      <c r="A3429" s="119" t="s">
        <v>573</v>
      </c>
    </row>
    <row r="3431">
      <c r="A3431" s="115"/>
      <c r="F3431" s="116" t="s">
        <v>382</v>
      </c>
      <c r="L3431" s="117" t="s">
        <v>383</v>
      </c>
      <c r="N3431" s="118" t="s">
        <v>384</v>
      </c>
    </row>
    <row r="3432">
      <c r="A3432" s="83" t="s">
        <v>232</v>
      </c>
      <c r="B3432" s="83" t="s">
        <v>233</v>
      </c>
      <c r="C3432" s="83" t="s">
        <v>234</v>
      </c>
      <c r="D3432" s="83" t="s">
        <v>15</v>
      </c>
      <c r="E3432" s="84" t="s">
        <v>235</v>
      </c>
      <c r="F3432" s="85" t="s">
        <v>17</v>
      </c>
      <c r="G3432" s="85" t="s">
        <v>236</v>
      </c>
      <c r="H3432" s="85" t="s">
        <v>237</v>
      </c>
      <c r="I3432" s="85" t="s">
        <v>238</v>
      </c>
      <c r="J3432" s="85" t="s">
        <v>239</v>
      </c>
      <c r="K3432" s="86" t="s">
        <v>240</v>
      </c>
      <c r="L3432" s="87" t="s">
        <v>241</v>
      </c>
      <c r="M3432" s="87" t="s">
        <v>242</v>
      </c>
      <c r="N3432" s="88" t="s">
        <v>385</v>
      </c>
      <c r="O3432" s="88" t="s">
        <v>235</v>
      </c>
      <c r="P3432" s="88" t="s">
        <v>244</v>
      </c>
      <c r="Q3432" s="88" t="s">
        <v>245</v>
      </c>
      <c r="R3432" s="88" t="s">
        <v>246</v>
      </c>
      <c r="S3432" s="88" t="s">
        <v>247</v>
      </c>
      <c r="T3432" s="88" t="s">
        <v>248</v>
      </c>
      <c r="U3432" s="88" t="s">
        <v>249</v>
      </c>
      <c r="V3432" s="88" t="s">
        <v>250</v>
      </c>
      <c r="W3432" s="88" t="s">
        <v>251</v>
      </c>
      <c r="X3432" s="88" t="s">
        <v>252</v>
      </c>
      <c r="Y3432" s="88" t="s">
        <v>253</v>
      </c>
      <c r="Z3432" s="88" t="s">
        <v>254</v>
      </c>
      <c r="AA3432" s="88" t="s">
        <v>255</v>
      </c>
      <c r="AB3432" s="88" t="s">
        <v>256</v>
      </c>
      <c r="AC3432" s="88" t="s">
        <v>257</v>
      </c>
      <c r="AD3432" s="88" t="s">
        <v>258</v>
      </c>
      <c r="AE3432" s="88" t="s">
        <v>259</v>
      </c>
      <c r="AF3432" s="88" t="s">
        <v>260</v>
      </c>
      <c r="AG3432" s="88" t="s">
        <v>261</v>
      </c>
      <c r="AH3432" s="88" t="s">
        <v>262</v>
      </c>
    </row>
    <row r="3433">
      <c r="A3433" s="90" t="s">
        <v>22</v>
      </c>
      <c r="B3433" s="91" t="s">
        <v>289</v>
      </c>
      <c r="C3433" s="103">
        <v>1.0</v>
      </c>
      <c r="D3433" s="103">
        <v>1.0</v>
      </c>
      <c r="E3433" s="104">
        <v>8.0</v>
      </c>
      <c r="F3433" s="103">
        <v>5.0</v>
      </c>
      <c r="G3433" s="103">
        <v>11.0</v>
      </c>
      <c r="H3433" s="92">
        <v>0.0</v>
      </c>
      <c r="I3433" s="103">
        <v>21.0</v>
      </c>
      <c r="J3433" s="106">
        <f t="shared" ref="J3433:J3447" si="2161">SUM(G3433-I3433)</f>
        <v>-10</v>
      </c>
      <c r="K3433" s="94">
        <f t="shared" ref="K3433:K3447" si="2162">SUM(G3433/I3433)</f>
        <v>0.5238095238</v>
      </c>
      <c r="L3433" s="103">
        <v>20.0</v>
      </c>
      <c r="M3433" s="103">
        <v>17.0</v>
      </c>
      <c r="N3433" s="103">
        <v>1.0</v>
      </c>
      <c r="O3433" s="95">
        <f t="shared" ref="O3433:O3438" si="2163">(E3433*N3433)</f>
        <v>8</v>
      </c>
      <c r="P3433" s="103">
        <v>1.0</v>
      </c>
      <c r="Q3433" s="92">
        <v>0.0</v>
      </c>
      <c r="R3433" s="92">
        <v>0.0</v>
      </c>
      <c r="S3433" s="92">
        <v>0.0</v>
      </c>
      <c r="T3433" s="92">
        <v>0.0</v>
      </c>
      <c r="U3433" s="92">
        <v>0.0</v>
      </c>
      <c r="V3433" s="92">
        <v>0.0</v>
      </c>
      <c r="W3433" s="92">
        <v>0.0</v>
      </c>
      <c r="X3433" s="92">
        <v>0.0</v>
      </c>
      <c r="Y3433" s="92">
        <v>0.0</v>
      </c>
      <c r="Z3433" s="92">
        <v>0.0</v>
      </c>
      <c r="AA3433" s="92">
        <v>0.0</v>
      </c>
      <c r="AB3433" s="92">
        <v>0.0</v>
      </c>
      <c r="AC3433" s="92">
        <v>0.0</v>
      </c>
      <c r="AD3433" s="92">
        <v>0.0</v>
      </c>
      <c r="AE3433" s="92">
        <v>0.0</v>
      </c>
      <c r="AF3433" s="92">
        <v>0.0</v>
      </c>
      <c r="AG3433" s="92">
        <v>0.0</v>
      </c>
      <c r="AH3433" s="92">
        <v>0.0</v>
      </c>
    </row>
    <row r="3434">
      <c r="A3434" s="90" t="s">
        <v>22</v>
      </c>
      <c r="B3434" s="91" t="s">
        <v>290</v>
      </c>
      <c r="C3434" s="103">
        <v>1.0</v>
      </c>
      <c r="D3434" s="103">
        <v>1.0</v>
      </c>
      <c r="E3434" s="104">
        <v>8.0</v>
      </c>
      <c r="F3434" s="92">
        <v>0.0</v>
      </c>
      <c r="G3434" s="103">
        <v>39.0</v>
      </c>
      <c r="H3434" s="92">
        <v>0.0</v>
      </c>
      <c r="I3434" s="103">
        <v>22.0</v>
      </c>
      <c r="J3434" s="106">
        <f t="shared" si="2161"/>
        <v>17</v>
      </c>
      <c r="K3434" s="94">
        <f t="shared" si="2162"/>
        <v>1.772727273</v>
      </c>
      <c r="L3434" s="103">
        <v>19.0</v>
      </c>
      <c r="M3434" s="103">
        <v>54.0</v>
      </c>
      <c r="N3434" s="103">
        <v>1.0</v>
      </c>
      <c r="O3434" s="95">
        <f t="shared" si="2163"/>
        <v>8</v>
      </c>
      <c r="P3434" s="103">
        <v>1.0</v>
      </c>
      <c r="Q3434" s="103">
        <v>1.0</v>
      </c>
      <c r="R3434" s="103">
        <v>1.0</v>
      </c>
      <c r="S3434" s="92">
        <v>0.0</v>
      </c>
      <c r="T3434" s="103">
        <v>8.0</v>
      </c>
      <c r="U3434" s="103">
        <v>2.0</v>
      </c>
      <c r="V3434" s="103">
        <v>1.0</v>
      </c>
      <c r="W3434" s="103">
        <v>1.0</v>
      </c>
      <c r="X3434" s="92">
        <v>0.0</v>
      </c>
      <c r="Y3434" s="92">
        <v>0.0</v>
      </c>
      <c r="Z3434" s="92">
        <v>0.0</v>
      </c>
      <c r="AA3434" s="92">
        <v>0.0</v>
      </c>
      <c r="AB3434" s="92">
        <v>0.0</v>
      </c>
      <c r="AC3434" s="103">
        <v>3.0</v>
      </c>
      <c r="AD3434" s="92">
        <v>0.0</v>
      </c>
      <c r="AE3434" s="92">
        <v>0.0</v>
      </c>
      <c r="AF3434" s="92">
        <v>0.0</v>
      </c>
      <c r="AG3434" s="92">
        <v>0.0</v>
      </c>
      <c r="AH3434" s="92">
        <v>0.0</v>
      </c>
    </row>
    <row r="3435">
      <c r="A3435" s="90" t="s">
        <v>22</v>
      </c>
      <c r="B3435" s="91" t="s">
        <v>291</v>
      </c>
      <c r="C3435" s="103">
        <v>1.0</v>
      </c>
      <c r="D3435" s="103">
        <v>1.0</v>
      </c>
      <c r="E3435" s="104">
        <v>8.0</v>
      </c>
      <c r="F3435" s="92">
        <v>0.0</v>
      </c>
      <c r="G3435" s="103">
        <v>42.0</v>
      </c>
      <c r="H3435" s="92">
        <v>0.0</v>
      </c>
      <c r="I3435" s="103">
        <v>23.0</v>
      </c>
      <c r="J3435" s="106">
        <f t="shared" si="2161"/>
        <v>19</v>
      </c>
      <c r="K3435" s="94">
        <f t="shared" si="2162"/>
        <v>1.826086957</v>
      </c>
      <c r="L3435" s="103">
        <v>18.0</v>
      </c>
      <c r="M3435" s="103">
        <v>59.0</v>
      </c>
      <c r="N3435" s="103">
        <v>1.0</v>
      </c>
      <c r="O3435" s="95">
        <f t="shared" si="2163"/>
        <v>8</v>
      </c>
      <c r="P3435" s="103">
        <v>1.0</v>
      </c>
      <c r="Q3435" s="103">
        <v>1.0</v>
      </c>
      <c r="R3435" s="103">
        <v>3.0</v>
      </c>
      <c r="S3435" s="92">
        <v>0.0</v>
      </c>
      <c r="T3435" s="103">
        <v>7.0</v>
      </c>
      <c r="U3435" s="103">
        <v>2.0</v>
      </c>
      <c r="V3435" s="103">
        <v>1.0</v>
      </c>
      <c r="W3435" s="103">
        <v>1.0</v>
      </c>
      <c r="X3435" s="103">
        <v>1.0</v>
      </c>
      <c r="Y3435" s="103">
        <v>1.0</v>
      </c>
      <c r="Z3435" s="92">
        <v>0.0</v>
      </c>
      <c r="AA3435" s="92">
        <v>0.0</v>
      </c>
      <c r="AB3435" s="92">
        <v>0.0</v>
      </c>
      <c r="AC3435" s="103">
        <v>2.0</v>
      </c>
      <c r="AD3435" s="92">
        <v>0.0</v>
      </c>
      <c r="AE3435" s="92">
        <v>0.0</v>
      </c>
      <c r="AF3435" s="92">
        <v>0.0</v>
      </c>
      <c r="AG3435" s="92">
        <v>0.0</v>
      </c>
      <c r="AH3435" s="92">
        <v>0.0</v>
      </c>
    </row>
    <row r="3436">
      <c r="A3436" s="90" t="s">
        <v>22</v>
      </c>
      <c r="B3436" s="91" t="s">
        <v>292</v>
      </c>
      <c r="C3436" s="103">
        <v>1.0</v>
      </c>
      <c r="D3436" s="103">
        <v>1.0</v>
      </c>
      <c r="E3436" s="104">
        <v>8.0</v>
      </c>
      <c r="F3436" s="92">
        <v>0.0</v>
      </c>
      <c r="G3436" s="103">
        <v>31.0</v>
      </c>
      <c r="H3436" s="92">
        <v>0.0</v>
      </c>
      <c r="I3436" s="103">
        <v>29.0</v>
      </c>
      <c r="J3436" s="106">
        <f t="shared" si="2161"/>
        <v>2</v>
      </c>
      <c r="K3436" s="94">
        <f t="shared" si="2162"/>
        <v>1.068965517</v>
      </c>
      <c r="L3436" s="103">
        <v>14.0</v>
      </c>
      <c r="M3436" s="103">
        <v>39.0</v>
      </c>
      <c r="N3436" s="103">
        <v>1.0</v>
      </c>
      <c r="O3436" s="95">
        <f t="shared" si="2163"/>
        <v>8</v>
      </c>
      <c r="P3436" s="92">
        <v>0.0</v>
      </c>
      <c r="Q3436" s="92">
        <v>0.0</v>
      </c>
      <c r="R3436" s="103">
        <v>1.0</v>
      </c>
      <c r="S3436" s="92">
        <v>0.0</v>
      </c>
      <c r="T3436" s="103">
        <v>7.0</v>
      </c>
      <c r="U3436" s="103">
        <v>2.0</v>
      </c>
      <c r="V3436" s="103">
        <v>1.0</v>
      </c>
      <c r="W3436" s="92">
        <v>0.0</v>
      </c>
      <c r="X3436" s="92">
        <v>0.0</v>
      </c>
      <c r="Y3436" s="92">
        <v>0.0</v>
      </c>
      <c r="Z3436" s="92">
        <v>0.0</v>
      </c>
      <c r="AA3436" s="92">
        <v>0.0</v>
      </c>
      <c r="AB3436" s="92">
        <v>0.0</v>
      </c>
      <c r="AC3436" s="103">
        <v>1.0</v>
      </c>
      <c r="AD3436" s="92">
        <v>0.0</v>
      </c>
      <c r="AE3436" s="92">
        <v>0.0</v>
      </c>
      <c r="AF3436" s="92">
        <v>0.0</v>
      </c>
      <c r="AG3436" s="92">
        <v>0.0</v>
      </c>
      <c r="AH3436" s="92">
        <v>0.0</v>
      </c>
    </row>
    <row r="3437">
      <c r="A3437" s="90" t="s">
        <v>22</v>
      </c>
      <c r="B3437" s="91" t="s">
        <v>293</v>
      </c>
      <c r="C3437" s="92">
        <v>0.0</v>
      </c>
      <c r="D3437" s="92">
        <v>0.0</v>
      </c>
      <c r="E3437" s="93">
        <f t="shared" ref="E3437:E3438" si="2164">SUM(L3437*I3437)/60</f>
        <v>0</v>
      </c>
      <c r="F3437" s="92">
        <v>0.0</v>
      </c>
      <c r="G3437" s="92">
        <v>0.0</v>
      </c>
      <c r="H3437" s="92">
        <v>0.0</v>
      </c>
      <c r="I3437" s="92">
        <v>0.0</v>
      </c>
      <c r="J3437" s="106">
        <f t="shared" si="2161"/>
        <v>0</v>
      </c>
      <c r="K3437" s="94" t="str">
        <f t="shared" si="2162"/>
        <v>#DIV/0!</v>
      </c>
      <c r="L3437" s="92">
        <v>0.0</v>
      </c>
      <c r="M3437" s="92">
        <v>0.0</v>
      </c>
      <c r="N3437" s="103">
        <v>0.0</v>
      </c>
      <c r="O3437" s="95">
        <f t="shared" si="2163"/>
        <v>0</v>
      </c>
      <c r="P3437" s="92">
        <v>0.0</v>
      </c>
      <c r="Q3437" s="92">
        <v>0.0</v>
      </c>
      <c r="R3437" s="92">
        <v>0.0</v>
      </c>
      <c r="S3437" s="92">
        <v>0.0</v>
      </c>
      <c r="T3437" s="92">
        <v>0.0</v>
      </c>
      <c r="U3437" s="92">
        <v>0.0</v>
      </c>
      <c r="V3437" s="92">
        <v>0.0</v>
      </c>
      <c r="W3437" s="92">
        <v>0.0</v>
      </c>
      <c r="X3437" s="92">
        <v>0.0</v>
      </c>
      <c r="Y3437" s="92">
        <v>0.0</v>
      </c>
      <c r="Z3437" s="92">
        <v>0.0</v>
      </c>
      <c r="AA3437" s="92">
        <v>0.0</v>
      </c>
      <c r="AB3437" s="92">
        <v>0.0</v>
      </c>
      <c r="AC3437" s="92">
        <v>0.0</v>
      </c>
      <c r="AD3437" s="92">
        <v>0.0</v>
      </c>
      <c r="AE3437" s="92">
        <v>0.0</v>
      </c>
      <c r="AF3437" s="92">
        <v>0.0</v>
      </c>
      <c r="AG3437" s="92">
        <v>0.0</v>
      </c>
      <c r="AH3437" s="92">
        <v>0.0</v>
      </c>
    </row>
    <row r="3438">
      <c r="A3438" s="90" t="s">
        <v>22</v>
      </c>
      <c r="B3438" s="91" t="s">
        <v>294</v>
      </c>
      <c r="C3438" s="92">
        <v>0.0</v>
      </c>
      <c r="D3438" s="92">
        <v>0.0</v>
      </c>
      <c r="E3438" s="93">
        <f t="shared" si="2164"/>
        <v>0</v>
      </c>
      <c r="F3438" s="92">
        <v>0.0</v>
      </c>
      <c r="G3438" s="92">
        <v>0.0</v>
      </c>
      <c r="H3438" s="92">
        <v>0.0</v>
      </c>
      <c r="I3438" s="92">
        <v>0.0</v>
      </c>
      <c r="J3438" s="106">
        <f t="shared" si="2161"/>
        <v>0</v>
      </c>
      <c r="K3438" s="94" t="str">
        <f t="shared" si="2162"/>
        <v>#DIV/0!</v>
      </c>
      <c r="L3438" s="92">
        <v>0.0</v>
      </c>
      <c r="M3438" s="92">
        <v>0.0</v>
      </c>
      <c r="N3438" s="103">
        <v>0.0</v>
      </c>
      <c r="O3438" s="95">
        <f t="shared" si="2163"/>
        <v>0</v>
      </c>
      <c r="P3438" s="92">
        <v>0.0</v>
      </c>
      <c r="Q3438" s="92">
        <v>0.0</v>
      </c>
      <c r="R3438" s="92">
        <v>0.0</v>
      </c>
      <c r="S3438" s="92">
        <v>0.0</v>
      </c>
      <c r="T3438" s="92">
        <v>0.0</v>
      </c>
      <c r="U3438" s="92">
        <v>0.0</v>
      </c>
      <c r="V3438" s="92">
        <v>0.0</v>
      </c>
      <c r="W3438" s="92">
        <v>0.0</v>
      </c>
      <c r="X3438" s="92">
        <v>0.0</v>
      </c>
      <c r="Y3438" s="92">
        <v>0.0</v>
      </c>
      <c r="Z3438" s="92">
        <v>0.0</v>
      </c>
      <c r="AA3438" s="92">
        <v>0.0</v>
      </c>
      <c r="AB3438" s="92">
        <v>0.0</v>
      </c>
      <c r="AC3438" s="92">
        <v>0.0</v>
      </c>
      <c r="AD3438" s="92">
        <v>0.0</v>
      </c>
      <c r="AE3438" s="92">
        <v>0.0</v>
      </c>
      <c r="AF3438" s="92">
        <v>0.0</v>
      </c>
      <c r="AG3438" s="92">
        <v>0.0</v>
      </c>
      <c r="AH3438" s="92">
        <v>0.0</v>
      </c>
    </row>
    <row r="3439">
      <c r="A3439" s="98"/>
      <c r="B3439" s="99"/>
      <c r="C3439" s="99">
        <f t="shared" ref="C3439:D3439" si="2165">SUM(C3433:C3438)/4</f>
        <v>1</v>
      </c>
      <c r="D3439" s="99">
        <f t="shared" si="2165"/>
        <v>1</v>
      </c>
      <c r="E3439" s="100">
        <f>SUM(E3433:E3438)</f>
        <v>32</v>
      </c>
      <c r="F3439" s="99">
        <f>SUM(F3433:F3438)/4</f>
        <v>1.25</v>
      </c>
      <c r="G3439" s="99">
        <f>SUM(G3433:G3438)</f>
        <v>123</v>
      </c>
      <c r="H3439" s="99"/>
      <c r="I3439" s="99">
        <f>SUM(I3433:I3438)</f>
        <v>95</v>
      </c>
      <c r="J3439" s="99">
        <f t="shared" si="2161"/>
        <v>28</v>
      </c>
      <c r="K3439" s="101">
        <f t="shared" si="2162"/>
        <v>1.294736842</v>
      </c>
      <c r="L3439" s="99">
        <f t="shared" ref="L3439:M3439" si="2166">SUM(L3433:L3438)</f>
        <v>71</v>
      </c>
      <c r="M3439" s="99">
        <f t="shared" si="2166"/>
        <v>169</v>
      </c>
      <c r="N3439" s="99"/>
      <c r="O3439" s="102"/>
      <c r="P3439" s="99">
        <f t="shared" ref="P3439:AH3439" si="2167">SUM(P3433:P3438)</f>
        <v>3</v>
      </c>
      <c r="Q3439" s="99">
        <f t="shared" si="2167"/>
        <v>2</v>
      </c>
      <c r="R3439" s="99">
        <f t="shared" si="2167"/>
        <v>5</v>
      </c>
      <c r="S3439" s="99">
        <f t="shared" si="2167"/>
        <v>0</v>
      </c>
      <c r="T3439" s="99">
        <f t="shared" si="2167"/>
        <v>22</v>
      </c>
      <c r="U3439" s="99">
        <f t="shared" si="2167"/>
        <v>6</v>
      </c>
      <c r="V3439" s="99">
        <f t="shared" si="2167"/>
        <v>3</v>
      </c>
      <c r="W3439" s="99">
        <f t="shared" si="2167"/>
        <v>2</v>
      </c>
      <c r="X3439" s="99">
        <f t="shared" si="2167"/>
        <v>1</v>
      </c>
      <c r="Y3439" s="99">
        <f t="shared" si="2167"/>
        <v>1</v>
      </c>
      <c r="Z3439" s="99">
        <f t="shared" si="2167"/>
        <v>0</v>
      </c>
      <c r="AA3439" s="99">
        <f t="shared" si="2167"/>
        <v>0</v>
      </c>
      <c r="AB3439" s="99">
        <f t="shared" si="2167"/>
        <v>0</v>
      </c>
      <c r="AC3439" s="99">
        <f t="shared" si="2167"/>
        <v>6</v>
      </c>
      <c r="AD3439" s="99">
        <f t="shared" si="2167"/>
        <v>0</v>
      </c>
      <c r="AE3439" s="99">
        <f t="shared" si="2167"/>
        <v>0</v>
      </c>
      <c r="AF3439" s="99">
        <f t="shared" si="2167"/>
        <v>0</v>
      </c>
      <c r="AG3439" s="99">
        <f t="shared" si="2167"/>
        <v>0</v>
      </c>
      <c r="AH3439" s="99">
        <f t="shared" si="2167"/>
        <v>0</v>
      </c>
    </row>
    <row r="3440">
      <c r="A3440" s="90" t="s">
        <v>79</v>
      </c>
      <c r="B3440" s="91" t="s">
        <v>349</v>
      </c>
      <c r="C3440" s="103">
        <v>1.0</v>
      </c>
      <c r="D3440" s="92">
        <v>0.0</v>
      </c>
      <c r="E3440" s="104">
        <v>8.0</v>
      </c>
      <c r="F3440" s="92">
        <v>0.0</v>
      </c>
      <c r="G3440" s="103">
        <v>28.0</v>
      </c>
      <c r="H3440" s="92">
        <v>0.0</v>
      </c>
      <c r="I3440" s="103">
        <v>38.0</v>
      </c>
      <c r="J3440" s="106">
        <f t="shared" si="2161"/>
        <v>-10</v>
      </c>
      <c r="K3440" s="94">
        <f t="shared" si="2162"/>
        <v>0.7368421053</v>
      </c>
      <c r="L3440" s="103">
        <v>10.0</v>
      </c>
      <c r="M3440" s="103">
        <v>38.0</v>
      </c>
      <c r="N3440" s="103">
        <v>1.0</v>
      </c>
      <c r="O3440" s="95">
        <f t="shared" ref="O3440:O3446" si="2168">SUM(L3440*I3440)/60</f>
        <v>6.333333333</v>
      </c>
      <c r="P3440" s="92">
        <v>0.0</v>
      </c>
      <c r="Q3440" s="92">
        <v>0.0</v>
      </c>
      <c r="R3440" s="103">
        <v>1.0</v>
      </c>
      <c r="S3440" s="103">
        <v>4.0</v>
      </c>
      <c r="T3440" s="103">
        <v>6.0</v>
      </c>
      <c r="U3440" s="103">
        <v>1.0</v>
      </c>
      <c r="V3440" s="92">
        <v>0.0</v>
      </c>
      <c r="W3440" s="92">
        <v>0.0</v>
      </c>
      <c r="X3440" s="92">
        <v>0.0</v>
      </c>
      <c r="Y3440" s="92">
        <v>0.0</v>
      </c>
      <c r="Z3440" s="92">
        <v>0.0</v>
      </c>
      <c r="AA3440" s="92">
        <v>0.0</v>
      </c>
      <c r="AB3440" s="92">
        <v>0.0</v>
      </c>
      <c r="AC3440" s="92">
        <v>0.0</v>
      </c>
      <c r="AD3440" s="92">
        <v>0.0</v>
      </c>
      <c r="AE3440" s="92">
        <v>0.0</v>
      </c>
      <c r="AF3440" s="92">
        <v>0.0</v>
      </c>
      <c r="AG3440" s="92">
        <v>0.0</v>
      </c>
      <c r="AH3440" s="92">
        <v>0.0</v>
      </c>
    </row>
    <row r="3441">
      <c r="A3441" s="90" t="s">
        <v>79</v>
      </c>
      <c r="B3441" s="91" t="s">
        <v>350</v>
      </c>
      <c r="C3441" s="92">
        <v>0.0</v>
      </c>
      <c r="D3441" s="92">
        <v>0.0</v>
      </c>
      <c r="E3441" s="93">
        <f>SUM(L3441*I3441)/60</f>
        <v>0</v>
      </c>
      <c r="F3441" s="92">
        <v>0.0</v>
      </c>
      <c r="G3441" s="92">
        <v>0.0</v>
      </c>
      <c r="H3441" s="92">
        <v>0.0</v>
      </c>
      <c r="I3441" s="92">
        <v>0.0</v>
      </c>
      <c r="J3441" s="106">
        <f t="shared" si="2161"/>
        <v>0</v>
      </c>
      <c r="K3441" s="94" t="str">
        <f t="shared" si="2162"/>
        <v>#DIV/0!</v>
      </c>
      <c r="L3441" s="92">
        <v>0.0</v>
      </c>
      <c r="M3441" s="92">
        <v>0.0</v>
      </c>
      <c r="N3441" s="103">
        <v>0.0</v>
      </c>
      <c r="O3441" s="95">
        <f t="shared" si="2168"/>
        <v>0</v>
      </c>
      <c r="P3441" s="92">
        <v>0.0</v>
      </c>
      <c r="Q3441" s="92">
        <v>0.0</v>
      </c>
      <c r="R3441" s="92">
        <v>0.0</v>
      </c>
      <c r="S3441" s="92">
        <v>0.0</v>
      </c>
      <c r="T3441" s="92">
        <v>0.0</v>
      </c>
      <c r="U3441" s="92">
        <v>0.0</v>
      </c>
      <c r="V3441" s="92">
        <v>0.0</v>
      </c>
      <c r="W3441" s="92">
        <v>0.0</v>
      </c>
      <c r="X3441" s="92">
        <v>0.0</v>
      </c>
      <c r="Y3441" s="92">
        <v>0.0</v>
      </c>
      <c r="Z3441" s="92">
        <v>0.0</v>
      </c>
      <c r="AA3441" s="92">
        <v>0.0</v>
      </c>
      <c r="AB3441" s="92">
        <v>0.0</v>
      </c>
      <c r="AC3441" s="92">
        <v>0.0</v>
      </c>
      <c r="AD3441" s="92">
        <v>0.0</v>
      </c>
      <c r="AE3441" s="92">
        <v>0.0</v>
      </c>
      <c r="AF3441" s="92">
        <v>0.0</v>
      </c>
      <c r="AG3441" s="92">
        <v>0.0</v>
      </c>
      <c r="AH3441" s="92">
        <v>0.0</v>
      </c>
    </row>
    <row r="3442">
      <c r="A3442" s="90" t="s">
        <v>79</v>
      </c>
      <c r="B3442" s="91" t="s">
        <v>351</v>
      </c>
      <c r="C3442" s="103">
        <v>1.0</v>
      </c>
      <c r="D3442" s="92">
        <v>0.0</v>
      </c>
      <c r="E3442" s="104">
        <v>8.0</v>
      </c>
      <c r="F3442" s="92">
        <v>0.0</v>
      </c>
      <c r="G3442" s="103">
        <v>28.0</v>
      </c>
      <c r="H3442" s="92">
        <v>0.0</v>
      </c>
      <c r="I3442" s="103">
        <v>36.0</v>
      </c>
      <c r="J3442" s="106">
        <f t="shared" si="2161"/>
        <v>-8</v>
      </c>
      <c r="K3442" s="94">
        <f t="shared" si="2162"/>
        <v>0.7777777778</v>
      </c>
      <c r="L3442" s="103">
        <v>11.0</v>
      </c>
      <c r="M3442" s="103">
        <v>34.0</v>
      </c>
      <c r="N3442" s="103">
        <v>1.0</v>
      </c>
      <c r="O3442" s="95">
        <f t="shared" si="2168"/>
        <v>6.6</v>
      </c>
      <c r="P3442" s="92">
        <v>0.0</v>
      </c>
      <c r="Q3442" s="103">
        <v>3.0</v>
      </c>
      <c r="R3442" s="103">
        <v>4.0</v>
      </c>
      <c r="S3442" s="103">
        <v>1.0</v>
      </c>
      <c r="T3442" s="103">
        <v>2.0</v>
      </c>
      <c r="U3442" s="103">
        <v>1.0</v>
      </c>
      <c r="V3442" s="92">
        <v>0.0</v>
      </c>
      <c r="W3442" s="92">
        <v>0.0</v>
      </c>
      <c r="X3442" s="92">
        <v>0.0</v>
      </c>
      <c r="Y3442" s="92">
        <v>0.0</v>
      </c>
      <c r="Z3442" s="92">
        <v>0.0</v>
      </c>
      <c r="AA3442" s="92">
        <v>0.0</v>
      </c>
      <c r="AB3442" s="92">
        <v>0.0</v>
      </c>
      <c r="AC3442" s="92">
        <v>0.0</v>
      </c>
      <c r="AD3442" s="92">
        <v>0.0</v>
      </c>
      <c r="AE3442" s="92">
        <v>0.0</v>
      </c>
      <c r="AF3442" s="92">
        <v>0.0</v>
      </c>
      <c r="AG3442" s="92">
        <v>0.0</v>
      </c>
      <c r="AH3442" s="92">
        <v>0.0</v>
      </c>
    </row>
    <row r="3443">
      <c r="A3443" s="90" t="s">
        <v>79</v>
      </c>
      <c r="B3443" s="91" t="s">
        <v>352</v>
      </c>
      <c r="C3443" s="103">
        <v>1.0</v>
      </c>
      <c r="D3443" s="92">
        <v>0.0</v>
      </c>
      <c r="E3443" s="104">
        <v>8.0</v>
      </c>
      <c r="F3443" s="92">
        <v>0.0</v>
      </c>
      <c r="G3443" s="103">
        <v>29.0</v>
      </c>
      <c r="H3443" s="92">
        <v>0.0</v>
      </c>
      <c r="I3443" s="103">
        <v>29.0</v>
      </c>
      <c r="J3443" s="106">
        <f t="shared" si="2161"/>
        <v>0</v>
      </c>
      <c r="K3443" s="94">
        <f t="shared" si="2162"/>
        <v>1</v>
      </c>
      <c r="L3443" s="103">
        <v>14.0</v>
      </c>
      <c r="M3443" s="103">
        <v>38.0</v>
      </c>
      <c r="N3443" s="103">
        <v>1.0</v>
      </c>
      <c r="O3443" s="95">
        <f t="shared" si="2168"/>
        <v>6.766666667</v>
      </c>
      <c r="P3443" s="103">
        <v>1.0</v>
      </c>
      <c r="Q3443" s="92">
        <v>0.0</v>
      </c>
      <c r="R3443" s="103">
        <v>4.0</v>
      </c>
      <c r="S3443" s="92">
        <v>0.0</v>
      </c>
      <c r="T3443" s="103">
        <v>5.0</v>
      </c>
      <c r="U3443" s="103">
        <v>1.0</v>
      </c>
      <c r="V3443" s="92">
        <v>0.0</v>
      </c>
      <c r="W3443" s="92">
        <v>0.0</v>
      </c>
      <c r="X3443" s="92">
        <v>0.0</v>
      </c>
      <c r="Y3443" s="92">
        <v>0.0</v>
      </c>
      <c r="Z3443" s="92">
        <v>0.0</v>
      </c>
      <c r="AA3443" s="92">
        <v>0.0</v>
      </c>
      <c r="AB3443" s="92">
        <v>0.0</v>
      </c>
      <c r="AC3443" s="92">
        <v>0.0</v>
      </c>
      <c r="AD3443" s="92">
        <v>0.0</v>
      </c>
      <c r="AE3443" s="92">
        <v>0.0</v>
      </c>
      <c r="AF3443" s="92">
        <v>0.0</v>
      </c>
      <c r="AG3443" s="92">
        <v>0.0</v>
      </c>
      <c r="AH3443" s="92">
        <v>0.0</v>
      </c>
    </row>
    <row r="3444">
      <c r="A3444" s="90" t="s">
        <v>79</v>
      </c>
      <c r="B3444" s="91" t="s">
        <v>353</v>
      </c>
      <c r="C3444" s="103">
        <v>1.0</v>
      </c>
      <c r="D3444" s="92">
        <v>0.0</v>
      </c>
      <c r="E3444" s="104">
        <v>8.0</v>
      </c>
      <c r="F3444" s="92">
        <v>0.0</v>
      </c>
      <c r="G3444" s="103">
        <v>10.0</v>
      </c>
      <c r="H3444" s="92">
        <v>0.0</v>
      </c>
      <c r="I3444" s="103">
        <v>23.0</v>
      </c>
      <c r="J3444" s="106">
        <f t="shared" si="2161"/>
        <v>-13</v>
      </c>
      <c r="K3444" s="94">
        <f t="shared" si="2162"/>
        <v>0.4347826087</v>
      </c>
      <c r="L3444" s="103">
        <v>18.0</v>
      </c>
      <c r="M3444" s="103">
        <v>10.0</v>
      </c>
      <c r="N3444" s="103">
        <v>1.0</v>
      </c>
      <c r="O3444" s="95">
        <f t="shared" si="2168"/>
        <v>6.9</v>
      </c>
      <c r="P3444" s="92">
        <v>0.0</v>
      </c>
      <c r="Q3444" s="92">
        <v>0.0</v>
      </c>
      <c r="R3444" s="92">
        <v>0.0</v>
      </c>
      <c r="S3444" s="103">
        <v>1.0</v>
      </c>
      <c r="T3444" s="92">
        <v>0.0</v>
      </c>
      <c r="U3444" s="92">
        <v>0.0</v>
      </c>
      <c r="V3444" s="92">
        <v>0.0</v>
      </c>
      <c r="W3444" s="92">
        <v>0.0</v>
      </c>
      <c r="X3444" s="92">
        <v>0.0</v>
      </c>
      <c r="Y3444" s="92">
        <v>0.0</v>
      </c>
      <c r="Z3444" s="92">
        <v>0.0</v>
      </c>
      <c r="AA3444" s="92">
        <v>0.0</v>
      </c>
      <c r="AB3444" s="92">
        <v>0.0</v>
      </c>
      <c r="AC3444" s="92">
        <v>0.0</v>
      </c>
      <c r="AD3444" s="92">
        <v>0.0</v>
      </c>
      <c r="AE3444" s="92">
        <v>0.0</v>
      </c>
      <c r="AF3444" s="92">
        <v>0.0</v>
      </c>
      <c r="AG3444" s="92">
        <v>0.0</v>
      </c>
      <c r="AH3444" s="92">
        <v>0.0</v>
      </c>
    </row>
    <row r="3445">
      <c r="A3445" s="90" t="s">
        <v>79</v>
      </c>
      <c r="B3445" s="91" t="s">
        <v>354</v>
      </c>
      <c r="C3445" s="92">
        <v>0.0</v>
      </c>
      <c r="D3445" s="92">
        <v>0.0</v>
      </c>
      <c r="E3445" s="93">
        <f t="shared" ref="E3445:E3446" si="2169">SUM(L3445*I3445)/60</f>
        <v>0</v>
      </c>
      <c r="F3445" s="92">
        <v>0.0</v>
      </c>
      <c r="G3445" s="92">
        <v>0.0</v>
      </c>
      <c r="H3445" s="92">
        <v>0.0</v>
      </c>
      <c r="I3445" s="92">
        <v>0.0</v>
      </c>
      <c r="J3445" s="106">
        <f t="shared" si="2161"/>
        <v>0</v>
      </c>
      <c r="K3445" s="94" t="str">
        <f t="shared" si="2162"/>
        <v>#DIV/0!</v>
      </c>
      <c r="L3445" s="92">
        <v>0.0</v>
      </c>
      <c r="M3445" s="92">
        <v>0.0</v>
      </c>
      <c r="N3445" s="103">
        <v>0.0</v>
      </c>
      <c r="O3445" s="95">
        <f t="shared" si="2168"/>
        <v>0</v>
      </c>
      <c r="P3445" s="92">
        <v>0.0</v>
      </c>
      <c r="Q3445" s="92">
        <v>0.0</v>
      </c>
      <c r="R3445" s="92">
        <v>0.0</v>
      </c>
      <c r="S3445" s="92">
        <v>0.0</v>
      </c>
      <c r="T3445" s="92">
        <v>0.0</v>
      </c>
      <c r="U3445" s="92">
        <v>0.0</v>
      </c>
      <c r="V3445" s="92">
        <v>0.0</v>
      </c>
      <c r="W3445" s="92">
        <v>0.0</v>
      </c>
      <c r="X3445" s="92">
        <v>0.0</v>
      </c>
      <c r="Y3445" s="92">
        <v>0.0</v>
      </c>
      <c r="Z3445" s="92">
        <v>0.0</v>
      </c>
      <c r="AA3445" s="92">
        <v>0.0</v>
      </c>
      <c r="AB3445" s="92">
        <v>0.0</v>
      </c>
      <c r="AC3445" s="92">
        <v>0.0</v>
      </c>
      <c r="AD3445" s="92">
        <v>0.0</v>
      </c>
      <c r="AE3445" s="92">
        <v>0.0</v>
      </c>
      <c r="AF3445" s="92">
        <v>0.0</v>
      </c>
      <c r="AG3445" s="92">
        <v>0.0</v>
      </c>
      <c r="AH3445" s="92">
        <v>0.0</v>
      </c>
    </row>
    <row r="3446">
      <c r="A3446" s="90" t="s">
        <v>269</v>
      </c>
      <c r="B3446" s="91" t="s">
        <v>355</v>
      </c>
      <c r="C3446" s="92">
        <v>0.0</v>
      </c>
      <c r="D3446" s="92">
        <v>0.0</v>
      </c>
      <c r="E3446" s="93">
        <f t="shared" si="2169"/>
        <v>0</v>
      </c>
      <c r="F3446" s="92">
        <v>0.0</v>
      </c>
      <c r="G3446" s="92">
        <v>0.0</v>
      </c>
      <c r="H3446" s="92">
        <v>0.0</v>
      </c>
      <c r="I3446" s="92">
        <v>0.0</v>
      </c>
      <c r="J3446" s="106">
        <f t="shared" si="2161"/>
        <v>0</v>
      </c>
      <c r="K3446" s="94" t="str">
        <f t="shared" si="2162"/>
        <v>#DIV/0!</v>
      </c>
      <c r="L3446" s="92">
        <v>0.0</v>
      </c>
      <c r="M3446" s="92">
        <v>0.0</v>
      </c>
      <c r="N3446" s="103">
        <v>0.0</v>
      </c>
      <c r="O3446" s="95">
        <f t="shared" si="2168"/>
        <v>0</v>
      </c>
      <c r="P3446" s="92">
        <v>0.0</v>
      </c>
      <c r="Q3446" s="92">
        <v>0.0</v>
      </c>
      <c r="R3446" s="92">
        <v>0.0</v>
      </c>
      <c r="S3446" s="92">
        <v>0.0</v>
      </c>
      <c r="T3446" s="92">
        <v>0.0</v>
      </c>
      <c r="U3446" s="92">
        <v>0.0</v>
      </c>
      <c r="V3446" s="92">
        <v>0.0</v>
      </c>
      <c r="W3446" s="92">
        <v>0.0</v>
      </c>
      <c r="X3446" s="92">
        <v>0.0</v>
      </c>
      <c r="Y3446" s="92">
        <v>0.0</v>
      </c>
      <c r="Z3446" s="92">
        <v>0.0</v>
      </c>
      <c r="AA3446" s="92">
        <v>0.0</v>
      </c>
      <c r="AB3446" s="92">
        <v>0.0</v>
      </c>
      <c r="AC3446" s="92">
        <v>0.0</v>
      </c>
      <c r="AD3446" s="92">
        <v>0.0</v>
      </c>
      <c r="AE3446" s="92">
        <v>0.0</v>
      </c>
      <c r="AF3446" s="92">
        <v>0.0</v>
      </c>
      <c r="AG3446" s="92">
        <v>0.0</v>
      </c>
      <c r="AH3446" s="92">
        <v>0.0</v>
      </c>
    </row>
    <row r="3447">
      <c r="A3447" s="98" t="s">
        <v>271</v>
      </c>
      <c r="B3447" s="99"/>
      <c r="C3447" s="99">
        <f>SUM(C3440:C3445)</f>
        <v>4</v>
      </c>
      <c r="D3447" s="99">
        <f t="shared" ref="D3447:F3447" si="2170">SUM(D3440:D3445)/4</f>
        <v>0</v>
      </c>
      <c r="E3447" s="100">
        <f t="shared" si="2170"/>
        <v>8</v>
      </c>
      <c r="F3447" s="99">
        <f t="shared" si="2170"/>
        <v>0</v>
      </c>
      <c r="G3447" s="99">
        <f>SUM(G3440:G3445)</f>
        <v>95</v>
      </c>
      <c r="H3447" s="99"/>
      <c r="I3447" s="99">
        <f>SUM(I3440:I3445)</f>
        <v>126</v>
      </c>
      <c r="J3447" s="99">
        <f t="shared" si="2161"/>
        <v>-31</v>
      </c>
      <c r="K3447" s="101">
        <f t="shared" si="2162"/>
        <v>0.753968254</v>
      </c>
      <c r="L3447" s="99">
        <f t="shared" ref="L3447:M3447" si="2171">SUM(L3440:L3445)</f>
        <v>53</v>
      </c>
      <c r="M3447" s="99">
        <f t="shared" si="2171"/>
        <v>120</v>
      </c>
      <c r="N3447" s="99"/>
      <c r="O3447" s="102"/>
      <c r="P3447" s="99">
        <f t="shared" ref="P3447:AH3447" si="2172">SUM(P3440:P3445)</f>
        <v>1</v>
      </c>
      <c r="Q3447" s="99">
        <f t="shared" si="2172"/>
        <v>3</v>
      </c>
      <c r="R3447" s="99">
        <f t="shared" si="2172"/>
        <v>9</v>
      </c>
      <c r="S3447" s="99">
        <f t="shared" si="2172"/>
        <v>6</v>
      </c>
      <c r="T3447" s="99">
        <f t="shared" si="2172"/>
        <v>13</v>
      </c>
      <c r="U3447" s="99">
        <f t="shared" si="2172"/>
        <v>3</v>
      </c>
      <c r="V3447" s="99">
        <f t="shared" si="2172"/>
        <v>0</v>
      </c>
      <c r="W3447" s="99">
        <f t="shared" si="2172"/>
        <v>0</v>
      </c>
      <c r="X3447" s="99">
        <f t="shared" si="2172"/>
        <v>0</v>
      </c>
      <c r="Y3447" s="99">
        <f t="shared" si="2172"/>
        <v>0</v>
      </c>
      <c r="Z3447" s="99">
        <f t="shared" si="2172"/>
        <v>0</v>
      </c>
      <c r="AA3447" s="99">
        <f t="shared" si="2172"/>
        <v>0</v>
      </c>
      <c r="AB3447" s="99">
        <f t="shared" si="2172"/>
        <v>0</v>
      </c>
      <c r="AC3447" s="99">
        <f t="shared" si="2172"/>
        <v>0</v>
      </c>
      <c r="AD3447" s="99">
        <f t="shared" si="2172"/>
        <v>0</v>
      </c>
      <c r="AE3447" s="99">
        <f t="shared" si="2172"/>
        <v>0</v>
      </c>
      <c r="AF3447" s="99">
        <f t="shared" si="2172"/>
        <v>0</v>
      </c>
      <c r="AG3447" s="99">
        <f t="shared" si="2172"/>
        <v>0</v>
      </c>
      <c r="AH3447" s="99">
        <f t="shared" si="2172"/>
        <v>0</v>
      </c>
    </row>
    <row r="3448">
      <c r="A3448" s="119" t="s">
        <v>573</v>
      </c>
    </row>
    <row r="3450">
      <c r="A3450" s="115"/>
      <c r="F3450" s="116" t="s">
        <v>382</v>
      </c>
      <c r="L3450" s="117" t="s">
        <v>383</v>
      </c>
      <c r="N3450" s="118" t="s">
        <v>384</v>
      </c>
    </row>
    <row r="3451">
      <c r="A3451" s="83" t="s">
        <v>232</v>
      </c>
      <c r="B3451" s="83" t="s">
        <v>233</v>
      </c>
      <c r="C3451" s="83" t="s">
        <v>234</v>
      </c>
      <c r="D3451" s="83" t="s">
        <v>15</v>
      </c>
      <c r="E3451" s="84" t="s">
        <v>235</v>
      </c>
      <c r="F3451" s="85" t="s">
        <v>17</v>
      </c>
      <c r="G3451" s="85" t="s">
        <v>236</v>
      </c>
      <c r="H3451" s="85" t="s">
        <v>237</v>
      </c>
      <c r="I3451" s="85" t="s">
        <v>238</v>
      </c>
      <c r="J3451" s="85" t="s">
        <v>239</v>
      </c>
      <c r="K3451" s="86" t="s">
        <v>240</v>
      </c>
      <c r="L3451" s="87" t="s">
        <v>241</v>
      </c>
      <c r="M3451" s="87" t="s">
        <v>242</v>
      </c>
      <c r="N3451" s="88" t="s">
        <v>385</v>
      </c>
      <c r="O3451" s="88" t="s">
        <v>235</v>
      </c>
      <c r="P3451" s="88" t="s">
        <v>244</v>
      </c>
      <c r="Q3451" s="88" t="s">
        <v>245</v>
      </c>
      <c r="R3451" s="88" t="s">
        <v>246</v>
      </c>
      <c r="S3451" s="88" t="s">
        <v>247</v>
      </c>
      <c r="T3451" s="88" t="s">
        <v>248</v>
      </c>
      <c r="U3451" s="88" t="s">
        <v>249</v>
      </c>
      <c r="V3451" s="88" t="s">
        <v>250</v>
      </c>
      <c r="W3451" s="88" t="s">
        <v>251</v>
      </c>
      <c r="X3451" s="88" t="s">
        <v>252</v>
      </c>
      <c r="Y3451" s="88" t="s">
        <v>253</v>
      </c>
      <c r="Z3451" s="88" t="s">
        <v>254</v>
      </c>
      <c r="AA3451" s="88" t="s">
        <v>255</v>
      </c>
      <c r="AB3451" s="88" t="s">
        <v>256</v>
      </c>
      <c r="AC3451" s="88" t="s">
        <v>257</v>
      </c>
      <c r="AD3451" s="88" t="s">
        <v>258</v>
      </c>
      <c r="AE3451" s="88" t="s">
        <v>259</v>
      </c>
      <c r="AF3451" s="88" t="s">
        <v>260</v>
      </c>
      <c r="AG3451" s="88" t="s">
        <v>261</v>
      </c>
      <c r="AH3451" s="88" t="s">
        <v>262</v>
      </c>
    </row>
    <row r="3452">
      <c r="A3452" s="90" t="s">
        <v>22</v>
      </c>
      <c r="B3452" s="91" t="s">
        <v>289</v>
      </c>
      <c r="C3452" s="103">
        <v>1.0</v>
      </c>
      <c r="D3452" s="103">
        <v>1.0</v>
      </c>
      <c r="E3452" s="104">
        <v>7.0</v>
      </c>
      <c r="F3452" s="103">
        <v>1.0</v>
      </c>
      <c r="G3452" s="103">
        <v>23.0</v>
      </c>
      <c r="H3452" s="92">
        <v>0.0</v>
      </c>
      <c r="I3452" s="103">
        <v>22.0</v>
      </c>
      <c r="J3452" s="106">
        <f t="shared" ref="J3452:J3466" si="2173">SUM(G3452-I3452)</f>
        <v>1</v>
      </c>
      <c r="K3452" s="94">
        <f t="shared" ref="K3452:K3466" si="2174">SUM(G3452/I3452)</f>
        <v>1.045454545</v>
      </c>
      <c r="L3452" s="103">
        <v>15.0</v>
      </c>
      <c r="M3452" s="103">
        <v>34.0</v>
      </c>
      <c r="N3452" s="103">
        <v>1.0</v>
      </c>
      <c r="O3452" s="95">
        <f t="shared" ref="O3452:O3457" si="2175">(E3452*N3452)</f>
        <v>7</v>
      </c>
      <c r="P3452" s="103">
        <v>4.0</v>
      </c>
      <c r="Q3452" s="92">
        <v>0.0</v>
      </c>
      <c r="R3452" s="92">
        <v>0.0</v>
      </c>
      <c r="S3452" s="103">
        <v>1.0</v>
      </c>
      <c r="T3452" s="103">
        <v>5.0</v>
      </c>
      <c r="U3452" s="103">
        <v>1.0</v>
      </c>
      <c r="V3452" s="92">
        <v>0.0</v>
      </c>
      <c r="W3452" s="92">
        <v>0.0</v>
      </c>
      <c r="X3452" s="92">
        <v>0.0</v>
      </c>
      <c r="Y3452" s="92">
        <v>0.0</v>
      </c>
      <c r="Z3452" s="92">
        <v>0.0</v>
      </c>
      <c r="AA3452" s="92">
        <v>0.0</v>
      </c>
      <c r="AB3452" s="92">
        <v>0.0</v>
      </c>
      <c r="AC3452" s="92">
        <v>0.0</v>
      </c>
      <c r="AD3452" s="92">
        <v>0.0</v>
      </c>
      <c r="AE3452" s="92">
        <v>0.0</v>
      </c>
      <c r="AF3452" s="92">
        <v>0.0</v>
      </c>
      <c r="AG3452" s="92">
        <v>0.0</v>
      </c>
      <c r="AH3452" s="92">
        <v>0.0</v>
      </c>
    </row>
    <row r="3453">
      <c r="A3453" s="90" t="s">
        <v>22</v>
      </c>
      <c r="B3453" s="91" t="s">
        <v>290</v>
      </c>
      <c r="C3453" s="103">
        <v>1.0</v>
      </c>
      <c r="D3453" s="103">
        <v>1.0</v>
      </c>
      <c r="E3453" s="104">
        <v>7.0</v>
      </c>
      <c r="F3453" s="103">
        <v>1.0</v>
      </c>
      <c r="G3453" s="103">
        <v>26.0</v>
      </c>
      <c r="H3453" s="92">
        <v>0.0</v>
      </c>
      <c r="I3453" s="103">
        <v>19.0</v>
      </c>
      <c r="J3453" s="106">
        <f t="shared" si="2173"/>
        <v>7</v>
      </c>
      <c r="K3453" s="94">
        <f t="shared" si="2174"/>
        <v>1.368421053</v>
      </c>
      <c r="L3453" s="103">
        <v>17.0</v>
      </c>
      <c r="M3453" s="103">
        <v>34.0</v>
      </c>
      <c r="N3453" s="103">
        <v>1.0</v>
      </c>
      <c r="O3453" s="95">
        <f t="shared" si="2175"/>
        <v>7</v>
      </c>
      <c r="P3453" s="92">
        <v>0.0</v>
      </c>
      <c r="Q3453" s="103">
        <v>1.0</v>
      </c>
      <c r="R3453" s="92">
        <v>0.0</v>
      </c>
      <c r="S3453" s="92">
        <v>0.0</v>
      </c>
      <c r="T3453" s="103">
        <v>4.0</v>
      </c>
      <c r="U3453" s="103">
        <v>1.0</v>
      </c>
      <c r="V3453" s="103">
        <v>1.0</v>
      </c>
      <c r="W3453" s="92">
        <v>0.0</v>
      </c>
      <c r="X3453" s="92">
        <v>0.0</v>
      </c>
      <c r="Y3453" s="92">
        <v>0.0</v>
      </c>
      <c r="Z3453" s="92">
        <v>0.0</v>
      </c>
      <c r="AA3453" s="92">
        <v>0.0</v>
      </c>
      <c r="AB3453" s="92">
        <v>0.0</v>
      </c>
      <c r="AC3453" s="103">
        <v>1.0</v>
      </c>
      <c r="AD3453" s="92">
        <v>0.0</v>
      </c>
      <c r="AE3453" s="92">
        <v>0.0</v>
      </c>
      <c r="AF3453" s="92">
        <v>0.0</v>
      </c>
      <c r="AG3453" s="103">
        <v>1.0</v>
      </c>
      <c r="AH3453" s="92">
        <v>0.0</v>
      </c>
    </row>
    <row r="3454">
      <c r="A3454" s="90" t="s">
        <v>22</v>
      </c>
      <c r="B3454" s="91" t="s">
        <v>291</v>
      </c>
      <c r="C3454" s="103">
        <v>1.0</v>
      </c>
      <c r="D3454" s="103">
        <v>1.0</v>
      </c>
      <c r="E3454" s="104">
        <v>7.0</v>
      </c>
      <c r="F3454" s="103">
        <v>2.0</v>
      </c>
      <c r="G3454" s="103">
        <v>33.0</v>
      </c>
      <c r="H3454" s="92">
        <v>0.0</v>
      </c>
      <c r="I3454" s="103">
        <v>23.0</v>
      </c>
      <c r="J3454" s="106">
        <f t="shared" si="2173"/>
        <v>10</v>
      </c>
      <c r="K3454" s="94">
        <f t="shared" si="2174"/>
        <v>1.434782609</v>
      </c>
      <c r="L3454" s="103">
        <v>14.0</v>
      </c>
      <c r="M3454" s="103">
        <v>44.0</v>
      </c>
      <c r="N3454" s="103">
        <v>1.0</v>
      </c>
      <c r="O3454" s="95">
        <f t="shared" si="2175"/>
        <v>7</v>
      </c>
      <c r="P3454" s="103">
        <v>1.0</v>
      </c>
      <c r="Q3454" s="92">
        <v>0.0</v>
      </c>
      <c r="R3454" s="103">
        <v>1.0</v>
      </c>
      <c r="S3454" s="92">
        <v>0.0</v>
      </c>
      <c r="T3454" s="103">
        <v>7.0</v>
      </c>
      <c r="U3454" s="103">
        <v>1.0</v>
      </c>
      <c r="V3454" s="92">
        <v>0.0</v>
      </c>
      <c r="W3454" s="92">
        <v>0.0</v>
      </c>
      <c r="X3454" s="92">
        <v>0.0</v>
      </c>
      <c r="Y3454" s="92">
        <v>0.0</v>
      </c>
      <c r="Z3454" s="92">
        <v>0.0</v>
      </c>
      <c r="AA3454" s="92">
        <v>0.0</v>
      </c>
      <c r="AB3454" s="92">
        <v>0.0</v>
      </c>
      <c r="AC3454" s="103">
        <v>1.0</v>
      </c>
      <c r="AD3454" s="92">
        <v>0.0</v>
      </c>
      <c r="AE3454" s="92">
        <v>0.0</v>
      </c>
      <c r="AF3454" s="92">
        <v>0.0</v>
      </c>
      <c r="AG3454" s="92">
        <v>0.0</v>
      </c>
      <c r="AH3454" s="92">
        <v>0.0</v>
      </c>
    </row>
    <row r="3455">
      <c r="A3455" s="90" t="s">
        <v>22</v>
      </c>
      <c r="B3455" s="91" t="s">
        <v>292</v>
      </c>
      <c r="C3455" s="103">
        <v>1.0</v>
      </c>
      <c r="D3455" s="103">
        <v>1.0</v>
      </c>
      <c r="E3455" s="104">
        <v>7.0</v>
      </c>
      <c r="F3455" s="103">
        <v>1.0</v>
      </c>
      <c r="G3455" s="103">
        <v>30.0</v>
      </c>
      <c r="H3455" s="92">
        <v>0.0</v>
      </c>
      <c r="I3455" s="103">
        <v>21.0</v>
      </c>
      <c r="J3455" s="106">
        <f t="shared" si="2173"/>
        <v>9</v>
      </c>
      <c r="K3455" s="94">
        <f t="shared" si="2174"/>
        <v>1.428571429</v>
      </c>
      <c r="L3455" s="103">
        <v>16.0</v>
      </c>
      <c r="M3455" s="103">
        <v>41.0</v>
      </c>
      <c r="N3455" s="103">
        <v>1.0</v>
      </c>
      <c r="O3455" s="95">
        <f t="shared" si="2175"/>
        <v>7</v>
      </c>
      <c r="P3455" s="92">
        <v>0.0</v>
      </c>
      <c r="Q3455" s="103">
        <v>1.0</v>
      </c>
      <c r="R3455" s="103">
        <v>1.0</v>
      </c>
      <c r="S3455" s="92">
        <v>0.0</v>
      </c>
      <c r="T3455" s="103">
        <v>7.0</v>
      </c>
      <c r="U3455" s="103">
        <v>3.0</v>
      </c>
      <c r="V3455" s="103">
        <v>2.0</v>
      </c>
      <c r="W3455" s="92">
        <v>0.0</v>
      </c>
      <c r="X3455" s="92">
        <v>0.0</v>
      </c>
      <c r="Y3455" s="92">
        <v>0.0</v>
      </c>
      <c r="Z3455" s="92">
        <v>0.0</v>
      </c>
      <c r="AA3455" s="92">
        <v>0.0</v>
      </c>
      <c r="AB3455" s="92">
        <v>0.0</v>
      </c>
      <c r="AC3455" s="103">
        <v>1.0</v>
      </c>
      <c r="AD3455" s="92">
        <v>0.0</v>
      </c>
      <c r="AE3455" s="92">
        <v>0.0</v>
      </c>
      <c r="AF3455" s="92">
        <v>0.0</v>
      </c>
      <c r="AG3455" s="103">
        <v>2.0</v>
      </c>
      <c r="AH3455" s="92">
        <v>0.0</v>
      </c>
    </row>
    <row r="3456">
      <c r="A3456" s="90" t="s">
        <v>22</v>
      </c>
      <c r="B3456" s="91" t="s">
        <v>293</v>
      </c>
      <c r="C3456" s="92">
        <v>0.0</v>
      </c>
      <c r="D3456" s="92">
        <v>0.0</v>
      </c>
      <c r="E3456" s="93">
        <f t="shared" ref="E3456:E3457" si="2176">SUM(L3456*I3456)/60</f>
        <v>0</v>
      </c>
      <c r="F3456" s="92">
        <v>0.0</v>
      </c>
      <c r="G3456" s="92">
        <v>0.0</v>
      </c>
      <c r="H3456" s="92">
        <v>0.0</v>
      </c>
      <c r="I3456" s="92">
        <v>0.0</v>
      </c>
      <c r="J3456" s="106">
        <f t="shared" si="2173"/>
        <v>0</v>
      </c>
      <c r="K3456" s="94" t="str">
        <f t="shared" si="2174"/>
        <v>#DIV/0!</v>
      </c>
      <c r="L3456" s="92">
        <v>0.0</v>
      </c>
      <c r="M3456" s="92">
        <v>0.0</v>
      </c>
      <c r="N3456" s="103">
        <v>0.0</v>
      </c>
      <c r="O3456" s="95">
        <f t="shared" si="2175"/>
        <v>0</v>
      </c>
      <c r="P3456" s="92">
        <v>0.0</v>
      </c>
      <c r="Q3456" s="92">
        <v>0.0</v>
      </c>
      <c r="R3456" s="92">
        <v>0.0</v>
      </c>
      <c r="S3456" s="92">
        <v>0.0</v>
      </c>
      <c r="T3456" s="92">
        <v>0.0</v>
      </c>
      <c r="U3456" s="92">
        <v>0.0</v>
      </c>
      <c r="V3456" s="92">
        <v>0.0</v>
      </c>
      <c r="W3456" s="92">
        <v>0.0</v>
      </c>
      <c r="X3456" s="92">
        <v>0.0</v>
      </c>
      <c r="Y3456" s="92">
        <v>0.0</v>
      </c>
      <c r="Z3456" s="92">
        <v>0.0</v>
      </c>
      <c r="AA3456" s="92">
        <v>0.0</v>
      </c>
      <c r="AB3456" s="92">
        <v>0.0</v>
      </c>
      <c r="AC3456" s="92">
        <v>0.0</v>
      </c>
      <c r="AD3456" s="92">
        <v>0.0</v>
      </c>
      <c r="AE3456" s="92">
        <v>0.0</v>
      </c>
      <c r="AF3456" s="92">
        <v>0.0</v>
      </c>
      <c r="AG3456" s="92">
        <v>0.0</v>
      </c>
      <c r="AH3456" s="92">
        <v>0.0</v>
      </c>
    </row>
    <row r="3457">
      <c r="A3457" s="90" t="s">
        <v>22</v>
      </c>
      <c r="B3457" s="91" t="s">
        <v>294</v>
      </c>
      <c r="C3457" s="92">
        <v>0.0</v>
      </c>
      <c r="D3457" s="92">
        <v>0.0</v>
      </c>
      <c r="E3457" s="93">
        <f t="shared" si="2176"/>
        <v>0</v>
      </c>
      <c r="F3457" s="92">
        <v>0.0</v>
      </c>
      <c r="G3457" s="92">
        <v>0.0</v>
      </c>
      <c r="H3457" s="92">
        <v>0.0</v>
      </c>
      <c r="I3457" s="92">
        <v>0.0</v>
      </c>
      <c r="J3457" s="106">
        <f t="shared" si="2173"/>
        <v>0</v>
      </c>
      <c r="K3457" s="94" t="str">
        <f t="shared" si="2174"/>
        <v>#DIV/0!</v>
      </c>
      <c r="L3457" s="92">
        <v>0.0</v>
      </c>
      <c r="M3457" s="92">
        <v>0.0</v>
      </c>
      <c r="N3457" s="103">
        <v>0.0</v>
      </c>
      <c r="O3457" s="95">
        <f t="shared" si="2175"/>
        <v>0</v>
      </c>
      <c r="P3457" s="92">
        <v>0.0</v>
      </c>
      <c r="Q3457" s="92">
        <v>0.0</v>
      </c>
      <c r="R3457" s="92">
        <v>0.0</v>
      </c>
      <c r="S3457" s="92">
        <v>0.0</v>
      </c>
      <c r="T3457" s="92">
        <v>0.0</v>
      </c>
      <c r="U3457" s="92">
        <v>0.0</v>
      </c>
      <c r="V3457" s="92">
        <v>0.0</v>
      </c>
      <c r="W3457" s="92">
        <v>0.0</v>
      </c>
      <c r="X3457" s="92">
        <v>0.0</v>
      </c>
      <c r="Y3457" s="92">
        <v>0.0</v>
      </c>
      <c r="Z3457" s="92">
        <v>0.0</v>
      </c>
      <c r="AA3457" s="92">
        <v>0.0</v>
      </c>
      <c r="AB3457" s="92">
        <v>0.0</v>
      </c>
      <c r="AC3457" s="92">
        <v>0.0</v>
      </c>
      <c r="AD3457" s="92">
        <v>0.0</v>
      </c>
      <c r="AE3457" s="92">
        <v>0.0</v>
      </c>
      <c r="AF3457" s="92">
        <v>0.0</v>
      </c>
      <c r="AG3457" s="92">
        <v>0.0</v>
      </c>
      <c r="AH3457" s="92">
        <v>0.0</v>
      </c>
    </row>
    <row r="3458">
      <c r="A3458" s="98"/>
      <c r="B3458" s="99"/>
      <c r="C3458" s="99">
        <f t="shared" ref="C3458:D3458" si="2177">SUM(C3452:C3457)/4</f>
        <v>1</v>
      </c>
      <c r="D3458" s="99">
        <f t="shared" si="2177"/>
        <v>1</v>
      </c>
      <c r="E3458" s="100">
        <f>SUM(E3452:E3457)</f>
        <v>28</v>
      </c>
      <c r="F3458" s="99">
        <f>SUM(F3452:F3457)/4</f>
        <v>1.25</v>
      </c>
      <c r="G3458" s="99">
        <f>SUM(G3452:G3457)</f>
        <v>112</v>
      </c>
      <c r="H3458" s="99"/>
      <c r="I3458" s="99">
        <f>SUM(I3452:I3457)</f>
        <v>85</v>
      </c>
      <c r="J3458" s="99">
        <f t="shared" si="2173"/>
        <v>27</v>
      </c>
      <c r="K3458" s="101">
        <f t="shared" si="2174"/>
        <v>1.317647059</v>
      </c>
      <c r="L3458" s="99">
        <f t="shared" ref="L3458:M3458" si="2178">SUM(L3452:L3457)</f>
        <v>62</v>
      </c>
      <c r="M3458" s="99">
        <f t="shared" si="2178"/>
        <v>153</v>
      </c>
      <c r="N3458" s="99"/>
      <c r="O3458" s="102"/>
      <c r="P3458" s="99">
        <f t="shared" ref="P3458:AH3458" si="2179">SUM(P3452:P3457)</f>
        <v>5</v>
      </c>
      <c r="Q3458" s="99">
        <f t="shared" si="2179"/>
        <v>2</v>
      </c>
      <c r="R3458" s="99">
        <f t="shared" si="2179"/>
        <v>2</v>
      </c>
      <c r="S3458" s="99">
        <f t="shared" si="2179"/>
        <v>1</v>
      </c>
      <c r="T3458" s="99">
        <f t="shared" si="2179"/>
        <v>23</v>
      </c>
      <c r="U3458" s="99">
        <f t="shared" si="2179"/>
        <v>6</v>
      </c>
      <c r="V3458" s="99">
        <f t="shared" si="2179"/>
        <v>3</v>
      </c>
      <c r="W3458" s="99">
        <f t="shared" si="2179"/>
        <v>0</v>
      </c>
      <c r="X3458" s="99">
        <f t="shared" si="2179"/>
        <v>0</v>
      </c>
      <c r="Y3458" s="99">
        <f t="shared" si="2179"/>
        <v>0</v>
      </c>
      <c r="Z3458" s="99">
        <f t="shared" si="2179"/>
        <v>0</v>
      </c>
      <c r="AA3458" s="99">
        <f t="shared" si="2179"/>
        <v>0</v>
      </c>
      <c r="AB3458" s="99">
        <f t="shared" si="2179"/>
        <v>0</v>
      </c>
      <c r="AC3458" s="99">
        <f t="shared" si="2179"/>
        <v>3</v>
      </c>
      <c r="AD3458" s="99">
        <f t="shared" si="2179"/>
        <v>0</v>
      </c>
      <c r="AE3458" s="99">
        <f t="shared" si="2179"/>
        <v>0</v>
      </c>
      <c r="AF3458" s="99">
        <f t="shared" si="2179"/>
        <v>0</v>
      </c>
      <c r="AG3458" s="99">
        <f t="shared" si="2179"/>
        <v>3</v>
      </c>
      <c r="AH3458" s="99">
        <f t="shared" si="2179"/>
        <v>0</v>
      </c>
    </row>
    <row r="3459">
      <c r="A3459" s="90" t="s">
        <v>79</v>
      </c>
      <c r="B3459" s="91" t="s">
        <v>349</v>
      </c>
      <c r="C3459" s="103">
        <v>1.0</v>
      </c>
      <c r="D3459" s="92">
        <v>0.0</v>
      </c>
      <c r="E3459" s="104">
        <v>7.0</v>
      </c>
      <c r="F3459" s="92">
        <v>0.0</v>
      </c>
      <c r="G3459" s="103">
        <v>28.0</v>
      </c>
      <c r="H3459" s="92">
        <v>0.0</v>
      </c>
      <c r="I3459" s="103">
        <v>31.0</v>
      </c>
      <c r="J3459" s="106">
        <f t="shared" si="2173"/>
        <v>-3</v>
      </c>
      <c r="K3459" s="94">
        <f t="shared" si="2174"/>
        <v>0.9032258065</v>
      </c>
      <c r="L3459" s="103">
        <v>10.0</v>
      </c>
      <c r="M3459" s="103">
        <v>37.0</v>
      </c>
      <c r="N3459" s="103">
        <v>1.0</v>
      </c>
      <c r="O3459" s="95">
        <f t="shared" ref="O3459:O3465" si="2180">SUM(L3459*I3459)/60</f>
        <v>5.166666667</v>
      </c>
      <c r="P3459" s="92">
        <v>0.0</v>
      </c>
      <c r="Q3459" s="103">
        <v>1.0</v>
      </c>
      <c r="R3459" s="103">
        <v>2.0</v>
      </c>
      <c r="S3459" s="92">
        <v>0.0</v>
      </c>
      <c r="T3459" s="103">
        <v>4.0</v>
      </c>
      <c r="U3459" s="103">
        <v>3.0</v>
      </c>
      <c r="V3459" s="92">
        <v>0.0</v>
      </c>
      <c r="W3459" s="92">
        <v>0.0</v>
      </c>
      <c r="X3459" s="92">
        <v>0.0</v>
      </c>
      <c r="Y3459" s="92">
        <v>0.0</v>
      </c>
      <c r="Z3459" s="92">
        <v>0.0</v>
      </c>
      <c r="AA3459" s="92">
        <v>0.0</v>
      </c>
      <c r="AB3459" s="92">
        <v>0.0</v>
      </c>
      <c r="AC3459" s="103">
        <v>1.0</v>
      </c>
      <c r="AD3459" s="92">
        <v>0.0</v>
      </c>
      <c r="AE3459" s="92">
        <v>0.0</v>
      </c>
      <c r="AF3459" s="92">
        <v>0.0</v>
      </c>
      <c r="AG3459" s="92">
        <v>0.0</v>
      </c>
      <c r="AH3459" s="92">
        <v>0.0</v>
      </c>
    </row>
    <row r="3460">
      <c r="A3460" s="90" t="s">
        <v>79</v>
      </c>
      <c r="B3460" s="91" t="s">
        <v>350</v>
      </c>
      <c r="C3460" s="92">
        <v>0.0</v>
      </c>
      <c r="D3460" s="92">
        <v>0.0</v>
      </c>
      <c r="E3460" s="93">
        <f>SUM(L3460*I3460)/60</f>
        <v>0</v>
      </c>
      <c r="F3460" s="92">
        <v>0.0</v>
      </c>
      <c r="G3460" s="92">
        <v>0.0</v>
      </c>
      <c r="H3460" s="92">
        <v>0.0</v>
      </c>
      <c r="I3460" s="92">
        <v>0.0</v>
      </c>
      <c r="J3460" s="106">
        <f t="shared" si="2173"/>
        <v>0</v>
      </c>
      <c r="K3460" s="94" t="str">
        <f t="shared" si="2174"/>
        <v>#DIV/0!</v>
      </c>
      <c r="L3460" s="92">
        <v>0.0</v>
      </c>
      <c r="M3460" s="92">
        <v>0.0</v>
      </c>
      <c r="N3460" s="103">
        <v>0.0</v>
      </c>
      <c r="O3460" s="95">
        <f t="shared" si="2180"/>
        <v>0</v>
      </c>
      <c r="P3460" s="92">
        <v>0.0</v>
      </c>
      <c r="Q3460" s="92">
        <v>0.0</v>
      </c>
      <c r="R3460" s="92">
        <v>0.0</v>
      </c>
      <c r="S3460" s="92">
        <v>0.0</v>
      </c>
      <c r="T3460" s="92">
        <v>0.0</v>
      </c>
      <c r="U3460" s="92">
        <v>0.0</v>
      </c>
      <c r="V3460" s="92">
        <v>0.0</v>
      </c>
      <c r="W3460" s="92">
        <v>0.0</v>
      </c>
      <c r="X3460" s="92">
        <v>0.0</v>
      </c>
      <c r="Y3460" s="92">
        <v>0.0</v>
      </c>
      <c r="Z3460" s="92">
        <v>0.0</v>
      </c>
      <c r="AA3460" s="92">
        <v>0.0</v>
      </c>
      <c r="AB3460" s="92">
        <v>0.0</v>
      </c>
      <c r="AC3460" s="92">
        <v>0.0</v>
      </c>
      <c r="AD3460" s="92">
        <v>0.0</v>
      </c>
      <c r="AE3460" s="92">
        <v>0.0</v>
      </c>
      <c r="AF3460" s="92">
        <v>0.0</v>
      </c>
      <c r="AG3460" s="92">
        <v>0.0</v>
      </c>
      <c r="AH3460" s="92">
        <v>0.0</v>
      </c>
    </row>
    <row r="3461">
      <c r="A3461" s="90" t="s">
        <v>79</v>
      </c>
      <c r="B3461" s="91" t="s">
        <v>351</v>
      </c>
      <c r="C3461" s="103">
        <v>1.0</v>
      </c>
      <c r="D3461" s="92">
        <v>0.0</v>
      </c>
      <c r="E3461" s="104">
        <v>7.0</v>
      </c>
      <c r="F3461" s="92">
        <v>0.0</v>
      </c>
      <c r="G3461" s="103">
        <v>28.0</v>
      </c>
      <c r="H3461" s="92">
        <v>0.0</v>
      </c>
      <c r="I3461" s="103">
        <v>33.0</v>
      </c>
      <c r="J3461" s="106">
        <f t="shared" si="2173"/>
        <v>-5</v>
      </c>
      <c r="K3461" s="94">
        <f t="shared" si="2174"/>
        <v>0.8484848485</v>
      </c>
      <c r="L3461" s="103">
        <v>9.0</v>
      </c>
      <c r="M3461" s="103">
        <v>39.0</v>
      </c>
      <c r="N3461" s="103">
        <v>1.0</v>
      </c>
      <c r="O3461" s="95">
        <f t="shared" si="2180"/>
        <v>4.95</v>
      </c>
      <c r="P3461" s="103">
        <v>1.0</v>
      </c>
      <c r="Q3461" s="92">
        <v>0.0</v>
      </c>
      <c r="R3461" s="103">
        <v>5.0</v>
      </c>
      <c r="S3461" s="103">
        <v>1.0</v>
      </c>
      <c r="T3461" s="103">
        <v>6.0</v>
      </c>
      <c r="U3461" s="92">
        <v>0.0</v>
      </c>
      <c r="V3461" s="92">
        <v>0.0</v>
      </c>
      <c r="W3461" s="92">
        <v>0.0</v>
      </c>
      <c r="X3461" s="92">
        <v>0.0</v>
      </c>
      <c r="Y3461" s="92">
        <v>0.0</v>
      </c>
      <c r="Z3461" s="92">
        <v>0.0</v>
      </c>
      <c r="AA3461" s="92">
        <v>0.0</v>
      </c>
      <c r="AB3461" s="92">
        <v>0.0</v>
      </c>
      <c r="AC3461" s="92">
        <v>0.0</v>
      </c>
      <c r="AD3461" s="92">
        <v>0.0</v>
      </c>
      <c r="AE3461" s="92">
        <v>0.0</v>
      </c>
      <c r="AF3461" s="92">
        <v>0.0</v>
      </c>
      <c r="AG3461" s="92">
        <v>0.0</v>
      </c>
      <c r="AH3461" s="92">
        <v>0.0</v>
      </c>
    </row>
    <row r="3462">
      <c r="A3462" s="90" t="s">
        <v>79</v>
      </c>
      <c r="B3462" s="91" t="s">
        <v>352</v>
      </c>
      <c r="C3462" s="103">
        <v>1.0</v>
      </c>
      <c r="D3462" s="92">
        <v>0.0</v>
      </c>
      <c r="E3462" s="104">
        <v>7.0</v>
      </c>
      <c r="F3462" s="92">
        <v>0.0</v>
      </c>
      <c r="G3462" s="103">
        <v>13.0</v>
      </c>
      <c r="H3462" s="92">
        <v>0.0</v>
      </c>
      <c r="I3462" s="103">
        <v>25.0</v>
      </c>
      <c r="J3462" s="106">
        <f t="shared" si="2173"/>
        <v>-12</v>
      </c>
      <c r="K3462" s="94">
        <f t="shared" si="2174"/>
        <v>0.52</v>
      </c>
      <c r="L3462" s="103">
        <v>13.0</v>
      </c>
      <c r="M3462" s="103">
        <v>15.0</v>
      </c>
      <c r="N3462" s="103">
        <v>1.0</v>
      </c>
      <c r="O3462" s="95">
        <f t="shared" si="2180"/>
        <v>5.416666667</v>
      </c>
      <c r="P3462" s="103">
        <v>1.0</v>
      </c>
      <c r="Q3462" s="92">
        <v>0.0</v>
      </c>
      <c r="R3462" s="92">
        <v>0.0</v>
      </c>
      <c r="S3462" s="103">
        <v>1.0</v>
      </c>
      <c r="T3462" s="103">
        <v>1.0</v>
      </c>
      <c r="U3462" s="92">
        <v>0.0</v>
      </c>
      <c r="V3462" s="92">
        <v>0.0</v>
      </c>
      <c r="W3462" s="92">
        <v>0.0</v>
      </c>
      <c r="X3462" s="92">
        <v>0.0</v>
      </c>
      <c r="Y3462" s="92">
        <v>0.0</v>
      </c>
      <c r="Z3462" s="92">
        <v>0.0</v>
      </c>
      <c r="AA3462" s="92">
        <v>0.0</v>
      </c>
      <c r="AB3462" s="92">
        <v>0.0</v>
      </c>
      <c r="AC3462" s="92">
        <v>0.0</v>
      </c>
      <c r="AD3462" s="92">
        <v>0.0</v>
      </c>
      <c r="AE3462" s="92">
        <v>0.0</v>
      </c>
      <c r="AF3462" s="92">
        <v>0.0</v>
      </c>
      <c r="AG3462" s="92">
        <v>0.0</v>
      </c>
      <c r="AH3462" s="92">
        <v>0.0</v>
      </c>
    </row>
    <row r="3463">
      <c r="A3463" s="90" t="s">
        <v>79</v>
      </c>
      <c r="B3463" s="91" t="s">
        <v>353</v>
      </c>
      <c r="C3463" s="103">
        <v>1.0</v>
      </c>
      <c r="D3463" s="92">
        <v>0.0</v>
      </c>
      <c r="E3463" s="104">
        <v>7.0</v>
      </c>
      <c r="F3463" s="92">
        <v>0.0</v>
      </c>
      <c r="G3463" s="103">
        <v>16.0</v>
      </c>
      <c r="H3463" s="103">
        <v>0.0</v>
      </c>
      <c r="I3463" s="103">
        <v>27.0</v>
      </c>
      <c r="J3463" s="106">
        <f t="shared" si="2173"/>
        <v>-11</v>
      </c>
      <c r="K3463" s="94">
        <f t="shared" si="2174"/>
        <v>0.5925925926</v>
      </c>
      <c r="L3463" s="103">
        <v>12.0</v>
      </c>
      <c r="M3463" s="103">
        <v>19.0</v>
      </c>
      <c r="N3463" s="103">
        <v>1.0</v>
      </c>
      <c r="O3463" s="95">
        <f t="shared" si="2180"/>
        <v>5.4</v>
      </c>
      <c r="P3463" s="103">
        <v>2.0</v>
      </c>
      <c r="Q3463" s="92">
        <v>0.0</v>
      </c>
      <c r="R3463" s="92">
        <v>0.0</v>
      </c>
      <c r="S3463" s="103">
        <v>1.0</v>
      </c>
      <c r="T3463" s="103">
        <v>1.0</v>
      </c>
      <c r="U3463" s="92">
        <v>0.0</v>
      </c>
      <c r="V3463" s="92">
        <v>0.0</v>
      </c>
      <c r="W3463" s="92">
        <v>0.0</v>
      </c>
      <c r="X3463" s="92">
        <v>0.0</v>
      </c>
      <c r="Y3463" s="92">
        <v>0.0</v>
      </c>
      <c r="Z3463" s="92">
        <v>0.0</v>
      </c>
      <c r="AA3463" s="92">
        <v>0.0</v>
      </c>
      <c r="AB3463" s="92">
        <v>0.0</v>
      </c>
      <c r="AC3463" s="92">
        <v>0.0</v>
      </c>
      <c r="AD3463" s="92">
        <v>0.0</v>
      </c>
      <c r="AE3463" s="92">
        <v>0.0</v>
      </c>
      <c r="AF3463" s="92">
        <v>0.0</v>
      </c>
      <c r="AG3463" s="92">
        <v>0.0</v>
      </c>
      <c r="AH3463" s="92">
        <v>0.0</v>
      </c>
    </row>
    <row r="3464">
      <c r="A3464" s="90" t="s">
        <v>79</v>
      </c>
      <c r="B3464" s="91" t="s">
        <v>354</v>
      </c>
      <c r="C3464" s="92">
        <v>0.0</v>
      </c>
      <c r="D3464" s="92">
        <v>0.0</v>
      </c>
      <c r="E3464" s="93">
        <f t="shared" ref="E3464:E3465" si="2181">SUM(L3464*I3464)/60</f>
        <v>0</v>
      </c>
      <c r="F3464" s="92">
        <v>0.0</v>
      </c>
      <c r="G3464" s="92">
        <v>0.0</v>
      </c>
      <c r="H3464" s="92">
        <v>0.0</v>
      </c>
      <c r="I3464" s="92">
        <v>0.0</v>
      </c>
      <c r="J3464" s="106">
        <f t="shared" si="2173"/>
        <v>0</v>
      </c>
      <c r="K3464" s="94" t="str">
        <f t="shared" si="2174"/>
        <v>#DIV/0!</v>
      </c>
      <c r="L3464" s="92">
        <v>0.0</v>
      </c>
      <c r="M3464" s="92">
        <v>0.0</v>
      </c>
      <c r="N3464" s="103">
        <v>0.0</v>
      </c>
      <c r="O3464" s="95">
        <f t="shared" si="2180"/>
        <v>0</v>
      </c>
      <c r="P3464" s="92">
        <v>0.0</v>
      </c>
      <c r="Q3464" s="92">
        <v>0.0</v>
      </c>
      <c r="R3464" s="92">
        <v>0.0</v>
      </c>
      <c r="S3464" s="92">
        <v>0.0</v>
      </c>
      <c r="T3464" s="92">
        <v>0.0</v>
      </c>
      <c r="U3464" s="92">
        <v>0.0</v>
      </c>
      <c r="V3464" s="92">
        <v>0.0</v>
      </c>
      <c r="W3464" s="92">
        <v>0.0</v>
      </c>
      <c r="X3464" s="92">
        <v>0.0</v>
      </c>
      <c r="Y3464" s="92">
        <v>0.0</v>
      </c>
      <c r="Z3464" s="92">
        <v>0.0</v>
      </c>
      <c r="AA3464" s="92">
        <v>0.0</v>
      </c>
      <c r="AB3464" s="92">
        <v>0.0</v>
      </c>
      <c r="AC3464" s="92">
        <v>0.0</v>
      </c>
      <c r="AD3464" s="92">
        <v>0.0</v>
      </c>
      <c r="AE3464" s="92">
        <v>0.0</v>
      </c>
      <c r="AF3464" s="92">
        <v>0.0</v>
      </c>
      <c r="AG3464" s="92">
        <v>0.0</v>
      </c>
      <c r="AH3464" s="92">
        <v>0.0</v>
      </c>
    </row>
    <row r="3465">
      <c r="A3465" s="90" t="s">
        <v>269</v>
      </c>
      <c r="B3465" s="91" t="s">
        <v>355</v>
      </c>
      <c r="C3465" s="92">
        <v>0.0</v>
      </c>
      <c r="D3465" s="92">
        <v>0.0</v>
      </c>
      <c r="E3465" s="93">
        <f t="shared" si="2181"/>
        <v>0</v>
      </c>
      <c r="F3465" s="92">
        <v>0.0</v>
      </c>
      <c r="G3465" s="92">
        <v>0.0</v>
      </c>
      <c r="H3465" s="92">
        <v>0.0</v>
      </c>
      <c r="I3465" s="92">
        <v>0.0</v>
      </c>
      <c r="J3465" s="106">
        <f t="shared" si="2173"/>
        <v>0</v>
      </c>
      <c r="K3465" s="94" t="str">
        <f t="shared" si="2174"/>
        <v>#DIV/0!</v>
      </c>
      <c r="L3465" s="92">
        <v>0.0</v>
      </c>
      <c r="M3465" s="92">
        <v>0.0</v>
      </c>
      <c r="N3465" s="103">
        <v>0.0</v>
      </c>
      <c r="O3465" s="95">
        <f t="shared" si="2180"/>
        <v>0</v>
      </c>
      <c r="P3465" s="92">
        <v>0.0</v>
      </c>
      <c r="Q3465" s="92">
        <v>0.0</v>
      </c>
      <c r="R3465" s="92">
        <v>0.0</v>
      </c>
      <c r="S3465" s="92">
        <v>0.0</v>
      </c>
      <c r="T3465" s="92">
        <v>0.0</v>
      </c>
      <c r="U3465" s="92">
        <v>0.0</v>
      </c>
      <c r="V3465" s="92">
        <v>0.0</v>
      </c>
      <c r="W3465" s="92">
        <v>0.0</v>
      </c>
      <c r="X3465" s="92">
        <v>0.0</v>
      </c>
      <c r="Y3465" s="92">
        <v>0.0</v>
      </c>
      <c r="Z3465" s="92">
        <v>0.0</v>
      </c>
      <c r="AA3465" s="92">
        <v>0.0</v>
      </c>
      <c r="AB3465" s="92">
        <v>0.0</v>
      </c>
      <c r="AC3465" s="92">
        <v>0.0</v>
      </c>
      <c r="AD3465" s="92">
        <v>0.0</v>
      </c>
      <c r="AE3465" s="92">
        <v>0.0</v>
      </c>
      <c r="AF3465" s="92">
        <v>0.0</v>
      </c>
      <c r="AG3465" s="92">
        <v>0.0</v>
      </c>
      <c r="AH3465" s="92">
        <v>0.0</v>
      </c>
    </row>
    <row r="3466">
      <c r="A3466" s="98" t="s">
        <v>271</v>
      </c>
      <c r="B3466" s="99"/>
      <c r="C3466" s="99">
        <f>SUM(C3459:C3464)</f>
        <v>4</v>
      </c>
      <c r="D3466" s="99">
        <f t="shared" ref="D3466:F3466" si="2182">SUM(D3459:D3464)/4</f>
        <v>0</v>
      </c>
      <c r="E3466" s="100">
        <f t="shared" si="2182"/>
        <v>7</v>
      </c>
      <c r="F3466" s="99">
        <f t="shared" si="2182"/>
        <v>0</v>
      </c>
      <c r="G3466" s="99">
        <f>SUM(G3459:G3464)</f>
        <v>85</v>
      </c>
      <c r="H3466" s="99"/>
      <c r="I3466" s="99">
        <f>SUM(I3459:I3464)</f>
        <v>116</v>
      </c>
      <c r="J3466" s="99">
        <f t="shared" si="2173"/>
        <v>-31</v>
      </c>
      <c r="K3466" s="101">
        <f t="shared" si="2174"/>
        <v>0.7327586207</v>
      </c>
      <c r="L3466" s="99">
        <f t="shared" ref="L3466:M3466" si="2183">SUM(L3459:L3464)</f>
        <v>44</v>
      </c>
      <c r="M3466" s="99">
        <f t="shared" si="2183"/>
        <v>110</v>
      </c>
      <c r="N3466" s="99"/>
      <c r="O3466" s="102"/>
      <c r="P3466" s="99">
        <f t="shared" ref="P3466:AH3466" si="2184">SUM(P3459:P3464)</f>
        <v>4</v>
      </c>
      <c r="Q3466" s="99">
        <f t="shared" si="2184"/>
        <v>1</v>
      </c>
      <c r="R3466" s="99">
        <f t="shared" si="2184"/>
        <v>7</v>
      </c>
      <c r="S3466" s="99">
        <f t="shared" si="2184"/>
        <v>3</v>
      </c>
      <c r="T3466" s="99">
        <f t="shared" si="2184"/>
        <v>12</v>
      </c>
      <c r="U3466" s="99">
        <f t="shared" si="2184"/>
        <v>3</v>
      </c>
      <c r="V3466" s="99">
        <f t="shared" si="2184"/>
        <v>0</v>
      </c>
      <c r="W3466" s="99">
        <f t="shared" si="2184"/>
        <v>0</v>
      </c>
      <c r="X3466" s="99">
        <f t="shared" si="2184"/>
        <v>0</v>
      </c>
      <c r="Y3466" s="99">
        <f t="shared" si="2184"/>
        <v>0</v>
      </c>
      <c r="Z3466" s="99">
        <f t="shared" si="2184"/>
        <v>0</v>
      </c>
      <c r="AA3466" s="99">
        <f t="shared" si="2184"/>
        <v>0</v>
      </c>
      <c r="AB3466" s="99">
        <f t="shared" si="2184"/>
        <v>0</v>
      </c>
      <c r="AC3466" s="99">
        <f t="shared" si="2184"/>
        <v>1</v>
      </c>
      <c r="AD3466" s="99">
        <f t="shared" si="2184"/>
        <v>0</v>
      </c>
      <c r="AE3466" s="99">
        <f t="shared" si="2184"/>
        <v>0</v>
      </c>
      <c r="AF3466" s="99">
        <f t="shared" si="2184"/>
        <v>0</v>
      </c>
      <c r="AG3466" s="99">
        <f t="shared" si="2184"/>
        <v>0</v>
      </c>
      <c r="AH3466" s="99">
        <f t="shared" si="2184"/>
        <v>0</v>
      </c>
    </row>
    <row r="3467">
      <c r="A3467" s="119" t="s">
        <v>574</v>
      </c>
    </row>
    <row r="3469" hidden="1">
      <c r="A3469" s="115"/>
      <c r="F3469" s="116" t="s">
        <v>382</v>
      </c>
      <c r="L3469" s="117" t="s">
        <v>383</v>
      </c>
      <c r="N3469" s="118" t="s">
        <v>384</v>
      </c>
    </row>
    <row r="3470" hidden="1">
      <c r="A3470" s="83" t="s">
        <v>232</v>
      </c>
      <c r="B3470" s="83" t="s">
        <v>233</v>
      </c>
      <c r="C3470" s="83" t="s">
        <v>234</v>
      </c>
      <c r="D3470" s="83" t="s">
        <v>15</v>
      </c>
      <c r="E3470" s="84" t="s">
        <v>235</v>
      </c>
      <c r="F3470" s="85" t="s">
        <v>17</v>
      </c>
      <c r="G3470" s="85" t="s">
        <v>236</v>
      </c>
      <c r="H3470" s="85" t="s">
        <v>237</v>
      </c>
      <c r="I3470" s="85" t="s">
        <v>238</v>
      </c>
      <c r="J3470" s="85" t="s">
        <v>239</v>
      </c>
      <c r="K3470" s="86" t="s">
        <v>240</v>
      </c>
      <c r="L3470" s="87" t="s">
        <v>241</v>
      </c>
      <c r="M3470" s="87" t="s">
        <v>242</v>
      </c>
      <c r="N3470" s="88" t="s">
        <v>385</v>
      </c>
      <c r="O3470" s="88" t="s">
        <v>235</v>
      </c>
      <c r="P3470" s="88" t="s">
        <v>244</v>
      </c>
      <c r="Q3470" s="88" t="s">
        <v>245</v>
      </c>
      <c r="R3470" s="88" t="s">
        <v>246</v>
      </c>
      <c r="S3470" s="88" t="s">
        <v>247</v>
      </c>
      <c r="T3470" s="88" t="s">
        <v>248</v>
      </c>
      <c r="U3470" s="88" t="s">
        <v>249</v>
      </c>
      <c r="V3470" s="88" t="s">
        <v>250</v>
      </c>
      <c r="W3470" s="88" t="s">
        <v>251</v>
      </c>
      <c r="X3470" s="88" t="s">
        <v>252</v>
      </c>
      <c r="Y3470" s="88" t="s">
        <v>253</v>
      </c>
      <c r="Z3470" s="88" t="s">
        <v>254</v>
      </c>
      <c r="AA3470" s="88" t="s">
        <v>255</v>
      </c>
      <c r="AB3470" s="88" t="s">
        <v>256</v>
      </c>
      <c r="AC3470" s="88" t="s">
        <v>257</v>
      </c>
      <c r="AD3470" s="88" t="s">
        <v>258</v>
      </c>
      <c r="AE3470" s="88" t="s">
        <v>259</v>
      </c>
      <c r="AF3470" s="88" t="s">
        <v>260</v>
      </c>
      <c r="AG3470" s="88" t="s">
        <v>261</v>
      </c>
      <c r="AH3470" s="88" t="s">
        <v>262</v>
      </c>
    </row>
    <row r="3471" hidden="1">
      <c r="A3471" s="90" t="s">
        <v>79</v>
      </c>
      <c r="B3471" s="91" t="s">
        <v>349</v>
      </c>
      <c r="C3471" s="103">
        <v>1.0</v>
      </c>
      <c r="D3471" s="103">
        <v>1.0</v>
      </c>
      <c r="E3471" s="93">
        <f t="shared" ref="E3471:E3476" si="2185">SUM(L3471*I3471)/60</f>
        <v>23.1</v>
      </c>
      <c r="F3471" s="92">
        <v>0.0</v>
      </c>
      <c r="G3471" s="103">
        <v>82.0</v>
      </c>
      <c r="H3471" s="92">
        <v>0.0</v>
      </c>
      <c r="I3471" s="103">
        <v>77.0</v>
      </c>
      <c r="J3471" s="106">
        <f t="shared" ref="J3471:J3484" si="2186">SUM(G3471-I3471)</f>
        <v>5</v>
      </c>
      <c r="K3471" s="94">
        <f t="shared" ref="K3471:K3484" si="2187">SUM(G3471/I3471)</f>
        <v>1.064935065</v>
      </c>
      <c r="L3471" s="103">
        <v>18.0</v>
      </c>
      <c r="M3471" s="103">
        <v>103.0</v>
      </c>
      <c r="N3471" s="103">
        <v>1.0</v>
      </c>
      <c r="O3471" s="95">
        <f t="shared" ref="O3471:O3476" si="2188">(E3471*N3471)</f>
        <v>23.1</v>
      </c>
      <c r="P3471" s="92">
        <v>0.0</v>
      </c>
      <c r="Q3471" s="103">
        <v>1.0</v>
      </c>
      <c r="R3471" s="103">
        <v>4.0</v>
      </c>
      <c r="S3471" s="103">
        <v>1.0</v>
      </c>
      <c r="T3471" s="103">
        <v>16.0</v>
      </c>
      <c r="U3471" s="103">
        <v>3.0</v>
      </c>
      <c r="V3471" s="103">
        <v>2.0</v>
      </c>
      <c r="W3471" s="92">
        <v>0.0</v>
      </c>
      <c r="X3471" s="92">
        <v>0.0</v>
      </c>
      <c r="Y3471" s="92">
        <v>0.0</v>
      </c>
      <c r="Z3471" s="92">
        <v>0.0</v>
      </c>
      <c r="AA3471" s="92">
        <v>0.0</v>
      </c>
      <c r="AB3471" s="92">
        <v>0.0</v>
      </c>
      <c r="AC3471" s="103">
        <v>2.0</v>
      </c>
      <c r="AD3471" s="92">
        <v>0.0</v>
      </c>
      <c r="AE3471" s="92">
        <v>0.0</v>
      </c>
      <c r="AF3471" s="92">
        <v>0.0</v>
      </c>
      <c r="AG3471" s="92">
        <v>0.0</v>
      </c>
      <c r="AH3471" s="92">
        <v>0.0</v>
      </c>
    </row>
    <row r="3472" hidden="1">
      <c r="A3472" s="90" t="s">
        <v>79</v>
      </c>
      <c r="B3472" s="91" t="s">
        <v>350</v>
      </c>
      <c r="C3472" s="92">
        <v>0.0</v>
      </c>
      <c r="D3472" s="92">
        <v>0.0</v>
      </c>
      <c r="E3472" s="93">
        <f t="shared" si="2185"/>
        <v>0</v>
      </c>
      <c r="F3472" s="92">
        <v>0.0</v>
      </c>
      <c r="G3472" s="92">
        <v>0.0</v>
      </c>
      <c r="H3472" s="92">
        <v>0.0</v>
      </c>
      <c r="I3472" s="92">
        <v>0.0</v>
      </c>
      <c r="J3472" s="106">
        <f t="shared" si="2186"/>
        <v>0</v>
      </c>
      <c r="K3472" s="94" t="str">
        <f t="shared" si="2187"/>
        <v>#DIV/0!</v>
      </c>
      <c r="L3472" s="92">
        <v>0.0</v>
      </c>
      <c r="M3472" s="92">
        <v>0.0</v>
      </c>
      <c r="N3472" s="103">
        <v>0.0</v>
      </c>
      <c r="O3472" s="95">
        <f t="shared" si="2188"/>
        <v>0</v>
      </c>
      <c r="P3472" s="92">
        <v>0.0</v>
      </c>
      <c r="Q3472" s="92">
        <v>0.0</v>
      </c>
      <c r="R3472" s="92">
        <v>0.0</v>
      </c>
      <c r="S3472" s="92">
        <v>0.0</v>
      </c>
      <c r="T3472" s="92">
        <v>0.0</v>
      </c>
      <c r="U3472" s="92">
        <v>0.0</v>
      </c>
      <c r="V3472" s="92">
        <v>0.0</v>
      </c>
      <c r="W3472" s="92">
        <v>0.0</v>
      </c>
      <c r="X3472" s="92">
        <v>0.0</v>
      </c>
      <c r="Y3472" s="92">
        <v>0.0</v>
      </c>
      <c r="Z3472" s="92">
        <v>0.0</v>
      </c>
      <c r="AA3472" s="92">
        <v>0.0</v>
      </c>
      <c r="AB3472" s="92">
        <v>0.0</v>
      </c>
      <c r="AC3472" s="92">
        <v>0.0</v>
      </c>
      <c r="AD3472" s="92">
        <v>0.0</v>
      </c>
      <c r="AE3472" s="92">
        <v>0.0</v>
      </c>
      <c r="AF3472" s="92">
        <v>0.0</v>
      </c>
      <c r="AG3472" s="92">
        <v>0.0</v>
      </c>
      <c r="AH3472" s="92">
        <v>0.0</v>
      </c>
    </row>
    <row r="3473" hidden="1">
      <c r="A3473" s="90" t="s">
        <v>79</v>
      </c>
      <c r="B3473" s="91" t="s">
        <v>351</v>
      </c>
      <c r="C3473" s="103">
        <v>1.0</v>
      </c>
      <c r="D3473" s="103">
        <v>1.0</v>
      </c>
      <c r="E3473" s="93">
        <f t="shared" si="2185"/>
        <v>23.8</v>
      </c>
      <c r="F3473" s="103">
        <v>1.0</v>
      </c>
      <c r="G3473" s="103">
        <v>74.0</v>
      </c>
      <c r="H3473" s="92">
        <v>0.0</v>
      </c>
      <c r="I3473" s="103">
        <v>68.0</v>
      </c>
      <c r="J3473" s="106">
        <f t="shared" si="2186"/>
        <v>6</v>
      </c>
      <c r="K3473" s="94">
        <f t="shared" si="2187"/>
        <v>1.088235294</v>
      </c>
      <c r="L3473" s="103">
        <v>21.0</v>
      </c>
      <c r="M3473" s="103">
        <v>90.0</v>
      </c>
      <c r="N3473" s="103">
        <v>1.0</v>
      </c>
      <c r="O3473" s="95">
        <f t="shared" si="2188"/>
        <v>23.8</v>
      </c>
      <c r="P3473" s="103">
        <v>4.0</v>
      </c>
      <c r="Q3473" s="103">
        <v>2.0</v>
      </c>
      <c r="R3473" s="103">
        <v>6.0</v>
      </c>
      <c r="S3473" s="92">
        <v>0.0</v>
      </c>
      <c r="T3473" s="103">
        <v>8.0</v>
      </c>
      <c r="U3473" s="103">
        <v>2.0</v>
      </c>
      <c r="V3473" s="103">
        <v>1.0</v>
      </c>
      <c r="W3473" s="92">
        <v>0.0</v>
      </c>
      <c r="X3473" s="92">
        <v>0.0</v>
      </c>
      <c r="Y3473" s="92">
        <v>0.0</v>
      </c>
      <c r="Z3473" s="92">
        <v>0.0</v>
      </c>
      <c r="AA3473" s="92">
        <v>0.0</v>
      </c>
      <c r="AB3473" s="92">
        <v>0.0</v>
      </c>
      <c r="AC3473" s="103">
        <v>1.0</v>
      </c>
      <c r="AD3473" s="103">
        <v>1.0</v>
      </c>
      <c r="AE3473" s="92">
        <v>0.0</v>
      </c>
      <c r="AF3473" s="92">
        <v>0.0</v>
      </c>
      <c r="AG3473" s="92">
        <v>0.0</v>
      </c>
      <c r="AH3473" s="92">
        <v>0.0</v>
      </c>
    </row>
    <row r="3474" hidden="1">
      <c r="A3474" s="90" t="s">
        <v>79</v>
      </c>
      <c r="B3474" s="91" t="s">
        <v>352</v>
      </c>
      <c r="C3474" s="103">
        <v>1.0</v>
      </c>
      <c r="D3474" s="103">
        <v>1.0</v>
      </c>
      <c r="E3474" s="93">
        <f t="shared" si="2185"/>
        <v>22.13333333</v>
      </c>
      <c r="F3474" s="103">
        <v>2.0</v>
      </c>
      <c r="G3474" s="103">
        <v>64.0</v>
      </c>
      <c r="H3474" s="92">
        <v>0.0</v>
      </c>
      <c r="I3474" s="103">
        <v>83.0</v>
      </c>
      <c r="J3474" s="106">
        <f t="shared" si="2186"/>
        <v>-19</v>
      </c>
      <c r="K3474" s="94">
        <f t="shared" si="2187"/>
        <v>0.7710843373</v>
      </c>
      <c r="L3474" s="103">
        <v>16.0</v>
      </c>
      <c r="M3474" s="103">
        <v>83.0</v>
      </c>
      <c r="N3474" s="103">
        <v>1.0</v>
      </c>
      <c r="O3474" s="95">
        <f t="shared" si="2188"/>
        <v>22.13333333</v>
      </c>
      <c r="P3474" s="103">
        <v>5.0</v>
      </c>
      <c r="Q3474" s="92">
        <v>0.0</v>
      </c>
      <c r="R3474" s="103">
        <v>4.0</v>
      </c>
      <c r="S3474" s="103">
        <v>1.0</v>
      </c>
      <c r="T3474" s="103">
        <v>8.0</v>
      </c>
      <c r="U3474" s="103">
        <v>1.0</v>
      </c>
      <c r="V3474" s="103">
        <v>1.0</v>
      </c>
      <c r="W3474" s="92">
        <v>0.0</v>
      </c>
      <c r="X3474" s="92">
        <v>0.0</v>
      </c>
      <c r="Y3474" s="92">
        <v>0.0</v>
      </c>
      <c r="Z3474" s="92">
        <v>0.0</v>
      </c>
      <c r="AA3474" s="92">
        <v>0.0</v>
      </c>
      <c r="AB3474" s="92">
        <v>0.0</v>
      </c>
      <c r="AC3474" s="103">
        <v>1.0</v>
      </c>
      <c r="AD3474" s="92">
        <v>0.0</v>
      </c>
      <c r="AE3474" s="92">
        <v>0.0</v>
      </c>
      <c r="AF3474" s="92">
        <v>0.0</v>
      </c>
      <c r="AG3474" s="92">
        <v>0.0</v>
      </c>
      <c r="AH3474" s="92">
        <v>0.0</v>
      </c>
    </row>
    <row r="3475" hidden="1">
      <c r="A3475" s="90" t="s">
        <v>79</v>
      </c>
      <c r="B3475" s="91" t="s">
        <v>353</v>
      </c>
      <c r="C3475" s="103">
        <v>1.0</v>
      </c>
      <c r="D3475" s="103">
        <v>1.0</v>
      </c>
      <c r="E3475" s="93">
        <f t="shared" si="2185"/>
        <v>24.15</v>
      </c>
      <c r="F3475" s="103">
        <v>2.0</v>
      </c>
      <c r="G3475" s="103">
        <v>59.0</v>
      </c>
      <c r="H3475" s="92">
        <v>0.0</v>
      </c>
      <c r="I3475" s="103">
        <v>63.0</v>
      </c>
      <c r="J3475" s="106">
        <f t="shared" si="2186"/>
        <v>-4</v>
      </c>
      <c r="K3475" s="94">
        <f t="shared" si="2187"/>
        <v>0.9365079365</v>
      </c>
      <c r="L3475" s="103">
        <v>23.0</v>
      </c>
      <c r="M3475" s="103">
        <v>72.0</v>
      </c>
      <c r="N3475" s="103">
        <v>1.0</v>
      </c>
      <c r="O3475" s="95">
        <f t="shared" si="2188"/>
        <v>24.15</v>
      </c>
      <c r="P3475" s="103">
        <v>2.0</v>
      </c>
      <c r="Q3475" s="103">
        <v>1.0</v>
      </c>
      <c r="R3475" s="103">
        <v>1.0</v>
      </c>
      <c r="S3475" s="103">
        <v>2.0</v>
      </c>
      <c r="T3475" s="103">
        <v>7.0</v>
      </c>
      <c r="U3475" s="103">
        <v>1.0</v>
      </c>
      <c r="V3475" s="92">
        <v>0.0</v>
      </c>
      <c r="W3475" s="92">
        <v>0.0</v>
      </c>
      <c r="X3475" s="92">
        <v>0.0</v>
      </c>
      <c r="Y3475" s="92">
        <v>0.0</v>
      </c>
      <c r="Z3475" s="92">
        <v>0.0</v>
      </c>
      <c r="AA3475" s="92">
        <v>0.0</v>
      </c>
      <c r="AB3475" s="92">
        <v>0.0</v>
      </c>
      <c r="AC3475" s="103">
        <v>1.0</v>
      </c>
      <c r="AD3475" s="92">
        <v>0.0</v>
      </c>
      <c r="AE3475" s="92">
        <v>0.0</v>
      </c>
      <c r="AF3475" s="92">
        <v>0.0</v>
      </c>
      <c r="AG3475" s="92">
        <v>0.0</v>
      </c>
      <c r="AH3475" s="103">
        <v>1.0</v>
      </c>
    </row>
    <row r="3476" hidden="1">
      <c r="A3476" s="90" t="s">
        <v>79</v>
      </c>
      <c r="B3476" s="91" t="s">
        <v>354</v>
      </c>
      <c r="C3476" s="92">
        <v>0.0</v>
      </c>
      <c r="D3476" s="92">
        <v>0.0</v>
      </c>
      <c r="E3476" s="93">
        <f t="shared" si="2185"/>
        <v>0</v>
      </c>
      <c r="F3476" s="92">
        <v>0.0</v>
      </c>
      <c r="G3476" s="92">
        <v>0.0</v>
      </c>
      <c r="H3476" s="92">
        <v>0.0</v>
      </c>
      <c r="I3476" s="92">
        <v>0.0</v>
      </c>
      <c r="J3476" s="106">
        <f t="shared" si="2186"/>
        <v>0</v>
      </c>
      <c r="K3476" s="94" t="str">
        <f t="shared" si="2187"/>
        <v>#DIV/0!</v>
      </c>
      <c r="L3476" s="92">
        <v>0.0</v>
      </c>
      <c r="M3476" s="92">
        <v>0.0</v>
      </c>
      <c r="N3476" s="103">
        <v>0.0</v>
      </c>
      <c r="O3476" s="95">
        <f t="shared" si="2188"/>
        <v>0</v>
      </c>
      <c r="P3476" s="92">
        <v>0.0</v>
      </c>
      <c r="Q3476" s="92">
        <v>0.0</v>
      </c>
      <c r="R3476" s="92">
        <v>0.0</v>
      </c>
      <c r="S3476" s="92">
        <v>0.0</v>
      </c>
      <c r="T3476" s="92">
        <v>0.0</v>
      </c>
      <c r="U3476" s="92">
        <v>0.0</v>
      </c>
      <c r="V3476" s="92">
        <v>0.0</v>
      </c>
      <c r="W3476" s="92">
        <v>0.0</v>
      </c>
      <c r="X3476" s="92">
        <v>0.0</v>
      </c>
      <c r="Y3476" s="92">
        <v>0.0</v>
      </c>
      <c r="Z3476" s="92">
        <v>0.0</v>
      </c>
      <c r="AA3476" s="92">
        <v>0.0</v>
      </c>
      <c r="AB3476" s="92">
        <v>0.0</v>
      </c>
      <c r="AC3476" s="92">
        <v>0.0</v>
      </c>
      <c r="AD3476" s="92">
        <v>0.0</v>
      </c>
      <c r="AE3476" s="92">
        <v>0.0</v>
      </c>
      <c r="AF3476" s="92">
        <v>0.0</v>
      </c>
      <c r="AG3476" s="92">
        <v>0.0</v>
      </c>
      <c r="AH3476" s="92">
        <v>0.0</v>
      </c>
    </row>
    <row r="3477" hidden="1">
      <c r="A3477" s="98"/>
      <c r="B3477" s="99"/>
      <c r="C3477" s="99">
        <f t="shared" ref="C3477:D3477" si="2189">SUM(C3471:C3476)/4</f>
        <v>1</v>
      </c>
      <c r="D3477" s="99">
        <f t="shared" si="2189"/>
        <v>1</v>
      </c>
      <c r="E3477" s="100">
        <f>SUM(E3471:E3476)</f>
        <v>93.18333333</v>
      </c>
      <c r="F3477" s="99">
        <f>SUM(F3471:F3476)/4</f>
        <v>1.25</v>
      </c>
      <c r="G3477" s="99">
        <f>SUM(G3471:G3476)</f>
        <v>279</v>
      </c>
      <c r="H3477" s="99"/>
      <c r="I3477" s="99">
        <f>SUM(I3471:I3476)</f>
        <v>291</v>
      </c>
      <c r="J3477" s="99">
        <f t="shared" si="2186"/>
        <v>-12</v>
      </c>
      <c r="K3477" s="101">
        <f t="shared" si="2187"/>
        <v>0.9587628866</v>
      </c>
      <c r="L3477" s="99">
        <f t="shared" ref="L3477:M3477" si="2190">SUM(L3471:L3476)</f>
        <v>78</v>
      </c>
      <c r="M3477" s="99">
        <f t="shared" si="2190"/>
        <v>348</v>
      </c>
      <c r="N3477" s="99"/>
      <c r="O3477" s="102"/>
      <c r="P3477" s="99">
        <f t="shared" ref="P3477:AH3477" si="2191">SUM(P3471:P3476)</f>
        <v>11</v>
      </c>
      <c r="Q3477" s="99">
        <f t="shared" si="2191"/>
        <v>4</v>
      </c>
      <c r="R3477" s="99">
        <f t="shared" si="2191"/>
        <v>15</v>
      </c>
      <c r="S3477" s="99">
        <f t="shared" si="2191"/>
        <v>4</v>
      </c>
      <c r="T3477" s="99">
        <f t="shared" si="2191"/>
        <v>39</v>
      </c>
      <c r="U3477" s="99">
        <f t="shared" si="2191"/>
        <v>7</v>
      </c>
      <c r="V3477" s="99">
        <f t="shared" si="2191"/>
        <v>4</v>
      </c>
      <c r="W3477" s="99">
        <f t="shared" si="2191"/>
        <v>0</v>
      </c>
      <c r="X3477" s="99">
        <f t="shared" si="2191"/>
        <v>0</v>
      </c>
      <c r="Y3477" s="99">
        <f t="shared" si="2191"/>
        <v>0</v>
      </c>
      <c r="Z3477" s="99">
        <f t="shared" si="2191"/>
        <v>0</v>
      </c>
      <c r="AA3477" s="99">
        <f t="shared" si="2191"/>
        <v>0</v>
      </c>
      <c r="AB3477" s="99">
        <f t="shared" si="2191"/>
        <v>0</v>
      </c>
      <c r="AC3477" s="99">
        <f t="shared" si="2191"/>
        <v>5</v>
      </c>
      <c r="AD3477" s="99">
        <f t="shared" si="2191"/>
        <v>1</v>
      </c>
      <c r="AE3477" s="99">
        <f t="shared" si="2191"/>
        <v>0</v>
      </c>
      <c r="AF3477" s="99">
        <f t="shared" si="2191"/>
        <v>0</v>
      </c>
      <c r="AG3477" s="99">
        <f t="shared" si="2191"/>
        <v>0</v>
      </c>
      <c r="AH3477" s="99">
        <f t="shared" si="2191"/>
        <v>1</v>
      </c>
    </row>
    <row r="3478" hidden="1">
      <c r="A3478" s="90" t="s">
        <v>302</v>
      </c>
      <c r="B3478" s="91" t="s">
        <v>303</v>
      </c>
      <c r="C3478" s="103">
        <v>1.0</v>
      </c>
      <c r="D3478" s="92">
        <v>0.0</v>
      </c>
      <c r="E3478" s="93">
        <f t="shared" ref="E3478:E3483" si="2192">SUM(L3478*I3478)/60</f>
        <v>25.33333333</v>
      </c>
      <c r="F3478" s="103">
        <v>3.0</v>
      </c>
      <c r="G3478" s="103">
        <v>31.0</v>
      </c>
      <c r="H3478" s="92">
        <v>0.0</v>
      </c>
      <c r="I3478" s="103">
        <v>38.0</v>
      </c>
      <c r="J3478" s="106">
        <f t="shared" si="2186"/>
        <v>-7</v>
      </c>
      <c r="K3478" s="94">
        <f t="shared" si="2187"/>
        <v>0.8157894737</v>
      </c>
      <c r="L3478" s="103">
        <v>40.0</v>
      </c>
      <c r="M3478" s="103">
        <v>39.0</v>
      </c>
      <c r="N3478" s="103">
        <v>1.0</v>
      </c>
      <c r="O3478" s="95">
        <f t="shared" ref="O3478:O3483" si="2193">SUM(L3478*I3478)/60</f>
        <v>25.33333333</v>
      </c>
      <c r="P3478" s="103">
        <v>2.0</v>
      </c>
      <c r="Q3478" s="103">
        <v>1.0</v>
      </c>
      <c r="R3478" s="92">
        <v>0.0</v>
      </c>
      <c r="S3478" s="103">
        <v>1.0</v>
      </c>
      <c r="T3478" s="103">
        <v>4.0</v>
      </c>
      <c r="U3478" s="92">
        <v>0.0</v>
      </c>
      <c r="V3478" s="92">
        <v>0.0</v>
      </c>
      <c r="W3478" s="92">
        <v>0.0</v>
      </c>
      <c r="X3478" s="92">
        <v>0.0</v>
      </c>
      <c r="Y3478" s="92">
        <v>0.0</v>
      </c>
      <c r="Z3478" s="92">
        <v>0.0</v>
      </c>
      <c r="AA3478" s="92">
        <v>0.0</v>
      </c>
      <c r="AB3478" s="92">
        <v>0.0</v>
      </c>
      <c r="AC3478" s="92">
        <v>0.0</v>
      </c>
      <c r="AD3478" s="92">
        <v>0.0</v>
      </c>
      <c r="AE3478" s="92">
        <v>0.0</v>
      </c>
      <c r="AF3478" s="92">
        <v>0.0</v>
      </c>
      <c r="AG3478" s="92">
        <v>0.0</v>
      </c>
      <c r="AH3478" s="92">
        <v>0.0</v>
      </c>
    </row>
    <row r="3479" hidden="1">
      <c r="A3479" s="90" t="s">
        <v>302</v>
      </c>
      <c r="B3479" s="91" t="s">
        <v>304</v>
      </c>
      <c r="C3479" s="103">
        <v>1.0</v>
      </c>
      <c r="D3479" s="92">
        <v>0.0</v>
      </c>
      <c r="E3479" s="93">
        <f t="shared" si="2192"/>
        <v>23.11666667</v>
      </c>
      <c r="F3479" s="92">
        <v>0.0</v>
      </c>
      <c r="G3479" s="103">
        <v>88.0</v>
      </c>
      <c r="H3479" s="92">
        <v>0.0</v>
      </c>
      <c r="I3479" s="103">
        <v>73.0</v>
      </c>
      <c r="J3479" s="106">
        <f t="shared" si="2186"/>
        <v>15</v>
      </c>
      <c r="K3479" s="94">
        <f t="shared" si="2187"/>
        <v>1.205479452</v>
      </c>
      <c r="L3479" s="103">
        <v>19.0</v>
      </c>
      <c r="M3479" s="103">
        <v>120.0</v>
      </c>
      <c r="N3479" s="103">
        <v>1.0</v>
      </c>
      <c r="O3479" s="95">
        <f t="shared" si="2193"/>
        <v>23.11666667</v>
      </c>
      <c r="P3479" s="103">
        <v>3.0</v>
      </c>
      <c r="Q3479" s="92">
        <v>0.0</v>
      </c>
      <c r="R3479" s="103">
        <v>10.0</v>
      </c>
      <c r="S3479" s="103">
        <v>2.0</v>
      </c>
      <c r="T3479" s="103">
        <v>18.0</v>
      </c>
      <c r="U3479" s="103">
        <v>2.0</v>
      </c>
      <c r="V3479" s="92">
        <v>0.0</v>
      </c>
      <c r="W3479" s="92">
        <v>0.0</v>
      </c>
      <c r="X3479" s="92">
        <v>0.0</v>
      </c>
      <c r="Y3479" s="92">
        <v>0.0</v>
      </c>
      <c r="Z3479" s="92">
        <v>0.0</v>
      </c>
      <c r="AA3479" s="92">
        <v>0.0</v>
      </c>
      <c r="AB3479" s="92">
        <v>0.0</v>
      </c>
      <c r="AC3479" s="103">
        <v>3.0</v>
      </c>
      <c r="AD3479" s="92">
        <v>0.0</v>
      </c>
      <c r="AE3479" s="92">
        <v>0.0</v>
      </c>
      <c r="AF3479" s="92">
        <v>0.0</v>
      </c>
      <c r="AG3479" s="92">
        <v>0.0</v>
      </c>
      <c r="AH3479" s="92">
        <v>0.0</v>
      </c>
    </row>
    <row r="3480" hidden="1">
      <c r="A3480" s="90" t="s">
        <v>302</v>
      </c>
      <c r="B3480" s="91" t="s">
        <v>305</v>
      </c>
      <c r="C3480" s="103">
        <v>1.0</v>
      </c>
      <c r="D3480" s="92">
        <v>0.0</v>
      </c>
      <c r="E3480" s="93">
        <f t="shared" si="2192"/>
        <v>23.2</v>
      </c>
      <c r="F3480" s="92">
        <v>0.0</v>
      </c>
      <c r="G3480" s="103">
        <v>115.0</v>
      </c>
      <c r="H3480" s="92">
        <v>0.0</v>
      </c>
      <c r="I3480" s="103">
        <v>87.0</v>
      </c>
      <c r="J3480" s="106">
        <f t="shared" si="2186"/>
        <v>28</v>
      </c>
      <c r="K3480" s="94">
        <f t="shared" si="2187"/>
        <v>1.32183908</v>
      </c>
      <c r="L3480" s="103">
        <v>16.0</v>
      </c>
      <c r="M3480" s="103">
        <v>158.0</v>
      </c>
      <c r="N3480" s="103">
        <v>1.0</v>
      </c>
      <c r="O3480" s="95">
        <f t="shared" si="2193"/>
        <v>23.2</v>
      </c>
      <c r="P3480" s="92">
        <v>0.0</v>
      </c>
      <c r="Q3480" s="103">
        <v>2.0</v>
      </c>
      <c r="R3480" s="103">
        <v>5.0</v>
      </c>
      <c r="S3480" s="103">
        <v>1.0</v>
      </c>
      <c r="T3480" s="103">
        <v>20.0</v>
      </c>
      <c r="U3480" s="103">
        <v>6.0</v>
      </c>
      <c r="V3480" s="103">
        <v>3.0</v>
      </c>
      <c r="W3480" s="103">
        <v>1.0</v>
      </c>
      <c r="X3480" s="103">
        <v>1.0</v>
      </c>
      <c r="Y3480" s="103">
        <v>1.0</v>
      </c>
      <c r="Z3480" s="92">
        <v>0.0</v>
      </c>
      <c r="AA3480" s="92">
        <v>0.0</v>
      </c>
      <c r="AB3480" s="92">
        <v>0.0</v>
      </c>
      <c r="AC3480" s="103">
        <v>3.0</v>
      </c>
      <c r="AD3480" s="103">
        <v>1.0</v>
      </c>
      <c r="AE3480" s="92">
        <v>0.0</v>
      </c>
      <c r="AF3480" s="92">
        <v>0.0</v>
      </c>
      <c r="AG3480" s="92">
        <v>0.0</v>
      </c>
      <c r="AH3480" s="103">
        <v>2.0</v>
      </c>
    </row>
    <row r="3481" hidden="1">
      <c r="A3481" s="90" t="s">
        <v>302</v>
      </c>
      <c r="B3481" s="91" t="s">
        <v>306</v>
      </c>
      <c r="C3481" s="103">
        <v>1.0</v>
      </c>
      <c r="D3481" s="92">
        <v>0.0</v>
      </c>
      <c r="E3481" s="93">
        <f t="shared" si="2192"/>
        <v>22.5</v>
      </c>
      <c r="F3481" s="92">
        <v>0.0</v>
      </c>
      <c r="G3481" s="103">
        <v>49.0</v>
      </c>
      <c r="H3481" s="92">
        <v>0.0</v>
      </c>
      <c r="I3481" s="103">
        <v>90.0</v>
      </c>
      <c r="J3481" s="106">
        <f t="shared" si="2186"/>
        <v>-41</v>
      </c>
      <c r="K3481" s="94">
        <f t="shared" si="2187"/>
        <v>0.5444444444</v>
      </c>
      <c r="L3481" s="103">
        <v>15.0</v>
      </c>
      <c r="M3481" s="103">
        <v>59.0</v>
      </c>
      <c r="N3481" s="103">
        <v>1.0</v>
      </c>
      <c r="O3481" s="95">
        <f t="shared" si="2193"/>
        <v>22.5</v>
      </c>
      <c r="P3481" s="103">
        <v>5.0</v>
      </c>
      <c r="Q3481" s="103">
        <v>1.0</v>
      </c>
      <c r="R3481" s="103">
        <v>4.0</v>
      </c>
      <c r="S3481" s="103">
        <v>1.0</v>
      </c>
      <c r="T3481" s="103">
        <v>3.0</v>
      </c>
      <c r="U3481" s="92">
        <v>0.0</v>
      </c>
      <c r="V3481" s="92">
        <v>0.0</v>
      </c>
      <c r="W3481" s="92">
        <v>0.0</v>
      </c>
      <c r="X3481" s="92">
        <v>0.0</v>
      </c>
      <c r="Y3481" s="92">
        <v>0.0</v>
      </c>
      <c r="Z3481" s="92">
        <v>0.0</v>
      </c>
      <c r="AA3481" s="92">
        <v>0.0</v>
      </c>
      <c r="AB3481" s="92">
        <v>0.0</v>
      </c>
      <c r="AC3481" s="92">
        <v>0.0</v>
      </c>
      <c r="AD3481" s="92">
        <v>0.0</v>
      </c>
      <c r="AE3481" s="92">
        <v>0.0</v>
      </c>
      <c r="AF3481" s="92">
        <v>0.0</v>
      </c>
      <c r="AG3481" s="92">
        <v>0.0</v>
      </c>
      <c r="AH3481" s="92">
        <v>0.0</v>
      </c>
    </row>
    <row r="3482" hidden="1">
      <c r="A3482" s="90" t="s">
        <v>302</v>
      </c>
      <c r="B3482" s="91" t="s">
        <v>307</v>
      </c>
      <c r="C3482" s="92">
        <v>0.0</v>
      </c>
      <c r="D3482" s="92">
        <v>0.0</v>
      </c>
      <c r="E3482" s="93">
        <f t="shared" si="2192"/>
        <v>0</v>
      </c>
      <c r="F3482" s="92">
        <v>0.0</v>
      </c>
      <c r="G3482" s="92">
        <v>0.0</v>
      </c>
      <c r="H3482" s="92">
        <v>0.0</v>
      </c>
      <c r="I3482" s="92">
        <v>0.0</v>
      </c>
      <c r="J3482" s="106">
        <f t="shared" si="2186"/>
        <v>0</v>
      </c>
      <c r="K3482" s="94" t="str">
        <f t="shared" si="2187"/>
        <v>#DIV/0!</v>
      </c>
      <c r="L3482" s="92">
        <v>0.0</v>
      </c>
      <c r="M3482" s="92">
        <v>0.0</v>
      </c>
      <c r="N3482" s="103">
        <v>0.0</v>
      </c>
      <c r="O3482" s="95">
        <f t="shared" si="2193"/>
        <v>0</v>
      </c>
      <c r="P3482" s="92">
        <v>0.0</v>
      </c>
      <c r="Q3482" s="92">
        <v>0.0</v>
      </c>
      <c r="R3482" s="92">
        <v>0.0</v>
      </c>
      <c r="S3482" s="92">
        <v>0.0</v>
      </c>
      <c r="T3482" s="92">
        <v>0.0</v>
      </c>
      <c r="U3482" s="92">
        <v>0.0</v>
      </c>
      <c r="V3482" s="92">
        <v>0.0</v>
      </c>
      <c r="W3482" s="92">
        <v>0.0</v>
      </c>
      <c r="X3482" s="92">
        <v>0.0</v>
      </c>
      <c r="Y3482" s="92">
        <v>0.0</v>
      </c>
      <c r="Z3482" s="92">
        <v>0.0</v>
      </c>
      <c r="AA3482" s="92">
        <v>0.0</v>
      </c>
      <c r="AB3482" s="92">
        <v>0.0</v>
      </c>
      <c r="AC3482" s="92">
        <v>0.0</v>
      </c>
      <c r="AD3482" s="92">
        <v>0.0</v>
      </c>
      <c r="AE3482" s="92">
        <v>0.0</v>
      </c>
      <c r="AF3482" s="92">
        <v>0.0</v>
      </c>
      <c r="AG3482" s="92">
        <v>0.0</v>
      </c>
      <c r="AH3482" s="92">
        <v>0.0</v>
      </c>
    </row>
    <row r="3483" hidden="1">
      <c r="A3483" s="90" t="s">
        <v>302</v>
      </c>
      <c r="B3483" s="91" t="s">
        <v>308</v>
      </c>
      <c r="C3483" s="92">
        <v>0.0</v>
      </c>
      <c r="D3483" s="92">
        <v>0.0</v>
      </c>
      <c r="E3483" s="93">
        <f t="shared" si="2192"/>
        <v>0</v>
      </c>
      <c r="F3483" s="92">
        <v>0.0</v>
      </c>
      <c r="G3483" s="92">
        <v>0.0</v>
      </c>
      <c r="H3483" s="92">
        <v>0.0</v>
      </c>
      <c r="I3483" s="92">
        <v>0.0</v>
      </c>
      <c r="J3483" s="106">
        <f t="shared" si="2186"/>
        <v>0</v>
      </c>
      <c r="K3483" s="94" t="str">
        <f t="shared" si="2187"/>
        <v>#DIV/0!</v>
      </c>
      <c r="L3483" s="92">
        <v>0.0</v>
      </c>
      <c r="M3483" s="92">
        <v>0.0</v>
      </c>
      <c r="N3483" s="103">
        <v>0.0</v>
      </c>
      <c r="O3483" s="95">
        <f t="shared" si="2193"/>
        <v>0</v>
      </c>
      <c r="P3483" s="92">
        <v>0.0</v>
      </c>
      <c r="Q3483" s="92">
        <v>0.0</v>
      </c>
      <c r="R3483" s="92">
        <v>0.0</v>
      </c>
      <c r="S3483" s="92">
        <v>0.0</v>
      </c>
      <c r="T3483" s="92">
        <v>0.0</v>
      </c>
      <c r="U3483" s="92">
        <v>0.0</v>
      </c>
      <c r="V3483" s="92">
        <v>0.0</v>
      </c>
      <c r="W3483" s="92">
        <v>0.0</v>
      </c>
      <c r="X3483" s="92">
        <v>0.0</v>
      </c>
      <c r="Y3483" s="92">
        <v>0.0</v>
      </c>
      <c r="Z3483" s="92">
        <v>0.0</v>
      </c>
      <c r="AA3483" s="92">
        <v>0.0</v>
      </c>
      <c r="AB3483" s="92">
        <v>0.0</v>
      </c>
      <c r="AC3483" s="92">
        <v>0.0</v>
      </c>
      <c r="AD3483" s="92">
        <v>0.0</v>
      </c>
      <c r="AE3483" s="92">
        <v>0.0</v>
      </c>
      <c r="AF3483" s="92">
        <v>0.0</v>
      </c>
      <c r="AG3483" s="92">
        <v>0.0</v>
      </c>
      <c r="AH3483" s="92">
        <v>0.0</v>
      </c>
    </row>
    <row r="3484" hidden="1">
      <c r="A3484" s="98" t="s">
        <v>271</v>
      </c>
      <c r="B3484" s="99"/>
      <c r="C3484" s="99">
        <f>SUM(C3478:C3483)</f>
        <v>4</v>
      </c>
      <c r="D3484" s="99">
        <f t="shared" ref="D3484:F3484" si="2194">SUM(D3478:D3483)/4</f>
        <v>0</v>
      </c>
      <c r="E3484" s="100">
        <f t="shared" si="2194"/>
        <v>23.5375</v>
      </c>
      <c r="F3484" s="99">
        <f t="shared" si="2194"/>
        <v>0.75</v>
      </c>
      <c r="G3484" s="99">
        <f>SUM(G3478:G3483)</f>
        <v>283</v>
      </c>
      <c r="H3484" s="99"/>
      <c r="I3484" s="99">
        <f>SUM(I3478:I3483)</f>
        <v>288</v>
      </c>
      <c r="J3484" s="99">
        <f t="shared" si="2186"/>
        <v>-5</v>
      </c>
      <c r="K3484" s="101">
        <f t="shared" si="2187"/>
        <v>0.9826388889</v>
      </c>
      <c r="L3484" s="99">
        <f t="shared" ref="L3484:M3484" si="2195">SUM(L3478:L3483)</f>
        <v>90</v>
      </c>
      <c r="M3484" s="99">
        <f t="shared" si="2195"/>
        <v>376</v>
      </c>
      <c r="N3484" s="99"/>
      <c r="O3484" s="102"/>
      <c r="P3484" s="99">
        <f t="shared" ref="P3484:AH3484" si="2196">SUM(P3478:P3483)</f>
        <v>10</v>
      </c>
      <c r="Q3484" s="99">
        <f t="shared" si="2196"/>
        <v>4</v>
      </c>
      <c r="R3484" s="99">
        <f t="shared" si="2196"/>
        <v>19</v>
      </c>
      <c r="S3484" s="99">
        <f t="shared" si="2196"/>
        <v>5</v>
      </c>
      <c r="T3484" s="99">
        <f t="shared" si="2196"/>
        <v>45</v>
      </c>
      <c r="U3484" s="99">
        <f t="shared" si="2196"/>
        <v>8</v>
      </c>
      <c r="V3484" s="99">
        <f t="shared" si="2196"/>
        <v>3</v>
      </c>
      <c r="W3484" s="99">
        <f t="shared" si="2196"/>
        <v>1</v>
      </c>
      <c r="X3484" s="99">
        <f t="shared" si="2196"/>
        <v>1</v>
      </c>
      <c r="Y3484" s="99">
        <f t="shared" si="2196"/>
        <v>1</v>
      </c>
      <c r="Z3484" s="99">
        <f t="shared" si="2196"/>
        <v>0</v>
      </c>
      <c r="AA3484" s="99">
        <f t="shared" si="2196"/>
        <v>0</v>
      </c>
      <c r="AB3484" s="99">
        <f t="shared" si="2196"/>
        <v>0</v>
      </c>
      <c r="AC3484" s="99">
        <f t="shared" si="2196"/>
        <v>6</v>
      </c>
      <c r="AD3484" s="99">
        <f t="shared" si="2196"/>
        <v>1</v>
      </c>
      <c r="AE3484" s="99">
        <f t="shared" si="2196"/>
        <v>0</v>
      </c>
      <c r="AF3484" s="99">
        <f t="shared" si="2196"/>
        <v>0</v>
      </c>
      <c r="AG3484" s="99">
        <f t="shared" si="2196"/>
        <v>0</v>
      </c>
      <c r="AH3484" s="99">
        <f t="shared" si="2196"/>
        <v>2</v>
      </c>
    </row>
    <row r="3485">
      <c r="A3485" s="119" t="s">
        <v>575</v>
      </c>
    </row>
    <row r="3487" hidden="1">
      <c r="A3487" s="115"/>
      <c r="F3487" s="116" t="s">
        <v>382</v>
      </c>
      <c r="L3487" s="117" t="s">
        <v>383</v>
      </c>
      <c r="N3487" s="118" t="s">
        <v>384</v>
      </c>
    </row>
    <row r="3488" hidden="1">
      <c r="A3488" s="83" t="s">
        <v>232</v>
      </c>
      <c r="B3488" s="83" t="s">
        <v>233</v>
      </c>
      <c r="C3488" s="83" t="s">
        <v>234</v>
      </c>
      <c r="D3488" s="83" t="s">
        <v>15</v>
      </c>
      <c r="E3488" s="84" t="s">
        <v>235</v>
      </c>
      <c r="F3488" s="85" t="s">
        <v>17</v>
      </c>
      <c r="G3488" s="85" t="s">
        <v>236</v>
      </c>
      <c r="H3488" s="85" t="s">
        <v>237</v>
      </c>
      <c r="I3488" s="85" t="s">
        <v>238</v>
      </c>
      <c r="J3488" s="85" t="s">
        <v>239</v>
      </c>
      <c r="K3488" s="86" t="s">
        <v>240</v>
      </c>
      <c r="L3488" s="87" t="s">
        <v>241</v>
      </c>
      <c r="M3488" s="87" t="s">
        <v>242</v>
      </c>
      <c r="N3488" s="88" t="s">
        <v>385</v>
      </c>
      <c r="O3488" s="88" t="s">
        <v>235</v>
      </c>
      <c r="P3488" s="88" t="s">
        <v>244</v>
      </c>
      <c r="Q3488" s="88" t="s">
        <v>245</v>
      </c>
      <c r="R3488" s="88" t="s">
        <v>246</v>
      </c>
      <c r="S3488" s="88" t="s">
        <v>247</v>
      </c>
      <c r="T3488" s="88" t="s">
        <v>248</v>
      </c>
      <c r="U3488" s="88" t="s">
        <v>249</v>
      </c>
      <c r="V3488" s="88" t="s">
        <v>250</v>
      </c>
      <c r="W3488" s="88" t="s">
        <v>251</v>
      </c>
      <c r="X3488" s="88" t="s">
        <v>252</v>
      </c>
      <c r="Y3488" s="88" t="s">
        <v>253</v>
      </c>
      <c r="Z3488" s="88" t="s">
        <v>254</v>
      </c>
      <c r="AA3488" s="88" t="s">
        <v>255</v>
      </c>
      <c r="AB3488" s="88" t="s">
        <v>256</v>
      </c>
      <c r="AC3488" s="88" t="s">
        <v>257</v>
      </c>
      <c r="AD3488" s="88" t="s">
        <v>258</v>
      </c>
      <c r="AE3488" s="88" t="s">
        <v>259</v>
      </c>
      <c r="AF3488" s="88" t="s">
        <v>260</v>
      </c>
      <c r="AG3488" s="88" t="s">
        <v>261</v>
      </c>
      <c r="AH3488" s="88" t="s">
        <v>262</v>
      </c>
    </row>
    <row r="3489" hidden="1">
      <c r="A3489" s="90" t="s">
        <v>79</v>
      </c>
      <c r="B3489" s="91" t="s">
        <v>349</v>
      </c>
      <c r="C3489" s="103">
        <v>1.0</v>
      </c>
      <c r="D3489" s="103">
        <v>1.0</v>
      </c>
      <c r="E3489" s="93">
        <f t="shared" ref="E3489:E3494" si="2197">SUM(L3489*I3489)/60</f>
        <v>17.55</v>
      </c>
      <c r="F3489" s="92">
        <v>0.0</v>
      </c>
      <c r="G3489" s="103">
        <v>67.0</v>
      </c>
      <c r="H3489" s="92">
        <v>0.0</v>
      </c>
      <c r="I3489" s="103">
        <v>81.0</v>
      </c>
      <c r="J3489" s="106">
        <f t="shared" ref="J3489:J3502" si="2198">SUM(G3489-I3489)</f>
        <v>-14</v>
      </c>
      <c r="K3489" s="94">
        <f t="shared" ref="K3489:K3502" si="2199">SUM(G3489/I3489)</f>
        <v>0.8271604938</v>
      </c>
      <c r="L3489" s="103">
        <v>13.0</v>
      </c>
      <c r="M3489" s="103">
        <v>79.0</v>
      </c>
      <c r="N3489" s="103">
        <v>1.0</v>
      </c>
      <c r="O3489" s="95">
        <f t="shared" ref="O3489:O3494" si="2200">(E3489*N3489)</f>
        <v>17.55</v>
      </c>
      <c r="P3489" s="103">
        <v>2.0</v>
      </c>
      <c r="Q3489" s="103">
        <v>3.0</v>
      </c>
      <c r="R3489" s="103">
        <v>4.0</v>
      </c>
      <c r="S3489" s="103">
        <v>3.0</v>
      </c>
      <c r="T3489" s="103">
        <v>7.0</v>
      </c>
      <c r="U3489" s="103">
        <v>1.0</v>
      </c>
      <c r="V3489" s="92">
        <v>0.0</v>
      </c>
      <c r="W3489" s="92">
        <v>0.0</v>
      </c>
      <c r="X3489" s="92">
        <v>0.0</v>
      </c>
      <c r="Y3489" s="92">
        <v>0.0</v>
      </c>
      <c r="Z3489" s="92">
        <v>0.0</v>
      </c>
      <c r="AA3489" s="92">
        <v>0.0</v>
      </c>
      <c r="AB3489" s="92">
        <v>0.0</v>
      </c>
      <c r="AC3489" s="103">
        <v>1.0</v>
      </c>
      <c r="AD3489" s="92">
        <v>0.0</v>
      </c>
      <c r="AE3489" s="92">
        <v>0.0</v>
      </c>
      <c r="AF3489" s="92">
        <v>0.0</v>
      </c>
      <c r="AG3489" s="92">
        <v>0.0</v>
      </c>
      <c r="AH3489" s="92">
        <v>0.0</v>
      </c>
    </row>
    <row r="3490" hidden="1">
      <c r="A3490" s="90" t="s">
        <v>79</v>
      </c>
      <c r="B3490" s="91" t="s">
        <v>350</v>
      </c>
      <c r="C3490" s="103">
        <v>0.0</v>
      </c>
      <c r="D3490" s="92">
        <v>0.0</v>
      </c>
      <c r="E3490" s="93">
        <f t="shared" si="2197"/>
        <v>0</v>
      </c>
      <c r="F3490" s="92">
        <v>0.0</v>
      </c>
      <c r="G3490" s="92">
        <v>0.0</v>
      </c>
      <c r="H3490" s="92">
        <v>0.0</v>
      </c>
      <c r="I3490" s="92">
        <v>0.0</v>
      </c>
      <c r="J3490" s="106">
        <f t="shared" si="2198"/>
        <v>0</v>
      </c>
      <c r="K3490" s="94" t="str">
        <f t="shared" si="2199"/>
        <v>#DIV/0!</v>
      </c>
      <c r="L3490" s="92">
        <v>0.0</v>
      </c>
      <c r="M3490" s="92">
        <v>0.0</v>
      </c>
      <c r="N3490" s="103">
        <v>0.0</v>
      </c>
      <c r="O3490" s="95">
        <f t="shared" si="2200"/>
        <v>0</v>
      </c>
      <c r="P3490" s="92">
        <v>0.0</v>
      </c>
      <c r="Q3490" s="92">
        <v>0.0</v>
      </c>
      <c r="R3490" s="92">
        <v>0.0</v>
      </c>
      <c r="S3490" s="92">
        <v>0.0</v>
      </c>
      <c r="T3490" s="92">
        <v>0.0</v>
      </c>
      <c r="U3490" s="92">
        <v>0.0</v>
      </c>
      <c r="V3490" s="92">
        <v>0.0</v>
      </c>
      <c r="W3490" s="92">
        <v>0.0</v>
      </c>
      <c r="X3490" s="92">
        <v>0.0</v>
      </c>
      <c r="Y3490" s="92">
        <v>0.0</v>
      </c>
      <c r="Z3490" s="92">
        <v>0.0</v>
      </c>
      <c r="AA3490" s="92">
        <v>0.0</v>
      </c>
      <c r="AB3490" s="92">
        <v>0.0</v>
      </c>
      <c r="AC3490" s="92">
        <v>0.0</v>
      </c>
      <c r="AD3490" s="92">
        <v>0.0</v>
      </c>
      <c r="AE3490" s="92">
        <v>0.0</v>
      </c>
      <c r="AF3490" s="92">
        <v>0.0</v>
      </c>
      <c r="AG3490" s="92">
        <v>0.0</v>
      </c>
      <c r="AH3490" s="92">
        <v>0.0</v>
      </c>
    </row>
    <row r="3491" hidden="1">
      <c r="A3491" s="90" t="s">
        <v>79</v>
      </c>
      <c r="B3491" s="91" t="s">
        <v>351</v>
      </c>
      <c r="C3491" s="103">
        <v>1.0</v>
      </c>
      <c r="D3491" s="103">
        <v>1.0</v>
      </c>
      <c r="E3491" s="93">
        <f t="shared" si="2197"/>
        <v>17.55</v>
      </c>
      <c r="F3491" s="103">
        <v>2.0</v>
      </c>
      <c r="G3491" s="103">
        <v>96.0</v>
      </c>
      <c r="H3491" s="92">
        <v>0.0</v>
      </c>
      <c r="I3491" s="103">
        <v>81.0</v>
      </c>
      <c r="J3491" s="106">
        <f t="shared" si="2198"/>
        <v>15</v>
      </c>
      <c r="K3491" s="94">
        <f t="shared" si="2199"/>
        <v>1.185185185</v>
      </c>
      <c r="L3491" s="103">
        <v>13.0</v>
      </c>
      <c r="M3491" s="103">
        <v>129.0</v>
      </c>
      <c r="N3491" s="103">
        <v>1.0</v>
      </c>
      <c r="O3491" s="95">
        <f t="shared" si="2200"/>
        <v>17.55</v>
      </c>
      <c r="P3491" s="103">
        <v>6.0</v>
      </c>
      <c r="Q3491" s="103">
        <v>1.0</v>
      </c>
      <c r="R3491" s="103">
        <v>2.0</v>
      </c>
      <c r="S3491" s="103">
        <v>1.0</v>
      </c>
      <c r="T3491" s="103">
        <v>15.0</v>
      </c>
      <c r="U3491" s="103">
        <v>4.0</v>
      </c>
      <c r="V3491" s="103">
        <v>1.0</v>
      </c>
      <c r="W3491" s="92">
        <v>0.0</v>
      </c>
      <c r="X3491" s="92">
        <v>0.0</v>
      </c>
      <c r="Y3491" s="92">
        <v>0.0</v>
      </c>
      <c r="Z3491" s="92">
        <v>0.0</v>
      </c>
      <c r="AA3491" s="92">
        <v>0.0</v>
      </c>
      <c r="AB3491" s="92">
        <v>0.0</v>
      </c>
      <c r="AC3491" s="103">
        <v>4.0</v>
      </c>
      <c r="AD3491" s="92">
        <v>0.0</v>
      </c>
      <c r="AE3491" s="92">
        <v>0.0</v>
      </c>
      <c r="AF3491" s="92">
        <v>0.0</v>
      </c>
      <c r="AG3491" s="92">
        <v>0.0</v>
      </c>
      <c r="AH3491" s="92">
        <v>0.0</v>
      </c>
    </row>
    <row r="3492" hidden="1">
      <c r="A3492" s="90" t="s">
        <v>79</v>
      </c>
      <c r="B3492" s="91" t="s">
        <v>352</v>
      </c>
      <c r="C3492" s="103">
        <v>1.0</v>
      </c>
      <c r="D3492" s="103">
        <v>1.0</v>
      </c>
      <c r="E3492" s="93">
        <f t="shared" si="2197"/>
        <v>17.76666667</v>
      </c>
      <c r="F3492" s="92">
        <v>0.0</v>
      </c>
      <c r="G3492" s="103">
        <v>82.0</v>
      </c>
      <c r="H3492" s="92">
        <v>0.0</v>
      </c>
      <c r="I3492" s="103">
        <v>82.0</v>
      </c>
      <c r="J3492" s="106">
        <f t="shared" si="2198"/>
        <v>0</v>
      </c>
      <c r="K3492" s="94">
        <f t="shared" si="2199"/>
        <v>1</v>
      </c>
      <c r="L3492" s="103">
        <v>13.0</v>
      </c>
      <c r="M3492" s="103">
        <v>95.0</v>
      </c>
      <c r="N3492" s="103">
        <v>1.0</v>
      </c>
      <c r="O3492" s="95">
        <f t="shared" si="2200"/>
        <v>17.76666667</v>
      </c>
      <c r="P3492" s="103">
        <v>1.0</v>
      </c>
      <c r="Q3492" s="103">
        <v>2.0</v>
      </c>
      <c r="R3492" s="103">
        <v>6.0</v>
      </c>
      <c r="S3492" s="103">
        <v>2.0</v>
      </c>
      <c r="T3492" s="103">
        <v>9.0</v>
      </c>
      <c r="U3492" s="103">
        <v>1.0</v>
      </c>
      <c r="V3492" s="103">
        <v>1.0</v>
      </c>
      <c r="W3492" s="92">
        <v>0.0</v>
      </c>
      <c r="X3492" s="92">
        <v>0.0</v>
      </c>
      <c r="Y3492" s="92">
        <v>0.0</v>
      </c>
      <c r="Z3492" s="92">
        <v>0.0</v>
      </c>
      <c r="AA3492" s="92">
        <v>0.0</v>
      </c>
      <c r="AB3492" s="92">
        <v>0.0</v>
      </c>
      <c r="AC3492" s="103">
        <v>2.0</v>
      </c>
      <c r="AD3492" s="92">
        <v>0.0</v>
      </c>
      <c r="AE3492" s="92">
        <v>0.0</v>
      </c>
      <c r="AF3492" s="92">
        <v>0.0</v>
      </c>
      <c r="AG3492" s="92">
        <v>0.0</v>
      </c>
      <c r="AH3492" s="92">
        <v>0.0</v>
      </c>
    </row>
    <row r="3493" hidden="1">
      <c r="A3493" s="90" t="s">
        <v>79</v>
      </c>
      <c r="B3493" s="91" t="s">
        <v>353</v>
      </c>
      <c r="C3493" s="103">
        <v>1.0</v>
      </c>
      <c r="D3493" s="103">
        <v>1.0</v>
      </c>
      <c r="E3493" s="93">
        <f t="shared" si="2197"/>
        <v>18.36666667</v>
      </c>
      <c r="F3493" s="103">
        <v>3.0</v>
      </c>
      <c r="G3493" s="103">
        <v>40.0</v>
      </c>
      <c r="H3493" s="103">
        <v>2.0</v>
      </c>
      <c r="I3493" s="103">
        <v>58.0</v>
      </c>
      <c r="J3493" s="106">
        <f t="shared" si="2198"/>
        <v>-18</v>
      </c>
      <c r="K3493" s="94">
        <f t="shared" si="2199"/>
        <v>0.6896551724</v>
      </c>
      <c r="L3493" s="103">
        <v>19.0</v>
      </c>
      <c r="M3493" s="103">
        <v>51.0</v>
      </c>
      <c r="N3493" s="103">
        <v>1.0</v>
      </c>
      <c r="O3493" s="95">
        <f t="shared" si="2200"/>
        <v>18.36666667</v>
      </c>
      <c r="P3493" s="103">
        <v>2.0</v>
      </c>
      <c r="Q3493" s="103">
        <v>1.0</v>
      </c>
      <c r="R3493" s="103">
        <v>1.0</v>
      </c>
      <c r="S3493" s="103">
        <v>2.0</v>
      </c>
      <c r="T3493" s="103">
        <v>4.0</v>
      </c>
      <c r="U3493" s="92">
        <v>0.0</v>
      </c>
      <c r="V3493" s="92">
        <v>0.0</v>
      </c>
      <c r="W3493" s="92">
        <v>0.0</v>
      </c>
      <c r="X3493" s="92">
        <v>0.0</v>
      </c>
      <c r="Y3493" s="92">
        <v>0.0</v>
      </c>
      <c r="Z3493" s="92">
        <v>0.0</v>
      </c>
      <c r="AA3493" s="92">
        <v>0.0</v>
      </c>
      <c r="AB3493" s="92">
        <v>0.0</v>
      </c>
      <c r="AC3493" s="92">
        <v>0.0</v>
      </c>
      <c r="AD3493" s="92">
        <v>0.0</v>
      </c>
      <c r="AE3493" s="92">
        <v>0.0</v>
      </c>
      <c r="AF3493" s="92">
        <v>0.0</v>
      </c>
      <c r="AG3493" s="92">
        <v>0.0</v>
      </c>
      <c r="AH3493" s="92">
        <v>0.0</v>
      </c>
    </row>
    <row r="3494" hidden="1">
      <c r="A3494" s="90" t="s">
        <v>79</v>
      </c>
      <c r="B3494" s="91" t="s">
        <v>354</v>
      </c>
      <c r="C3494" s="92">
        <v>0.0</v>
      </c>
      <c r="D3494" s="92">
        <v>0.0</v>
      </c>
      <c r="E3494" s="93">
        <f t="shared" si="2197"/>
        <v>0</v>
      </c>
      <c r="F3494" s="92">
        <v>0.0</v>
      </c>
      <c r="G3494" s="92">
        <v>0.0</v>
      </c>
      <c r="H3494" s="92">
        <v>0.0</v>
      </c>
      <c r="I3494" s="92">
        <v>0.0</v>
      </c>
      <c r="J3494" s="106">
        <f t="shared" si="2198"/>
        <v>0</v>
      </c>
      <c r="K3494" s="94" t="str">
        <f t="shared" si="2199"/>
        <v>#DIV/0!</v>
      </c>
      <c r="L3494" s="92">
        <v>0.0</v>
      </c>
      <c r="M3494" s="92">
        <v>0.0</v>
      </c>
      <c r="N3494" s="103">
        <v>0.0</v>
      </c>
      <c r="O3494" s="95">
        <f t="shared" si="2200"/>
        <v>0</v>
      </c>
      <c r="P3494" s="92">
        <v>0.0</v>
      </c>
      <c r="Q3494" s="92">
        <v>0.0</v>
      </c>
      <c r="R3494" s="92">
        <v>0.0</v>
      </c>
      <c r="S3494" s="92">
        <v>0.0</v>
      </c>
      <c r="T3494" s="92">
        <v>0.0</v>
      </c>
      <c r="U3494" s="92">
        <v>0.0</v>
      </c>
      <c r="V3494" s="92">
        <v>0.0</v>
      </c>
      <c r="W3494" s="92">
        <v>0.0</v>
      </c>
      <c r="X3494" s="92">
        <v>0.0</v>
      </c>
      <c r="Y3494" s="92">
        <v>0.0</v>
      </c>
      <c r="Z3494" s="92">
        <v>0.0</v>
      </c>
      <c r="AA3494" s="92">
        <v>0.0</v>
      </c>
      <c r="AB3494" s="92">
        <v>0.0</v>
      </c>
      <c r="AC3494" s="92">
        <v>0.0</v>
      </c>
      <c r="AD3494" s="92">
        <v>0.0</v>
      </c>
      <c r="AE3494" s="92">
        <v>0.0</v>
      </c>
      <c r="AF3494" s="92">
        <v>0.0</v>
      </c>
      <c r="AG3494" s="92">
        <v>0.0</v>
      </c>
      <c r="AH3494" s="92">
        <v>0.0</v>
      </c>
    </row>
    <row r="3495" hidden="1">
      <c r="A3495" s="98"/>
      <c r="B3495" s="99"/>
      <c r="C3495" s="99">
        <f t="shared" ref="C3495:D3495" si="2201">SUM(C3489:C3494)/4</f>
        <v>1</v>
      </c>
      <c r="D3495" s="99">
        <f t="shared" si="2201"/>
        <v>1</v>
      </c>
      <c r="E3495" s="100">
        <f>SUM(E3489:E3494)</f>
        <v>71.23333333</v>
      </c>
      <c r="F3495" s="99">
        <f>SUM(F3489:F3494)/4</f>
        <v>1.25</v>
      </c>
      <c r="G3495" s="99">
        <f>SUM(G3489:G3494)</f>
        <v>285</v>
      </c>
      <c r="H3495" s="99"/>
      <c r="I3495" s="99">
        <f>SUM(I3489:I3494)</f>
        <v>302</v>
      </c>
      <c r="J3495" s="99">
        <f t="shared" si="2198"/>
        <v>-17</v>
      </c>
      <c r="K3495" s="101">
        <f t="shared" si="2199"/>
        <v>0.9437086093</v>
      </c>
      <c r="L3495" s="99">
        <f t="shared" ref="L3495:M3495" si="2202">SUM(L3489:L3494)</f>
        <v>58</v>
      </c>
      <c r="M3495" s="99">
        <f t="shared" si="2202"/>
        <v>354</v>
      </c>
      <c r="N3495" s="99"/>
      <c r="O3495" s="102"/>
      <c r="P3495" s="99">
        <f t="shared" ref="P3495:AH3495" si="2203">SUM(P3489:P3494)</f>
        <v>11</v>
      </c>
      <c r="Q3495" s="99">
        <f t="shared" si="2203"/>
        <v>7</v>
      </c>
      <c r="R3495" s="99">
        <f t="shared" si="2203"/>
        <v>13</v>
      </c>
      <c r="S3495" s="99">
        <f t="shared" si="2203"/>
        <v>8</v>
      </c>
      <c r="T3495" s="99">
        <f t="shared" si="2203"/>
        <v>35</v>
      </c>
      <c r="U3495" s="99">
        <f t="shared" si="2203"/>
        <v>6</v>
      </c>
      <c r="V3495" s="99">
        <f t="shared" si="2203"/>
        <v>2</v>
      </c>
      <c r="W3495" s="99">
        <f t="shared" si="2203"/>
        <v>0</v>
      </c>
      <c r="X3495" s="99">
        <f t="shared" si="2203"/>
        <v>0</v>
      </c>
      <c r="Y3495" s="99">
        <f t="shared" si="2203"/>
        <v>0</v>
      </c>
      <c r="Z3495" s="99">
        <f t="shared" si="2203"/>
        <v>0</v>
      </c>
      <c r="AA3495" s="99">
        <f t="shared" si="2203"/>
        <v>0</v>
      </c>
      <c r="AB3495" s="99">
        <f t="shared" si="2203"/>
        <v>0</v>
      </c>
      <c r="AC3495" s="99">
        <f t="shared" si="2203"/>
        <v>7</v>
      </c>
      <c r="AD3495" s="99">
        <f t="shared" si="2203"/>
        <v>0</v>
      </c>
      <c r="AE3495" s="99">
        <f t="shared" si="2203"/>
        <v>0</v>
      </c>
      <c r="AF3495" s="99">
        <f t="shared" si="2203"/>
        <v>0</v>
      </c>
      <c r="AG3495" s="99">
        <f t="shared" si="2203"/>
        <v>0</v>
      </c>
      <c r="AH3495" s="99">
        <f t="shared" si="2203"/>
        <v>0</v>
      </c>
    </row>
    <row r="3496" hidden="1">
      <c r="A3496" s="90" t="s">
        <v>302</v>
      </c>
      <c r="B3496" s="91" t="s">
        <v>303</v>
      </c>
      <c r="C3496" s="103">
        <v>1.0</v>
      </c>
      <c r="D3496" s="92">
        <v>0.0</v>
      </c>
      <c r="E3496" s="93">
        <f t="shared" ref="E3496:E3501" si="2204">SUM(L3496*I3496)/60</f>
        <v>17.26666667</v>
      </c>
      <c r="F3496" s="92">
        <v>0.0</v>
      </c>
      <c r="G3496" s="103">
        <v>65.0</v>
      </c>
      <c r="H3496" s="103">
        <v>1.0</v>
      </c>
      <c r="I3496" s="103">
        <v>74.0</v>
      </c>
      <c r="J3496" s="106">
        <f t="shared" si="2198"/>
        <v>-9</v>
      </c>
      <c r="K3496" s="94">
        <f t="shared" si="2199"/>
        <v>0.8783783784</v>
      </c>
      <c r="L3496" s="103">
        <v>14.0</v>
      </c>
      <c r="M3496" s="103">
        <v>85.0</v>
      </c>
      <c r="N3496" s="103">
        <v>1.0</v>
      </c>
      <c r="O3496" s="95">
        <f t="shared" ref="O3496:O3501" si="2205">SUM(L3496*I3496)/60</f>
        <v>17.26666667</v>
      </c>
      <c r="P3496" s="103">
        <v>1.0</v>
      </c>
      <c r="Q3496" s="92">
        <v>0.0</v>
      </c>
      <c r="R3496" s="103">
        <v>9.0</v>
      </c>
      <c r="S3496" s="103">
        <v>3.0</v>
      </c>
      <c r="T3496" s="103">
        <v>5.0</v>
      </c>
      <c r="U3496" s="103">
        <v>2.0</v>
      </c>
      <c r="V3496" s="103">
        <v>1.0</v>
      </c>
      <c r="W3496" s="103">
        <v>1.0</v>
      </c>
      <c r="X3496" s="92">
        <v>0.0</v>
      </c>
      <c r="Y3496" s="92">
        <v>0.0</v>
      </c>
      <c r="Z3496" s="92">
        <v>0.0</v>
      </c>
      <c r="AA3496" s="92">
        <v>0.0</v>
      </c>
      <c r="AB3496" s="92">
        <v>0.0</v>
      </c>
      <c r="AC3496" s="103">
        <v>2.0</v>
      </c>
      <c r="AD3496" s="92">
        <v>0.0</v>
      </c>
      <c r="AE3496" s="92">
        <v>0.0</v>
      </c>
      <c r="AF3496" s="92">
        <v>0.0</v>
      </c>
      <c r="AG3496" s="92">
        <v>0.0</v>
      </c>
      <c r="AH3496" s="92">
        <v>0.0</v>
      </c>
    </row>
    <row r="3497" hidden="1">
      <c r="A3497" s="90" t="s">
        <v>302</v>
      </c>
      <c r="B3497" s="91" t="s">
        <v>304</v>
      </c>
      <c r="C3497" s="103">
        <v>1.0</v>
      </c>
      <c r="D3497" s="92">
        <v>0.0</v>
      </c>
      <c r="E3497" s="93">
        <f t="shared" si="2204"/>
        <v>17.76666667</v>
      </c>
      <c r="F3497" s="103">
        <v>1.0</v>
      </c>
      <c r="G3497" s="103">
        <v>83.0</v>
      </c>
      <c r="H3497" s="92">
        <v>0.0</v>
      </c>
      <c r="I3497" s="103">
        <v>82.0</v>
      </c>
      <c r="J3497" s="106">
        <f t="shared" si="2198"/>
        <v>1</v>
      </c>
      <c r="K3497" s="94">
        <f t="shared" si="2199"/>
        <v>1.012195122</v>
      </c>
      <c r="L3497" s="103">
        <v>13.0</v>
      </c>
      <c r="M3497" s="103">
        <v>108.0</v>
      </c>
      <c r="N3497" s="103">
        <v>1.0</v>
      </c>
      <c r="O3497" s="95">
        <f t="shared" si="2205"/>
        <v>17.76666667</v>
      </c>
      <c r="P3497" s="103">
        <v>2.0</v>
      </c>
      <c r="Q3497" s="103">
        <v>1.0</v>
      </c>
      <c r="R3497" s="103">
        <v>9.0</v>
      </c>
      <c r="S3497" s="103">
        <v>1.0</v>
      </c>
      <c r="T3497" s="103">
        <v>11.0</v>
      </c>
      <c r="U3497" s="103">
        <v>2.0</v>
      </c>
      <c r="V3497" s="92">
        <v>0.0</v>
      </c>
      <c r="W3497" s="92">
        <v>0.0</v>
      </c>
      <c r="X3497" s="92">
        <v>0.0</v>
      </c>
      <c r="Y3497" s="92">
        <v>0.0</v>
      </c>
      <c r="Z3497" s="92">
        <v>0.0</v>
      </c>
      <c r="AA3497" s="92">
        <v>0.0</v>
      </c>
      <c r="AB3497" s="92">
        <v>0.0</v>
      </c>
      <c r="AC3497" s="103">
        <v>2.0</v>
      </c>
      <c r="AD3497" s="92">
        <v>0.0</v>
      </c>
      <c r="AE3497" s="92">
        <v>0.0</v>
      </c>
      <c r="AF3497" s="92">
        <v>0.0</v>
      </c>
      <c r="AG3497" s="92">
        <v>0.0</v>
      </c>
      <c r="AH3497" s="92">
        <v>0.0</v>
      </c>
    </row>
    <row r="3498" hidden="1">
      <c r="A3498" s="90" t="s">
        <v>302</v>
      </c>
      <c r="B3498" s="91" t="s">
        <v>305</v>
      </c>
      <c r="C3498" s="103">
        <v>1.0</v>
      </c>
      <c r="D3498" s="92">
        <v>0.0</v>
      </c>
      <c r="E3498" s="93">
        <f t="shared" si="2204"/>
        <v>17</v>
      </c>
      <c r="F3498" s="92">
        <v>0.0</v>
      </c>
      <c r="G3498" s="103">
        <v>109.0</v>
      </c>
      <c r="H3498" s="103">
        <v>2.0</v>
      </c>
      <c r="I3498" s="103">
        <v>85.0</v>
      </c>
      <c r="J3498" s="106">
        <f t="shared" si="2198"/>
        <v>24</v>
      </c>
      <c r="K3498" s="94">
        <f t="shared" si="2199"/>
        <v>1.282352941</v>
      </c>
      <c r="L3498" s="103">
        <v>12.0</v>
      </c>
      <c r="M3498" s="103">
        <v>154.0</v>
      </c>
      <c r="N3498" s="103">
        <v>1.0</v>
      </c>
      <c r="O3498" s="95">
        <f t="shared" si="2205"/>
        <v>17</v>
      </c>
      <c r="P3498" s="103">
        <v>4.0</v>
      </c>
      <c r="Q3498" s="103">
        <v>4.0</v>
      </c>
      <c r="R3498" s="103">
        <v>10.0</v>
      </c>
      <c r="S3498" s="103">
        <v>1.0</v>
      </c>
      <c r="T3498" s="103">
        <v>18.0</v>
      </c>
      <c r="U3498" s="103">
        <v>8.0</v>
      </c>
      <c r="V3498" s="103">
        <v>3.0</v>
      </c>
      <c r="W3498" s="103">
        <v>1.0</v>
      </c>
      <c r="X3498" s="103">
        <v>1.0</v>
      </c>
      <c r="Y3498" s="92">
        <v>0.0</v>
      </c>
      <c r="Z3498" s="92">
        <v>0.0</v>
      </c>
      <c r="AA3498" s="92">
        <v>0.0</v>
      </c>
      <c r="AB3498" s="92">
        <v>0.0</v>
      </c>
      <c r="AC3498" s="103">
        <v>6.0</v>
      </c>
      <c r="AD3498" s="92">
        <v>0.0</v>
      </c>
      <c r="AE3498" s="92">
        <v>0.0</v>
      </c>
      <c r="AF3498" s="92">
        <v>0.0</v>
      </c>
      <c r="AG3498" s="92">
        <v>0.0</v>
      </c>
      <c r="AH3498" s="92">
        <v>0.0</v>
      </c>
    </row>
    <row r="3499" hidden="1">
      <c r="A3499" s="90" t="s">
        <v>302</v>
      </c>
      <c r="B3499" s="91" t="s">
        <v>306</v>
      </c>
      <c r="C3499" s="103">
        <v>1.0</v>
      </c>
      <c r="D3499" s="92">
        <v>0.0</v>
      </c>
      <c r="E3499" s="93">
        <f t="shared" si="2204"/>
        <v>18.66666667</v>
      </c>
      <c r="F3499" s="103">
        <v>3.0</v>
      </c>
      <c r="G3499" s="103">
        <v>33.0</v>
      </c>
      <c r="H3499" s="92">
        <v>0.0</v>
      </c>
      <c r="I3499" s="103">
        <v>56.0</v>
      </c>
      <c r="J3499" s="106">
        <f t="shared" si="2198"/>
        <v>-23</v>
      </c>
      <c r="K3499" s="94">
        <f t="shared" si="2199"/>
        <v>0.5892857143</v>
      </c>
      <c r="L3499" s="103">
        <v>20.0</v>
      </c>
      <c r="M3499" s="103">
        <v>44.0</v>
      </c>
      <c r="N3499" s="103">
        <v>1.0</v>
      </c>
      <c r="O3499" s="95">
        <f t="shared" si="2205"/>
        <v>18.66666667</v>
      </c>
      <c r="P3499" s="103">
        <v>3.0</v>
      </c>
      <c r="Q3499" s="103">
        <v>1.0</v>
      </c>
      <c r="R3499" s="103">
        <v>1.0</v>
      </c>
      <c r="S3499" s="103">
        <v>2.0</v>
      </c>
      <c r="T3499" s="103">
        <v>4.0</v>
      </c>
      <c r="U3499" s="103">
        <v>1.0</v>
      </c>
      <c r="V3499" s="92">
        <v>0.0</v>
      </c>
      <c r="W3499" s="92">
        <v>0.0</v>
      </c>
      <c r="X3499" s="92">
        <v>0.0</v>
      </c>
      <c r="Y3499" s="92">
        <v>0.0</v>
      </c>
      <c r="Z3499" s="92">
        <v>0.0</v>
      </c>
      <c r="AA3499" s="92">
        <v>0.0</v>
      </c>
      <c r="AB3499" s="92">
        <v>0.0</v>
      </c>
      <c r="AC3499" s="92">
        <v>0.0</v>
      </c>
      <c r="AD3499" s="92">
        <v>0.0</v>
      </c>
      <c r="AE3499" s="92">
        <v>0.0</v>
      </c>
      <c r="AF3499" s="92">
        <v>0.0</v>
      </c>
      <c r="AG3499" s="92">
        <v>0.0</v>
      </c>
      <c r="AH3499" s="92">
        <v>0.0</v>
      </c>
    </row>
    <row r="3500" hidden="1">
      <c r="A3500" s="90" t="s">
        <v>302</v>
      </c>
      <c r="B3500" s="91" t="s">
        <v>307</v>
      </c>
      <c r="C3500" s="92">
        <v>0.0</v>
      </c>
      <c r="D3500" s="92">
        <v>0.0</v>
      </c>
      <c r="E3500" s="93">
        <f t="shared" si="2204"/>
        <v>0</v>
      </c>
      <c r="F3500" s="92">
        <v>0.0</v>
      </c>
      <c r="G3500" s="92">
        <v>0.0</v>
      </c>
      <c r="H3500" s="92">
        <v>0.0</v>
      </c>
      <c r="I3500" s="92">
        <v>0.0</v>
      </c>
      <c r="J3500" s="106">
        <f t="shared" si="2198"/>
        <v>0</v>
      </c>
      <c r="K3500" s="94" t="str">
        <f t="shared" si="2199"/>
        <v>#DIV/0!</v>
      </c>
      <c r="L3500" s="92">
        <v>0.0</v>
      </c>
      <c r="M3500" s="92">
        <v>0.0</v>
      </c>
      <c r="N3500" s="103">
        <v>0.0</v>
      </c>
      <c r="O3500" s="95">
        <f t="shared" si="2205"/>
        <v>0</v>
      </c>
      <c r="P3500" s="92">
        <v>0.0</v>
      </c>
      <c r="Q3500" s="92">
        <v>0.0</v>
      </c>
      <c r="R3500" s="92">
        <v>0.0</v>
      </c>
      <c r="S3500" s="92">
        <v>0.0</v>
      </c>
      <c r="T3500" s="92">
        <v>0.0</v>
      </c>
      <c r="U3500" s="92">
        <v>0.0</v>
      </c>
      <c r="V3500" s="92">
        <v>0.0</v>
      </c>
      <c r="W3500" s="92">
        <v>0.0</v>
      </c>
      <c r="X3500" s="92">
        <v>0.0</v>
      </c>
      <c r="Y3500" s="92">
        <v>0.0</v>
      </c>
      <c r="Z3500" s="92">
        <v>0.0</v>
      </c>
      <c r="AA3500" s="92">
        <v>0.0</v>
      </c>
      <c r="AB3500" s="92">
        <v>0.0</v>
      </c>
      <c r="AC3500" s="92">
        <v>0.0</v>
      </c>
      <c r="AD3500" s="92">
        <v>0.0</v>
      </c>
      <c r="AE3500" s="92">
        <v>0.0</v>
      </c>
      <c r="AF3500" s="92">
        <v>0.0</v>
      </c>
      <c r="AG3500" s="92">
        <v>0.0</v>
      </c>
      <c r="AH3500" s="92">
        <v>0.0</v>
      </c>
    </row>
    <row r="3501" hidden="1">
      <c r="A3501" s="90" t="s">
        <v>302</v>
      </c>
      <c r="B3501" s="91" t="s">
        <v>308</v>
      </c>
      <c r="C3501" s="92">
        <v>0.0</v>
      </c>
      <c r="D3501" s="92">
        <v>0.0</v>
      </c>
      <c r="E3501" s="93">
        <f t="shared" si="2204"/>
        <v>0</v>
      </c>
      <c r="F3501" s="92">
        <v>0.0</v>
      </c>
      <c r="G3501" s="92">
        <v>0.0</v>
      </c>
      <c r="H3501" s="92">
        <v>0.0</v>
      </c>
      <c r="I3501" s="92">
        <v>0.0</v>
      </c>
      <c r="J3501" s="106">
        <f t="shared" si="2198"/>
        <v>0</v>
      </c>
      <c r="K3501" s="94" t="str">
        <f t="shared" si="2199"/>
        <v>#DIV/0!</v>
      </c>
      <c r="L3501" s="92">
        <v>0.0</v>
      </c>
      <c r="M3501" s="92">
        <v>0.0</v>
      </c>
      <c r="N3501" s="103">
        <v>0.0</v>
      </c>
      <c r="O3501" s="95">
        <f t="shared" si="2205"/>
        <v>0</v>
      </c>
      <c r="P3501" s="92">
        <v>0.0</v>
      </c>
      <c r="Q3501" s="92">
        <v>0.0</v>
      </c>
      <c r="R3501" s="92">
        <v>0.0</v>
      </c>
      <c r="S3501" s="92">
        <v>0.0</v>
      </c>
      <c r="T3501" s="92">
        <v>0.0</v>
      </c>
      <c r="U3501" s="92">
        <v>0.0</v>
      </c>
      <c r="V3501" s="92">
        <v>0.0</v>
      </c>
      <c r="W3501" s="92">
        <v>0.0</v>
      </c>
      <c r="X3501" s="92">
        <v>0.0</v>
      </c>
      <c r="Y3501" s="92">
        <v>0.0</v>
      </c>
      <c r="Z3501" s="92">
        <v>0.0</v>
      </c>
      <c r="AA3501" s="92">
        <v>0.0</v>
      </c>
      <c r="AB3501" s="92">
        <v>0.0</v>
      </c>
      <c r="AC3501" s="92">
        <v>0.0</v>
      </c>
      <c r="AD3501" s="92">
        <v>0.0</v>
      </c>
      <c r="AE3501" s="92">
        <v>0.0</v>
      </c>
      <c r="AF3501" s="92">
        <v>0.0</v>
      </c>
      <c r="AG3501" s="92">
        <v>0.0</v>
      </c>
      <c r="AH3501" s="92">
        <v>0.0</v>
      </c>
    </row>
    <row r="3502" hidden="1">
      <c r="A3502" s="98" t="s">
        <v>271</v>
      </c>
      <c r="B3502" s="99"/>
      <c r="C3502" s="99">
        <f>SUM(C3496:C3501)</f>
        <v>4</v>
      </c>
      <c r="D3502" s="99">
        <f t="shared" ref="D3502:F3502" si="2206">SUM(D3496:D3501)/4</f>
        <v>0</v>
      </c>
      <c r="E3502" s="100">
        <f t="shared" si="2206"/>
        <v>17.675</v>
      </c>
      <c r="F3502" s="99">
        <f t="shared" si="2206"/>
        <v>1</v>
      </c>
      <c r="G3502" s="99">
        <f>SUM(G3496:G3501)</f>
        <v>290</v>
      </c>
      <c r="H3502" s="99"/>
      <c r="I3502" s="99">
        <f>SUM(I3496:I3501)</f>
        <v>297</v>
      </c>
      <c r="J3502" s="99">
        <f t="shared" si="2198"/>
        <v>-7</v>
      </c>
      <c r="K3502" s="101">
        <f t="shared" si="2199"/>
        <v>0.9764309764</v>
      </c>
      <c r="L3502" s="99">
        <f t="shared" ref="L3502:M3502" si="2207">SUM(L3496:L3501)</f>
        <v>59</v>
      </c>
      <c r="M3502" s="99">
        <f t="shared" si="2207"/>
        <v>391</v>
      </c>
      <c r="N3502" s="99"/>
      <c r="O3502" s="102"/>
      <c r="P3502" s="99">
        <f t="shared" ref="P3502:AH3502" si="2208">SUM(P3496:P3501)</f>
        <v>10</v>
      </c>
      <c r="Q3502" s="99">
        <f t="shared" si="2208"/>
        <v>6</v>
      </c>
      <c r="R3502" s="99">
        <f t="shared" si="2208"/>
        <v>29</v>
      </c>
      <c r="S3502" s="99">
        <f t="shared" si="2208"/>
        <v>7</v>
      </c>
      <c r="T3502" s="99">
        <f t="shared" si="2208"/>
        <v>38</v>
      </c>
      <c r="U3502" s="99">
        <f t="shared" si="2208"/>
        <v>13</v>
      </c>
      <c r="V3502" s="99">
        <f t="shared" si="2208"/>
        <v>4</v>
      </c>
      <c r="W3502" s="99">
        <f t="shared" si="2208"/>
        <v>2</v>
      </c>
      <c r="X3502" s="99">
        <f t="shared" si="2208"/>
        <v>1</v>
      </c>
      <c r="Y3502" s="99">
        <f t="shared" si="2208"/>
        <v>0</v>
      </c>
      <c r="Z3502" s="99">
        <f t="shared" si="2208"/>
        <v>0</v>
      </c>
      <c r="AA3502" s="99">
        <f t="shared" si="2208"/>
        <v>0</v>
      </c>
      <c r="AB3502" s="99">
        <f t="shared" si="2208"/>
        <v>0</v>
      </c>
      <c r="AC3502" s="99">
        <f t="shared" si="2208"/>
        <v>10</v>
      </c>
      <c r="AD3502" s="99">
        <f t="shared" si="2208"/>
        <v>0</v>
      </c>
      <c r="AE3502" s="99">
        <f t="shared" si="2208"/>
        <v>0</v>
      </c>
      <c r="AF3502" s="99">
        <f t="shared" si="2208"/>
        <v>0</v>
      </c>
      <c r="AG3502" s="99">
        <f t="shared" si="2208"/>
        <v>0</v>
      </c>
      <c r="AH3502" s="99">
        <f t="shared" si="2208"/>
        <v>0</v>
      </c>
    </row>
    <row r="3503">
      <c r="A3503" s="119" t="s">
        <v>576</v>
      </c>
    </row>
    <row r="3505" hidden="1">
      <c r="A3505" s="115"/>
      <c r="F3505" s="116" t="s">
        <v>382</v>
      </c>
      <c r="L3505" s="117" t="s">
        <v>383</v>
      </c>
      <c r="N3505" s="118" t="s">
        <v>384</v>
      </c>
    </row>
    <row r="3506" hidden="1">
      <c r="A3506" s="83" t="s">
        <v>232</v>
      </c>
      <c r="B3506" s="83" t="s">
        <v>233</v>
      </c>
      <c r="C3506" s="83" t="s">
        <v>234</v>
      </c>
      <c r="D3506" s="83" t="s">
        <v>15</v>
      </c>
      <c r="E3506" s="84" t="s">
        <v>235</v>
      </c>
      <c r="F3506" s="85" t="s">
        <v>17</v>
      </c>
      <c r="G3506" s="85" t="s">
        <v>236</v>
      </c>
      <c r="H3506" s="85" t="s">
        <v>237</v>
      </c>
      <c r="I3506" s="85" t="s">
        <v>238</v>
      </c>
      <c r="J3506" s="85" t="s">
        <v>239</v>
      </c>
      <c r="K3506" s="86" t="s">
        <v>240</v>
      </c>
      <c r="L3506" s="87" t="s">
        <v>241</v>
      </c>
      <c r="M3506" s="87" t="s">
        <v>242</v>
      </c>
      <c r="N3506" s="88" t="s">
        <v>385</v>
      </c>
      <c r="O3506" s="88" t="s">
        <v>235</v>
      </c>
      <c r="P3506" s="88" t="s">
        <v>244</v>
      </c>
      <c r="Q3506" s="88" t="s">
        <v>245</v>
      </c>
      <c r="R3506" s="88" t="s">
        <v>246</v>
      </c>
      <c r="S3506" s="88" t="s">
        <v>247</v>
      </c>
      <c r="T3506" s="88" t="s">
        <v>248</v>
      </c>
      <c r="U3506" s="88" t="s">
        <v>249</v>
      </c>
      <c r="V3506" s="88" t="s">
        <v>250</v>
      </c>
      <c r="W3506" s="88" t="s">
        <v>251</v>
      </c>
      <c r="X3506" s="88" t="s">
        <v>252</v>
      </c>
      <c r="Y3506" s="88" t="s">
        <v>253</v>
      </c>
      <c r="Z3506" s="88" t="s">
        <v>254</v>
      </c>
      <c r="AA3506" s="88" t="s">
        <v>255</v>
      </c>
      <c r="AB3506" s="88" t="s">
        <v>256</v>
      </c>
      <c r="AC3506" s="88" t="s">
        <v>257</v>
      </c>
      <c r="AD3506" s="88" t="s">
        <v>258</v>
      </c>
      <c r="AE3506" s="88" t="s">
        <v>259</v>
      </c>
      <c r="AF3506" s="88" t="s">
        <v>260</v>
      </c>
      <c r="AG3506" s="88" t="s">
        <v>261</v>
      </c>
      <c r="AH3506" s="88" t="s">
        <v>262</v>
      </c>
    </row>
    <row r="3507" hidden="1">
      <c r="A3507" s="96" t="s">
        <v>32</v>
      </c>
      <c r="B3507" s="91" t="s">
        <v>295</v>
      </c>
      <c r="C3507" s="103">
        <v>1.0</v>
      </c>
      <c r="D3507" s="92">
        <v>0.0</v>
      </c>
      <c r="E3507" s="93">
        <f t="shared" ref="E3507:E3511" si="2209">SUM(L3507*I3507)/60</f>
        <v>28</v>
      </c>
      <c r="F3507" s="92">
        <v>0.0</v>
      </c>
      <c r="G3507" s="103">
        <v>123.0</v>
      </c>
      <c r="H3507" s="103">
        <v>2.0</v>
      </c>
      <c r="I3507" s="103">
        <v>112.0</v>
      </c>
      <c r="J3507" s="106">
        <f t="shared" ref="J3507:J3519" si="2210">SUM(G3507-I3507)</f>
        <v>11</v>
      </c>
      <c r="K3507" s="94">
        <f t="shared" ref="K3507:K3519" si="2211">SUM(G3507/I3507)</f>
        <v>1.098214286</v>
      </c>
      <c r="L3507" s="103">
        <v>15.0</v>
      </c>
      <c r="M3507" s="103">
        <v>152.0</v>
      </c>
      <c r="N3507" s="103">
        <v>1.0</v>
      </c>
      <c r="O3507" s="95">
        <f t="shared" ref="O3507:O3511" si="2212">(E3507*N3507)</f>
        <v>28</v>
      </c>
      <c r="P3507" s="103">
        <v>8.0</v>
      </c>
      <c r="Q3507" s="92">
        <v>0.0</v>
      </c>
      <c r="R3507" s="103">
        <v>8.0</v>
      </c>
      <c r="S3507" s="103">
        <v>1.0</v>
      </c>
      <c r="T3507" s="103">
        <v>18.0</v>
      </c>
      <c r="U3507" s="103">
        <v>2.0</v>
      </c>
      <c r="V3507" s="92">
        <v>0.0</v>
      </c>
      <c r="W3507" s="92">
        <v>0.0</v>
      </c>
      <c r="X3507" s="92">
        <v>0.0</v>
      </c>
      <c r="Y3507" s="92">
        <v>0.0</v>
      </c>
      <c r="Z3507" s="92">
        <v>0.0</v>
      </c>
      <c r="AA3507" s="92">
        <v>0.0</v>
      </c>
      <c r="AB3507" s="92">
        <v>0.0</v>
      </c>
      <c r="AC3507" s="92">
        <v>0.0</v>
      </c>
      <c r="AD3507" s="92">
        <v>0.0</v>
      </c>
      <c r="AE3507" s="92">
        <v>0.0</v>
      </c>
      <c r="AF3507" s="92">
        <v>0.0</v>
      </c>
      <c r="AG3507" s="92">
        <v>0.0</v>
      </c>
      <c r="AH3507" s="92">
        <v>0.0</v>
      </c>
    </row>
    <row r="3508" hidden="1">
      <c r="A3508" s="96" t="s">
        <v>32</v>
      </c>
      <c r="B3508" s="91" t="s">
        <v>296</v>
      </c>
      <c r="C3508" s="103">
        <v>1.0</v>
      </c>
      <c r="D3508" s="92">
        <v>0.0</v>
      </c>
      <c r="E3508" s="93">
        <f t="shared" si="2209"/>
        <v>27.76666667</v>
      </c>
      <c r="F3508" s="103">
        <v>1.0</v>
      </c>
      <c r="G3508" s="103">
        <v>150.0</v>
      </c>
      <c r="H3508" s="92">
        <v>0.0</v>
      </c>
      <c r="I3508" s="103">
        <v>119.0</v>
      </c>
      <c r="J3508" s="106">
        <f t="shared" si="2210"/>
        <v>31</v>
      </c>
      <c r="K3508" s="94">
        <f t="shared" si="2211"/>
        <v>1.260504202</v>
      </c>
      <c r="L3508" s="103">
        <v>14.0</v>
      </c>
      <c r="M3508" s="103">
        <v>206.0</v>
      </c>
      <c r="N3508" s="103">
        <v>1.0</v>
      </c>
      <c r="O3508" s="95">
        <f t="shared" si="2212"/>
        <v>27.76666667</v>
      </c>
      <c r="P3508" s="103">
        <v>3.0</v>
      </c>
      <c r="Q3508" s="92">
        <v>0.0</v>
      </c>
      <c r="R3508" s="103">
        <v>19.0</v>
      </c>
      <c r="S3508" s="103">
        <v>2.0</v>
      </c>
      <c r="T3508" s="103">
        <v>24.0</v>
      </c>
      <c r="U3508" s="103">
        <v>7.0</v>
      </c>
      <c r="V3508" s="103">
        <v>1.0</v>
      </c>
      <c r="W3508" s="103">
        <v>1.0</v>
      </c>
      <c r="X3508" s="103">
        <v>1.0</v>
      </c>
      <c r="Y3508" s="92">
        <v>0.0</v>
      </c>
      <c r="Z3508" s="92">
        <v>0.0</v>
      </c>
      <c r="AA3508" s="92">
        <v>0.0</v>
      </c>
      <c r="AB3508" s="92">
        <v>0.0</v>
      </c>
      <c r="AC3508" s="103">
        <v>3.0</v>
      </c>
      <c r="AD3508" s="92">
        <v>0.0</v>
      </c>
      <c r="AE3508" s="92">
        <v>0.0</v>
      </c>
      <c r="AF3508" s="92">
        <v>0.0</v>
      </c>
      <c r="AG3508" s="92">
        <v>0.0</v>
      </c>
      <c r="AH3508" s="92">
        <v>0.0</v>
      </c>
    </row>
    <row r="3509" hidden="1">
      <c r="A3509" s="96" t="s">
        <v>32</v>
      </c>
      <c r="B3509" s="91" t="s">
        <v>297</v>
      </c>
      <c r="C3509" s="103">
        <v>1.0</v>
      </c>
      <c r="D3509" s="92">
        <v>0.0</v>
      </c>
      <c r="E3509" s="93">
        <f t="shared" si="2209"/>
        <v>29.6</v>
      </c>
      <c r="F3509" s="103">
        <v>3.0</v>
      </c>
      <c r="G3509" s="103">
        <v>80.0</v>
      </c>
      <c r="H3509" s="103">
        <v>3.0</v>
      </c>
      <c r="I3509" s="103">
        <v>74.0</v>
      </c>
      <c r="J3509" s="106">
        <f t="shared" si="2210"/>
        <v>6</v>
      </c>
      <c r="K3509" s="94">
        <f t="shared" si="2211"/>
        <v>1.081081081</v>
      </c>
      <c r="L3509" s="103">
        <v>24.0</v>
      </c>
      <c r="M3509" s="103">
        <v>103.0</v>
      </c>
      <c r="N3509" s="103">
        <v>1.0</v>
      </c>
      <c r="O3509" s="95">
        <f t="shared" si="2212"/>
        <v>29.6</v>
      </c>
      <c r="P3509" s="103">
        <v>4.0</v>
      </c>
      <c r="Q3509" s="103">
        <v>1.0</v>
      </c>
      <c r="R3509" s="103">
        <v>3.0</v>
      </c>
      <c r="S3509" s="103">
        <v>2.0</v>
      </c>
      <c r="T3509" s="103">
        <v>11.0</v>
      </c>
      <c r="U3509" s="103">
        <v>2.0</v>
      </c>
      <c r="V3509" s="92">
        <v>0.0</v>
      </c>
      <c r="W3509" s="92">
        <v>0.0</v>
      </c>
      <c r="X3509" s="92">
        <v>0.0</v>
      </c>
      <c r="Y3509" s="92">
        <v>0.0</v>
      </c>
      <c r="Z3509" s="92">
        <v>0.0</v>
      </c>
      <c r="AA3509" s="92">
        <v>0.0</v>
      </c>
      <c r="AB3509" s="92">
        <v>0.0</v>
      </c>
      <c r="AC3509" s="92">
        <v>0.0</v>
      </c>
      <c r="AD3509" s="92">
        <v>0.0</v>
      </c>
      <c r="AE3509" s="92">
        <v>0.0</v>
      </c>
      <c r="AF3509" s="92">
        <v>0.0</v>
      </c>
      <c r="AG3509" s="92">
        <v>0.0</v>
      </c>
      <c r="AH3509" s="92">
        <v>0.0</v>
      </c>
    </row>
    <row r="3510" hidden="1">
      <c r="A3510" s="96" t="s">
        <v>32</v>
      </c>
      <c r="B3510" s="91" t="s">
        <v>298</v>
      </c>
      <c r="C3510" s="103">
        <v>1.0</v>
      </c>
      <c r="D3510" s="92">
        <v>0.0</v>
      </c>
      <c r="E3510" s="93">
        <f t="shared" si="2209"/>
        <v>26.83333333</v>
      </c>
      <c r="F3510" s="92">
        <v>0.0</v>
      </c>
      <c r="G3510" s="103">
        <v>110.0</v>
      </c>
      <c r="H3510" s="103">
        <v>1.0</v>
      </c>
      <c r="I3510" s="103">
        <v>115.0</v>
      </c>
      <c r="J3510" s="106">
        <f t="shared" si="2210"/>
        <v>-5</v>
      </c>
      <c r="K3510" s="94">
        <f t="shared" si="2211"/>
        <v>0.9565217391</v>
      </c>
      <c r="L3510" s="103">
        <v>14.0</v>
      </c>
      <c r="M3510" s="103">
        <v>140.0</v>
      </c>
      <c r="N3510" s="103">
        <v>1.0</v>
      </c>
      <c r="O3510" s="95">
        <f t="shared" si="2212"/>
        <v>26.83333333</v>
      </c>
      <c r="P3510" s="103">
        <v>6.0</v>
      </c>
      <c r="Q3510" s="103">
        <v>2.0</v>
      </c>
      <c r="R3510" s="103">
        <v>8.0</v>
      </c>
      <c r="S3510" s="103">
        <v>4.0</v>
      </c>
      <c r="T3510" s="103">
        <v>15.0</v>
      </c>
      <c r="U3510" s="103">
        <v>1.0</v>
      </c>
      <c r="V3510" s="92">
        <v>0.0</v>
      </c>
      <c r="W3510" s="92">
        <v>0.0</v>
      </c>
      <c r="X3510" s="92">
        <v>0.0</v>
      </c>
      <c r="Y3510" s="92">
        <v>0.0</v>
      </c>
      <c r="Z3510" s="92">
        <v>0.0</v>
      </c>
      <c r="AA3510" s="92">
        <v>0.0</v>
      </c>
      <c r="AB3510" s="92">
        <v>0.0</v>
      </c>
      <c r="AC3510" s="103">
        <v>2.0</v>
      </c>
      <c r="AD3510" s="92">
        <v>0.0</v>
      </c>
      <c r="AE3510" s="92">
        <v>0.0</v>
      </c>
      <c r="AF3510" s="92">
        <v>0.0</v>
      </c>
      <c r="AG3510" s="92">
        <v>0.0</v>
      </c>
      <c r="AH3510" s="92">
        <v>0.0</v>
      </c>
    </row>
    <row r="3511" hidden="1">
      <c r="A3511" s="96" t="s">
        <v>32</v>
      </c>
      <c r="B3511" s="97" t="s">
        <v>299</v>
      </c>
      <c r="C3511" s="92">
        <v>0.0</v>
      </c>
      <c r="D3511" s="92">
        <v>0.0</v>
      </c>
      <c r="E3511" s="93">
        <f t="shared" si="2209"/>
        <v>0</v>
      </c>
      <c r="F3511" s="92">
        <v>0.0</v>
      </c>
      <c r="G3511" s="92">
        <v>0.0</v>
      </c>
      <c r="H3511" s="92">
        <v>0.0</v>
      </c>
      <c r="I3511" s="92">
        <v>0.0</v>
      </c>
      <c r="J3511" s="106">
        <f t="shared" si="2210"/>
        <v>0</v>
      </c>
      <c r="K3511" s="94" t="str">
        <f t="shared" si="2211"/>
        <v>#DIV/0!</v>
      </c>
      <c r="L3511" s="92">
        <v>0.0</v>
      </c>
      <c r="M3511" s="92">
        <v>0.0</v>
      </c>
      <c r="N3511" s="103">
        <v>0.0</v>
      </c>
      <c r="O3511" s="95">
        <f t="shared" si="2212"/>
        <v>0</v>
      </c>
      <c r="P3511" s="92">
        <v>0.0</v>
      </c>
      <c r="Q3511" s="92">
        <v>0.0</v>
      </c>
      <c r="R3511" s="92">
        <v>0.0</v>
      </c>
      <c r="S3511" s="92">
        <v>0.0</v>
      </c>
      <c r="T3511" s="92">
        <v>0.0</v>
      </c>
      <c r="U3511" s="92">
        <v>0.0</v>
      </c>
      <c r="V3511" s="92">
        <v>0.0</v>
      </c>
      <c r="W3511" s="92">
        <v>0.0</v>
      </c>
      <c r="X3511" s="92">
        <v>0.0</v>
      </c>
      <c r="Y3511" s="92">
        <v>0.0</v>
      </c>
      <c r="Z3511" s="92">
        <v>0.0</v>
      </c>
      <c r="AA3511" s="92">
        <v>0.0</v>
      </c>
      <c r="AB3511" s="92">
        <v>0.0</v>
      </c>
      <c r="AC3511" s="92">
        <v>0.0</v>
      </c>
      <c r="AD3511" s="92">
        <v>0.0</v>
      </c>
      <c r="AE3511" s="92">
        <v>0.0</v>
      </c>
      <c r="AF3511" s="92">
        <v>0.0</v>
      </c>
      <c r="AG3511" s="92">
        <v>0.0</v>
      </c>
      <c r="AH3511" s="92">
        <v>0.0</v>
      </c>
    </row>
    <row r="3512" hidden="1">
      <c r="A3512" s="98"/>
      <c r="B3512" s="99"/>
      <c r="C3512" s="99">
        <f t="shared" ref="C3512:D3512" si="2213">SUM(C3507:C3511)/4</f>
        <v>1</v>
      </c>
      <c r="D3512" s="99">
        <f t="shared" si="2213"/>
        <v>0</v>
      </c>
      <c r="E3512" s="100">
        <f>SUM(E3507:E3511)</f>
        <v>112.2</v>
      </c>
      <c r="F3512" s="99">
        <f>SUM(F3507:F3511)/4</f>
        <v>1</v>
      </c>
      <c r="G3512" s="99">
        <f>SUM(G3507:G3511)</f>
        <v>463</v>
      </c>
      <c r="H3512" s="99"/>
      <c r="I3512" s="99">
        <f>SUM(I3507:I3511)</f>
        <v>420</v>
      </c>
      <c r="J3512" s="99">
        <f t="shared" si="2210"/>
        <v>43</v>
      </c>
      <c r="K3512" s="101">
        <f t="shared" si="2211"/>
        <v>1.102380952</v>
      </c>
      <c r="L3512" s="99">
        <f t="shared" ref="L3512:M3512" si="2214">SUM(L3507:L3511)</f>
        <v>67</v>
      </c>
      <c r="M3512" s="99">
        <f t="shared" si="2214"/>
        <v>601</v>
      </c>
      <c r="N3512" s="99"/>
      <c r="O3512" s="102"/>
      <c r="P3512" s="99">
        <f t="shared" ref="P3512:AH3512" si="2215">SUM(P3507:P3511)</f>
        <v>21</v>
      </c>
      <c r="Q3512" s="99">
        <f t="shared" si="2215"/>
        <v>3</v>
      </c>
      <c r="R3512" s="99">
        <f t="shared" si="2215"/>
        <v>38</v>
      </c>
      <c r="S3512" s="99">
        <f t="shared" si="2215"/>
        <v>9</v>
      </c>
      <c r="T3512" s="99">
        <f t="shared" si="2215"/>
        <v>68</v>
      </c>
      <c r="U3512" s="99">
        <f t="shared" si="2215"/>
        <v>12</v>
      </c>
      <c r="V3512" s="99">
        <f t="shared" si="2215"/>
        <v>1</v>
      </c>
      <c r="W3512" s="99">
        <f t="shared" si="2215"/>
        <v>1</v>
      </c>
      <c r="X3512" s="99">
        <f t="shared" si="2215"/>
        <v>1</v>
      </c>
      <c r="Y3512" s="99">
        <f t="shared" si="2215"/>
        <v>0</v>
      </c>
      <c r="Z3512" s="99">
        <f t="shared" si="2215"/>
        <v>0</v>
      </c>
      <c r="AA3512" s="99">
        <f t="shared" si="2215"/>
        <v>0</v>
      </c>
      <c r="AB3512" s="99">
        <f t="shared" si="2215"/>
        <v>0</v>
      </c>
      <c r="AC3512" s="99">
        <f t="shared" si="2215"/>
        <v>5</v>
      </c>
      <c r="AD3512" s="99">
        <f t="shared" si="2215"/>
        <v>0</v>
      </c>
      <c r="AE3512" s="99">
        <f t="shared" si="2215"/>
        <v>0</v>
      </c>
      <c r="AF3512" s="99">
        <f t="shared" si="2215"/>
        <v>0</v>
      </c>
      <c r="AG3512" s="99">
        <f t="shared" si="2215"/>
        <v>0</v>
      </c>
      <c r="AH3512" s="99">
        <f t="shared" si="2215"/>
        <v>0</v>
      </c>
    </row>
    <row r="3513" hidden="1">
      <c r="A3513" s="90" t="s">
        <v>47</v>
      </c>
      <c r="B3513" s="91" t="s">
        <v>263</v>
      </c>
      <c r="C3513" s="103">
        <v>1.0</v>
      </c>
      <c r="D3513" s="103">
        <v>1.0</v>
      </c>
      <c r="E3513" s="93">
        <f t="shared" ref="E3513:E3518" si="2216">SUM(L3513*I3513)/60</f>
        <v>26.65</v>
      </c>
      <c r="F3513" s="92">
        <v>0.0</v>
      </c>
      <c r="G3513" s="103">
        <v>91.0</v>
      </c>
      <c r="H3513" s="103">
        <v>2.0</v>
      </c>
      <c r="I3513" s="103">
        <v>123.0</v>
      </c>
      <c r="J3513" s="106">
        <f t="shared" si="2210"/>
        <v>-32</v>
      </c>
      <c r="K3513" s="94">
        <f t="shared" si="2211"/>
        <v>0.7398373984</v>
      </c>
      <c r="L3513" s="103">
        <v>13.0</v>
      </c>
      <c r="M3513" s="103">
        <v>124.0</v>
      </c>
      <c r="N3513" s="103">
        <v>1.0</v>
      </c>
      <c r="O3513" s="95">
        <f t="shared" ref="O3513:O3518" si="2217">(E3513*N3513)</f>
        <v>26.65</v>
      </c>
      <c r="P3513" s="103">
        <v>11.0</v>
      </c>
      <c r="Q3513" s="103">
        <v>4.0</v>
      </c>
      <c r="R3513" s="103">
        <v>6.0</v>
      </c>
      <c r="S3513" s="92">
        <v>0.0</v>
      </c>
      <c r="T3513" s="103">
        <v>14.0</v>
      </c>
      <c r="U3513" s="103">
        <v>2.0</v>
      </c>
      <c r="V3513" s="92">
        <v>0.0</v>
      </c>
      <c r="W3513" s="92">
        <v>0.0</v>
      </c>
      <c r="X3513" s="92">
        <v>0.0</v>
      </c>
      <c r="Y3513" s="92">
        <v>0.0</v>
      </c>
      <c r="Z3513" s="92">
        <v>0.0</v>
      </c>
      <c r="AA3513" s="92">
        <v>0.0</v>
      </c>
      <c r="AB3513" s="92">
        <v>0.0</v>
      </c>
      <c r="AC3513" s="103">
        <v>2.0</v>
      </c>
      <c r="AD3513" s="92">
        <v>0.0</v>
      </c>
      <c r="AE3513" s="92">
        <v>0.0</v>
      </c>
      <c r="AF3513" s="92">
        <v>0.0</v>
      </c>
      <c r="AG3513" s="92">
        <v>0.0</v>
      </c>
      <c r="AH3513" s="92">
        <v>0.0</v>
      </c>
    </row>
    <row r="3514" hidden="1">
      <c r="A3514" s="90" t="s">
        <v>47</v>
      </c>
      <c r="B3514" s="91" t="s">
        <v>264</v>
      </c>
      <c r="C3514" s="103">
        <v>1.0</v>
      </c>
      <c r="D3514" s="103">
        <v>1.0</v>
      </c>
      <c r="E3514" s="93">
        <f t="shared" si="2216"/>
        <v>28.33333333</v>
      </c>
      <c r="F3514" s="103">
        <v>4.0</v>
      </c>
      <c r="G3514" s="103">
        <v>83.0</v>
      </c>
      <c r="H3514" s="103">
        <v>2.0</v>
      </c>
      <c r="I3514" s="103">
        <v>100.0</v>
      </c>
      <c r="J3514" s="106">
        <f t="shared" si="2210"/>
        <v>-17</v>
      </c>
      <c r="K3514" s="94">
        <f t="shared" si="2211"/>
        <v>0.83</v>
      </c>
      <c r="L3514" s="103">
        <v>17.0</v>
      </c>
      <c r="M3514" s="103">
        <v>107.0</v>
      </c>
      <c r="N3514" s="103">
        <v>1.0</v>
      </c>
      <c r="O3514" s="95">
        <f t="shared" si="2217"/>
        <v>28.33333333</v>
      </c>
      <c r="P3514" s="103">
        <v>5.0</v>
      </c>
      <c r="Q3514" s="103">
        <v>4.0</v>
      </c>
      <c r="R3514" s="103">
        <v>3.0</v>
      </c>
      <c r="S3514" s="103">
        <v>2.0</v>
      </c>
      <c r="T3514" s="103">
        <v>10.0</v>
      </c>
      <c r="U3514" s="92">
        <v>0.0</v>
      </c>
      <c r="V3514" s="92">
        <v>0.0</v>
      </c>
      <c r="W3514" s="92">
        <v>0.0</v>
      </c>
      <c r="X3514" s="92">
        <v>0.0</v>
      </c>
      <c r="Y3514" s="92">
        <v>0.0</v>
      </c>
      <c r="Z3514" s="92">
        <v>0.0</v>
      </c>
      <c r="AA3514" s="92">
        <v>0.0</v>
      </c>
      <c r="AB3514" s="92">
        <v>0.0</v>
      </c>
      <c r="AC3514" s="103">
        <v>1.0</v>
      </c>
      <c r="AD3514" s="92">
        <v>0.0</v>
      </c>
      <c r="AE3514" s="92">
        <v>0.0</v>
      </c>
      <c r="AF3514" s="92">
        <v>0.0</v>
      </c>
      <c r="AG3514" s="92">
        <v>0.0</v>
      </c>
      <c r="AH3514" s="92">
        <v>0.0</v>
      </c>
    </row>
    <row r="3515" hidden="1">
      <c r="A3515" s="90" t="s">
        <v>47</v>
      </c>
      <c r="B3515" s="91" t="s">
        <v>265</v>
      </c>
      <c r="C3515" s="103">
        <v>1.0</v>
      </c>
      <c r="D3515" s="103">
        <v>1.0</v>
      </c>
      <c r="E3515" s="93">
        <f t="shared" si="2216"/>
        <v>24.33333333</v>
      </c>
      <c r="F3515" s="103">
        <v>1.0</v>
      </c>
      <c r="G3515" s="103">
        <v>119.0</v>
      </c>
      <c r="H3515" s="92">
        <v>0.0</v>
      </c>
      <c r="I3515" s="103">
        <v>146.0</v>
      </c>
      <c r="J3515" s="106">
        <f t="shared" si="2210"/>
        <v>-27</v>
      </c>
      <c r="K3515" s="94">
        <f t="shared" si="2211"/>
        <v>0.8150684932</v>
      </c>
      <c r="L3515" s="103">
        <v>10.0</v>
      </c>
      <c r="M3515" s="103">
        <v>171.0</v>
      </c>
      <c r="N3515" s="103">
        <v>1.0</v>
      </c>
      <c r="O3515" s="95">
        <f t="shared" si="2217"/>
        <v>24.33333333</v>
      </c>
      <c r="P3515" s="103">
        <v>6.0</v>
      </c>
      <c r="Q3515" s="103">
        <v>5.0</v>
      </c>
      <c r="R3515" s="103">
        <v>8.0</v>
      </c>
      <c r="S3515" s="92">
        <v>0.0</v>
      </c>
      <c r="T3515" s="103">
        <v>20.0</v>
      </c>
      <c r="U3515" s="103">
        <v>6.0</v>
      </c>
      <c r="V3515" s="103">
        <v>4.0</v>
      </c>
      <c r="W3515" s="103">
        <v>3.0</v>
      </c>
      <c r="X3515" s="92">
        <v>0.0</v>
      </c>
      <c r="Y3515" s="92">
        <v>0.0</v>
      </c>
      <c r="Z3515" s="92">
        <v>0.0</v>
      </c>
      <c r="AA3515" s="92">
        <v>0.0</v>
      </c>
      <c r="AB3515" s="92">
        <v>0.0</v>
      </c>
      <c r="AC3515" s="103">
        <v>5.0</v>
      </c>
      <c r="AD3515" s="92">
        <v>0.0</v>
      </c>
      <c r="AE3515" s="92">
        <v>0.0</v>
      </c>
      <c r="AF3515" s="92">
        <v>0.0</v>
      </c>
      <c r="AG3515" s="92">
        <v>0.0</v>
      </c>
      <c r="AH3515" s="103">
        <v>2.0</v>
      </c>
    </row>
    <row r="3516" hidden="1">
      <c r="A3516" s="90" t="s">
        <v>47</v>
      </c>
      <c r="B3516" s="91" t="s">
        <v>266</v>
      </c>
      <c r="C3516" s="92">
        <v>0.0</v>
      </c>
      <c r="D3516" s="92">
        <v>0.0</v>
      </c>
      <c r="E3516" s="93">
        <f t="shared" si="2216"/>
        <v>0</v>
      </c>
      <c r="F3516" s="92">
        <v>0.0</v>
      </c>
      <c r="G3516" s="92">
        <v>0.0</v>
      </c>
      <c r="H3516" s="92">
        <v>0.0</v>
      </c>
      <c r="I3516" s="92">
        <v>0.0</v>
      </c>
      <c r="J3516" s="106">
        <f t="shared" si="2210"/>
        <v>0</v>
      </c>
      <c r="K3516" s="94" t="str">
        <f t="shared" si="2211"/>
        <v>#DIV/0!</v>
      </c>
      <c r="L3516" s="92">
        <v>0.0</v>
      </c>
      <c r="M3516" s="92">
        <v>0.0</v>
      </c>
      <c r="N3516" s="103">
        <v>0.0</v>
      </c>
      <c r="O3516" s="95">
        <f t="shared" si="2217"/>
        <v>0</v>
      </c>
      <c r="P3516" s="92">
        <v>0.0</v>
      </c>
      <c r="Q3516" s="92">
        <v>0.0</v>
      </c>
      <c r="R3516" s="92">
        <v>0.0</v>
      </c>
      <c r="S3516" s="92">
        <v>0.0</v>
      </c>
      <c r="T3516" s="92">
        <v>0.0</v>
      </c>
      <c r="U3516" s="92">
        <v>0.0</v>
      </c>
      <c r="V3516" s="92">
        <v>0.0</v>
      </c>
      <c r="W3516" s="92">
        <v>0.0</v>
      </c>
      <c r="X3516" s="92">
        <v>0.0</v>
      </c>
      <c r="Y3516" s="92">
        <v>0.0</v>
      </c>
      <c r="Z3516" s="92">
        <v>0.0</v>
      </c>
      <c r="AA3516" s="92">
        <v>0.0</v>
      </c>
      <c r="AB3516" s="92">
        <v>0.0</v>
      </c>
      <c r="AC3516" s="92">
        <v>0.0</v>
      </c>
      <c r="AD3516" s="92">
        <v>0.0</v>
      </c>
      <c r="AE3516" s="92">
        <v>0.0</v>
      </c>
      <c r="AF3516" s="92">
        <v>0.0</v>
      </c>
      <c r="AG3516" s="92">
        <v>0.0</v>
      </c>
      <c r="AH3516" s="92">
        <v>0.0</v>
      </c>
    </row>
    <row r="3517" hidden="1">
      <c r="A3517" s="90" t="s">
        <v>47</v>
      </c>
      <c r="B3517" s="91" t="s">
        <v>267</v>
      </c>
      <c r="C3517" s="92">
        <v>0.0</v>
      </c>
      <c r="D3517" s="92">
        <v>0.0</v>
      </c>
      <c r="E3517" s="93">
        <f t="shared" si="2216"/>
        <v>0</v>
      </c>
      <c r="F3517" s="92">
        <v>0.0</v>
      </c>
      <c r="G3517" s="92">
        <v>0.0</v>
      </c>
      <c r="H3517" s="92">
        <v>0.0</v>
      </c>
      <c r="I3517" s="92">
        <v>0.0</v>
      </c>
      <c r="J3517" s="106">
        <f t="shared" si="2210"/>
        <v>0</v>
      </c>
      <c r="K3517" s="94" t="str">
        <f t="shared" si="2211"/>
        <v>#DIV/0!</v>
      </c>
      <c r="L3517" s="92">
        <v>0.0</v>
      </c>
      <c r="M3517" s="92">
        <v>0.0</v>
      </c>
      <c r="N3517" s="103">
        <v>0.0</v>
      </c>
      <c r="O3517" s="95">
        <f t="shared" si="2217"/>
        <v>0</v>
      </c>
      <c r="P3517" s="92">
        <v>0.0</v>
      </c>
      <c r="Q3517" s="92">
        <v>0.0</v>
      </c>
      <c r="R3517" s="92">
        <v>0.0</v>
      </c>
      <c r="S3517" s="92">
        <v>0.0</v>
      </c>
      <c r="T3517" s="92">
        <v>0.0</v>
      </c>
      <c r="U3517" s="92">
        <v>0.0</v>
      </c>
      <c r="V3517" s="92">
        <v>0.0</v>
      </c>
      <c r="W3517" s="92">
        <v>0.0</v>
      </c>
      <c r="X3517" s="92">
        <v>0.0</v>
      </c>
      <c r="Y3517" s="92">
        <v>0.0</v>
      </c>
      <c r="Z3517" s="92">
        <v>0.0</v>
      </c>
      <c r="AA3517" s="92">
        <v>0.0</v>
      </c>
      <c r="AB3517" s="92">
        <v>0.0</v>
      </c>
      <c r="AC3517" s="92">
        <v>0.0</v>
      </c>
      <c r="AD3517" s="92">
        <v>0.0</v>
      </c>
      <c r="AE3517" s="92">
        <v>0.0</v>
      </c>
      <c r="AF3517" s="92">
        <v>0.0</v>
      </c>
      <c r="AG3517" s="92">
        <v>0.0</v>
      </c>
      <c r="AH3517" s="92">
        <v>0.0</v>
      </c>
    </row>
    <row r="3518" hidden="1">
      <c r="A3518" s="90" t="s">
        <v>47</v>
      </c>
      <c r="B3518" s="91" t="s">
        <v>268</v>
      </c>
      <c r="C3518" s="103">
        <v>1.0</v>
      </c>
      <c r="D3518" s="103">
        <v>1.0</v>
      </c>
      <c r="E3518" s="93">
        <f t="shared" si="2216"/>
        <v>28</v>
      </c>
      <c r="F3518" s="92">
        <v>0.0</v>
      </c>
      <c r="G3518" s="103">
        <v>120.0</v>
      </c>
      <c r="H3518" s="92">
        <v>0.0</v>
      </c>
      <c r="I3518" s="103">
        <v>112.0</v>
      </c>
      <c r="J3518" s="106">
        <f t="shared" si="2210"/>
        <v>8</v>
      </c>
      <c r="K3518" s="94">
        <f t="shared" si="2211"/>
        <v>1.071428571</v>
      </c>
      <c r="L3518" s="103">
        <v>15.0</v>
      </c>
      <c r="M3518" s="103">
        <v>156.0</v>
      </c>
      <c r="N3518" s="103">
        <v>1.0</v>
      </c>
      <c r="O3518" s="95">
        <f t="shared" si="2217"/>
        <v>28</v>
      </c>
      <c r="P3518" s="103">
        <v>4.0</v>
      </c>
      <c r="Q3518" s="103">
        <v>1.0</v>
      </c>
      <c r="R3518" s="103">
        <v>9.0</v>
      </c>
      <c r="S3518" s="103">
        <v>3.0</v>
      </c>
      <c r="T3518" s="103">
        <v>23.0</v>
      </c>
      <c r="U3518" s="103">
        <v>3.0</v>
      </c>
      <c r="V3518" s="103">
        <v>1.0</v>
      </c>
      <c r="W3518" s="103">
        <v>1.0</v>
      </c>
      <c r="X3518" s="92">
        <v>0.0</v>
      </c>
      <c r="Y3518" s="92">
        <v>0.0</v>
      </c>
      <c r="Z3518" s="92">
        <v>0.0</v>
      </c>
      <c r="AA3518" s="92">
        <v>0.0</v>
      </c>
      <c r="AB3518" s="92">
        <v>0.0</v>
      </c>
      <c r="AC3518" s="103">
        <v>2.0</v>
      </c>
      <c r="AD3518" s="92">
        <v>0.0</v>
      </c>
      <c r="AE3518" s="92">
        <v>0.0</v>
      </c>
      <c r="AF3518" s="92">
        <v>0.0</v>
      </c>
      <c r="AG3518" s="92">
        <v>0.0</v>
      </c>
      <c r="AH3518" s="92">
        <v>0.0</v>
      </c>
    </row>
    <row r="3519" hidden="1">
      <c r="A3519" s="98" t="s">
        <v>271</v>
      </c>
      <c r="B3519" s="99"/>
      <c r="C3519" s="99">
        <f>SUM(C3513:C3518)</f>
        <v>4</v>
      </c>
      <c r="D3519" s="99">
        <f t="shared" ref="D3519:F3519" si="2218">SUM(D3513:D3518)/4</f>
        <v>1</v>
      </c>
      <c r="E3519" s="100">
        <f t="shared" si="2218"/>
        <v>26.82916667</v>
      </c>
      <c r="F3519" s="99">
        <f t="shared" si="2218"/>
        <v>1.25</v>
      </c>
      <c r="G3519" s="99">
        <f>SUM(G3513:G3518)</f>
        <v>413</v>
      </c>
      <c r="H3519" s="99"/>
      <c r="I3519" s="99">
        <f>SUM(I3513:I3518)</f>
        <v>481</v>
      </c>
      <c r="J3519" s="99">
        <f t="shared" si="2210"/>
        <v>-68</v>
      </c>
      <c r="K3519" s="101">
        <f t="shared" si="2211"/>
        <v>0.8586278586</v>
      </c>
      <c r="L3519" s="99">
        <f t="shared" ref="L3519:M3519" si="2219">SUM(L3513:L3518)</f>
        <v>55</v>
      </c>
      <c r="M3519" s="99">
        <f t="shared" si="2219"/>
        <v>558</v>
      </c>
      <c r="N3519" s="99"/>
      <c r="O3519" s="102"/>
      <c r="P3519" s="99">
        <f t="shared" ref="P3519:AH3519" si="2220">SUM(P3513:P3518)</f>
        <v>26</v>
      </c>
      <c r="Q3519" s="99">
        <f t="shared" si="2220"/>
        <v>14</v>
      </c>
      <c r="R3519" s="99">
        <f t="shared" si="2220"/>
        <v>26</v>
      </c>
      <c r="S3519" s="99">
        <f t="shared" si="2220"/>
        <v>5</v>
      </c>
      <c r="T3519" s="99">
        <f t="shared" si="2220"/>
        <v>67</v>
      </c>
      <c r="U3519" s="99">
        <f t="shared" si="2220"/>
        <v>11</v>
      </c>
      <c r="V3519" s="99">
        <f t="shared" si="2220"/>
        <v>5</v>
      </c>
      <c r="W3519" s="99">
        <f t="shared" si="2220"/>
        <v>4</v>
      </c>
      <c r="X3519" s="99">
        <f t="shared" si="2220"/>
        <v>0</v>
      </c>
      <c r="Y3519" s="99">
        <f t="shared" si="2220"/>
        <v>0</v>
      </c>
      <c r="Z3519" s="99">
        <f t="shared" si="2220"/>
        <v>0</v>
      </c>
      <c r="AA3519" s="99">
        <f t="shared" si="2220"/>
        <v>0</v>
      </c>
      <c r="AB3519" s="99">
        <f t="shared" si="2220"/>
        <v>0</v>
      </c>
      <c r="AC3519" s="99">
        <f t="shared" si="2220"/>
        <v>10</v>
      </c>
      <c r="AD3519" s="99">
        <f t="shared" si="2220"/>
        <v>0</v>
      </c>
      <c r="AE3519" s="99">
        <f t="shared" si="2220"/>
        <v>0</v>
      </c>
      <c r="AF3519" s="99">
        <f t="shared" si="2220"/>
        <v>0</v>
      </c>
      <c r="AG3519" s="99">
        <f t="shared" si="2220"/>
        <v>0</v>
      </c>
      <c r="AH3519" s="99">
        <f t="shared" si="2220"/>
        <v>2</v>
      </c>
    </row>
    <row r="3520">
      <c r="A3520" s="114" t="s">
        <v>577</v>
      </c>
    </row>
    <row r="3522" hidden="1">
      <c r="A3522" s="115"/>
      <c r="F3522" s="116" t="s">
        <v>382</v>
      </c>
      <c r="L3522" s="117" t="s">
        <v>383</v>
      </c>
      <c r="N3522" s="118" t="s">
        <v>384</v>
      </c>
    </row>
    <row r="3523" hidden="1">
      <c r="A3523" s="83" t="s">
        <v>232</v>
      </c>
      <c r="B3523" s="83" t="s">
        <v>233</v>
      </c>
      <c r="C3523" s="83" t="s">
        <v>234</v>
      </c>
      <c r="D3523" s="83" t="s">
        <v>15</v>
      </c>
      <c r="E3523" s="84" t="s">
        <v>235</v>
      </c>
      <c r="F3523" s="85" t="s">
        <v>17</v>
      </c>
      <c r="G3523" s="85" t="s">
        <v>236</v>
      </c>
      <c r="H3523" s="85" t="s">
        <v>237</v>
      </c>
      <c r="I3523" s="85" t="s">
        <v>238</v>
      </c>
      <c r="J3523" s="85" t="s">
        <v>239</v>
      </c>
      <c r="K3523" s="86" t="s">
        <v>240</v>
      </c>
      <c r="L3523" s="87" t="s">
        <v>241</v>
      </c>
      <c r="M3523" s="87" t="s">
        <v>242</v>
      </c>
      <c r="N3523" s="88" t="s">
        <v>385</v>
      </c>
      <c r="O3523" s="88" t="s">
        <v>235</v>
      </c>
      <c r="P3523" s="88" t="s">
        <v>244</v>
      </c>
      <c r="Q3523" s="88" t="s">
        <v>245</v>
      </c>
      <c r="R3523" s="88" t="s">
        <v>246</v>
      </c>
      <c r="S3523" s="88" t="s">
        <v>247</v>
      </c>
      <c r="T3523" s="88" t="s">
        <v>248</v>
      </c>
      <c r="U3523" s="88" t="s">
        <v>249</v>
      </c>
      <c r="V3523" s="88" t="s">
        <v>250</v>
      </c>
      <c r="W3523" s="88" t="s">
        <v>251</v>
      </c>
      <c r="X3523" s="88" t="s">
        <v>252</v>
      </c>
      <c r="Y3523" s="88" t="s">
        <v>253</v>
      </c>
      <c r="Z3523" s="88" t="s">
        <v>254</v>
      </c>
      <c r="AA3523" s="88" t="s">
        <v>255</v>
      </c>
      <c r="AB3523" s="88" t="s">
        <v>256</v>
      </c>
      <c r="AC3523" s="88" t="s">
        <v>257</v>
      </c>
      <c r="AD3523" s="88" t="s">
        <v>258</v>
      </c>
      <c r="AE3523" s="88" t="s">
        <v>259</v>
      </c>
      <c r="AF3523" s="88" t="s">
        <v>260</v>
      </c>
      <c r="AG3523" s="88" t="s">
        <v>261</v>
      </c>
      <c r="AH3523" s="88" t="s">
        <v>262</v>
      </c>
    </row>
    <row r="3524" hidden="1">
      <c r="A3524" s="90" t="s">
        <v>71</v>
      </c>
      <c r="B3524" s="91" t="s">
        <v>356</v>
      </c>
      <c r="C3524" s="103">
        <v>1.0</v>
      </c>
      <c r="D3524" s="103">
        <v>1.0</v>
      </c>
      <c r="E3524" s="104">
        <v>57.0</v>
      </c>
      <c r="F3524" s="103">
        <v>2.0</v>
      </c>
      <c r="G3524" s="103">
        <v>197.0</v>
      </c>
      <c r="H3524" s="92">
        <v>0.0</v>
      </c>
      <c r="I3524" s="103">
        <v>158.0</v>
      </c>
      <c r="J3524" s="106">
        <f t="shared" ref="J3524:J3537" si="2221">SUM(G3524-I3524)</f>
        <v>39</v>
      </c>
      <c r="K3524" s="94">
        <f t="shared" ref="K3524:K3537" si="2222">SUM(G3524/I3524)</f>
        <v>1.246835443</v>
      </c>
      <c r="L3524" s="103">
        <v>18.0</v>
      </c>
      <c r="M3524" s="103">
        <v>267.0</v>
      </c>
      <c r="N3524" s="103">
        <v>1.0</v>
      </c>
      <c r="O3524" s="95">
        <f t="shared" ref="O3524:O3529" si="2223">(E3524*N3524)</f>
        <v>57</v>
      </c>
      <c r="P3524" s="103">
        <v>3.0</v>
      </c>
      <c r="Q3524" s="103">
        <v>3.0</v>
      </c>
      <c r="R3524" s="103">
        <v>21.0</v>
      </c>
      <c r="S3524" s="103">
        <v>2.0</v>
      </c>
      <c r="T3524" s="103">
        <v>29.0</v>
      </c>
      <c r="U3524" s="103">
        <v>12.0</v>
      </c>
      <c r="V3524" s="103">
        <v>1.0</v>
      </c>
      <c r="W3524" s="103">
        <v>1.0</v>
      </c>
      <c r="X3524" s="103">
        <v>1.0</v>
      </c>
      <c r="Y3524" s="92">
        <v>0.0</v>
      </c>
      <c r="Z3524" s="92">
        <v>0.0</v>
      </c>
      <c r="AA3524" s="92">
        <v>0.0</v>
      </c>
      <c r="AB3524" s="92">
        <v>0.0</v>
      </c>
      <c r="AC3524" s="103">
        <v>7.0</v>
      </c>
      <c r="AD3524" s="103">
        <v>2.0</v>
      </c>
      <c r="AE3524" s="92">
        <v>0.0</v>
      </c>
      <c r="AF3524" s="92">
        <v>0.0</v>
      </c>
      <c r="AG3524" s="92">
        <v>0.0</v>
      </c>
      <c r="AH3524" s="92">
        <v>0.0</v>
      </c>
    </row>
    <row r="3525" hidden="1">
      <c r="A3525" s="90" t="s">
        <v>71</v>
      </c>
      <c r="B3525" s="91" t="s">
        <v>318</v>
      </c>
      <c r="C3525" s="103">
        <v>1.0</v>
      </c>
      <c r="D3525" s="103">
        <v>1.0</v>
      </c>
      <c r="E3525" s="104">
        <v>57.0</v>
      </c>
      <c r="F3525" s="92">
        <v>0.0</v>
      </c>
      <c r="G3525" s="103">
        <v>222.0</v>
      </c>
      <c r="H3525" s="103">
        <v>1.0</v>
      </c>
      <c r="I3525" s="103">
        <v>199.0</v>
      </c>
      <c r="J3525" s="106">
        <f t="shared" si="2221"/>
        <v>23</v>
      </c>
      <c r="K3525" s="94">
        <f t="shared" si="2222"/>
        <v>1.115577889</v>
      </c>
      <c r="L3525" s="103">
        <v>14.0</v>
      </c>
      <c r="M3525" s="103">
        <v>278.0</v>
      </c>
      <c r="N3525" s="103">
        <v>1.0</v>
      </c>
      <c r="O3525" s="95">
        <f t="shared" si="2223"/>
        <v>57</v>
      </c>
      <c r="P3525" s="103">
        <v>8.0</v>
      </c>
      <c r="Q3525" s="103">
        <v>3.0</v>
      </c>
      <c r="R3525" s="103">
        <v>16.0</v>
      </c>
      <c r="S3525" s="103">
        <v>2.0</v>
      </c>
      <c r="T3525" s="103">
        <v>31.0</v>
      </c>
      <c r="U3525" s="103">
        <v>4.0</v>
      </c>
      <c r="V3525" s="103">
        <v>1.0</v>
      </c>
      <c r="W3525" s="92">
        <v>0.0</v>
      </c>
      <c r="X3525" s="92">
        <v>0.0</v>
      </c>
      <c r="Y3525" s="92">
        <v>0.0</v>
      </c>
      <c r="Z3525" s="92">
        <v>0.0</v>
      </c>
      <c r="AA3525" s="92">
        <v>0.0</v>
      </c>
      <c r="AB3525" s="92">
        <v>0.0</v>
      </c>
      <c r="AC3525" s="103">
        <v>4.0</v>
      </c>
      <c r="AD3525" s="92">
        <v>0.0</v>
      </c>
      <c r="AE3525" s="92">
        <v>0.0</v>
      </c>
      <c r="AF3525" s="92">
        <v>0.0</v>
      </c>
      <c r="AG3525" s="92">
        <v>0.0</v>
      </c>
      <c r="AH3525" s="92">
        <v>0.0</v>
      </c>
    </row>
    <row r="3526" hidden="1">
      <c r="A3526" s="90" t="s">
        <v>71</v>
      </c>
      <c r="B3526" s="91" t="s">
        <v>357</v>
      </c>
      <c r="C3526" s="103">
        <v>1.0</v>
      </c>
      <c r="D3526" s="103">
        <v>1.0</v>
      </c>
      <c r="E3526" s="104">
        <v>57.0</v>
      </c>
      <c r="F3526" s="92">
        <v>0.0</v>
      </c>
      <c r="G3526" s="103">
        <v>151.0</v>
      </c>
      <c r="H3526" s="92">
        <v>0.0</v>
      </c>
      <c r="I3526" s="103">
        <v>146.0</v>
      </c>
      <c r="J3526" s="106">
        <f t="shared" si="2221"/>
        <v>5</v>
      </c>
      <c r="K3526" s="94">
        <f t="shared" si="2222"/>
        <v>1.034246575</v>
      </c>
      <c r="L3526" s="103">
        <v>20.0</v>
      </c>
      <c r="M3526" s="103">
        <v>186.0</v>
      </c>
      <c r="N3526" s="103">
        <v>1.0</v>
      </c>
      <c r="O3526" s="95">
        <f t="shared" si="2223"/>
        <v>57</v>
      </c>
      <c r="P3526" s="103">
        <v>3.0</v>
      </c>
      <c r="Q3526" s="103">
        <v>6.0</v>
      </c>
      <c r="R3526" s="103">
        <v>13.0</v>
      </c>
      <c r="S3526" s="103">
        <v>1.0</v>
      </c>
      <c r="T3526" s="103">
        <v>14.0</v>
      </c>
      <c r="U3526" s="103">
        <v>2.0</v>
      </c>
      <c r="V3526" s="103">
        <v>2.0</v>
      </c>
      <c r="W3526" s="103">
        <v>1.0</v>
      </c>
      <c r="X3526" s="92">
        <v>0.0</v>
      </c>
      <c r="Y3526" s="92">
        <v>0.0</v>
      </c>
      <c r="Z3526" s="92">
        <v>0.0</v>
      </c>
      <c r="AA3526" s="92">
        <v>0.0</v>
      </c>
      <c r="AB3526" s="92">
        <v>0.0</v>
      </c>
      <c r="AC3526" s="103">
        <v>5.0</v>
      </c>
      <c r="AD3526" s="92">
        <v>0.0</v>
      </c>
      <c r="AE3526" s="92">
        <v>0.0</v>
      </c>
      <c r="AF3526" s="92">
        <v>0.0</v>
      </c>
      <c r="AG3526" s="92">
        <v>0.0</v>
      </c>
      <c r="AH3526" s="92">
        <v>0.0</v>
      </c>
    </row>
    <row r="3527" hidden="1">
      <c r="A3527" s="90" t="s">
        <v>71</v>
      </c>
      <c r="B3527" s="91" t="s">
        <v>358</v>
      </c>
      <c r="C3527" s="92">
        <v>0.0</v>
      </c>
      <c r="D3527" s="92">
        <v>0.0</v>
      </c>
      <c r="E3527" s="93">
        <f>SUM(L3527*I3527)/60</f>
        <v>0</v>
      </c>
      <c r="F3527" s="92">
        <v>0.0</v>
      </c>
      <c r="G3527" s="92">
        <v>0.0</v>
      </c>
      <c r="H3527" s="92">
        <v>0.0</v>
      </c>
      <c r="I3527" s="92">
        <v>0.0</v>
      </c>
      <c r="J3527" s="106">
        <f t="shared" si="2221"/>
        <v>0</v>
      </c>
      <c r="K3527" s="94" t="str">
        <f t="shared" si="2222"/>
        <v>#DIV/0!</v>
      </c>
      <c r="L3527" s="92">
        <v>0.0</v>
      </c>
      <c r="M3527" s="92">
        <v>0.0</v>
      </c>
      <c r="N3527" s="103">
        <v>0.0</v>
      </c>
      <c r="O3527" s="95">
        <f t="shared" si="2223"/>
        <v>0</v>
      </c>
      <c r="P3527" s="92">
        <v>0.0</v>
      </c>
      <c r="Q3527" s="92">
        <v>0.0</v>
      </c>
      <c r="R3527" s="92">
        <v>0.0</v>
      </c>
      <c r="S3527" s="92">
        <v>0.0</v>
      </c>
      <c r="T3527" s="92">
        <v>0.0</v>
      </c>
      <c r="U3527" s="92">
        <v>0.0</v>
      </c>
      <c r="V3527" s="92">
        <v>0.0</v>
      </c>
      <c r="W3527" s="92">
        <v>0.0</v>
      </c>
      <c r="X3527" s="92">
        <v>0.0</v>
      </c>
      <c r="Y3527" s="92">
        <v>0.0</v>
      </c>
      <c r="Z3527" s="92">
        <v>0.0</v>
      </c>
      <c r="AA3527" s="92">
        <v>0.0</v>
      </c>
      <c r="AB3527" s="92">
        <v>0.0</v>
      </c>
      <c r="AC3527" s="92">
        <v>0.0</v>
      </c>
      <c r="AD3527" s="92">
        <v>0.0</v>
      </c>
      <c r="AE3527" s="92">
        <v>0.0</v>
      </c>
      <c r="AF3527" s="92">
        <v>0.0</v>
      </c>
      <c r="AG3527" s="92">
        <v>0.0</v>
      </c>
      <c r="AH3527" s="92">
        <v>0.0</v>
      </c>
    </row>
    <row r="3528" hidden="1">
      <c r="A3528" s="90" t="s">
        <v>71</v>
      </c>
      <c r="B3528" s="91" t="s">
        <v>327</v>
      </c>
      <c r="C3528" s="103">
        <v>1.0</v>
      </c>
      <c r="D3528" s="103">
        <v>1.0</v>
      </c>
      <c r="E3528" s="104">
        <v>57.0</v>
      </c>
      <c r="F3528" s="103">
        <v>3.0</v>
      </c>
      <c r="G3528" s="103">
        <v>112.0</v>
      </c>
      <c r="H3528" s="92">
        <v>0.0</v>
      </c>
      <c r="I3528" s="103">
        <v>109.0</v>
      </c>
      <c r="J3528" s="106">
        <f t="shared" si="2221"/>
        <v>3</v>
      </c>
      <c r="K3528" s="94">
        <f t="shared" si="2222"/>
        <v>1.027522936</v>
      </c>
      <c r="L3528" s="103">
        <v>28.0</v>
      </c>
      <c r="M3528" s="103">
        <v>151.0</v>
      </c>
      <c r="N3528" s="103">
        <v>1.0</v>
      </c>
      <c r="O3528" s="95">
        <f t="shared" si="2223"/>
        <v>57</v>
      </c>
      <c r="P3528" s="103">
        <v>6.0</v>
      </c>
      <c r="Q3528" s="103">
        <v>2.0</v>
      </c>
      <c r="R3528" s="103">
        <v>10.0</v>
      </c>
      <c r="S3528" s="103">
        <v>1.0</v>
      </c>
      <c r="T3528" s="103">
        <v>16.0</v>
      </c>
      <c r="U3528" s="103">
        <v>2.0</v>
      </c>
      <c r="V3528" s="92">
        <v>0.0</v>
      </c>
      <c r="W3528" s="92">
        <v>0.0</v>
      </c>
      <c r="X3528" s="92">
        <v>0.0</v>
      </c>
      <c r="Y3528" s="92">
        <v>0.0</v>
      </c>
      <c r="Z3528" s="92">
        <v>0.0</v>
      </c>
      <c r="AA3528" s="92">
        <v>0.0</v>
      </c>
      <c r="AB3528" s="92">
        <v>0.0</v>
      </c>
      <c r="AC3528" s="103">
        <v>3.0</v>
      </c>
      <c r="AD3528" s="92">
        <v>0.0</v>
      </c>
      <c r="AE3528" s="92">
        <v>0.0</v>
      </c>
      <c r="AF3528" s="92">
        <v>0.0</v>
      </c>
      <c r="AG3528" s="92">
        <v>0.0</v>
      </c>
      <c r="AH3528" s="92">
        <v>0.0</v>
      </c>
    </row>
    <row r="3529" hidden="1">
      <c r="A3529" s="90" t="s">
        <v>71</v>
      </c>
      <c r="B3529" s="91" t="s">
        <v>359</v>
      </c>
      <c r="C3529" s="92">
        <v>0.0</v>
      </c>
      <c r="D3529" s="92">
        <v>0.0</v>
      </c>
      <c r="E3529" s="93">
        <f>SUM(L3529*I3529)/60</f>
        <v>0</v>
      </c>
      <c r="F3529" s="92">
        <v>0.0</v>
      </c>
      <c r="G3529" s="92">
        <v>0.0</v>
      </c>
      <c r="H3529" s="92">
        <v>0.0</v>
      </c>
      <c r="I3529" s="92">
        <v>0.0</v>
      </c>
      <c r="J3529" s="106">
        <f t="shared" si="2221"/>
        <v>0</v>
      </c>
      <c r="K3529" s="94" t="str">
        <f t="shared" si="2222"/>
        <v>#DIV/0!</v>
      </c>
      <c r="L3529" s="92">
        <v>0.0</v>
      </c>
      <c r="M3529" s="92">
        <v>0.0</v>
      </c>
      <c r="N3529" s="103">
        <v>0.0</v>
      </c>
      <c r="O3529" s="95">
        <f t="shared" si="2223"/>
        <v>0</v>
      </c>
      <c r="P3529" s="92">
        <v>0.0</v>
      </c>
      <c r="Q3529" s="92">
        <v>0.0</v>
      </c>
      <c r="R3529" s="92">
        <v>0.0</v>
      </c>
      <c r="S3529" s="92">
        <v>0.0</v>
      </c>
      <c r="T3529" s="92">
        <v>0.0</v>
      </c>
      <c r="U3529" s="92">
        <v>0.0</v>
      </c>
      <c r="V3529" s="92">
        <v>0.0</v>
      </c>
      <c r="W3529" s="92">
        <v>0.0</v>
      </c>
      <c r="X3529" s="92">
        <v>0.0</v>
      </c>
      <c r="Y3529" s="92">
        <v>0.0</v>
      </c>
      <c r="Z3529" s="92">
        <v>0.0</v>
      </c>
      <c r="AA3529" s="92">
        <v>0.0</v>
      </c>
      <c r="AB3529" s="92">
        <v>0.0</v>
      </c>
      <c r="AC3529" s="92">
        <v>0.0</v>
      </c>
      <c r="AD3529" s="92">
        <v>0.0</v>
      </c>
      <c r="AE3529" s="92">
        <v>0.0</v>
      </c>
      <c r="AF3529" s="92">
        <v>0.0</v>
      </c>
      <c r="AG3529" s="92">
        <v>0.0</v>
      </c>
      <c r="AH3529" s="92">
        <v>0.0</v>
      </c>
    </row>
    <row r="3530" hidden="1">
      <c r="A3530" s="98"/>
      <c r="B3530" s="99"/>
      <c r="C3530" s="99">
        <f t="shared" ref="C3530:D3530" si="2224">SUM(C3524:C3529)/4</f>
        <v>1</v>
      </c>
      <c r="D3530" s="99">
        <f t="shared" si="2224"/>
        <v>1</v>
      </c>
      <c r="E3530" s="100">
        <f>SUM(E3524:E3529)</f>
        <v>228</v>
      </c>
      <c r="F3530" s="99">
        <f>SUM(F3524:F3529)/4</f>
        <v>1.25</v>
      </c>
      <c r="G3530" s="99">
        <f>SUM(G3524:G3529)</f>
        <v>682</v>
      </c>
      <c r="H3530" s="99"/>
      <c r="I3530" s="99">
        <f>SUM(I3524:I3529)</f>
        <v>612</v>
      </c>
      <c r="J3530" s="99">
        <f t="shared" si="2221"/>
        <v>70</v>
      </c>
      <c r="K3530" s="101">
        <f t="shared" si="2222"/>
        <v>1.114379085</v>
      </c>
      <c r="L3530" s="99">
        <f t="shared" ref="L3530:M3530" si="2225">SUM(L3524:L3529)</f>
        <v>80</v>
      </c>
      <c r="M3530" s="99">
        <f t="shared" si="2225"/>
        <v>882</v>
      </c>
      <c r="N3530" s="99"/>
      <c r="O3530" s="102"/>
      <c r="P3530" s="99">
        <f t="shared" ref="P3530:AH3530" si="2226">SUM(P3524:P3529)</f>
        <v>20</v>
      </c>
      <c r="Q3530" s="99">
        <f t="shared" si="2226"/>
        <v>14</v>
      </c>
      <c r="R3530" s="99">
        <f t="shared" si="2226"/>
        <v>60</v>
      </c>
      <c r="S3530" s="99">
        <f t="shared" si="2226"/>
        <v>6</v>
      </c>
      <c r="T3530" s="99">
        <f t="shared" si="2226"/>
        <v>90</v>
      </c>
      <c r="U3530" s="99">
        <f t="shared" si="2226"/>
        <v>20</v>
      </c>
      <c r="V3530" s="99">
        <f t="shared" si="2226"/>
        <v>4</v>
      </c>
      <c r="W3530" s="99">
        <f t="shared" si="2226"/>
        <v>2</v>
      </c>
      <c r="X3530" s="99">
        <f t="shared" si="2226"/>
        <v>1</v>
      </c>
      <c r="Y3530" s="99">
        <f t="shared" si="2226"/>
        <v>0</v>
      </c>
      <c r="Z3530" s="99">
        <f t="shared" si="2226"/>
        <v>0</v>
      </c>
      <c r="AA3530" s="99">
        <f t="shared" si="2226"/>
        <v>0</v>
      </c>
      <c r="AB3530" s="99">
        <f t="shared" si="2226"/>
        <v>0</v>
      </c>
      <c r="AC3530" s="99">
        <f t="shared" si="2226"/>
        <v>19</v>
      </c>
      <c r="AD3530" s="99">
        <f t="shared" si="2226"/>
        <v>2</v>
      </c>
      <c r="AE3530" s="99">
        <f t="shared" si="2226"/>
        <v>0</v>
      </c>
      <c r="AF3530" s="99">
        <f t="shared" si="2226"/>
        <v>0</v>
      </c>
      <c r="AG3530" s="99">
        <f t="shared" si="2226"/>
        <v>0</v>
      </c>
      <c r="AH3530" s="99">
        <f t="shared" si="2226"/>
        <v>0</v>
      </c>
    </row>
    <row r="3531" hidden="1">
      <c r="A3531" s="90" t="s">
        <v>22</v>
      </c>
      <c r="B3531" s="91" t="s">
        <v>289</v>
      </c>
      <c r="C3531" s="103">
        <v>1.0</v>
      </c>
      <c r="D3531" s="92">
        <v>0.0</v>
      </c>
      <c r="E3531" s="104">
        <v>57.0</v>
      </c>
      <c r="F3531" s="103">
        <v>2.0</v>
      </c>
      <c r="G3531" s="103">
        <v>107.0</v>
      </c>
      <c r="H3531" s="103">
        <v>1.0</v>
      </c>
      <c r="I3531" s="103">
        <v>162.0</v>
      </c>
      <c r="J3531" s="106">
        <f t="shared" si="2221"/>
        <v>-55</v>
      </c>
      <c r="K3531" s="94">
        <f t="shared" si="2222"/>
        <v>0.6604938272</v>
      </c>
      <c r="L3531" s="103">
        <v>18.0</v>
      </c>
      <c r="M3531" s="103">
        <v>129.0</v>
      </c>
      <c r="N3531" s="103">
        <v>1.0</v>
      </c>
      <c r="O3531" s="95">
        <f t="shared" ref="O3531:O3536" si="2227">SUM(L3531*I3531)/60</f>
        <v>48.6</v>
      </c>
      <c r="P3531" s="103">
        <v>3.0</v>
      </c>
      <c r="Q3531" s="92">
        <v>0.0</v>
      </c>
      <c r="R3531" s="103">
        <v>6.0</v>
      </c>
      <c r="S3531" s="103">
        <v>2.0</v>
      </c>
      <c r="T3531" s="103">
        <v>12.0</v>
      </c>
      <c r="U3531" s="103">
        <v>2.0</v>
      </c>
      <c r="V3531" s="92">
        <v>0.0</v>
      </c>
      <c r="W3531" s="92">
        <v>0.0</v>
      </c>
      <c r="X3531" s="92">
        <v>0.0</v>
      </c>
      <c r="Y3531" s="92">
        <v>0.0</v>
      </c>
      <c r="Z3531" s="92">
        <v>0.0</v>
      </c>
      <c r="AA3531" s="92">
        <v>0.0</v>
      </c>
      <c r="AB3531" s="92">
        <v>0.0</v>
      </c>
      <c r="AC3531" s="92">
        <v>0.0</v>
      </c>
      <c r="AD3531" s="92">
        <v>0.0</v>
      </c>
      <c r="AE3531" s="92">
        <v>0.0</v>
      </c>
      <c r="AF3531" s="92">
        <v>0.0</v>
      </c>
      <c r="AG3531" s="92">
        <v>0.0</v>
      </c>
      <c r="AH3531" s="92">
        <v>0.0</v>
      </c>
    </row>
    <row r="3532" hidden="1">
      <c r="A3532" s="90" t="s">
        <v>22</v>
      </c>
      <c r="B3532" s="91" t="s">
        <v>290</v>
      </c>
      <c r="C3532" s="103">
        <v>1.0</v>
      </c>
      <c r="D3532" s="92">
        <v>0.0</v>
      </c>
      <c r="E3532" s="104">
        <v>57.0</v>
      </c>
      <c r="F3532" s="103">
        <v>1.0</v>
      </c>
      <c r="G3532" s="103">
        <v>162.0</v>
      </c>
      <c r="H3532" s="92">
        <v>0.0</v>
      </c>
      <c r="I3532" s="103">
        <v>208.0</v>
      </c>
      <c r="J3532" s="106">
        <f t="shared" si="2221"/>
        <v>-46</v>
      </c>
      <c r="K3532" s="94">
        <f t="shared" si="2222"/>
        <v>0.7788461538</v>
      </c>
      <c r="L3532" s="103">
        <v>13.0</v>
      </c>
      <c r="M3532" s="103">
        <v>195.0</v>
      </c>
      <c r="N3532" s="103">
        <v>1.0</v>
      </c>
      <c r="O3532" s="95">
        <f t="shared" si="2227"/>
        <v>45.06666667</v>
      </c>
      <c r="P3532" s="103">
        <v>3.0</v>
      </c>
      <c r="Q3532" s="103">
        <v>4.0</v>
      </c>
      <c r="R3532" s="103">
        <v>3.0</v>
      </c>
      <c r="S3532" s="103">
        <v>5.0</v>
      </c>
      <c r="T3532" s="103">
        <v>21.0</v>
      </c>
      <c r="U3532" s="103">
        <v>4.0</v>
      </c>
      <c r="V3532" s="103">
        <v>1.0</v>
      </c>
      <c r="W3532" s="92">
        <v>0.0</v>
      </c>
      <c r="X3532" s="92">
        <v>0.0</v>
      </c>
      <c r="Y3532" s="92">
        <v>0.0</v>
      </c>
      <c r="Z3532" s="92">
        <v>0.0</v>
      </c>
      <c r="AA3532" s="92">
        <v>0.0</v>
      </c>
      <c r="AB3532" s="92">
        <v>0.0</v>
      </c>
      <c r="AC3532" s="103">
        <v>1.0</v>
      </c>
      <c r="AD3532" s="92">
        <v>0.0</v>
      </c>
      <c r="AE3532" s="92">
        <v>0.0</v>
      </c>
      <c r="AF3532" s="92">
        <v>0.0</v>
      </c>
      <c r="AG3532" s="92">
        <v>0.0</v>
      </c>
      <c r="AH3532" s="103">
        <v>1.0</v>
      </c>
    </row>
    <row r="3533" hidden="1">
      <c r="A3533" s="90" t="s">
        <v>22</v>
      </c>
      <c r="B3533" s="91" t="s">
        <v>291</v>
      </c>
      <c r="C3533" s="92">
        <v>0.0</v>
      </c>
      <c r="D3533" s="92">
        <v>0.0</v>
      </c>
      <c r="E3533" s="93">
        <f>SUM(L3533*I3533)/60</f>
        <v>0</v>
      </c>
      <c r="F3533" s="92">
        <v>0.0</v>
      </c>
      <c r="G3533" s="92">
        <v>0.0</v>
      </c>
      <c r="H3533" s="92">
        <v>0.0</v>
      </c>
      <c r="I3533" s="92">
        <v>0.0</v>
      </c>
      <c r="J3533" s="106">
        <f t="shared" si="2221"/>
        <v>0</v>
      </c>
      <c r="K3533" s="94" t="str">
        <f t="shared" si="2222"/>
        <v>#DIV/0!</v>
      </c>
      <c r="L3533" s="92">
        <v>0.0</v>
      </c>
      <c r="M3533" s="92">
        <v>0.0</v>
      </c>
      <c r="N3533" s="103">
        <v>0.0</v>
      </c>
      <c r="O3533" s="95">
        <f t="shared" si="2227"/>
        <v>0</v>
      </c>
      <c r="P3533" s="92">
        <v>0.0</v>
      </c>
      <c r="Q3533" s="92">
        <v>0.0</v>
      </c>
      <c r="R3533" s="92">
        <v>0.0</v>
      </c>
      <c r="S3533" s="92">
        <v>0.0</v>
      </c>
      <c r="T3533" s="92">
        <v>0.0</v>
      </c>
      <c r="U3533" s="92">
        <v>0.0</v>
      </c>
      <c r="V3533" s="92">
        <v>0.0</v>
      </c>
      <c r="W3533" s="92">
        <v>0.0</v>
      </c>
      <c r="X3533" s="92">
        <v>0.0</v>
      </c>
      <c r="Y3533" s="92">
        <v>0.0</v>
      </c>
      <c r="Z3533" s="92">
        <v>0.0</v>
      </c>
      <c r="AA3533" s="92">
        <v>0.0</v>
      </c>
      <c r="AB3533" s="92">
        <v>0.0</v>
      </c>
      <c r="AC3533" s="92">
        <v>0.0</v>
      </c>
      <c r="AD3533" s="92">
        <v>0.0</v>
      </c>
      <c r="AE3533" s="92">
        <v>0.0</v>
      </c>
      <c r="AF3533" s="92">
        <v>0.0</v>
      </c>
      <c r="AG3533" s="92">
        <v>0.0</v>
      </c>
      <c r="AH3533" s="92">
        <v>0.0</v>
      </c>
    </row>
    <row r="3534" hidden="1">
      <c r="A3534" s="90" t="s">
        <v>22</v>
      </c>
      <c r="B3534" s="91" t="s">
        <v>292</v>
      </c>
      <c r="C3534" s="103">
        <v>1.0</v>
      </c>
      <c r="D3534" s="92">
        <v>0.0</v>
      </c>
      <c r="E3534" s="104">
        <v>57.0</v>
      </c>
      <c r="F3534" s="103">
        <v>1.0</v>
      </c>
      <c r="G3534" s="103">
        <v>201.0</v>
      </c>
      <c r="H3534" s="103">
        <v>1.0</v>
      </c>
      <c r="I3534" s="103">
        <v>182.0</v>
      </c>
      <c r="J3534" s="106">
        <f t="shared" si="2221"/>
        <v>19</v>
      </c>
      <c r="K3534" s="94">
        <f t="shared" si="2222"/>
        <v>1.104395604</v>
      </c>
      <c r="L3534" s="103">
        <v>15.0</v>
      </c>
      <c r="M3534" s="103">
        <v>258.0</v>
      </c>
      <c r="N3534" s="103">
        <v>1.0</v>
      </c>
      <c r="O3534" s="95">
        <f t="shared" si="2227"/>
        <v>45.5</v>
      </c>
      <c r="P3534" s="103">
        <v>7.0</v>
      </c>
      <c r="Q3534" s="92">
        <v>0.0</v>
      </c>
      <c r="R3534" s="103">
        <v>17.0</v>
      </c>
      <c r="S3534" s="103">
        <v>8.0</v>
      </c>
      <c r="T3534" s="103">
        <v>27.0</v>
      </c>
      <c r="U3534" s="103">
        <v>5.0</v>
      </c>
      <c r="V3534" s="103">
        <v>1.0</v>
      </c>
      <c r="W3534" s="92">
        <v>0.0</v>
      </c>
      <c r="X3534" s="92">
        <v>0.0</v>
      </c>
      <c r="Y3534" s="92">
        <v>0.0</v>
      </c>
      <c r="Z3534" s="92">
        <v>0.0</v>
      </c>
      <c r="AA3534" s="92">
        <v>0.0</v>
      </c>
      <c r="AB3534" s="92">
        <v>0.0</v>
      </c>
      <c r="AC3534" s="103">
        <v>3.0</v>
      </c>
      <c r="AD3534" s="92">
        <v>0.0</v>
      </c>
      <c r="AE3534" s="92">
        <v>0.0</v>
      </c>
      <c r="AF3534" s="92">
        <v>0.0</v>
      </c>
      <c r="AG3534" s="92">
        <v>0.0</v>
      </c>
      <c r="AH3534" s="92">
        <v>0.0</v>
      </c>
    </row>
    <row r="3535" hidden="1">
      <c r="A3535" s="90" t="s">
        <v>22</v>
      </c>
      <c r="B3535" s="91" t="s">
        <v>293</v>
      </c>
      <c r="C3535" s="103">
        <v>1.0</v>
      </c>
      <c r="D3535" s="92">
        <v>0.0</v>
      </c>
      <c r="E3535" s="104">
        <v>57.0</v>
      </c>
      <c r="F3535" s="92">
        <v>0.0</v>
      </c>
      <c r="G3535" s="103">
        <v>130.0</v>
      </c>
      <c r="H3535" s="92">
        <v>0.0</v>
      </c>
      <c r="I3535" s="103">
        <v>137.0</v>
      </c>
      <c r="J3535" s="106">
        <f t="shared" si="2221"/>
        <v>-7</v>
      </c>
      <c r="K3535" s="94">
        <f t="shared" si="2222"/>
        <v>0.9489051095</v>
      </c>
      <c r="L3535" s="103">
        <v>21.0</v>
      </c>
      <c r="M3535" s="103">
        <v>169.0</v>
      </c>
      <c r="N3535" s="103">
        <v>1.0</v>
      </c>
      <c r="O3535" s="95">
        <f t="shared" si="2227"/>
        <v>47.95</v>
      </c>
      <c r="P3535" s="103">
        <v>7.0</v>
      </c>
      <c r="Q3535" s="103">
        <v>3.0</v>
      </c>
      <c r="R3535" s="103">
        <v>12.0</v>
      </c>
      <c r="S3535" s="103">
        <v>3.0</v>
      </c>
      <c r="T3535" s="103">
        <v>17.0</v>
      </c>
      <c r="U3535" s="103">
        <v>4.0</v>
      </c>
      <c r="V3535" s="92">
        <v>0.0</v>
      </c>
      <c r="W3535" s="92">
        <v>0.0</v>
      </c>
      <c r="X3535" s="92">
        <v>0.0</v>
      </c>
      <c r="Y3535" s="92">
        <v>0.0</v>
      </c>
      <c r="Z3535" s="92">
        <v>0.0</v>
      </c>
      <c r="AA3535" s="92">
        <v>0.0</v>
      </c>
      <c r="AB3535" s="92">
        <v>0.0</v>
      </c>
      <c r="AC3535" s="103">
        <v>2.0</v>
      </c>
      <c r="AD3535" s="92">
        <v>0.0</v>
      </c>
      <c r="AE3535" s="92">
        <v>0.0</v>
      </c>
      <c r="AF3535" s="92">
        <v>0.0</v>
      </c>
      <c r="AG3535" s="92">
        <v>0.0</v>
      </c>
      <c r="AH3535" s="92">
        <v>0.0</v>
      </c>
    </row>
    <row r="3536" hidden="1">
      <c r="A3536" s="90" t="s">
        <v>22</v>
      </c>
      <c r="B3536" s="91" t="s">
        <v>294</v>
      </c>
      <c r="C3536" s="92">
        <v>0.0</v>
      </c>
      <c r="D3536" s="92">
        <v>0.0</v>
      </c>
      <c r="E3536" s="93">
        <f>SUM(L3536*I3536)/60</f>
        <v>0</v>
      </c>
      <c r="F3536" s="92">
        <v>0.0</v>
      </c>
      <c r="G3536" s="92">
        <v>0.0</v>
      </c>
      <c r="H3536" s="92">
        <v>0.0</v>
      </c>
      <c r="I3536" s="92">
        <v>0.0</v>
      </c>
      <c r="J3536" s="106">
        <f t="shared" si="2221"/>
        <v>0</v>
      </c>
      <c r="K3536" s="94" t="str">
        <f t="shared" si="2222"/>
        <v>#DIV/0!</v>
      </c>
      <c r="L3536" s="92">
        <v>0.0</v>
      </c>
      <c r="M3536" s="92">
        <v>0.0</v>
      </c>
      <c r="N3536" s="103">
        <v>0.0</v>
      </c>
      <c r="O3536" s="95">
        <f t="shared" si="2227"/>
        <v>0</v>
      </c>
      <c r="P3536" s="92">
        <v>0.0</v>
      </c>
      <c r="Q3536" s="92">
        <v>0.0</v>
      </c>
      <c r="R3536" s="92">
        <v>0.0</v>
      </c>
      <c r="S3536" s="92">
        <v>0.0</v>
      </c>
      <c r="T3536" s="92">
        <v>0.0</v>
      </c>
      <c r="U3536" s="92">
        <v>0.0</v>
      </c>
      <c r="V3536" s="92">
        <v>0.0</v>
      </c>
      <c r="W3536" s="92">
        <v>0.0</v>
      </c>
      <c r="X3536" s="92">
        <v>0.0</v>
      </c>
      <c r="Y3536" s="92">
        <v>0.0</v>
      </c>
      <c r="Z3536" s="92">
        <v>0.0</v>
      </c>
      <c r="AA3536" s="92">
        <v>0.0</v>
      </c>
      <c r="AB3536" s="92">
        <v>0.0</v>
      </c>
      <c r="AC3536" s="92">
        <v>0.0</v>
      </c>
      <c r="AD3536" s="92">
        <v>0.0</v>
      </c>
      <c r="AE3536" s="92">
        <v>0.0</v>
      </c>
      <c r="AF3536" s="92">
        <v>0.0</v>
      </c>
      <c r="AG3536" s="92">
        <v>0.0</v>
      </c>
      <c r="AH3536" s="92">
        <v>0.0</v>
      </c>
    </row>
    <row r="3537" hidden="1">
      <c r="A3537" s="98" t="s">
        <v>271</v>
      </c>
      <c r="B3537" s="99"/>
      <c r="C3537" s="99">
        <f>SUM(C3531:C3536)</f>
        <v>4</v>
      </c>
      <c r="D3537" s="99">
        <f t="shared" ref="D3537:F3537" si="2228">SUM(D3531:D3536)/4</f>
        <v>0</v>
      </c>
      <c r="E3537" s="100">
        <f t="shared" si="2228"/>
        <v>57</v>
      </c>
      <c r="F3537" s="99">
        <f t="shared" si="2228"/>
        <v>1</v>
      </c>
      <c r="G3537" s="99">
        <f>SUM(G3531:G3536)</f>
        <v>600</v>
      </c>
      <c r="H3537" s="99"/>
      <c r="I3537" s="99">
        <f>SUM(I3531:I3536)</f>
        <v>689</v>
      </c>
      <c r="J3537" s="99">
        <f t="shared" si="2221"/>
        <v>-89</v>
      </c>
      <c r="K3537" s="101">
        <f t="shared" si="2222"/>
        <v>0.8708272859</v>
      </c>
      <c r="L3537" s="99">
        <f t="shared" ref="L3537:M3537" si="2229">SUM(L3531:L3536)</f>
        <v>67</v>
      </c>
      <c r="M3537" s="99">
        <f t="shared" si="2229"/>
        <v>751</v>
      </c>
      <c r="N3537" s="99"/>
      <c r="O3537" s="102"/>
      <c r="P3537" s="99">
        <f t="shared" ref="P3537:AH3537" si="2230">SUM(P3531:P3536)</f>
        <v>20</v>
      </c>
      <c r="Q3537" s="99">
        <f t="shared" si="2230"/>
        <v>7</v>
      </c>
      <c r="R3537" s="99">
        <f t="shared" si="2230"/>
        <v>38</v>
      </c>
      <c r="S3537" s="99">
        <f t="shared" si="2230"/>
        <v>18</v>
      </c>
      <c r="T3537" s="99">
        <f t="shared" si="2230"/>
        <v>77</v>
      </c>
      <c r="U3537" s="99">
        <f t="shared" si="2230"/>
        <v>15</v>
      </c>
      <c r="V3537" s="99">
        <f t="shared" si="2230"/>
        <v>2</v>
      </c>
      <c r="W3537" s="99">
        <f t="shared" si="2230"/>
        <v>0</v>
      </c>
      <c r="X3537" s="99">
        <f t="shared" si="2230"/>
        <v>0</v>
      </c>
      <c r="Y3537" s="99">
        <f t="shared" si="2230"/>
        <v>0</v>
      </c>
      <c r="Z3537" s="99">
        <f t="shared" si="2230"/>
        <v>0</v>
      </c>
      <c r="AA3537" s="99">
        <f t="shared" si="2230"/>
        <v>0</v>
      </c>
      <c r="AB3537" s="99">
        <f t="shared" si="2230"/>
        <v>0</v>
      </c>
      <c r="AC3537" s="99">
        <f t="shared" si="2230"/>
        <v>6</v>
      </c>
      <c r="AD3537" s="99">
        <f t="shared" si="2230"/>
        <v>0</v>
      </c>
      <c r="AE3537" s="99">
        <f t="shared" si="2230"/>
        <v>0</v>
      </c>
      <c r="AF3537" s="99">
        <f t="shared" si="2230"/>
        <v>0</v>
      </c>
      <c r="AG3537" s="99">
        <f t="shared" si="2230"/>
        <v>0</v>
      </c>
      <c r="AH3537" s="99">
        <f t="shared" si="2230"/>
        <v>1</v>
      </c>
    </row>
    <row r="3538">
      <c r="A3538" s="114" t="s">
        <v>578</v>
      </c>
    </row>
    <row r="3540">
      <c r="A3540" s="115"/>
      <c r="F3540" s="116" t="s">
        <v>382</v>
      </c>
      <c r="L3540" s="117" t="s">
        <v>383</v>
      </c>
      <c r="N3540" s="118" t="s">
        <v>384</v>
      </c>
    </row>
    <row r="3541">
      <c r="A3541" s="83" t="s">
        <v>232</v>
      </c>
      <c r="B3541" s="83" t="s">
        <v>233</v>
      </c>
      <c r="C3541" s="83" t="s">
        <v>234</v>
      </c>
      <c r="D3541" s="83" t="s">
        <v>15</v>
      </c>
      <c r="E3541" s="84" t="s">
        <v>235</v>
      </c>
      <c r="F3541" s="85" t="s">
        <v>17</v>
      </c>
      <c r="G3541" s="85" t="s">
        <v>236</v>
      </c>
      <c r="H3541" s="85" t="s">
        <v>237</v>
      </c>
      <c r="I3541" s="85" t="s">
        <v>238</v>
      </c>
      <c r="J3541" s="85" t="s">
        <v>239</v>
      </c>
      <c r="K3541" s="86" t="s">
        <v>240</v>
      </c>
      <c r="L3541" s="87" t="s">
        <v>241</v>
      </c>
      <c r="M3541" s="87" t="s">
        <v>242</v>
      </c>
      <c r="N3541" s="88" t="s">
        <v>385</v>
      </c>
      <c r="O3541" s="88" t="s">
        <v>235</v>
      </c>
      <c r="P3541" s="88" t="s">
        <v>244</v>
      </c>
      <c r="Q3541" s="88" t="s">
        <v>245</v>
      </c>
      <c r="R3541" s="88" t="s">
        <v>246</v>
      </c>
      <c r="S3541" s="88" t="s">
        <v>247</v>
      </c>
      <c r="T3541" s="88" t="s">
        <v>248</v>
      </c>
      <c r="U3541" s="88" t="s">
        <v>249</v>
      </c>
      <c r="V3541" s="88" t="s">
        <v>250</v>
      </c>
      <c r="W3541" s="88" t="s">
        <v>251</v>
      </c>
      <c r="X3541" s="88" t="s">
        <v>252</v>
      </c>
      <c r="Y3541" s="88" t="s">
        <v>253</v>
      </c>
      <c r="Z3541" s="88" t="s">
        <v>254</v>
      </c>
      <c r="AA3541" s="88" t="s">
        <v>255</v>
      </c>
      <c r="AB3541" s="88" t="s">
        <v>256</v>
      </c>
      <c r="AC3541" s="88" t="s">
        <v>257</v>
      </c>
      <c r="AD3541" s="88" t="s">
        <v>258</v>
      </c>
      <c r="AE3541" s="88" t="s">
        <v>259</v>
      </c>
      <c r="AF3541" s="88" t="s">
        <v>260</v>
      </c>
      <c r="AG3541" s="88" t="s">
        <v>261</v>
      </c>
      <c r="AH3541" s="88" t="s">
        <v>262</v>
      </c>
    </row>
    <row r="3542">
      <c r="A3542" s="90" t="s">
        <v>71</v>
      </c>
      <c r="B3542" s="91" t="s">
        <v>356</v>
      </c>
      <c r="C3542" s="103">
        <v>1.0</v>
      </c>
      <c r="D3542" s="103">
        <v>1.0</v>
      </c>
      <c r="E3542" s="93">
        <f t="shared" ref="E3542:E3547" si="2231">SUM(L3542*I3542)/60</f>
        <v>9</v>
      </c>
      <c r="F3542" s="103">
        <v>1.0</v>
      </c>
      <c r="G3542" s="103">
        <v>54.0</v>
      </c>
      <c r="H3542" s="103">
        <v>1.0</v>
      </c>
      <c r="I3542" s="103">
        <v>30.0</v>
      </c>
      <c r="J3542" s="106">
        <f t="shared" ref="J3542:J3555" si="2232">SUM(G3542-I3542)</f>
        <v>24</v>
      </c>
      <c r="K3542" s="94">
        <f t="shared" ref="K3542:K3555" si="2233">SUM(G3542/I3542)</f>
        <v>1.8</v>
      </c>
      <c r="L3542" s="103">
        <v>18.0</v>
      </c>
      <c r="M3542" s="103">
        <v>71.0</v>
      </c>
      <c r="N3542" s="103">
        <v>1.0</v>
      </c>
      <c r="O3542" s="95">
        <f t="shared" ref="O3542:O3547" si="2234">(E3542*N3542)</f>
        <v>9</v>
      </c>
      <c r="P3542" s="103">
        <v>4.0</v>
      </c>
      <c r="Q3542" s="103">
        <v>1.0</v>
      </c>
      <c r="R3542" s="103">
        <v>1.0</v>
      </c>
      <c r="S3542" s="103">
        <v>1.0</v>
      </c>
      <c r="T3542" s="103">
        <v>8.0</v>
      </c>
      <c r="U3542" s="103">
        <v>3.0</v>
      </c>
      <c r="V3542" s="103">
        <v>2.0</v>
      </c>
      <c r="W3542" s="103">
        <v>1.0</v>
      </c>
      <c r="X3542" s="103">
        <v>1.0</v>
      </c>
      <c r="Y3542" s="92">
        <v>0.0</v>
      </c>
      <c r="Z3542" s="92">
        <v>0.0</v>
      </c>
      <c r="AA3542" s="92">
        <v>0.0</v>
      </c>
      <c r="AB3542" s="92">
        <v>0.0</v>
      </c>
      <c r="AC3542" s="103">
        <v>3.0</v>
      </c>
      <c r="AD3542" s="92">
        <v>0.0</v>
      </c>
      <c r="AE3542" s="92">
        <v>0.0</v>
      </c>
      <c r="AF3542" s="92">
        <v>0.0</v>
      </c>
      <c r="AG3542" s="103">
        <v>2.0</v>
      </c>
      <c r="AH3542" s="92">
        <v>0.0</v>
      </c>
    </row>
    <row r="3543">
      <c r="A3543" s="90" t="s">
        <v>71</v>
      </c>
      <c r="B3543" s="91" t="s">
        <v>318</v>
      </c>
      <c r="C3543" s="103">
        <v>1.0</v>
      </c>
      <c r="D3543" s="103">
        <v>1.0</v>
      </c>
      <c r="E3543" s="93">
        <f t="shared" si="2231"/>
        <v>9.066666667</v>
      </c>
      <c r="F3543" s="103">
        <v>1.0</v>
      </c>
      <c r="G3543" s="103">
        <v>53.0</v>
      </c>
      <c r="H3543" s="92">
        <v>0.0</v>
      </c>
      <c r="I3543" s="103">
        <v>32.0</v>
      </c>
      <c r="J3543" s="106">
        <f t="shared" si="2232"/>
        <v>21</v>
      </c>
      <c r="K3543" s="94">
        <f t="shared" si="2233"/>
        <v>1.65625</v>
      </c>
      <c r="L3543" s="103">
        <v>17.0</v>
      </c>
      <c r="M3543" s="103">
        <v>70.0</v>
      </c>
      <c r="N3543" s="103">
        <v>1.0</v>
      </c>
      <c r="O3543" s="95">
        <f t="shared" si="2234"/>
        <v>9.066666667</v>
      </c>
      <c r="P3543" s="103">
        <v>2.0</v>
      </c>
      <c r="Q3543" s="92">
        <v>0.0</v>
      </c>
      <c r="R3543" s="103">
        <v>2.0</v>
      </c>
      <c r="S3543" s="92">
        <v>0.0</v>
      </c>
      <c r="T3543" s="103">
        <v>11.0</v>
      </c>
      <c r="U3543" s="103">
        <v>2.0</v>
      </c>
      <c r="V3543" s="103">
        <v>1.0</v>
      </c>
      <c r="W3543" s="92">
        <v>0.0</v>
      </c>
      <c r="X3543" s="92">
        <v>0.0</v>
      </c>
      <c r="Y3543" s="92">
        <v>0.0</v>
      </c>
      <c r="Z3543" s="92">
        <v>0.0</v>
      </c>
      <c r="AA3543" s="92">
        <v>0.0</v>
      </c>
      <c r="AB3543" s="92">
        <v>0.0</v>
      </c>
      <c r="AC3543" s="103">
        <v>3.0</v>
      </c>
      <c r="AD3543" s="92">
        <v>0.0</v>
      </c>
      <c r="AE3543" s="92">
        <v>0.0</v>
      </c>
      <c r="AF3543" s="92">
        <v>0.0</v>
      </c>
      <c r="AG3543" s="92">
        <v>0.0</v>
      </c>
      <c r="AH3543" s="92">
        <v>0.0</v>
      </c>
    </row>
    <row r="3544">
      <c r="A3544" s="90" t="s">
        <v>71</v>
      </c>
      <c r="B3544" s="91" t="s">
        <v>357</v>
      </c>
      <c r="C3544" s="103">
        <v>1.0</v>
      </c>
      <c r="D3544" s="103">
        <v>1.0</v>
      </c>
      <c r="E3544" s="93">
        <f t="shared" si="2231"/>
        <v>9.583333333</v>
      </c>
      <c r="F3544" s="92">
        <v>0.0</v>
      </c>
      <c r="G3544" s="103">
        <v>29.0</v>
      </c>
      <c r="H3544" s="92">
        <v>0.0</v>
      </c>
      <c r="I3544" s="103">
        <v>25.0</v>
      </c>
      <c r="J3544" s="106">
        <f t="shared" si="2232"/>
        <v>4</v>
      </c>
      <c r="K3544" s="94">
        <f t="shared" si="2233"/>
        <v>1.16</v>
      </c>
      <c r="L3544" s="103">
        <v>23.0</v>
      </c>
      <c r="M3544" s="103">
        <v>40.0</v>
      </c>
      <c r="N3544" s="103">
        <v>1.0</v>
      </c>
      <c r="O3544" s="95">
        <f t="shared" si="2234"/>
        <v>9.583333333</v>
      </c>
      <c r="P3544" s="103">
        <v>3.0</v>
      </c>
      <c r="Q3544" s="103">
        <v>1.0</v>
      </c>
      <c r="R3544" s="103">
        <v>1.0</v>
      </c>
      <c r="S3544" s="92">
        <v>0.0</v>
      </c>
      <c r="T3544" s="103">
        <v>4.0</v>
      </c>
      <c r="U3544" s="103">
        <v>2.0</v>
      </c>
      <c r="V3544" s="103">
        <v>1.0</v>
      </c>
      <c r="W3544" s="92">
        <v>0.0</v>
      </c>
      <c r="X3544" s="92">
        <v>0.0</v>
      </c>
      <c r="Y3544" s="92">
        <v>0.0</v>
      </c>
      <c r="Z3544" s="92">
        <v>0.0</v>
      </c>
      <c r="AA3544" s="92">
        <v>0.0</v>
      </c>
      <c r="AB3544" s="92">
        <v>0.0</v>
      </c>
      <c r="AC3544" s="103">
        <v>1.0</v>
      </c>
      <c r="AD3544" s="92">
        <v>0.0</v>
      </c>
      <c r="AE3544" s="92">
        <v>0.0</v>
      </c>
      <c r="AF3544" s="92">
        <v>0.0</v>
      </c>
      <c r="AG3544" s="92">
        <v>0.0</v>
      </c>
      <c r="AH3544" s="92">
        <v>0.0</v>
      </c>
    </row>
    <row r="3545">
      <c r="A3545" s="90" t="s">
        <v>71</v>
      </c>
      <c r="B3545" s="91" t="s">
        <v>358</v>
      </c>
      <c r="C3545" s="92">
        <v>0.0</v>
      </c>
      <c r="D3545" s="92">
        <v>0.0</v>
      </c>
      <c r="E3545" s="93">
        <f t="shared" si="2231"/>
        <v>0</v>
      </c>
      <c r="F3545" s="92">
        <v>0.0</v>
      </c>
      <c r="G3545" s="92">
        <v>0.0</v>
      </c>
      <c r="H3545" s="92">
        <v>0.0</v>
      </c>
      <c r="I3545" s="92">
        <v>0.0</v>
      </c>
      <c r="J3545" s="106">
        <f t="shared" si="2232"/>
        <v>0</v>
      </c>
      <c r="K3545" s="94" t="str">
        <f t="shared" si="2233"/>
        <v>#DIV/0!</v>
      </c>
      <c r="L3545" s="92">
        <v>0.0</v>
      </c>
      <c r="M3545" s="92">
        <v>0.0</v>
      </c>
      <c r="N3545" s="103">
        <v>0.0</v>
      </c>
      <c r="O3545" s="95">
        <f t="shared" si="2234"/>
        <v>0</v>
      </c>
      <c r="P3545" s="92">
        <v>0.0</v>
      </c>
      <c r="Q3545" s="92">
        <v>0.0</v>
      </c>
      <c r="R3545" s="92">
        <v>0.0</v>
      </c>
      <c r="S3545" s="92">
        <v>0.0</v>
      </c>
      <c r="T3545" s="92">
        <v>0.0</v>
      </c>
      <c r="U3545" s="92">
        <v>0.0</v>
      </c>
      <c r="V3545" s="92">
        <v>0.0</v>
      </c>
      <c r="W3545" s="92">
        <v>0.0</v>
      </c>
      <c r="X3545" s="92">
        <v>0.0</v>
      </c>
      <c r="Y3545" s="92">
        <v>0.0</v>
      </c>
      <c r="Z3545" s="92">
        <v>0.0</v>
      </c>
      <c r="AA3545" s="92">
        <v>0.0</v>
      </c>
      <c r="AB3545" s="92">
        <v>0.0</v>
      </c>
      <c r="AC3545" s="92">
        <v>0.0</v>
      </c>
      <c r="AD3545" s="92">
        <v>0.0</v>
      </c>
      <c r="AE3545" s="92">
        <v>0.0</v>
      </c>
      <c r="AF3545" s="92">
        <v>0.0</v>
      </c>
      <c r="AG3545" s="92">
        <v>0.0</v>
      </c>
      <c r="AH3545" s="92">
        <v>0.0</v>
      </c>
    </row>
    <row r="3546">
      <c r="A3546" s="90" t="s">
        <v>71</v>
      </c>
      <c r="B3546" s="91" t="s">
        <v>327</v>
      </c>
      <c r="C3546" s="103">
        <v>1.0</v>
      </c>
      <c r="D3546" s="103">
        <v>1.0</v>
      </c>
      <c r="E3546" s="93">
        <f t="shared" si="2231"/>
        <v>9.45</v>
      </c>
      <c r="F3546" s="103">
        <v>3.0</v>
      </c>
      <c r="G3546" s="103">
        <v>20.0</v>
      </c>
      <c r="H3546" s="92">
        <v>0.0</v>
      </c>
      <c r="I3546" s="103">
        <v>27.0</v>
      </c>
      <c r="J3546" s="106">
        <f t="shared" si="2232"/>
        <v>-7</v>
      </c>
      <c r="K3546" s="94">
        <f t="shared" si="2233"/>
        <v>0.7407407407</v>
      </c>
      <c r="L3546" s="103">
        <v>21.0</v>
      </c>
      <c r="M3546" s="103">
        <v>27.0</v>
      </c>
      <c r="N3546" s="103">
        <v>1.0</v>
      </c>
      <c r="O3546" s="95">
        <f t="shared" si="2234"/>
        <v>9.45</v>
      </c>
      <c r="P3546" s="103">
        <v>2.0</v>
      </c>
      <c r="Q3546" s="103">
        <v>1.0</v>
      </c>
      <c r="R3546" s="92">
        <v>0.0</v>
      </c>
      <c r="S3546" s="92">
        <v>0.0</v>
      </c>
      <c r="T3546" s="103">
        <v>2.0</v>
      </c>
      <c r="U3546" s="92">
        <v>0.0</v>
      </c>
      <c r="V3546" s="92">
        <v>0.0</v>
      </c>
      <c r="W3546" s="92">
        <v>0.0</v>
      </c>
      <c r="X3546" s="92">
        <v>0.0</v>
      </c>
      <c r="Y3546" s="92">
        <v>0.0</v>
      </c>
      <c r="Z3546" s="92">
        <v>0.0</v>
      </c>
      <c r="AA3546" s="92">
        <v>0.0</v>
      </c>
      <c r="AB3546" s="92">
        <v>0.0</v>
      </c>
      <c r="AC3546" s="92">
        <v>0.0</v>
      </c>
      <c r="AD3546" s="92">
        <v>0.0</v>
      </c>
      <c r="AE3546" s="92">
        <v>0.0</v>
      </c>
      <c r="AF3546" s="92">
        <v>0.0</v>
      </c>
      <c r="AG3546" s="92">
        <v>0.0</v>
      </c>
      <c r="AH3546" s="92">
        <v>0.0</v>
      </c>
    </row>
    <row r="3547">
      <c r="A3547" s="90" t="s">
        <v>71</v>
      </c>
      <c r="B3547" s="91" t="s">
        <v>359</v>
      </c>
      <c r="C3547" s="92">
        <v>0.0</v>
      </c>
      <c r="D3547" s="92">
        <v>0.0</v>
      </c>
      <c r="E3547" s="93">
        <f t="shared" si="2231"/>
        <v>0</v>
      </c>
      <c r="F3547" s="92">
        <v>0.0</v>
      </c>
      <c r="G3547" s="92">
        <v>0.0</v>
      </c>
      <c r="H3547" s="92">
        <v>0.0</v>
      </c>
      <c r="I3547" s="92">
        <v>0.0</v>
      </c>
      <c r="J3547" s="106">
        <f t="shared" si="2232"/>
        <v>0</v>
      </c>
      <c r="K3547" s="94" t="str">
        <f t="shared" si="2233"/>
        <v>#DIV/0!</v>
      </c>
      <c r="L3547" s="92">
        <v>0.0</v>
      </c>
      <c r="M3547" s="92">
        <v>0.0</v>
      </c>
      <c r="N3547" s="103">
        <v>0.0</v>
      </c>
      <c r="O3547" s="95">
        <f t="shared" si="2234"/>
        <v>0</v>
      </c>
      <c r="P3547" s="92">
        <v>0.0</v>
      </c>
      <c r="Q3547" s="92">
        <v>0.0</v>
      </c>
      <c r="R3547" s="92">
        <v>0.0</v>
      </c>
      <c r="S3547" s="92">
        <v>0.0</v>
      </c>
      <c r="T3547" s="92">
        <v>0.0</v>
      </c>
      <c r="U3547" s="92">
        <v>0.0</v>
      </c>
      <c r="V3547" s="92">
        <v>0.0</v>
      </c>
      <c r="W3547" s="92">
        <v>0.0</v>
      </c>
      <c r="X3547" s="92">
        <v>0.0</v>
      </c>
      <c r="Y3547" s="92">
        <v>0.0</v>
      </c>
      <c r="Z3547" s="92">
        <v>0.0</v>
      </c>
      <c r="AA3547" s="92">
        <v>0.0</v>
      </c>
      <c r="AB3547" s="92">
        <v>0.0</v>
      </c>
      <c r="AC3547" s="92">
        <v>0.0</v>
      </c>
      <c r="AD3547" s="92">
        <v>0.0</v>
      </c>
      <c r="AE3547" s="92">
        <v>0.0</v>
      </c>
      <c r="AF3547" s="92">
        <v>0.0</v>
      </c>
      <c r="AG3547" s="92">
        <v>0.0</v>
      </c>
      <c r="AH3547" s="92">
        <v>0.0</v>
      </c>
    </row>
    <row r="3548">
      <c r="A3548" s="98"/>
      <c r="B3548" s="99"/>
      <c r="C3548" s="99">
        <f t="shared" ref="C3548:D3548" si="2235">SUM(C3542:C3547)/4</f>
        <v>1</v>
      </c>
      <c r="D3548" s="99">
        <f t="shared" si="2235"/>
        <v>1</v>
      </c>
      <c r="E3548" s="100">
        <f>SUM(E3542:E3547)</f>
        <v>37.1</v>
      </c>
      <c r="F3548" s="99">
        <f>SUM(F3542:F3547)/4</f>
        <v>1.25</v>
      </c>
      <c r="G3548" s="99">
        <f>SUM(G3542:G3547)</f>
        <v>156</v>
      </c>
      <c r="H3548" s="99"/>
      <c r="I3548" s="99">
        <f>SUM(I3542:I3547)</f>
        <v>114</v>
      </c>
      <c r="J3548" s="99">
        <f t="shared" si="2232"/>
        <v>42</v>
      </c>
      <c r="K3548" s="101">
        <f t="shared" si="2233"/>
        <v>1.368421053</v>
      </c>
      <c r="L3548" s="99">
        <f t="shared" ref="L3548:M3548" si="2236">SUM(L3542:L3547)</f>
        <v>79</v>
      </c>
      <c r="M3548" s="99">
        <f t="shared" si="2236"/>
        <v>208</v>
      </c>
      <c r="N3548" s="99"/>
      <c r="O3548" s="102"/>
      <c r="P3548" s="99">
        <f t="shared" ref="P3548:AH3548" si="2237">SUM(P3542:P3547)</f>
        <v>11</v>
      </c>
      <c r="Q3548" s="99">
        <f t="shared" si="2237"/>
        <v>3</v>
      </c>
      <c r="R3548" s="99">
        <f t="shared" si="2237"/>
        <v>4</v>
      </c>
      <c r="S3548" s="99">
        <f t="shared" si="2237"/>
        <v>1</v>
      </c>
      <c r="T3548" s="99">
        <f t="shared" si="2237"/>
        <v>25</v>
      </c>
      <c r="U3548" s="99">
        <f t="shared" si="2237"/>
        <v>7</v>
      </c>
      <c r="V3548" s="99">
        <f t="shared" si="2237"/>
        <v>4</v>
      </c>
      <c r="W3548" s="99">
        <f t="shared" si="2237"/>
        <v>1</v>
      </c>
      <c r="X3548" s="99">
        <f t="shared" si="2237"/>
        <v>1</v>
      </c>
      <c r="Y3548" s="99">
        <f t="shared" si="2237"/>
        <v>0</v>
      </c>
      <c r="Z3548" s="99">
        <f t="shared" si="2237"/>
        <v>0</v>
      </c>
      <c r="AA3548" s="99">
        <f t="shared" si="2237"/>
        <v>0</v>
      </c>
      <c r="AB3548" s="99">
        <f t="shared" si="2237"/>
        <v>0</v>
      </c>
      <c r="AC3548" s="99">
        <f t="shared" si="2237"/>
        <v>7</v>
      </c>
      <c r="AD3548" s="99">
        <f t="shared" si="2237"/>
        <v>0</v>
      </c>
      <c r="AE3548" s="99">
        <f t="shared" si="2237"/>
        <v>0</v>
      </c>
      <c r="AF3548" s="99">
        <f t="shared" si="2237"/>
        <v>0</v>
      </c>
      <c r="AG3548" s="99">
        <f t="shared" si="2237"/>
        <v>2</v>
      </c>
      <c r="AH3548" s="99">
        <f t="shared" si="2237"/>
        <v>0</v>
      </c>
    </row>
    <row r="3549">
      <c r="A3549" s="90" t="s">
        <v>22</v>
      </c>
      <c r="B3549" s="91" t="s">
        <v>289</v>
      </c>
      <c r="C3549" s="103">
        <v>1.0</v>
      </c>
      <c r="D3549" s="92">
        <v>0.0</v>
      </c>
      <c r="E3549" s="93">
        <f t="shared" ref="E3549:E3554" si="2238">SUM(L3549*I3549)/60</f>
        <v>9.5</v>
      </c>
      <c r="F3549" s="103">
        <v>1.0</v>
      </c>
      <c r="G3549" s="103">
        <v>23.0</v>
      </c>
      <c r="H3549" s="92">
        <v>0.0</v>
      </c>
      <c r="I3549" s="103">
        <v>30.0</v>
      </c>
      <c r="J3549" s="106">
        <f t="shared" si="2232"/>
        <v>-7</v>
      </c>
      <c r="K3549" s="94">
        <f t="shared" si="2233"/>
        <v>0.7666666667</v>
      </c>
      <c r="L3549" s="103">
        <v>19.0</v>
      </c>
      <c r="M3549" s="103">
        <v>32.0</v>
      </c>
      <c r="N3549" s="103">
        <v>1.0</v>
      </c>
      <c r="O3549" s="95">
        <f t="shared" ref="O3549:O3554" si="2239">SUM(L3549*I3549)/60</f>
        <v>9.5</v>
      </c>
      <c r="P3549" s="103">
        <v>3.0</v>
      </c>
      <c r="Q3549" s="92">
        <v>0.0</v>
      </c>
      <c r="R3549" s="103">
        <v>1.0</v>
      </c>
      <c r="S3549" s="103">
        <v>3.0</v>
      </c>
      <c r="T3549" s="103">
        <v>3.0</v>
      </c>
      <c r="U3549" s="92">
        <v>0.0</v>
      </c>
      <c r="V3549" s="92">
        <v>0.0</v>
      </c>
      <c r="W3549" s="92">
        <v>0.0</v>
      </c>
      <c r="X3549" s="92">
        <v>0.0</v>
      </c>
      <c r="Y3549" s="92">
        <v>0.0</v>
      </c>
      <c r="Z3549" s="92">
        <v>0.0</v>
      </c>
      <c r="AA3549" s="92">
        <v>0.0</v>
      </c>
      <c r="AB3549" s="92">
        <v>0.0</v>
      </c>
      <c r="AC3549" s="92">
        <v>0.0</v>
      </c>
      <c r="AD3549" s="92">
        <v>0.0</v>
      </c>
      <c r="AE3549" s="92">
        <v>0.0</v>
      </c>
      <c r="AF3549" s="92">
        <v>0.0</v>
      </c>
      <c r="AG3549" s="92">
        <v>0.0</v>
      </c>
      <c r="AH3549" s="92">
        <v>0.0</v>
      </c>
    </row>
    <row r="3550">
      <c r="A3550" s="90" t="s">
        <v>22</v>
      </c>
      <c r="B3550" s="91" t="s">
        <v>290</v>
      </c>
      <c r="C3550" s="92">
        <v>0.0</v>
      </c>
      <c r="D3550" s="92">
        <v>0.0</v>
      </c>
      <c r="E3550" s="93">
        <f t="shared" si="2238"/>
        <v>0</v>
      </c>
      <c r="F3550" s="92">
        <v>0.0</v>
      </c>
      <c r="G3550" s="92">
        <v>0.0</v>
      </c>
      <c r="H3550" s="92">
        <v>0.0</v>
      </c>
      <c r="I3550" s="92">
        <v>0.0</v>
      </c>
      <c r="J3550" s="106">
        <f t="shared" si="2232"/>
        <v>0</v>
      </c>
      <c r="K3550" s="94" t="str">
        <f t="shared" si="2233"/>
        <v>#DIV/0!</v>
      </c>
      <c r="L3550" s="92">
        <v>0.0</v>
      </c>
      <c r="M3550" s="92">
        <v>0.0</v>
      </c>
      <c r="N3550" s="103">
        <v>0.0</v>
      </c>
      <c r="O3550" s="95">
        <f t="shared" si="2239"/>
        <v>0</v>
      </c>
      <c r="P3550" s="92">
        <v>0.0</v>
      </c>
      <c r="Q3550" s="92">
        <v>0.0</v>
      </c>
      <c r="R3550" s="92">
        <v>0.0</v>
      </c>
      <c r="S3550" s="92">
        <v>0.0</v>
      </c>
      <c r="T3550" s="92">
        <v>0.0</v>
      </c>
      <c r="U3550" s="92">
        <v>0.0</v>
      </c>
      <c r="V3550" s="92">
        <v>0.0</v>
      </c>
      <c r="W3550" s="92">
        <v>0.0</v>
      </c>
      <c r="X3550" s="92">
        <v>0.0</v>
      </c>
      <c r="Y3550" s="92">
        <v>0.0</v>
      </c>
      <c r="Z3550" s="92">
        <v>0.0</v>
      </c>
      <c r="AA3550" s="92">
        <v>0.0</v>
      </c>
      <c r="AB3550" s="92">
        <v>0.0</v>
      </c>
      <c r="AC3550" s="92">
        <v>0.0</v>
      </c>
      <c r="AD3550" s="92">
        <v>0.0</v>
      </c>
      <c r="AE3550" s="92">
        <v>0.0</v>
      </c>
      <c r="AF3550" s="92">
        <v>0.0</v>
      </c>
      <c r="AG3550" s="92">
        <v>0.0</v>
      </c>
      <c r="AH3550" s="92">
        <v>0.0</v>
      </c>
    </row>
    <row r="3551">
      <c r="A3551" s="90" t="s">
        <v>22</v>
      </c>
      <c r="B3551" s="91" t="s">
        <v>291</v>
      </c>
      <c r="C3551" s="92">
        <v>0.0</v>
      </c>
      <c r="D3551" s="92">
        <v>0.0</v>
      </c>
      <c r="E3551" s="93">
        <f t="shared" si="2238"/>
        <v>0</v>
      </c>
      <c r="F3551" s="92">
        <v>0.0</v>
      </c>
      <c r="G3551" s="92">
        <v>0.0</v>
      </c>
      <c r="H3551" s="92">
        <v>0.0</v>
      </c>
      <c r="I3551" s="92">
        <v>0.0</v>
      </c>
      <c r="J3551" s="106">
        <f t="shared" si="2232"/>
        <v>0</v>
      </c>
      <c r="K3551" s="94" t="str">
        <f t="shared" si="2233"/>
        <v>#DIV/0!</v>
      </c>
      <c r="L3551" s="92">
        <v>0.0</v>
      </c>
      <c r="M3551" s="92">
        <v>0.0</v>
      </c>
      <c r="N3551" s="103">
        <v>0.0</v>
      </c>
      <c r="O3551" s="95">
        <f t="shared" si="2239"/>
        <v>0</v>
      </c>
      <c r="P3551" s="92">
        <v>0.0</v>
      </c>
      <c r="Q3551" s="92">
        <v>0.0</v>
      </c>
      <c r="R3551" s="92">
        <v>0.0</v>
      </c>
      <c r="S3551" s="92">
        <v>0.0</v>
      </c>
      <c r="T3551" s="92">
        <v>0.0</v>
      </c>
      <c r="U3551" s="92">
        <v>0.0</v>
      </c>
      <c r="V3551" s="92">
        <v>0.0</v>
      </c>
      <c r="W3551" s="92">
        <v>0.0</v>
      </c>
      <c r="X3551" s="92">
        <v>0.0</v>
      </c>
      <c r="Y3551" s="92">
        <v>0.0</v>
      </c>
      <c r="Z3551" s="92">
        <v>0.0</v>
      </c>
      <c r="AA3551" s="92">
        <v>0.0</v>
      </c>
      <c r="AB3551" s="92">
        <v>0.0</v>
      </c>
      <c r="AC3551" s="92">
        <v>0.0</v>
      </c>
      <c r="AD3551" s="92">
        <v>0.0</v>
      </c>
      <c r="AE3551" s="92">
        <v>0.0</v>
      </c>
      <c r="AF3551" s="92">
        <v>0.0</v>
      </c>
      <c r="AG3551" s="92">
        <v>0.0</v>
      </c>
      <c r="AH3551" s="92">
        <v>0.0</v>
      </c>
    </row>
    <row r="3552">
      <c r="A3552" s="90" t="s">
        <v>22</v>
      </c>
      <c r="B3552" s="91" t="s">
        <v>292</v>
      </c>
      <c r="C3552" s="103">
        <v>1.0</v>
      </c>
      <c r="D3552" s="92">
        <v>0.0</v>
      </c>
      <c r="E3552" s="93">
        <f t="shared" si="2238"/>
        <v>8.4</v>
      </c>
      <c r="F3552" s="92">
        <v>0.0</v>
      </c>
      <c r="G3552" s="103">
        <v>30.0</v>
      </c>
      <c r="H3552" s="92">
        <v>0.0</v>
      </c>
      <c r="I3552" s="103">
        <v>42.0</v>
      </c>
      <c r="J3552" s="106">
        <f t="shared" si="2232"/>
        <v>-12</v>
      </c>
      <c r="K3552" s="94">
        <f t="shared" si="2233"/>
        <v>0.7142857143</v>
      </c>
      <c r="L3552" s="103">
        <v>12.0</v>
      </c>
      <c r="M3552" s="103">
        <v>34.0</v>
      </c>
      <c r="N3552" s="103">
        <v>1.0</v>
      </c>
      <c r="O3552" s="95">
        <f t="shared" si="2239"/>
        <v>8.4</v>
      </c>
      <c r="P3552" s="103">
        <v>2.0</v>
      </c>
      <c r="Q3552" s="92">
        <v>0.0</v>
      </c>
      <c r="R3552" s="92">
        <v>0.0</v>
      </c>
      <c r="S3552" s="92">
        <v>0.0</v>
      </c>
      <c r="T3552" s="103">
        <v>4.0</v>
      </c>
      <c r="U3552" s="103">
        <v>1.0</v>
      </c>
      <c r="V3552" s="92">
        <v>0.0</v>
      </c>
      <c r="W3552" s="92">
        <v>0.0</v>
      </c>
      <c r="X3552" s="92">
        <v>0.0</v>
      </c>
      <c r="Y3552" s="92">
        <v>0.0</v>
      </c>
      <c r="Z3552" s="92">
        <v>0.0</v>
      </c>
      <c r="AA3552" s="92">
        <v>0.0</v>
      </c>
      <c r="AB3552" s="92">
        <v>0.0</v>
      </c>
      <c r="AC3552" s="92">
        <v>0.0</v>
      </c>
      <c r="AD3552" s="92">
        <v>0.0</v>
      </c>
      <c r="AE3552" s="92">
        <v>0.0</v>
      </c>
      <c r="AF3552" s="92">
        <v>0.0</v>
      </c>
      <c r="AG3552" s="92">
        <v>0.0</v>
      </c>
      <c r="AH3552" s="92">
        <v>0.0</v>
      </c>
    </row>
    <row r="3553">
      <c r="A3553" s="90" t="s">
        <v>22</v>
      </c>
      <c r="B3553" s="91" t="s">
        <v>293</v>
      </c>
      <c r="C3553" s="103">
        <v>1.0</v>
      </c>
      <c r="D3553" s="92">
        <v>0.0</v>
      </c>
      <c r="E3553" s="93">
        <f t="shared" si="2238"/>
        <v>8.75</v>
      </c>
      <c r="F3553" s="92">
        <v>0.0</v>
      </c>
      <c r="G3553" s="103">
        <v>28.0</v>
      </c>
      <c r="H3553" s="92">
        <v>0.0</v>
      </c>
      <c r="I3553" s="103">
        <v>35.0</v>
      </c>
      <c r="J3553" s="106">
        <f t="shared" si="2232"/>
        <v>-7</v>
      </c>
      <c r="K3553" s="94">
        <f t="shared" si="2233"/>
        <v>0.8</v>
      </c>
      <c r="L3553" s="103">
        <v>15.0</v>
      </c>
      <c r="M3553" s="103">
        <v>35.0</v>
      </c>
      <c r="N3553" s="103">
        <v>1.0</v>
      </c>
      <c r="O3553" s="95">
        <f t="shared" si="2239"/>
        <v>8.75</v>
      </c>
      <c r="P3553" s="103">
        <v>1.0</v>
      </c>
      <c r="Q3553" s="92">
        <v>0.0</v>
      </c>
      <c r="R3553" s="103">
        <v>2.0</v>
      </c>
      <c r="S3553" s="92">
        <v>0.0</v>
      </c>
      <c r="T3553" s="103">
        <v>6.0</v>
      </c>
      <c r="U3553" s="103">
        <v>1.0</v>
      </c>
      <c r="V3553" s="92">
        <v>0.0</v>
      </c>
      <c r="W3553" s="92">
        <v>0.0</v>
      </c>
      <c r="X3553" s="92">
        <v>0.0</v>
      </c>
      <c r="Y3553" s="92">
        <v>0.0</v>
      </c>
      <c r="Z3553" s="92">
        <v>0.0</v>
      </c>
      <c r="AA3553" s="92">
        <v>0.0</v>
      </c>
      <c r="AB3553" s="92">
        <v>0.0</v>
      </c>
      <c r="AC3553" s="103">
        <v>1.0</v>
      </c>
      <c r="AD3553" s="92">
        <v>0.0</v>
      </c>
      <c r="AE3553" s="92">
        <v>0.0</v>
      </c>
      <c r="AF3553" s="92">
        <v>0.0</v>
      </c>
      <c r="AG3553" s="92">
        <v>0.0</v>
      </c>
      <c r="AH3553" s="92">
        <v>0.0</v>
      </c>
    </row>
    <row r="3554">
      <c r="A3554" s="90" t="s">
        <v>22</v>
      </c>
      <c r="B3554" s="91" t="s">
        <v>294</v>
      </c>
      <c r="C3554" s="103">
        <v>1.0</v>
      </c>
      <c r="D3554" s="92">
        <v>0.0</v>
      </c>
      <c r="E3554" s="93">
        <f t="shared" si="2238"/>
        <v>7.95</v>
      </c>
      <c r="F3554" s="92">
        <v>0.0</v>
      </c>
      <c r="G3554" s="103">
        <v>33.0</v>
      </c>
      <c r="H3554" s="92">
        <v>0.0</v>
      </c>
      <c r="I3554" s="103">
        <v>53.0</v>
      </c>
      <c r="J3554" s="106">
        <f t="shared" si="2232"/>
        <v>-20</v>
      </c>
      <c r="K3554" s="94">
        <f t="shared" si="2233"/>
        <v>0.6226415094</v>
      </c>
      <c r="L3554" s="103">
        <v>9.0</v>
      </c>
      <c r="M3554" s="103">
        <v>40.0</v>
      </c>
      <c r="N3554" s="103">
        <v>1.0</v>
      </c>
      <c r="O3554" s="95">
        <f t="shared" si="2239"/>
        <v>7.95</v>
      </c>
      <c r="P3554" s="103">
        <v>1.0</v>
      </c>
      <c r="Q3554" s="103">
        <v>1.0</v>
      </c>
      <c r="R3554" s="92">
        <v>0.0</v>
      </c>
      <c r="S3554" s="103">
        <v>2.0</v>
      </c>
      <c r="T3554" s="103">
        <v>6.0</v>
      </c>
      <c r="U3554" s="92">
        <v>0.0</v>
      </c>
      <c r="V3554" s="92">
        <v>0.0</v>
      </c>
      <c r="W3554" s="92">
        <v>0.0</v>
      </c>
      <c r="X3554" s="92">
        <v>0.0</v>
      </c>
      <c r="Y3554" s="92">
        <v>0.0</v>
      </c>
      <c r="Z3554" s="92">
        <v>0.0</v>
      </c>
      <c r="AA3554" s="92">
        <v>0.0</v>
      </c>
      <c r="AB3554" s="92">
        <v>0.0</v>
      </c>
      <c r="AC3554" s="92">
        <v>0.0</v>
      </c>
      <c r="AD3554" s="92">
        <v>0.0</v>
      </c>
      <c r="AE3554" s="92">
        <v>0.0</v>
      </c>
      <c r="AF3554" s="92">
        <v>0.0</v>
      </c>
      <c r="AG3554" s="92">
        <v>0.0</v>
      </c>
      <c r="AH3554" s="92">
        <v>0.0</v>
      </c>
    </row>
    <row r="3555">
      <c r="A3555" s="98" t="s">
        <v>271</v>
      </c>
      <c r="B3555" s="99"/>
      <c r="C3555" s="99">
        <f>SUM(C3549:C3554)</f>
        <v>4</v>
      </c>
      <c r="D3555" s="99">
        <f t="shared" ref="D3555:F3555" si="2240">SUM(D3549:D3554)/4</f>
        <v>0</v>
      </c>
      <c r="E3555" s="100">
        <f t="shared" si="2240"/>
        <v>8.65</v>
      </c>
      <c r="F3555" s="99">
        <f t="shared" si="2240"/>
        <v>0.25</v>
      </c>
      <c r="G3555" s="99">
        <f>SUM(G3549:G3554)</f>
        <v>114</v>
      </c>
      <c r="H3555" s="99"/>
      <c r="I3555" s="99">
        <f>SUM(I3549:I3554)</f>
        <v>160</v>
      </c>
      <c r="J3555" s="99">
        <f t="shared" si="2232"/>
        <v>-46</v>
      </c>
      <c r="K3555" s="101">
        <f t="shared" si="2233"/>
        <v>0.7125</v>
      </c>
      <c r="L3555" s="99">
        <f t="shared" ref="L3555:M3555" si="2241">SUM(L3549:L3554)</f>
        <v>55</v>
      </c>
      <c r="M3555" s="99">
        <f t="shared" si="2241"/>
        <v>141</v>
      </c>
      <c r="N3555" s="99"/>
      <c r="O3555" s="102"/>
      <c r="P3555" s="99">
        <f t="shared" ref="P3555:AH3555" si="2242">SUM(P3549:P3554)</f>
        <v>7</v>
      </c>
      <c r="Q3555" s="99">
        <f t="shared" si="2242"/>
        <v>1</v>
      </c>
      <c r="R3555" s="99">
        <f t="shared" si="2242"/>
        <v>3</v>
      </c>
      <c r="S3555" s="99">
        <f t="shared" si="2242"/>
        <v>5</v>
      </c>
      <c r="T3555" s="99">
        <f t="shared" si="2242"/>
        <v>19</v>
      </c>
      <c r="U3555" s="99">
        <f t="shared" si="2242"/>
        <v>2</v>
      </c>
      <c r="V3555" s="99">
        <f t="shared" si="2242"/>
        <v>0</v>
      </c>
      <c r="W3555" s="99">
        <f t="shared" si="2242"/>
        <v>0</v>
      </c>
      <c r="X3555" s="99">
        <f t="shared" si="2242"/>
        <v>0</v>
      </c>
      <c r="Y3555" s="99">
        <f t="shared" si="2242"/>
        <v>0</v>
      </c>
      <c r="Z3555" s="99">
        <f t="shared" si="2242"/>
        <v>0</v>
      </c>
      <c r="AA3555" s="99">
        <f t="shared" si="2242"/>
        <v>0</v>
      </c>
      <c r="AB3555" s="99">
        <f t="shared" si="2242"/>
        <v>0</v>
      </c>
      <c r="AC3555" s="99">
        <f t="shared" si="2242"/>
        <v>1</v>
      </c>
      <c r="AD3555" s="99">
        <f t="shared" si="2242"/>
        <v>0</v>
      </c>
      <c r="AE3555" s="99">
        <f t="shared" si="2242"/>
        <v>0</v>
      </c>
      <c r="AF3555" s="99">
        <f t="shared" si="2242"/>
        <v>0</v>
      </c>
      <c r="AG3555" s="99">
        <f t="shared" si="2242"/>
        <v>0</v>
      </c>
      <c r="AH3555" s="99">
        <f t="shared" si="2242"/>
        <v>0</v>
      </c>
    </row>
    <row r="3556">
      <c r="A3556" s="114" t="s">
        <v>579</v>
      </c>
    </row>
    <row r="3558">
      <c r="A3558" s="115"/>
      <c r="F3558" s="116" t="s">
        <v>382</v>
      </c>
      <c r="L3558" s="117" t="s">
        <v>383</v>
      </c>
      <c r="N3558" s="118" t="s">
        <v>384</v>
      </c>
    </row>
    <row r="3559">
      <c r="A3559" s="83" t="s">
        <v>232</v>
      </c>
      <c r="B3559" s="83" t="s">
        <v>233</v>
      </c>
      <c r="C3559" s="83" t="s">
        <v>234</v>
      </c>
      <c r="D3559" s="83" t="s">
        <v>15</v>
      </c>
      <c r="E3559" s="84" t="s">
        <v>235</v>
      </c>
      <c r="F3559" s="85" t="s">
        <v>17</v>
      </c>
      <c r="G3559" s="85" t="s">
        <v>236</v>
      </c>
      <c r="H3559" s="85" t="s">
        <v>237</v>
      </c>
      <c r="I3559" s="85" t="s">
        <v>238</v>
      </c>
      <c r="J3559" s="85" t="s">
        <v>239</v>
      </c>
      <c r="K3559" s="86" t="s">
        <v>240</v>
      </c>
      <c r="L3559" s="87" t="s">
        <v>241</v>
      </c>
      <c r="M3559" s="87" t="s">
        <v>242</v>
      </c>
      <c r="N3559" s="88" t="s">
        <v>385</v>
      </c>
      <c r="O3559" s="88" t="s">
        <v>235</v>
      </c>
      <c r="P3559" s="88" t="s">
        <v>244</v>
      </c>
      <c r="Q3559" s="88" t="s">
        <v>245</v>
      </c>
      <c r="R3559" s="88" t="s">
        <v>246</v>
      </c>
      <c r="S3559" s="88" t="s">
        <v>247</v>
      </c>
      <c r="T3559" s="88" t="s">
        <v>248</v>
      </c>
      <c r="U3559" s="88" t="s">
        <v>249</v>
      </c>
      <c r="V3559" s="88" t="s">
        <v>250</v>
      </c>
      <c r="W3559" s="88" t="s">
        <v>251</v>
      </c>
      <c r="X3559" s="88" t="s">
        <v>252</v>
      </c>
      <c r="Y3559" s="88" t="s">
        <v>253</v>
      </c>
      <c r="Z3559" s="88" t="s">
        <v>254</v>
      </c>
      <c r="AA3559" s="88" t="s">
        <v>255</v>
      </c>
      <c r="AB3559" s="88" t="s">
        <v>256</v>
      </c>
      <c r="AC3559" s="88" t="s">
        <v>257</v>
      </c>
      <c r="AD3559" s="88" t="s">
        <v>258</v>
      </c>
      <c r="AE3559" s="88" t="s">
        <v>259</v>
      </c>
      <c r="AF3559" s="88" t="s">
        <v>260</v>
      </c>
      <c r="AG3559" s="88" t="s">
        <v>261</v>
      </c>
      <c r="AH3559" s="88" t="s">
        <v>262</v>
      </c>
    </row>
    <row r="3560">
      <c r="A3560" s="90" t="s">
        <v>71</v>
      </c>
      <c r="B3560" s="91" t="s">
        <v>356</v>
      </c>
      <c r="C3560" s="103">
        <v>1.0</v>
      </c>
      <c r="D3560" s="92">
        <v>0.0</v>
      </c>
      <c r="E3560" s="93">
        <f t="shared" ref="E3560:E3565" si="2243">SUM(L3560*I3560)/60</f>
        <v>38.5</v>
      </c>
      <c r="F3560" s="103">
        <v>2.0</v>
      </c>
      <c r="G3560" s="103">
        <v>67.0</v>
      </c>
      <c r="H3560" s="92">
        <v>0.0</v>
      </c>
      <c r="I3560" s="103">
        <v>70.0</v>
      </c>
      <c r="J3560" s="106">
        <f t="shared" ref="J3560:J3573" si="2244">SUM(G3560-I3560)</f>
        <v>-3</v>
      </c>
      <c r="K3560" s="94">
        <f t="shared" ref="K3560:K3573" si="2245">SUM(G3560/I3560)</f>
        <v>0.9571428571</v>
      </c>
      <c r="L3560" s="103">
        <v>33.0</v>
      </c>
      <c r="M3560" s="103">
        <v>83.0</v>
      </c>
      <c r="N3560" s="103">
        <v>1.0</v>
      </c>
      <c r="O3560" s="95">
        <f t="shared" ref="O3560:O3565" si="2246">(E3560*N3560)</f>
        <v>38.5</v>
      </c>
      <c r="P3560" s="103">
        <v>3.0</v>
      </c>
      <c r="Q3560" s="103">
        <v>2.0</v>
      </c>
      <c r="R3560" s="103">
        <v>5.0</v>
      </c>
      <c r="S3560" s="103">
        <v>1.0</v>
      </c>
      <c r="T3560" s="103">
        <v>5.0</v>
      </c>
      <c r="U3560" s="92">
        <v>0.0</v>
      </c>
      <c r="V3560" s="92">
        <v>0.0</v>
      </c>
      <c r="W3560" s="92">
        <v>0.0</v>
      </c>
      <c r="X3560" s="92">
        <v>0.0</v>
      </c>
      <c r="Y3560" s="92">
        <v>0.0</v>
      </c>
      <c r="Z3560" s="92">
        <v>0.0</v>
      </c>
      <c r="AA3560" s="92">
        <v>0.0</v>
      </c>
      <c r="AB3560" s="92">
        <v>0.0</v>
      </c>
      <c r="AC3560" s="103">
        <v>1.0</v>
      </c>
      <c r="AD3560" s="92">
        <v>0.0</v>
      </c>
      <c r="AE3560" s="92">
        <v>0.0</v>
      </c>
      <c r="AF3560" s="92">
        <v>0.0</v>
      </c>
      <c r="AG3560" s="92">
        <v>0.0</v>
      </c>
      <c r="AH3560" s="92">
        <v>0.0</v>
      </c>
    </row>
    <row r="3561">
      <c r="A3561" s="90" t="s">
        <v>71</v>
      </c>
      <c r="B3561" s="91" t="s">
        <v>318</v>
      </c>
      <c r="C3561" s="103">
        <v>1.0</v>
      </c>
      <c r="D3561" s="92">
        <v>0.0</v>
      </c>
      <c r="E3561" s="93">
        <f t="shared" si="2243"/>
        <v>33.6</v>
      </c>
      <c r="F3561" s="103">
        <v>1.0</v>
      </c>
      <c r="G3561" s="103">
        <v>199.0</v>
      </c>
      <c r="H3561" s="92">
        <v>0.0</v>
      </c>
      <c r="I3561" s="103">
        <v>144.0</v>
      </c>
      <c r="J3561" s="106">
        <f t="shared" si="2244"/>
        <v>55</v>
      </c>
      <c r="K3561" s="94">
        <f t="shared" si="2245"/>
        <v>1.381944444</v>
      </c>
      <c r="L3561" s="103">
        <v>14.0</v>
      </c>
      <c r="M3561" s="103">
        <v>262.0</v>
      </c>
      <c r="N3561" s="103">
        <v>1.0</v>
      </c>
      <c r="O3561" s="95">
        <f t="shared" si="2246"/>
        <v>33.6</v>
      </c>
      <c r="P3561" s="103">
        <v>6.0</v>
      </c>
      <c r="Q3561" s="103">
        <v>2.0</v>
      </c>
      <c r="R3561" s="103">
        <v>11.0</v>
      </c>
      <c r="S3561" s="103">
        <v>1.0</v>
      </c>
      <c r="T3561" s="103">
        <v>32.0</v>
      </c>
      <c r="U3561" s="103">
        <v>7.0</v>
      </c>
      <c r="V3561" s="103">
        <v>2.0</v>
      </c>
      <c r="W3561" s="103">
        <v>1.0</v>
      </c>
      <c r="X3561" s="92">
        <v>0.0</v>
      </c>
      <c r="Y3561" s="92">
        <v>0.0</v>
      </c>
      <c r="Z3561" s="92">
        <v>0.0</v>
      </c>
      <c r="AA3561" s="92">
        <v>0.0</v>
      </c>
      <c r="AB3561" s="92">
        <v>0.0</v>
      </c>
      <c r="AC3561" s="103">
        <v>7.0</v>
      </c>
      <c r="AD3561" s="92">
        <v>0.0</v>
      </c>
      <c r="AE3561" s="92">
        <v>0.0</v>
      </c>
      <c r="AF3561" s="92">
        <v>0.0</v>
      </c>
      <c r="AG3561" s="92">
        <v>0.0</v>
      </c>
      <c r="AH3561" s="92">
        <v>0.0</v>
      </c>
    </row>
    <row r="3562">
      <c r="A3562" s="90" t="s">
        <v>71</v>
      </c>
      <c r="B3562" s="91" t="s">
        <v>357</v>
      </c>
      <c r="C3562" s="103">
        <v>1.0</v>
      </c>
      <c r="D3562" s="92">
        <v>0.0</v>
      </c>
      <c r="E3562" s="93">
        <f t="shared" si="2243"/>
        <v>34.4</v>
      </c>
      <c r="F3562" s="92">
        <v>0.0</v>
      </c>
      <c r="G3562" s="103">
        <v>163.0</v>
      </c>
      <c r="H3562" s="92">
        <v>0.0</v>
      </c>
      <c r="I3562" s="103">
        <v>129.0</v>
      </c>
      <c r="J3562" s="106">
        <f t="shared" si="2244"/>
        <v>34</v>
      </c>
      <c r="K3562" s="94">
        <f t="shared" si="2245"/>
        <v>1.263565891</v>
      </c>
      <c r="L3562" s="103">
        <v>16.0</v>
      </c>
      <c r="M3562" s="103">
        <v>213.0</v>
      </c>
      <c r="N3562" s="103">
        <v>1.0</v>
      </c>
      <c r="O3562" s="95">
        <f t="shared" si="2246"/>
        <v>34.4</v>
      </c>
      <c r="P3562" s="103">
        <v>6.0</v>
      </c>
      <c r="Q3562" s="103">
        <v>3.0</v>
      </c>
      <c r="R3562" s="103">
        <v>14.0</v>
      </c>
      <c r="S3562" s="103">
        <v>4.0</v>
      </c>
      <c r="T3562" s="103">
        <v>27.0</v>
      </c>
      <c r="U3562" s="103">
        <v>4.0</v>
      </c>
      <c r="V3562" s="103">
        <v>1.0</v>
      </c>
      <c r="W3562" s="92">
        <v>0.0</v>
      </c>
      <c r="X3562" s="92">
        <v>0.0</v>
      </c>
      <c r="Y3562" s="92">
        <v>0.0</v>
      </c>
      <c r="Z3562" s="92">
        <v>0.0</v>
      </c>
      <c r="AA3562" s="92">
        <v>0.0</v>
      </c>
      <c r="AB3562" s="103">
        <v>0.0</v>
      </c>
      <c r="AC3562" s="103">
        <v>6.0</v>
      </c>
      <c r="AD3562" s="92">
        <v>0.0</v>
      </c>
      <c r="AE3562" s="92">
        <v>0.0</v>
      </c>
      <c r="AF3562" s="92">
        <v>0.0</v>
      </c>
      <c r="AG3562" s="92">
        <v>0.0</v>
      </c>
      <c r="AH3562" s="92">
        <v>0.0</v>
      </c>
    </row>
    <row r="3563">
      <c r="A3563" s="90" t="s">
        <v>71</v>
      </c>
      <c r="B3563" s="91" t="s">
        <v>358</v>
      </c>
      <c r="C3563" s="92">
        <v>0.0</v>
      </c>
      <c r="D3563" s="92">
        <v>0.0</v>
      </c>
      <c r="E3563" s="93">
        <f t="shared" si="2243"/>
        <v>0</v>
      </c>
      <c r="F3563" s="92">
        <v>0.0</v>
      </c>
      <c r="G3563" s="92">
        <v>0.0</v>
      </c>
      <c r="H3563" s="92">
        <v>0.0</v>
      </c>
      <c r="I3563" s="92">
        <v>0.0</v>
      </c>
      <c r="J3563" s="106">
        <f t="shared" si="2244"/>
        <v>0</v>
      </c>
      <c r="K3563" s="94" t="str">
        <f t="shared" si="2245"/>
        <v>#DIV/0!</v>
      </c>
      <c r="L3563" s="92">
        <v>0.0</v>
      </c>
      <c r="M3563" s="92">
        <v>0.0</v>
      </c>
      <c r="N3563" s="103">
        <v>0.0</v>
      </c>
      <c r="O3563" s="95">
        <f t="shared" si="2246"/>
        <v>0</v>
      </c>
      <c r="P3563" s="92">
        <v>0.0</v>
      </c>
      <c r="Q3563" s="92">
        <v>0.0</v>
      </c>
      <c r="R3563" s="92">
        <v>0.0</v>
      </c>
      <c r="S3563" s="92">
        <v>0.0</v>
      </c>
      <c r="T3563" s="92">
        <v>0.0</v>
      </c>
      <c r="U3563" s="92">
        <v>0.0</v>
      </c>
      <c r="V3563" s="92">
        <v>0.0</v>
      </c>
      <c r="W3563" s="92">
        <v>0.0</v>
      </c>
      <c r="X3563" s="92">
        <v>0.0</v>
      </c>
      <c r="Y3563" s="92">
        <v>0.0</v>
      </c>
      <c r="Z3563" s="92">
        <v>0.0</v>
      </c>
      <c r="AA3563" s="92">
        <v>0.0</v>
      </c>
      <c r="AB3563" s="92">
        <v>0.0</v>
      </c>
      <c r="AC3563" s="92">
        <v>0.0</v>
      </c>
      <c r="AD3563" s="92">
        <v>0.0</v>
      </c>
      <c r="AE3563" s="92">
        <v>0.0</v>
      </c>
      <c r="AF3563" s="92">
        <v>0.0</v>
      </c>
      <c r="AG3563" s="92">
        <v>0.0</v>
      </c>
      <c r="AH3563" s="92">
        <v>0.0</v>
      </c>
    </row>
    <row r="3564">
      <c r="A3564" s="90" t="s">
        <v>71</v>
      </c>
      <c r="B3564" s="91" t="s">
        <v>327</v>
      </c>
      <c r="C3564" s="103">
        <v>1.0</v>
      </c>
      <c r="D3564" s="92">
        <v>0.0</v>
      </c>
      <c r="E3564" s="93">
        <f t="shared" si="2243"/>
        <v>35.25</v>
      </c>
      <c r="F3564" s="92">
        <v>0.0</v>
      </c>
      <c r="G3564" s="103">
        <v>159.0</v>
      </c>
      <c r="H3564" s="92">
        <v>0.0</v>
      </c>
      <c r="I3564" s="103">
        <v>141.0</v>
      </c>
      <c r="J3564" s="106">
        <f t="shared" si="2244"/>
        <v>18</v>
      </c>
      <c r="K3564" s="94">
        <f t="shared" si="2245"/>
        <v>1.127659574</v>
      </c>
      <c r="L3564" s="103">
        <v>15.0</v>
      </c>
      <c r="M3564" s="103">
        <v>198.0</v>
      </c>
      <c r="N3564" s="103">
        <v>1.0</v>
      </c>
      <c r="O3564" s="95">
        <f t="shared" si="2246"/>
        <v>35.25</v>
      </c>
      <c r="P3564" s="103">
        <v>5.0</v>
      </c>
      <c r="Q3564" s="103">
        <v>7.0</v>
      </c>
      <c r="R3564" s="103">
        <v>8.0</v>
      </c>
      <c r="S3564" s="92">
        <v>0.0</v>
      </c>
      <c r="T3564" s="103">
        <v>25.0</v>
      </c>
      <c r="U3564" s="103">
        <v>4.0</v>
      </c>
      <c r="V3564" s="92">
        <v>0.0</v>
      </c>
      <c r="W3564" s="92">
        <v>0.0</v>
      </c>
      <c r="X3564" s="92">
        <v>0.0</v>
      </c>
      <c r="Y3564" s="92">
        <v>0.0</v>
      </c>
      <c r="Z3564" s="92">
        <v>0.0</v>
      </c>
      <c r="AA3564" s="92">
        <v>0.0</v>
      </c>
      <c r="AB3564" s="92">
        <v>0.0</v>
      </c>
      <c r="AC3564" s="103">
        <v>2.0</v>
      </c>
      <c r="AD3564" s="92">
        <v>0.0</v>
      </c>
      <c r="AE3564" s="92">
        <v>0.0</v>
      </c>
      <c r="AF3564" s="92">
        <v>0.0</v>
      </c>
      <c r="AG3564" s="92">
        <v>0.0</v>
      </c>
      <c r="AH3564" s="92">
        <v>0.0</v>
      </c>
    </row>
    <row r="3565">
      <c r="A3565" s="90" t="s">
        <v>71</v>
      </c>
      <c r="B3565" s="91" t="s">
        <v>359</v>
      </c>
      <c r="C3565" s="92">
        <v>0.0</v>
      </c>
      <c r="D3565" s="92">
        <v>0.0</v>
      </c>
      <c r="E3565" s="93">
        <f t="shared" si="2243"/>
        <v>0</v>
      </c>
      <c r="F3565" s="92">
        <v>0.0</v>
      </c>
      <c r="G3565" s="92">
        <v>0.0</v>
      </c>
      <c r="H3565" s="92">
        <v>0.0</v>
      </c>
      <c r="I3565" s="92">
        <v>0.0</v>
      </c>
      <c r="J3565" s="106">
        <f t="shared" si="2244"/>
        <v>0</v>
      </c>
      <c r="K3565" s="94" t="str">
        <f t="shared" si="2245"/>
        <v>#DIV/0!</v>
      </c>
      <c r="L3565" s="92">
        <v>0.0</v>
      </c>
      <c r="M3565" s="92">
        <v>0.0</v>
      </c>
      <c r="N3565" s="103">
        <v>0.0</v>
      </c>
      <c r="O3565" s="95">
        <f t="shared" si="2246"/>
        <v>0</v>
      </c>
      <c r="P3565" s="92">
        <v>0.0</v>
      </c>
      <c r="Q3565" s="92">
        <v>0.0</v>
      </c>
      <c r="R3565" s="92">
        <v>0.0</v>
      </c>
      <c r="S3565" s="92">
        <v>0.0</v>
      </c>
      <c r="T3565" s="92">
        <v>0.0</v>
      </c>
      <c r="U3565" s="92">
        <v>0.0</v>
      </c>
      <c r="V3565" s="92">
        <v>0.0</v>
      </c>
      <c r="W3565" s="92">
        <v>0.0</v>
      </c>
      <c r="X3565" s="92">
        <v>0.0</v>
      </c>
      <c r="Y3565" s="92">
        <v>0.0</v>
      </c>
      <c r="Z3565" s="92">
        <v>0.0</v>
      </c>
      <c r="AA3565" s="92">
        <v>0.0</v>
      </c>
      <c r="AB3565" s="92">
        <v>0.0</v>
      </c>
      <c r="AC3565" s="92">
        <v>0.0</v>
      </c>
      <c r="AD3565" s="92">
        <v>0.0</v>
      </c>
      <c r="AE3565" s="92">
        <v>0.0</v>
      </c>
      <c r="AF3565" s="92">
        <v>0.0</v>
      </c>
      <c r="AG3565" s="92">
        <v>0.0</v>
      </c>
      <c r="AH3565" s="92">
        <v>0.0</v>
      </c>
    </row>
    <row r="3566">
      <c r="A3566" s="98"/>
      <c r="B3566" s="99"/>
      <c r="C3566" s="99">
        <f t="shared" ref="C3566:D3566" si="2247">SUM(C3560:C3565)/4</f>
        <v>1</v>
      </c>
      <c r="D3566" s="99">
        <f t="shared" si="2247"/>
        <v>0</v>
      </c>
      <c r="E3566" s="100">
        <f>SUM(E3560:E3565)</f>
        <v>141.75</v>
      </c>
      <c r="F3566" s="99">
        <f>SUM(F3560:F3565)/4</f>
        <v>0.75</v>
      </c>
      <c r="G3566" s="99">
        <f>SUM(G3560:G3565)</f>
        <v>588</v>
      </c>
      <c r="H3566" s="99"/>
      <c r="I3566" s="99">
        <f>SUM(I3560:I3565)</f>
        <v>484</v>
      </c>
      <c r="J3566" s="99">
        <f t="shared" si="2244"/>
        <v>104</v>
      </c>
      <c r="K3566" s="101">
        <f t="shared" si="2245"/>
        <v>1.214876033</v>
      </c>
      <c r="L3566" s="99">
        <f t="shared" ref="L3566:M3566" si="2248">SUM(L3560:L3565)</f>
        <v>78</v>
      </c>
      <c r="M3566" s="99">
        <f t="shared" si="2248"/>
        <v>756</v>
      </c>
      <c r="N3566" s="99"/>
      <c r="O3566" s="102"/>
      <c r="P3566" s="99">
        <f t="shared" ref="P3566:AH3566" si="2249">SUM(P3560:P3565)</f>
        <v>20</v>
      </c>
      <c r="Q3566" s="99">
        <f t="shared" si="2249"/>
        <v>14</v>
      </c>
      <c r="R3566" s="99">
        <f t="shared" si="2249"/>
        <v>38</v>
      </c>
      <c r="S3566" s="99">
        <f t="shared" si="2249"/>
        <v>6</v>
      </c>
      <c r="T3566" s="99">
        <f t="shared" si="2249"/>
        <v>89</v>
      </c>
      <c r="U3566" s="99">
        <f t="shared" si="2249"/>
        <v>15</v>
      </c>
      <c r="V3566" s="99">
        <f t="shared" si="2249"/>
        <v>3</v>
      </c>
      <c r="W3566" s="99">
        <f t="shared" si="2249"/>
        <v>1</v>
      </c>
      <c r="X3566" s="99">
        <f t="shared" si="2249"/>
        <v>0</v>
      </c>
      <c r="Y3566" s="99">
        <f t="shared" si="2249"/>
        <v>0</v>
      </c>
      <c r="Z3566" s="99">
        <f t="shared" si="2249"/>
        <v>0</v>
      </c>
      <c r="AA3566" s="99">
        <f t="shared" si="2249"/>
        <v>0</v>
      </c>
      <c r="AB3566" s="99">
        <f t="shared" si="2249"/>
        <v>0</v>
      </c>
      <c r="AC3566" s="99">
        <f t="shared" si="2249"/>
        <v>16</v>
      </c>
      <c r="AD3566" s="99">
        <f t="shared" si="2249"/>
        <v>0</v>
      </c>
      <c r="AE3566" s="99">
        <f t="shared" si="2249"/>
        <v>0</v>
      </c>
      <c r="AF3566" s="99">
        <f t="shared" si="2249"/>
        <v>0</v>
      </c>
      <c r="AG3566" s="99">
        <f t="shared" si="2249"/>
        <v>0</v>
      </c>
      <c r="AH3566" s="99">
        <f t="shared" si="2249"/>
        <v>0</v>
      </c>
    </row>
    <row r="3567">
      <c r="A3567" s="90" t="s">
        <v>22</v>
      </c>
      <c r="B3567" s="91" t="s">
        <v>289</v>
      </c>
      <c r="C3567" s="103">
        <v>1.0</v>
      </c>
      <c r="D3567" s="103">
        <v>1.0</v>
      </c>
      <c r="E3567" s="93">
        <f t="shared" ref="E3567:E3572" si="2250">SUM(L3567*I3567)/60</f>
        <v>35.25</v>
      </c>
      <c r="F3567" s="103">
        <v>4.0</v>
      </c>
      <c r="G3567" s="103">
        <v>91.0</v>
      </c>
      <c r="H3567" s="103">
        <v>1.0</v>
      </c>
      <c r="I3567" s="103">
        <v>141.0</v>
      </c>
      <c r="J3567" s="106">
        <f t="shared" si="2244"/>
        <v>-50</v>
      </c>
      <c r="K3567" s="94">
        <f t="shared" si="2245"/>
        <v>0.6453900709</v>
      </c>
      <c r="L3567" s="103">
        <v>15.0</v>
      </c>
      <c r="M3567" s="103">
        <v>118.0</v>
      </c>
      <c r="N3567" s="103">
        <v>1.0</v>
      </c>
      <c r="O3567" s="95">
        <f t="shared" ref="O3567:O3572" si="2251">SUM(L3567*I3567)/60</f>
        <v>35.25</v>
      </c>
      <c r="P3567" s="103">
        <v>7.0</v>
      </c>
      <c r="Q3567" s="103">
        <v>2.0</v>
      </c>
      <c r="R3567" s="103">
        <v>1.0</v>
      </c>
      <c r="S3567" s="103">
        <v>5.0</v>
      </c>
      <c r="T3567" s="103">
        <v>10.0</v>
      </c>
      <c r="U3567" s="103">
        <v>2.0</v>
      </c>
      <c r="V3567" s="92">
        <v>0.0</v>
      </c>
      <c r="W3567" s="92">
        <v>0.0</v>
      </c>
      <c r="X3567" s="92">
        <v>0.0</v>
      </c>
      <c r="Y3567" s="92">
        <v>0.0</v>
      </c>
      <c r="Z3567" s="92">
        <v>0.0</v>
      </c>
      <c r="AA3567" s="92">
        <v>0.0</v>
      </c>
      <c r="AB3567" s="92">
        <v>0.0</v>
      </c>
      <c r="AC3567" s="103">
        <v>1.0</v>
      </c>
      <c r="AD3567" s="92">
        <v>0.0</v>
      </c>
      <c r="AE3567" s="92">
        <v>0.0</v>
      </c>
      <c r="AF3567" s="92">
        <v>0.0</v>
      </c>
      <c r="AG3567" s="92">
        <v>0.0</v>
      </c>
      <c r="AH3567" s="92">
        <v>0.0</v>
      </c>
    </row>
    <row r="3568">
      <c r="A3568" s="90" t="s">
        <v>22</v>
      </c>
      <c r="B3568" s="91" t="s">
        <v>290</v>
      </c>
      <c r="C3568" s="103">
        <v>1.0</v>
      </c>
      <c r="D3568" s="103">
        <v>1.0</v>
      </c>
      <c r="E3568" s="93">
        <f t="shared" si="2250"/>
        <v>34.93333333</v>
      </c>
      <c r="F3568" s="103">
        <v>1.0</v>
      </c>
      <c r="G3568" s="103">
        <v>152.0</v>
      </c>
      <c r="H3568" s="103">
        <v>3.0</v>
      </c>
      <c r="I3568" s="103">
        <v>131.0</v>
      </c>
      <c r="J3568" s="106">
        <f t="shared" si="2244"/>
        <v>21</v>
      </c>
      <c r="K3568" s="94">
        <f t="shared" si="2245"/>
        <v>1.160305344</v>
      </c>
      <c r="L3568" s="103">
        <v>16.0</v>
      </c>
      <c r="M3568" s="103">
        <v>205.0</v>
      </c>
      <c r="N3568" s="103">
        <v>1.0</v>
      </c>
      <c r="O3568" s="95">
        <f t="shared" si="2251"/>
        <v>34.93333333</v>
      </c>
      <c r="P3568" s="103">
        <v>7.0</v>
      </c>
      <c r="Q3568" s="92">
        <v>0.0</v>
      </c>
      <c r="R3568" s="103">
        <v>8.0</v>
      </c>
      <c r="S3568" s="103">
        <v>4.0</v>
      </c>
      <c r="T3568" s="103">
        <v>27.0</v>
      </c>
      <c r="U3568" s="103">
        <v>4.0</v>
      </c>
      <c r="V3568" s="103">
        <v>1.0</v>
      </c>
      <c r="W3568" s="92">
        <v>0.0</v>
      </c>
      <c r="X3568" s="92">
        <v>0.0</v>
      </c>
      <c r="Y3568" s="92">
        <v>0.0</v>
      </c>
      <c r="Z3568" s="92">
        <v>0.0</v>
      </c>
      <c r="AA3568" s="92">
        <v>0.0</v>
      </c>
      <c r="AB3568" s="92">
        <v>0.0</v>
      </c>
      <c r="AC3568" s="103">
        <v>2.0</v>
      </c>
      <c r="AD3568" s="92">
        <v>0.0</v>
      </c>
      <c r="AE3568" s="92">
        <v>0.0</v>
      </c>
      <c r="AF3568" s="92">
        <v>0.0</v>
      </c>
      <c r="AG3568" s="103">
        <v>1.0</v>
      </c>
      <c r="AH3568" s="92">
        <v>0.0</v>
      </c>
    </row>
    <row r="3569">
      <c r="A3569" s="90" t="s">
        <v>22</v>
      </c>
      <c r="B3569" s="91" t="s">
        <v>291</v>
      </c>
      <c r="C3569" s="92">
        <v>0.0</v>
      </c>
      <c r="D3569" s="92">
        <v>0.0</v>
      </c>
      <c r="E3569" s="93">
        <f t="shared" si="2250"/>
        <v>0</v>
      </c>
      <c r="F3569" s="92">
        <v>0.0</v>
      </c>
      <c r="G3569" s="92">
        <v>0.0</v>
      </c>
      <c r="H3569" s="92">
        <v>0.0</v>
      </c>
      <c r="I3569" s="92">
        <v>0.0</v>
      </c>
      <c r="J3569" s="106">
        <f t="shared" si="2244"/>
        <v>0</v>
      </c>
      <c r="K3569" s="94" t="str">
        <f t="shared" si="2245"/>
        <v>#DIV/0!</v>
      </c>
      <c r="L3569" s="92">
        <v>0.0</v>
      </c>
      <c r="M3569" s="92">
        <v>0.0</v>
      </c>
      <c r="N3569" s="103">
        <v>0.0</v>
      </c>
      <c r="O3569" s="95">
        <f t="shared" si="2251"/>
        <v>0</v>
      </c>
      <c r="P3569" s="92">
        <v>0.0</v>
      </c>
      <c r="Q3569" s="92">
        <v>0.0</v>
      </c>
      <c r="R3569" s="92">
        <v>0.0</v>
      </c>
      <c r="S3569" s="92">
        <v>0.0</v>
      </c>
      <c r="T3569" s="92">
        <v>0.0</v>
      </c>
      <c r="U3569" s="92">
        <v>0.0</v>
      </c>
      <c r="V3569" s="92">
        <v>0.0</v>
      </c>
      <c r="W3569" s="92">
        <v>0.0</v>
      </c>
      <c r="X3569" s="92">
        <v>0.0</v>
      </c>
      <c r="Y3569" s="92">
        <v>0.0</v>
      </c>
      <c r="Z3569" s="92">
        <v>0.0</v>
      </c>
      <c r="AA3569" s="92">
        <v>0.0</v>
      </c>
      <c r="AB3569" s="92">
        <v>0.0</v>
      </c>
      <c r="AC3569" s="92">
        <v>0.0</v>
      </c>
      <c r="AD3569" s="92">
        <v>0.0</v>
      </c>
      <c r="AE3569" s="92">
        <v>0.0</v>
      </c>
      <c r="AF3569" s="92">
        <v>0.0</v>
      </c>
      <c r="AG3569" s="92">
        <v>0.0</v>
      </c>
      <c r="AH3569" s="92">
        <v>0.0</v>
      </c>
    </row>
    <row r="3570">
      <c r="A3570" s="90" t="s">
        <v>22</v>
      </c>
      <c r="B3570" s="91" t="s">
        <v>292</v>
      </c>
      <c r="C3570" s="103">
        <v>1.0</v>
      </c>
      <c r="D3570" s="103">
        <v>1.0</v>
      </c>
      <c r="E3570" s="93">
        <f t="shared" si="2250"/>
        <v>34.23333333</v>
      </c>
      <c r="F3570" s="92">
        <v>0.0</v>
      </c>
      <c r="G3570" s="103">
        <v>79.0</v>
      </c>
      <c r="H3570" s="92">
        <v>0.0</v>
      </c>
      <c r="I3570" s="103">
        <v>158.0</v>
      </c>
      <c r="J3570" s="106">
        <f t="shared" si="2244"/>
        <v>-79</v>
      </c>
      <c r="K3570" s="94">
        <f t="shared" si="2245"/>
        <v>0.5</v>
      </c>
      <c r="L3570" s="103">
        <v>13.0</v>
      </c>
      <c r="M3570" s="103">
        <v>88.0</v>
      </c>
      <c r="N3570" s="103">
        <v>1.0</v>
      </c>
      <c r="O3570" s="95">
        <f t="shared" si="2251"/>
        <v>34.23333333</v>
      </c>
      <c r="P3570" s="103">
        <v>2.0</v>
      </c>
      <c r="Q3570" s="103">
        <v>2.0</v>
      </c>
      <c r="R3570" s="103">
        <v>2.0</v>
      </c>
      <c r="S3570" s="103">
        <v>2.0</v>
      </c>
      <c r="T3570" s="103">
        <v>8.0</v>
      </c>
      <c r="U3570" s="92">
        <v>0.0</v>
      </c>
      <c r="V3570" s="92">
        <v>0.0</v>
      </c>
      <c r="W3570" s="92">
        <v>0.0</v>
      </c>
      <c r="X3570" s="92">
        <v>0.0</v>
      </c>
      <c r="Y3570" s="92">
        <v>0.0</v>
      </c>
      <c r="Z3570" s="92">
        <v>0.0</v>
      </c>
      <c r="AA3570" s="92">
        <v>0.0</v>
      </c>
      <c r="AB3570" s="92">
        <v>0.0</v>
      </c>
      <c r="AC3570" s="92">
        <v>0.0</v>
      </c>
      <c r="AD3570" s="92">
        <v>0.0</v>
      </c>
      <c r="AE3570" s="92">
        <v>0.0</v>
      </c>
      <c r="AF3570" s="92">
        <v>0.0</v>
      </c>
      <c r="AG3570" s="92">
        <v>0.0</v>
      </c>
      <c r="AH3570" s="92">
        <v>0.0</v>
      </c>
    </row>
    <row r="3571">
      <c r="A3571" s="90" t="s">
        <v>22</v>
      </c>
      <c r="B3571" s="91" t="s">
        <v>293</v>
      </c>
      <c r="C3571" s="92">
        <v>0.0</v>
      </c>
      <c r="D3571" s="92">
        <v>0.0</v>
      </c>
      <c r="E3571" s="93">
        <f t="shared" si="2250"/>
        <v>0</v>
      </c>
      <c r="F3571" s="92">
        <v>0.0</v>
      </c>
      <c r="G3571" s="92">
        <v>0.0</v>
      </c>
      <c r="H3571" s="92">
        <v>0.0</v>
      </c>
      <c r="I3571" s="92">
        <v>0.0</v>
      </c>
      <c r="J3571" s="106">
        <f t="shared" si="2244"/>
        <v>0</v>
      </c>
      <c r="K3571" s="94" t="str">
        <f t="shared" si="2245"/>
        <v>#DIV/0!</v>
      </c>
      <c r="L3571" s="92">
        <v>0.0</v>
      </c>
      <c r="M3571" s="92">
        <v>0.0</v>
      </c>
      <c r="N3571" s="103">
        <v>0.0</v>
      </c>
      <c r="O3571" s="95">
        <f t="shared" si="2251"/>
        <v>0</v>
      </c>
      <c r="P3571" s="92">
        <v>0.0</v>
      </c>
      <c r="Q3571" s="92">
        <v>0.0</v>
      </c>
      <c r="R3571" s="92">
        <v>0.0</v>
      </c>
      <c r="S3571" s="92">
        <v>0.0</v>
      </c>
      <c r="T3571" s="92">
        <v>0.0</v>
      </c>
      <c r="U3571" s="92">
        <v>0.0</v>
      </c>
      <c r="V3571" s="92">
        <v>0.0</v>
      </c>
      <c r="W3571" s="92">
        <v>0.0</v>
      </c>
      <c r="X3571" s="92">
        <v>0.0</v>
      </c>
      <c r="Y3571" s="92">
        <v>0.0</v>
      </c>
      <c r="Z3571" s="92">
        <v>0.0</v>
      </c>
      <c r="AA3571" s="92">
        <v>0.0</v>
      </c>
      <c r="AB3571" s="92">
        <v>0.0</v>
      </c>
      <c r="AC3571" s="92">
        <v>0.0</v>
      </c>
      <c r="AD3571" s="92">
        <v>0.0</v>
      </c>
      <c r="AE3571" s="92">
        <v>0.0</v>
      </c>
      <c r="AF3571" s="92">
        <v>0.0</v>
      </c>
      <c r="AG3571" s="92">
        <v>0.0</v>
      </c>
      <c r="AH3571" s="92">
        <v>0.0</v>
      </c>
    </row>
    <row r="3572">
      <c r="A3572" s="90" t="s">
        <v>22</v>
      </c>
      <c r="B3572" s="91" t="s">
        <v>294</v>
      </c>
      <c r="C3572" s="103">
        <v>1.0</v>
      </c>
      <c r="D3572" s="103">
        <v>1.0</v>
      </c>
      <c r="E3572" s="93">
        <f t="shared" si="2250"/>
        <v>33.6</v>
      </c>
      <c r="F3572" s="92">
        <v>0.0</v>
      </c>
      <c r="G3572" s="103">
        <v>144.0</v>
      </c>
      <c r="H3572" s="92">
        <v>0.0</v>
      </c>
      <c r="I3572" s="103">
        <v>168.0</v>
      </c>
      <c r="J3572" s="106">
        <f t="shared" si="2244"/>
        <v>-24</v>
      </c>
      <c r="K3572" s="94">
        <f t="shared" si="2245"/>
        <v>0.8571428571</v>
      </c>
      <c r="L3572" s="103">
        <v>12.0</v>
      </c>
      <c r="M3572" s="103">
        <v>181.0</v>
      </c>
      <c r="N3572" s="103">
        <v>1.0</v>
      </c>
      <c r="O3572" s="95">
        <f t="shared" si="2251"/>
        <v>33.6</v>
      </c>
      <c r="P3572" s="103">
        <v>6.0</v>
      </c>
      <c r="Q3572" s="103">
        <v>1.0</v>
      </c>
      <c r="R3572" s="103">
        <v>4.0</v>
      </c>
      <c r="S3572" s="103">
        <v>5.0</v>
      </c>
      <c r="T3572" s="103">
        <v>16.0</v>
      </c>
      <c r="U3572" s="103">
        <v>5.0</v>
      </c>
      <c r="V3572" s="103">
        <v>2.0</v>
      </c>
      <c r="W3572" s="92">
        <v>0.0</v>
      </c>
      <c r="X3572" s="92">
        <v>0.0</v>
      </c>
      <c r="Y3572" s="92">
        <v>0.0</v>
      </c>
      <c r="Z3572" s="92">
        <v>0.0</v>
      </c>
      <c r="AA3572" s="92">
        <v>0.0</v>
      </c>
      <c r="AB3572" s="92">
        <v>0.0</v>
      </c>
      <c r="AC3572" s="103">
        <v>4.0</v>
      </c>
      <c r="AD3572" s="92">
        <v>0.0</v>
      </c>
      <c r="AE3572" s="92">
        <v>0.0</v>
      </c>
      <c r="AF3572" s="92">
        <v>0.0</v>
      </c>
      <c r="AG3572" s="92">
        <v>0.0</v>
      </c>
      <c r="AH3572" s="92">
        <v>0.0</v>
      </c>
    </row>
    <row r="3573">
      <c r="A3573" s="98" t="s">
        <v>271</v>
      </c>
      <c r="B3573" s="99"/>
      <c r="C3573" s="99">
        <f>SUM(C3567:C3572)</f>
        <v>4</v>
      </c>
      <c r="D3573" s="99">
        <f t="shared" ref="D3573:F3573" si="2252">SUM(D3567:D3572)/4</f>
        <v>1</v>
      </c>
      <c r="E3573" s="100">
        <f t="shared" si="2252"/>
        <v>34.50416667</v>
      </c>
      <c r="F3573" s="99">
        <f t="shared" si="2252"/>
        <v>1.25</v>
      </c>
      <c r="G3573" s="99">
        <f>SUM(G3567:G3572)</f>
        <v>466</v>
      </c>
      <c r="H3573" s="99"/>
      <c r="I3573" s="99">
        <f>SUM(I3567:I3572)</f>
        <v>598</v>
      </c>
      <c r="J3573" s="99">
        <f t="shared" si="2244"/>
        <v>-132</v>
      </c>
      <c r="K3573" s="101">
        <f t="shared" si="2245"/>
        <v>0.779264214</v>
      </c>
      <c r="L3573" s="99">
        <f t="shared" ref="L3573:M3573" si="2253">SUM(L3567:L3572)</f>
        <v>56</v>
      </c>
      <c r="M3573" s="99">
        <f t="shared" si="2253"/>
        <v>592</v>
      </c>
      <c r="N3573" s="99"/>
      <c r="O3573" s="102"/>
      <c r="P3573" s="99">
        <f t="shared" ref="P3573:AH3573" si="2254">SUM(P3567:P3572)</f>
        <v>22</v>
      </c>
      <c r="Q3573" s="99">
        <f t="shared" si="2254"/>
        <v>5</v>
      </c>
      <c r="R3573" s="99">
        <f t="shared" si="2254"/>
        <v>15</v>
      </c>
      <c r="S3573" s="99">
        <f t="shared" si="2254"/>
        <v>16</v>
      </c>
      <c r="T3573" s="99">
        <f t="shared" si="2254"/>
        <v>61</v>
      </c>
      <c r="U3573" s="99">
        <f t="shared" si="2254"/>
        <v>11</v>
      </c>
      <c r="V3573" s="99">
        <f t="shared" si="2254"/>
        <v>3</v>
      </c>
      <c r="W3573" s="99">
        <f t="shared" si="2254"/>
        <v>0</v>
      </c>
      <c r="X3573" s="99">
        <f t="shared" si="2254"/>
        <v>0</v>
      </c>
      <c r="Y3573" s="99">
        <f t="shared" si="2254"/>
        <v>0</v>
      </c>
      <c r="Z3573" s="99">
        <f t="shared" si="2254"/>
        <v>0</v>
      </c>
      <c r="AA3573" s="99">
        <f t="shared" si="2254"/>
        <v>0</v>
      </c>
      <c r="AB3573" s="99">
        <f t="shared" si="2254"/>
        <v>0</v>
      </c>
      <c r="AC3573" s="99">
        <f t="shared" si="2254"/>
        <v>7</v>
      </c>
      <c r="AD3573" s="99">
        <f t="shared" si="2254"/>
        <v>0</v>
      </c>
      <c r="AE3573" s="99">
        <f t="shared" si="2254"/>
        <v>0</v>
      </c>
      <c r="AF3573" s="99">
        <f t="shared" si="2254"/>
        <v>0</v>
      </c>
      <c r="AG3573" s="99">
        <f t="shared" si="2254"/>
        <v>1</v>
      </c>
      <c r="AH3573" s="99">
        <f t="shared" si="2254"/>
        <v>0</v>
      </c>
    </row>
    <row r="3574">
      <c r="A3574" s="114" t="s">
        <v>580</v>
      </c>
    </row>
    <row r="3576">
      <c r="A3576" s="115"/>
      <c r="F3576" s="116" t="s">
        <v>382</v>
      </c>
      <c r="L3576" s="117" t="s">
        <v>383</v>
      </c>
      <c r="N3576" s="118" t="s">
        <v>384</v>
      </c>
    </row>
    <row r="3577">
      <c r="A3577" s="83" t="s">
        <v>232</v>
      </c>
      <c r="B3577" s="83" t="s">
        <v>233</v>
      </c>
      <c r="C3577" s="83" t="s">
        <v>234</v>
      </c>
      <c r="D3577" s="83" t="s">
        <v>15</v>
      </c>
      <c r="E3577" s="84" t="s">
        <v>235</v>
      </c>
      <c r="F3577" s="85" t="s">
        <v>17</v>
      </c>
      <c r="G3577" s="85" t="s">
        <v>236</v>
      </c>
      <c r="H3577" s="85" t="s">
        <v>237</v>
      </c>
      <c r="I3577" s="85" t="s">
        <v>238</v>
      </c>
      <c r="J3577" s="85" t="s">
        <v>239</v>
      </c>
      <c r="K3577" s="86" t="s">
        <v>240</v>
      </c>
      <c r="L3577" s="87" t="s">
        <v>241</v>
      </c>
      <c r="M3577" s="87" t="s">
        <v>242</v>
      </c>
      <c r="N3577" s="88" t="s">
        <v>385</v>
      </c>
      <c r="O3577" s="88" t="s">
        <v>235</v>
      </c>
      <c r="P3577" s="88" t="s">
        <v>244</v>
      </c>
      <c r="Q3577" s="88" t="s">
        <v>245</v>
      </c>
      <c r="R3577" s="88" t="s">
        <v>246</v>
      </c>
      <c r="S3577" s="88" t="s">
        <v>247</v>
      </c>
      <c r="T3577" s="88" t="s">
        <v>248</v>
      </c>
      <c r="U3577" s="88" t="s">
        <v>249</v>
      </c>
      <c r="V3577" s="88" t="s">
        <v>250</v>
      </c>
      <c r="W3577" s="88" t="s">
        <v>251</v>
      </c>
      <c r="X3577" s="88" t="s">
        <v>252</v>
      </c>
      <c r="Y3577" s="88" t="s">
        <v>253</v>
      </c>
      <c r="Z3577" s="88" t="s">
        <v>254</v>
      </c>
      <c r="AA3577" s="88" t="s">
        <v>255</v>
      </c>
      <c r="AB3577" s="88" t="s">
        <v>256</v>
      </c>
      <c r="AC3577" s="88" t="s">
        <v>257</v>
      </c>
      <c r="AD3577" s="88" t="s">
        <v>258</v>
      </c>
      <c r="AE3577" s="88" t="s">
        <v>259</v>
      </c>
      <c r="AF3577" s="88" t="s">
        <v>260</v>
      </c>
      <c r="AG3577" s="88" t="s">
        <v>261</v>
      </c>
      <c r="AH3577" s="88" t="s">
        <v>262</v>
      </c>
    </row>
    <row r="3578">
      <c r="A3578" s="90" t="s">
        <v>71</v>
      </c>
      <c r="B3578" s="91" t="s">
        <v>356</v>
      </c>
      <c r="C3578" s="103">
        <v>1.0</v>
      </c>
      <c r="D3578" s="92">
        <v>0.0</v>
      </c>
      <c r="E3578" s="93">
        <f t="shared" ref="E3578:E3583" si="2255">SUM(L3578*I3578)/60</f>
        <v>7.466666667</v>
      </c>
      <c r="F3578" s="103">
        <v>0.0</v>
      </c>
      <c r="G3578" s="103">
        <v>44.0</v>
      </c>
      <c r="H3578" s="92">
        <v>0.0</v>
      </c>
      <c r="I3578" s="103">
        <v>32.0</v>
      </c>
      <c r="J3578" s="106">
        <f t="shared" ref="J3578:J3591" si="2256">SUM(G3578-I3578)</f>
        <v>12</v>
      </c>
      <c r="K3578" s="94">
        <f t="shared" ref="K3578:K3591" si="2257">SUM(G3578/I3578)</f>
        <v>1.375</v>
      </c>
      <c r="L3578" s="103">
        <v>14.0</v>
      </c>
      <c r="M3578" s="103">
        <v>61.0</v>
      </c>
      <c r="N3578" s="103">
        <v>1.0</v>
      </c>
      <c r="O3578" s="95">
        <f t="shared" ref="O3578:O3583" si="2258">(E3578*N3578)</f>
        <v>7.466666667</v>
      </c>
      <c r="P3578" s="92">
        <v>0.0</v>
      </c>
      <c r="Q3578" s="92">
        <v>0.0</v>
      </c>
      <c r="R3578" s="92">
        <v>0.0</v>
      </c>
      <c r="S3578" s="92">
        <v>0.0</v>
      </c>
      <c r="T3578" s="92">
        <v>0.0</v>
      </c>
      <c r="U3578" s="92">
        <v>0.0</v>
      </c>
      <c r="V3578" s="92">
        <v>0.0</v>
      </c>
      <c r="W3578" s="92">
        <v>0.0</v>
      </c>
      <c r="X3578" s="92">
        <v>0.0</v>
      </c>
      <c r="Y3578" s="92">
        <v>0.0</v>
      </c>
      <c r="Z3578" s="92">
        <v>0.0</v>
      </c>
      <c r="AA3578" s="92">
        <v>0.0</v>
      </c>
      <c r="AB3578" s="92">
        <v>0.0</v>
      </c>
      <c r="AC3578" s="92">
        <v>0.0</v>
      </c>
      <c r="AD3578" s="92">
        <v>0.0</v>
      </c>
      <c r="AE3578" s="92">
        <v>0.0</v>
      </c>
      <c r="AF3578" s="92">
        <v>0.0</v>
      </c>
      <c r="AG3578" s="92">
        <v>0.0</v>
      </c>
      <c r="AH3578" s="92">
        <v>0.0</v>
      </c>
    </row>
    <row r="3579">
      <c r="A3579" s="90" t="s">
        <v>71</v>
      </c>
      <c r="B3579" s="91" t="s">
        <v>318</v>
      </c>
      <c r="C3579" s="103">
        <v>1.0</v>
      </c>
      <c r="D3579" s="92">
        <v>0.0</v>
      </c>
      <c r="E3579" s="93">
        <f t="shared" si="2255"/>
        <v>7.366666667</v>
      </c>
      <c r="F3579" s="92">
        <v>0.0</v>
      </c>
      <c r="G3579" s="103">
        <v>33.0</v>
      </c>
      <c r="H3579" s="92">
        <v>0.0</v>
      </c>
      <c r="I3579" s="103">
        <v>34.0</v>
      </c>
      <c r="J3579" s="106">
        <f t="shared" si="2256"/>
        <v>-1</v>
      </c>
      <c r="K3579" s="94">
        <f t="shared" si="2257"/>
        <v>0.9705882353</v>
      </c>
      <c r="L3579" s="103">
        <v>13.0</v>
      </c>
      <c r="M3579" s="103">
        <v>44.0</v>
      </c>
      <c r="N3579" s="103">
        <v>1.0</v>
      </c>
      <c r="O3579" s="95">
        <f t="shared" si="2258"/>
        <v>7.366666667</v>
      </c>
      <c r="P3579" s="92">
        <v>0.0</v>
      </c>
      <c r="Q3579" s="92">
        <v>0.0</v>
      </c>
      <c r="R3579" s="92">
        <v>0.0</v>
      </c>
      <c r="S3579" s="92">
        <v>0.0</v>
      </c>
      <c r="T3579" s="92">
        <v>0.0</v>
      </c>
      <c r="U3579" s="92">
        <v>0.0</v>
      </c>
      <c r="V3579" s="92">
        <v>0.0</v>
      </c>
      <c r="W3579" s="92">
        <v>0.0</v>
      </c>
      <c r="X3579" s="92">
        <v>0.0</v>
      </c>
      <c r="Y3579" s="92">
        <v>0.0</v>
      </c>
      <c r="Z3579" s="92">
        <v>0.0</v>
      </c>
      <c r="AA3579" s="92">
        <v>0.0</v>
      </c>
      <c r="AB3579" s="92">
        <v>0.0</v>
      </c>
      <c r="AC3579" s="92">
        <v>0.0</v>
      </c>
      <c r="AD3579" s="92">
        <v>0.0</v>
      </c>
      <c r="AE3579" s="92">
        <v>0.0</v>
      </c>
      <c r="AF3579" s="92">
        <v>0.0</v>
      </c>
      <c r="AG3579" s="92">
        <v>0.0</v>
      </c>
      <c r="AH3579" s="92">
        <v>0.0</v>
      </c>
    </row>
    <row r="3580">
      <c r="A3580" s="90" t="s">
        <v>71</v>
      </c>
      <c r="B3580" s="91" t="s">
        <v>357</v>
      </c>
      <c r="C3580" s="103">
        <v>1.0</v>
      </c>
      <c r="D3580" s="92">
        <v>0.0</v>
      </c>
      <c r="E3580" s="93">
        <f t="shared" si="2255"/>
        <v>7.5</v>
      </c>
      <c r="F3580" s="92">
        <v>0.0</v>
      </c>
      <c r="G3580" s="103">
        <v>32.0</v>
      </c>
      <c r="H3580" s="92">
        <v>0.0</v>
      </c>
      <c r="I3580" s="103">
        <v>30.0</v>
      </c>
      <c r="J3580" s="106">
        <f t="shared" si="2256"/>
        <v>2</v>
      </c>
      <c r="K3580" s="94">
        <f t="shared" si="2257"/>
        <v>1.066666667</v>
      </c>
      <c r="L3580" s="103">
        <v>15.0</v>
      </c>
      <c r="M3580" s="103">
        <v>42.0</v>
      </c>
      <c r="N3580" s="103">
        <v>1.0</v>
      </c>
      <c r="O3580" s="95">
        <f t="shared" si="2258"/>
        <v>7.5</v>
      </c>
      <c r="P3580" s="92">
        <v>0.0</v>
      </c>
      <c r="Q3580" s="92">
        <v>0.0</v>
      </c>
      <c r="R3580" s="92">
        <v>0.0</v>
      </c>
      <c r="S3580" s="92">
        <v>0.0</v>
      </c>
      <c r="T3580" s="92">
        <v>0.0</v>
      </c>
      <c r="U3580" s="92">
        <v>0.0</v>
      </c>
      <c r="V3580" s="92">
        <v>0.0</v>
      </c>
      <c r="W3580" s="92">
        <v>0.0</v>
      </c>
      <c r="X3580" s="92">
        <v>0.0</v>
      </c>
      <c r="Y3580" s="92">
        <v>0.0</v>
      </c>
      <c r="Z3580" s="92">
        <v>0.0</v>
      </c>
      <c r="AA3580" s="92">
        <v>0.0</v>
      </c>
      <c r="AB3580" s="92">
        <v>0.0</v>
      </c>
      <c r="AC3580" s="92">
        <v>0.0</v>
      </c>
      <c r="AD3580" s="92">
        <v>0.0</v>
      </c>
      <c r="AE3580" s="92">
        <v>0.0</v>
      </c>
      <c r="AF3580" s="92">
        <v>0.0</v>
      </c>
      <c r="AG3580" s="92">
        <v>0.0</v>
      </c>
      <c r="AH3580" s="92">
        <v>0.0</v>
      </c>
    </row>
    <row r="3581">
      <c r="A3581" s="90" t="s">
        <v>71</v>
      </c>
      <c r="B3581" s="91" t="s">
        <v>358</v>
      </c>
      <c r="C3581" s="92">
        <v>0.0</v>
      </c>
      <c r="D3581" s="92">
        <v>0.0</v>
      </c>
      <c r="E3581" s="93">
        <f t="shared" si="2255"/>
        <v>0</v>
      </c>
      <c r="F3581" s="92">
        <v>0.0</v>
      </c>
      <c r="G3581" s="92">
        <v>0.0</v>
      </c>
      <c r="H3581" s="92">
        <v>0.0</v>
      </c>
      <c r="I3581" s="92">
        <v>0.0</v>
      </c>
      <c r="J3581" s="106">
        <f t="shared" si="2256"/>
        <v>0</v>
      </c>
      <c r="K3581" s="94" t="str">
        <f t="shared" si="2257"/>
        <v>#DIV/0!</v>
      </c>
      <c r="L3581" s="92">
        <v>0.0</v>
      </c>
      <c r="M3581" s="92">
        <v>0.0</v>
      </c>
      <c r="N3581" s="103">
        <v>0.0</v>
      </c>
      <c r="O3581" s="95">
        <f t="shared" si="2258"/>
        <v>0</v>
      </c>
      <c r="P3581" s="92">
        <v>0.0</v>
      </c>
      <c r="Q3581" s="92">
        <v>0.0</v>
      </c>
      <c r="R3581" s="92">
        <v>0.0</v>
      </c>
      <c r="S3581" s="92">
        <v>0.0</v>
      </c>
      <c r="T3581" s="92">
        <v>0.0</v>
      </c>
      <c r="U3581" s="92">
        <v>0.0</v>
      </c>
      <c r="V3581" s="92">
        <v>0.0</v>
      </c>
      <c r="W3581" s="92">
        <v>0.0</v>
      </c>
      <c r="X3581" s="92">
        <v>0.0</v>
      </c>
      <c r="Y3581" s="92">
        <v>0.0</v>
      </c>
      <c r="Z3581" s="92">
        <v>0.0</v>
      </c>
      <c r="AA3581" s="92">
        <v>0.0</v>
      </c>
      <c r="AB3581" s="92">
        <v>0.0</v>
      </c>
      <c r="AC3581" s="92">
        <v>0.0</v>
      </c>
      <c r="AD3581" s="92">
        <v>0.0</v>
      </c>
      <c r="AE3581" s="92">
        <v>0.0</v>
      </c>
      <c r="AF3581" s="92">
        <v>0.0</v>
      </c>
      <c r="AG3581" s="92">
        <v>0.0</v>
      </c>
      <c r="AH3581" s="92">
        <v>0.0</v>
      </c>
    </row>
    <row r="3582">
      <c r="A3582" s="90" t="s">
        <v>71</v>
      </c>
      <c r="B3582" s="91" t="s">
        <v>327</v>
      </c>
      <c r="C3582" s="103">
        <v>1.0</v>
      </c>
      <c r="D3582" s="92">
        <v>0.0</v>
      </c>
      <c r="E3582" s="93">
        <f t="shared" si="2255"/>
        <v>7.933333333</v>
      </c>
      <c r="F3582" s="92">
        <v>0.0</v>
      </c>
      <c r="G3582" s="103">
        <v>8.0</v>
      </c>
      <c r="H3582" s="92">
        <v>0.0</v>
      </c>
      <c r="I3582" s="103">
        <v>17.0</v>
      </c>
      <c r="J3582" s="106">
        <f t="shared" si="2256"/>
        <v>-9</v>
      </c>
      <c r="K3582" s="94">
        <f t="shared" si="2257"/>
        <v>0.4705882353</v>
      </c>
      <c r="L3582" s="103">
        <v>28.0</v>
      </c>
      <c r="M3582" s="103">
        <v>10.0</v>
      </c>
      <c r="N3582" s="103">
        <v>1.0</v>
      </c>
      <c r="O3582" s="95">
        <f t="shared" si="2258"/>
        <v>7.933333333</v>
      </c>
      <c r="P3582" s="92">
        <v>0.0</v>
      </c>
      <c r="Q3582" s="92">
        <v>0.0</v>
      </c>
      <c r="R3582" s="92">
        <v>0.0</v>
      </c>
      <c r="S3582" s="92">
        <v>0.0</v>
      </c>
      <c r="T3582" s="92">
        <v>0.0</v>
      </c>
      <c r="U3582" s="92">
        <v>0.0</v>
      </c>
      <c r="V3582" s="92">
        <v>0.0</v>
      </c>
      <c r="W3582" s="92">
        <v>0.0</v>
      </c>
      <c r="X3582" s="92">
        <v>0.0</v>
      </c>
      <c r="Y3582" s="92">
        <v>0.0</v>
      </c>
      <c r="Z3582" s="92">
        <v>0.0</v>
      </c>
      <c r="AA3582" s="92">
        <v>0.0</v>
      </c>
      <c r="AB3582" s="92">
        <v>0.0</v>
      </c>
      <c r="AC3582" s="92">
        <v>0.0</v>
      </c>
      <c r="AD3582" s="92">
        <v>0.0</v>
      </c>
      <c r="AE3582" s="92">
        <v>0.0</v>
      </c>
      <c r="AF3582" s="92">
        <v>0.0</v>
      </c>
      <c r="AG3582" s="92">
        <v>0.0</v>
      </c>
      <c r="AH3582" s="92">
        <v>0.0</v>
      </c>
    </row>
    <row r="3583">
      <c r="A3583" s="90" t="s">
        <v>71</v>
      </c>
      <c r="B3583" s="91" t="s">
        <v>359</v>
      </c>
      <c r="C3583" s="92">
        <v>0.0</v>
      </c>
      <c r="D3583" s="92">
        <v>0.0</v>
      </c>
      <c r="E3583" s="93">
        <f t="shared" si="2255"/>
        <v>0</v>
      </c>
      <c r="F3583" s="92">
        <v>0.0</v>
      </c>
      <c r="G3583" s="92">
        <v>0.0</v>
      </c>
      <c r="H3583" s="92">
        <v>0.0</v>
      </c>
      <c r="I3583" s="92">
        <v>0.0</v>
      </c>
      <c r="J3583" s="106">
        <f t="shared" si="2256"/>
        <v>0</v>
      </c>
      <c r="K3583" s="94" t="str">
        <f t="shared" si="2257"/>
        <v>#DIV/0!</v>
      </c>
      <c r="L3583" s="92">
        <v>0.0</v>
      </c>
      <c r="M3583" s="92">
        <v>0.0</v>
      </c>
      <c r="N3583" s="103">
        <v>0.0</v>
      </c>
      <c r="O3583" s="95">
        <f t="shared" si="2258"/>
        <v>0</v>
      </c>
      <c r="P3583" s="92">
        <v>0.0</v>
      </c>
      <c r="Q3583" s="92">
        <v>0.0</v>
      </c>
      <c r="R3583" s="92">
        <v>0.0</v>
      </c>
      <c r="S3583" s="92">
        <v>0.0</v>
      </c>
      <c r="T3583" s="92">
        <v>0.0</v>
      </c>
      <c r="U3583" s="92">
        <v>0.0</v>
      </c>
      <c r="V3583" s="92">
        <v>0.0</v>
      </c>
      <c r="W3583" s="92">
        <v>0.0</v>
      </c>
      <c r="X3583" s="92">
        <v>0.0</v>
      </c>
      <c r="Y3583" s="92">
        <v>0.0</v>
      </c>
      <c r="Z3583" s="92">
        <v>0.0</v>
      </c>
      <c r="AA3583" s="92">
        <v>0.0</v>
      </c>
      <c r="AB3583" s="92">
        <v>0.0</v>
      </c>
      <c r="AC3583" s="92">
        <v>0.0</v>
      </c>
      <c r="AD3583" s="92">
        <v>0.0</v>
      </c>
      <c r="AE3583" s="92">
        <v>0.0</v>
      </c>
      <c r="AF3583" s="92">
        <v>0.0</v>
      </c>
      <c r="AG3583" s="92">
        <v>0.0</v>
      </c>
      <c r="AH3583" s="92">
        <v>0.0</v>
      </c>
    </row>
    <row r="3584">
      <c r="A3584" s="98"/>
      <c r="B3584" s="99"/>
      <c r="C3584" s="99">
        <f t="shared" ref="C3584:D3584" si="2259">SUM(C3578:C3583)/4</f>
        <v>1</v>
      </c>
      <c r="D3584" s="99">
        <f t="shared" si="2259"/>
        <v>0</v>
      </c>
      <c r="E3584" s="100">
        <f>SUM(E3578:E3583)</f>
        <v>30.26666667</v>
      </c>
      <c r="F3584" s="99">
        <f>SUM(F3578:F3583)/4</f>
        <v>0</v>
      </c>
      <c r="G3584" s="99">
        <f>SUM(G3578:G3583)</f>
        <v>117</v>
      </c>
      <c r="H3584" s="99"/>
      <c r="I3584" s="99">
        <f>SUM(I3578:I3583)</f>
        <v>113</v>
      </c>
      <c r="J3584" s="99">
        <f t="shared" si="2256"/>
        <v>4</v>
      </c>
      <c r="K3584" s="101">
        <f t="shared" si="2257"/>
        <v>1.03539823</v>
      </c>
      <c r="L3584" s="99">
        <f t="shared" ref="L3584:M3584" si="2260">SUM(L3578:L3583)</f>
        <v>70</v>
      </c>
      <c r="M3584" s="99">
        <f t="shared" si="2260"/>
        <v>157</v>
      </c>
      <c r="N3584" s="99"/>
      <c r="O3584" s="102"/>
      <c r="P3584" s="99">
        <f t="shared" ref="P3584:AH3584" si="2261">SUM(P3578:P3583)</f>
        <v>0</v>
      </c>
      <c r="Q3584" s="99">
        <f t="shared" si="2261"/>
        <v>0</v>
      </c>
      <c r="R3584" s="99">
        <f t="shared" si="2261"/>
        <v>0</v>
      </c>
      <c r="S3584" s="99">
        <f t="shared" si="2261"/>
        <v>0</v>
      </c>
      <c r="T3584" s="99">
        <f t="shared" si="2261"/>
        <v>0</v>
      </c>
      <c r="U3584" s="99">
        <f t="shared" si="2261"/>
        <v>0</v>
      </c>
      <c r="V3584" s="99">
        <f t="shared" si="2261"/>
        <v>0</v>
      </c>
      <c r="W3584" s="99">
        <f t="shared" si="2261"/>
        <v>0</v>
      </c>
      <c r="X3584" s="99">
        <f t="shared" si="2261"/>
        <v>0</v>
      </c>
      <c r="Y3584" s="99">
        <f t="shared" si="2261"/>
        <v>0</v>
      </c>
      <c r="Z3584" s="99">
        <f t="shared" si="2261"/>
        <v>0</v>
      </c>
      <c r="AA3584" s="99">
        <f t="shared" si="2261"/>
        <v>0</v>
      </c>
      <c r="AB3584" s="99">
        <f t="shared" si="2261"/>
        <v>0</v>
      </c>
      <c r="AC3584" s="99">
        <f t="shared" si="2261"/>
        <v>0</v>
      </c>
      <c r="AD3584" s="99">
        <f t="shared" si="2261"/>
        <v>0</v>
      </c>
      <c r="AE3584" s="99">
        <f t="shared" si="2261"/>
        <v>0</v>
      </c>
      <c r="AF3584" s="99">
        <f t="shared" si="2261"/>
        <v>0</v>
      </c>
      <c r="AG3584" s="99">
        <f t="shared" si="2261"/>
        <v>0</v>
      </c>
      <c r="AH3584" s="99">
        <f t="shared" si="2261"/>
        <v>0</v>
      </c>
    </row>
    <row r="3585">
      <c r="A3585" s="90" t="s">
        <v>22</v>
      </c>
      <c r="B3585" s="91" t="s">
        <v>289</v>
      </c>
      <c r="C3585" s="103">
        <v>1.0</v>
      </c>
      <c r="D3585" s="103">
        <v>1.0</v>
      </c>
      <c r="E3585" s="93">
        <f t="shared" ref="E3585:E3590" si="2262">SUM(L3585*I3585)/60</f>
        <v>7.233333333</v>
      </c>
      <c r="F3585" s="103">
        <v>2.0</v>
      </c>
      <c r="G3585" s="103">
        <v>23.0</v>
      </c>
      <c r="H3585" s="92">
        <v>0.0</v>
      </c>
      <c r="I3585" s="103">
        <v>31.0</v>
      </c>
      <c r="J3585" s="106">
        <f t="shared" si="2256"/>
        <v>-8</v>
      </c>
      <c r="K3585" s="94">
        <f t="shared" si="2257"/>
        <v>0.7419354839</v>
      </c>
      <c r="L3585" s="103">
        <v>14.0</v>
      </c>
      <c r="M3585" s="103">
        <v>30.0</v>
      </c>
      <c r="N3585" s="103">
        <v>1.0</v>
      </c>
      <c r="O3585" s="95">
        <f t="shared" ref="O3585:O3590" si="2263">SUM(L3585*I3585)/60</f>
        <v>7.233333333</v>
      </c>
      <c r="P3585" s="92">
        <v>0.0</v>
      </c>
      <c r="Q3585" s="92">
        <v>0.0</v>
      </c>
      <c r="R3585" s="92">
        <v>0.0</v>
      </c>
      <c r="S3585" s="92">
        <v>0.0</v>
      </c>
      <c r="T3585" s="92">
        <v>0.0</v>
      </c>
      <c r="U3585" s="92">
        <v>0.0</v>
      </c>
      <c r="V3585" s="92">
        <v>0.0</v>
      </c>
      <c r="W3585" s="92">
        <v>0.0</v>
      </c>
      <c r="X3585" s="92">
        <v>0.0</v>
      </c>
      <c r="Y3585" s="92">
        <v>0.0</v>
      </c>
      <c r="Z3585" s="92">
        <v>0.0</v>
      </c>
      <c r="AA3585" s="92">
        <v>0.0</v>
      </c>
      <c r="AB3585" s="92">
        <v>0.0</v>
      </c>
      <c r="AC3585" s="92">
        <v>0.0</v>
      </c>
      <c r="AD3585" s="92">
        <v>0.0</v>
      </c>
      <c r="AE3585" s="92">
        <v>0.0</v>
      </c>
      <c r="AF3585" s="92">
        <v>0.0</v>
      </c>
      <c r="AG3585" s="92">
        <v>0.0</v>
      </c>
      <c r="AH3585" s="92">
        <v>0.0</v>
      </c>
    </row>
    <row r="3586">
      <c r="A3586" s="90" t="s">
        <v>22</v>
      </c>
      <c r="B3586" s="91" t="s">
        <v>290</v>
      </c>
      <c r="C3586" s="103">
        <v>1.0</v>
      </c>
      <c r="D3586" s="103">
        <v>1.0</v>
      </c>
      <c r="E3586" s="93">
        <f t="shared" si="2262"/>
        <v>7.666666667</v>
      </c>
      <c r="F3586" s="92">
        <v>0.0</v>
      </c>
      <c r="G3586" s="103">
        <v>28.0</v>
      </c>
      <c r="H3586" s="92">
        <v>0.0</v>
      </c>
      <c r="I3586" s="103">
        <v>20.0</v>
      </c>
      <c r="J3586" s="106">
        <f t="shared" si="2256"/>
        <v>8</v>
      </c>
      <c r="K3586" s="94">
        <f t="shared" si="2257"/>
        <v>1.4</v>
      </c>
      <c r="L3586" s="103">
        <v>23.0</v>
      </c>
      <c r="M3586" s="103">
        <v>34.0</v>
      </c>
      <c r="N3586" s="103">
        <v>1.0</v>
      </c>
      <c r="O3586" s="95">
        <f t="shared" si="2263"/>
        <v>7.666666667</v>
      </c>
      <c r="P3586" s="92">
        <v>0.0</v>
      </c>
      <c r="Q3586" s="92">
        <v>0.0</v>
      </c>
      <c r="R3586" s="92">
        <v>0.0</v>
      </c>
      <c r="S3586" s="92">
        <v>0.0</v>
      </c>
      <c r="T3586" s="92">
        <v>0.0</v>
      </c>
      <c r="U3586" s="92">
        <v>0.0</v>
      </c>
      <c r="V3586" s="92">
        <v>0.0</v>
      </c>
      <c r="W3586" s="92">
        <v>0.0</v>
      </c>
      <c r="X3586" s="92">
        <v>0.0</v>
      </c>
      <c r="Y3586" s="92">
        <v>0.0</v>
      </c>
      <c r="Z3586" s="92">
        <v>0.0</v>
      </c>
      <c r="AA3586" s="92">
        <v>0.0</v>
      </c>
      <c r="AB3586" s="92">
        <v>0.0</v>
      </c>
      <c r="AC3586" s="92">
        <v>0.0</v>
      </c>
      <c r="AD3586" s="92">
        <v>0.0</v>
      </c>
      <c r="AE3586" s="92">
        <v>0.0</v>
      </c>
      <c r="AF3586" s="92">
        <v>0.0</v>
      </c>
      <c r="AG3586" s="92">
        <v>0.0</v>
      </c>
      <c r="AH3586" s="92">
        <v>0.0</v>
      </c>
    </row>
    <row r="3587">
      <c r="A3587" s="90" t="s">
        <v>22</v>
      </c>
      <c r="B3587" s="91" t="s">
        <v>291</v>
      </c>
      <c r="C3587" s="92">
        <v>0.0</v>
      </c>
      <c r="D3587" s="92">
        <v>0.0</v>
      </c>
      <c r="E3587" s="93">
        <f t="shared" si="2262"/>
        <v>0</v>
      </c>
      <c r="F3587" s="92">
        <v>0.0</v>
      </c>
      <c r="G3587" s="92">
        <v>0.0</v>
      </c>
      <c r="H3587" s="92">
        <v>0.0</v>
      </c>
      <c r="I3587" s="92">
        <v>0.0</v>
      </c>
      <c r="J3587" s="106">
        <f t="shared" si="2256"/>
        <v>0</v>
      </c>
      <c r="K3587" s="94" t="str">
        <f t="shared" si="2257"/>
        <v>#DIV/0!</v>
      </c>
      <c r="L3587" s="92">
        <v>0.0</v>
      </c>
      <c r="M3587" s="92">
        <v>0.0</v>
      </c>
      <c r="N3587" s="103">
        <v>0.0</v>
      </c>
      <c r="O3587" s="95">
        <f t="shared" si="2263"/>
        <v>0</v>
      </c>
      <c r="P3587" s="92">
        <v>0.0</v>
      </c>
      <c r="Q3587" s="92">
        <v>0.0</v>
      </c>
      <c r="R3587" s="92">
        <v>0.0</v>
      </c>
      <c r="S3587" s="92">
        <v>0.0</v>
      </c>
      <c r="T3587" s="92">
        <v>0.0</v>
      </c>
      <c r="U3587" s="92">
        <v>0.0</v>
      </c>
      <c r="V3587" s="92">
        <v>0.0</v>
      </c>
      <c r="W3587" s="92">
        <v>0.0</v>
      </c>
      <c r="X3587" s="92">
        <v>0.0</v>
      </c>
      <c r="Y3587" s="92">
        <v>0.0</v>
      </c>
      <c r="Z3587" s="92">
        <v>0.0</v>
      </c>
      <c r="AA3587" s="92">
        <v>0.0</v>
      </c>
      <c r="AB3587" s="92">
        <v>0.0</v>
      </c>
      <c r="AC3587" s="92">
        <v>0.0</v>
      </c>
      <c r="AD3587" s="92">
        <v>0.0</v>
      </c>
      <c r="AE3587" s="92">
        <v>0.0</v>
      </c>
      <c r="AF3587" s="92">
        <v>0.0</v>
      </c>
      <c r="AG3587" s="92">
        <v>0.0</v>
      </c>
      <c r="AH3587" s="92">
        <v>0.0</v>
      </c>
    </row>
    <row r="3588">
      <c r="A3588" s="90" t="s">
        <v>22</v>
      </c>
      <c r="B3588" s="91" t="s">
        <v>292</v>
      </c>
      <c r="C3588" s="103">
        <v>1.0</v>
      </c>
      <c r="D3588" s="103">
        <v>1.0</v>
      </c>
      <c r="E3588" s="93">
        <f t="shared" si="2262"/>
        <v>7</v>
      </c>
      <c r="F3588" s="103">
        <v>2.0</v>
      </c>
      <c r="G3588" s="103">
        <v>24.0</v>
      </c>
      <c r="H3588" s="92">
        <v>0.0</v>
      </c>
      <c r="I3588" s="103">
        <v>35.0</v>
      </c>
      <c r="J3588" s="106">
        <f t="shared" si="2256"/>
        <v>-11</v>
      </c>
      <c r="K3588" s="94">
        <f t="shared" si="2257"/>
        <v>0.6857142857</v>
      </c>
      <c r="L3588" s="103">
        <v>12.0</v>
      </c>
      <c r="M3588" s="103">
        <v>32.0</v>
      </c>
      <c r="N3588" s="103">
        <v>1.0</v>
      </c>
      <c r="O3588" s="95">
        <f t="shared" si="2263"/>
        <v>7</v>
      </c>
      <c r="P3588" s="92">
        <v>0.0</v>
      </c>
      <c r="Q3588" s="92">
        <v>0.0</v>
      </c>
      <c r="R3588" s="92">
        <v>0.0</v>
      </c>
      <c r="S3588" s="92">
        <v>0.0</v>
      </c>
      <c r="T3588" s="92">
        <v>0.0</v>
      </c>
      <c r="U3588" s="92">
        <v>0.0</v>
      </c>
      <c r="V3588" s="92">
        <v>0.0</v>
      </c>
      <c r="W3588" s="92">
        <v>0.0</v>
      </c>
      <c r="X3588" s="92">
        <v>0.0</v>
      </c>
      <c r="Y3588" s="92">
        <v>0.0</v>
      </c>
      <c r="Z3588" s="92">
        <v>0.0</v>
      </c>
      <c r="AA3588" s="92">
        <v>0.0</v>
      </c>
      <c r="AB3588" s="92">
        <v>0.0</v>
      </c>
      <c r="AC3588" s="92">
        <v>0.0</v>
      </c>
      <c r="AD3588" s="92">
        <v>0.0</v>
      </c>
      <c r="AE3588" s="92">
        <v>0.0</v>
      </c>
      <c r="AF3588" s="92">
        <v>0.0</v>
      </c>
      <c r="AG3588" s="92">
        <v>0.0</v>
      </c>
      <c r="AH3588" s="92">
        <v>0.0</v>
      </c>
    </row>
    <row r="3589">
      <c r="A3589" s="90" t="s">
        <v>22</v>
      </c>
      <c r="B3589" s="91" t="s">
        <v>293</v>
      </c>
      <c r="C3589" s="92">
        <v>0.0</v>
      </c>
      <c r="D3589" s="92">
        <v>0.0</v>
      </c>
      <c r="E3589" s="93">
        <f t="shared" si="2262"/>
        <v>0</v>
      </c>
      <c r="F3589" s="92">
        <v>0.0</v>
      </c>
      <c r="G3589" s="92">
        <v>0.0</v>
      </c>
      <c r="H3589" s="92">
        <v>0.0</v>
      </c>
      <c r="I3589" s="92">
        <v>0.0</v>
      </c>
      <c r="J3589" s="106">
        <f t="shared" si="2256"/>
        <v>0</v>
      </c>
      <c r="K3589" s="94" t="str">
        <f t="shared" si="2257"/>
        <v>#DIV/0!</v>
      </c>
      <c r="L3589" s="92">
        <v>0.0</v>
      </c>
      <c r="M3589" s="92">
        <v>0.0</v>
      </c>
      <c r="N3589" s="103">
        <v>0.0</v>
      </c>
      <c r="O3589" s="95">
        <f t="shared" si="2263"/>
        <v>0</v>
      </c>
      <c r="P3589" s="92">
        <v>0.0</v>
      </c>
      <c r="Q3589" s="92">
        <v>0.0</v>
      </c>
      <c r="R3589" s="92">
        <v>0.0</v>
      </c>
      <c r="S3589" s="92">
        <v>0.0</v>
      </c>
      <c r="T3589" s="92">
        <v>0.0</v>
      </c>
      <c r="U3589" s="92">
        <v>0.0</v>
      </c>
      <c r="V3589" s="92">
        <v>0.0</v>
      </c>
      <c r="W3589" s="92">
        <v>0.0</v>
      </c>
      <c r="X3589" s="92">
        <v>0.0</v>
      </c>
      <c r="Y3589" s="92">
        <v>0.0</v>
      </c>
      <c r="Z3589" s="92">
        <v>0.0</v>
      </c>
      <c r="AA3589" s="92">
        <v>0.0</v>
      </c>
      <c r="AB3589" s="92">
        <v>0.0</v>
      </c>
      <c r="AC3589" s="92">
        <v>0.0</v>
      </c>
      <c r="AD3589" s="92">
        <v>0.0</v>
      </c>
      <c r="AE3589" s="92">
        <v>0.0</v>
      </c>
      <c r="AF3589" s="92">
        <v>0.0</v>
      </c>
      <c r="AG3589" s="92">
        <v>0.0</v>
      </c>
      <c r="AH3589" s="92">
        <v>0.0</v>
      </c>
    </row>
    <row r="3590">
      <c r="A3590" s="90" t="s">
        <v>22</v>
      </c>
      <c r="B3590" s="91" t="s">
        <v>294</v>
      </c>
      <c r="C3590" s="103">
        <v>1.0</v>
      </c>
      <c r="D3590" s="103">
        <v>1.0</v>
      </c>
      <c r="E3590" s="93">
        <f t="shared" si="2262"/>
        <v>7.15</v>
      </c>
      <c r="F3590" s="103">
        <v>1.0</v>
      </c>
      <c r="G3590" s="103">
        <v>28.0</v>
      </c>
      <c r="H3590" s="92">
        <v>0.0</v>
      </c>
      <c r="I3590" s="103">
        <v>33.0</v>
      </c>
      <c r="J3590" s="106">
        <f t="shared" si="2256"/>
        <v>-5</v>
      </c>
      <c r="K3590" s="94">
        <f t="shared" si="2257"/>
        <v>0.8484848485</v>
      </c>
      <c r="L3590" s="103">
        <v>13.0</v>
      </c>
      <c r="M3590" s="103">
        <v>37.0</v>
      </c>
      <c r="N3590" s="103">
        <v>1.0</v>
      </c>
      <c r="O3590" s="95">
        <f t="shared" si="2263"/>
        <v>7.15</v>
      </c>
      <c r="P3590" s="92">
        <v>0.0</v>
      </c>
      <c r="Q3590" s="92">
        <v>0.0</v>
      </c>
      <c r="R3590" s="92">
        <v>0.0</v>
      </c>
      <c r="S3590" s="92">
        <v>0.0</v>
      </c>
      <c r="T3590" s="92">
        <v>0.0</v>
      </c>
      <c r="U3590" s="92">
        <v>0.0</v>
      </c>
      <c r="V3590" s="92">
        <v>0.0</v>
      </c>
      <c r="W3590" s="92">
        <v>0.0</v>
      </c>
      <c r="X3590" s="92">
        <v>0.0</v>
      </c>
      <c r="Y3590" s="92">
        <v>0.0</v>
      </c>
      <c r="Z3590" s="92">
        <v>0.0</v>
      </c>
      <c r="AA3590" s="92">
        <v>0.0</v>
      </c>
      <c r="AB3590" s="92">
        <v>0.0</v>
      </c>
      <c r="AC3590" s="92">
        <v>0.0</v>
      </c>
      <c r="AD3590" s="92">
        <v>0.0</v>
      </c>
      <c r="AE3590" s="92">
        <v>0.0</v>
      </c>
      <c r="AF3590" s="92">
        <v>0.0</v>
      </c>
      <c r="AG3590" s="92">
        <v>0.0</v>
      </c>
      <c r="AH3590" s="92">
        <v>0.0</v>
      </c>
    </row>
    <row r="3591">
      <c r="A3591" s="98" t="s">
        <v>271</v>
      </c>
      <c r="B3591" s="99"/>
      <c r="C3591" s="99">
        <f>SUM(C3585:C3590)</f>
        <v>4</v>
      </c>
      <c r="D3591" s="99">
        <f t="shared" ref="D3591:F3591" si="2264">SUM(D3585:D3590)/4</f>
        <v>1</v>
      </c>
      <c r="E3591" s="100">
        <f t="shared" si="2264"/>
        <v>7.2625</v>
      </c>
      <c r="F3591" s="99">
        <f t="shared" si="2264"/>
        <v>1.25</v>
      </c>
      <c r="G3591" s="99">
        <f>SUM(G3585:G3590)</f>
        <v>103</v>
      </c>
      <c r="H3591" s="99"/>
      <c r="I3591" s="99">
        <f>SUM(I3585:I3590)</f>
        <v>119</v>
      </c>
      <c r="J3591" s="99">
        <f t="shared" si="2256"/>
        <v>-16</v>
      </c>
      <c r="K3591" s="101">
        <f t="shared" si="2257"/>
        <v>0.8655462185</v>
      </c>
      <c r="L3591" s="99">
        <f t="shared" ref="L3591:M3591" si="2265">SUM(L3585:L3590)</f>
        <v>62</v>
      </c>
      <c r="M3591" s="99">
        <f t="shared" si="2265"/>
        <v>133</v>
      </c>
      <c r="N3591" s="99"/>
      <c r="O3591" s="102"/>
      <c r="P3591" s="99">
        <f t="shared" ref="P3591:AH3591" si="2266">SUM(P3585:P3590)</f>
        <v>0</v>
      </c>
      <c r="Q3591" s="99">
        <f t="shared" si="2266"/>
        <v>0</v>
      </c>
      <c r="R3591" s="99">
        <f t="shared" si="2266"/>
        <v>0</v>
      </c>
      <c r="S3591" s="99">
        <f t="shared" si="2266"/>
        <v>0</v>
      </c>
      <c r="T3591" s="99">
        <f t="shared" si="2266"/>
        <v>0</v>
      </c>
      <c r="U3591" s="99">
        <f t="shared" si="2266"/>
        <v>0</v>
      </c>
      <c r="V3591" s="99">
        <f t="shared" si="2266"/>
        <v>0</v>
      </c>
      <c r="W3591" s="99">
        <f t="shared" si="2266"/>
        <v>0</v>
      </c>
      <c r="X3591" s="99">
        <f t="shared" si="2266"/>
        <v>0</v>
      </c>
      <c r="Y3591" s="99">
        <f t="shared" si="2266"/>
        <v>0</v>
      </c>
      <c r="Z3591" s="99">
        <f t="shared" si="2266"/>
        <v>0</v>
      </c>
      <c r="AA3591" s="99">
        <f t="shared" si="2266"/>
        <v>0</v>
      </c>
      <c r="AB3591" s="99">
        <f t="shared" si="2266"/>
        <v>0</v>
      </c>
      <c r="AC3591" s="99">
        <f t="shared" si="2266"/>
        <v>0</v>
      </c>
      <c r="AD3591" s="99">
        <f t="shared" si="2266"/>
        <v>0</v>
      </c>
      <c r="AE3591" s="99">
        <f t="shared" si="2266"/>
        <v>0</v>
      </c>
      <c r="AF3591" s="99">
        <f t="shared" si="2266"/>
        <v>0</v>
      </c>
      <c r="AG3591" s="99">
        <f t="shared" si="2266"/>
        <v>0</v>
      </c>
      <c r="AH3591" s="99">
        <f t="shared" si="2266"/>
        <v>0</v>
      </c>
    </row>
    <row r="3592">
      <c r="A3592" s="114" t="s">
        <v>581</v>
      </c>
    </row>
    <row r="3594">
      <c r="A3594" s="115"/>
      <c r="F3594" s="116" t="s">
        <v>382</v>
      </c>
      <c r="L3594" s="117" t="s">
        <v>383</v>
      </c>
      <c r="N3594" s="118" t="s">
        <v>384</v>
      </c>
    </row>
    <row r="3595">
      <c r="A3595" s="83" t="s">
        <v>232</v>
      </c>
      <c r="B3595" s="83" t="s">
        <v>233</v>
      </c>
      <c r="C3595" s="83" t="s">
        <v>234</v>
      </c>
      <c r="D3595" s="83" t="s">
        <v>15</v>
      </c>
      <c r="E3595" s="84" t="s">
        <v>235</v>
      </c>
      <c r="F3595" s="85" t="s">
        <v>17</v>
      </c>
      <c r="G3595" s="85" t="s">
        <v>236</v>
      </c>
      <c r="H3595" s="85" t="s">
        <v>237</v>
      </c>
      <c r="I3595" s="85" t="s">
        <v>238</v>
      </c>
      <c r="J3595" s="85" t="s">
        <v>239</v>
      </c>
      <c r="K3595" s="86" t="s">
        <v>240</v>
      </c>
      <c r="L3595" s="87" t="s">
        <v>241</v>
      </c>
      <c r="M3595" s="87" t="s">
        <v>242</v>
      </c>
      <c r="N3595" s="88" t="s">
        <v>385</v>
      </c>
      <c r="O3595" s="88" t="s">
        <v>235</v>
      </c>
      <c r="P3595" s="88" t="s">
        <v>244</v>
      </c>
      <c r="Q3595" s="88" t="s">
        <v>245</v>
      </c>
      <c r="R3595" s="88" t="s">
        <v>246</v>
      </c>
      <c r="S3595" s="88" t="s">
        <v>247</v>
      </c>
      <c r="T3595" s="88" t="s">
        <v>248</v>
      </c>
      <c r="U3595" s="88" t="s">
        <v>249</v>
      </c>
      <c r="V3595" s="88" t="s">
        <v>250</v>
      </c>
      <c r="W3595" s="88" t="s">
        <v>251</v>
      </c>
      <c r="X3595" s="88" t="s">
        <v>252</v>
      </c>
      <c r="Y3595" s="88" t="s">
        <v>253</v>
      </c>
      <c r="Z3595" s="88" t="s">
        <v>254</v>
      </c>
      <c r="AA3595" s="88" t="s">
        <v>255</v>
      </c>
      <c r="AB3595" s="88" t="s">
        <v>256</v>
      </c>
      <c r="AC3595" s="88" t="s">
        <v>257</v>
      </c>
      <c r="AD3595" s="88" t="s">
        <v>258</v>
      </c>
      <c r="AE3595" s="88" t="s">
        <v>259</v>
      </c>
      <c r="AF3595" s="88" t="s">
        <v>260</v>
      </c>
      <c r="AG3595" s="88" t="s">
        <v>261</v>
      </c>
      <c r="AH3595" s="88" t="s">
        <v>262</v>
      </c>
    </row>
    <row r="3596">
      <c r="A3596" s="90" t="s">
        <v>71</v>
      </c>
      <c r="B3596" s="91" t="s">
        <v>356</v>
      </c>
      <c r="C3596" s="103">
        <v>1.0</v>
      </c>
      <c r="D3596" s="103">
        <v>1.0</v>
      </c>
      <c r="E3596" s="93">
        <f t="shared" ref="E3596:E3601" si="2267">SUM(L3596*I3596)/60</f>
        <v>83.3</v>
      </c>
      <c r="F3596" s="103">
        <v>1.0</v>
      </c>
      <c r="G3596" s="103">
        <v>482.0</v>
      </c>
      <c r="H3596" s="103">
        <v>2.0</v>
      </c>
      <c r="I3596" s="103">
        <v>294.0</v>
      </c>
      <c r="J3596" s="106">
        <f t="shared" ref="J3596:J3609" si="2268">SUM(G3596-I3596)</f>
        <v>188</v>
      </c>
      <c r="K3596" s="94">
        <f t="shared" ref="K3596:K3609" si="2269">SUM(G3596/I3596)</f>
        <v>1.639455782</v>
      </c>
      <c r="L3596" s="103">
        <v>17.0</v>
      </c>
      <c r="M3596" s="103">
        <v>720.0</v>
      </c>
      <c r="N3596" s="103">
        <v>1.0</v>
      </c>
      <c r="O3596" s="95">
        <f t="shared" ref="O3596:O3601" si="2270">(E3596*N3596)</f>
        <v>83.3</v>
      </c>
      <c r="P3596" s="103">
        <v>20.0</v>
      </c>
      <c r="Q3596" s="103">
        <v>9.0</v>
      </c>
      <c r="R3596" s="103">
        <v>36.0</v>
      </c>
      <c r="S3596" s="103">
        <v>7.0</v>
      </c>
      <c r="T3596" s="103">
        <v>93.0</v>
      </c>
      <c r="U3596" s="103">
        <v>37.0</v>
      </c>
      <c r="V3596" s="103">
        <v>12.0</v>
      </c>
      <c r="W3596" s="103">
        <v>3.0</v>
      </c>
      <c r="X3596" s="103">
        <v>2.0</v>
      </c>
      <c r="Y3596" s="103">
        <v>1.0</v>
      </c>
      <c r="Z3596" s="92">
        <v>0.0</v>
      </c>
      <c r="AA3596" s="92">
        <v>0.0</v>
      </c>
      <c r="AB3596" s="92">
        <v>0.0</v>
      </c>
      <c r="AC3596" s="103">
        <v>30.0</v>
      </c>
      <c r="AD3596" s="92">
        <v>0.0</v>
      </c>
      <c r="AE3596" s="92">
        <v>0.0</v>
      </c>
      <c r="AF3596" s="92">
        <v>0.0</v>
      </c>
      <c r="AG3596" s="92">
        <v>0.0</v>
      </c>
      <c r="AH3596" s="92">
        <v>0.0</v>
      </c>
    </row>
    <row r="3597">
      <c r="A3597" s="90" t="s">
        <v>71</v>
      </c>
      <c r="B3597" s="91" t="s">
        <v>318</v>
      </c>
      <c r="C3597" s="103">
        <v>1.0</v>
      </c>
      <c r="D3597" s="103">
        <v>1.0</v>
      </c>
      <c r="E3597" s="93">
        <f t="shared" si="2267"/>
        <v>81.75</v>
      </c>
      <c r="F3597" s="103">
        <v>1.0</v>
      </c>
      <c r="G3597" s="103">
        <v>343.0</v>
      </c>
      <c r="H3597" s="103">
        <v>1.0</v>
      </c>
      <c r="I3597" s="103">
        <v>327.0</v>
      </c>
      <c r="J3597" s="106">
        <f t="shared" si="2268"/>
        <v>16</v>
      </c>
      <c r="K3597" s="94">
        <f t="shared" si="2269"/>
        <v>1.048929664</v>
      </c>
      <c r="L3597" s="103">
        <v>15.0</v>
      </c>
      <c r="M3597" s="103">
        <v>442.0</v>
      </c>
      <c r="N3597" s="103">
        <v>1.0</v>
      </c>
      <c r="O3597" s="95">
        <f t="shared" si="2270"/>
        <v>81.75</v>
      </c>
      <c r="P3597" s="103">
        <v>19.0</v>
      </c>
      <c r="Q3597" s="103">
        <v>3.0</v>
      </c>
      <c r="R3597" s="103">
        <v>18.0</v>
      </c>
      <c r="S3597" s="103">
        <v>4.0</v>
      </c>
      <c r="T3597" s="103">
        <v>42.0</v>
      </c>
      <c r="U3597" s="103">
        <v>13.0</v>
      </c>
      <c r="V3597" s="103">
        <v>2.0</v>
      </c>
      <c r="W3597" s="92">
        <v>0.0</v>
      </c>
      <c r="X3597" s="92">
        <v>0.0</v>
      </c>
      <c r="Y3597" s="92">
        <v>0.0</v>
      </c>
      <c r="Z3597" s="92">
        <v>0.0</v>
      </c>
      <c r="AA3597" s="92">
        <v>0.0</v>
      </c>
      <c r="AB3597" s="92">
        <v>0.0</v>
      </c>
      <c r="AC3597" s="103">
        <v>9.0</v>
      </c>
      <c r="AD3597" s="92">
        <v>0.0</v>
      </c>
      <c r="AE3597" s="92">
        <v>0.0</v>
      </c>
      <c r="AF3597" s="92">
        <v>0.0</v>
      </c>
      <c r="AG3597" s="92">
        <v>0.0</v>
      </c>
      <c r="AH3597" s="92">
        <v>0.0</v>
      </c>
    </row>
    <row r="3598">
      <c r="A3598" s="90" t="s">
        <v>71</v>
      </c>
      <c r="B3598" s="91" t="s">
        <v>357</v>
      </c>
      <c r="C3598" s="103">
        <v>1.0</v>
      </c>
      <c r="D3598" s="103">
        <v>1.0</v>
      </c>
      <c r="E3598" s="93">
        <f t="shared" si="2267"/>
        <v>84.33333333</v>
      </c>
      <c r="F3598" s="92">
        <v>0.0</v>
      </c>
      <c r="G3598" s="103">
        <v>338.0</v>
      </c>
      <c r="H3598" s="103">
        <v>1.0</v>
      </c>
      <c r="I3598" s="103">
        <v>253.0</v>
      </c>
      <c r="J3598" s="106">
        <f t="shared" si="2268"/>
        <v>85</v>
      </c>
      <c r="K3598" s="94">
        <f t="shared" si="2269"/>
        <v>1.335968379</v>
      </c>
      <c r="L3598" s="103">
        <v>20.0</v>
      </c>
      <c r="M3598" s="103">
        <v>437.0</v>
      </c>
      <c r="N3598" s="103">
        <v>1.0</v>
      </c>
      <c r="O3598" s="95">
        <f t="shared" si="2270"/>
        <v>84.33333333</v>
      </c>
      <c r="P3598" s="103">
        <v>14.0</v>
      </c>
      <c r="Q3598" s="103">
        <v>12.0</v>
      </c>
      <c r="R3598" s="103">
        <v>19.0</v>
      </c>
      <c r="S3598" s="103">
        <v>3.0</v>
      </c>
      <c r="T3598" s="103">
        <v>43.0</v>
      </c>
      <c r="U3598" s="103">
        <v>15.0</v>
      </c>
      <c r="V3598" s="103">
        <v>2.0</v>
      </c>
      <c r="W3598" s="103">
        <v>1.0</v>
      </c>
      <c r="X3598" s="103">
        <v>1.0</v>
      </c>
      <c r="Y3598" s="92">
        <v>0.0</v>
      </c>
      <c r="Z3598" s="92">
        <v>0.0</v>
      </c>
      <c r="AA3598" s="92">
        <v>0.0</v>
      </c>
      <c r="AB3598" s="92">
        <v>0.0</v>
      </c>
      <c r="AC3598" s="103">
        <v>13.0</v>
      </c>
      <c r="AD3598" s="103">
        <v>1.0</v>
      </c>
      <c r="AE3598" s="92">
        <v>0.0</v>
      </c>
      <c r="AF3598" s="92">
        <v>0.0</v>
      </c>
      <c r="AG3598" s="103">
        <v>1.0</v>
      </c>
      <c r="AH3598" s="92">
        <v>0.0</v>
      </c>
    </row>
    <row r="3599">
      <c r="A3599" s="90" t="s">
        <v>71</v>
      </c>
      <c r="B3599" s="91" t="s">
        <v>358</v>
      </c>
      <c r="C3599" s="92">
        <v>0.0</v>
      </c>
      <c r="D3599" s="92">
        <v>0.0</v>
      </c>
      <c r="E3599" s="93">
        <f t="shared" si="2267"/>
        <v>0</v>
      </c>
      <c r="F3599" s="92">
        <v>0.0</v>
      </c>
      <c r="G3599" s="92">
        <v>0.0</v>
      </c>
      <c r="H3599" s="92">
        <v>0.0</v>
      </c>
      <c r="I3599" s="92">
        <v>0.0</v>
      </c>
      <c r="J3599" s="106">
        <f t="shared" si="2268"/>
        <v>0</v>
      </c>
      <c r="K3599" s="94" t="str">
        <f t="shared" si="2269"/>
        <v>#DIV/0!</v>
      </c>
      <c r="L3599" s="92">
        <v>0.0</v>
      </c>
      <c r="M3599" s="92">
        <v>0.0</v>
      </c>
      <c r="N3599" s="103">
        <v>0.0</v>
      </c>
      <c r="O3599" s="95">
        <f t="shared" si="2270"/>
        <v>0</v>
      </c>
      <c r="P3599" s="92">
        <v>0.0</v>
      </c>
      <c r="Q3599" s="92">
        <v>0.0</v>
      </c>
      <c r="R3599" s="92">
        <v>0.0</v>
      </c>
      <c r="S3599" s="92">
        <v>0.0</v>
      </c>
      <c r="T3599" s="92">
        <v>0.0</v>
      </c>
      <c r="U3599" s="92">
        <v>0.0</v>
      </c>
      <c r="V3599" s="92">
        <v>0.0</v>
      </c>
      <c r="W3599" s="92">
        <v>0.0</v>
      </c>
      <c r="X3599" s="92">
        <v>0.0</v>
      </c>
      <c r="Y3599" s="92">
        <v>0.0</v>
      </c>
      <c r="Z3599" s="92">
        <v>0.0</v>
      </c>
      <c r="AA3599" s="92">
        <v>0.0</v>
      </c>
      <c r="AB3599" s="92">
        <v>0.0</v>
      </c>
      <c r="AC3599" s="92">
        <v>0.0</v>
      </c>
      <c r="AD3599" s="92">
        <v>0.0</v>
      </c>
      <c r="AE3599" s="92">
        <v>0.0</v>
      </c>
      <c r="AF3599" s="92">
        <v>0.0</v>
      </c>
      <c r="AG3599" s="92">
        <v>0.0</v>
      </c>
      <c r="AH3599" s="92">
        <v>0.0</v>
      </c>
    </row>
    <row r="3600">
      <c r="A3600" s="90" t="s">
        <v>71</v>
      </c>
      <c r="B3600" s="91" t="s">
        <v>327</v>
      </c>
      <c r="C3600" s="103">
        <v>1.0</v>
      </c>
      <c r="D3600" s="103">
        <v>1.0</v>
      </c>
      <c r="E3600" s="93">
        <f t="shared" si="2267"/>
        <v>90.13333333</v>
      </c>
      <c r="F3600" s="103">
        <v>3.0</v>
      </c>
      <c r="G3600" s="103">
        <v>158.0</v>
      </c>
      <c r="H3600" s="103">
        <v>2.0</v>
      </c>
      <c r="I3600" s="103">
        <v>169.0</v>
      </c>
      <c r="J3600" s="106">
        <f t="shared" si="2268"/>
        <v>-11</v>
      </c>
      <c r="K3600" s="94">
        <f t="shared" si="2269"/>
        <v>0.9349112426</v>
      </c>
      <c r="L3600" s="103">
        <v>32.0</v>
      </c>
      <c r="M3600" s="103">
        <v>200.0</v>
      </c>
      <c r="N3600" s="103">
        <v>1.0</v>
      </c>
      <c r="O3600" s="95">
        <f t="shared" si="2270"/>
        <v>90.13333333</v>
      </c>
      <c r="P3600" s="103">
        <v>11.0</v>
      </c>
      <c r="Q3600" s="103">
        <v>6.0</v>
      </c>
      <c r="R3600" s="103">
        <v>5.0</v>
      </c>
      <c r="S3600" s="103">
        <v>1.0</v>
      </c>
      <c r="T3600" s="103">
        <v>17.0</v>
      </c>
      <c r="U3600" s="103">
        <v>5.0</v>
      </c>
      <c r="V3600" s="103">
        <v>1.0</v>
      </c>
      <c r="W3600" s="92">
        <v>0.0</v>
      </c>
      <c r="X3600" s="92">
        <v>0.0</v>
      </c>
      <c r="Y3600" s="92">
        <v>0.0</v>
      </c>
      <c r="Z3600" s="92">
        <v>0.0</v>
      </c>
      <c r="AA3600" s="92">
        <v>0.0</v>
      </c>
      <c r="AB3600" s="92">
        <v>0.0</v>
      </c>
      <c r="AC3600" s="103">
        <v>2.0</v>
      </c>
      <c r="AD3600" s="103">
        <v>1.0</v>
      </c>
      <c r="AE3600" s="92">
        <v>0.0</v>
      </c>
      <c r="AF3600" s="92">
        <v>0.0</v>
      </c>
      <c r="AG3600" s="92">
        <v>0.0</v>
      </c>
      <c r="AH3600" s="92">
        <v>0.0</v>
      </c>
    </row>
    <row r="3601">
      <c r="A3601" s="90" t="s">
        <v>71</v>
      </c>
      <c r="B3601" s="91" t="s">
        <v>359</v>
      </c>
      <c r="C3601" s="92">
        <v>0.0</v>
      </c>
      <c r="D3601" s="92">
        <v>0.0</v>
      </c>
      <c r="E3601" s="93">
        <f t="shared" si="2267"/>
        <v>0</v>
      </c>
      <c r="F3601" s="92">
        <v>0.0</v>
      </c>
      <c r="G3601" s="92">
        <v>0.0</v>
      </c>
      <c r="H3601" s="92">
        <v>0.0</v>
      </c>
      <c r="I3601" s="92">
        <v>0.0</v>
      </c>
      <c r="J3601" s="106">
        <f t="shared" si="2268"/>
        <v>0</v>
      </c>
      <c r="K3601" s="94" t="str">
        <f t="shared" si="2269"/>
        <v>#DIV/0!</v>
      </c>
      <c r="L3601" s="92">
        <v>0.0</v>
      </c>
      <c r="M3601" s="92">
        <v>0.0</v>
      </c>
      <c r="N3601" s="103">
        <v>0.0</v>
      </c>
      <c r="O3601" s="95">
        <f t="shared" si="2270"/>
        <v>0</v>
      </c>
      <c r="P3601" s="92">
        <v>0.0</v>
      </c>
      <c r="Q3601" s="92">
        <v>0.0</v>
      </c>
      <c r="R3601" s="92">
        <v>0.0</v>
      </c>
      <c r="S3601" s="92">
        <v>0.0</v>
      </c>
      <c r="T3601" s="92">
        <v>0.0</v>
      </c>
      <c r="U3601" s="92">
        <v>0.0</v>
      </c>
      <c r="V3601" s="92">
        <v>0.0</v>
      </c>
      <c r="W3601" s="92">
        <v>0.0</v>
      </c>
      <c r="X3601" s="92">
        <v>0.0</v>
      </c>
      <c r="Y3601" s="92">
        <v>0.0</v>
      </c>
      <c r="Z3601" s="92">
        <v>0.0</v>
      </c>
      <c r="AA3601" s="92">
        <v>0.0</v>
      </c>
      <c r="AB3601" s="92">
        <v>0.0</v>
      </c>
      <c r="AC3601" s="92">
        <v>0.0</v>
      </c>
      <c r="AD3601" s="92">
        <v>0.0</v>
      </c>
      <c r="AE3601" s="92">
        <v>0.0</v>
      </c>
      <c r="AF3601" s="92">
        <v>0.0</v>
      </c>
      <c r="AG3601" s="92">
        <v>0.0</v>
      </c>
      <c r="AH3601" s="92">
        <v>0.0</v>
      </c>
    </row>
    <row r="3602">
      <c r="A3602" s="98"/>
      <c r="B3602" s="99"/>
      <c r="C3602" s="99">
        <f t="shared" ref="C3602:D3602" si="2271">SUM(C3596:C3601)/4</f>
        <v>1</v>
      </c>
      <c r="D3602" s="99">
        <f t="shared" si="2271"/>
        <v>1</v>
      </c>
      <c r="E3602" s="100">
        <f>SUM(E3596:E3601)</f>
        <v>339.5166667</v>
      </c>
      <c r="F3602" s="99">
        <f>SUM(F3596:F3601)/4</f>
        <v>1.25</v>
      </c>
      <c r="G3602" s="99">
        <f>SUM(G3596:G3601)</f>
        <v>1321</v>
      </c>
      <c r="H3602" s="99"/>
      <c r="I3602" s="99">
        <f>SUM(I3596:I3601)</f>
        <v>1043</v>
      </c>
      <c r="J3602" s="99">
        <f t="shared" si="2268"/>
        <v>278</v>
      </c>
      <c r="K3602" s="101">
        <f t="shared" si="2269"/>
        <v>1.26653883</v>
      </c>
      <c r="L3602" s="99">
        <f t="shared" ref="L3602:M3602" si="2272">SUM(L3596:L3601)</f>
        <v>84</v>
      </c>
      <c r="M3602" s="99">
        <f t="shared" si="2272"/>
        <v>1799</v>
      </c>
      <c r="N3602" s="99"/>
      <c r="O3602" s="102"/>
      <c r="P3602" s="99">
        <f t="shared" ref="P3602:AH3602" si="2273">SUM(P3596:P3601)</f>
        <v>64</v>
      </c>
      <c r="Q3602" s="99">
        <f t="shared" si="2273"/>
        <v>30</v>
      </c>
      <c r="R3602" s="99">
        <f t="shared" si="2273"/>
        <v>78</v>
      </c>
      <c r="S3602" s="99">
        <f t="shared" si="2273"/>
        <v>15</v>
      </c>
      <c r="T3602" s="99">
        <f t="shared" si="2273"/>
        <v>195</v>
      </c>
      <c r="U3602" s="99">
        <f t="shared" si="2273"/>
        <v>70</v>
      </c>
      <c r="V3602" s="99">
        <f t="shared" si="2273"/>
        <v>17</v>
      </c>
      <c r="W3602" s="99">
        <f t="shared" si="2273"/>
        <v>4</v>
      </c>
      <c r="X3602" s="99">
        <f t="shared" si="2273"/>
        <v>3</v>
      </c>
      <c r="Y3602" s="99">
        <f t="shared" si="2273"/>
        <v>1</v>
      </c>
      <c r="Z3602" s="99">
        <f t="shared" si="2273"/>
        <v>0</v>
      </c>
      <c r="AA3602" s="99">
        <f t="shared" si="2273"/>
        <v>0</v>
      </c>
      <c r="AB3602" s="99">
        <f t="shared" si="2273"/>
        <v>0</v>
      </c>
      <c r="AC3602" s="99">
        <f t="shared" si="2273"/>
        <v>54</v>
      </c>
      <c r="AD3602" s="99">
        <f t="shared" si="2273"/>
        <v>2</v>
      </c>
      <c r="AE3602" s="99">
        <f t="shared" si="2273"/>
        <v>0</v>
      </c>
      <c r="AF3602" s="99">
        <f t="shared" si="2273"/>
        <v>0</v>
      </c>
      <c r="AG3602" s="99">
        <f t="shared" si="2273"/>
        <v>1</v>
      </c>
      <c r="AH3602" s="99">
        <f t="shared" si="2273"/>
        <v>0</v>
      </c>
    </row>
    <row r="3603">
      <c r="A3603" s="90" t="s">
        <v>22</v>
      </c>
      <c r="B3603" s="91" t="s">
        <v>289</v>
      </c>
      <c r="C3603" s="103">
        <v>1.0</v>
      </c>
      <c r="D3603" s="92">
        <v>0.0</v>
      </c>
      <c r="E3603" s="93">
        <f t="shared" ref="E3603:E3608" si="2274">SUM(L3603*I3603)/60</f>
        <v>80.75</v>
      </c>
      <c r="F3603" s="103">
        <v>1.0</v>
      </c>
      <c r="G3603" s="103">
        <v>201.0</v>
      </c>
      <c r="H3603" s="92">
        <v>0.0</v>
      </c>
      <c r="I3603" s="103">
        <v>285.0</v>
      </c>
      <c r="J3603" s="106">
        <f t="shared" si="2268"/>
        <v>-84</v>
      </c>
      <c r="K3603" s="94">
        <f t="shared" si="2269"/>
        <v>0.7052631579</v>
      </c>
      <c r="L3603" s="103">
        <v>17.0</v>
      </c>
      <c r="M3603" s="103">
        <v>264.0</v>
      </c>
      <c r="N3603" s="103">
        <v>1.0</v>
      </c>
      <c r="O3603" s="95">
        <f t="shared" ref="O3603:O3608" si="2275">SUM(L3603*I3603)/60</f>
        <v>80.75</v>
      </c>
      <c r="P3603" s="103">
        <v>14.0</v>
      </c>
      <c r="Q3603" s="103">
        <v>11.0</v>
      </c>
      <c r="R3603" s="103">
        <v>7.0</v>
      </c>
      <c r="S3603" s="103">
        <v>12.0</v>
      </c>
      <c r="T3603" s="103">
        <v>23.0</v>
      </c>
      <c r="U3603" s="103">
        <v>4.0</v>
      </c>
      <c r="V3603" s="103">
        <v>1.0</v>
      </c>
      <c r="W3603" s="92">
        <v>0.0</v>
      </c>
      <c r="X3603" s="92">
        <v>0.0</v>
      </c>
      <c r="Y3603" s="92">
        <v>0.0</v>
      </c>
      <c r="Z3603" s="92">
        <v>0.0</v>
      </c>
      <c r="AA3603" s="92">
        <v>0.0</v>
      </c>
      <c r="AB3603" s="92">
        <v>0.0</v>
      </c>
      <c r="AC3603" s="103">
        <v>3.0</v>
      </c>
      <c r="AD3603" s="92">
        <v>0.0</v>
      </c>
      <c r="AE3603" s="92">
        <v>0.0</v>
      </c>
      <c r="AF3603" s="92">
        <v>0.0</v>
      </c>
      <c r="AG3603" s="92">
        <v>0.0</v>
      </c>
      <c r="AH3603" s="92">
        <v>0.0</v>
      </c>
    </row>
    <row r="3604">
      <c r="A3604" s="90" t="s">
        <v>22</v>
      </c>
      <c r="B3604" s="91" t="s">
        <v>290</v>
      </c>
      <c r="C3604" s="103">
        <v>1.0</v>
      </c>
      <c r="D3604" s="92">
        <v>0.0</v>
      </c>
      <c r="E3604" s="93">
        <f t="shared" si="2274"/>
        <v>78.4</v>
      </c>
      <c r="F3604" s="103">
        <v>1.0</v>
      </c>
      <c r="G3604" s="103">
        <v>220.0</v>
      </c>
      <c r="H3604" s="103">
        <v>3.0</v>
      </c>
      <c r="I3604" s="103">
        <v>336.0</v>
      </c>
      <c r="J3604" s="106">
        <f t="shared" si="2268"/>
        <v>-116</v>
      </c>
      <c r="K3604" s="94">
        <f t="shared" si="2269"/>
        <v>0.6547619048</v>
      </c>
      <c r="L3604" s="103">
        <v>14.0</v>
      </c>
      <c r="M3604" s="103">
        <v>271.0</v>
      </c>
      <c r="N3604" s="103">
        <v>1.0</v>
      </c>
      <c r="O3604" s="95">
        <f t="shared" si="2275"/>
        <v>78.4</v>
      </c>
      <c r="P3604" s="103">
        <v>11.0</v>
      </c>
      <c r="Q3604" s="103">
        <v>4.0</v>
      </c>
      <c r="R3604" s="103">
        <v>4.0</v>
      </c>
      <c r="S3604" s="103">
        <v>12.0</v>
      </c>
      <c r="T3604" s="103">
        <v>26.0</v>
      </c>
      <c r="U3604" s="103">
        <v>3.0</v>
      </c>
      <c r="V3604" s="103">
        <v>1.0</v>
      </c>
      <c r="W3604" s="103">
        <v>1.0</v>
      </c>
      <c r="X3604" s="103">
        <v>1.0</v>
      </c>
      <c r="Y3604" s="92">
        <v>0.0</v>
      </c>
      <c r="Z3604" s="92">
        <v>0.0</v>
      </c>
      <c r="AA3604" s="92">
        <v>0.0</v>
      </c>
      <c r="AB3604" s="92">
        <v>0.0</v>
      </c>
      <c r="AC3604" s="103">
        <v>2.0</v>
      </c>
      <c r="AD3604" s="92">
        <v>0.0</v>
      </c>
      <c r="AE3604" s="92">
        <v>0.0</v>
      </c>
      <c r="AF3604" s="92">
        <v>0.0</v>
      </c>
      <c r="AG3604" s="92">
        <v>0.0</v>
      </c>
      <c r="AH3604" s="92">
        <v>0.0</v>
      </c>
    </row>
    <row r="3605">
      <c r="A3605" s="90" t="s">
        <v>22</v>
      </c>
      <c r="B3605" s="91" t="s">
        <v>291</v>
      </c>
      <c r="C3605" s="92">
        <v>0.0</v>
      </c>
      <c r="D3605" s="92">
        <v>0.0</v>
      </c>
      <c r="E3605" s="93">
        <f t="shared" si="2274"/>
        <v>0</v>
      </c>
      <c r="F3605" s="92">
        <v>0.0</v>
      </c>
      <c r="G3605" s="92">
        <v>0.0</v>
      </c>
      <c r="H3605" s="92">
        <v>0.0</v>
      </c>
      <c r="I3605" s="92">
        <v>0.0</v>
      </c>
      <c r="J3605" s="106">
        <f t="shared" si="2268"/>
        <v>0</v>
      </c>
      <c r="K3605" s="94" t="str">
        <f t="shared" si="2269"/>
        <v>#DIV/0!</v>
      </c>
      <c r="L3605" s="92">
        <v>0.0</v>
      </c>
      <c r="M3605" s="92">
        <v>0.0</v>
      </c>
      <c r="N3605" s="103">
        <v>0.0</v>
      </c>
      <c r="O3605" s="95">
        <f t="shared" si="2275"/>
        <v>0</v>
      </c>
      <c r="P3605" s="92">
        <v>0.0</v>
      </c>
      <c r="Q3605" s="92">
        <v>0.0</v>
      </c>
      <c r="R3605" s="92">
        <v>0.0</v>
      </c>
      <c r="S3605" s="92">
        <v>0.0</v>
      </c>
      <c r="T3605" s="92">
        <v>0.0</v>
      </c>
      <c r="U3605" s="92">
        <v>0.0</v>
      </c>
      <c r="V3605" s="92">
        <v>0.0</v>
      </c>
      <c r="W3605" s="92">
        <v>0.0</v>
      </c>
      <c r="X3605" s="92">
        <v>0.0</v>
      </c>
      <c r="Y3605" s="92">
        <v>0.0</v>
      </c>
      <c r="Z3605" s="92">
        <v>0.0</v>
      </c>
      <c r="AA3605" s="92">
        <v>0.0</v>
      </c>
      <c r="AB3605" s="92">
        <v>0.0</v>
      </c>
      <c r="AC3605" s="92">
        <v>0.0</v>
      </c>
      <c r="AD3605" s="92">
        <v>0.0</v>
      </c>
      <c r="AE3605" s="92">
        <v>0.0</v>
      </c>
      <c r="AF3605" s="92">
        <v>0.0</v>
      </c>
      <c r="AG3605" s="92">
        <v>0.0</v>
      </c>
      <c r="AH3605" s="92">
        <v>0.0</v>
      </c>
    </row>
    <row r="3606">
      <c r="A3606" s="90" t="s">
        <v>22</v>
      </c>
      <c r="B3606" s="91" t="s">
        <v>292</v>
      </c>
      <c r="C3606" s="103">
        <v>1.0</v>
      </c>
      <c r="D3606" s="92">
        <v>0.0</v>
      </c>
      <c r="E3606" s="93">
        <f t="shared" si="2274"/>
        <v>82</v>
      </c>
      <c r="F3606" s="92">
        <v>0.0</v>
      </c>
      <c r="G3606" s="103">
        <v>291.0</v>
      </c>
      <c r="H3606" s="103">
        <v>2.0</v>
      </c>
      <c r="I3606" s="103">
        <v>328.0</v>
      </c>
      <c r="J3606" s="106">
        <f t="shared" si="2268"/>
        <v>-37</v>
      </c>
      <c r="K3606" s="94">
        <f t="shared" si="2269"/>
        <v>0.887195122</v>
      </c>
      <c r="L3606" s="103">
        <v>15.0</v>
      </c>
      <c r="M3606" s="103">
        <v>376.0</v>
      </c>
      <c r="N3606" s="103">
        <v>1.0</v>
      </c>
      <c r="O3606" s="95">
        <f t="shared" si="2275"/>
        <v>82</v>
      </c>
      <c r="P3606" s="103">
        <v>9.0</v>
      </c>
      <c r="Q3606" s="103">
        <v>5.0</v>
      </c>
      <c r="R3606" s="103">
        <v>21.0</v>
      </c>
      <c r="S3606" s="103">
        <v>17.0</v>
      </c>
      <c r="T3606" s="103">
        <v>35.0</v>
      </c>
      <c r="U3606" s="103">
        <v>3.0</v>
      </c>
      <c r="V3606" s="103">
        <v>1.0</v>
      </c>
      <c r="W3606" s="92">
        <v>0.0</v>
      </c>
      <c r="X3606" s="92">
        <v>0.0</v>
      </c>
      <c r="Y3606" s="92">
        <v>0.0</v>
      </c>
      <c r="Z3606" s="92">
        <v>0.0</v>
      </c>
      <c r="AA3606" s="92">
        <v>0.0</v>
      </c>
      <c r="AB3606" s="92">
        <v>0.0</v>
      </c>
      <c r="AC3606" s="103">
        <v>5.0</v>
      </c>
      <c r="AD3606" s="92">
        <v>0.0</v>
      </c>
      <c r="AE3606" s="92">
        <v>0.0</v>
      </c>
      <c r="AF3606" s="92">
        <v>0.0</v>
      </c>
      <c r="AG3606" s="92">
        <v>0.0</v>
      </c>
      <c r="AH3606" s="92">
        <v>0.0</v>
      </c>
    </row>
    <row r="3607">
      <c r="A3607" s="90" t="s">
        <v>22</v>
      </c>
      <c r="B3607" s="91" t="s">
        <v>293</v>
      </c>
      <c r="C3607" s="92">
        <v>0.0</v>
      </c>
      <c r="D3607" s="92">
        <v>0.0</v>
      </c>
      <c r="E3607" s="93">
        <f t="shared" si="2274"/>
        <v>0</v>
      </c>
      <c r="F3607" s="92">
        <v>0.0</v>
      </c>
      <c r="G3607" s="92">
        <v>0.0</v>
      </c>
      <c r="H3607" s="92">
        <v>0.0</v>
      </c>
      <c r="I3607" s="92">
        <v>0.0</v>
      </c>
      <c r="J3607" s="106">
        <f t="shared" si="2268"/>
        <v>0</v>
      </c>
      <c r="K3607" s="94" t="str">
        <f t="shared" si="2269"/>
        <v>#DIV/0!</v>
      </c>
      <c r="L3607" s="92">
        <v>0.0</v>
      </c>
      <c r="M3607" s="92">
        <v>0.0</v>
      </c>
      <c r="N3607" s="103">
        <v>0.0</v>
      </c>
      <c r="O3607" s="95">
        <f t="shared" si="2275"/>
        <v>0</v>
      </c>
      <c r="P3607" s="92">
        <v>0.0</v>
      </c>
      <c r="Q3607" s="92">
        <v>0.0</v>
      </c>
      <c r="R3607" s="92">
        <v>0.0</v>
      </c>
      <c r="S3607" s="92">
        <v>0.0</v>
      </c>
      <c r="T3607" s="92">
        <v>0.0</v>
      </c>
      <c r="U3607" s="92">
        <v>0.0</v>
      </c>
      <c r="V3607" s="92">
        <v>0.0</v>
      </c>
      <c r="W3607" s="92">
        <v>0.0</v>
      </c>
      <c r="X3607" s="92">
        <v>0.0</v>
      </c>
      <c r="Y3607" s="92">
        <v>0.0</v>
      </c>
      <c r="Z3607" s="92">
        <v>0.0</v>
      </c>
      <c r="AA3607" s="92">
        <v>0.0</v>
      </c>
      <c r="AB3607" s="92">
        <v>0.0</v>
      </c>
      <c r="AC3607" s="92">
        <v>0.0</v>
      </c>
      <c r="AD3607" s="92">
        <v>0.0</v>
      </c>
      <c r="AE3607" s="92">
        <v>0.0</v>
      </c>
      <c r="AF3607" s="92">
        <v>0.0</v>
      </c>
      <c r="AG3607" s="92">
        <v>0.0</v>
      </c>
      <c r="AH3607" s="92">
        <v>0.0</v>
      </c>
    </row>
    <row r="3608">
      <c r="A3608" s="90" t="s">
        <v>22</v>
      </c>
      <c r="B3608" s="91" t="s">
        <v>294</v>
      </c>
      <c r="C3608" s="103">
        <v>1.0</v>
      </c>
      <c r="D3608" s="92">
        <v>0.0</v>
      </c>
      <c r="E3608" s="93">
        <f t="shared" si="2274"/>
        <v>72.78333333</v>
      </c>
      <c r="F3608" s="103">
        <v>1.0</v>
      </c>
      <c r="G3608" s="103">
        <v>314.0</v>
      </c>
      <c r="H3608" s="92">
        <v>0.0</v>
      </c>
      <c r="I3608" s="103">
        <v>397.0</v>
      </c>
      <c r="J3608" s="106">
        <f t="shared" si="2268"/>
        <v>-83</v>
      </c>
      <c r="K3608" s="94">
        <f t="shared" si="2269"/>
        <v>0.7909319899</v>
      </c>
      <c r="L3608" s="103">
        <v>11.0</v>
      </c>
      <c r="M3608" s="103">
        <v>408.0</v>
      </c>
      <c r="N3608" s="103">
        <v>1.0</v>
      </c>
      <c r="O3608" s="95">
        <f t="shared" si="2275"/>
        <v>72.78333333</v>
      </c>
      <c r="P3608" s="103">
        <v>19.0</v>
      </c>
      <c r="Q3608" s="103">
        <v>5.0</v>
      </c>
      <c r="R3608" s="103">
        <v>19.0</v>
      </c>
      <c r="S3608" s="103">
        <v>11.0</v>
      </c>
      <c r="T3608" s="103">
        <v>42.0</v>
      </c>
      <c r="U3608" s="103">
        <v>7.0</v>
      </c>
      <c r="V3608" s="103">
        <v>1.0</v>
      </c>
      <c r="W3608" s="92">
        <v>0.0</v>
      </c>
      <c r="X3608" s="92">
        <v>0.0</v>
      </c>
      <c r="Y3608" s="92">
        <v>0.0</v>
      </c>
      <c r="Z3608" s="92">
        <v>0.0</v>
      </c>
      <c r="AA3608" s="92">
        <v>0.0</v>
      </c>
      <c r="AB3608" s="92">
        <v>0.0</v>
      </c>
      <c r="AC3608" s="103">
        <v>5.0</v>
      </c>
      <c r="AD3608" s="92">
        <v>0.0</v>
      </c>
      <c r="AE3608" s="92">
        <v>0.0</v>
      </c>
      <c r="AF3608" s="92">
        <v>0.0</v>
      </c>
      <c r="AG3608" s="92">
        <v>0.0</v>
      </c>
      <c r="AH3608" s="92">
        <v>0.0</v>
      </c>
    </row>
    <row r="3609">
      <c r="A3609" s="98" t="s">
        <v>271</v>
      </c>
      <c r="B3609" s="99"/>
      <c r="C3609" s="99">
        <f>SUM(C3603:C3608)</f>
        <v>4</v>
      </c>
      <c r="D3609" s="99">
        <f t="shared" ref="D3609:F3609" si="2276">SUM(D3603:D3608)/4</f>
        <v>0</v>
      </c>
      <c r="E3609" s="100">
        <f t="shared" si="2276"/>
        <v>78.48333333</v>
      </c>
      <c r="F3609" s="99">
        <f t="shared" si="2276"/>
        <v>0.75</v>
      </c>
      <c r="G3609" s="99">
        <f>SUM(G3603:G3608)</f>
        <v>1026</v>
      </c>
      <c r="H3609" s="99"/>
      <c r="I3609" s="99">
        <f>SUM(I3603:I3608)</f>
        <v>1346</v>
      </c>
      <c r="J3609" s="99">
        <f t="shared" si="2268"/>
        <v>-320</v>
      </c>
      <c r="K3609" s="101">
        <f t="shared" si="2269"/>
        <v>0.7622585438</v>
      </c>
      <c r="L3609" s="99">
        <f t="shared" ref="L3609:M3609" si="2277">SUM(L3603:L3608)</f>
        <v>57</v>
      </c>
      <c r="M3609" s="99">
        <f t="shared" si="2277"/>
        <v>1319</v>
      </c>
      <c r="N3609" s="99"/>
      <c r="O3609" s="102"/>
      <c r="P3609" s="99">
        <f t="shared" ref="P3609:AH3609" si="2278">SUM(P3603:P3608)</f>
        <v>53</v>
      </c>
      <c r="Q3609" s="99">
        <f t="shared" si="2278"/>
        <v>25</v>
      </c>
      <c r="R3609" s="99">
        <f t="shared" si="2278"/>
        <v>51</v>
      </c>
      <c r="S3609" s="99">
        <f t="shared" si="2278"/>
        <v>52</v>
      </c>
      <c r="T3609" s="99">
        <f t="shared" si="2278"/>
        <v>126</v>
      </c>
      <c r="U3609" s="99">
        <f t="shared" si="2278"/>
        <v>17</v>
      </c>
      <c r="V3609" s="99">
        <f t="shared" si="2278"/>
        <v>4</v>
      </c>
      <c r="W3609" s="99">
        <f t="shared" si="2278"/>
        <v>1</v>
      </c>
      <c r="X3609" s="99">
        <f t="shared" si="2278"/>
        <v>1</v>
      </c>
      <c r="Y3609" s="99">
        <f t="shared" si="2278"/>
        <v>0</v>
      </c>
      <c r="Z3609" s="99">
        <f t="shared" si="2278"/>
        <v>0</v>
      </c>
      <c r="AA3609" s="99">
        <f t="shared" si="2278"/>
        <v>0</v>
      </c>
      <c r="AB3609" s="99">
        <f t="shared" si="2278"/>
        <v>0</v>
      </c>
      <c r="AC3609" s="99">
        <f t="shared" si="2278"/>
        <v>15</v>
      </c>
      <c r="AD3609" s="99">
        <f t="shared" si="2278"/>
        <v>0</v>
      </c>
      <c r="AE3609" s="99">
        <f t="shared" si="2278"/>
        <v>0</v>
      </c>
      <c r="AF3609" s="99">
        <f t="shared" si="2278"/>
        <v>0</v>
      </c>
      <c r="AG3609" s="99">
        <f t="shared" si="2278"/>
        <v>0</v>
      </c>
      <c r="AH3609" s="99">
        <f t="shared" si="2278"/>
        <v>0</v>
      </c>
    </row>
    <row r="3610">
      <c r="A3610" s="98"/>
      <c r="B3610" s="99"/>
      <c r="C3610" s="99"/>
      <c r="D3610" s="99"/>
      <c r="E3610" s="100"/>
      <c r="F3610" s="99"/>
      <c r="G3610" s="99"/>
      <c r="H3610" s="99"/>
      <c r="I3610" s="99"/>
      <c r="J3610" s="99"/>
      <c r="K3610" s="101"/>
      <c r="L3610" s="99"/>
      <c r="M3610" s="99"/>
      <c r="N3610" s="99"/>
      <c r="O3610" s="102"/>
      <c r="P3610" s="99"/>
      <c r="Q3610" s="99"/>
      <c r="R3610" s="99"/>
      <c r="S3610" s="99"/>
      <c r="T3610" s="99"/>
      <c r="U3610" s="99"/>
      <c r="V3610" s="99"/>
      <c r="W3610" s="99"/>
      <c r="X3610" s="99"/>
      <c r="Y3610" s="99"/>
      <c r="Z3610" s="99"/>
      <c r="AA3610" s="99"/>
      <c r="AB3610" s="99"/>
      <c r="AC3610" s="99"/>
      <c r="AD3610" s="99"/>
      <c r="AE3610" s="99"/>
      <c r="AF3610" s="99"/>
      <c r="AG3610" s="99"/>
      <c r="AH3610" s="99"/>
    </row>
    <row r="3611">
      <c r="A3611" s="98"/>
      <c r="B3611" s="99"/>
      <c r="C3611" s="99"/>
      <c r="D3611" s="99"/>
      <c r="E3611" s="100"/>
      <c r="F3611" s="99"/>
      <c r="G3611" s="99"/>
      <c r="H3611" s="99"/>
      <c r="I3611" s="99"/>
      <c r="J3611" s="99"/>
      <c r="K3611" s="101"/>
      <c r="L3611" s="99"/>
      <c r="M3611" s="99"/>
      <c r="N3611" s="99"/>
      <c r="O3611" s="102"/>
      <c r="P3611" s="99"/>
      <c r="Q3611" s="99"/>
      <c r="R3611" s="99"/>
      <c r="S3611" s="99"/>
      <c r="T3611" s="99"/>
      <c r="U3611" s="99"/>
      <c r="V3611" s="99"/>
      <c r="W3611" s="99"/>
      <c r="X3611" s="99"/>
      <c r="Y3611" s="99"/>
      <c r="Z3611" s="99"/>
      <c r="AA3611" s="99"/>
      <c r="AB3611" s="99"/>
      <c r="AC3611" s="99"/>
      <c r="AD3611" s="99"/>
      <c r="AE3611" s="99"/>
      <c r="AF3611" s="99"/>
      <c r="AG3611" s="99"/>
      <c r="AH3611" s="99"/>
    </row>
    <row r="3612">
      <c r="A3612" s="98"/>
      <c r="B3612" s="99"/>
      <c r="C3612" s="99"/>
      <c r="D3612" s="99"/>
      <c r="E3612" s="100"/>
      <c r="F3612" s="99"/>
      <c r="G3612" s="99"/>
      <c r="H3612" s="99"/>
      <c r="I3612" s="99"/>
      <c r="J3612" s="99"/>
      <c r="K3612" s="101"/>
      <c r="L3612" s="99"/>
      <c r="M3612" s="99"/>
      <c r="N3612" s="99"/>
      <c r="O3612" s="102"/>
      <c r="P3612" s="99"/>
      <c r="Q3612" s="99"/>
      <c r="R3612" s="99"/>
      <c r="S3612" s="99"/>
      <c r="T3612" s="99"/>
      <c r="U3612" s="99"/>
      <c r="V3612" s="99"/>
      <c r="W3612" s="99"/>
      <c r="X3612" s="99"/>
      <c r="Y3612" s="99"/>
      <c r="Z3612" s="99"/>
      <c r="AA3612" s="99"/>
      <c r="AB3612" s="99"/>
      <c r="AC3612" s="99"/>
      <c r="AD3612" s="99"/>
      <c r="AE3612" s="99"/>
      <c r="AF3612" s="99"/>
      <c r="AG3612" s="99"/>
      <c r="AH3612" s="99"/>
    </row>
    <row r="3613">
      <c r="A3613" s="98"/>
      <c r="B3613" s="99"/>
      <c r="C3613" s="99"/>
      <c r="D3613" s="99"/>
      <c r="E3613" s="100"/>
      <c r="F3613" s="99"/>
      <c r="G3613" s="99"/>
      <c r="H3613" s="99"/>
      <c r="I3613" s="99"/>
      <c r="J3613" s="99"/>
      <c r="K3613" s="101"/>
      <c r="L3613" s="99"/>
      <c r="M3613" s="99"/>
      <c r="N3613" s="99"/>
      <c r="O3613" s="102"/>
      <c r="P3613" s="99"/>
      <c r="Q3613" s="99"/>
      <c r="R3613" s="99"/>
      <c r="S3613" s="99"/>
      <c r="T3613" s="99"/>
      <c r="U3613" s="99"/>
      <c r="V3613" s="99"/>
      <c r="W3613" s="99"/>
      <c r="X3613" s="99"/>
      <c r="Y3613" s="99"/>
      <c r="Z3613" s="99"/>
      <c r="AA3613" s="99"/>
      <c r="AB3613" s="99"/>
      <c r="AC3613" s="99"/>
      <c r="AD3613" s="99"/>
      <c r="AE3613" s="99"/>
      <c r="AF3613" s="99"/>
      <c r="AG3613" s="99"/>
      <c r="AH3613" s="99"/>
    </row>
    <row r="3614">
      <c r="A3614" s="98"/>
      <c r="B3614" s="99"/>
      <c r="C3614" s="99"/>
      <c r="D3614" s="99"/>
      <c r="E3614" s="100"/>
      <c r="F3614" s="99"/>
      <c r="G3614" s="99"/>
      <c r="H3614" s="99"/>
      <c r="I3614" s="99"/>
      <c r="J3614" s="99"/>
      <c r="K3614" s="101"/>
      <c r="L3614" s="99"/>
      <c r="M3614" s="99"/>
      <c r="N3614" s="99"/>
      <c r="O3614" s="102"/>
      <c r="P3614" s="99"/>
      <c r="Q3614" s="99"/>
      <c r="R3614" s="99"/>
      <c r="S3614" s="99"/>
      <c r="T3614" s="99"/>
      <c r="U3614" s="99"/>
      <c r="V3614" s="99"/>
      <c r="W3614" s="99"/>
      <c r="X3614" s="99"/>
      <c r="Y3614" s="99"/>
      <c r="Z3614" s="99"/>
      <c r="AA3614" s="99"/>
      <c r="AB3614" s="99"/>
      <c r="AC3614" s="99"/>
      <c r="AD3614" s="99"/>
      <c r="AE3614" s="99"/>
      <c r="AF3614" s="99"/>
      <c r="AG3614" s="99"/>
      <c r="AH3614" s="99"/>
    </row>
    <row r="3615">
      <c r="A3615" s="98"/>
      <c r="B3615" s="99"/>
      <c r="C3615" s="99"/>
      <c r="D3615" s="99"/>
      <c r="E3615" s="100"/>
      <c r="F3615" s="99"/>
      <c r="G3615" s="99"/>
      <c r="H3615" s="99"/>
      <c r="I3615" s="99"/>
      <c r="J3615" s="99"/>
      <c r="K3615" s="101"/>
      <c r="L3615" s="99"/>
      <c r="M3615" s="99"/>
      <c r="N3615" s="99"/>
      <c r="O3615" s="102"/>
      <c r="P3615" s="99"/>
      <c r="Q3615" s="99"/>
      <c r="R3615" s="99"/>
      <c r="S3615" s="99"/>
      <c r="T3615" s="99"/>
      <c r="U3615" s="99"/>
      <c r="V3615" s="99"/>
      <c r="W3615" s="99"/>
      <c r="X3615" s="99"/>
      <c r="Y3615" s="99"/>
      <c r="Z3615" s="99"/>
      <c r="AA3615" s="99"/>
      <c r="AB3615" s="99"/>
      <c r="AC3615" s="99"/>
      <c r="AD3615" s="99"/>
      <c r="AE3615" s="99"/>
      <c r="AF3615" s="99"/>
      <c r="AG3615" s="99"/>
      <c r="AH3615" s="99"/>
    </row>
    <row r="3616">
      <c r="A3616" s="98"/>
      <c r="B3616" s="99"/>
      <c r="C3616" s="99"/>
      <c r="D3616" s="99"/>
      <c r="E3616" s="100"/>
      <c r="F3616" s="99"/>
      <c r="G3616" s="99"/>
      <c r="H3616" s="99"/>
      <c r="I3616" s="99"/>
      <c r="J3616" s="99"/>
      <c r="K3616" s="101"/>
      <c r="L3616" s="99"/>
      <c r="M3616" s="99"/>
      <c r="N3616" s="99"/>
      <c r="O3616" s="102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</row>
    <row r="3617">
      <c r="A3617" s="98"/>
      <c r="B3617" s="99"/>
      <c r="C3617" s="99"/>
      <c r="D3617" s="99"/>
      <c r="E3617" s="100"/>
      <c r="F3617" s="99"/>
      <c r="G3617" s="99"/>
      <c r="H3617" s="99"/>
      <c r="I3617" s="99"/>
      <c r="J3617" s="99"/>
      <c r="K3617" s="101"/>
      <c r="L3617" s="99"/>
      <c r="M3617" s="99"/>
      <c r="N3617" s="99"/>
      <c r="O3617" s="102"/>
      <c r="P3617" s="99"/>
      <c r="Q3617" s="99"/>
      <c r="R3617" s="99"/>
      <c r="S3617" s="99"/>
      <c r="T3617" s="99"/>
      <c r="U3617" s="99"/>
      <c r="V3617" s="99"/>
      <c r="W3617" s="99"/>
      <c r="X3617" s="99"/>
      <c r="Y3617" s="99"/>
      <c r="Z3617" s="99"/>
      <c r="AA3617" s="99"/>
      <c r="AB3617" s="99"/>
      <c r="AC3617" s="99"/>
      <c r="AD3617" s="99"/>
      <c r="AE3617" s="99"/>
      <c r="AF3617" s="99"/>
      <c r="AG3617" s="99"/>
      <c r="AH3617" s="99"/>
    </row>
    <row r="3618">
      <c r="A3618" s="98"/>
      <c r="B3618" s="99"/>
      <c r="C3618" s="99"/>
      <c r="D3618" s="99"/>
      <c r="E3618" s="100"/>
      <c r="F3618" s="99"/>
      <c r="G3618" s="99"/>
      <c r="H3618" s="99"/>
      <c r="I3618" s="99"/>
      <c r="J3618" s="99"/>
      <c r="K3618" s="101"/>
      <c r="L3618" s="99"/>
      <c r="M3618" s="99"/>
      <c r="N3618" s="99"/>
      <c r="O3618" s="102"/>
      <c r="P3618" s="99"/>
      <c r="Q3618" s="99"/>
      <c r="R3618" s="99"/>
      <c r="S3618" s="99"/>
      <c r="T3618" s="99"/>
      <c r="U3618" s="99"/>
      <c r="V3618" s="99"/>
      <c r="W3618" s="99"/>
      <c r="X3618" s="99"/>
      <c r="Y3618" s="99"/>
      <c r="Z3618" s="99"/>
      <c r="AA3618" s="99"/>
      <c r="AB3618" s="99"/>
      <c r="AC3618" s="99"/>
      <c r="AD3618" s="99"/>
      <c r="AE3618" s="99"/>
      <c r="AF3618" s="99"/>
      <c r="AG3618" s="99"/>
      <c r="AH3618" s="99"/>
    </row>
    <row r="3619">
      <c r="A3619" s="98"/>
      <c r="B3619" s="99"/>
      <c r="C3619" s="99"/>
      <c r="D3619" s="99"/>
      <c r="E3619" s="100"/>
      <c r="F3619" s="99"/>
      <c r="G3619" s="99"/>
      <c r="H3619" s="99"/>
      <c r="I3619" s="99"/>
      <c r="J3619" s="99"/>
      <c r="K3619" s="101"/>
      <c r="L3619" s="99"/>
      <c r="M3619" s="99"/>
      <c r="N3619" s="99"/>
      <c r="O3619" s="102"/>
      <c r="P3619" s="99"/>
      <c r="Q3619" s="99"/>
      <c r="R3619" s="99"/>
      <c r="S3619" s="99"/>
      <c r="T3619" s="99"/>
      <c r="U3619" s="99"/>
      <c r="V3619" s="99"/>
      <c r="W3619" s="99"/>
      <c r="X3619" s="99"/>
      <c r="Y3619" s="99"/>
      <c r="Z3619" s="99"/>
      <c r="AA3619" s="99"/>
      <c r="AB3619" s="99"/>
      <c r="AC3619" s="99"/>
      <c r="AD3619" s="99"/>
      <c r="AE3619" s="99"/>
      <c r="AF3619" s="99"/>
      <c r="AG3619" s="99"/>
      <c r="AH3619" s="99"/>
    </row>
    <row r="3620">
      <c r="A3620" s="98"/>
      <c r="B3620" s="99"/>
      <c r="C3620" s="99"/>
      <c r="D3620" s="99"/>
      <c r="E3620" s="100"/>
      <c r="F3620" s="99"/>
      <c r="G3620" s="99"/>
      <c r="H3620" s="99"/>
      <c r="I3620" s="99"/>
      <c r="J3620" s="99"/>
      <c r="K3620" s="101"/>
      <c r="L3620" s="99"/>
      <c r="M3620" s="99"/>
      <c r="N3620" s="99"/>
      <c r="O3620" s="102"/>
      <c r="P3620" s="99"/>
      <c r="Q3620" s="99"/>
      <c r="R3620" s="99"/>
      <c r="S3620" s="99"/>
      <c r="T3620" s="99"/>
      <c r="U3620" s="99"/>
      <c r="V3620" s="99"/>
      <c r="W3620" s="99"/>
      <c r="X3620" s="99"/>
      <c r="Y3620" s="99"/>
      <c r="Z3620" s="99"/>
      <c r="AA3620" s="99"/>
      <c r="AB3620" s="99"/>
      <c r="AC3620" s="99"/>
      <c r="AD3620" s="99"/>
      <c r="AE3620" s="99"/>
      <c r="AF3620" s="99"/>
      <c r="AG3620" s="99"/>
      <c r="AH3620" s="99"/>
    </row>
    <row r="3621">
      <c r="A3621" s="98"/>
      <c r="B3621" s="99"/>
      <c r="C3621" s="99"/>
      <c r="D3621" s="99"/>
      <c r="E3621" s="100"/>
      <c r="F3621" s="99"/>
      <c r="G3621" s="99"/>
      <c r="H3621" s="99"/>
      <c r="I3621" s="99"/>
      <c r="J3621" s="99"/>
      <c r="K3621" s="101"/>
      <c r="L3621" s="99"/>
      <c r="M3621" s="99"/>
      <c r="N3621" s="99"/>
      <c r="O3621" s="102"/>
      <c r="P3621" s="99"/>
      <c r="Q3621" s="99"/>
      <c r="R3621" s="99"/>
      <c r="S3621" s="99"/>
      <c r="T3621" s="99"/>
      <c r="U3621" s="99"/>
      <c r="V3621" s="99"/>
      <c r="W3621" s="99"/>
      <c r="X3621" s="99"/>
      <c r="Y3621" s="99"/>
      <c r="Z3621" s="99"/>
      <c r="AA3621" s="99"/>
      <c r="AB3621" s="99"/>
      <c r="AC3621" s="99"/>
      <c r="AD3621" s="99"/>
      <c r="AE3621" s="99"/>
      <c r="AF3621" s="99"/>
      <c r="AG3621" s="99"/>
      <c r="AH3621" s="99"/>
    </row>
    <row r="3622">
      <c r="A3622" s="98"/>
      <c r="B3622" s="99"/>
      <c r="C3622" s="99"/>
      <c r="D3622" s="99"/>
      <c r="E3622" s="100"/>
      <c r="F3622" s="99"/>
      <c r="G3622" s="99"/>
      <c r="H3622" s="99"/>
      <c r="I3622" s="99"/>
      <c r="J3622" s="99"/>
      <c r="K3622" s="101"/>
      <c r="L3622" s="99"/>
      <c r="M3622" s="99"/>
      <c r="N3622" s="99"/>
      <c r="O3622" s="102"/>
      <c r="P3622" s="99"/>
      <c r="Q3622" s="99"/>
      <c r="R3622" s="99"/>
      <c r="S3622" s="99"/>
      <c r="T3622" s="99"/>
      <c r="U3622" s="99"/>
      <c r="V3622" s="99"/>
      <c r="W3622" s="99"/>
      <c r="X3622" s="99"/>
      <c r="Y3622" s="99"/>
      <c r="Z3622" s="99"/>
      <c r="AA3622" s="99"/>
      <c r="AB3622" s="99"/>
      <c r="AC3622" s="99"/>
      <c r="AD3622" s="99"/>
      <c r="AE3622" s="99"/>
      <c r="AF3622" s="99"/>
      <c r="AG3622" s="99"/>
      <c r="AH3622" s="99"/>
    </row>
    <row r="3623">
      <c r="A3623" s="98"/>
      <c r="B3623" s="99"/>
      <c r="C3623" s="99"/>
      <c r="D3623" s="99"/>
      <c r="E3623" s="100"/>
      <c r="F3623" s="99"/>
      <c r="G3623" s="99"/>
      <c r="H3623" s="99"/>
      <c r="I3623" s="99"/>
      <c r="J3623" s="99"/>
      <c r="K3623" s="101"/>
      <c r="L3623" s="99"/>
      <c r="M3623" s="99"/>
      <c r="N3623" s="99"/>
      <c r="O3623" s="102"/>
      <c r="P3623" s="99"/>
      <c r="Q3623" s="99"/>
      <c r="R3623" s="99"/>
      <c r="S3623" s="99"/>
      <c r="T3623" s="99"/>
      <c r="U3623" s="99"/>
      <c r="V3623" s="99"/>
      <c r="W3623" s="99"/>
      <c r="X3623" s="99"/>
      <c r="Y3623" s="99"/>
      <c r="Z3623" s="99"/>
      <c r="AA3623" s="99"/>
      <c r="AB3623" s="99"/>
      <c r="AC3623" s="99"/>
      <c r="AD3623" s="99"/>
      <c r="AE3623" s="99"/>
      <c r="AF3623" s="99"/>
      <c r="AG3623" s="99"/>
      <c r="AH3623" s="99"/>
    </row>
    <row r="3624">
      <c r="A3624" s="98"/>
      <c r="B3624" s="99"/>
      <c r="C3624" s="99"/>
      <c r="D3624" s="99"/>
      <c r="E3624" s="100"/>
      <c r="F3624" s="99"/>
      <c r="G3624" s="99"/>
      <c r="H3624" s="99"/>
      <c r="I3624" s="99"/>
      <c r="J3624" s="99"/>
      <c r="K3624" s="101"/>
      <c r="L3624" s="99"/>
      <c r="M3624" s="99"/>
      <c r="N3624" s="99"/>
      <c r="O3624" s="102"/>
      <c r="P3624" s="99"/>
      <c r="Q3624" s="99"/>
      <c r="R3624" s="99"/>
      <c r="S3624" s="99"/>
      <c r="T3624" s="99"/>
      <c r="U3624" s="99"/>
      <c r="V3624" s="99"/>
      <c r="W3624" s="99"/>
      <c r="X3624" s="99"/>
      <c r="Y3624" s="99"/>
      <c r="Z3624" s="99"/>
      <c r="AA3624" s="99"/>
      <c r="AB3624" s="99"/>
      <c r="AC3624" s="99"/>
      <c r="AD3624" s="99"/>
      <c r="AE3624" s="99"/>
      <c r="AF3624" s="99"/>
      <c r="AG3624" s="99"/>
      <c r="AH3624" s="99"/>
    </row>
    <row r="3625">
      <c r="A3625" s="98"/>
      <c r="B3625" s="99"/>
      <c r="C3625" s="99"/>
      <c r="D3625" s="99"/>
      <c r="E3625" s="100"/>
      <c r="F3625" s="99"/>
      <c r="G3625" s="99"/>
      <c r="H3625" s="99"/>
      <c r="I3625" s="99"/>
      <c r="J3625" s="99"/>
      <c r="K3625" s="101"/>
      <c r="L3625" s="99"/>
      <c r="M3625" s="99"/>
      <c r="N3625" s="99"/>
      <c r="O3625" s="102"/>
      <c r="P3625" s="99"/>
      <c r="Q3625" s="99"/>
      <c r="R3625" s="99"/>
      <c r="S3625" s="99"/>
      <c r="T3625" s="99"/>
      <c r="U3625" s="99"/>
      <c r="V3625" s="99"/>
      <c r="W3625" s="99"/>
      <c r="X3625" s="99"/>
      <c r="Y3625" s="99"/>
      <c r="Z3625" s="99"/>
      <c r="AA3625" s="99"/>
      <c r="AB3625" s="99"/>
      <c r="AC3625" s="99"/>
      <c r="AD3625" s="99"/>
      <c r="AE3625" s="99"/>
      <c r="AF3625" s="99"/>
      <c r="AG3625" s="99"/>
      <c r="AH3625" s="99"/>
    </row>
    <row r="3626">
      <c r="A3626" s="98"/>
      <c r="B3626" s="99"/>
      <c r="C3626" s="99"/>
      <c r="D3626" s="99"/>
      <c r="E3626" s="100"/>
      <c r="F3626" s="99"/>
      <c r="G3626" s="99"/>
      <c r="H3626" s="99"/>
      <c r="I3626" s="99"/>
      <c r="J3626" s="99"/>
      <c r="K3626" s="101"/>
      <c r="L3626" s="99"/>
      <c r="M3626" s="99"/>
      <c r="N3626" s="99"/>
      <c r="O3626" s="102"/>
      <c r="P3626" s="99"/>
      <c r="Q3626" s="99"/>
      <c r="R3626" s="99"/>
      <c r="S3626" s="99"/>
      <c r="T3626" s="99"/>
      <c r="U3626" s="99"/>
      <c r="V3626" s="99"/>
      <c r="W3626" s="99"/>
      <c r="X3626" s="99"/>
      <c r="Y3626" s="99"/>
      <c r="Z3626" s="99"/>
      <c r="AA3626" s="99"/>
      <c r="AB3626" s="99"/>
      <c r="AC3626" s="99"/>
      <c r="AD3626" s="99"/>
      <c r="AE3626" s="99"/>
      <c r="AF3626" s="99"/>
      <c r="AG3626" s="99"/>
      <c r="AH3626" s="99"/>
    </row>
    <row r="3627">
      <c r="A3627" s="98"/>
      <c r="B3627" s="99"/>
      <c r="C3627" s="99"/>
      <c r="D3627" s="99"/>
      <c r="E3627" s="100"/>
      <c r="F3627" s="99"/>
      <c r="G3627" s="99"/>
      <c r="H3627" s="99"/>
      <c r="I3627" s="99"/>
      <c r="J3627" s="99"/>
      <c r="K3627" s="101"/>
      <c r="L3627" s="99"/>
      <c r="M3627" s="99"/>
      <c r="N3627" s="99"/>
      <c r="O3627" s="102"/>
      <c r="P3627" s="99"/>
      <c r="Q3627" s="99"/>
      <c r="R3627" s="99"/>
      <c r="S3627" s="99"/>
      <c r="T3627" s="99"/>
      <c r="U3627" s="99"/>
      <c r="V3627" s="99"/>
      <c r="W3627" s="99"/>
      <c r="X3627" s="99"/>
      <c r="Y3627" s="99"/>
      <c r="Z3627" s="99"/>
      <c r="AA3627" s="99"/>
      <c r="AB3627" s="99"/>
      <c r="AC3627" s="99"/>
      <c r="AD3627" s="99"/>
      <c r="AE3627" s="99"/>
      <c r="AF3627" s="99"/>
      <c r="AG3627" s="99"/>
      <c r="AH3627" s="99"/>
    </row>
    <row r="3628">
      <c r="A3628" s="98"/>
      <c r="B3628" s="99"/>
      <c r="C3628" s="99"/>
      <c r="D3628" s="99"/>
      <c r="E3628" s="100"/>
      <c r="F3628" s="99"/>
      <c r="G3628" s="99"/>
      <c r="H3628" s="99"/>
      <c r="I3628" s="99"/>
      <c r="J3628" s="99"/>
      <c r="K3628" s="101"/>
      <c r="L3628" s="99"/>
      <c r="M3628" s="99"/>
      <c r="N3628" s="99"/>
      <c r="O3628" s="102"/>
      <c r="P3628" s="99"/>
      <c r="Q3628" s="99"/>
      <c r="R3628" s="99"/>
      <c r="S3628" s="99"/>
      <c r="T3628" s="99"/>
      <c r="U3628" s="99"/>
      <c r="V3628" s="99"/>
      <c r="W3628" s="99"/>
      <c r="X3628" s="99"/>
      <c r="Y3628" s="99"/>
      <c r="Z3628" s="99"/>
      <c r="AA3628" s="99"/>
      <c r="AB3628" s="99"/>
      <c r="AC3628" s="99"/>
      <c r="AD3628" s="99"/>
      <c r="AE3628" s="99"/>
      <c r="AF3628" s="99"/>
      <c r="AG3628" s="99"/>
      <c r="AH3628" s="99"/>
    </row>
    <row r="3629">
      <c r="A3629" s="98"/>
      <c r="B3629" s="99"/>
      <c r="C3629" s="99"/>
      <c r="D3629" s="99"/>
      <c r="E3629" s="100"/>
      <c r="F3629" s="99"/>
      <c r="G3629" s="99"/>
      <c r="H3629" s="99"/>
      <c r="I3629" s="99"/>
      <c r="J3629" s="99"/>
      <c r="K3629" s="101"/>
      <c r="L3629" s="99"/>
      <c r="M3629" s="99"/>
      <c r="N3629" s="99"/>
      <c r="O3629" s="102"/>
      <c r="P3629" s="99"/>
      <c r="Q3629" s="99"/>
      <c r="R3629" s="99"/>
      <c r="S3629" s="99"/>
      <c r="T3629" s="99"/>
      <c r="U3629" s="99"/>
      <c r="V3629" s="99"/>
      <c r="W3629" s="99"/>
      <c r="X3629" s="99"/>
      <c r="Y3629" s="99"/>
      <c r="Z3629" s="99"/>
      <c r="AA3629" s="99"/>
      <c r="AB3629" s="99"/>
      <c r="AC3629" s="99"/>
      <c r="AD3629" s="99"/>
      <c r="AE3629" s="99"/>
      <c r="AF3629" s="99"/>
      <c r="AG3629" s="99"/>
      <c r="AH3629" s="99"/>
    </row>
    <row r="3630">
      <c r="A3630" s="98"/>
      <c r="B3630" s="99"/>
      <c r="C3630" s="99"/>
      <c r="D3630" s="99"/>
      <c r="E3630" s="100"/>
      <c r="F3630" s="99"/>
      <c r="G3630" s="99"/>
      <c r="H3630" s="99"/>
      <c r="I3630" s="99"/>
      <c r="J3630" s="99"/>
      <c r="K3630" s="101"/>
      <c r="L3630" s="99"/>
      <c r="M3630" s="99"/>
      <c r="N3630" s="99"/>
      <c r="O3630" s="102"/>
      <c r="P3630" s="99"/>
      <c r="Q3630" s="99"/>
      <c r="R3630" s="99"/>
      <c r="S3630" s="99"/>
      <c r="T3630" s="99"/>
      <c r="U3630" s="99"/>
      <c r="V3630" s="99"/>
      <c r="W3630" s="99"/>
      <c r="X3630" s="99"/>
      <c r="Y3630" s="99"/>
      <c r="Z3630" s="99"/>
      <c r="AA3630" s="99"/>
      <c r="AB3630" s="99"/>
      <c r="AC3630" s="99"/>
      <c r="AD3630" s="99"/>
      <c r="AE3630" s="99"/>
      <c r="AF3630" s="99"/>
      <c r="AG3630" s="99"/>
      <c r="AH3630" s="99"/>
    </row>
    <row r="3631">
      <c r="A3631" s="98"/>
      <c r="B3631" s="99"/>
      <c r="C3631" s="99"/>
      <c r="D3631" s="99"/>
      <c r="E3631" s="100"/>
      <c r="F3631" s="99"/>
      <c r="G3631" s="99"/>
      <c r="H3631" s="99"/>
      <c r="I3631" s="99"/>
      <c r="J3631" s="99"/>
      <c r="K3631" s="101"/>
      <c r="L3631" s="99"/>
      <c r="M3631" s="99"/>
      <c r="N3631" s="99"/>
      <c r="O3631" s="102"/>
      <c r="P3631" s="99"/>
      <c r="Q3631" s="99"/>
      <c r="R3631" s="99"/>
      <c r="S3631" s="99"/>
      <c r="T3631" s="99"/>
      <c r="U3631" s="99"/>
      <c r="V3631" s="99"/>
      <c r="W3631" s="99"/>
      <c r="X3631" s="99"/>
      <c r="Y3631" s="99"/>
      <c r="Z3631" s="99"/>
      <c r="AA3631" s="99"/>
      <c r="AB3631" s="99"/>
      <c r="AC3631" s="99"/>
      <c r="AD3631" s="99"/>
      <c r="AE3631" s="99"/>
      <c r="AF3631" s="99"/>
      <c r="AG3631" s="99"/>
      <c r="AH3631" s="99"/>
    </row>
    <row r="3632">
      <c r="A3632" s="98"/>
      <c r="B3632" s="99"/>
      <c r="C3632" s="99"/>
      <c r="D3632" s="99"/>
      <c r="E3632" s="100"/>
      <c r="F3632" s="99"/>
      <c r="G3632" s="99"/>
      <c r="H3632" s="99"/>
      <c r="I3632" s="99"/>
      <c r="J3632" s="99"/>
      <c r="K3632" s="101"/>
      <c r="L3632" s="99"/>
      <c r="M3632" s="99"/>
      <c r="N3632" s="99"/>
      <c r="O3632" s="102"/>
      <c r="P3632" s="99"/>
      <c r="Q3632" s="99"/>
      <c r="R3632" s="99"/>
      <c r="S3632" s="99"/>
      <c r="T3632" s="99"/>
      <c r="U3632" s="99"/>
      <c r="V3632" s="99"/>
      <c r="W3632" s="99"/>
      <c r="X3632" s="99"/>
      <c r="Y3632" s="99"/>
      <c r="Z3632" s="99"/>
      <c r="AA3632" s="99"/>
      <c r="AB3632" s="99"/>
      <c r="AC3632" s="99"/>
      <c r="AD3632" s="99"/>
      <c r="AE3632" s="99"/>
      <c r="AF3632" s="99"/>
      <c r="AG3632" s="99"/>
      <c r="AH3632" s="99"/>
    </row>
    <row r="3633">
      <c r="A3633" s="98"/>
      <c r="B3633" s="99"/>
      <c r="C3633" s="99"/>
      <c r="D3633" s="99"/>
      <c r="E3633" s="100"/>
      <c r="F3633" s="99"/>
      <c r="G3633" s="99"/>
      <c r="H3633" s="99"/>
      <c r="I3633" s="99"/>
      <c r="J3633" s="99"/>
      <c r="K3633" s="101"/>
      <c r="L3633" s="99"/>
      <c r="M3633" s="99"/>
      <c r="N3633" s="99"/>
      <c r="O3633" s="102"/>
      <c r="P3633" s="99"/>
      <c r="Q3633" s="99"/>
      <c r="R3633" s="99"/>
      <c r="S3633" s="99"/>
      <c r="T3633" s="99"/>
      <c r="U3633" s="99"/>
      <c r="V3633" s="99"/>
      <c r="W3633" s="99"/>
      <c r="X3633" s="99"/>
      <c r="Y3633" s="99"/>
      <c r="Z3633" s="99"/>
      <c r="AA3633" s="99"/>
      <c r="AB3633" s="99"/>
      <c r="AC3633" s="99"/>
      <c r="AD3633" s="99"/>
      <c r="AE3633" s="99"/>
      <c r="AF3633" s="99"/>
      <c r="AG3633" s="99"/>
      <c r="AH3633" s="99"/>
    </row>
    <row r="3634">
      <c r="A3634" s="98"/>
      <c r="B3634" s="99"/>
      <c r="C3634" s="99"/>
      <c r="D3634" s="99"/>
      <c r="E3634" s="100"/>
      <c r="F3634" s="99"/>
      <c r="G3634" s="99"/>
      <c r="H3634" s="99"/>
      <c r="I3634" s="99"/>
      <c r="J3634" s="99"/>
      <c r="K3634" s="101"/>
      <c r="L3634" s="99"/>
      <c r="M3634" s="99"/>
      <c r="N3634" s="99"/>
      <c r="O3634" s="102"/>
      <c r="P3634" s="99"/>
      <c r="Q3634" s="99"/>
      <c r="R3634" s="99"/>
      <c r="S3634" s="99"/>
      <c r="T3634" s="99"/>
      <c r="U3634" s="99"/>
      <c r="V3634" s="99"/>
      <c r="W3634" s="99"/>
      <c r="X3634" s="99"/>
      <c r="Y3634" s="99"/>
      <c r="Z3634" s="99"/>
      <c r="AA3634" s="99"/>
      <c r="AB3634" s="99"/>
      <c r="AC3634" s="99"/>
      <c r="AD3634" s="99"/>
      <c r="AE3634" s="99"/>
      <c r="AF3634" s="99"/>
      <c r="AG3634" s="99"/>
      <c r="AH3634" s="99"/>
    </row>
    <row r="3635">
      <c r="A3635" s="98"/>
      <c r="B3635" s="99"/>
      <c r="C3635" s="99"/>
      <c r="D3635" s="99"/>
      <c r="E3635" s="100"/>
      <c r="F3635" s="99"/>
      <c r="G3635" s="99"/>
      <c r="H3635" s="99"/>
      <c r="I3635" s="99"/>
      <c r="J3635" s="99"/>
      <c r="K3635" s="101"/>
      <c r="L3635" s="99"/>
      <c r="M3635" s="99"/>
      <c r="N3635" s="99"/>
      <c r="O3635" s="102"/>
      <c r="P3635" s="99"/>
      <c r="Q3635" s="99"/>
      <c r="R3635" s="99"/>
      <c r="S3635" s="99"/>
      <c r="T3635" s="99"/>
      <c r="U3635" s="99"/>
      <c r="V3635" s="99"/>
      <c r="W3635" s="99"/>
      <c r="X3635" s="99"/>
      <c r="Y3635" s="99"/>
      <c r="Z3635" s="99"/>
      <c r="AA3635" s="99"/>
      <c r="AB3635" s="99"/>
      <c r="AC3635" s="99"/>
      <c r="AD3635" s="99"/>
      <c r="AE3635" s="99"/>
      <c r="AF3635" s="99"/>
      <c r="AG3635" s="99"/>
      <c r="AH3635" s="99"/>
    </row>
    <row r="3636">
      <c r="A3636" s="98"/>
      <c r="B3636" s="99"/>
      <c r="C3636" s="99"/>
      <c r="D3636" s="99"/>
      <c r="E3636" s="100"/>
      <c r="F3636" s="99"/>
      <c r="G3636" s="99"/>
      <c r="H3636" s="99"/>
      <c r="I3636" s="99"/>
      <c r="J3636" s="99"/>
      <c r="K3636" s="101"/>
      <c r="L3636" s="99"/>
      <c r="M3636" s="99"/>
      <c r="N3636" s="99"/>
      <c r="O3636" s="102"/>
      <c r="P3636" s="99"/>
      <c r="Q3636" s="99"/>
      <c r="R3636" s="99"/>
      <c r="S3636" s="99"/>
      <c r="T3636" s="99"/>
      <c r="U3636" s="99"/>
      <c r="V3636" s="99"/>
      <c r="W3636" s="99"/>
      <c r="X3636" s="99"/>
      <c r="Y3636" s="99"/>
      <c r="Z3636" s="99"/>
      <c r="AA3636" s="99"/>
      <c r="AB3636" s="99"/>
      <c r="AC3636" s="99"/>
      <c r="AD3636" s="99"/>
      <c r="AE3636" s="99"/>
      <c r="AF3636" s="99"/>
      <c r="AG3636" s="99"/>
      <c r="AH3636" s="99"/>
    </row>
    <row r="3637">
      <c r="A3637" s="98"/>
      <c r="B3637" s="99"/>
      <c r="C3637" s="99"/>
      <c r="D3637" s="99"/>
      <c r="E3637" s="100"/>
      <c r="F3637" s="99"/>
      <c r="G3637" s="99"/>
      <c r="H3637" s="99"/>
      <c r="I3637" s="99"/>
      <c r="J3637" s="99"/>
      <c r="K3637" s="101"/>
      <c r="L3637" s="99"/>
      <c r="M3637" s="99"/>
      <c r="N3637" s="99"/>
      <c r="O3637" s="102"/>
      <c r="P3637" s="99"/>
      <c r="Q3637" s="99"/>
      <c r="R3637" s="99"/>
      <c r="S3637" s="99"/>
      <c r="T3637" s="99"/>
      <c r="U3637" s="99"/>
      <c r="V3637" s="99"/>
      <c r="W3637" s="99"/>
      <c r="X3637" s="99"/>
      <c r="Y3637" s="99"/>
      <c r="Z3637" s="99"/>
      <c r="AA3637" s="99"/>
      <c r="AB3637" s="99"/>
      <c r="AC3637" s="99"/>
      <c r="AD3637" s="99"/>
      <c r="AE3637" s="99"/>
      <c r="AF3637" s="99"/>
      <c r="AG3637" s="99"/>
      <c r="AH3637" s="99"/>
    </row>
    <row r="3638">
      <c r="A3638" s="98"/>
      <c r="B3638" s="99"/>
      <c r="C3638" s="99"/>
      <c r="D3638" s="99"/>
      <c r="E3638" s="100"/>
      <c r="F3638" s="99"/>
      <c r="G3638" s="99"/>
      <c r="H3638" s="99"/>
      <c r="I3638" s="99"/>
      <c r="J3638" s="99"/>
      <c r="K3638" s="101"/>
      <c r="L3638" s="99"/>
      <c r="M3638" s="99"/>
      <c r="N3638" s="99"/>
      <c r="O3638" s="102"/>
      <c r="P3638" s="99"/>
      <c r="Q3638" s="99"/>
      <c r="R3638" s="99"/>
      <c r="S3638" s="99"/>
      <c r="T3638" s="99"/>
      <c r="U3638" s="99"/>
      <c r="V3638" s="99"/>
      <c r="W3638" s="99"/>
      <c r="X3638" s="99"/>
      <c r="Y3638" s="99"/>
      <c r="Z3638" s="99"/>
      <c r="AA3638" s="99"/>
      <c r="AB3638" s="99"/>
      <c r="AC3638" s="99"/>
      <c r="AD3638" s="99"/>
      <c r="AE3638" s="99"/>
      <c r="AF3638" s="99"/>
      <c r="AG3638" s="99"/>
      <c r="AH3638" s="99"/>
    </row>
    <row r="3639">
      <c r="A3639" s="98"/>
      <c r="B3639" s="99"/>
      <c r="C3639" s="99"/>
      <c r="D3639" s="99"/>
      <c r="E3639" s="100"/>
      <c r="F3639" s="99"/>
      <c r="G3639" s="99"/>
      <c r="H3639" s="99"/>
      <c r="I3639" s="99"/>
      <c r="J3639" s="99"/>
      <c r="K3639" s="101"/>
      <c r="L3639" s="99"/>
      <c r="M3639" s="99"/>
      <c r="N3639" s="99"/>
      <c r="O3639" s="102"/>
      <c r="P3639" s="99"/>
      <c r="Q3639" s="99"/>
      <c r="R3639" s="99"/>
      <c r="S3639" s="99"/>
      <c r="T3639" s="99"/>
      <c r="U3639" s="99"/>
      <c r="V3639" s="99"/>
      <c r="W3639" s="99"/>
      <c r="X3639" s="99"/>
      <c r="Y3639" s="99"/>
      <c r="Z3639" s="99"/>
      <c r="AA3639" s="99"/>
      <c r="AB3639" s="99"/>
      <c r="AC3639" s="99"/>
      <c r="AD3639" s="99"/>
      <c r="AE3639" s="99"/>
      <c r="AF3639" s="99"/>
      <c r="AG3639" s="99"/>
      <c r="AH3639" s="99"/>
    </row>
    <row r="3640">
      <c r="A3640" s="98"/>
      <c r="B3640" s="99"/>
      <c r="C3640" s="99"/>
      <c r="D3640" s="99"/>
      <c r="E3640" s="100"/>
      <c r="F3640" s="99"/>
      <c r="G3640" s="99"/>
      <c r="H3640" s="99"/>
      <c r="I3640" s="99"/>
      <c r="J3640" s="99"/>
      <c r="K3640" s="101"/>
      <c r="L3640" s="99"/>
      <c r="M3640" s="99"/>
      <c r="N3640" s="99"/>
      <c r="O3640" s="102"/>
      <c r="P3640" s="99"/>
      <c r="Q3640" s="99"/>
      <c r="R3640" s="99"/>
      <c r="S3640" s="99"/>
      <c r="T3640" s="99"/>
      <c r="U3640" s="99"/>
      <c r="V3640" s="99"/>
      <c r="W3640" s="99"/>
      <c r="X3640" s="99"/>
      <c r="Y3640" s="99"/>
      <c r="Z3640" s="99"/>
      <c r="AA3640" s="99"/>
      <c r="AB3640" s="99"/>
      <c r="AC3640" s="99"/>
      <c r="AD3640" s="99"/>
      <c r="AE3640" s="99"/>
      <c r="AF3640" s="99"/>
      <c r="AG3640" s="99"/>
      <c r="AH3640" s="99"/>
    </row>
    <row r="3641">
      <c r="A3641" s="98"/>
      <c r="B3641" s="99"/>
      <c r="C3641" s="99"/>
      <c r="D3641" s="99"/>
      <c r="E3641" s="100"/>
      <c r="F3641" s="99"/>
      <c r="G3641" s="99"/>
      <c r="H3641" s="99"/>
      <c r="I3641" s="99"/>
      <c r="J3641" s="99"/>
      <c r="K3641" s="101"/>
      <c r="L3641" s="99"/>
      <c r="M3641" s="99"/>
      <c r="N3641" s="99"/>
      <c r="O3641" s="102"/>
      <c r="P3641" s="99"/>
      <c r="Q3641" s="99"/>
      <c r="R3641" s="99"/>
      <c r="S3641" s="99"/>
      <c r="T3641" s="99"/>
      <c r="U3641" s="99"/>
      <c r="V3641" s="99"/>
      <c r="W3641" s="99"/>
      <c r="X3641" s="99"/>
      <c r="Y3641" s="99"/>
      <c r="Z3641" s="99"/>
      <c r="AA3641" s="99"/>
      <c r="AB3641" s="99"/>
      <c r="AC3641" s="99"/>
      <c r="AD3641" s="99"/>
      <c r="AE3641" s="99"/>
      <c r="AF3641" s="99"/>
      <c r="AG3641" s="99"/>
      <c r="AH3641" s="99"/>
    </row>
    <row r="3642">
      <c r="A3642" s="98"/>
      <c r="B3642" s="99"/>
      <c r="C3642" s="99"/>
      <c r="D3642" s="99"/>
      <c r="E3642" s="100"/>
      <c r="F3642" s="99"/>
      <c r="G3642" s="99"/>
      <c r="H3642" s="99"/>
      <c r="I3642" s="99"/>
      <c r="J3642" s="99"/>
      <c r="K3642" s="101"/>
      <c r="L3642" s="99"/>
      <c r="M3642" s="99"/>
      <c r="N3642" s="99"/>
      <c r="O3642" s="102"/>
      <c r="P3642" s="99"/>
      <c r="Q3642" s="99"/>
      <c r="R3642" s="99"/>
      <c r="S3642" s="99"/>
      <c r="T3642" s="99"/>
      <c r="U3642" s="99"/>
      <c r="V3642" s="99"/>
      <c r="W3642" s="99"/>
      <c r="X3642" s="99"/>
      <c r="Y3642" s="99"/>
      <c r="Z3642" s="99"/>
      <c r="AA3642" s="99"/>
      <c r="AB3642" s="99"/>
      <c r="AC3642" s="99"/>
      <c r="AD3642" s="99"/>
      <c r="AE3642" s="99"/>
      <c r="AF3642" s="99"/>
      <c r="AG3642" s="99"/>
      <c r="AH3642" s="99"/>
    </row>
    <row r="3643">
      <c r="A3643" s="98"/>
      <c r="B3643" s="99"/>
      <c r="C3643" s="99"/>
      <c r="D3643" s="99"/>
      <c r="E3643" s="100"/>
      <c r="F3643" s="99"/>
      <c r="G3643" s="99"/>
      <c r="H3643" s="99"/>
      <c r="I3643" s="99"/>
      <c r="J3643" s="99"/>
      <c r="K3643" s="101"/>
      <c r="L3643" s="99"/>
      <c r="M3643" s="99"/>
      <c r="N3643" s="99"/>
      <c r="O3643" s="102"/>
      <c r="P3643" s="99"/>
      <c r="Q3643" s="99"/>
      <c r="R3643" s="99"/>
      <c r="S3643" s="99"/>
      <c r="T3643" s="99"/>
      <c r="U3643" s="99"/>
      <c r="V3643" s="99"/>
      <c r="W3643" s="99"/>
      <c r="X3643" s="99"/>
      <c r="Y3643" s="99"/>
      <c r="Z3643" s="99"/>
      <c r="AA3643" s="99"/>
      <c r="AB3643" s="99"/>
      <c r="AC3643" s="99"/>
      <c r="AD3643" s="99"/>
      <c r="AE3643" s="99"/>
      <c r="AF3643" s="99"/>
      <c r="AG3643" s="99"/>
      <c r="AH3643" s="99"/>
    </row>
    <row r="3644">
      <c r="A3644" s="98"/>
      <c r="B3644" s="99"/>
      <c r="C3644" s="99"/>
      <c r="D3644" s="99"/>
      <c r="E3644" s="100"/>
      <c r="F3644" s="99"/>
      <c r="G3644" s="99"/>
      <c r="H3644" s="99"/>
      <c r="I3644" s="99"/>
      <c r="J3644" s="99"/>
      <c r="K3644" s="101"/>
      <c r="L3644" s="99"/>
      <c r="M3644" s="99"/>
      <c r="N3644" s="99"/>
      <c r="O3644" s="102"/>
      <c r="P3644" s="99"/>
      <c r="Q3644" s="99"/>
      <c r="R3644" s="99"/>
      <c r="S3644" s="99"/>
      <c r="T3644" s="99"/>
      <c r="U3644" s="99"/>
      <c r="V3644" s="99"/>
      <c r="W3644" s="99"/>
      <c r="X3644" s="99"/>
      <c r="Y3644" s="99"/>
      <c r="Z3644" s="99"/>
      <c r="AA3644" s="99"/>
      <c r="AB3644" s="99"/>
      <c r="AC3644" s="99"/>
      <c r="AD3644" s="99"/>
      <c r="AE3644" s="99"/>
      <c r="AF3644" s="99"/>
      <c r="AG3644" s="99"/>
      <c r="AH3644" s="99"/>
    </row>
    <row r="3645">
      <c r="A3645" s="98"/>
      <c r="B3645" s="99"/>
      <c r="C3645" s="99"/>
      <c r="D3645" s="99"/>
      <c r="E3645" s="100"/>
      <c r="F3645" s="99"/>
      <c r="G3645" s="99"/>
      <c r="H3645" s="99"/>
      <c r="I3645" s="99"/>
      <c r="J3645" s="99"/>
      <c r="K3645" s="101"/>
      <c r="L3645" s="99"/>
      <c r="M3645" s="99"/>
      <c r="N3645" s="99"/>
      <c r="O3645" s="102"/>
      <c r="P3645" s="99"/>
      <c r="Q3645" s="99"/>
      <c r="R3645" s="99"/>
      <c r="S3645" s="99"/>
      <c r="T3645" s="99"/>
      <c r="U3645" s="99"/>
      <c r="V3645" s="99"/>
      <c r="W3645" s="99"/>
      <c r="X3645" s="99"/>
      <c r="Y3645" s="99"/>
      <c r="Z3645" s="99"/>
      <c r="AA3645" s="99"/>
      <c r="AB3645" s="99"/>
      <c r="AC3645" s="99"/>
      <c r="AD3645" s="99"/>
      <c r="AE3645" s="99"/>
      <c r="AF3645" s="99"/>
      <c r="AG3645" s="99"/>
      <c r="AH3645" s="99"/>
    </row>
    <row r="3646">
      <c r="A3646" s="98"/>
      <c r="B3646" s="99"/>
      <c r="C3646" s="99"/>
      <c r="D3646" s="99"/>
      <c r="E3646" s="100"/>
      <c r="F3646" s="99"/>
      <c r="G3646" s="99"/>
      <c r="H3646" s="99"/>
      <c r="I3646" s="99"/>
      <c r="J3646" s="99"/>
      <c r="K3646" s="101"/>
      <c r="L3646" s="99"/>
      <c r="M3646" s="99"/>
      <c r="N3646" s="99"/>
      <c r="O3646" s="102"/>
      <c r="P3646" s="99"/>
      <c r="Q3646" s="99"/>
      <c r="R3646" s="99"/>
      <c r="S3646" s="99"/>
      <c r="T3646" s="99"/>
      <c r="U3646" s="99"/>
      <c r="V3646" s="99"/>
      <c r="W3646" s="99"/>
      <c r="X3646" s="99"/>
      <c r="Y3646" s="99"/>
      <c r="Z3646" s="99"/>
      <c r="AA3646" s="99"/>
      <c r="AB3646" s="99"/>
      <c r="AC3646" s="99"/>
      <c r="AD3646" s="99"/>
      <c r="AE3646" s="99"/>
      <c r="AF3646" s="99"/>
      <c r="AG3646" s="99"/>
      <c r="AH3646" s="99"/>
    </row>
    <row r="3647">
      <c r="A3647" s="98"/>
      <c r="B3647" s="99"/>
      <c r="C3647" s="99"/>
      <c r="D3647" s="99"/>
      <c r="E3647" s="100"/>
      <c r="F3647" s="99"/>
      <c r="G3647" s="99"/>
      <c r="H3647" s="99"/>
      <c r="I3647" s="99"/>
      <c r="J3647" s="99"/>
      <c r="K3647" s="101"/>
      <c r="L3647" s="99"/>
      <c r="M3647" s="99"/>
      <c r="N3647" s="99"/>
      <c r="O3647" s="102"/>
      <c r="P3647" s="99"/>
      <c r="Q3647" s="99"/>
      <c r="R3647" s="99"/>
      <c r="S3647" s="99"/>
      <c r="T3647" s="99"/>
      <c r="U3647" s="99"/>
      <c r="V3647" s="99"/>
      <c r="W3647" s="99"/>
      <c r="X3647" s="99"/>
      <c r="Y3647" s="99"/>
      <c r="Z3647" s="99"/>
      <c r="AA3647" s="99"/>
      <c r="AB3647" s="99"/>
      <c r="AC3647" s="99"/>
      <c r="AD3647" s="99"/>
      <c r="AE3647" s="99"/>
      <c r="AF3647" s="99"/>
      <c r="AG3647" s="99"/>
      <c r="AH3647" s="99"/>
    </row>
    <row r="3648">
      <c r="A3648" s="98"/>
      <c r="B3648" s="99"/>
      <c r="C3648" s="99"/>
      <c r="D3648" s="99"/>
      <c r="E3648" s="100"/>
      <c r="F3648" s="99"/>
      <c r="G3648" s="99"/>
      <c r="H3648" s="99"/>
      <c r="I3648" s="99"/>
      <c r="J3648" s="99"/>
      <c r="K3648" s="101"/>
      <c r="L3648" s="99"/>
      <c r="M3648" s="99"/>
      <c r="N3648" s="99"/>
      <c r="O3648" s="102"/>
      <c r="P3648" s="99"/>
      <c r="Q3648" s="99"/>
      <c r="R3648" s="99"/>
      <c r="S3648" s="99"/>
      <c r="T3648" s="99"/>
      <c r="U3648" s="99"/>
      <c r="V3648" s="99"/>
      <c r="W3648" s="99"/>
      <c r="X3648" s="99"/>
      <c r="Y3648" s="99"/>
      <c r="Z3648" s="99"/>
      <c r="AA3648" s="99"/>
      <c r="AB3648" s="99"/>
      <c r="AC3648" s="99"/>
      <c r="AD3648" s="99"/>
      <c r="AE3648" s="99"/>
      <c r="AF3648" s="99"/>
      <c r="AG3648" s="99"/>
      <c r="AH3648" s="99"/>
    </row>
    <row r="3649">
      <c r="A3649" s="98"/>
      <c r="B3649" s="99"/>
      <c r="C3649" s="99"/>
      <c r="D3649" s="99"/>
      <c r="E3649" s="100"/>
      <c r="F3649" s="99"/>
      <c r="G3649" s="99"/>
      <c r="H3649" s="99"/>
      <c r="I3649" s="99"/>
      <c r="J3649" s="99"/>
      <c r="K3649" s="101"/>
      <c r="L3649" s="99"/>
      <c r="M3649" s="99"/>
      <c r="N3649" s="99"/>
      <c r="O3649" s="102"/>
      <c r="P3649" s="99"/>
      <c r="Q3649" s="99"/>
      <c r="R3649" s="99"/>
      <c r="S3649" s="99"/>
      <c r="T3649" s="99"/>
      <c r="U3649" s="99"/>
      <c r="V3649" s="99"/>
      <c r="W3649" s="99"/>
      <c r="X3649" s="99"/>
      <c r="Y3649" s="99"/>
      <c r="Z3649" s="99"/>
      <c r="AA3649" s="99"/>
      <c r="AB3649" s="99"/>
      <c r="AC3649" s="99"/>
      <c r="AD3649" s="99"/>
      <c r="AE3649" s="99"/>
      <c r="AF3649" s="99"/>
      <c r="AG3649" s="99"/>
      <c r="AH3649" s="99"/>
    </row>
    <row r="3650">
      <c r="A3650" s="98"/>
      <c r="B3650" s="99"/>
      <c r="C3650" s="99"/>
      <c r="D3650" s="99"/>
      <c r="E3650" s="100"/>
      <c r="F3650" s="99"/>
      <c r="G3650" s="99"/>
      <c r="H3650" s="99"/>
      <c r="I3650" s="99"/>
      <c r="J3650" s="99"/>
      <c r="K3650" s="101"/>
      <c r="L3650" s="99"/>
      <c r="M3650" s="99"/>
      <c r="N3650" s="99"/>
      <c r="O3650" s="102"/>
      <c r="P3650" s="99"/>
      <c r="Q3650" s="99"/>
      <c r="R3650" s="99"/>
      <c r="S3650" s="99"/>
      <c r="T3650" s="99"/>
      <c r="U3650" s="99"/>
      <c r="V3650" s="99"/>
      <c r="W3650" s="99"/>
      <c r="X3650" s="99"/>
      <c r="Y3650" s="99"/>
      <c r="Z3650" s="99"/>
      <c r="AA3650" s="99"/>
      <c r="AB3650" s="99"/>
      <c r="AC3650" s="99"/>
      <c r="AD3650" s="99"/>
      <c r="AE3650" s="99"/>
      <c r="AF3650" s="99"/>
      <c r="AG3650" s="99"/>
      <c r="AH3650" s="99"/>
    </row>
    <row r="3651">
      <c r="A3651" s="98"/>
      <c r="B3651" s="99"/>
      <c r="C3651" s="99"/>
      <c r="D3651" s="99"/>
      <c r="E3651" s="100"/>
      <c r="F3651" s="99"/>
      <c r="G3651" s="99"/>
      <c r="H3651" s="99"/>
      <c r="I3651" s="99"/>
      <c r="J3651" s="99"/>
      <c r="K3651" s="101"/>
      <c r="L3651" s="99"/>
      <c r="M3651" s="99"/>
      <c r="N3651" s="99"/>
      <c r="O3651" s="102"/>
      <c r="P3651" s="99"/>
      <c r="Q3651" s="99"/>
      <c r="R3651" s="99"/>
      <c r="S3651" s="99"/>
      <c r="T3651" s="99"/>
      <c r="U3651" s="99"/>
      <c r="V3651" s="99"/>
      <c r="W3651" s="99"/>
      <c r="X3651" s="99"/>
      <c r="Y3651" s="99"/>
      <c r="Z3651" s="99"/>
      <c r="AA3651" s="99"/>
      <c r="AB3651" s="99"/>
      <c r="AC3651" s="99"/>
      <c r="AD3651" s="99"/>
      <c r="AE3651" s="99"/>
      <c r="AF3651" s="99"/>
      <c r="AG3651" s="99"/>
      <c r="AH3651" s="99"/>
    </row>
    <row r="3652">
      <c r="A3652" s="98"/>
      <c r="B3652" s="99"/>
      <c r="C3652" s="99"/>
      <c r="D3652" s="99"/>
      <c r="E3652" s="100"/>
      <c r="F3652" s="99"/>
      <c r="G3652" s="99"/>
      <c r="H3652" s="99"/>
      <c r="I3652" s="99"/>
      <c r="J3652" s="99"/>
      <c r="K3652" s="101"/>
      <c r="L3652" s="99"/>
      <c r="M3652" s="99"/>
      <c r="N3652" s="99"/>
      <c r="O3652" s="102"/>
      <c r="P3652" s="99"/>
      <c r="Q3652" s="99"/>
      <c r="R3652" s="99"/>
      <c r="S3652" s="99"/>
      <c r="T3652" s="99"/>
      <c r="U3652" s="99"/>
      <c r="V3652" s="99"/>
      <c r="W3652" s="99"/>
      <c r="X3652" s="99"/>
      <c r="Y3652" s="99"/>
      <c r="Z3652" s="99"/>
      <c r="AA3652" s="99"/>
      <c r="AB3652" s="99"/>
      <c r="AC3652" s="99"/>
      <c r="AD3652" s="99"/>
      <c r="AE3652" s="99"/>
      <c r="AF3652" s="99"/>
      <c r="AG3652" s="99"/>
      <c r="AH3652" s="99"/>
    </row>
    <row r="3653">
      <c r="A3653" s="98"/>
      <c r="B3653" s="99"/>
      <c r="C3653" s="99"/>
      <c r="D3653" s="99"/>
      <c r="E3653" s="100"/>
      <c r="F3653" s="99"/>
      <c r="G3653" s="99"/>
      <c r="H3653" s="99"/>
      <c r="I3653" s="99"/>
      <c r="J3653" s="99"/>
      <c r="K3653" s="101"/>
      <c r="L3653" s="99"/>
      <c r="M3653" s="99"/>
      <c r="N3653" s="99"/>
      <c r="O3653" s="102"/>
      <c r="P3653" s="99"/>
      <c r="Q3653" s="99"/>
      <c r="R3653" s="99"/>
      <c r="S3653" s="99"/>
      <c r="T3653" s="99"/>
      <c r="U3653" s="99"/>
      <c r="V3653" s="99"/>
      <c r="W3653" s="99"/>
      <c r="X3653" s="99"/>
      <c r="Y3653" s="99"/>
      <c r="Z3653" s="99"/>
      <c r="AA3653" s="99"/>
      <c r="AB3653" s="99"/>
      <c r="AC3653" s="99"/>
      <c r="AD3653" s="99"/>
      <c r="AE3653" s="99"/>
      <c r="AF3653" s="99"/>
      <c r="AG3653" s="99"/>
      <c r="AH3653" s="99"/>
    </row>
    <row r="3654">
      <c r="A3654" s="98"/>
      <c r="B3654" s="99"/>
      <c r="C3654" s="99"/>
      <c r="D3654" s="99"/>
      <c r="E3654" s="100"/>
      <c r="F3654" s="99"/>
      <c r="G3654" s="99"/>
      <c r="H3654" s="99"/>
      <c r="I3654" s="99"/>
      <c r="J3654" s="99"/>
      <c r="K3654" s="101"/>
      <c r="L3654" s="99"/>
      <c r="M3654" s="99"/>
      <c r="N3654" s="99"/>
      <c r="O3654" s="102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</row>
    <row r="3655">
      <c r="A3655" s="98"/>
      <c r="B3655" s="99"/>
      <c r="C3655" s="99"/>
      <c r="D3655" s="99"/>
      <c r="E3655" s="100"/>
      <c r="F3655" s="99"/>
      <c r="G3655" s="99"/>
      <c r="H3655" s="99"/>
      <c r="I3655" s="99"/>
      <c r="J3655" s="99"/>
      <c r="K3655" s="101"/>
      <c r="L3655" s="99"/>
      <c r="M3655" s="99"/>
      <c r="N3655" s="99"/>
      <c r="O3655" s="102"/>
      <c r="P3655" s="99"/>
      <c r="Q3655" s="99"/>
      <c r="R3655" s="99"/>
      <c r="S3655" s="99"/>
      <c r="T3655" s="99"/>
      <c r="U3655" s="99"/>
      <c r="V3655" s="99"/>
      <c r="W3655" s="99"/>
      <c r="X3655" s="99"/>
      <c r="Y3655" s="99"/>
      <c r="Z3655" s="99"/>
      <c r="AA3655" s="99"/>
      <c r="AB3655" s="99"/>
      <c r="AC3655" s="99"/>
      <c r="AD3655" s="99"/>
      <c r="AE3655" s="99"/>
      <c r="AF3655" s="99"/>
      <c r="AG3655" s="99"/>
      <c r="AH3655" s="99"/>
    </row>
    <row r="3656">
      <c r="A3656" s="98"/>
      <c r="B3656" s="99"/>
      <c r="C3656" s="99"/>
      <c r="D3656" s="99"/>
      <c r="E3656" s="100"/>
      <c r="F3656" s="99"/>
      <c r="G3656" s="99"/>
      <c r="H3656" s="99"/>
      <c r="I3656" s="99"/>
      <c r="J3656" s="99"/>
      <c r="K3656" s="101"/>
      <c r="L3656" s="99"/>
      <c r="M3656" s="99"/>
      <c r="N3656" s="99"/>
      <c r="O3656" s="102"/>
      <c r="P3656" s="99"/>
      <c r="Q3656" s="99"/>
      <c r="R3656" s="99"/>
      <c r="S3656" s="99"/>
      <c r="T3656" s="99"/>
      <c r="U3656" s="99"/>
      <c r="V3656" s="99"/>
      <c r="W3656" s="99"/>
      <c r="X3656" s="99"/>
      <c r="Y3656" s="99"/>
      <c r="Z3656" s="99"/>
      <c r="AA3656" s="99"/>
      <c r="AB3656" s="99"/>
      <c r="AC3656" s="99"/>
      <c r="AD3656" s="99"/>
      <c r="AE3656" s="99"/>
      <c r="AF3656" s="99"/>
      <c r="AG3656" s="99"/>
      <c r="AH3656" s="99"/>
    </row>
    <row r="3657">
      <c r="A3657" s="98"/>
      <c r="B3657" s="99"/>
      <c r="C3657" s="99"/>
      <c r="D3657" s="99"/>
      <c r="E3657" s="100"/>
      <c r="F3657" s="99"/>
      <c r="G3657" s="99"/>
      <c r="H3657" s="99"/>
      <c r="I3657" s="99"/>
      <c r="J3657" s="99"/>
      <c r="K3657" s="101"/>
      <c r="L3657" s="99"/>
      <c r="M3657" s="99"/>
      <c r="N3657" s="99"/>
      <c r="O3657" s="102"/>
      <c r="P3657" s="99"/>
      <c r="Q3657" s="99"/>
      <c r="R3657" s="99"/>
      <c r="S3657" s="99"/>
      <c r="T3657" s="99"/>
      <c r="U3657" s="99"/>
      <c r="V3657" s="99"/>
      <c r="W3657" s="99"/>
      <c r="X3657" s="99"/>
      <c r="Y3657" s="99"/>
      <c r="Z3657" s="99"/>
      <c r="AA3657" s="99"/>
      <c r="AB3657" s="99"/>
      <c r="AC3657" s="99"/>
      <c r="AD3657" s="99"/>
      <c r="AE3657" s="99"/>
      <c r="AF3657" s="99"/>
      <c r="AG3657" s="99"/>
      <c r="AH3657" s="99"/>
    </row>
    <row r="3658">
      <c r="A3658" s="98"/>
      <c r="B3658" s="99"/>
      <c r="C3658" s="99"/>
      <c r="D3658" s="99"/>
      <c r="E3658" s="100"/>
      <c r="F3658" s="99"/>
      <c r="G3658" s="99"/>
      <c r="H3658" s="99"/>
      <c r="I3658" s="99"/>
      <c r="J3658" s="99"/>
      <c r="K3658" s="101"/>
      <c r="L3658" s="99"/>
      <c r="M3658" s="99"/>
      <c r="N3658" s="99"/>
      <c r="O3658" s="102"/>
      <c r="P3658" s="99"/>
      <c r="Q3658" s="99"/>
      <c r="R3658" s="99"/>
      <c r="S3658" s="99"/>
      <c r="T3658" s="99"/>
      <c r="U3658" s="99"/>
      <c r="V3658" s="99"/>
      <c r="W3658" s="99"/>
      <c r="X3658" s="99"/>
      <c r="Y3658" s="99"/>
      <c r="Z3658" s="99"/>
      <c r="AA3658" s="99"/>
      <c r="AB3658" s="99"/>
      <c r="AC3658" s="99"/>
      <c r="AD3658" s="99"/>
      <c r="AE3658" s="99"/>
      <c r="AF3658" s="99"/>
      <c r="AG3658" s="99"/>
      <c r="AH3658" s="99"/>
    </row>
    <row r="3659">
      <c r="A3659" s="98"/>
      <c r="B3659" s="99"/>
      <c r="C3659" s="99"/>
      <c r="D3659" s="99"/>
      <c r="E3659" s="100"/>
      <c r="F3659" s="99"/>
      <c r="G3659" s="99"/>
      <c r="H3659" s="99"/>
      <c r="I3659" s="99"/>
      <c r="J3659" s="99"/>
      <c r="K3659" s="101"/>
      <c r="L3659" s="99"/>
      <c r="M3659" s="99"/>
      <c r="N3659" s="99"/>
      <c r="O3659" s="102"/>
      <c r="P3659" s="99"/>
      <c r="Q3659" s="99"/>
      <c r="R3659" s="99"/>
      <c r="S3659" s="99"/>
      <c r="T3659" s="99"/>
      <c r="U3659" s="99"/>
      <c r="V3659" s="99"/>
      <c r="W3659" s="99"/>
      <c r="X3659" s="99"/>
      <c r="Y3659" s="99"/>
      <c r="Z3659" s="99"/>
      <c r="AA3659" s="99"/>
      <c r="AB3659" s="99"/>
      <c r="AC3659" s="99"/>
      <c r="AD3659" s="99"/>
      <c r="AE3659" s="99"/>
      <c r="AF3659" s="99"/>
      <c r="AG3659" s="99"/>
      <c r="AH3659" s="99"/>
    </row>
    <row r="3660">
      <c r="A3660" s="98"/>
      <c r="B3660" s="99"/>
      <c r="C3660" s="99"/>
      <c r="D3660" s="99"/>
      <c r="E3660" s="100"/>
      <c r="F3660" s="99"/>
      <c r="G3660" s="99"/>
      <c r="H3660" s="99"/>
      <c r="I3660" s="99"/>
      <c r="J3660" s="99"/>
      <c r="K3660" s="101"/>
      <c r="L3660" s="99"/>
      <c r="M3660" s="99"/>
      <c r="N3660" s="99"/>
      <c r="O3660" s="102"/>
      <c r="P3660" s="99"/>
      <c r="Q3660" s="99"/>
      <c r="R3660" s="99"/>
      <c r="S3660" s="99"/>
      <c r="T3660" s="99"/>
      <c r="U3660" s="99"/>
      <c r="V3660" s="99"/>
      <c r="W3660" s="99"/>
      <c r="X3660" s="99"/>
      <c r="Y3660" s="99"/>
      <c r="Z3660" s="99"/>
      <c r="AA3660" s="99"/>
      <c r="AB3660" s="99"/>
      <c r="AC3660" s="99"/>
      <c r="AD3660" s="99"/>
      <c r="AE3660" s="99"/>
      <c r="AF3660" s="99"/>
      <c r="AG3660" s="99"/>
      <c r="AH3660" s="99"/>
    </row>
    <row r="3661">
      <c r="A3661" s="98"/>
      <c r="B3661" s="99"/>
      <c r="C3661" s="99"/>
      <c r="D3661" s="99"/>
      <c r="E3661" s="100"/>
      <c r="F3661" s="99"/>
      <c r="G3661" s="99"/>
      <c r="H3661" s="99"/>
      <c r="I3661" s="99"/>
      <c r="J3661" s="99"/>
      <c r="K3661" s="101"/>
      <c r="L3661" s="99"/>
      <c r="M3661" s="99"/>
      <c r="N3661" s="99"/>
      <c r="O3661" s="102"/>
      <c r="P3661" s="99"/>
      <c r="Q3661" s="99"/>
      <c r="R3661" s="99"/>
      <c r="S3661" s="99"/>
      <c r="T3661" s="99"/>
      <c r="U3661" s="99"/>
      <c r="V3661" s="99"/>
      <c r="W3661" s="99"/>
      <c r="X3661" s="99"/>
      <c r="Y3661" s="99"/>
      <c r="Z3661" s="99"/>
      <c r="AA3661" s="99"/>
      <c r="AB3661" s="99"/>
      <c r="AC3661" s="99"/>
      <c r="AD3661" s="99"/>
      <c r="AE3661" s="99"/>
      <c r="AF3661" s="99"/>
      <c r="AG3661" s="99"/>
      <c r="AH3661" s="99"/>
    </row>
    <row r="3662">
      <c r="A3662" s="98"/>
      <c r="B3662" s="99"/>
      <c r="C3662" s="99"/>
      <c r="D3662" s="99"/>
      <c r="E3662" s="100"/>
      <c r="F3662" s="99"/>
      <c r="G3662" s="99"/>
      <c r="H3662" s="99"/>
      <c r="I3662" s="99"/>
      <c r="J3662" s="99"/>
      <c r="K3662" s="101"/>
      <c r="L3662" s="99"/>
      <c r="M3662" s="99"/>
      <c r="N3662" s="99"/>
      <c r="O3662" s="102"/>
      <c r="P3662" s="99"/>
      <c r="Q3662" s="99"/>
      <c r="R3662" s="99"/>
      <c r="S3662" s="99"/>
      <c r="T3662" s="99"/>
      <c r="U3662" s="99"/>
      <c r="V3662" s="99"/>
      <c r="W3662" s="99"/>
      <c r="X3662" s="99"/>
      <c r="Y3662" s="99"/>
      <c r="Z3662" s="99"/>
      <c r="AA3662" s="99"/>
      <c r="AB3662" s="99"/>
      <c r="AC3662" s="99"/>
      <c r="AD3662" s="99"/>
      <c r="AE3662" s="99"/>
      <c r="AF3662" s="99"/>
      <c r="AG3662" s="99"/>
      <c r="AH3662" s="99"/>
    </row>
    <row r="3663">
      <c r="A3663" s="98"/>
      <c r="B3663" s="99"/>
      <c r="C3663" s="99"/>
      <c r="D3663" s="99"/>
      <c r="E3663" s="100"/>
      <c r="F3663" s="99"/>
      <c r="G3663" s="99"/>
      <c r="H3663" s="99"/>
      <c r="I3663" s="99"/>
      <c r="J3663" s="99"/>
      <c r="K3663" s="101"/>
      <c r="L3663" s="99"/>
      <c r="M3663" s="99"/>
      <c r="N3663" s="99"/>
      <c r="O3663" s="102"/>
      <c r="P3663" s="99"/>
      <c r="Q3663" s="99"/>
      <c r="R3663" s="99"/>
      <c r="S3663" s="99"/>
      <c r="T3663" s="99"/>
      <c r="U3663" s="99"/>
      <c r="V3663" s="99"/>
      <c r="W3663" s="99"/>
      <c r="X3663" s="99"/>
      <c r="Y3663" s="99"/>
      <c r="Z3663" s="99"/>
      <c r="AA3663" s="99"/>
      <c r="AB3663" s="99"/>
      <c r="AC3663" s="99"/>
      <c r="AD3663" s="99"/>
      <c r="AE3663" s="99"/>
      <c r="AF3663" s="99"/>
      <c r="AG3663" s="99"/>
      <c r="AH3663" s="99"/>
    </row>
    <row r="3664">
      <c r="A3664" s="98"/>
      <c r="B3664" s="99"/>
      <c r="C3664" s="99"/>
      <c r="D3664" s="99"/>
      <c r="E3664" s="100"/>
      <c r="F3664" s="99"/>
      <c r="G3664" s="99"/>
      <c r="H3664" s="99"/>
      <c r="I3664" s="99"/>
      <c r="J3664" s="99"/>
      <c r="K3664" s="101"/>
      <c r="L3664" s="99"/>
      <c r="M3664" s="99"/>
      <c r="N3664" s="99"/>
      <c r="O3664" s="102"/>
      <c r="P3664" s="99"/>
      <c r="Q3664" s="99"/>
      <c r="R3664" s="99"/>
      <c r="S3664" s="99"/>
      <c r="T3664" s="99"/>
      <c r="U3664" s="99"/>
      <c r="V3664" s="99"/>
      <c r="W3664" s="99"/>
      <c r="X3664" s="99"/>
      <c r="Y3664" s="99"/>
      <c r="Z3664" s="99"/>
      <c r="AA3664" s="99"/>
      <c r="AB3664" s="99"/>
      <c r="AC3664" s="99"/>
      <c r="AD3664" s="99"/>
      <c r="AE3664" s="99"/>
      <c r="AF3664" s="99"/>
      <c r="AG3664" s="99"/>
      <c r="AH3664" s="99"/>
    </row>
    <row r="3665">
      <c r="A3665" s="98"/>
      <c r="B3665" s="99"/>
      <c r="C3665" s="99"/>
      <c r="D3665" s="99"/>
      <c r="E3665" s="100"/>
      <c r="F3665" s="99"/>
      <c r="G3665" s="99"/>
      <c r="H3665" s="99"/>
      <c r="I3665" s="99"/>
      <c r="J3665" s="99"/>
      <c r="K3665" s="101"/>
      <c r="L3665" s="99"/>
      <c r="M3665" s="99"/>
      <c r="N3665" s="99"/>
      <c r="O3665" s="102"/>
      <c r="P3665" s="99"/>
      <c r="Q3665" s="99"/>
      <c r="R3665" s="99"/>
      <c r="S3665" s="99"/>
      <c r="T3665" s="99"/>
      <c r="U3665" s="99"/>
      <c r="V3665" s="99"/>
      <c r="W3665" s="99"/>
      <c r="X3665" s="99"/>
      <c r="Y3665" s="99"/>
      <c r="Z3665" s="99"/>
      <c r="AA3665" s="99"/>
      <c r="AB3665" s="99"/>
      <c r="AC3665" s="99"/>
      <c r="AD3665" s="99"/>
      <c r="AE3665" s="99"/>
      <c r="AF3665" s="99"/>
      <c r="AG3665" s="99"/>
      <c r="AH3665" s="99"/>
    </row>
    <row r="3666">
      <c r="A3666" s="98"/>
      <c r="B3666" s="99"/>
      <c r="C3666" s="99"/>
      <c r="D3666" s="99"/>
      <c r="E3666" s="100"/>
      <c r="F3666" s="99"/>
      <c r="G3666" s="99"/>
      <c r="H3666" s="99"/>
      <c r="I3666" s="99"/>
      <c r="J3666" s="99"/>
      <c r="K3666" s="101"/>
      <c r="L3666" s="99"/>
      <c r="M3666" s="99"/>
      <c r="N3666" s="99"/>
      <c r="O3666" s="102"/>
      <c r="P3666" s="99"/>
      <c r="Q3666" s="99"/>
      <c r="R3666" s="99"/>
      <c r="S3666" s="99"/>
      <c r="T3666" s="99"/>
      <c r="U3666" s="99"/>
      <c r="V3666" s="99"/>
      <c r="W3666" s="99"/>
      <c r="X3666" s="99"/>
      <c r="Y3666" s="99"/>
      <c r="Z3666" s="99"/>
      <c r="AA3666" s="99"/>
      <c r="AB3666" s="99"/>
      <c r="AC3666" s="99"/>
      <c r="AD3666" s="99"/>
      <c r="AE3666" s="99"/>
      <c r="AF3666" s="99"/>
      <c r="AG3666" s="99"/>
      <c r="AH3666" s="99"/>
    </row>
    <row r="3667">
      <c r="A3667" s="98"/>
      <c r="B3667" s="99"/>
      <c r="C3667" s="99"/>
      <c r="D3667" s="99"/>
      <c r="E3667" s="100"/>
      <c r="F3667" s="99"/>
      <c r="G3667" s="99"/>
      <c r="H3667" s="99"/>
      <c r="I3667" s="99"/>
      <c r="J3667" s="99"/>
      <c r="K3667" s="101"/>
      <c r="L3667" s="99"/>
      <c r="M3667" s="99"/>
      <c r="N3667" s="99"/>
      <c r="O3667" s="102"/>
      <c r="P3667" s="99"/>
      <c r="Q3667" s="99"/>
      <c r="R3667" s="99"/>
      <c r="S3667" s="99"/>
      <c r="T3667" s="99"/>
      <c r="U3667" s="99"/>
      <c r="V3667" s="99"/>
      <c r="W3667" s="99"/>
      <c r="X3667" s="99"/>
      <c r="Y3667" s="99"/>
      <c r="Z3667" s="99"/>
      <c r="AA3667" s="99"/>
      <c r="AB3667" s="99"/>
      <c r="AC3667" s="99"/>
      <c r="AD3667" s="99"/>
      <c r="AE3667" s="99"/>
      <c r="AF3667" s="99"/>
      <c r="AG3667" s="99"/>
      <c r="AH3667" s="99"/>
    </row>
    <row r="3668">
      <c r="A3668" s="98"/>
      <c r="B3668" s="99"/>
      <c r="C3668" s="99"/>
      <c r="D3668" s="99"/>
      <c r="E3668" s="100"/>
      <c r="F3668" s="99"/>
      <c r="G3668" s="99"/>
      <c r="H3668" s="99"/>
      <c r="I3668" s="99"/>
      <c r="J3668" s="99"/>
      <c r="K3668" s="101"/>
      <c r="L3668" s="99"/>
      <c r="M3668" s="99"/>
      <c r="N3668" s="99"/>
      <c r="O3668" s="102"/>
      <c r="P3668" s="99"/>
      <c r="Q3668" s="99"/>
      <c r="R3668" s="99"/>
      <c r="S3668" s="99"/>
      <c r="T3668" s="99"/>
      <c r="U3668" s="99"/>
      <c r="V3668" s="99"/>
      <c r="W3668" s="99"/>
      <c r="X3668" s="99"/>
      <c r="Y3668" s="99"/>
      <c r="Z3668" s="99"/>
      <c r="AA3668" s="99"/>
      <c r="AB3668" s="99"/>
      <c r="AC3668" s="99"/>
      <c r="AD3668" s="99"/>
      <c r="AE3668" s="99"/>
      <c r="AF3668" s="99"/>
      <c r="AG3668" s="99"/>
      <c r="AH3668" s="99"/>
    </row>
    <row r="3669">
      <c r="A3669" s="98"/>
      <c r="B3669" s="99"/>
      <c r="C3669" s="99"/>
      <c r="D3669" s="99"/>
      <c r="E3669" s="100"/>
      <c r="F3669" s="99"/>
      <c r="G3669" s="99"/>
      <c r="H3669" s="99"/>
      <c r="I3669" s="99"/>
      <c r="J3669" s="99"/>
      <c r="K3669" s="101"/>
      <c r="L3669" s="99"/>
      <c r="M3669" s="99"/>
      <c r="N3669" s="99"/>
      <c r="O3669" s="102"/>
      <c r="P3669" s="99"/>
      <c r="Q3669" s="99"/>
      <c r="R3669" s="99"/>
      <c r="S3669" s="99"/>
      <c r="T3669" s="99"/>
      <c r="U3669" s="99"/>
      <c r="V3669" s="99"/>
      <c r="W3669" s="99"/>
      <c r="X3669" s="99"/>
      <c r="Y3669" s="99"/>
      <c r="Z3669" s="99"/>
      <c r="AA3669" s="99"/>
      <c r="AB3669" s="99"/>
      <c r="AC3669" s="99"/>
      <c r="AD3669" s="99"/>
      <c r="AE3669" s="99"/>
      <c r="AF3669" s="99"/>
      <c r="AG3669" s="99"/>
      <c r="AH3669" s="99"/>
    </row>
    <row r="3670">
      <c r="A3670" s="98"/>
      <c r="B3670" s="99"/>
      <c r="C3670" s="99"/>
      <c r="D3670" s="99"/>
      <c r="E3670" s="100"/>
      <c r="F3670" s="99"/>
      <c r="G3670" s="99"/>
      <c r="H3670" s="99"/>
      <c r="I3670" s="99"/>
      <c r="J3670" s="99"/>
      <c r="K3670" s="101"/>
      <c r="L3670" s="99"/>
      <c r="M3670" s="99"/>
      <c r="N3670" s="99"/>
      <c r="O3670" s="102"/>
      <c r="P3670" s="99"/>
      <c r="Q3670" s="99"/>
      <c r="R3670" s="99"/>
      <c r="S3670" s="99"/>
      <c r="T3670" s="99"/>
      <c r="U3670" s="99"/>
      <c r="V3670" s="99"/>
      <c r="W3670" s="99"/>
      <c r="X3670" s="99"/>
      <c r="Y3670" s="99"/>
      <c r="Z3670" s="99"/>
      <c r="AA3670" s="99"/>
      <c r="AB3670" s="99"/>
      <c r="AC3670" s="99"/>
      <c r="AD3670" s="99"/>
      <c r="AE3670" s="99"/>
      <c r="AF3670" s="99"/>
      <c r="AG3670" s="99"/>
      <c r="AH3670" s="99"/>
    </row>
    <row r="3671">
      <c r="A3671" s="98"/>
      <c r="B3671" s="99"/>
      <c r="C3671" s="99"/>
      <c r="D3671" s="99"/>
      <c r="E3671" s="100"/>
      <c r="F3671" s="99"/>
      <c r="G3671" s="99"/>
      <c r="H3671" s="99"/>
      <c r="I3671" s="99"/>
      <c r="J3671" s="99"/>
      <c r="K3671" s="101"/>
      <c r="L3671" s="99"/>
      <c r="M3671" s="99"/>
      <c r="N3671" s="99"/>
      <c r="O3671" s="102"/>
      <c r="P3671" s="99"/>
      <c r="Q3671" s="99"/>
      <c r="R3671" s="99"/>
      <c r="S3671" s="99"/>
      <c r="T3671" s="99"/>
      <c r="U3671" s="99"/>
      <c r="V3671" s="99"/>
      <c r="W3671" s="99"/>
      <c r="X3671" s="99"/>
      <c r="Y3671" s="99"/>
      <c r="Z3671" s="99"/>
      <c r="AA3671" s="99"/>
      <c r="AB3671" s="99"/>
      <c r="AC3671" s="99"/>
      <c r="AD3671" s="99"/>
      <c r="AE3671" s="99"/>
      <c r="AF3671" s="99"/>
      <c r="AG3671" s="99"/>
      <c r="AH3671" s="99"/>
    </row>
    <row r="3672">
      <c r="A3672" s="98"/>
      <c r="B3672" s="99"/>
      <c r="C3672" s="99"/>
      <c r="D3672" s="99"/>
      <c r="E3672" s="100"/>
      <c r="F3672" s="99"/>
      <c r="G3672" s="99"/>
      <c r="H3672" s="99"/>
      <c r="I3672" s="99"/>
      <c r="J3672" s="99"/>
      <c r="K3672" s="101"/>
      <c r="L3672" s="99"/>
      <c r="M3672" s="99"/>
      <c r="N3672" s="99"/>
      <c r="O3672" s="102"/>
      <c r="P3672" s="99"/>
      <c r="Q3672" s="99"/>
      <c r="R3672" s="99"/>
      <c r="S3672" s="99"/>
      <c r="T3672" s="99"/>
      <c r="U3672" s="99"/>
      <c r="V3672" s="99"/>
      <c r="W3672" s="99"/>
      <c r="X3672" s="99"/>
      <c r="Y3672" s="99"/>
      <c r="Z3672" s="99"/>
      <c r="AA3672" s="99"/>
      <c r="AB3672" s="99"/>
      <c r="AC3672" s="99"/>
      <c r="AD3672" s="99"/>
      <c r="AE3672" s="99"/>
      <c r="AF3672" s="99"/>
      <c r="AG3672" s="99"/>
      <c r="AH3672" s="99"/>
    </row>
    <row r="3673">
      <c r="A3673" s="98"/>
      <c r="B3673" s="99"/>
      <c r="C3673" s="99"/>
      <c r="D3673" s="99"/>
      <c r="E3673" s="100"/>
      <c r="F3673" s="99"/>
      <c r="G3673" s="99"/>
      <c r="H3673" s="99"/>
      <c r="I3673" s="99"/>
      <c r="J3673" s="99"/>
      <c r="K3673" s="101"/>
      <c r="L3673" s="99"/>
      <c r="M3673" s="99"/>
      <c r="N3673" s="99"/>
      <c r="O3673" s="102"/>
      <c r="P3673" s="99"/>
      <c r="Q3673" s="99"/>
      <c r="R3673" s="99"/>
      <c r="S3673" s="99"/>
      <c r="T3673" s="99"/>
      <c r="U3673" s="99"/>
      <c r="V3673" s="99"/>
      <c r="W3673" s="99"/>
      <c r="X3673" s="99"/>
      <c r="Y3673" s="99"/>
      <c r="Z3673" s="99"/>
      <c r="AA3673" s="99"/>
      <c r="AB3673" s="99"/>
      <c r="AC3673" s="99"/>
      <c r="AD3673" s="99"/>
      <c r="AE3673" s="99"/>
      <c r="AF3673" s="99"/>
      <c r="AG3673" s="99"/>
      <c r="AH3673" s="99"/>
    </row>
    <row r="3674">
      <c r="A3674" s="98"/>
      <c r="B3674" s="99"/>
      <c r="C3674" s="99"/>
      <c r="D3674" s="99"/>
      <c r="E3674" s="100"/>
      <c r="F3674" s="99"/>
      <c r="G3674" s="99"/>
      <c r="H3674" s="99"/>
      <c r="I3674" s="99"/>
      <c r="J3674" s="99"/>
      <c r="K3674" s="101"/>
      <c r="L3674" s="99"/>
      <c r="M3674" s="99"/>
      <c r="N3674" s="99"/>
      <c r="O3674" s="102"/>
      <c r="P3674" s="99"/>
      <c r="Q3674" s="99"/>
      <c r="R3674" s="99"/>
      <c r="S3674" s="99"/>
      <c r="T3674" s="99"/>
      <c r="U3674" s="99"/>
      <c r="V3674" s="99"/>
      <c r="W3674" s="99"/>
      <c r="X3674" s="99"/>
      <c r="Y3674" s="99"/>
      <c r="Z3674" s="99"/>
      <c r="AA3674" s="99"/>
      <c r="AB3674" s="99"/>
      <c r="AC3674" s="99"/>
      <c r="AD3674" s="99"/>
      <c r="AE3674" s="99"/>
      <c r="AF3674" s="99"/>
      <c r="AG3674" s="99"/>
      <c r="AH3674" s="99"/>
    </row>
    <row r="3675">
      <c r="A3675" s="98"/>
      <c r="B3675" s="99"/>
      <c r="C3675" s="99"/>
      <c r="D3675" s="99"/>
      <c r="E3675" s="100"/>
      <c r="F3675" s="99"/>
      <c r="G3675" s="99"/>
      <c r="H3675" s="99"/>
      <c r="I3675" s="99"/>
      <c r="J3675" s="99"/>
      <c r="K3675" s="101"/>
      <c r="L3675" s="99"/>
      <c r="M3675" s="99"/>
      <c r="N3675" s="99"/>
      <c r="O3675" s="102"/>
      <c r="P3675" s="99"/>
      <c r="Q3675" s="99"/>
      <c r="R3675" s="99"/>
      <c r="S3675" s="99"/>
      <c r="T3675" s="99"/>
      <c r="U3675" s="99"/>
      <c r="V3675" s="99"/>
      <c r="W3675" s="99"/>
      <c r="X3675" s="99"/>
      <c r="Y3675" s="99"/>
      <c r="Z3675" s="99"/>
      <c r="AA3675" s="99"/>
      <c r="AB3675" s="99"/>
      <c r="AC3675" s="99"/>
      <c r="AD3675" s="99"/>
      <c r="AE3675" s="99"/>
      <c r="AF3675" s="99"/>
      <c r="AG3675" s="99"/>
      <c r="AH3675" s="99"/>
    </row>
    <row r="3676">
      <c r="A3676" s="98"/>
      <c r="B3676" s="99"/>
      <c r="C3676" s="99"/>
      <c r="D3676" s="99"/>
      <c r="E3676" s="100"/>
      <c r="F3676" s="99"/>
      <c r="G3676" s="99"/>
      <c r="H3676" s="99"/>
      <c r="I3676" s="99"/>
      <c r="J3676" s="99"/>
      <c r="K3676" s="101"/>
      <c r="L3676" s="99"/>
      <c r="M3676" s="99"/>
      <c r="N3676" s="99"/>
      <c r="O3676" s="102"/>
      <c r="P3676" s="99"/>
      <c r="Q3676" s="99"/>
      <c r="R3676" s="99"/>
      <c r="S3676" s="99"/>
      <c r="T3676" s="99"/>
      <c r="U3676" s="99"/>
      <c r="V3676" s="99"/>
      <c r="W3676" s="99"/>
      <c r="X3676" s="99"/>
      <c r="Y3676" s="99"/>
      <c r="Z3676" s="99"/>
      <c r="AA3676" s="99"/>
      <c r="AB3676" s="99"/>
      <c r="AC3676" s="99"/>
      <c r="AD3676" s="99"/>
      <c r="AE3676" s="99"/>
      <c r="AF3676" s="99"/>
      <c r="AG3676" s="99"/>
      <c r="AH3676" s="99"/>
    </row>
    <row r="3677">
      <c r="A3677" s="98"/>
      <c r="B3677" s="99"/>
      <c r="C3677" s="99"/>
      <c r="D3677" s="99"/>
      <c r="E3677" s="100"/>
      <c r="F3677" s="99"/>
      <c r="G3677" s="99"/>
      <c r="H3677" s="99"/>
      <c r="I3677" s="99"/>
      <c r="J3677" s="99"/>
      <c r="K3677" s="101"/>
      <c r="L3677" s="99"/>
      <c r="M3677" s="99"/>
      <c r="N3677" s="99"/>
      <c r="O3677" s="102"/>
      <c r="P3677" s="99"/>
      <c r="Q3677" s="99"/>
      <c r="R3677" s="99"/>
      <c r="S3677" s="99"/>
      <c r="T3677" s="99"/>
      <c r="U3677" s="99"/>
      <c r="V3677" s="99"/>
      <c r="W3677" s="99"/>
      <c r="X3677" s="99"/>
      <c r="Y3677" s="99"/>
      <c r="Z3677" s="99"/>
      <c r="AA3677" s="99"/>
      <c r="AB3677" s="99"/>
      <c r="AC3677" s="99"/>
      <c r="AD3677" s="99"/>
      <c r="AE3677" s="99"/>
      <c r="AF3677" s="99"/>
      <c r="AG3677" s="99"/>
      <c r="AH3677" s="99"/>
    </row>
    <row r="3678">
      <c r="A3678" s="98"/>
      <c r="B3678" s="99"/>
      <c r="C3678" s="99"/>
      <c r="D3678" s="99"/>
      <c r="E3678" s="100"/>
      <c r="F3678" s="99"/>
      <c r="G3678" s="99"/>
      <c r="H3678" s="99"/>
      <c r="I3678" s="99"/>
      <c r="J3678" s="99"/>
      <c r="K3678" s="101"/>
      <c r="L3678" s="99"/>
      <c r="M3678" s="99"/>
      <c r="N3678" s="99"/>
      <c r="O3678" s="102"/>
      <c r="P3678" s="99"/>
      <c r="Q3678" s="99"/>
      <c r="R3678" s="99"/>
      <c r="S3678" s="99"/>
      <c r="T3678" s="99"/>
      <c r="U3678" s="99"/>
      <c r="V3678" s="99"/>
      <c r="W3678" s="99"/>
      <c r="X3678" s="99"/>
      <c r="Y3678" s="99"/>
      <c r="Z3678" s="99"/>
      <c r="AA3678" s="99"/>
      <c r="AB3678" s="99"/>
      <c r="AC3678" s="99"/>
      <c r="AD3678" s="99"/>
      <c r="AE3678" s="99"/>
      <c r="AF3678" s="99"/>
      <c r="AG3678" s="99"/>
      <c r="AH3678" s="99"/>
    </row>
    <row r="3679">
      <c r="A3679" s="98"/>
      <c r="B3679" s="99"/>
      <c r="C3679" s="99"/>
      <c r="D3679" s="99"/>
      <c r="E3679" s="100"/>
      <c r="F3679" s="99"/>
      <c r="G3679" s="99"/>
      <c r="H3679" s="99"/>
      <c r="I3679" s="99"/>
      <c r="J3679" s="99"/>
      <c r="K3679" s="101"/>
      <c r="L3679" s="99"/>
      <c r="M3679" s="99"/>
      <c r="N3679" s="99"/>
      <c r="O3679" s="102"/>
      <c r="P3679" s="99"/>
      <c r="Q3679" s="99"/>
      <c r="R3679" s="99"/>
      <c r="S3679" s="99"/>
      <c r="T3679" s="99"/>
      <c r="U3679" s="99"/>
      <c r="V3679" s="99"/>
      <c r="W3679" s="99"/>
      <c r="X3679" s="99"/>
      <c r="Y3679" s="99"/>
      <c r="Z3679" s="99"/>
      <c r="AA3679" s="99"/>
      <c r="AB3679" s="99"/>
      <c r="AC3679" s="99"/>
      <c r="AD3679" s="99"/>
      <c r="AE3679" s="99"/>
      <c r="AF3679" s="99"/>
      <c r="AG3679" s="99"/>
      <c r="AH3679" s="99"/>
    </row>
    <row r="3680">
      <c r="A3680" s="98"/>
      <c r="B3680" s="99"/>
      <c r="C3680" s="99"/>
      <c r="D3680" s="99"/>
      <c r="E3680" s="100"/>
      <c r="F3680" s="99"/>
      <c r="G3680" s="99"/>
      <c r="H3680" s="99"/>
      <c r="I3680" s="99"/>
      <c r="J3680" s="99"/>
      <c r="K3680" s="101"/>
      <c r="L3680" s="99"/>
      <c r="M3680" s="99"/>
      <c r="N3680" s="99"/>
      <c r="O3680" s="102"/>
      <c r="P3680" s="99"/>
      <c r="Q3680" s="99"/>
      <c r="R3680" s="99"/>
      <c r="S3680" s="99"/>
      <c r="T3680" s="99"/>
      <c r="U3680" s="99"/>
      <c r="V3680" s="99"/>
      <c r="W3680" s="99"/>
      <c r="X3680" s="99"/>
      <c r="Y3680" s="99"/>
      <c r="Z3680" s="99"/>
      <c r="AA3680" s="99"/>
      <c r="AB3680" s="99"/>
      <c r="AC3680" s="99"/>
      <c r="AD3680" s="99"/>
      <c r="AE3680" s="99"/>
      <c r="AF3680" s="99"/>
      <c r="AG3680" s="99"/>
      <c r="AH3680" s="99"/>
    </row>
    <row r="3681">
      <c r="A3681" s="98"/>
      <c r="B3681" s="99"/>
      <c r="C3681" s="99"/>
      <c r="D3681" s="99"/>
      <c r="E3681" s="100"/>
      <c r="F3681" s="99"/>
      <c r="G3681" s="99"/>
      <c r="H3681" s="99"/>
      <c r="I3681" s="99"/>
      <c r="J3681" s="99"/>
      <c r="K3681" s="101"/>
      <c r="L3681" s="99"/>
      <c r="M3681" s="99"/>
      <c r="N3681" s="99"/>
      <c r="O3681" s="102"/>
      <c r="P3681" s="99"/>
      <c r="Q3681" s="99"/>
      <c r="R3681" s="99"/>
      <c r="S3681" s="99"/>
      <c r="T3681" s="99"/>
      <c r="U3681" s="99"/>
      <c r="V3681" s="99"/>
      <c r="W3681" s="99"/>
      <c r="X3681" s="99"/>
      <c r="Y3681" s="99"/>
      <c r="Z3681" s="99"/>
      <c r="AA3681" s="99"/>
      <c r="AB3681" s="99"/>
      <c r="AC3681" s="99"/>
      <c r="AD3681" s="99"/>
      <c r="AE3681" s="99"/>
      <c r="AF3681" s="99"/>
      <c r="AG3681" s="99"/>
      <c r="AH3681" s="99"/>
    </row>
    <row r="3682">
      <c r="A3682" s="98"/>
      <c r="B3682" s="99"/>
      <c r="C3682" s="99"/>
      <c r="D3682" s="99"/>
      <c r="E3682" s="100"/>
      <c r="F3682" s="99"/>
      <c r="G3682" s="99"/>
      <c r="H3682" s="99"/>
      <c r="I3682" s="99"/>
      <c r="J3682" s="99"/>
      <c r="K3682" s="101"/>
      <c r="L3682" s="99"/>
      <c r="M3682" s="99"/>
      <c r="N3682" s="99"/>
      <c r="O3682" s="102"/>
      <c r="P3682" s="99"/>
      <c r="Q3682" s="99"/>
      <c r="R3682" s="99"/>
      <c r="S3682" s="99"/>
      <c r="T3682" s="99"/>
      <c r="U3682" s="99"/>
      <c r="V3682" s="99"/>
      <c r="W3682" s="99"/>
      <c r="X3682" s="99"/>
      <c r="Y3682" s="99"/>
      <c r="Z3682" s="99"/>
      <c r="AA3682" s="99"/>
      <c r="AB3682" s="99"/>
      <c r="AC3682" s="99"/>
      <c r="AD3682" s="99"/>
      <c r="AE3682" s="99"/>
      <c r="AF3682" s="99"/>
      <c r="AG3682" s="99"/>
      <c r="AH3682" s="99"/>
    </row>
    <row r="3683">
      <c r="A3683" s="98"/>
      <c r="B3683" s="99"/>
      <c r="C3683" s="99"/>
      <c r="D3683" s="99"/>
      <c r="E3683" s="100"/>
      <c r="F3683" s="99"/>
      <c r="G3683" s="99"/>
      <c r="H3683" s="99"/>
      <c r="I3683" s="99"/>
      <c r="J3683" s="99"/>
      <c r="K3683" s="101"/>
      <c r="L3683" s="99"/>
      <c r="M3683" s="99"/>
      <c r="N3683" s="99"/>
      <c r="O3683" s="102"/>
      <c r="P3683" s="99"/>
      <c r="Q3683" s="99"/>
      <c r="R3683" s="99"/>
      <c r="S3683" s="99"/>
      <c r="T3683" s="99"/>
      <c r="U3683" s="99"/>
      <c r="V3683" s="99"/>
      <c r="W3683" s="99"/>
      <c r="X3683" s="99"/>
      <c r="Y3683" s="99"/>
      <c r="Z3683" s="99"/>
      <c r="AA3683" s="99"/>
      <c r="AB3683" s="99"/>
      <c r="AC3683" s="99"/>
      <c r="AD3683" s="99"/>
      <c r="AE3683" s="99"/>
      <c r="AF3683" s="99"/>
      <c r="AG3683" s="99"/>
      <c r="AH3683" s="99"/>
    </row>
    <row r="3684">
      <c r="A3684" s="98"/>
      <c r="B3684" s="99"/>
      <c r="C3684" s="99"/>
      <c r="D3684" s="99"/>
      <c r="E3684" s="100"/>
      <c r="F3684" s="99"/>
      <c r="G3684" s="99"/>
      <c r="H3684" s="99"/>
      <c r="I3684" s="99"/>
      <c r="J3684" s="99"/>
      <c r="K3684" s="101"/>
      <c r="L3684" s="99"/>
      <c r="M3684" s="99"/>
      <c r="N3684" s="99"/>
      <c r="O3684" s="102"/>
      <c r="P3684" s="99"/>
      <c r="Q3684" s="99"/>
      <c r="R3684" s="99"/>
      <c r="S3684" s="99"/>
      <c r="T3684" s="99"/>
      <c r="U3684" s="99"/>
      <c r="V3684" s="99"/>
      <c r="W3684" s="99"/>
      <c r="X3684" s="99"/>
      <c r="Y3684" s="99"/>
      <c r="Z3684" s="99"/>
      <c r="AA3684" s="99"/>
      <c r="AB3684" s="99"/>
      <c r="AC3684" s="99"/>
      <c r="AD3684" s="99"/>
      <c r="AE3684" s="99"/>
      <c r="AF3684" s="99"/>
      <c r="AG3684" s="99"/>
      <c r="AH3684" s="99"/>
    </row>
    <row r="3685">
      <c r="A3685" s="98"/>
      <c r="B3685" s="99"/>
      <c r="C3685" s="99"/>
      <c r="D3685" s="99"/>
      <c r="E3685" s="100"/>
      <c r="F3685" s="99"/>
      <c r="G3685" s="99"/>
      <c r="H3685" s="99"/>
      <c r="I3685" s="99"/>
      <c r="J3685" s="99"/>
      <c r="K3685" s="101"/>
      <c r="L3685" s="99"/>
      <c r="M3685" s="99"/>
      <c r="N3685" s="99"/>
      <c r="O3685" s="102"/>
      <c r="P3685" s="99"/>
      <c r="Q3685" s="99"/>
      <c r="R3685" s="99"/>
      <c r="S3685" s="99"/>
      <c r="T3685" s="99"/>
      <c r="U3685" s="99"/>
      <c r="V3685" s="99"/>
      <c r="W3685" s="99"/>
      <c r="X3685" s="99"/>
      <c r="Y3685" s="99"/>
      <c r="Z3685" s="99"/>
      <c r="AA3685" s="99"/>
      <c r="AB3685" s="99"/>
      <c r="AC3685" s="99"/>
      <c r="AD3685" s="99"/>
      <c r="AE3685" s="99"/>
      <c r="AF3685" s="99"/>
      <c r="AG3685" s="99"/>
      <c r="AH3685" s="99"/>
    </row>
    <row r="3686">
      <c r="A3686" s="98"/>
      <c r="B3686" s="99"/>
      <c r="C3686" s="99"/>
      <c r="D3686" s="99"/>
      <c r="E3686" s="100"/>
      <c r="F3686" s="99"/>
      <c r="G3686" s="99"/>
      <c r="H3686" s="99"/>
      <c r="I3686" s="99"/>
      <c r="J3686" s="99"/>
      <c r="K3686" s="101"/>
      <c r="L3686" s="99"/>
      <c r="M3686" s="99"/>
      <c r="N3686" s="99"/>
      <c r="O3686" s="102"/>
      <c r="P3686" s="99"/>
      <c r="Q3686" s="99"/>
      <c r="R3686" s="99"/>
      <c r="S3686" s="99"/>
      <c r="T3686" s="99"/>
      <c r="U3686" s="99"/>
      <c r="V3686" s="99"/>
      <c r="W3686" s="99"/>
      <c r="X3686" s="99"/>
      <c r="Y3686" s="99"/>
      <c r="Z3686" s="99"/>
      <c r="AA3686" s="99"/>
      <c r="AB3686" s="99"/>
      <c r="AC3686" s="99"/>
      <c r="AD3686" s="99"/>
      <c r="AE3686" s="99"/>
      <c r="AF3686" s="99"/>
      <c r="AG3686" s="99"/>
      <c r="AH3686" s="99"/>
    </row>
    <row r="3687">
      <c r="A3687" s="98"/>
      <c r="B3687" s="99"/>
      <c r="C3687" s="99"/>
      <c r="D3687" s="99"/>
      <c r="E3687" s="100"/>
      <c r="F3687" s="99"/>
      <c r="G3687" s="99"/>
      <c r="H3687" s="99"/>
      <c r="I3687" s="99"/>
      <c r="J3687" s="99"/>
      <c r="K3687" s="101"/>
      <c r="L3687" s="99"/>
      <c r="M3687" s="99"/>
      <c r="N3687" s="99"/>
      <c r="O3687" s="102"/>
      <c r="P3687" s="99"/>
      <c r="Q3687" s="99"/>
      <c r="R3687" s="99"/>
      <c r="S3687" s="99"/>
      <c r="T3687" s="99"/>
      <c r="U3687" s="99"/>
      <c r="V3687" s="99"/>
      <c r="W3687" s="99"/>
      <c r="X3687" s="99"/>
      <c r="Y3687" s="99"/>
      <c r="Z3687" s="99"/>
      <c r="AA3687" s="99"/>
      <c r="AB3687" s="99"/>
      <c r="AC3687" s="99"/>
      <c r="AD3687" s="99"/>
      <c r="AE3687" s="99"/>
      <c r="AF3687" s="99"/>
      <c r="AG3687" s="99"/>
      <c r="AH3687" s="99"/>
    </row>
    <row r="3688">
      <c r="A3688" s="98"/>
      <c r="B3688" s="99"/>
      <c r="C3688" s="99"/>
      <c r="D3688" s="99"/>
      <c r="E3688" s="100"/>
      <c r="F3688" s="99"/>
      <c r="G3688" s="99"/>
      <c r="H3688" s="99"/>
      <c r="I3688" s="99"/>
      <c r="J3688" s="99"/>
      <c r="K3688" s="101"/>
      <c r="L3688" s="99"/>
      <c r="M3688" s="99"/>
      <c r="N3688" s="99"/>
      <c r="O3688" s="102"/>
      <c r="P3688" s="99"/>
      <c r="Q3688" s="99"/>
      <c r="R3688" s="99"/>
      <c r="S3688" s="99"/>
      <c r="T3688" s="99"/>
      <c r="U3688" s="99"/>
      <c r="V3688" s="99"/>
      <c r="W3688" s="99"/>
      <c r="X3688" s="99"/>
      <c r="Y3688" s="99"/>
      <c r="Z3688" s="99"/>
      <c r="AA3688" s="99"/>
      <c r="AB3688" s="99"/>
      <c r="AC3688" s="99"/>
      <c r="AD3688" s="99"/>
      <c r="AE3688" s="99"/>
      <c r="AF3688" s="99"/>
      <c r="AG3688" s="99"/>
      <c r="AH3688" s="99"/>
    </row>
    <row r="3689">
      <c r="A3689" s="98"/>
      <c r="B3689" s="99"/>
      <c r="C3689" s="99"/>
      <c r="D3689" s="99"/>
      <c r="E3689" s="100"/>
      <c r="F3689" s="99"/>
      <c r="G3689" s="99"/>
      <c r="H3689" s="99"/>
      <c r="I3689" s="99"/>
      <c r="J3689" s="99"/>
      <c r="K3689" s="101"/>
      <c r="L3689" s="99"/>
      <c r="M3689" s="99"/>
      <c r="N3689" s="99"/>
      <c r="O3689" s="102"/>
      <c r="P3689" s="99"/>
      <c r="Q3689" s="99"/>
      <c r="R3689" s="99"/>
      <c r="S3689" s="99"/>
      <c r="T3689" s="99"/>
      <c r="U3689" s="99"/>
      <c r="V3689" s="99"/>
      <c r="W3689" s="99"/>
      <c r="X3689" s="99"/>
      <c r="Y3689" s="99"/>
      <c r="Z3689" s="99"/>
      <c r="AA3689" s="99"/>
      <c r="AB3689" s="99"/>
      <c r="AC3689" s="99"/>
      <c r="AD3689" s="99"/>
      <c r="AE3689" s="99"/>
      <c r="AF3689" s="99"/>
      <c r="AG3689" s="99"/>
      <c r="AH3689" s="99"/>
    </row>
    <row r="3690">
      <c r="A3690" s="98"/>
      <c r="B3690" s="99"/>
      <c r="C3690" s="99"/>
      <c r="D3690" s="99"/>
      <c r="E3690" s="100"/>
      <c r="F3690" s="99"/>
      <c r="G3690" s="99"/>
      <c r="H3690" s="99"/>
      <c r="I3690" s="99"/>
      <c r="J3690" s="99"/>
      <c r="K3690" s="101"/>
      <c r="L3690" s="99"/>
      <c r="M3690" s="99"/>
      <c r="N3690" s="99"/>
      <c r="O3690" s="102"/>
      <c r="P3690" s="99"/>
      <c r="Q3690" s="99"/>
      <c r="R3690" s="99"/>
      <c r="S3690" s="99"/>
      <c r="T3690" s="99"/>
      <c r="U3690" s="99"/>
      <c r="V3690" s="99"/>
      <c r="W3690" s="99"/>
      <c r="X3690" s="99"/>
      <c r="Y3690" s="99"/>
      <c r="Z3690" s="99"/>
      <c r="AA3690" s="99"/>
      <c r="AB3690" s="99"/>
      <c r="AC3690" s="99"/>
      <c r="AD3690" s="99"/>
      <c r="AE3690" s="99"/>
      <c r="AF3690" s="99"/>
      <c r="AG3690" s="99"/>
      <c r="AH3690" s="99"/>
    </row>
    <row r="3691">
      <c r="A3691" s="98"/>
      <c r="B3691" s="99"/>
      <c r="C3691" s="99"/>
      <c r="D3691" s="99"/>
      <c r="E3691" s="100"/>
      <c r="F3691" s="99"/>
      <c r="G3691" s="99"/>
      <c r="H3691" s="99"/>
      <c r="I3691" s="99"/>
      <c r="J3691" s="99"/>
      <c r="K3691" s="101"/>
      <c r="L3691" s="99"/>
      <c r="M3691" s="99"/>
      <c r="N3691" s="99"/>
      <c r="O3691" s="102"/>
      <c r="P3691" s="99"/>
      <c r="Q3691" s="99"/>
      <c r="R3691" s="99"/>
      <c r="S3691" s="99"/>
      <c r="T3691" s="99"/>
      <c r="U3691" s="99"/>
      <c r="V3691" s="99"/>
      <c r="W3691" s="99"/>
      <c r="X3691" s="99"/>
      <c r="Y3691" s="99"/>
      <c r="Z3691" s="99"/>
      <c r="AA3691" s="99"/>
      <c r="AB3691" s="99"/>
      <c r="AC3691" s="99"/>
      <c r="AD3691" s="99"/>
      <c r="AE3691" s="99"/>
      <c r="AF3691" s="99"/>
      <c r="AG3691" s="99"/>
      <c r="AH3691" s="99"/>
    </row>
    <row r="3692">
      <c r="A3692" s="98"/>
      <c r="B3692" s="99"/>
      <c r="C3692" s="99"/>
      <c r="D3692" s="99"/>
      <c r="E3692" s="100"/>
      <c r="F3692" s="99"/>
      <c r="G3692" s="99"/>
      <c r="H3692" s="99"/>
      <c r="I3692" s="99"/>
      <c r="J3692" s="99"/>
      <c r="K3692" s="101"/>
      <c r="L3692" s="99"/>
      <c r="M3692" s="99"/>
      <c r="N3692" s="99"/>
      <c r="O3692" s="102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</row>
    <row r="3693">
      <c r="A3693" s="98"/>
      <c r="B3693" s="99"/>
      <c r="C3693" s="99"/>
      <c r="D3693" s="99"/>
      <c r="E3693" s="100"/>
      <c r="F3693" s="99"/>
      <c r="G3693" s="99"/>
      <c r="H3693" s="99"/>
      <c r="I3693" s="99"/>
      <c r="J3693" s="99"/>
      <c r="K3693" s="101"/>
      <c r="L3693" s="99"/>
      <c r="M3693" s="99"/>
      <c r="N3693" s="99"/>
      <c r="O3693" s="102"/>
      <c r="P3693" s="99"/>
      <c r="Q3693" s="99"/>
      <c r="R3693" s="99"/>
      <c r="S3693" s="99"/>
      <c r="T3693" s="99"/>
      <c r="U3693" s="99"/>
      <c r="V3693" s="99"/>
      <c r="W3693" s="99"/>
      <c r="X3693" s="99"/>
      <c r="Y3693" s="99"/>
      <c r="Z3693" s="99"/>
      <c r="AA3693" s="99"/>
      <c r="AB3693" s="99"/>
      <c r="AC3693" s="99"/>
      <c r="AD3693" s="99"/>
      <c r="AE3693" s="99"/>
      <c r="AF3693" s="99"/>
      <c r="AG3693" s="99"/>
      <c r="AH3693" s="99"/>
    </row>
    <row r="3694">
      <c r="A3694" s="98"/>
      <c r="B3694" s="99"/>
      <c r="C3694" s="99"/>
      <c r="D3694" s="99"/>
      <c r="E3694" s="100"/>
      <c r="F3694" s="99"/>
      <c r="G3694" s="99"/>
      <c r="H3694" s="99"/>
      <c r="I3694" s="99"/>
      <c r="J3694" s="99"/>
      <c r="K3694" s="101"/>
      <c r="L3694" s="99"/>
      <c r="M3694" s="99"/>
      <c r="N3694" s="99"/>
      <c r="O3694" s="102"/>
      <c r="P3694" s="99"/>
      <c r="Q3694" s="99"/>
      <c r="R3694" s="99"/>
      <c r="S3694" s="99"/>
      <c r="T3694" s="99"/>
      <c r="U3694" s="99"/>
      <c r="V3694" s="99"/>
      <c r="W3694" s="99"/>
      <c r="X3694" s="99"/>
      <c r="Y3694" s="99"/>
      <c r="Z3694" s="99"/>
      <c r="AA3694" s="99"/>
      <c r="AB3694" s="99"/>
      <c r="AC3694" s="99"/>
      <c r="AD3694" s="99"/>
      <c r="AE3694" s="99"/>
      <c r="AF3694" s="99"/>
      <c r="AG3694" s="99"/>
      <c r="AH3694" s="99"/>
    </row>
    <row r="3695">
      <c r="A3695" s="98"/>
      <c r="B3695" s="99"/>
      <c r="C3695" s="99"/>
      <c r="D3695" s="99"/>
      <c r="E3695" s="100"/>
      <c r="F3695" s="99"/>
      <c r="G3695" s="99"/>
      <c r="H3695" s="99"/>
      <c r="I3695" s="99"/>
      <c r="J3695" s="99"/>
      <c r="K3695" s="101"/>
      <c r="L3695" s="99"/>
      <c r="M3695" s="99"/>
      <c r="N3695" s="99"/>
      <c r="O3695" s="102"/>
      <c r="P3695" s="99"/>
      <c r="Q3695" s="99"/>
      <c r="R3695" s="99"/>
      <c r="S3695" s="99"/>
      <c r="T3695" s="99"/>
      <c r="U3695" s="99"/>
      <c r="V3695" s="99"/>
      <c r="W3695" s="99"/>
      <c r="X3695" s="99"/>
      <c r="Y3695" s="99"/>
      <c r="Z3695" s="99"/>
      <c r="AA3695" s="99"/>
      <c r="AB3695" s="99"/>
      <c r="AC3695" s="99"/>
      <c r="AD3695" s="99"/>
      <c r="AE3695" s="99"/>
      <c r="AF3695" s="99"/>
      <c r="AG3695" s="99"/>
      <c r="AH3695" s="99"/>
    </row>
    <row r="3696">
      <c r="A3696" s="98"/>
      <c r="B3696" s="99"/>
      <c r="C3696" s="99"/>
      <c r="D3696" s="99"/>
      <c r="E3696" s="100"/>
      <c r="F3696" s="99"/>
      <c r="G3696" s="99"/>
      <c r="H3696" s="99"/>
      <c r="I3696" s="99"/>
      <c r="J3696" s="99"/>
      <c r="K3696" s="101"/>
      <c r="L3696" s="99"/>
      <c r="M3696" s="99"/>
      <c r="N3696" s="99"/>
      <c r="O3696" s="102"/>
      <c r="P3696" s="99"/>
      <c r="Q3696" s="99"/>
      <c r="R3696" s="99"/>
      <c r="S3696" s="99"/>
      <c r="T3696" s="99"/>
      <c r="U3696" s="99"/>
      <c r="V3696" s="99"/>
      <c r="W3696" s="99"/>
      <c r="X3696" s="99"/>
      <c r="Y3696" s="99"/>
      <c r="Z3696" s="99"/>
      <c r="AA3696" s="99"/>
      <c r="AB3696" s="99"/>
      <c r="AC3696" s="99"/>
      <c r="AD3696" s="99"/>
      <c r="AE3696" s="99"/>
      <c r="AF3696" s="99"/>
      <c r="AG3696" s="99"/>
      <c r="AH3696" s="99"/>
    </row>
    <row r="3697">
      <c r="A3697" s="98"/>
      <c r="B3697" s="99"/>
      <c r="C3697" s="99"/>
      <c r="D3697" s="99"/>
      <c r="E3697" s="100"/>
      <c r="F3697" s="99"/>
      <c r="G3697" s="99"/>
      <c r="H3697" s="99"/>
      <c r="I3697" s="99"/>
      <c r="J3697" s="99"/>
      <c r="K3697" s="101"/>
      <c r="L3697" s="99"/>
      <c r="M3697" s="99"/>
      <c r="N3697" s="99"/>
      <c r="O3697" s="102"/>
      <c r="P3697" s="99"/>
      <c r="Q3697" s="99"/>
      <c r="R3697" s="99"/>
      <c r="S3697" s="99"/>
      <c r="T3697" s="99"/>
      <c r="U3697" s="99"/>
      <c r="V3697" s="99"/>
      <c r="W3697" s="99"/>
      <c r="X3697" s="99"/>
      <c r="Y3697" s="99"/>
      <c r="Z3697" s="99"/>
      <c r="AA3697" s="99"/>
      <c r="AB3697" s="99"/>
      <c r="AC3697" s="99"/>
      <c r="AD3697" s="99"/>
      <c r="AE3697" s="99"/>
      <c r="AF3697" s="99"/>
      <c r="AG3697" s="99"/>
      <c r="AH3697" s="99"/>
    </row>
    <row r="3698">
      <c r="A3698" s="98"/>
      <c r="B3698" s="99"/>
      <c r="C3698" s="99"/>
      <c r="D3698" s="99"/>
      <c r="E3698" s="100"/>
      <c r="F3698" s="99"/>
      <c r="G3698" s="99"/>
      <c r="H3698" s="99"/>
      <c r="I3698" s="99"/>
      <c r="J3698" s="99"/>
      <c r="K3698" s="101"/>
      <c r="L3698" s="99"/>
      <c r="M3698" s="99"/>
      <c r="N3698" s="99"/>
      <c r="O3698" s="102"/>
      <c r="P3698" s="99"/>
      <c r="Q3698" s="99"/>
      <c r="R3698" s="99"/>
      <c r="S3698" s="99"/>
      <c r="T3698" s="99"/>
      <c r="U3698" s="99"/>
      <c r="V3698" s="99"/>
      <c r="W3698" s="99"/>
      <c r="X3698" s="99"/>
      <c r="Y3698" s="99"/>
      <c r="Z3698" s="99"/>
      <c r="AA3698" s="99"/>
      <c r="AB3698" s="99"/>
      <c r="AC3698" s="99"/>
      <c r="AD3698" s="99"/>
      <c r="AE3698" s="99"/>
      <c r="AF3698" s="99"/>
      <c r="AG3698" s="99"/>
      <c r="AH3698" s="99"/>
    </row>
    <row r="3699">
      <c r="A3699" s="98"/>
      <c r="B3699" s="99"/>
      <c r="C3699" s="99"/>
      <c r="D3699" s="99"/>
      <c r="E3699" s="100"/>
      <c r="F3699" s="99"/>
      <c r="G3699" s="99"/>
      <c r="H3699" s="99"/>
      <c r="I3699" s="99"/>
      <c r="J3699" s="99"/>
      <c r="K3699" s="101"/>
      <c r="L3699" s="99"/>
      <c r="M3699" s="99"/>
      <c r="N3699" s="99"/>
      <c r="O3699" s="102"/>
      <c r="P3699" s="99"/>
      <c r="Q3699" s="99"/>
      <c r="R3699" s="99"/>
      <c r="S3699" s="99"/>
      <c r="T3699" s="99"/>
      <c r="U3699" s="99"/>
      <c r="V3699" s="99"/>
      <c r="W3699" s="99"/>
      <c r="X3699" s="99"/>
      <c r="Y3699" s="99"/>
      <c r="Z3699" s="99"/>
      <c r="AA3699" s="99"/>
      <c r="AB3699" s="99"/>
      <c r="AC3699" s="99"/>
      <c r="AD3699" s="99"/>
      <c r="AE3699" s="99"/>
      <c r="AF3699" s="99"/>
      <c r="AG3699" s="99"/>
      <c r="AH3699" s="99"/>
    </row>
    <row r="3700">
      <c r="A3700" s="98"/>
      <c r="B3700" s="99"/>
      <c r="C3700" s="99"/>
      <c r="D3700" s="99"/>
      <c r="E3700" s="100"/>
      <c r="F3700" s="99"/>
      <c r="G3700" s="99"/>
      <c r="H3700" s="99"/>
      <c r="I3700" s="99"/>
      <c r="J3700" s="99"/>
      <c r="K3700" s="101"/>
      <c r="L3700" s="99"/>
      <c r="M3700" s="99"/>
      <c r="N3700" s="99"/>
      <c r="O3700" s="102"/>
      <c r="P3700" s="99"/>
      <c r="Q3700" s="99"/>
      <c r="R3700" s="99"/>
      <c r="S3700" s="99"/>
      <c r="T3700" s="99"/>
      <c r="U3700" s="99"/>
      <c r="V3700" s="99"/>
      <c r="W3700" s="99"/>
      <c r="X3700" s="99"/>
      <c r="Y3700" s="99"/>
      <c r="Z3700" s="99"/>
      <c r="AA3700" s="99"/>
      <c r="AB3700" s="99"/>
      <c r="AC3700" s="99"/>
      <c r="AD3700" s="99"/>
      <c r="AE3700" s="99"/>
      <c r="AF3700" s="99"/>
      <c r="AG3700" s="99"/>
      <c r="AH3700" s="99"/>
    </row>
    <row r="3701">
      <c r="A3701" s="98"/>
      <c r="B3701" s="99"/>
      <c r="C3701" s="99"/>
      <c r="D3701" s="99"/>
      <c r="E3701" s="100"/>
      <c r="F3701" s="99"/>
      <c r="G3701" s="99"/>
      <c r="H3701" s="99"/>
      <c r="I3701" s="99"/>
      <c r="J3701" s="99"/>
      <c r="K3701" s="101"/>
      <c r="L3701" s="99"/>
      <c r="M3701" s="99"/>
      <c r="N3701" s="99"/>
      <c r="O3701" s="102"/>
      <c r="P3701" s="99"/>
      <c r="Q3701" s="99"/>
      <c r="R3701" s="99"/>
      <c r="S3701" s="99"/>
      <c r="T3701" s="99"/>
      <c r="U3701" s="99"/>
      <c r="V3701" s="99"/>
      <c r="W3701" s="99"/>
      <c r="X3701" s="99"/>
      <c r="Y3701" s="99"/>
      <c r="Z3701" s="99"/>
      <c r="AA3701" s="99"/>
      <c r="AB3701" s="99"/>
      <c r="AC3701" s="99"/>
      <c r="AD3701" s="99"/>
      <c r="AE3701" s="99"/>
      <c r="AF3701" s="99"/>
      <c r="AG3701" s="99"/>
      <c r="AH3701" s="99"/>
    </row>
    <row r="3702">
      <c r="A3702" s="98"/>
      <c r="B3702" s="99"/>
      <c r="C3702" s="99"/>
      <c r="D3702" s="99"/>
      <c r="E3702" s="100"/>
      <c r="F3702" s="99"/>
      <c r="G3702" s="99"/>
      <c r="H3702" s="99"/>
      <c r="I3702" s="99"/>
      <c r="J3702" s="99"/>
      <c r="K3702" s="101"/>
      <c r="L3702" s="99"/>
      <c r="M3702" s="99"/>
      <c r="N3702" s="99"/>
      <c r="O3702" s="102"/>
      <c r="P3702" s="99"/>
      <c r="Q3702" s="99"/>
      <c r="R3702" s="99"/>
      <c r="S3702" s="99"/>
      <c r="T3702" s="99"/>
      <c r="U3702" s="99"/>
      <c r="V3702" s="99"/>
      <c r="W3702" s="99"/>
      <c r="X3702" s="99"/>
      <c r="Y3702" s="99"/>
      <c r="Z3702" s="99"/>
      <c r="AA3702" s="99"/>
      <c r="AB3702" s="99"/>
      <c r="AC3702" s="99"/>
      <c r="AD3702" s="99"/>
      <c r="AE3702" s="99"/>
      <c r="AF3702" s="99"/>
      <c r="AG3702" s="99"/>
      <c r="AH3702" s="99"/>
    </row>
    <row r="3703">
      <c r="A3703" s="98"/>
      <c r="B3703" s="99"/>
      <c r="C3703" s="99"/>
      <c r="D3703" s="99"/>
      <c r="E3703" s="100"/>
      <c r="F3703" s="99"/>
      <c r="G3703" s="99"/>
      <c r="H3703" s="99"/>
      <c r="I3703" s="99"/>
      <c r="J3703" s="99"/>
      <c r="K3703" s="101"/>
      <c r="L3703" s="99"/>
      <c r="M3703" s="99"/>
      <c r="N3703" s="99"/>
      <c r="O3703" s="102"/>
      <c r="P3703" s="99"/>
      <c r="Q3703" s="99"/>
      <c r="R3703" s="99"/>
      <c r="S3703" s="99"/>
      <c r="T3703" s="99"/>
      <c r="U3703" s="99"/>
      <c r="V3703" s="99"/>
      <c r="W3703" s="99"/>
      <c r="X3703" s="99"/>
      <c r="Y3703" s="99"/>
      <c r="Z3703" s="99"/>
      <c r="AA3703" s="99"/>
      <c r="AB3703" s="99"/>
      <c r="AC3703" s="99"/>
      <c r="AD3703" s="99"/>
      <c r="AE3703" s="99"/>
      <c r="AF3703" s="99"/>
      <c r="AG3703" s="99"/>
      <c r="AH3703" s="99"/>
    </row>
    <row r="3704">
      <c r="A3704" s="98"/>
      <c r="B3704" s="99"/>
      <c r="C3704" s="99"/>
      <c r="D3704" s="99"/>
      <c r="E3704" s="100"/>
      <c r="F3704" s="99"/>
      <c r="G3704" s="99"/>
      <c r="H3704" s="99"/>
      <c r="I3704" s="99"/>
      <c r="J3704" s="99"/>
      <c r="K3704" s="101"/>
      <c r="L3704" s="99"/>
      <c r="M3704" s="99"/>
      <c r="N3704" s="99"/>
      <c r="O3704" s="102"/>
      <c r="P3704" s="99"/>
      <c r="Q3704" s="99"/>
      <c r="R3704" s="99"/>
      <c r="S3704" s="99"/>
      <c r="T3704" s="99"/>
      <c r="U3704" s="99"/>
      <c r="V3704" s="99"/>
      <c r="W3704" s="99"/>
      <c r="X3704" s="99"/>
      <c r="Y3704" s="99"/>
      <c r="Z3704" s="99"/>
      <c r="AA3704" s="99"/>
      <c r="AB3704" s="99"/>
      <c r="AC3704" s="99"/>
      <c r="AD3704" s="99"/>
      <c r="AE3704" s="99"/>
      <c r="AF3704" s="99"/>
      <c r="AG3704" s="99"/>
      <c r="AH3704" s="99"/>
    </row>
    <row r="3705">
      <c r="A3705" s="98"/>
      <c r="B3705" s="99"/>
      <c r="C3705" s="99"/>
      <c r="D3705" s="99"/>
      <c r="E3705" s="100"/>
      <c r="F3705" s="99"/>
      <c r="G3705" s="99"/>
      <c r="H3705" s="99"/>
      <c r="I3705" s="99"/>
      <c r="J3705" s="99"/>
      <c r="K3705" s="101"/>
      <c r="L3705" s="99"/>
      <c r="M3705" s="99"/>
      <c r="N3705" s="99"/>
      <c r="O3705" s="102"/>
      <c r="P3705" s="99"/>
      <c r="Q3705" s="99"/>
      <c r="R3705" s="99"/>
      <c r="S3705" s="99"/>
      <c r="T3705" s="99"/>
      <c r="U3705" s="99"/>
      <c r="V3705" s="99"/>
      <c r="W3705" s="99"/>
      <c r="X3705" s="99"/>
      <c r="Y3705" s="99"/>
      <c r="Z3705" s="99"/>
      <c r="AA3705" s="99"/>
      <c r="AB3705" s="99"/>
      <c r="AC3705" s="99"/>
      <c r="AD3705" s="99"/>
      <c r="AE3705" s="99"/>
      <c r="AF3705" s="99"/>
      <c r="AG3705" s="99"/>
      <c r="AH3705" s="99"/>
    </row>
    <row r="3706">
      <c r="A3706" s="98"/>
      <c r="B3706" s="99"/>
      <c r="C3706" s="99"/>
      <c r="D3706" s="99"/>
      <c r="E3706" s="100"/>
      <c r="F3706" s="99"/>
      <c r="G3706" s="99"/>
      <c r="H3706" s="99"/>
      <c r="I3706" s="99"/>
      <c r="J3706" s="99"/>
      <c r="K3706" s="101"/>
      <c r="L3706" s="99"/>
      <c r="M3706" s="99"/>
      <c r="N3706" s="99"/>
      <c r="O3706" s="102"/>
      <c r="P3706" s="99"/>
      <c r="Q3706" s="99"/>
      <c r="R3706" s="99"/>
      <c r="S3706" s="99"/>
      <c r="T3706" s="99"/>
      <c r="U3706" s="99"/>
      <c r="V3706" s="99"/>
      <c r="W3706" s="99"/>
      <c r="X3706" s="99"/>
      <c r="Y3706" s="99"/>
      <c r="Z3706" s="99"/>
      <c r="AA3706" s="99"/>
      <c r="AB3706" s="99"/>
      <c r="AC3706" s="99"/>
      <c r="AD3706" s="99"/>
      <c r="AE3706" s="99"/>
      <c r="AF3706" s="99"/>
      <c r="AG3706" s="99"/>
      <c r="AH3706" s="99"/>
    </row>
    <row r="3707">
      <c r="A3707" s="98"/>
      <c r="B3707" s="99"/>
      <c r="C3707" s="99"/>
      <c r="D3707" s="99"/>
      <c r="E3707" s="100"/>
      <c r="F3707" s="99"/>
      <c r="G3707" s="99"/>
      <c r="H3707" s="99"/>
      <c r="I3707" s="99"/>
      <c r="J3707" s="99"/>
      <c r="K3707" s="101"/>
      <c r="L3707" s="99"/>
      <c r="M3707" s="99"/>
      <c r="N3707" s="99"/>
      <c r="O3707" s="102"/>
      <c r="P3707" s="99"/>
      <c r="Q3707" s="99"/>
      <c r="R3707" s="99"/>
      <c r="S3707" s="99"/>
      <c r="T3707" s="99"/>
      <c r="U3707" s="99"/>
      <c r="V3707" s="99"/>
      <c r="W3707" s="99"/>
      <c r="X3707" s="99"/>
      <c r="Y3707" s="99"/>
      <c r="Z3707" s="99"/>
      <c r="AA3707" s="99"/>
      <c r="AB3707" s="99"/>
      <c r="AC3707" s="99"/>
      <c r="AD3707" s="99"/>
      <c r="AE3707" s="99"/>
      <c r="AF3707" s="99"/>
      <c r="AG3707" s="99"/>
      <c r="AH3707" s="99"/>
    </row>
    <row r="3708">
      <c r="A3708" s="98"/>
      <c r="B3708" s="99"/>
      <c r="C3708" s="99"/>
      <c r="D3708" s="99"/>
      <c r="E3708" s="100"/>
      <c r="F3708" s="99"/>
      <c r="G3708" s="99"/>
      <c r="H3708" s="99"/>
      <c r="I3708" s="99"/>
      <c r="J3708" s="99"/>
      <c r="K3708" s="101"/>
      <c r="L3708" s="99"/>
      <c r="M3708" s="99"/>
      <c r="N3708" s="99"/>
      <c r="O3708" s="102"/>
      <c r="P3708" s="99"/>
      <c r="Q3708" s="99"/>
      <c r="R3708" s="99"/>
      <c r="S3708" s="99"/>
      <c r="T3708" s="99"/>
      <c r="U3708" s="99"/>
      <c r="V3708" s="99"/>
      <c r="W3708" s="99"/>
      <c r="X3708" s="99"/>
      <c r="Y3708" s="99"/>
      <c r="Z3708" s="99"/>
      <c r="AA3708" s="99"/>
      <c r="AB3708" s="99"/>
      <c r="AC3708" s="99"/>
      <c r="AD3708" s="99"/>
      <c r="AE3708" s="99"/>
      <c r="AF3708" s="99"/>
      <c r="AG3708" s="99"/>
      <c r="AH3708" s="99"/>
    </row>
    <row r="3709">
      <c r="A3709" s="98"/>
      <c r="B3709" s="99"/>
      <c r="C3709" s="99"/>
      <c r="D3709" s="99"/>
      <c r="E3709" s="100"/>
      <c r="F3709" s="99"/>
      <c r="G3709" s="99"/>
      <c r="H3709" s="99"/>
      <c r="I3709" s="99"/>
      <c r="J3709" s="99"/>
      <c r="K3709" s="101"/>
      <c r="L3709" s="99"/>
      <c r="M3709" s="99"/>
      <c r="N3709" s="99"/>
      <c r="O3709" s="102"/>
      <c r="P3709" s="99"/>
      <c r="Q3709" s="99"/>
      <c r="R3709" s="99"/>
      <c r="S3709" s="99"/>
      <c r="T3709" s="99"/>
      <c r="U3709" s="99"/>
      <c r="V3709" s="99"/>
      <c r="W3709" s="99"/>
      <c r="X3709" s="99"/>
      <c r="Y3709" s="99"/>
      <c r="Z3709" s="99"/>
      <c r="AA3709" s="99"/>
      <c r="AB3709" s="99"/>
      <c r="AC3709" s="99"/>
      <c r="AD3709" s="99"/>
      <c r="AE3709" s="99"/>
      <c r="AF3709" s="99"/>
      <c r="AG3709" s="99"/>
      <c r="AH3709" s="99"/>
    </row>
    <row r="3710">
      <c r="A3710" s="98"/>
      <c r="B3710" s="99"/>
      <c r="C3710" s="99"/>
      <c r="D3710" s="99"/>
      <c r="E3710" s="100"/>
      <c r="F3710" s="99"/>
      <c r="G3710" s="99"/>
      <c r="H3710" s="99"/>
      <c r="I3710" s="99"/>
      <c r="J3710" s="99"/>
      <c r="K3710" s="101"/>
      <c r="L3710" s="99"/>
      <c r="M3710" s="99"/>
      <c r="N3710" s="99"/>
      <c r="O3710" s="102"/>
      <c r="P3710" s="99"/>
      <c r="Q3710" s="99"/>
      <c r="R3710" s="99"/>
      <c r="S3710" s="99"/>
      <c r="T3710" s="99"/>
      <c r="U3710" s="99"/>
      <c r="V3710" s="99"/>
      <c r="W3710" s="99"/>
      <c r="X3710" s="99"/>
      <c r="Y3710" s="99"/>
      <c r="Z3710" s="99"/>
      <c r="AA3710" s="99"/>
      <c r="AB3710" s="99"/>
      <c r="AC3710" s="99"/>
      <c r="AD3710" s="99"/>
      <c r="AE3710" s="99"/>
      <c r="AF3710" s="99"/>
      <c r="AG3710" s="99"/>
      <c r="AH3710" s="99"/>
    </row>
    <row r="3711">
      <c r="A3711" s="98"/>
      <c r="B3711" s="99"/>
      <c r="C3711" s="99"/>
      <c r="D3711" s="99"/>
      <c r="E3711" s="100"/>
      <c r="F3711" s="99"/>
      <c r="G3711" s="99"/>
      <c r="H3711" s="99"/>
      <c r="I3711" s="99"/>
      <c r="J3711" s="99"/>
      <c r="K3711" s="101"/>
      <c r="L3711" s="99"/>
      <c r="M3711" s="99"/>
      <c r="N3711" s="99"/>
      <c r="O3711" s="102"/>
      <c r="P3711" s="99"/>
      <c r="Q3711" s="99"/>
      <c r="R3711" s="99"/>
      <c r="S3711" s="99"/>
      <c r="T3711" s="99"/>
      <c r="U3711" s="99"/>
      <c r="V3711" s="99"/>
      <c r="W3711" s="99"/>
      <c r="X3711" s="99"/>
      <c r="Y3711" s="99"/>
      <c r="Z3711" s="99"/>
      <c r="AA3711" s="99"/>
      <c r="AB3711" s="99"/>
      <c r="AC3711" s="99"/>
      <c r="AD3711" s="99"/>
      <c r="AE3711" s="99"/>
      <c r="AF3711" s="99"/>
      <c r="AG3711" s="99"/>
      <c r="AH3711" s="99"/>
    </row>
    <row r="3712">
      <c r="A3712" s="98"/>
      <c r="B3712" s="99"/>
      <c r="C3712" s="99"/>
      <c r="D3712" s="99"/>
      <c r="E3712" s="100"/>
      <c r="F3712" s="99"/>
      <c r="G3712" s="99"/>
      <c r="H3712" s="99"/>
      <c r="I3712" s="99"/>
      <c r="J3712" s="99"/>
      <c r="K3712" s="101"/>
      <c r="L3712" s="99"/>
      <c r="M3712" s="99"/>
      <c r="N3712" s="99"/>
      <c r="O3712" s="102"/>
      <c r="P3712" s="99"/>
      <c r="Q3712" s="99"/>
      <c r="R3712" s="99"/>
      <c r="S3712" s="99"/>
      <c r="T3712" s="99"/>
      <c r="U3712" s="99"/>
      <c r="V3712" s="99"/>
      <c r="W3712" s="99"/>
      <c r="X3712" s="99"/>
      <c r="Y3712" s="99"/>
      <c r="Z3712" s="99"/>
      <c r="AA3712" s="99"/>
      <c r="AB3712" s="99"/>
      <c r="AC3712" s="99"/>
      <c r="AD3712" s="99"/>
      <c r="AE3712" s="99"/>
      <c r="AF3712" s="99"/>
      <c r="AG3712" s="99"/>
      <c r="AH3712" s="99"/>
    </row>
    <row r="3713">
      <c r="A3713" s="98"/>
      <c r="B3713" s="99"/>
      <c r="C3713" s="99"/>
      <c r="D3713" s="99"/>
      <c r="E3713" s="100"/>
      <c r="F3713" s="99"/>
      <c r="G3713" s="99"/>
      <c r="H3713" s="99"/>
      <c r="I3713" s="99"/>
      <c r="J3713" s="99"/>
      <c r="K3713" s="101"/>
      <c r="L3713" s="99"/>
      <c r="M3713" s="99"/>
      <c r="N3713" s="99"/>
      <c r="O3713" s="102"/>
      <c r="P3713" s="99"/>
      <c r="Q3713" s="99"/>
      <c r="R3713" s="99"/>
      <c r="S3713" s="99"/>
      <c r="T3713" s="99"/>
      <c r="U3713" s="99"/>
      <c r="V3713" s="99"/>
      <c r="W3713" s="99"/>
      <c r="X3713" s="99"/>
      <c r="Y3713" s="99"/>
      <c r="Z3713" s="99"/>
      <c r="AA3713" s="99"/>
      <c r="AB3713" s="99"/>
      <c r="AC3713" s="99"/>
      <c r="AD3713" s="99"/>
      <c r="AE3713" s="99"/>
      <c r="AF3713" s="99"/>
      <c r="AG3713" s="99"/>
      <c r="AH3713" s="99"/>
    </row>
    <row r="3714">
      <c r="A3714" s="98"/>
      <c r="B3714" s="99"/>
      <c r="C3714" s="99"/>
      <c r="D3714" s="99"/>
      <c r="E3714" s="100"/>
      <c r="F3714" s="99"/>
      <c r="G3714" s="99"/>
      <c r="H3714" s="99"/>
      <c r="I3714" s="99"/>
      <c r="J3714" s="99"/>
      <c r="K3714" s="101"/>
      <c r="L3714" s="99"/>
      <c r="M3714" s="99"/>
      <c r="N3714" s="99"/>
      <c r="O3714" s="102"/>
      <c r="P3714" s="99"/>
      <c r="Q3714" s="99"/>
      <c r="R3714" s="99"/>
      <c r="S3714" s="99"/>
      <c r="T3714" s="99"/>
      <c r="U3714" s="99"/>
      <c r="V3714" s="99"/>
      <c r="W3714" s="99"/>
      <c r="X3714" s="99"/>
      <c r="Y3714" s="99"/>
      <c r="Z3714" s="99"/>
      <c r="AA3714" s="99"/>
      <c r="AB3714" s="99"/>
      <c r="AC3714" s="99"/>
      <c r="AD3714" s="99"/>
      <c r="AE3714" s="99"/>
      <c r="AF3714" s="99"/>
      <c r="AG3714" s="99"/>
      <c r="AH3714" s="99"/>
    </row>
    <row r="3715">
      <c r="A3715" s="98"/>
      <c r="B3715" s="99"/>
      <c r="C3715" s="99"/>
      <c r="D3715" s="99"/>
      <c r="E3715" s="100"/>
      <c r="F3715" s="99"/>
      <c r="G3715" s="99"/>
      <c r="H3715" s="99"/>
      <c r="I3715" s="99"/>
      <c r="J3715" s="99"/>
      <c r="K3715" s="101"/>
      <c r="L3715" s="99"/>
      <c r="M3715" s="99"/>
      <c r="N3715" s="99"/>
      <c r="O3715" s="102"/>
      <c r="P3715" s="99"/>
      <c r="Q3715" s="99"/>
      <c r="R3715" s="99"/>
      <c r="S3715" s="99"/>
      <c r="T3715" s="99"/>
      <c r="U3715" s="99"/>
      <c r="V3715" s="99"/>
      <c r="W3715" s="99"/>
      <c r="X3715" s="99"/>
      <c r="Y3715" s="99"/>
      <c r="Z3715" s="99"/>
      <c r="AA3715" s="99"/>
      <c r="AB3715" s="99"/>
      <c r="AC3715" s="99"/>
      <c r="AD3715" s="99"/>
      <c r="AE3715" s="99"/>
      <c r="AF3715" s="99"/>
      <c r="AG3715" s="99"/>
      <c r="AH3715" s="99"/>
    </row>
    <row r="3716">
      <c r="A3716" s="98"/>
      <c r="B3716" s="99"/>
      <c r="C3716" s="99"/>
      <c r="D3716" s="99"/>
      <c r="E3716" s="100"/>
      <c r="F3716" s="99"/>
      <c r="G3716" s="99"/>
      <c r="H3716" s="99"/>
      <c r="I3716" s="99"/>
      <c r="J3716" s="99"/>
      <c r="K3716" s="101"/>
      <c r="L3716" s="99"/>
      <c r="M3716" s="99"/>
      <c r="N3716" s="99"/>
      <c r="O3716" s="102"/>
      <c r="P3716" s="99"/>
      <c r="Q3716" s="99"/>
      <c r="R3716" s="99"/>
      <c r="S3716" s="99"/>
      <c r="T3716" s="99"/>
      <c r="U3716" s="99"/>
      <c r="V3716" s="99"/>
      <c r="W3716" s="99"/>
      <c r="X3716" s="99"/>
      <c r="Y3716" s="99"/>
      <c r="Z3716" s="99"/>
      <c r="AA3716" s="99"/>
      <c r="AB3716" s="99"/>
      <c r="AC3716" s="99"/>
      <c r="AD3716" s="99"/>
      <c r="AE3716" s="99"/>
      <c r="AF3716" s="99"/>
      <c r="AG3716" s="99"/>
      <c r="AH3716" s="99"/>
    </row>
    <row r="3717">
      <c r="A3717" s="98"/>
      <c r="B3717" s="99"/>
      <c r="C3717" s="99"/>
      <c r="D3717" s="99"/>
      <c r="E3717" s="100"/>
      <c r="F3717" s="99"/>
      <c r="G3717" s="99"/>
      <c r="H3717" s="99"/>
      <c r="I3717" s="99"/>
      <c r="J3717" s="99"/>
      <c r="K3717" s="101"/>
      <c r="L3717" s="99"/>
      <c r="M3717" s="99"/>
      <c r="N3717" s="99"/>
      <c r="O3717" s="102"/>
      <c r="P3717" s="99"/>
      <c r="Q3717" s="99"/>
      <c r="R3717" s="99"/>
      <c r="S3717" s="99"/>
      <c r="T3717" s="99"/>
      <c r="U3717" s="99"/>
      <c r="V3717" s="99"/>
      <c r="W3717" s="99"/>
      <c r="X3717" s="99"/>
      <c r="Y3717" s="99"/>
      <c r="Z3717" s="99"/>
      <c r="AA3717" s="99"/>
      <c r="AB3717" s="99"/>
      <c r="AC3717" s="99"/>
      <c r="AD3717" s="99"/>
      <c r="AE3717" s="99"/>
      <c r="AF3717" s="99"/>
      <c r="AG3717" s="99"/>
      <c r="AH3717" s="99"/>
    </row>
    <row r="3718">
      <c r="A3718" s="98"/>
      <c r="B3718" s="99"/>
      <c r="C3718" s="99"/>
      <c r="D3718" s="99"/>
      <c r="E3718" s="100"/>
      <c r="F3718" s="99"/>
      <c r="G3718" s="99"/>
      <c r="H3718" s="99"/>
      <c r="I3718" s="99"/>
      <c r="J3718" s="99"/>
      <c r="K3718" s="101"/>
      <c r="L3718" s="99"/>
      <c r="M3718" s="99"/>
      <c r="N3718" s="99"/>
      <c r="O3718" s="102"/>
      <c r="P3718" s="99"/>
      <c r="Q3718" s="99"/>
      <c r="R3718" s="99"/>
      <c r="S3718" s="99"/>
      <c r="T3718" s="99"/>
      <c r="U3718" s="99"/>
      <c r="V3718" s="99"/>
      <c r="W3718" s="99"/>
      <c r="X3718" s="99"/>
      <c r="Y3718" s="99"/>
      <c r="Z3718" s="99"/>
      <c r="AA3718" s="99"/>
      <c r="AB3718" s="99"/>
      <c r="AC3718" s="99"/>
      <c r="AD3718" s="99"/>
      <c r="AE3718" s="99"/>
      <c r="AF3718" s="99"/>
      <c r="AG3718" s="99"/>
      <c r="AH3718" s="99"/>
    </row>
    <row r="3719">
      <c r="A3719" s="98"/>
      <c r="B3719" s="99"/>
      <c r="C3719" s="99"/>
      <c r="D3719" s="99"/>
      <c r="E3719" s="100"/>
      <c r="F3719" s="99"/>
      <c r="G3719" s="99"/>
      <c r="H3719" s="99"/>
      <c r="I3719" s="99"/>
      <c r="J3719" s="99"/>
      <c r="K3719" s="101"/>
      <c r="L3719" s="99"/>
      <c r="M3719" s="99"/>
      <c r="N3719" s="99"/>
      <c r="O3719" s="102"/>
      <c r="P3719" s="99"/>
      <c r="Q3719" s="99"/>
      <c r="R3719" s="99"/>
      <c r="S3719" s="99"/>
      <c r="T3719" s="99"/>
      <c r="U3719" s="99"/>
      <c r="V3719" s="99"/>
      <c r="W3719" s="99"/>
      <c r="X3719" s="99"/>
      <c r="Y3719" s="99"/>
      <c r="Z3719" s="99"/>
      <c r="AA3719" s="99"/>
      <c r="AB3719" s="99"/>
      <c r="AC3719" s="99"/>
      <c r="AD3719" s="99"/>
      <c r="AE3719" s="99"/>
      <c r="AF3719" s="99"/>
      <c r="AG3719" s="99"/>
      <c r="AH3719" s="99"/>
    </row>
    <row r="3720">
      <c r="A3720" s="98"/>
      <c r="B3720" s="99"/>
      <c r="C3720" s="99"/>
      <c r="D3720" s="99"/>
      <c r="E3720" s="100"/>
      <c r="F3720" s="99"/>
      <c r="G3720" s="99"/>
      <c r="H3720" s="99"/>
      <c r="I3720" s="99"/>
      <c r="J3720" s="99"/>
      <c r="K3720" s="101"/>
      <c r="L3720" s="99"/>
      <c r="M3720" s="99"/>
      <c r="N3720" s="99"/>
      <c r="O3720" s="102"/>
      <c r="P3720" s="99"/>
      <c r="Q3720" s="99"/>
      <c r="R3720" s="99"/>
      <c r="S3720" s="99"/>
      <c r="T3720" s="99"/>
      <c r="U3720" s="99"/>
      <c r="V3720" s="99"/>
      <c r="W3720" s="99"/>
      <c r="X3720" s="99"/>
      <c r="Y3720" s="99"/>
      <c r="Z3720" s="99"/>
      <c r="AA3720" s="99"/>
      <c r="AB3720" s="99"/>
      <c r="AC3720" s="99"/>
      <c r="AD3720" s="99"/>
      <c r="AE3720" s="99"/>
      <c r="AF3720" s="99"/>
      <c r="AG3720" s="99"/>
      <c r="AH3720" s="99"/>
    </row>
    <row r="3721">
      <c r="A3721" s="98"/>
      <c r="B3721" s="99"/>
      <c r="C3721" s="99"/>
      <c r="D3721" s="99"/>
      <c r="E3721" s="100"/>
      <c r="F3721" s="99"/>
      <c r="G3721" s="99"/>
      <c r="H3721" s="99"/>
      <c r="I3721" s="99"/>
      <c r="J3721" s="99"/>
      <c r="K3721" s="101"/>
      <c r="L3721" s="99"/>
      <c r="M3721" s="99"/>
      <c r="N3721" s="99"/>
      <c r="O3721" s="102"/>
      <c r="P3721" s="99"/>
      <c r="Q3721" s="99"/>
      <c r="R3721" s="99"/>
      <c r="S3721" s="99"/>
      <c r="T3721" s="99"/>
      <c r="U3721" s="99"/>
      <c r="V3721" s="99"/>
      <c r="W3721" s="99"/>
      <c r="X3721" s="99"/>
      <c r="Y3721" s="99"/>
      <c r="Z3721" s="99"/>
      <c r="AA3721" s="99"/>
      <c r="AB3721" s="99"/>
      <c r="AC3721" s="99"/>
      <c r="AD3721" s="99"/>
      <c r="AE3721" s="99"/>
      <c r="AF3721" s="99"/>
      <c r="AG3721" s="99"/>
      <c r="AH3721" s="99"/>
    </row>
    <row r="3722">
      <c r="A3722" s="98"/>
      <c r="B3722" s="99"/>
      <c r="C3722" s="99"/>
      <c r="D3722" s="99"/>
      <c r="E3722" s="100"/>
      <c r="F3722" s="99"/>
      <c r="G3722" s="99"/>
      <c r="H3722" s="99"/>
      <c r="I3722" s="99"/>
      <c r="J3722" s="99"/>
      <c r="K3722" s="101"/>
      <c r="L3722" s="99"/>
      <c r="M3722" s="99"/>
      <c r="N3722" s="99"/>
      <c r="O3722" s="102"/>
      <c r="P3722" s="99"/>
      <c r="Q3722" s="99"/>
      <c r="R3722" s="99"/>
      <c r="S3722" s="99"/>
      <c r="T3722" s="99"/>
      <c r="U3722" s="99"/>
      <c r="V3722" s="99"/>
      <c r="W3722" s="99"/>
      <c r="X3722" s="99"/>
      <c r="Y3722" s="99"/>
      <c r="Z3722" s="99"/>
      <c r="AA3722" s="99"/>
      <c r="AB3722" s="99"/>
      <c r="AC3722" s="99"/>
      <c r="AD3722" s="99"/>
      <c r="AE3722" s="99"/>
      <c r="AF3722" s="99"/>
      <c r="AG3722" s="99"/>
      <c r="AH3722" s="99"/>
    </row>
    <row r="3723">
      <c r="A3723" s="98"/>
      <c r="B3723" s="99"/>
      <c r="C3723" s="99"/>
      <c r="D3723" s="99"/>
      <c r="E3723" s="100"/>
      <c r="F3723" s="99"/>
      <c r="G3723" s="99"/>
      <c r="H3723" s="99"/>
      <c r="I3723" s="99"/>
      <c r="J3723" s="99"/>
      <c r="K3723" s="101"/>
      <c r="L3723" s="99"/>
      <c r="M3723" s="99"/>
      <c r="N3723" s="99"/>
      <c r="O3723" s="102"/>
      <c r="P3723" s="99"/>
      <c r="Q3723" s="99"/>
      <c r="R3723" s="99"/>
      <c r="S3723" s="99"/>
      <c r="T3723" s="99"/>
      <c r="U3723" s="99"/>
      <c r="V3723" s="99"/>
      <c r="W3723" s="99"/>
      <c r="X3723" s="99"/>
      <c r="Y3723" s="99"/>
      <c r="Z3723" s="99"/>
      <c r="AA3723" s="99"/>
      <c r="AB3723" s="99"/>
      <c r="AC3723" s="99"/>
      <c r="AD3723" s="99"/>
      <c r="AE3723" s="99"/>
      <c r="AF3723" s="99"/>
      <c r="AG3723" s="99"/>
      <c r="AH3723" s="99"/>
    </row>
    <row r="3724">
      <c r="A3724" s="98"/>
      <c r="B3724" s="99"/>
      <c r="C3724" s="99"/>
      <c r="D3724" s="99"/>
      <c r="E3724" s="100"/>
      <c r="F3724" s="99"/>
      <c r="G3724" s="99"/>
      <c r="H3724" s="99"/>
      <c r="I3724" s="99"/>
      <c r="J3724" s="99"/>
      <c r="K3724" s="101"/>
      <c r="L3724" s="99"/>
      <c r="M3724" s="99"/>
      <c r="N3724" s="99"/>
      <c r="O3724" s="102"/>
      <c r="P3724" s="99"/>
      <c r="Q3724" s="99"/>
      <c r="R3724" s="99"/>
      <c r="S3724" s="99"/>
      <c r="T3724" s="99"/>
      <c r="U3724" s="99"/>
      <c r="V3724" s="99"/>
      <c r="W3724" s="99"/>
      <c r="X3724" s="99"/>
      <c r="Y3724" s="99"/>
      <c r="Z3724" s="99"/>
      <c r="AA3724" s="99"/>
      <c r="AB3724" s="99"/>
      <c r="AC3724" s="99"/>
      <c r="AD3724" s="99"/>
      <c r="AE3724" s="99"/>
      <c r="AF3724" s="99"/>
      <c r="AG3724" s="99"/>
      <c r="AH3724" s="99"/>
    </row>
    <row r="3725">
      <c r="A3725" s="98"/>
      <c r="B3725" s="99"/>
      <c r="C3725" s="99"/>
      <c r="D3725" s="99"/>
      <c r="E3725" s="100"/>
      <c r="F3725" s="99"/>
      <c r="G3725" s="99"/>
      <c r="H3725" s="99"/>
      <c r="I3725" s="99"/>
      <c r="J3725" s="99"/>
      <c r="K3725" s="101"/>
      <c r="L3725" s="99"/>
      <c r="M3725" s="99"/>
      <c r="N3725" s="99"/>
      <c r="O3725" s="102"/>
      <c r="P3725" s="99"/>
      <c r="Q3725" s="99"/>
      <c r="R3725" s="99"/>
      <c r="S3725" s="99"/>
      <c r="T3725" s="99"/>
      <c r="U3725" s="99"/>
      <c r="V3725" s="99"/>
      <c r="W3725" s="99"/>
      <c r="X3725" s="99"/>
      <c r="Y3725" s="99"/>
      <c r="Z3725" s="99"/>
      <c r="AA3725" s="99"/>
      <c r="AB3725" s="99"/>
      <c r="AC3725" s="99"/>
      <c r="AD3725" s="99"/>
      <c r="AE3725" s="99"/>
      <c r="AF3725" s="99"/>
      <c r="AG3725" s="99"/>
      <c r="AH3725" s="99"/>
    </row>
    <row r="3726">
      <c r="A3726" s="98"/>
      <c r="B3726" s="99"/>
      <c r="C3726" s="99"/>
      <c r="D3726" s="99"/>
      <c r="E3726" s="100"/>
      <c r="F3726" s="99"/>
      <c r="G3726" s="99"/>
      <c r="H3726" s="99"/>
      <c r="I3726" s="99"/>
      <c r="J3726" s="99"/>
      <c r="K3726" s="101"/>
      <c r="L3726" s="99"/>
      <c r="M3726" s="99"/>
      <c r="N3726" s="99"/>
      <c r="O3726" s="102"/>
      <c r="P3726" s="99"/>
      <c r="Q3726" s="99"/>
      <c r="R3726" s="99"/>
      <c r="S3726" s="99"/>
      <c r="T3726" s="99"/>
      <c r="U3726" s="99"/>
      <c r="V3726" s="99"/>
      <c r="W3726" s="99"/>
      <c r="X3726" s="99"/>
      <c r="Y3726" s="99"/>
      <c r="Z3726" s="99"/>
      <c r="AA3726" s="99"/>
      <c r="AB3726" s="99"/>
      <c r="AC3726" s="99"/>
      <c r="AD3726" s="99"/>
      <c r="AE3726" s="99"/>
      <c r="AF3726" s="99"/>
      <c r="AG3726" s="99"/>
      <c r="AH3726" s="99"/>
    </row>
    <row r="3727">
      <c r="A3727" s="98"/>
      <c r="B3727" s="99"/>
      <c r="C3727" s="99"/>
      <c r="D3727" s="99"/>
      <c r="E3727" s="100"/>
      <c r="F3727" s="99"/>
      <c r="G3727" s="99"/>
      <c r="H3727" s="99"/>
      <c r="I3727" s="99"/>
      <c r="J3727" s="99"/>
      <c r="K3727" s="101"/>
      <c r="L3727" s="99"/>
      <c r="M3727" s="99"/>
      <c r="N3727" s="99"/>
      <c r="O3727" s="102"/>
      <c r="P3727" s="99"/>
      <c r="Q3727" s="99"/>
      <c r="R3727" s="99"/>
      <c r="S3727" s="99"/>
      <c r="T3727" s="99"/>
      <c r="U3727" s="99"/>
      <c r="V3727" s="99"/>
      <c r="W3727" s="99"/>
      <c r="X3727" s="99"/>
      <c r="Y3727" s="99"/>
      <c r="Z3727" s="99"/>
      <c r="AA3727" s="99"/>
      <c r="AB3727" s="99"/>
      <c r="AC3727" s="99"/>
      <c r="AD3727" s="99"/>
      <c r="AE3727" s="99"/>
      <c r="AF3727" s="99"/>
      <c r="AG3727" s="99"/>
      <c r="AH3727" s="99"/>
    </row>
    <row r="3728">
      <c r="A3728" s="98"/>
      <c r="B3728" s="99"/>
      <c r="C3728" s="99"/>
      <c r="D3728" s="99"/>
      <c r="E3728" s="100"/>
      <c r="F3728" s="99"/>
      <c r="G3728" s="99"/>
      <c r="H3728" s="99"/>
      <c r="I3728" s="99"/>
      <c r="J3728" s="99"/>
      <c r="K3728" s="101"/>
      <c r="L3728" s="99"/>
      <c r="M3728" s="99"/>
      <c r="N3728" s="99"/>
      <c r="O3728" s="102"/>
      <c r="P3728" s="99"/>
      <c r="Q3728" s="99"/>
      <c r="R3728" s="99"/>
      <c r="S3728" s="99"/>
      <c r="T3728" s="99"/>
      <c r="U3728" s="99"/>
      <c r="V3728" s="99"/>
      <c r="W3728" s="99"/>
      <c r="X3728" s="99"/>
      <c r="Y3728" s="99"/>
      <c r="Z3728" s="99"/>
      <c r="AA3728" s="99"/>
      <c r="AB3728" s="99"/>
      <c r="AC3728" s="99"/>
      <c r="AD3728" s="99"/>
      <c r="AE3728" s="99"/>
      <c r="AF3728" s="99"/>
      <c r="AG3728" s="99"/>
      <c r="AH3728" s="99"/>
    </row>
    <row r="3729">
      <c r="A3729" s="98"/>
      <c r="B3729" s="99"/>
      <c r="C3729" s="99"/>
      <c r="D3729" s="99"/>
      <c r="E3729" s="100"/>
      <c r="F3729" s="99"/>
      <c r="G3729" s="99"/>
      <c r="H3729" s="99"/>
      <c r="I3729" s="99"/>
      <c r="J3729" s="99"/>
      <c r="K3729" s="101"/>
      <c r="L3729" s="99"/>
      <c r="M3729" s="99"/>
      <c r="N3729" s="99"/>
      <c r="O3729" s="102"/>
      <c r="P3729" s="99"/>
      <c r="Q3729" s="99"/>
      <c r="R3729" s="99"/>
      <c r="S3729" s="99"/>
      <c r="T3729" s="99"/>
      <c r="U3729" s="99"/>
      <c r="V3729" s="99"/>
      <c r="W3729" s="99"/>
      <c r="X3729" s="99"/>
      <c r="Y3729" s="99"/>
      <c r="Z3729" s="99"/>
      <c r="AA3729" s="99"/>
      <c r="AB3729" s="99"/>
      <c r="AC3729" s="99"/>
      <c r="AD3729" s="99"/>
      <c r="AE3729" s="99"/>
      <c r="AF3729" s="99"/>
      <c r="AG3729" s="99"/>
      <c r="AH3729" s="99"/>
    </row>
    <row r="3730">
      <c r="A3730" s="98"/>
      <c r="B3730" s="99"/>
      <c r="C3730" s="99"/>
      <c r="D3730" s="99"/>
      <c r="E3730" s="100"/>
      <c r="F3730" s="99"/>
      <c r="G3730" s="99"/>
      <c r="H3730" s="99"/>
      <c r="I3730" s="99"/>
      <c r="J3730" s="99"/>
      <c r="K3730" s="101"/>
      <c r="L3730" s="99"/>
      <c r="M3730" s="99"/>
      <c r="N3730" s="99"/>
      <c r="O3730" s="102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</row>
    <row r="3731">
      <c r="A3731" s="98"/>
      <c r="B3731" s="99"/>
      <c r="C3731" s="99"/>
      <c r="D3731" s="99"/>
      <c r="E3731" s="100"/>
      <c r="F3731" s="99"/>
      <c r="G3731" s="99"/>
      <c r="H3731" s="99"/>
      <c r="I3731" s="99"/>
      <c r="J3731" s="99"/>
      <c r="K3731" s="101"/>
      <c r="L3731" s="99"/>
      <c r="M3731" s="99"/>
      <c r="N3731" s="99"/>
      <c r="O3731" s="102"/>
      <c r="P3731" s="99"/>
      <c r="Q3731" s="99"/>
      <c r="R3731" s="99"/>
      <c r="S3731" s="99"/>
      <c r="T3731" s="99"/>
      <c r="U3731" s="99"/>
      <c r="V3731" s="99"/>
      <c r="W3731" s="99"/>
      <c r="X3731" s="99"/>
      <c r="Y3731" s="99"/>
      <c r="Z3731" s="99"/>
      <c r="AA3731" s="99"/>
      <c r="AB3731" s="99"/>
      <c r="AC3731" s="99"/>
      <c r="AD3731" s="99"/>
      <c r="AE3731" s="99"/>
      <c r="AF3731" s="99"/>
      <c r="AG3731" s="99"/>
      <c r="AH3731" s="99"/>
    </row>
    <row r="3732">
      <c r="A3732" s="98"/>
      <c r="B3732" s="99"/>
      <c r="C3732" s="99"/>
      <c r="D3732" s="99"/>
      <c r="E3732" s="100"/>
      <c r="F3732" s="99"/>
      <c r="G3732" s="99"/>
      <c r="H3732" s="99"/>
      <c r="I3732" s="99"/>
      <c r="J3732" s="99"/>
      <c r="K3732" s="101"/>
      <c r="L3732" s="99"/>
      <c r="M3732" s="99"/>
      <c r="N3732" s="99"/>
      <c r="O3732" s="102"/>
      <c r="P3732" s="99"/>
      <c r="Q3732" s="99"/>
      <c r="R3732" s="99"/>
      <c r="S3732" s="99"/>
      <c r="T3732" s="99"/>
      <c r="U3732" s="99"/>
      <c r="V3732" s="99"/>
      <c r="W3732" s="99"/>
      <c r="X3732" s="99"/>
      <c r="Y3732" s="99"/>
      <c r="Z3732" s="99"/>
      <c r="AA3732" s="99"/>
      <c r="AB3732" s="99"/>
      <c r="AC3732" s="99"/>
      <c r="AD3732" s="99"/>
      <c r="AE3732" s="99"/>
      <c r="AF3732" s="99"/>
      <c r="AG3732" s="99"/>
      <c r="AH3732" s="99"/>
    </row>
    <row r="3733">
      <c r="A3733" s="98"/>
      <c r="B3733" s="99"/>
      <c r="C3733" s="99"/>
      <c r="D3733" s="99"/>
      <c r="E3733" s="100"/>
      <c r="F3733" s="99"/>
      <c r="G3733" s="99"/>
      <c r="H3733" s="99"/>
      <c r="I3733" s="99"/>
      <c r="J3733" s="99"/>
      <c r="K3733" s="101"/>
      <c r="L3733" s="99"/>
      <c r="M3733" s="99"/>
      <c r="N3733" s="99"/>
      <c r="O3733" s="102"/>
      <c r="P3733" s="99"/>
      <c r="Q3733" s="99"/>
      <c r="R3733" s="99"/>
      <c r="S3733" s="99"/>
      <c r="T3733" s="99"/>
      <c r="U3733" s="99"/>
      <c r="V3733" s="99"/>
      <c r="W3733" s="99"/>
      <c r="X3733" s="99"/>
      <c r="Y3733" s="99"/>
      <c r="Z3733" s="99"/>
      <c r="AA3733" s="99"/>
      <c r="AB3733" s="99"/>
      <c r="AC3733" s="99"/>
      <c r="AD3733" s="99"/>
      <c r="AE3733" s="99"/>
      <c r="AF3733" s="99"/>
      <c r="AG3733" s="99"/>
      <c r="AH3733" s="99"/>
    </row>
    <row r="3734">
      <c r="A3734" s="98"/>
      <c r="B3734" s="99"/>
      <c r="C3734" s="99"/>
      <c r="D3734" s="99"/>
      <c r="E3734" s="100"/>
      <c r="F3734" s="99"/>
      <c r="G3734" s="99"/>
      <c r="H3734" s="99"/>
      <c r="I3734" s="99"/>
      <c r="J3734" s="99"/>
      <c r="K3734" s="101"/>
      <c r="L3734" s="99"/>
      <c r="M3734" s="99"/>
      <c r="N3734" s="99"/>
      <c r="O3734" s="102"/>
      <c r="P3734" s="99"/>
      <c r="Q3734" s="99"/>
      <c r="R3734" s="99"/>
      <c r="S3734" s="99"/>
      <c r="T3734" s="99"/>
      <c r="U3734" s="99"/>
      <c r="V3734" s="99"/>
      <c r="W3734" s="99"/>
      <c r="X3734" s="99"/>
      <c r="Y3734" s="99"/>
      <c r="Z3734" s="99"/>
      <c r="AA3734" s="99"/>
      <c r="AB3734" s="99"/>
      <c r="AC3734" s="99"/>
      <c r="AD3734" s="99"/>
      <c r="AE3734" s="99"/>
      <c r="AF3734" s="99"/>
      <c r="AG3734" s="99"/>
      <c r="AH3734" s="99"/>
    </row>
    <row r="3735">
      <c r="A3735" s="98"/>
      <c r="B3735" s="99"/>
      <c r="C3735" s="99"/>
      <c r="D3735" s="99"/>
      <c r="E3735" s="100"/>
      <c r="F3735" s="99"/>
      <c r="G3735" s="99"/>
      <c r="H3735" s="99"/>
      <c r="I3735" s="99"/>
      <c r="J3735" s="99"/>
      <c r="K3735" s="101"/>
      <c r="L3735" s="99"/>
      <c r="M3735" s="99"/>
      <c r="N3735" s="99"/>
      <c r="O3735" s="102"/>
      <c r="P3735" s="99"/>
      <c r="Q3735" s="99"/>
      <c r="R3735" s="99"/>
      <c r="S3735" s="99"/>
      <c r="T3735" s="99"/>
      <c r="U3735" s="99"/>
      <c r="V3735" s="99"/>
      <c r="W3735" s="99"/>
      <c r="X3735" s="99"/>
      <c r="Y3735" s="99"/>
      <c r="Z3735" s="99"/>
      <c r="AA3735" s="99"/>
      <c r="AB3735" s="99"/>
      <c r="AC3735" s="99"/>
      <c r="AD3735" s="99"/>
      <c r="AE3735" s="99"/>
      <c r="AF3735" s="99"/>
      <c r="AG3735" s="99"/>
      <c r="AH3735" s="99"/>
    </row>
    <row r="3736">
      <c r="A3736" s="98"/>
      <c r="B3736" s="99"/>
      <c r="C3736" s="99"/>
      <c r="D3736" s="99"/>
      <c r="E3736" s="100"/>
      <c r="F3736" s="99"/>
      <c r="G3736" s="99"/>
      <c r="H3736" s="99"/>
      <c r="I3736" s="99"/>
      <c r="J3736" s="99"/>
      <c r="K3736" s="101"/>
      <c r="L3736" s="99"/>
      <c r="M3736" s="99"/>
      <c r="N3736" s="99"/>
      <c r="O3736" s="102"/>
      <c r="P3736" s="99"/>
      <c r="Q3736" s="99"/>
      <c r="R3736" s="99"/>
      <c r="S3736" s="99"/>
      <c r="T3736" s="99"/>
      <c r="U3736" s="99"/>
      <c r="V3736" s="99"/>
      <c r="W3736" s="99"/>
      <c r="X3736" s="99"/>
      <c r="Y3736" s="99"/>
      <c r="Z3736" s="99"/>
      <c r="AA3736" s="99"/>
      <c r="AB3736" s="99"/>
      <c r="AC3736" s="99"/>
      <c r="AD3736" s="99"/>
      <c r="AE3736" s="99"/>
      <c r="AF3736" s="99"/>
      <c r="AG3736" s="99"/>
      <c r="AH3736" s="99"/>
    </row>
    <row r="3737">
      <c r="A3737" s="98"/>
      <c r="B3737" s="99"/>
      <c r="C3737" s="99"/>
      <c r="D3737" s="99"/>
      <c r="E3737" s="100"/>
      <c r="F3737" s="99"/>
      <c r="G3737" s="99"/>
      <c r="H3737" s="99"/>
      <c r="I3737" s="99"/>
      <c r="J3737" s="99"/>
      <c r="K3737" s="101"/>
      <c r="L3737" s="99"/>
      <c r="M3737" s="99"/>
      <c r="N3737" s="99"/>
      <c r="O3737" s="102"/>
      <c r="P3737" s="99"/>
      <c r="Q3737" s="99"/>
      <c r="R3737" s="99"/>
      <c r="S3737" s="99"/>
      <c r="T3737" s="99"/>
      <c r="U3737" s="99"/>
      <c r="V3737" s="99"/>
      <c r="W3737" s="99"/>
      <c r="X3737" s="99"/>
      <c r="Y3737" s="99"/>
      <c r="Z3737" s="99"/>
      <c r="AA3737" s="99"/>
      <c r="AB3737" s="99"/>
      <c r="AC3737" s="99"/>
      <c r="AD3737" s="99"/>
      <c r="AE3737" s="99"/>
      <c r="AF3737" s="99"/>
      <c r="AG3737" s="99"/>
      <c r="AH3737" s="99"/>
    </row>
    <row r="3738">
      <c r="A3738" s="98"/>
      <c r="B3738" s="99"/>
      <c r="C3738" s="99"/>
      <c r="D3738" s="99"/>
      <c r="E3738" s="100"/>
      <c r="F3738" s="99"/>
      <c r="G3738" s="99"/>
      <c r="H3738" s="99"/>
      <c r="I3738" s="99"/>
      <c r="J3738" s="99"/>
      <c r="K3738" s="101"/>
      <c r="L3738" s="99"/>
      <c r="M3738" s="99"/>
      <c r="N3738" s="99"/>
      <c r="O3738" s="102"/>
      <c r="P3738" s="99"/>
      <c r="Q3738" s="99"/>
      <c r="R3738" s="99"/>
      <c r="S3738" s="99"/>
      <c r="T3738" s="99"/>
      <c r="U3738" s="99"/>
      <c r="V3738" s="99"/>
      <c r="W3738" s="99"/>
      <c r="X3738" s="99"/>
      <c r="Y3738" s="99"/>
      <c r="Z3738" s="99"/>
      <c r="AA3738" s="99"/>
      <c r="AB3738" s="99"/>
      <c r="AC3738" s="99"/>
      <c r="AD3738" s="99"/>
      <c r="AE3738" s="99"/>
      <c r="AF3738" s="99"/>
      <c r="AG3738" s="99"/>
      <c r="AH3738" s="99"/>
    </row>
    <row r="3739">
      <c r="A3739" s="98"/>
      <c r="B3739" s="99"/>
      <c r="C3739" s="99"/>
      <c r="D3739" s="99"/>
      <c r="E3739" s="100"/>
      <c r="F3739" s="99"/>
      <c r="G3739" s="99"/>
      <c r="H3739" s="99"/>
      <c r="I3739" s="99"/>
      <c r="J3739" s="99"/>
      <c r="K3739" s="101"/>
      <c r="L3739" s="99"/>
      <c r="M3739" s="99"/>
      <c r="N3739" s="99"/>
      <c r="O3739" s="102"/>
      <c r="P3739" s="99"/>
      <c r="Q3739" s="99"/>
      <c r="R3739" s="99"/>
      <c r="S3739" s="99"/>
      <c r="T3739" s="99"/>
      <c r="U3739" s="99"/>
      <c r="V3739" s="99"/>
      <c r="W3739" s="99"/>
      <c r="X3739" s="99"/>
      <c r="Y3739" s="99"/>
      <c r="Z3739" s="99"/>
      <c r="AA3739" s="99"/>
      <c r="AB3739" s="99"/>
      <c r="AC3739" s="99"/>
      <c r="AD3739" s="99"/>
      <c r="AE3739" s="99"/>
      <c r="AF3739" s="99"/>
      <c r="AG3739" s="99"/>
      <c r="AH3739" s="99"/>
    </row>
    <row r="3740">
      <c r="A3740" s="98"/>
      <c r="B3740" s="99"/>
      <c r="C3740" s="99"/>
      <c r="D3740" s="99"/>
      <c r="E3740" s="100"/>
      <c r="F3740" s="99"/>
      <c r="G3740" s="99"/>
      <c r="H3740" s="99"/>
      <c r="I3740" s="99"/>
      <c r="J3740" s="99"/>
      <c r="K3740" s="101"/>
      <c r="L3740" s="99"/>
      <c r="M3740" s="99"/>
      <c r="N3740" s="99"/>
      <c r="O3740" s="102"/>
      <c r="P3740" s="99"/>
      <c r="Q3740" s="99"/>
      <c r="R3740" s="99"/>
      <c r="S3740" s="99"/>
      <c r="T3740" s="99"/>
      <c r="U3740" s="99"/>
      <c r="V3740" s="99"/>
      <c r="W3740" s="99"/>
      <c r="X3740" s="99"/>
      <c r="Y3740" s="99"/>
      <c r="Z3740" s="99"/>
      <c r="AA3740" s="99"/>
      <c r="AB3740" s="99"/>
      <c r="AC3740" s="99"/>
      <c r="AD3740" s="99"/>
      <c r="AE3740" s="99"/>
      <c r="AF3740" s="99"/>
      <c r="AG3740" s="99"/>
      <c r="AH3740" s="99"/>
    </row>
    <row r="3741">
      <c r="A3741" s="98"/>
      <c r="B3741" s="99"/>
      <c r="C3741" s="99"/>
      <c r="D3741" s="99"/>
      <c r="E3741" s="100"/>
      <c r="F3741" s="99"/>
      <c r="G3741" s="99"/>
      <c r="H3741" s="99"/>
      <c r="I3741" s="99"/>
      <c r="J3741" s="99"/>
      <c r="K3741" s="101"/>
      <c r="L3741" s="99"/>
      <c r="M3741" s="99"/>
      <c r="N3741" s="99"/>
      <c r="O3741" s="102"/>
      <c r="P3741" s="99"/>
      <c r="Q3741" s="99"/>
      <c r="R3741" s="99"/>
      <c r="S3741" s="99"/>
      <c r="T3741" s="99"/>
      <c r="U3741" s="99"/>
      <c r="V3741" s="99"/>
      <c r="W3741" s="99"/>
      <c r="X3741" s="99"/>
      <c r="Y3741" s="99"/>
      <c r="Z3741" s="99"/>
      <c r="AA3741" s="99"/>
      <c r="AB3741" s="99"/>
      <c r="AC3741" s="99"/>
      <c r="AD3741" s="99"/>
      <c r="AE3741" s="99"/>
      <c r="AF3741" s="99"/>
      <c r="AG3741" s="99"/>
      <c r="AH3741" s="99"/>
    </row>
    <row r="3742">
      <c r="A3742" s="98"/>
      <c r="B3742" s="99"/>
      <c r="C3742" s="99"/>
      <c r="D3742" s="99"/>
      <c r="E3742" s="100"/>
      <c r="F3742" s="99"/>
      <c r="G3742" s="99"/>
      <c r="H3742" s="99"/>
      <c r="I3742" s="99"/>
      <c r="J3742" s="99"/>
      <c r="K3742" s="101"/>
      <c r="L3742" s="99"/>
      <c r="M3742" s="99"/>
      <c r="N3742" s="99"/>
      <c r="O3742" s="102"/>
      <c r="P3742" s="99"/>
      <c r="Q3742" s="99"/>
      <c r="R3742" s="99"/>
      <c r="S3742" s="99"/>
      <c r="T3742" s="99"/>
      <c r="U3742" s="99"/>
      <c r="V3742" s="99"/>
      <c r="W3742" s="99"/>
      <c r="X3742" s="99"/>
      <c r="Y3742" s="99"/>
      <c r="Z3742" s="99"/>
      <c r="AA3742" s="99"/>
      <c r="AB3742" s="99"/>
      <c r="AC3742" s="99"/>
      <c r="AD3742" s="99"/>
      <c r="AE3742" s="99"/>
      <c r="AF3742" s="99"/>
      <c r="AG3742" s="99"/>
      <c r="AH3742" s="99"/>
    </row>
    <row r="3743">
      <c r="A3743" s="98"/>
      <c r="B3743" s="99"/>
      <c r="C3743" s="99"/>
      <c r="D3743" s="99"/>
      <c r="E3743" s="100"/>
      <c r="F3743" s="99"/>
      <c r="G3743" s="99"/>
      <c r="H3743" s="99"/>
      <c r="I3743" s="99"/>
      <c r="J3743" s="99"/>
      <c r="K3743" s="101"/>
      <c r="L3743" s="99"/>
      <c r="M3743" s="99"/>
      <c r="N3743" s="99"/>
      <c r="O3743" s="102"/>
      <c r="P3743" s="99"/>
      <c r="Q3743" s="99"/>
      <c r="R3743" s="99"/>
      <c r="S3743" s="99"/>
      <c r="T3743" s="99"/>
      <c r="U3743" s="99"/>
      <c r="V3743" s="99"/>
      <c r="W3743" s="99"/>
      <c r="X3743" s="99"/>
      <c r="Y3743" s="99"/>
      <c r="Z3743" s="99"/>
      <c r="AA3743" s="99"/>
      <c r="AB3743" s="99"/>
      <c r="AC3743" s="99"/>
      <c r="AD3743" s="99"/>
      <c r="AE3743" s="99"/>
      <c r="AF3743" s="99"/>
      <c r="AG3743" s="99"/>
      <c r="AH3743" s="99"/>
    </row>
    <row r="3744">
      <c r="A3744" s="98"/>
      <c r="B3744" s="99"/>
      <c r="C3744" s="99"/>
      <c r="D3744" s="99"/>
      <c r="E3744" s="100"/>
      <c r="F3744" s="99"/>
      <c r="G3744" s="99"/>
      <c r="H3744" s="99"/>
      <c r="I3744" s="99"/>
      <c r="J3744" s="99"/>
      <c r="K3744" s="101"/>
      <c r="L3744" s="99"/>
      <c r="M3744" s="99"/>
      <c r="N3744" s="99"/>
      <c r="O3744" s="102"/>
      <c r="P3744" s="99"/>
      <c r="Q3744" s="99"/>
      <c r="R3744" s="99"/>
      <c r="S3744" s="99"/>
      <c r="T3744" s="99"/>
      <c r="U3744" s="99"/>
      <c r="V3744" s="99"/>
      <c r="W3744" s="99"/>
      <c r="X3744" s="99"/>
      <c r="Y3744" s="99"/>
      <c r="Z3744" s="99"/>
      <c r="AA3744" s="99"/>
      <c r="AB3744" s="99"/>
      <c r="AC3744" s="99"/>
      <c r="AD3744" s="99"/>
      <c r="AE3744" s="99"/>
      <c r="AF3744" s="99"/>
      <c r="AG3744" s="99"/>
      <c r="AH3744" s="99"/>
    </row>
    <row r="3745">
      <c r="A3745" s="98"/>
      <c r="B3745" s="99"/>
      <c r="C3745" s="99"/>
      <c r="D3745" s="99"/>
      <c r="E3745" s="100"/>
      <c r="F3745" s="99"/>
      <c r="G3745" s="99"/>
      <c r="H3745" s="99"/>
      <c r="I3745" s="99"/>
      <c r="J3745" s="99"/>
      <c r="K3745" s="101"/>
      <c r="L3745" s="99"/>
      <c r="M3745" s="99"/>
      <c r="N3745" s="99"/>
      <c r="O3745" s="102"/>
      <c r="P3745" s="99"/>
      <c r="Q3745" s="99"/>
      <c r="R3745" s="99"/>
      <c r="S3745" s="99"/>
      <c r="T3745" s="99"/>
      <c r="U3745" s="99"/>
      <c r="V3745" s="99"/>
      <c r="W3745" s="99"/>
      <c r="X3745" s="99"/>
      <c r="Y3745" s="99"/>
      <c r="Z3745" s="99"/>
      <c r="AA3745" s="99"/>
      <c r="AB3745" s="99"/>
      <c r="AC3745" s="99"/>
      <c r="AD3745" s="99"/>
      <c r="AE3745" s="99"/>
      <c r="AF3745" s="99"/>
      <c r="AG3745" s="99"/>
      <c r="AH3745" s="99"/>
    </row>
    <row r="3746">
      <c r="A3746" s="98"/>
      <c r="B3746" s="99"/>
      <c r="C3746" s="99"/>
      <c r="D3746" s="99"/>
      <c r="E3746" s="100"/>
      <c r="F3746" s="99"/>
      <c r="G3746" s="99"/>
      <c r="H3746" s="99"/>
      <c r="I3746" s="99"/>
      <c r="J3746" s="99"/>
      <c r="K3746" s="101"/>
      <c r="L3746" s="99"/>
      <c r="M3746" s="99"/>
      <c r="N3746" s="99"/>
      <c r="O3746" s="102"/>
      <c r="P3746" s="99"/>
      <c r="Q3746" s="99"/>
      <c r="R3746" s="99"/>
      <c r="S3746" s="99"/>
      <c r="T3746" s="99"/>
      <c r="U3746" s="99"/>
      <c r="V3746" s="99"/>
      <c r="W3746" s="99"/>
      <c r="X3746" s="99"/>
      <c r="Y3746" s="99"/>
      <c r="Z3746" s="99"/>
      <c r="AA3746" s="99"/>
      <c r="AB3746" s="99"/>
      <c r="AC3746" s="99"/>
      <c r="AD3746" s="99"/>
      <c r="AE3746" s="99"/>
      <c r="AF3746" s="99"/>
      <c r="AG3746" s="99"/>
      <c r="AH3746" s="99"/>
    </row>
    <row r="3747">
      <c r="A3747" s="98"/>
      <c r="B3747" s="99"/>
      <c r="C3747" s="99"/>
      <c r="D3747" s="99"/>
      <c r="E3747" s="100"/>
      <c r="F3747" s="99"/>
      <c r="G3747" s="99"/>
      <c r="H3747" s="99"/>
      <c r="I3747" s="99"/>
      <c r="J3747" s="99"/>
      <c r="K3747" s="101"/>
      <c r="L3747" s="99"/>
      <c r="M3747" s="99"/>
      <c r="N3747" s="99"/>
      <c r="O3747" s="102"/>
      <c r="P3747" s="99"/>
      <c r="Q3747" s="99"/>
      <c r="R3747" s="99"/>
      <c r="S3747" s="99"/>
      <c r="T3747" s="99"/>
      <c r="U3747" s="99"/>
      <c r="V3747" s="99"/>
      <c r="W3747" s="99"/>
      <c r="X3747" s="99"/>
      <c r="Y3747" s="99"/>
      <c r="Z3747" s="99"/>
      <c r="AA3747" s="99"/>
      <c r="AB3747" s="99"/>
      <c r="AC3747" s="99"/>
      <c r="AD3747" s="99"/>
      <c r="AE3747" s="99"/>
      <c r="AF3747" s="99"/>
      <c r="AG3747" s="99"/>
      <c r="AH3747" s="99"/>
    </row>
    <row r="3748">
      <c r="A3748" s="98"/>
      <c r="B3748" s="99"/>
      <c r="C3748" s="99"/>
      <c r="D3748" s="99"/>
      <c r="E3748" s="100"/>
      <c r="F3748" s="99"/>
      <c r="G3748" s="99"/>
      <c r="H3748" s="99"/>
      <c r="I3748" s="99"/>
      <c r="J3748" s="99"/>
      <c r="K3748" s="101"/>
      <c r="L3748" s="99"/>
      <c r="M3748" s="99"/>
      <c r="N3748" s="99"/>
      <c r="O3748" s="102"/>
      <c r="P3748" s="99"/>
      <c r="Q3748" s="99"/>
      <c r="R3748" s="99"/>
      <c r="S3748" s="99"/>
      <c r="T3748" s="99"/>
      <c r="U3748" s="99"/>
      <c r="V3748" s="99"/>
      <c r="W3748" s="99"/>
      <c r="X3748" s="99"/>
      <c r="Y3748" s="99"/>
      <c r="Z3748" s="99"/>
      <c r="AA3748" s="99"/>
      <c r="AB3748" s="99"/>
      <c r="AC3748" s="99"/>
      <c r="AD3748" s="99"/>
      <c r="AE3748" s="99"/>
      <c r="AF3748" s="99"/>
      <c r="AG3748" s="99"/>
      <c r="AH3748" s="99"/>
    </row>
    <row r="3749">
      <c r="A3749" s="98"/>
      <c r="B3749" s="99"/>
      <c r="C3749" s="99"/>
      <c r="D3749" s="99"/>
      <c r="E3749" s="100"/>
      <c r="F3749" s="99"/>
      <c r="G3749" s="99"/>
      <c r="H3749" s="99"/>
      <c r="I3749" s="99"/>
      <c r="J3749" s="99"/>
      <c r="K3749" s="101"/>
      <c r="L3749" s="99"/>
      <c r="M3749" s="99"/>
      <c r="N3749" s="99"/>
      <c r="O3749" s="102"/>
      <c r="P3749" s="99"/>
      <c r="Q3749" s="99"/>
      <c r="R3749" s="99"/>
      <c r="S3749" s="99"/>
      <c r="T3749" s="99"/>
      <c r="U3749" s="99"/>
      <c r="V3749" s="99"/>
      <c r="W3749" s="99"/>
      <c r="X3749" s="99"/>
      <c r="Y3749" s="99"/>
      <c r="Z3749" s="99"/>
      <c r="AA3749" s="99"/>
      <c r="AB3749" s="99"/>
      <c r="AC3749" s="99"/>
      <c r="AD3749" s="99"/>
      <c r="AE3749" s="99"/>
      <c r="AF3749" s="99"/>
      <c r="AG3749" s="99"/>
      <c r="AH3749" s="99"/>
    </row>
    <row r="3750">
      <c r="A3750" s="98"/>
      <c r="B3750" s="99"/>
      <c r="C3750" s="99"/>
      <c r="D3750" s="99"/>
      <c r="E3750" s="100"/>
      <c r="F3750" s="99"/>
      <c r="G3750" s="99"/>
      <c r="H3750" s="99"/>
      <c r="I3750" s="99"/>
      <c r="J3750" s="99"/>
      <c r="K3750" s="101"/>
      <c r="L3750" s="99"/>
      <c r="M3750" s="99"/>
      <c r="N3750" s="99"/>
      <c r="O3750" s="102"/>
      <c r="P3750" s="99"/>
      <c r="Q3750" s="99"/>
      <c r="R3750" s="99"/>
      <c r="S3750" s="99"/>
      <c r="T3750" s="99"/>
      <c r="U3750" s="99"/>
      <c r="V3750" s="99"/>
      <c r="W3750" s="99"/>
      <c r="X3750" s="99"/>
      <c r="Y3750" s="99"/>
      <c r="Z3750" s="99"/>
      <c r="AA3750" s="99"/>
      <c r="AB3750" s="99"/>
      <c r="AC3750" s="99"/>
      <c r="AD3750" s="99"/>
      <c r="AE3750" s="99"/>
      <c r="AF3750" s="99"/>
      <c r="AG3750" s="99"/>
      <c r="AH3750" s="99"/>
    </row>
    <row r="3751">
      <c r="A3751" s="98"/>
      <c r="B3751" s="99"/>
      <c r="C3751" s="99"/>
      <c r="D3751" s="99"/>
      <c r="E3751" s="100"/>
      <c r="F3751" s="99"/>
      <c r="G3751" s="99"/>
      <c r="H3751" s="99"/>
      <c r="I3751" s="99"/>
      <c r="J3751" s="99"/>
      <c r="K3751" s="101"/>
      <c r="L3751" s="99"/>
      <c r="M3751" s="99"/>
      <c r="N3751" s="99"/>
      <c r="O3751" s="102"/>
      <c r="P3751" s="99"/>
      <c r="Q3751" s="99"/>
      <c r="R3751" s="99"/>
      <c r="S3751" s="99"/>
      <c r="T3751" s="99"/>
      <c r="U3751" s="99"/>
      <c r="V3751" s="99"/>
      <c r="W3751" s="99"/>
      <c r="X3751" s="99"/>
      <c r="Y3751" s="99"/>
      <c r="Z3751" s="99"/>
      <c r="AA3751" s="99"/>
      <c r="AB3751" s="99"/>
      <c r="AC3751" s="99"/>
      <c r="AD3751" s="99"/>
      <c r="AE3751" s="99"/>
      <c r="AF3751" s="99"/>
      <c r="AG3751" s="99"/>
      <c r="AH3751" s="99"/>
    </row>
    <row r="3752">
      <c r="A3752" s="98"/>
      <c r="B3752" s="99"/>
      <c r="C3752" s="99"/>
      <c r="D3752" s="99"/>
      <c r="E3752" s="100"/>
      <c r="F3752" s="99"/>
      <c r="G3752" s="99"/>
      <c r="H3752" s="99"/>
      <c r="I3752" s="99"/>
      <c r="J3752" s="99"/>
      <c r="K3752" s="101"/>
      <c r="L3752" s="99"/>
      <c r="M3752" s="99"/>
      <c r="N3752" s="99"/>
      <c r="O3752" s="102"/>
      <c r="P3752" s="99"/>
      <c r="Q3752" s="99"/>
      <c r="R3752" s="99"/>
      <c r="S3752" s="99"/>
      <c r="T3752" s="99"/>
      <c r="U3752" s="99"/>
      <c r="V3752" s="99"/>
      <c r="W3752" s="99"/>
      <c r="X3752" s="99"/>
      <c r="Y3752" s="99"/>
      <c r="Z3752" s="99"/>
      <c r="AA3752" s="99"/>
      <c r="AB3752" s="99"/>
      <c r="AC3752" s="99"/>
      <c r="AD3752" s="99"/>
      <c r="AE3752" s="99"/>
      <c r="AF3752" s="99"/>
      <c r="AG3752" s="99"/>
      <c r="AH3752" s="99"/>
    </row>
    <row r="3753">
      <c r="A3753" s="98"/>
      <c r="B3753" s="99"/>
      <c r="C3753" s="99"/>
      <c r="D3753" s="99"/>
      <c r="E3753" s="100"/>
      <c r="F3753" s="99"/>
      <c r="G3753" s="99"/>
      <c r="H3753" s="99"/>
      <c r="I3753" s="99"/>
      <c r="J3753" s="99"/>
      <c r="K3753" s="101"/>
      <c r="L3753" s="99"/>
      <c r="M3753" s="99"/>
      <c r="N3753" s="99"/>
      <c r="O3753" s="102"/>
      <c r="P3753" s="99"/>
      <c r="Q3753" s="99"/>
      <c r="R3753" s="99"/>
      <c r="S3753" s="99"/>
      <c r="T3753" s="99"/>
      <c r="U3753" s="99"/>
      <c r="V3753" s="99"/>
      <c r="W3753" s="99"/>
      <c r="X3753" s="99"/>
      <c r="Y3753" s="99"/>
      <c r="Z3753" s="99"/>
      <c r="AA3753" s="99"/>
      <c r="AB3753" s="99"/>
      <c r="AC3753" s="99"/>
      <c r="AD3753" s="99"/>
      <c r="AE3753" s="99"/>
      <c r="AF3753" s="99"/>
      <c r="AG3753" s="99"/>
      <c r="AH3753" s="99"/>
    </row>
    <row r="3754">
      <c r="A3754" s="98"/>
      <c r="B3754" s="99"/>
      <c r="C3754" s="99"/>
      <c r="D3754" s="99"/>
      <c r="E3754" s="100"/>
      <c r="F3754" s="99"/>
      <c r="G3754" s="99"/>
      <c r="H3754" s="99"/>
      <c r="I3754" s="99"/>
      <c r="J3754" s="99"/>
      <c r="K3754" s="101"/>
      <c r="L3754" s="99"/>
      <c r="M3754" s="99"/>
      <c r="N3754" s="99"/>
      <c r="O3754" s="102"/>
      <c r="P3754" s="99"/>
      <c r="Q3754" s="99"/>
      <c r="R3754" s="99"/>
      <c r="S3754" s="99"/>
      <c r="T3754" s="99"/>
      <c r="U3754" s="99"/>
      <c r="V3754" s="99"/>
      <c r="W3754" s="99"/>
      <c r="X3754" s="99"/>
      <c r="Y3754" s="99"/>
      <c r="Z3754" s="99"/>
      <c r="AA3754" s="99"/>
      <c r="AB3754" s="99"/>
      <c r="AC3754" s="99"/>
      <c r="AD3754" s="99"/>
      <c r="AE3754" s="99"/>
      <c r="AF3754" s="99"/>
      <c r="AG3754" s="99"/>
      <c r="AH3754" s="99"/>
    </row>
    <row r="3755">
      <c r="A3755" s="98"/>
      <c r="B3755" s="99"/>
      <c r="C3755" s="99"/>
      <c r="D3755" s="99"/>
      <c r="E3755" s="100"/>
      <c r="F3755" s="99"/>
      <c r="G3755" s="99"/>
      <c r="H3755" s="99"/>
      <c r="I3755" s="99"/>
      <c r="J3755" s="99"/>
      <c r="K3755" s="101"/>
      <c r="L3755" s="99"/>
      <c r="M3755" s="99"/>
      <c r="N3755" s="99"/>
      <c r="O3755" s="102"/>
      <c r="P3755" s="99"/>
      <c r="Q3755" s="99"/>
      <c r="R3755" s="99"/>
      <c r="S3755" s="99"/>
      <c r="T3755" s="99"/>
      <c r="U3755" s="99"/>
      <c r="V3755" s="99"/>
      <c r="W3755" s="99"/>
      <c r="X3755" s="99"/>
      <c r="Y3755" s="99"/>
      <c r="Z3755" s="99"/>
      <c r="AA3755" s="99"/>
      <c r="AB3755" s="99"/>
      <c r="AC3755" s="99"/>
      <c r="AD3755" s="99"/>
      <c r="AE3755" s="99"/>
      <c r="AF3755" s="99"/>
      <c r="AG3755" s="99"/>
      <c r="AH3755" s="99"/>
    </row>
    <row r="3756">
      <c r="A3756" s="98"/>
      <c r="B3756" s="99"/>
      <c r="C3756" s="99"/>
      <c r="D3756" s="99"/>
      <c r="E3756" s="100"/>
      <c r="F3756" s="99"/>
      <c r="G3756" s="99"/>
      <c r="H3756" s="99"/>
      <c r="I3756" s="99"/>
      <c r="J3756" s="99"/>
      <c r="K3756" s="101"/>
      <c r="L3756" s="99"/>
      <c r="M3756" s="99"/>
      <c r="N3756" s="99"/>
      <c r="O3756" s="102"/>
      <c r="P3756" s="99"/>
      <c r="Q3756" s="99"/>
      <c r="R3756" s="99"/>
      <c r="S3756" s="99"/>
      <c r="T3756" s="99"/>
      <c r="U3756" s="99"/>
      <c r="V3756" s="99"/>
      <c r="W3756" s="99"/>
      <c r="X3756" s="99"/>
      <c r="Y3756" s="99"/>
      <c r="Z3756" s="99"/>
      <c r="AA3756" s="99"/>
      <c r="AB3756" s="99"/>
      <c r="AC3756" s="99"/>
      <c r="AD3756" s="99"/>
      <c r="AE3756" s="99"/>
      <c r="AF3756" s="99"/>
      <c r="AG3756" s="99"/>
      <c r="AH3756" s="99"/>
    </row>
    <row r="3757">
      <c r="A3757" s="98"/>
      <c r="B3757" s="99"/>
      <c r="C3757" s="99"/>
      <c r="D3757" s="99"/>
      <c r="E3757" s="100"/>
      <c r="F3757" s="99"/>
      <c r="G3757" s="99"/>
      <c r="H3757" s="99"/>
      <c r="I3757" s="99"/>
      <c r="J3757" s="99"/>
      <c r="K3757" s="101"/>
      <c r="L3757" s="99"/>
      <c r="M3757" s="99"/>
      <c r="N3757" s="99"/>
      <c r="O3757" s="102"/>
      <c r="P3757" s="99"/>
      <c r="Q3757" s="99"/>
      <c r="R3757" s="99"/>
      <c r="S3757" s="99"/>
      <c r="T3757" s="99"/>
      <c r="U3757" s="99"/>
      <c r="V3757" s="99"/>
      <c r="W3757" s="99"/>
      <c r="X3757" s="99"/>
      <c r="Y3757" s="99"/>
      <c r="Z3757" s="99"/>
      <c r="AA3757" s="99"/>
      <c r="AB3757" s="99"/>
      <c r="AC3757" s="99"/>
      <c r="AD3757" s="99"/>
      <c r="AE3757" s="99"/>
      <c r="AF3757" s="99"/>
      <c r="AG3757" s="99"/>
      <c r="AH3757" s="99"/>
    </row>
    <row r="3758">
      <c r="A3758" s="98"/>
      <c r="B3758" s="99"/>
      <c r="C3758" s="99"/>
      <c r="D3758" s="99"/>
      <c r="E3758" s="100"/>
      <c r="F3758" s="99"/>
      <c r="G3758" s="99"/>
      <c r="H3758" s="99"/>
      <c r="I3758" s="99"/>
      <c r="J3758" s="99"/>
      <c r="K3758" s="101"/>
      <c r="L3758" s="99"/>
      <c r="M3758" s="99"/>
      <c r="N3758" s="99"/>
      <c r="O3758" s="102"/>
      <c r="P3758" s="99"/>
      <c r="Q3758" s="99"/>
      <c r="R3758" s="99"/>
      <c r="S3758" s="99"/>
      <c r="T3758" s="99"/>
      <c r="U3758" s="99"/>
      <c r="V3758" s="99"/>
      <c r="W3758" s="99"/>
      <c r="X3758" s="99"/>
      <c r="Y3758" s="99"/>
      <c r="Z3758" s="99"/>
      <c r="AA3758" s="99"/>
      <c r="AB3758" s="99"/>
      <c r="AC3758" s="99"/>
      <c r="AD3758" s="99"/>
      <c r="AE3758" s="99"/>
      <c r="AF3758" s="99"/>
      <c r="AG3758" s="99"/>
      <c r="AH3758" s="99"/>
    </row>
    <row r="3759">
      <c r="A3759" s="98"/>
      <c r="B3759" s="99"/>
      <c r="C3759" s="99"/>
      <c r="D3759" s="99"/>
      <c r="E3759" s="100"/>
      <c r="F3759" s="99"/>
      <c r="G3759" s="99"/>
      <c r="H3759" s="99"/>
      <c r="I3759" s="99"/>
      <c r="J3759" s="99"/>
      <c r="K3759" s="101"/>
      <c r="L3759" s="99"/>
      <c r="M3759" s="99"/>
      <c r="N3759" s="99"/>
      <c r="O3759" s="102"/>
      <c r="P3759" s="99"/>
      <c r="Q3759" s="99"/>
      <c r="R3759" s="99"/>
      <c r="S3759" s="99"/>
      <c r="T3759" s="99"/>
      <c r="U3759" s="99"/>
      <c r="V3759" s="99"/>
      <c r="W3759" s="99"/>
      <c r="X3759" s="99"/>
      <c r="Y3759" s="99"/>
      <c r="Z3759" s="99"/>
      <c r="AA3759" s="99"/>
      <c r="AB3759" s="99"/>
      <c r="AC3759" s="99"/>
      <c r="AD3759" s="99"/>
      <c r="AE3759" s="99"/>
      <c r="AF3759" s="99"/>
      <c r="AG3759" s="99"/>
      <c r="AH3759" s="99"/>
    </row>
    <row r="3760">
      <c r="A3760" s="98"/>
      <c r="B3760" s="99"/>
      <c r="C3760" s="99"/>
      <c r="D3760" s="99"/>
      <c r="E3760" s="100"/>
      <c r="F3760" s="99"/>
      <c r="G3760" s="99"/>
      <c r="H3760" s="99"/>
      <c r="I3760" s="99"/>
      <c r="J3760" s="99"/>
      <c r="K3760" s="101"/>
      <c r="L3760" s="99"/>
      <c r="M3760" s="99"/>
      <c r="N3760" s="99"/>
      <c r="O3760" s="102"/>
      <c r="P3760" s="99"/>
      <c r="Q3760" s="99"/>
      <c r="R3760" s="99"/>
      <c r="S3760" s="99"/>
      <c r="T3760" s="99"/>
      <c r="U3760" s="99"/>
      <c r="V3760" s="99"/>
      <c r="W3760" s="99"/>
      <c r="X3760" s="99"/>
      <c r="Y3760" s="99"/>
      <c r="Z3760" s="99"/>
      <c r="AA3760" s="99"/>
      <c r="AB3760" s="99"/>
      <c r="AC3760" s="99"/>
      <c r="AD3760" s="99"/>
      <c r="AE3760" s="99"/>
      <c r="AF3760" s="99"/>
      <c r="AG3760" s="99"/>
      <c r="AH3760" s="99"/>
    </row>
    <row r="3761">
      <c r="A3761" s="98"/>
      <c r="B3761" s="99"/>
      <c r="C3761" s="99"/>
      <c r="D3761" s="99"/>
      <c r="E3761" s="100"/>
      <c r="F3761" s="99"/>
      <c r="G3761" s="99"/>
      <c r="H3761" s="99"/>
      <c r="I3761" s="99"/>
      <c r="J3761" s="99"/>
      <c r="K3761" s="101"/>
      <c r="L3761" s="99"/>
      <c r="M3761" s="99"/>
      <c r="N3761" s="99"/>
      <c r="O3761" s="102"/>
      <c r="P3761" s="99"/>
      <c r="Q3761" s="99"/>
      <c r="R3761" s="99"/>
      <c r="S3761" s="99"/>
      <c r="T3761" s="99"/>
      <c r="U3761" s="99"/>
      <c r="V3761" s="99"/>
      <c r="W3761" s="99"/>
      <c r="X3761" s="99"/>
      <c r="Y3761" s="99"/>
      <c r="Z3761" s="99"/>
      <c r="AA3761" s="99"/>
      <c r="AB3761" s="99"/>
      <c r="AC3761" s="99"/>
      <c r="AD3761" s="99"/>
      <c r="AE3761" s="99"/>
      <c r="AF3761" s="99"/>
      <c r="AG3761" s="99"/>
      <c r="AH3761" s="99"/>
    </row>
    <row r="3762">
      <c r="A3762" s="98"/>
      <c r="B3762" s="99"/>
      <c r="C3762" s="99"/>
      <c r="D3762" s="99"/>
      <c r="E3762" s="100"/>
      <c r="F3762" s="99"/>
      <c r="G3762" s="99"/>
      <c r="H3762" s="99"/>
      <c r="I3762" s="99"/>
      <c r="J3762" s="99"/>
      <c r="K3762" s="101"/>
      <c r="L3762" s="99"/>
      <c r="M3762" s="99"/>
      <c r="N3762" s="99"/>
      <c r="O3762" s="102"/>
      <c r="P3762" s="99"/>
      <c r="Q3762" s="99"/>
      <c r="R3762" s="99"/>
      <c r="S3762" s="99"/>
      <c r="T3762" s="99"/>
      <c r="U3762" s="99"/>
      <c r="V3762" s="99"/>
      <c r="W3762" s="99"/>
      <c r="X3762" s="99"/>
      <c r="Y3762" s="99"/>
      <c r="Z3762" s="99"/>
      <c r="AA3762" s="99"/>
      <c r="AB3762" s="99"/>
      <c r="AC3762" s="99"/>
      <c r="AD3762" s="99"/>
      <c r="AE3762" s="99"/>
      <c r="AF3762" s="99"/>
      <c r="AG3762" s="99"/>
      <c r="AH3762" s="99"/>
    </row>
    <row r="3763">
      <c r="A3763" s="98"/>
      <c r="B3763" s="99"/>
      <c r="C3763" s="99"/>
      <c r="D3763" s="99"/>
      <c r="E3763" s="100"/>
      <c r="F3763" s="99"/>
      <c r="G3763" s="99"/>
      <c r="H3763" s="99"/>
      <c r="I3763" s="99"/>
      <c r="J3763" s="99"/>
      <c r="K3763" s="101"/>
      <c r="L3763" s="99"/>
      <c r="M3763" s="99"/>
      <c r="N3763" s="99"/>
      <c r="O3763" s="102"/>
      <c r="P3763" s="99"/>
      <c r="Q3763" s="99"/>
      <c r="R3763" s="99"/>
      <c r="S3763" s="99"/>
      <c r="T3763" s="99"/>
      <c r="U3763" s="99"/>
      <c r="V3763" s="99"/>
      <c r="W3763" s="99"/>
      <c r="X3763" s="99"/>
      <c r="Y3763" s="99"/>
      <c r="Z3763" s="99"/>
      <c r="AA3763" s="99"/>
      <c r="AB3763" s="99"/>
      <c r="AC3763" s="99"/>
      <c r="AD3763" s="99"/>
      <c r="AE3763" s="99"/>
      <c r="AF3763" s="99"/>
      <c r="AG3763" s="99"/>
      <c r="AH3763" s="99"/>
    </row>
    <row r="3764">
      <c r="A3764" s="98"/>
      <c r="B3764" s="99"/>
      <c r="C3764" s="99"/>
      <c r="D3764" s="99"/>
      <c r="E3764" s="100"/>
      <c r="F3764" s="99"/>
      <c r="G3764" s="99"/>
      <c r="H3764" s="99"/>
      <c r="I3764" s="99"/>
      <c r="J3764" s="99"/>
      <c r="K3764" s="101"/>
      <c r="L3764" s="99"/>
      <c r="M3764" s="99"/>
      <c r="N3764" s="99"/>
      <c r="O3764" s="102"/>
      <c r="P3764" s="99"/>
      <c r="Q3764" s="99"/>
      <c r="R3764" s="99"/>
      <c r="S3764" s="99"/>
      <c r="T3764" s="99"/>
      <c r="U3764" s="99"/>
      <c r="V3764" s="99"/>
      <c r="W3764" s="99"/>
      <c r="X3764" s="99"/>
      <c r="Y3764" s="99"/>
      <c r="Z3764" s="99"/>
      <c r="AA3764" s="99"/>
      <c r="AB3764" s="99"/>
      <c r="AC3764" s="99"/>
      <c r="AD3764" s="99"/>
      <c r="AE3764" s="99"/>
      <c r="AF3764" s="99"/>
      <c r="AG3764" s="99"/>
      <c r="AH3764" s="99"/>
    </row>
    <row r="3765">
      <c r="A3765" s="98"/>
      <c r="B3765" s="99"/>
      <c r="C3765" s="99"/>
      <c r="D3765" s="99"/>
      <c r="E3765" s="100"/>
      <c r="F3765" s="99"/>
      <c r="G3765" s="99"/>
      <c r="H3765" s="99"/>
      <c r="I3765" s="99"/>
      <c r="J3765" s="99"/>
      <c r="K3765" s="101"/>
      <c r="L3765" s="99"/>
      <c r="M3765" s="99"/>
      <c r="N3765" s="99"/>
      <c r="O3765" s="102"/>
      <c r="P3765" s="99"/>
      <c r="Q3765" s="99"/>
      <c r="R3765" s="99"/>
      <c r="S3765" s="99"/>
      <c r="T3765" s="99"/>
      <c r="U3765" s="99"/>
      <c r="V3765" s="99"/>
      <c r="W3765" s="99"/>
      <c r="X3765" s="99"/>
      <c r="Y3765" s="99"/>
      <c r="Z3765" s="99"/>
      <c r="AA3765" s="99"/>
      <c r="AB3765" s="99"/>
      <c r="AC3765" s="99"/>
      <c r="AD3765" s="99"/>
      <c r="AE3765" s="99"/>
      <c r="AF3765" s="99"/>
      <c r="AG3765" s="99"/>
      <c r="AH3765" s="99"/>
    </row>
    <row r="3766">
      <c r="A3766" s="98"/>
      <c r="B3766" s="99"/>
      <c r="C3766" s="99"/>
      <c r="D3766" s="99"/>
      <c r="E3766" s="100"/>
      <c r="F3766" s="99"/>
      <c r="G3766" s="99"/>
      <c r="H3766" s="99"/>
      <c r="I3766" s="99"/>
      <c r="J3766" s="99"/>
      <c r="K3766" s="101"/>
      <c r="L3766" s="99"/>
      <c r="M3766" s="99"/>
      <c r="N3766" s="99"/>
      <c r="O3766" s="102"/>
      <c r="P3766" s="99"/>
      <c r="Q3766" s="99"/>
      <c r="R3766" s="99"/>
      <c r="S3766" s="99"/>
      <c r="T3766" s="99"/>
      <c r="U3766" s="99"/>
      <c r="V3766" s="99"/>
      <c r="W3766" s="99"/>
      <c r="X3766" s="99"/>
      <c r="Y3766" s="99"/>
      <c r="Z3766" s="99"/>
      <c r="AA3766" s="99"/>
      <c r="AB3766" s="99"/>
      <c r="AC3766" s="99"/>
      <c r="AD3766" s="99"/>
      <c r="AE3766" s="99"/>
      <c r="AF3766" s="99"/>
      <c r="AG3766" s="99"/>
      <c r="AH3766" s="99"/>
    </row>
    <row r="3767">
      <c r="A3767" s="98"/>
      <c r="B3767" s="99"/>
      <c r="C3767" s="99"/>
      <c r="D3767" s="99"/>
      <c r="E3767" s="100"/>
      <c r="F3767" s="99"/>
      <c r="G3767" s="99"/>
      <c r="H3767" s="99"/>
      <c r="I3767" s="99"/>
      <c r="J3767" s="99"/>
      <c r="K3767" s="101"/>
      <c r="L3767" s="99"/>
      <c r="M3767" s="99"/>
      <c r="N3767" s="99"/>
      <c r="O3767" s="102"/>
      <c r="P3767" s="99"/>
      <c r="Q3767" s="99"/>
      <c r="R3767" s="99"/>
      <c r="S3767" s="99"/>
      <c r="T3767" s="99"/>
      <c r="U3767" s="99"/>
      <c r="V3767" s="99"/>
      <c r="W3767" s="99"/>
      <c r="X3767" s="99"/>
      <c r="Y3767" s="99"/>
      <c r="Z3767" s="99"/>
      <c r="AA3767" s="99"/>
      <c r="AB3767" s="99"/>
      <c r="AC3767" s="99"/>
      <c r="AD3767" s="99"/>
      <c r="AE3767" s="99"/>
      <c r="AF3767" s="99"/>
      <c r="AG3767" s="99"/>
      <c r="AH3767" s="99"/>
    </row>
    <row r="3768">
      <c r="A3768" s="98"/>
      <c r="B3768" s="99"/>
      <c r="C3768" s="99"/>
      <c r="D3768" s="99"/>
      <c r="E3768" s="100"/>
      <c r="F3768" s="99"/>
      <c r="G3768" s="99"/>
      <c r="H3768" s="99"/>
      <c r="I3768" s="99"/>
      <c r="J3768" s="99"/>
      <c r="K3768" s="101"/>
      <c r="L3768" s="99"/>
      <c r="M3768" s="99"/>
      <c r="N3768" s="99"/>
      <c r="O3768" s="102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</row>
    <row r="3769">
      <c r="A3769" s="98"/>
      <c r="B3769" s="99"/>
      <c r="C3769" s="99"/>
      <c r="D3769" s="99"/>
      <c r="E3769" s="100"/>
      <c r="F3769" s="99"/>
      <c r="G3769" s="99"/>
      <c r="H3769" s="99"/>
      <c r="I3769" s="99"/>
      <c r="J3769" s="99"/>
      <c r="K3769" s="101"/>
      <c r="L3769" s="99"/>
      <c r="M3769" s="99"/>
      <c r="N3769" s="99"/>
      <c r="O3769" s="102"/>
      <c r="P3769" s="99"/>
      <c r="Q3769" s="99"/>
      <c r="R3769" s="99"/>
      <c r="S3769" s="99"/>
      <c r="T3769" s="99"/>
      <c r="U3769" s="99"/>
      <c r="V3769" s="99"/>
      <c r="W3769" s="99"/>
      <c r="X3769" s="99"/>
      <c r="Y3769" s="99"/>
      <c r="Z3769" s="99"/>
      <c r="AA3769" s="99"/>
      <c r="AB3769" s="99"/>
      <c r="AC3769" s="99"/>
      <c r="AD3769" s="99"/>
      <c r="AE3769" s="99"/>
      <c r="AF3769" s="99"/>
      <c r="AG3769" s="99"/>
      <c r="AH3769" s="99"/>
    </row>
    <row r="3770">
      <c r="A3770" s="98"/>
      <c r="B3770" s="99"/>
      <c r="C3770" s="99"/>
      <c r="D3770" s="99"/>
      <c r="E3770" s="100"/>
      <c r="F3770" s="99"/>
      <c r="G3770" s="99"/>
      <c r="H3770" s="99"/>
      <c r="I3770" s="99"/>
      <c r="J3770" s="99"/>
      <c r="K3770" s="101"/>
      <c r="L3770" s="99"/>
      <c r="M3770" s="99"/>
      <c r="N3770" s="99"/>
      <c r="O3770" s="102"/>
      <c r="P3770" s="99"/>
      <c r="Q3770" s="99"/>
      <c r="R3770" s="99"/>
      <c r="S3770" s="99"/>
      <c r="T3770" s="99"/>
      <c r="U3770" s="99"/>
      <c r="V3770" s="99"/>
      <c r="W3770" s="99"/>
      <c r="X3770" s="99"/>
      <c r="Y3770" s="99"/>
      <c r="Z3770" s="99"/>
      <c r="AA3770" s="99"/>
      <c r="AB3770" s="99"/>
      <c r="AC3770" s="99"/>
      <c r="AD3770" s="99"/>
      <c r="AE3770" s="99"/>
      <c r="AF3770" s="99"/>
      <c r="AG3770" s="99"/>
      <c r="AH3770" s="99"/>
    </row>
    <row r="3771">
      <c r="A3771" s="98"/>
      <c r="B3771" s="99"/>
      <c r="C3771" s="99"/>
      <c r="D3771" s="99"/>
      <c r="E3771" s="100"/>
      <c r="F3771" s="99"/>
      <c r="G3771" s="99"/>
      <c r="H3771" s="99"/>
      <c r="I3771" s="99"/>
      <c r="J3771" s="99"/>
      <c r="K3771" s="101"/>
      <c r="L3771" s="99"/>
      <c r="M3771" s="99"/>
      <c r="N3771" s="99"/>
      <c r="O3771" s="102"/>
      <c r="P3771" s="99"/>
      <c r="Q3771" s="99"/>
      <c r="R3771" s="99"/>
      <c r="S3771" s="99"/>
      <c r="T3771" s="99"/>
      <c r="U3771" s="99"/>
      <c r="V3771" s="99"/>
      <c r="W3771" s="99"/>
      <c r="X3771" s="99"/>
      <c r="Y3771" s="99"/>
      <c r="Z3771" s="99"/>
      <c r="AA3771" s="99"/>
      <c r="AB3771" s="99"/>
      <c r="AC3771" s="99"/>
      <c r="AD3771" s="99"/>
      <c r="AE3771" s="99"/>
      <c r="AF3771" s="99"/>
      <c r="AG3771" s="99"/>
      <c r="AH3771" s="99"/>
    </row>
    <row r="3772">
      <c r="A3772" s="98"/>
      <c r="B3772" s="99"/>
      <c r="C3772" s="99"/>
      <c r="D3772" s="99"/>
      <c r="E3772" s="100"/>
      <c r="F3772" s="99"/>
      <c r="G3772" s="99"/>
      <c r="H3772" s="99"/>
      <c r="I3772" s="99"/>
      <c r="J3772" s="99"/>
      <c r="K3772" s="101"/>
      <c r="L3772" s="99"/>
      <c r="M3772" s="99"/>
      <c r="N3772" s="99"/>
      <c r="O3772" s="102"/>
      <c r="P3772" s="99"/>
      <c r="Q3772" s="99"/>
      <c r="R3772" s="99"/>
      <c r="S3772" s="99"/>
      <c r="T3772" s="99"/>
      <c r="U3772" s="99"/>
      <c r="V3772" s="99"/>
      <c r="W3772" s="99"/>
      <c r="X3772" s="99"/>
      <c r="Y3772" s="99"/>
      <c r="Z3772" s="99"/>
      <c r="AA3772" s="99"/>
      <c r="AB3772" s="99"/>
      <c r="AC3772" s="99"/>
      <c r="AD3772" s="99"/>
      <c r="AE3772" s="99"/>
      <c r="AF3772" s="99"/>
      <c r="AG3772" s="99"/>
      <c r="AH3772" s="99"/>
    </row>
    <row r="3773">
      <c r="A3773" s="98"/>
      <c r="B3773" s="99"/>
      <c r="C3773" s="99"/>
      <c r="D3773" s="99"/>
      <c r="E3773" s="100"/>
      <c r="F3773" s="99"/>
      <c r="G3773" s="99"/>
      <c r="H3773" s="99"/>
      <c r="I3773" s="99"/>
      <c r="J3773" s="99"/>
      <c r="K3773" s="101"/>
      <c r="L3773" s="99"/>
      <c r="M3773" s="99"/>
      <c r="N3773" s="99"/>
      <c r="O3773" s="102"/>
      <c r="P3773" s="99"/>
      <c r="Q3773" s="99"/>
      <c r="R3773" s="99"/>
      <c r="S3773" s="99"/>
      <c r="T3773" s="99"/>
      <c r="U3773" s="99"/>
      <c r="V3773" s="99"/>
      <c r="W3773" s="99"/>
      <c r="X3773" s="99"/>
      <c r="Y3773" s="99"/>
      <c r="Z3773" s="99"/>
      <c r="AA3773" s="99"/>
      <c r="AB3773" s="99"/>
      <c r="AC3773" s="99"/>
      <c r="AD3773" s="99"/>
      <c r="AE3773" s="99"/>
      <c r="AF3773" s="99"/>
      <c r="AG3773" s="99"/>
      <c r="AH3773" s="99"/>
    </row>
    <row r="3774">
      <c r="A3774" s="98"/>
      <c r="B3774" s="99"/>
      <c r="C3774" s="99"/>
      <c r="D3774" s="99"/>
      <c r="E3774" s="100"/>
      <c r="F3774" s="99"/>
      <c r="G3774" s="99"/>
      <c r="H3774" s="99"/>
      <c r="I3774" s="99"/>
      <c r="J3774" s="99"/>
      <c r="K3774" s="101"/>
      <c r="L3774" s="99"/>
      <c r="M3774" s="99"/>
      <c r="N3774" s="99"/>
      <c r="O3774" s="102"/>
      <c r="P3774" s="99"/>
      <c r="Q3774" s="99"/>
      <c r="R3774" s="99"/>
      <c r="S3774" s="99"/>
      <c r="T3774" s="99"/>
      <c r="U3774" s="99"/>
      <c r="V3774" s="99"/>
      <c r="W3774" s="99"/>
      <c r="X3774" s="99"/>
      <c r="Y3774" s="99"/>
      <c r="Z3774" s="99"/>
      <c r="AA3774" s="99"/>
      <c r="AB3774" s="99"/>
      <c r="AC3774" s="99"/>
      <c r="AD3774" s="99"/>
      <c r="AE3774" s="99"/>
      <c r="AF3774" s="99"/>
      <c r="AG3774" s="99"/>
      <c r="AH3774" s="99"/>
    </row>
    <row r="3775">
      <c r="A3775" s="98"/>
      <c r="B3775" s="99"/>
      <c r="C3775" s="99"/>
      <c r="D3775" s="99"/>
      <c r="E3775" s="100"/>
      <c r="F3775" s="99"/>
      <c r="G3775" s="99"/>
      <c r="H3775" s="99"/>
      <c r="I3775" s="99"/>
      <c r="J3775" s="99"/>
      <c r="K3775" s="101"/>
      <c r="L3775" s="99"/>
      <c r="M3775" s="99"/>
      <c r="N3775" s="99"/>
      <c r="O3775" s="102"/>
      <c r="P3775" s="99"/>
      <c r="Q3775" s="99"/>
      <c r="R3775" s="99"/>
      <c r="S3775" s="99"/>
      <c r="T3775" s="99"/>
      <c r="U3775" s="99"/>
      <c r="V3775" s="99"/>
      <c r="W3775" s="99"/>
      <c r="X3775" s="99"/>
      <c r="Y3775" s="99"/>
      <c r="Z3775" s="99"/>
      <c r="AA3775" s="99"/>
      <c r="AB3775" s="99"/>
      <c r="AC3775" s="99"/>
      <c r="AD3775" s="99"/>
      <c r="AE3775" s="99"/>
      <c r="AF3775" s="99"/>
      <c r="AG3775" s="99"/>
      <c r="AH3775" s="99"/>
    </row>
    <row r="3776">
      <c r="A3776" s="98"/>
      <c r="B3776" s="99"/>
      <c r="C3776" s="99"/>
      <c r="D3776" s="99"/>
      <c r="E3776" s="100"/>
      <c r="F3776" s="99"/>
      <c r="G3776" s="99"/>
      <c r="H3776" s="99"/>
      <c r="I3776" s="99"/>
      <c r="J3776" s="99"/>
      <c r="K3776" s="101"/>
      <c r="L3776" s="99"/>
      <c r="M3776" s="99"/>
      <c r="N3776" s="99"/>
      <c r="O3776" s="102"/>
      <c r="P3776" s="99"/>
      <c r="Q3776" s="99"/>
      <c r="R3776" s="99"/>
      <c r="S3776" s="99"/>
      <c r="T3776" s="99"/>
      <c r="U3776" s="99"/>
      <c r="V3776" s="99"/>
      <c r="W3776" s="99"/>
      <c r="X3776" s="99"/>
      <c r="Y3776" s="99"/>
      <c r="Z3776" s="99"/>
      <c r="AA3776" s="99"/>
      <c r="AB3776" s="99"/>
      <c r="AC3776" s="99"/>
      <c r="AD3776" s="99"/>
      <c r="AE3776" s="99"/>
      <c r="AF3776" s="99"/>
      <c r="AG3776" s="99"/>
      <c r="AH3776" s="99"/>
    </row>
    <row r="3777">
      <c r="A3777" s="98"/>
      <c r="B3777" s="99"/>
      <c r="C3777" s="99"/>
      <c r="D3777" s="99"/>
      <c r="E3777" s="100"/>
      <c r="F3777" s="99"/>
      <c r="G3777" s="99"/>
      <c r="H3777" s="99"/>
      <c r="I3777" s="99"/>
      <c r="J3777" s="99"/>
      <c r="K3777" s="101"/>
      <c r="L3777" s="99"/>
      <c r="M3777" s="99"/>
      <c r="N3777" s="99"/>
      <c r="O3777" s="102"/>
      <c r="P3777" s="99"/>
      <c r="Q3777" s="99"/>
      <c r="R3777" s="99"/>
      <c r="S3777" s="99"/>
      <c r="T3777" s="99"/>
      <c r="U3777" s="99"/>
      <c r="V3777" s="99"/>
      <c r="W3777" s="99"/>
      <c r="X3777" s="99"/>
      <c r="Y3777" s="99"/>
      <c r="Z3777" s="99"/>
      <c r="AA3777" s="99"/>
      <c r="AB3777" s="99"/>
      <c r="AC3777" s="99"/>
      <c r="AD3777" s="99"/>
      <c r="AE3777" s="99"/>
      <c r="AF3777" s="99"/>
      <c r="AG3777" s="99"/>
      <c r="AH3777" s="99"/>
    </row>
    <row r="3778">
      <c r="A3778" s="98"/>
      <c r="B3778" s="99"/>
      <c r="C3778" s="99"/>
      <c r="D3778" s="99"/>
      <c r="E3778" s="100"/>
      <c r="F3778" s="99"/>
      <c r="G3778" s="99"/>
      <c r="H3778" s="99"/>
      <c r="I3778" s="99"/>
      <c r="J3778" s="99"/>
      <c r="K3778" s="101"/>
      <c r="L3778" s="99"/>
      <c r="M3778" s="99"/>
      <c r="N3778" s="99"/>
      <c r="O3778" s="102"/>
      <c r="P3778" s="99"/>
      <c r="Q3778" s="99"/>
      <c r="R3778" s="99"/>
      <c r="S3778" s="99"/>
      <c r="T3778" s="99"/>
      <c r="U3778" s="99"/>
      <c r="V3778" s="99"/>
      <c r="W3778" s="99"/>
      <c r="X3778" s="99"/>
      <c r="Y3778" s="99"/>
      <c r="Z3778" s="99"/>
      <c r="AA3778" s="99"/>
      <c r="AB3778" s="99"/>
      <c r="AC3778" s="99"/>
      <c r="AD3778" s="99"/>
      <c r="AE3778" s="99"/>
      <c r="AF3778" s="99"/>
      <c r="AG3778" s="99"/>
      <c r="AH3778" s="99"/>
    </row>
    <row r="3779">
      <c r="A3779" s="98"/>
      <c r="B3779" s="99"/>
      <c r="C3779" s="99"/>
      <c r="D3779" s="99"/>
      <c r="E3779" s="100"/>
      <c r="F3779" s="99"/>
      <c r="G3779" s="99"/>
      <c r="H3779" s="99"/>
      <c r="I3779" s="99"/>
      <c r="J3779" s="99"/>
      <c r="K3779" s="101"/>
      <c r="L3779" s="99"/>
      <c r="M3779" s="99"/>
      <c r="N3779" s="99"/>
      <c r="O3779" s="102"/>
      <c r="P3779" s="99"/>
      <c r="Q3779" s="99"/>
      <c r="R3779" s="99"/>
      <c r="S3779" s="99"/>
      <c r="T3779" s="99"/>
      <c r="U3779" s="99"/>
      <c r="V3779" s="99"/>
      <c r="W3779" s="99"/>
      <c r="X3779" s="99"/>
      <c r="Y3779" s="99"/>
      <c r="Z3779" s="99"/>
      <c r="AA3779" s="99"/>
      <c r="AB3779" s="99"/>
      <c r="AC3779" s="99"/>
      <c r="AD3779" s="99"/>
      <c r="AE3779" s="99"/>
      <c r="AF3779" s="99"/>
      <c r="AG3779" s="99"/>
      <c r="AH3779" s="99"/>
    </row>
    <row r="3780">
      <c r="A3780" s="98"/>
      <c r="B3780" s="99"/>
      <c r="C3780" s="99"/>
      <c r="D3780" s="99"/>
      <c r="E3780" s="100"/>
      <c r="F3780" s="99"/>
      <c r="G3780" s="99"/>
      <c r="H3780" s="99"/>
      <c r="I3780" s="99"/>
      <c r="J3780" s="99"/>
      <c r="K3780" s="101"/>
      <c r="L3780" s="99"/>
      <c r="M3780" s="99"/>
      <c r="N3780" s="99"/>
      <c r="O3780" s="102"/>
      <c r="P3780" s="99"/>
      <c r="Q3780" s="99"/>
      <c r="R3780" s="99"/>
      <c r="S3780" s="99"/>
      <c r="T3780" s="99"/>
      <c r="U3780" s="99"/>
      <c r="V3780" s="99"/>
      <c r="W3780" s="99"/>
      <c r="X3780" s="99"/>
      <c r="Y3780" s="99"/>
      <c r="Z3780" s="99"/>
      <c r="AA3780" s="99"/>
      <c r="AB3780" s="99"/>
      <c r="AC3780" s="99"/>
      <c r="AD3780" s="99"/>
      <c r="AE3780" s="99"/>
      <c r="AF3780" s="99"/>
      <c r="AG3780" s="99"/>
      <c r="AH3780" s="99"/>
    </row>
    <row r="3781">
      <c r="A3781" s="98"/>
      <c r="B3781" s="99"/>
      <c r="C3781" s="99"/>
      <c r="D3781" s="99"/>
      <c r="E3781" s="100"/>
      <c r="F3781" s="99"/>
      <c r="G3781" s="99"/>
      <c r="H3781" s="99"/>
      <c r="I3781" s="99"/>
      <c r="J3781" s="99"/>
      <c r="K3781" s="101"/>
      <c r="L3781" s="99"/>
      <c r="M3781" s="99"/>
      <c r="N3781" s="99"/>
      <c r="O3781" s="102"/>
      <c r="P3781" s="99"/>
      <c r="Q3781" s="99"/>
      <c r="R3781" s="99"/>
      <c r="S3781" s="99"/>
      <c r="T3781" s="99"/>
      <c r="U3781" s="99"/>
      <c r="V3781" s="99"/>
      <c r="W3781" s="99"/>
      <c r="X3781" s="99"/>
      <c r="Y3781" s="99"/>
      <c r="Z3781" s="99"/>
      <c r="AA3781" s="99"/>
      <c r="AB3781" s="99"/>
      <c r="AC3781" s="99"/>
      <c r="AD3781" s="99"/>
      <c r="AE3781" s="99"/>
      <c r="AF3781" s="99"/>
      <c r="AG3781" s="99"/>
      <c r="AH3781" s="99"/>
    </row>
    <row r="3782">
      <c r="A3782" s="98"/>
      <c r="B3782" s="99"/>
      <c r="C3782" s="99"/>
      <c r="D3782" s="99"/>
      <c r="E3782" s="100"/>
      <c r="F3782" s="99"/>
      <c r="G3782" s="99"/>
      <c r="H3782" s="99"/>
      <c r="I3782" s="99"/>
      <c r="J3782" s="99"/>
      <c r="K3782" s="101"/>
      <c r="L3782" s="99"/>
      <c r="M3782" s="99"/>
      <c r="N3782" s="99"/>
      <c r="O3782" s="102"/>
      <c r="P3782" s="99"/>
      <c r="Q3782" s="99"/>
      <c r="R3782" s="99"/>
      <c r="S3782" s="99"/>
      <c r="T3782" s="99"/>
      <c r="U3782" s="99"/>
      <c r="V3782" s="99"/>
      <c r="W3782" s="99"/>
      <c r="X3782" s="99"/>
      <c r="Y3782" s="99"/>
      <c r="Z3782" s="99"/>
      <c r="AA3782" s="99"/>
      <c r="AB3782" s="99"/>
      <c r="AC3782" s="99"/>
      <c r="AD3782" s="99"/>
      <c r="AE3782" s="99"/>
      <c r="AF3782" s="99"/>
      <c r="AG3782" s="99"/>
      <c r="AH3782" s="99"/>
    </row>
    <row r="3783">
      <c r="A3783" s="98"/>
      <c r="B3783" s="99"/>
      <c r="C3783" s="99"/>
      <c r="D3783" s="99"/>
      <c r="E3783" s="100"/>
      <c r="F3783" s="99"/>
      <c r="G3783" s="99"/>
      <c r="H3783" s="99"/>
      <c r="I3783" s="99"/>
      <c r="J3783" s="99"/>
      <c r="K3783" s="101"/>
      <c r="L3783" s="99"/>
      <c r="M3783" s="99"/>
      <c r="N3783" s="99"/>
      <c r="O3783" s="102"/>
      <c r="P3783" s="99"/>
      <c r="Q3783" s="99"/>
      <c r="R3783" s="99"/>
      <c r="S3783" s="99"/>
      <c r="T3783" s="99"/>
      <c r="U3783" s="99"/>
      <c r="V3783" s="99"/>
      <c r="W3783" s="99"/>
      <c r="X3783" s="99"/>
      <c r="Y3783" s="99"/>
      <c r="Z3783" s="99"/>
      <c r="AA3783" s="99"/>
      <c r="AB3783" s="99"/>
      <c r="AC3783" s="99"/>
      <c r="AD3783" s="99"/>
      <c r="AE3783" s="99"/>
      <c r="AF3783" s="99"/>
      <c r="AG3783" s="99"/>
      <c r="AH3783" s="99"/>
    </row>
    <row r="3784">
      <c r="A3784" s="98"/>
      <c r="B3784" s="99"/>
      <c r="C3784" s="99"/>
      <c r="D3784" s="99"/>
      <c r="E3784" s="100"/>
      <c r="F3784" s="99"/>
      <c r="G3784" s="99"/>
      <c r="H3784" s="99"/>
      <c r="I3784" s="99"/>
      <c r="J3784" s="99"/>
      <c r="K3784" s="101"/>
      <c r="L3784" s="99"/>
      <c r="M3784" s="99"/>
      <c r="N3784" s="99"/>
      <c r="O3784" s="102"/>
      <c r="P3784" s="99"/>
      <c r="Q3784" s="99"/>
      <c r="R3784" s="99"/>
      <c r="S3784" s="99"/>
      <c r="T3784" s="99"/>
      <c r="U3784" s="99"/>
      <c r="V3784" s="99"/>
      <c r="W3784" s="99"/>
      <c r="X3784" s="99"/>
      <c r="Y3784" s="99"/>
      <c r="Z3784" s="99"/>
      <c r="AA3784" s="99"/>
      <c r="AB3784" s="99"/>
      <c r="AC3784" s="99"/>
      <c r="AD3784" s="99"/>
      <c r="AE3784" s="99"/>
      <c r="AF3784" s="99"/>
      <c r="AG3784" s="99"/>
      <c r="AH3784" s="99"/>
    </row>
    <row r="3785">
      <c r="A3785" s="98"/>
      <c r="B3785" s="99"/>
      <c r="C3785" s="99"/>
      <c r="D3785" s="99"/>
      <c r="E3785" s="100"/>
      <c r="F3785" s="99"/>
      <c r="G3785" s="99"/>
      <c r="H3785" s="99"/>
      <c r="I3785" s="99"/>
      <c r="J3785" s="99"/>
      <c r="K3785" s="101"/>
      <c r="L3785" s="99"/>
      <c r="M3785" s="99"/>
      <c r="N3785" s="99"/>
      <c r="O3785" s="102"/>
      <c r="P3785" s="99"/>
      <c r="Q3785" s="99"/>
      <c r="R3785" s="99"/>
      <c r="S3785" s="99"/>
      <c r="T3785" s="99"/>
      <c r="U3785" s="99"/>
      <c r="V3785" s="99"/>
      <c r="W3785" s="99"/>
      <c r="X3785" s="99"/>
      <c r="Y3785" s="99"/>
      <c r="Z3785" s="99"/>
      <c r="AA3785" s="99"/>
      <c r="AB3785" s="99"/>
      <c r="AC3785" s="99"/>
      <c r="AD3785" s="99"/>
      <c r="AE3785" s="99"/>
      <c r="AF3785" s="99"/>
      <c r="AG3785" s="99"/>
      <c r="AH3785" s="99"/>
    </row>
    <row r="3786">
      <c r="A3786" s="98"/>
      <c r="B3786" s="99"/>
      <c r="C3786" s="99"/>
      <c r="D3786" s="99"/>
      <c r="E3786" s="100"/>
      <c r="F3786" s="99"/>
      <c r="G3786" s="99"/>
      <c r="H3786" s="99"/>
      <c r="I3786" s="99"/>
      <c r="J3786" s="99"/>
      <c r="K3786" s="101"/>
      <c r="L3786" s="99"/>
      <c r="M3786" s="99"/>
      <c r="N3786" s="99"/>
      <c r="O3786" s="102"/>
      <c r="P3786" s="99"/>
      <c r="Q3786" s="99"/>
      <c r="R3786" s="99"/>
      <c r="S3786" s="99"/>
      <c r="T3786" s="99"/>
      <c r="U3786" s="99"/>
      <c r="V3786" s="99"/>
      <c r="W3786" s="99"/>
      <c r="X3786" s="99"/>
      <c r="Y3786" s="99"/>
      <c r="Z3786" s="99"/>
      <c r="AA3786" s="99"/>
      <c r="AB3786" s="99"/>
      <c r="AC3786" s="99"/>
      <c r="AD3786" s="99"/>
      <c r="AE3786" s="99"/>
      <c r="AF3786" s="99"/>
      <c r="AG3786" s="99"/>
      <c r="AH3786" s="99"/>
    </row>
    <row r="3787">
      <c r="A3787" s="98"/>
      <c r="B3787" s="99"/>
      <c r="C3787" s="99"/>
      <c r="D3787" s="99"/>
      <c r="E3787" s="100"/>
      <c r="F3787" s="99"/>
      <c r="G3787" s="99"/>
      <c r="H3787" s="99"/>
      <c r="I3787" s="99"/>
      <c r="J3787" s="99"/>
      <c r="K3787" s="101"/>
      <c r="L3787" s="99"/>
      <c r="M3787" s="99"/>
      <c r="N3787" s="99"/>
      <c r="O3787" s="102"/>
      <c r="P3787" s="99"/>
      <c r="Q3787" s="99"/>
      <c r="R3787" s="99"/>
      <c r="S3787" s="99"/>
      <c r="T3787" s="99"/>
      <c r="U3787" s="99"/>
      <c r="V3787" s="99"/>
      <c r="W3787" s="99"/>
      <c r="X3787" s="99"/>
      <c r="Y3787" s="99"/>
      <c r="Z3787" s="99"/>
      <c r="AA3787" s="99"/>
      <c r="AB3787" s="99"/>
      <c r="AC3787" s="99"/>
      <c r="AD3787" s="99"/>
      <c r="AE3787" s="99"/>
      <c r="AF3787" s="99"/>
      <c r="AG3787" s="99"/>
      <c r="AH3787" s="99"/>
    </row>
    <row r="3788">
      <c r="A3788" s="98"/>
      <c r="B3788" s="99"/>
      <c r="C3788" s="99"/>
      <c r="D3788" s="99"/>
      <c r="E3788" s="100"/>
      <c r="F3788" s="99"/>
      <c r="G3788" s="99"/>
      <c r="H3788" s="99"/>
      <c r="I3788" s="99"/>
      <c r="J3788" s="99"/>
      <c r="K3788" s="101"/>
      <c r="L3788" s="99"/>
      <c r="M3788" s="99"/>
      <c r="N3788" s="99"/>
      <c r="O3788" s="102"/>
      <c r="P3788" s="99"/>
      <c r="Q3788" s="99"/>
      <c r="R3788" s="99"/>
      <c r="S3788" s="99"/>
      <c r="T3788" s="99"/>
      <c r="U3788" s="99"/>
      <c r="V3788" s="99"/>
      <c r="W3788" s="99"/>
      <c r="X3788" s="99"/>
      <c r="Y3788" s="99"/>
      <c r="Z3788" s="99"/>
      <c r="AA3788" s="99"/>
      <c r="AB3788" s="99"/>
      <c r="AC3788" s="99"/>
      <c r="AD3788" s="99"/>
      <c r="AE3788" s="99"/>
      <c r="AF3788" s="99"/>
      <c r="AG3788" s="99"/>
      <c r="AH3788" s="99"/>
    </row>
    <row r="3789">
      <c r="A3789" s="98"/>
      <c r="B3789" s="99"/>
      <c r="C3789" s="99"/>
      <c r="D3789" s="99"/>
      <c r="E3789" s="100"/>
      <c r="F3789" s="99"/>
      <c r="G3789" s="99"/>
      <c r="H3789" s="99"/>
      <c r="I3789" s="99"/>
      <c r="J3789" s="99"/>
      <c r="K3789" s="101"/>
      <c r="L3789" s="99"/>
      <c r="M3789" s="99"/>
      <c r="N3789" s="99"/>
      <c r="O3789" s="102"/>
      <c r="P3789" s="99"/>
      <c r="Q3789" s="99"/>
      <c r="R3789" s="99"/>
      <c r="S3789" s="99"/>
      <c r="T3789" s="99"/>
      <c r="U3789" s="99"/>
      <c r="V3789" s="99"/>
      <c r="W3789" s="99"/>
      <c r="X3789" s="99"/>
      <c r="Y3789" s="99"/>
      <c r="Z3789" s="99"/>
      <c r="AA3789" s="99"/>
      <c r="AB3789" s="99"/>
      <c r="AC3789" s="99"/>
      <c r="AD3789" s="99"/>
      <c r="AE3789" s="99"/>
      <c r="AF3789" s="99"/>
      <c r="AG3789" s="99"/>
      <c r="AH3789" s="99"/>
    </row>
    <row r="3790">
      <c r="A3790" s="98"/>
      <c r="B3790" s="99"/>
      <c r="C3790" s="99"/>
      <c r="D3790" s="99"/>
      <c r="E3790" s="100"/>
      <c r="F3790" s="99"/>
      <c r="G3790" s="99"/>
      <c r="H3790" s="99"/>
      <c r="I3790" s="99"/>
      <c r="J3790" s="99"/>
      <c r="K3790" s="101"/>
      <c r="L3790" s="99"/>
      <c r="M3790" s="99"/>
      <c r="N3790" s="99"/>
      <c r="O3790" s="102"/>
      <c r="P3790" s="99"/>
      <c r="Q3790" s="99"/>
      <c r="R3790" s="99"/>
      <c r="S3790" s="99"/>
      <c r="T3790" s="99"/>
      <c r="U3790" s="99"/>
      <c r="V3790" s="99"/>
      <c r="W3790" s="99"/>
      <c r="X3790" s="99"/>
      <c r="Y3790" s="99"/>
      <c r="Z3790" s="99"/>
      <c r="AA3790" s="99"/>
      <c r="AB3790" s="99"/>
      <c r="AC3790" s="99"/>
      <c r="AD3790" s="99"/>
      <c r="AE3790" s="99"/>
      <c r="AF3790" s="99"/>
      <c r="AG3790" s="99"/>
      <c r="AH3790" s="99"/>
    </row>
    <row r="3791">
      <c r="A3791" s="98"/>
      <c r="B3791" s="99"/>
      <c r="C3791" s="99"/>
      <c r="D3791" s="99"/>
      <c r="E3791" s="100"/>
      <c r="F3791" s="99"/>
      <c r="G3791" s="99"/>
      <c r="H3791" s="99"/>
      <c r="I3791" s="99"/>
      <c r="J3791" s="99"/>
      <c r="K3791" s="101"/>
      <c r="L3791" s="99"/>
      <c r="M3791" s="99"/>
      <c r="N3791" s="99"/>
      <c r="O3791" s="102"/>
      <c r="P3791" s="99"/>
      <c r="Q3791" s="99"/>
      <c r="R3791" s="99"/>
      <c r="S3791" s="99"/>
      <c r="T3791" s="99"/>
      <c r="U3791" s="99"/>
      <c r="V3791" s="99"/>
      <c r="W3791" s="99"/>
      <c r="X3791" s="99"/>
      <c r="Y3791" s="99"/>
      <c r="Z3791" s="99"/>
      <c r="AA3791" s="99"/>
      <c r="AB3791" s="99"/>
      <c r="AC3791" s="99"/>
      <c r="AD3791" s="99"/>
      <c r="AE3791" s="99"/>
      <c r="AF3791" s="99"/>
      <c r="AG3791" s="99"/>
      <c r="AH3791" s="99"/>
    </row>
    <row r="3792">
      <c r="A3792" s="98"/>
      <c r="B3792" s="99"/>
      <c r="C3792" s="99"/>
      <c r="D3792" s="99"/>
      <c r="E3792" s="100"/>
      <c r="F3792" s="99"/>
      <c r="G3792" s="99"/>
      <c r="H3792" s="99"/>
      <c r="I3792" s="99"/>
      <c r="J3792" s="99"/>
      <c r="K3792" s="101"/>
      <c r="L3792" s="99"/>
      <c r="M3792" s="99"/>
      <c r="N3792" s="99"/>
      <c r="O3792" s="102"/>
      <c r="P3792" s="99"/>
      <c r="Q3792" s="99"/>
      <c r="R3792" s="99"/>
      <c r="S3792" s="99"/>
      <c r="T3792" s="99"/>
      <c r="U3792" s="99"/>
      <c r="V3792" s="99"/>
      <c r="W3792" s="99"/>
      <c r="X3792" s="99"/>
      <c r="Y3792" s="99"/>
      <c r="Z3792" s="99"/>
      <c r="AA3792" s="99"/>
      <c r="AB3792" s="99"/>
      <c r="AC3792" s="99"/>
      <c r="AD3792" s="99"/>
      <c r="AE3792" s="99"/>
      <c r="AF3792" s="99"/>
      <c r="AG3792" s="99"/>
      <c r="AH3792" s="99"/>
    </row>
    <row r="3793">
      <c r="A3793" s="98"/>
      <c r="B3793" s="99"/>
      <c r="C3793" s="99"/>
      <c r="D3793" s="99"/>
      <c r="E3793" s="100"/>
      <c r="F3793" s="99"/>
      <c r="G3793" s="99"/>
      <c r="H3793" s="99"/>
      <c r="I3793" s="99"/>
      <c r="J3793" s="99"/>
      <c r="K3793" s="101"/>
      <c r="L3793" s="99"/>
      <c r="M3793" s="99"/>
      <c r="N3793" s="99"/>
      <c r="O3793" s="102"/>
      <c r="P3793" s="99"/>
      <c r="Q3793" s="99"/>
      <c r="R3793" s="99"/>
      <c r="S3793" s="99"/>
      <c r="T3793" s="99"/>
      <c r="U3793" s="99"/>
      <c r="V3793" s="99"/>
      <c r="W3793" s="99"/>
      <c r="X3793" s="99"/>
      <c r="Y3793" s="99"/>
      <c r="Z3793" s="99"/>
      <c r="AA3793" s="99"/>
      <c r="AB3793" s="99"/>
      <c r="AC3793" s="99"/>
      <c r="AD3793" s="99"/>
      <c r="AE3793" s="99"/>
      <c r="AF3793" s="99"/>
      <c r="AG3793" s="99"/>
      <c r="AH3793" s="99"/>
    </row>
    <row r="3794">
      <c r="A3794" s="98"/>
      <c r="B3794" s="99"/>
      <c r="C3794" s="99"/>
      <c r="D3794" s="99"/>
      <c r="E3794" s="100"/>
      <c r="F3794" s="99"/>
      <c r="G3794" s="99"/>
      <c r="H3794" s="99"/>
      <c r="I3794" s="99"/>
      <c r="J3794" s="99"/>
      <c r="K3794" s="101"/>
      <c r="L3794" s="99"/>
      <c r="M3794" s="99"/>
      <c r="N3794" s="99"/>
      <c r="O3794" s="102"/>
      <c r="P3794" s="99"/>
      <c r="Q3794" s="99"/>
      <c r="R3794" s="99"/>
      <c r="S3794" s="99"/>
      <c r="T3794" s="99"/>
      <c r="U3794" s="99"/>
      <c r="V3794" s="99"/>
      <c r="W3794" s="99"/>
      <c r="X3794" s="99"/>
      <c r="Y3794" s="99"/>
      <c r="Z3794" s="99"/>
      <c r="AA3794" s="99"/>
      <c r="AB3794" s="99"/>
      <c r="AC3794" s="99"/>
      <c r="AD3794" s="99"/>
      <c r="AE3794" s="99"/>
      <c r="AF3794" s="99"/>
      <c r="AG3794" s="99"/>
      <c r="AH3794" s="99"/>
    </row>
    <row r="3795">
      <c r="A3795" s="98"/>
      <c r="B3795" s="99"/>
      <c r="C3795" s="99"/>
      <c r="D3795" s="99"/>
      <c r="E3795" s="100"/>
      <c r="F3795" s="99"/>
      <c r="G3795" s="99"/>
      <c r="H3795" s="99"/>
      <c r="I3795" s="99"/>
      <c r="J3795" s="99"/>
      <c r="K3795" s="101"/>
      <c r="L3795" s="99"/>
      <c r="M3795" s="99"/>
      <c r="N3795" s="99"/>
      <c r="O3795" s="102"/>
      <c r="P3795" s="99"/>
      <c r="Q3795" s="99"/>
      <c r="R3795" s="99"/>
      <c r="S3795" s="99"/>
      <c r="T3795" s="99"/>
      <c r="U3795" s="99"/>
      <c r="V3795" s="99"/>
      <c r="W3795" s="99"/>
      <c r="X3795" s="99"/>
      <c r="Y3795" s="99"/>
      <c r="Z3795" s="99"/>
      <c r="AA3795" s="99"/>
      <c r="AB3795" s="99"/>
      <c r="AC3795" s="99"/>
      <c r="AD3795" s="99"/>
      <c r="AE3795" s="99"/>
      <c r="AF3795" s="99"/>
      <c r="AG3795" s="99"/>
      <c r="AH3795" s="99"/>
    </row>
    <row r="3796">
      <c r="A3796" s="98"/>
      <c r="B3796" s="99"/>
      <c r="C3796" s="99"/>
      <c r="D3796" s="99"/>
      <c r="E3796" s="100"/>
      <c r="F3796" s="99"/>
      <c r="G3796" s="99"/>
      <c r="H3796" s="99"/>
      <c r="I3796" s="99"/>
      <c r="J3796" s="99"/>
      <c r="K3796" s="101"/>
      <c r="L3796" s="99"/>
      <c r="M3796" s="99"/>
      <c r="N3796" s="99"/>
      <c r="O3796" s="102"/>
      <c r="P3796" s="99"/>
      <c r="Q3796" s="99"/>
      <c r="R3796" s="99"/>
      <c r="S3796" s="99"/>
      <c r="T3796" s="99"/>
      <c r="U3796" s="99"/>
      <c r="V3796" s="99"/>
      <c r="W3796" s="99"/>
      <c r="X3796" s="99"/>
      <c r="Y3796" s="99"/>
      <c r="Z3796" s="99"/>
      <c r="AA3796" s="99"/>
      <c r="AB3796" s="99"/>
      <c r="AC3796" s="99"/>
      <c r="AD3796" s="99"/>
      <c r="AE3796" s="99"/>
      <c r="AF3796" s="99"/>
      <c r="AG3796" s="99"/>
      <c r="AH3796" s="99"/>
    </row>
    <row r="3797">
      <c r="A3797" s="98"/>
      <c r="B3797" s="99"/>
      <c r="C3797" s="99"/>
      <c r="D3797" s="99"/>
      <c r="E3797" s="100"/>
      <c r="F3797" s="99"/>
      <c r="G3797" s="99"/>
      <c r="H3797" s="99"/>
      <c r="I3797" s="99"/>
      <c r="J3797" s="99"/>
      <c r="K3797" s="101"/>
      <c r="L3797" s="99"/>
      <c r="M3797" s="99"/>
      <c r="N3797" s="99"/>
      <c r="O3797" s="102"/>
      <c r="P3797" s="99"/>
      <c r="Q3797" s="99"/>
      <c r="R3797" s="99"/>
      <c r="S3797" s="99"/>
      <c r="T3797" s="99"/>
      <c r="U3797" s="99"/>
      <c r="V3797" s="99"/>
      <c r="W3797" s="99"/>
      <c r="X3797" s="99"/>
      <c r="Y3797" s="99"/>
      <c r="Z3797" s="99"/>
      <c r="AA3797" s="99"/>
      <c r="AB3797" s="99"/>
      <c r="AC3797" s="99"/>
      <c r="AD3797" s="99"/>
      <c r="AE3797" s="99"/>
      <c r="AF3797" s="99"/>
      <c r="AG3797" s="99"/>
      <c r="AH3797" s="99"/>
    </row>
    <row r="3798">
      <c r="A3798" s="98"/>
      <c r="B3798" s="99"/>
      <c r="C3798" s="99"/>
      <c r="D3798" s="99"/>
      <c r="E3798" s="100"/>
      <c r="F3798" s="99"/>
      <c r="G3798" s="99"/>
      <c r="H3798" s="99"/>
      <c r="I3798" s="99"/>
      <c r="J3798" s="99"/>
      <c r="K3798" s="101"/>
      <c r="L3798" s="99"/>
      <c r="M3798" s="99"/>
      <c r="N3798" s="99"/>
      <c r="O3798" s="102"/>
      <c r="P3798" s="99"/>
      <c r="Q3798" s="99"/>
      <c r="R3798" s="99"/>
      <c r="S3798" s="99"/>
      <c r="T3798" s="99"/>
      <c r="U3798" s="99"/>
      <c r="V3798" s="99"/>
      <c r="W3798" s="99"/>
      <c r="X3798" s="99"/>
      <c r="Y3798" s="99"/>
      <c r="Z3798" s="99"/>
      <c r="AA3798" s="99"/>
      <c r="AB3798" s="99"/>
      <c r="AC3798" s="99"/>
      <c r="AD3798" s="99"/>
      <c r="AE3798" s="99"/>
      <c r="AF3798" s="99"/>
      <c r="AG3798" s="99"/>
      <c r="AH3798" s="99"/>
    </row>
    <row r="3799">
      <c r="A3799" s="98"/>
      <c r="B3799" s="99"/>
      <c r="C3799" s="99"/>
      <c r="D3799" s="99"/>
      <c r="E3799" s="100"/>
      <c r="F3799" s="99"/>
      <c r="G3799" s="99"/>
      <c r="H3799" s="99"/>
      <c r="I3799" s="99"/>
      <c r="J3799" s="99"/>
      <c r="K3799" s="101"/>
      <c r="L3799" s="99"/>
      <c r="M3799" s="99"/>
      <c r="N3799" s="99"/>
      <c r="O3799" s="102"/>
      <c r="P3799" s="99"/>
      <c r="Q3799" s="99"/>
      <c r="R3799" s="99"/>
      <c r="S3799" s="99"/>
      <c r="T3799" s="99"/>
      <c r="U3799" s="99"/>
      <c r="V3799" s="99"/>
      <c r="W3799" s="99"/>
      <c r="X3799" s="99"/>
      <c r="Y3799" s="99"/>
      <c r="Z3799" s="99"/>
      <c r="AA3799" s="99"/>
      <c r="AB3799" s="99"/>
      <c r="AC3799" s="99"/>
      <c r="AD3799" s="99"/>
      <c r="AE3799" s="99"/>
      <c r="AF3799" s="99"/>
      <c r="AG3799" s="99"/>
      <c r="AH3799" s="99"/>
    </row>
    <row r="3800">
      <c r="A3800" s="98"/>
      <c r="B3800" s="99"/>
      <c r="C3800" s="99"/>
      <c r="D3800" s="99"/>
      <c r="E3800" s="100"/>
      <c r="F3800" s="99"/>
      <c r="G3800" s="99"/>
      <c r="H3800" s="99"/>
      <c r="I3800" s="99"/>
      <c r="J3800" s="99"/>
      <c r="K3800" s="101"/>
      <c r="L3800" s="99"/>
      <c r="M3800" s="99"/>
      <c r="N3800" s="99"/>
      <c r="O3800" s="102"/>
      <c r="P3800" s="99"/>
      <c r="Q3800" s="99"/>
      <c r="R3800" s="99"/>
      <c r="S3800" s="99"/>
      <c r="T3800" s="99"/>
      <c r="U3800" s="99"/>
      <c r="V3800" s="99"/>
      <c r="W3800" s="99"/>
      <c r="X3800" s="99"/>
      <c r="Y3800" s="99"/>
      <c r="Z3800" s="99"/>
      <c r="AA3800" s="99"/>
      <c r="AB3800" s="99"/>
      <c r="AC3800" s="99"/>
      <c r="AD3800" s="99"/>
      <c r="AE3800" s="99"/>
      <c r="AF3800" s="99"/>
      <c r="AG3800" s="99"/>
      <c r="AH3800" s="99"/>
    </row>
    <row r="3801">
      <c r="A3801" s="98"/>
      <c r="B3801" s="99"/>
      <c r="C3801" s="99"/>
      <c r="D3801" s="99"/>
      <c r="E3801" s="100"/>
      <c r="F3801" s="99"/>
      <c r="G3801" s="99"/>
      <c r="H3801" s="99"/>
      <c r="I3801" s="99"/>
      <c r="J3801" s="99"/>
      <c r="K3801" s="101"/>
      <c r="L3801" s="99"/>
      <c r="M3801" s="99"/>
      <c r="N3801" s="99"/>
      <c r="O3801" s="102"/>
      <c r="P3801" s="99"/>
      <c r="Q3801" s="99"/>
      <c r="R3801" s="99"/>
      <c r="S3801" s="99"/>
      <c r="T3801" s="99"/>
      <c r="U3801" s="99"/>
      <c r="V3801" s="99"/>
      <c r="W3801" s="99"/>
      <c r="X3801" s="99"/>
      <c r="Y3801" s="99"/>
      <c r="Z3801" s="99"/>
      <c r="AA3801" s="99"/>
      <c r="AB3801" s="99"/>
      <c r="AC3801" s="99"/>
      <c r="AD3801" s="99"/>
      <c r="AE3801" s="99"/>
      <c r="AF3801" s="99"/>
      <c r="AG3801" s="99"/>
      <c r="AH3801" s="99"/>
    </row>
    <row r="3802">
      <c r="A3802" s="98"/>
      <c r="B3802" s="99"/>
      <c r="C3802" s="99"/>
      <c r="D3802" s="99"/>
      <c r="E3802" s="100"/>
      <c r="F3802" s="99"/>
      <c r="G3802" s="99"/>
      <c r="H3802" s="99"/>
      <c r="I3802" s="99"/>
      <c r="J3802" s="99"/>
      <c r="K3802" s="101"/>
      <c r="L3802" s="99"/>
      <c r="M3802" s="99"/>
      <c r="N3802" s="99"/>
      <c r="O3802" s="102"/>
      <c r="P3802" s="99"/>
      <c r="Q3802" s="99"/>
      <c r="R3802" s="99"/>
      <c r="S3802" s="99"/>
      <c r="T3802" s="99"/>
      <c r="U3802" s="99"/>
      <c r="V3802" s="99"/>
      <c r="W3802" s="99"/>
      <c r="X3802" s="99"/>
      <c r="Y3802" s="99"/>
      <c r="Z3802" s="99"/>
      <c r="AA3802" s="99"/>
      <c r="AB3802" s="99"/>
      <c r="AC3802" s="99"/>
      <c r="AD3802" s="99"/>
      <c r="AE3802" s="99"/>
      <c r="AF3802" s="99"/>
      <c r="AG3802" s="99"/>
      <c r="AH3802" s="99"/>
    </row>
    <row r="3803">
      <c r="A3803" s="98"/>
      <c r="B3803" s="99"/>
      <c r="C3803" s="99"/>
      <c r="D3803" s="99"/>
      <c r="E3803" s="100"/>
      <c r="F3803" s="99"/>
      <c r="G3803" s="99"/>
      <c r="H3803" s="99"/>
      <c r="I3803" s="99"/>
      <c r="J3803" s="99"/>
      <c r="K3803" s="101"/>
      <c r="L3803" s="99"/>
      <c r="M3803" s="99"/>
      <c r="N3803" s="99"/>
      <c r="O3803" s="102"/>
      <c r="P3803" s="99"/>
      <c r="Q3803" s="99"/>
      <c r="R3803" s="99"/>
      <c r="S3803" s="99"/>
      <c r="T3803" s="99"/>
      <c r="U3803" s="99"/>
      <c r="V3803" s="99"/>
      <c r="W3803" s="99"/>
      <c r="X3803" s="99"/>
      <c r="Y3803" s="99"/>
      <c r="Z3803" s="99"/>
      <c r="AA3803" s="99"/>
      <c r="AB3803" s="99"/>
      <c r="AC3803" s="99"/>
      <c r="AD3803" s="99"/>
      <c r="AE3803" s="99"/>
      <c r="AF3803" s="99"/>
      <c r="AG3803" s="99"/>
      <c r="AH3803" s="99"/>
    </row>
    <row r="3804">
      <c r="A3804" s="98"/>
      <c r="B3804" s="99"/>
      <c r="C3804" s="99"/>
      <c r="D3804" s="99"/>
      <c r="E3804" s="100"/>
      <c r="F3804" s="99"/>
      <c r="G3804" s="99"/>
      <c r="H3804" s="99"/>
      <c r="I3804" s="99"/>
      <c r="J3804" s="99"/>
      <c r="K3804" s="101"/>
      <c r="L3804" s="99"/>
      <c r="M3804" s="99"/>
      <c r="N3804" s="99"/>
      <c r="O3804" s="102"/>
      <c r="P3804" s="99"/>
      <c r="Q3804" s="99"/>
      <c r="R3804" s="99"/>
      <c r="S3804" s="99"/>
      <c r="T3804" s="99"/>
      <c r="U3804" s="99"/>
      <c r="V3804" s="99"/>
      <c r="W3804" s="99"/>
      <c r="X3804" s="99"/>
      <c r="Y3804" s="99"/>
      <c r="Z3804" s="99"/>
      <c r="AA3804" s="99"/>
      <c r="AB3804" s="99"/>
      <c r="AC3804" s="99"/>
      <c r="AD3804" s="99"/>
      <c r="AE3804" s="99"/>
      <c r="AF3804" s="99"/>
      <c r="AG3804" s="99"/>
      <c r="AH3804" s="99"/>
    </row>
    <row r="3805">
      <c r="A3805" s="98"/>
      <c r="B3805" s="99"/>
      <c r="C3805" s="99"/>
      <c r="D3805" s="99"/>
      <c r="E3805" s="100"/>
      <c r="F3805" s="99"/>
      <c r="G3805" s="99"/>
      <c r="H3805" s="99"/>
      <c r="I3805" s="99"/>
      <c r="J3805" s="99"/>
      <c r="K3805" s="101"/>
      <c r="L3805" s="99"/>
      <c r="M3805" s="99"/>
      <c r="N3805" s="99"/>
      <c r="O3805" s="102"/>
      <c r="P3805" s="99"/>
      <c r="Q3805" s="99"/>
      <c r="R3805" s="99"/>
      <c r="S3805" s="99"/>
      <c r="T3805" s="99"/>
      <c r="U3805" s="99"/>
      <c r="V3805" s="99"/>
      <c r="W3805" s="99"/>
      <c r="X3805" s="99"/>
      <c r="Y3805" s="99"/>
      <c r="Z3805" s="99"/>
      <c r="AA3805" s="99"/>
      <c r="AB3805" s="99"/>
      <c r="AC3805" s="99"/>
      <c r="AD3805" s="99"/>
      <c r="AE3805" s="99"/>
      <c r="AF3805" s="99"/>
      <c r="AG3805" s="99"/>
      <c r="AH3805" s="99"/>
    </row>
    <row r="3806">
      <c r="A3806" s="98"/>
      <c r="B3806" s="99"/>
      <c r="C3806" s="99"/>
      <c r="D3806" s="99"/>
      <c r="E3806" s="100"/>
      <c r="F3806" s="99"/>
      <c r="G3806" s="99"/>
      <c r="H3806" s="99"/>
      <c r="I3806" s="99"/>
      <c r="J3806" s="99"/>
      <c r="K3806" s="101"/>
      <c r="L3806" s="99"/>
      <c r="M3806" s="99"/>
      <c r="N3806" s="99"/>
      <c r="O3806" s="102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</row>
    <row r="3807">
      <c r="A3807" s="98"/>
      <c r="B3807" s="99"/>
      <c r="C3807" s="99"/>
      <c r="D3807" s="99"/>
      <c r="E3807" s="100"/>
      <c r="F3807" s="99"/>
      <c r="G3807" s="99"/>
      <c r="H3807" s="99"/>
      <c r="I3807" s="99"/>
      <c r="J3807" s="99"/>
      <c r="K3807" s="101"/>
      <c r="L3807" s="99"/>
      <c r="M3807" s="99"/>
      <c r="N3807" s="99"/>
      <c r="O3807" s="102"/>
      <c r="P3807" s="99"/>
      <c r="Q3807" s="99"/>
      <c r="R3807" s="99"/>
      <c r="S3807" s="99"/>
      <c r="T3807" s="99"/>
      <c r="U3807" s="99"/>
      <c r="V3807" s="99"/>
      <c r="W3807" s="99"/>
      <c r="X3807" s="99"/>
      <c r="Y3807" s="99"/>
      <c r="Z3807" s="99"/>
      <c r="AA3807" s="99"/>
      <c r="AB3807" s="99"/>
      <c r="AC3807" s="99"/>
      <c r="AD3807" s="99"/>
      <c r="AE3807" s="99"/>
      <c r="AF3807" s="99"/>
      <c r="AG3807" s="99"/>
      <c r="AH3807" s="99"/>
    </row>
    <row r="3808">
      <c r="A3808" s="98"/>
      <c r="B3808" s="99"/>
      <c r="C3808" s="99"/>
      <c r="D3808" s="99"/>
      <c r="E3808" s="100"/>
      <c r="F3808" s="99"/>
      <c r="G3808" s="99"/>
      <c r="H3808" s="99"/>
      <c r="I3808" s="99"/>
      <c r="J3808" s="99"/>
      <c r="K3808" s="101"/>
      <c r="L3808" s="99"/>
      <c r="M3808" s="99"/>
      <c r="N3808" s="99"/>
      <c r="O3808" s="102"/>
      <c r="P3808" s="99"/>
      <c r="Q3808" s="99"/>
      <c r="R3808" s="99"/>
      <c r="S3808" s="99"/>
      <c r="T3808" s="99"/>
      <c r="U3808" s="99"/>
      <c r="V3808" s="99"/>
      <c r="W3808" s="99"/>
      <c r="X3808" s="99"/>
      <c r="Y3808" s="99"/>
      <c r="Z3808" s="99"/>
      <c r="AA3808" s="99"/>
      <c r="AB3808" s="99"/>
      <c r="AC3808" s="99"/>
      <c r="AD3808" s="99"/>
      <c r="AE3808" s="99"/>
      <c r="AF3808" s="99"/>
      <c r="AG3808" s="99"/>
      <c r="AH3808" s="99"/>
    </row>
    <row r="3809">
      <c r="A3809" s="98"/>
      <c r="B3809" s="99"/>
      <c r="C3809" s="99"/>
      <c r="D3809" s="99"/>
      <c r="E3809" s="100"/>
      <c r="F3809" s="99"/>
      <c r="G3809" s="99"/>
      <c r="H3809" s="99"/>
      <c r="I3809" s="99"/>
      <c r="J3809" s="99"/>
      <c r="K3809" s="101"/>
      <c r="L3809" s="99"/>
      <c r="M3809" s="99"/>
      <c r="N3809" s="99"/>
      <c r="O3809" s="102"/>
      <c r="P3809" s="99"/>
      <c r="Q3809" s="99"/>
      <c r="R3809" s="99"/>
      <c r="S3809" s="99"/>
      <c r="T3809" s="99"/>
      <c r="U3809" s="99"/>
      <c r="V3809" s="99"/>
      <c r="W3809" s="99"/>
      <c r="X3809" s="99"/>
      <c r="Y3809" s="99"/>
      <c r="Z3809" s="99"/>
      <c r="AA3809" s="99"/>
      <c r="AB3809" s="99"/>
      <c r="AC3809" s="99"/>
      <c r="AD3809" s="99"/>
      <c r="AE3809" s="99"/>
      <c r="AF3809" s="99"/>
      <c r="AG3809" s="99"/>
      <c r="AH3809" s="99"/>
    </row>
    <row r="3810">
      <c r="A3810" s="98"/>
      <c r="B3810" s="99"/>
      <c r="C3810" s="99"/>
      <c r="D3810" s="99"/>
      <c r="E3810" s="100"/>
      <c r="F3810" s="99"/>
      <c r="G3810" s="99"/>
      <c r="H3810" s="99"/>
      <c r="I3810" s="99"/>
      <c r="J3810" s="99"/>
      <c r="K3810" s="101"/>
      <c r="L3810" s="99"/>
      <c r="M3810" s="99"/>
      <c r="N3810" s="99"/>
      <c r="O3810" s="102"/>
      <c r="P3810" s="99"/>
      <c r="Q3810" s="99"/>
      <c r="R3810" s="99"/>
      <c r="S3810" s="99"/>
      <c r="T3810" s="99"/>
      <c r="U3810" s="99"/>
      <c r="V3810" s="99"/>
      <c r="W3810" s="99"/>
      <c r="X3810" s="99"/>
      <c r="Y3810" s="99"/>
      <c r="Z3810" s="99"/>
      <c r="AA3810" s="99"/>
      <c r="AB3810" s="99"/>
      <c r="AC3810" s="99"/>
      <c r="AD3810" s="99"/>
      <c r="AE3810" s="99"/>
      <c r="AF3810" s="99"/>
      <c r="AG3810" s="99"/>
      <c r="AH3810" s="99"/>
    </row>
    <row r="3811">
      <c r="A3811" s="98"/>
      <c r="B3811" s="99"/>
      <c r="C3811" s="99"/>
      <c r="D3811" s="99"/>
      <c r="E3811" s="100"/>
      <c r="F3811" s="99"/>
      <c r="G3811" s="99"/>
      <c r="H3811" s="99"/>
      <c r="I3811" s="99"/>
      <c r="J3811" s="99"/>
      <c r="K3811" s="101"/>
      <c r="L3811" s="99"/>
      <c r="M3811" s="99"/>
      <c r="N3811" s="99"/>
      <c r="O3811" s="102"/>
      <c r="P3811" s="99"/>
      <c r="Q3811" s="99"/>
      <c r="R3811" s="99"/>
      <c r="S3811" s="99"/>
      <c r="T3811" s="99"/>
      <c r="U3811" s="99"/>
      <c r="V3811" s="99"/>
      <c r="W3811" s="99"/>
      <c r="X3811" s="99"/>
      <c r="Y3811" s="99"/>
      <c r="Z3811" s="99"/>
      <c r="AA3811" s="99"/>
      <c r="AB3811" s="99"/>
      <c r="AC3811" s="99"/>
      <c r="AD3811" s="99"/>
      <c r="AE3811" s="99"/>
      <c r="AF3811" s="99"/>
      <c r="AG3811" s="99"/>
      <c r="AH3811" s="99"/>
    </row>
    <row r="3812">
      <c r="A3812" s="98"/>
      <c r="B3812" s="99"/>
      <c r="C3812" s="99"/>
      <c r="D3812" s="99"/>
      <c r="E3812" s="100"/>
      <c r="F3812" s="99"/>
      <c r="G3812" s="99"/>
      <c r="H3812" s="99"/>
      <c r="I3812" s="99"/>
      <c r="J3812" s="99"/>
      <c r="K3812" s="101"/>
      <c r="L3812" s="99"/>
      <c r="M3812" s="99"/>
      <c r="N3812" s="99"/>
      <c r="O3812" s="102"/>
      <c r="P3812" s="99"/>
      <c r="Q3812" s="99"/>
      <c r="R3812" s="99"/>
      <c r="S3812" s="99"/>
      <c r="T3812" s="99"/>
      <c r="U3812" s="99"/>
      <c r="V3812" s="99"/>
      <c r="W3812" s="99"/>
      <c r="X3812" s="99"/>
      <c r="Y3812" s="99"/>
      <c r="Z3812" s="99"/>
      <c r="AA3812" s="99"/>
      <c r="AB3812" s="99"/>
      <c r="AC3812" s="99"/>
      <c r="AD3812" s="99"/>
      <c r="AE3812" s="99"/>
      <c r="AF3812" s="99"/>
      <c r="AG3812" s="99"/>
      <c r="AH3812" s="99"/>
    </row>
    <row r="3813">
      <c r="A3813" s="98"/>
      <c r="B3813" s="99"/>
      <c r="C3813" s="99"/>
      <c r="D3813" s="99"/>
      <c r="E3813" s="100"/>
      <c r="F3813" s="99"/>
      <c r="G3813" s="99"/>
      <c r="H3813" s="99"/>
      <c r="I3813" s="99"/>
      <c r="J3813" s="99"/>
      <c r="K3813" s="101"/>
      <c r="L3813" s="99"/>
      <c r="M3813" s="99"/>
      <c r="N3813" s="99"/>
      <c r="O3813" s="102"/>
      <c r="P3813" s="99"/>
      <c r="Q3813" s="99"/>
      <c r="R3813" s="99"/>
      <c r="S3813" s="99"/>
      <c r="T3813" s="99"/>
      <c r="U3813" s="99"/>
      <c r="V3813" s="99"/>
      <c r="W3813" s="99"/>
      <c r="X3813" s="99"/>
      <c r="Y3813" s="99"/>
      <c r="Z3813" s="99"/>
      <c r="AA3813" s="99"/>
      <c r="AB3813" s="99"/>
      <c r="AC3813" s="99"/>
      <c r="AD3813" s="99"/>
      <c r="AE3813" s="99"/>
      <c r="AF3813" s="99"/>
      <c r="AG3813" s="99"/>
      <c r="AH3813" s="99"/>
    </row>
    <row r="3814">
      <c r="A3814" s="98"/>
      <c r="B3814" s="99"/>
      <c r="C3814" s="99"/>
      <c r="D3814" s="99"/>
      <c r="E3814" s="100"/>
      <c r="F3814" s="99"/>
      <c r="G3814" s="99"/>
      <c r="H3814" s="99"/>
      <c r="I3814" s="99"/>
      <c r="J3814" s="99"/>
      <c r="K3814" s="101"/>
      <c r="L3814" s="99"/>
      <c r="M3814" s="99"/>
      <c r="N3814" s="99"/>
      <c r="O3814" s="102"/>
      <c r="P3814" s="99"/>
      <c r="Q3814" s="99"/>
      <c r="R3814" s="99"/>
      <c r="S3814" s="99"/>
      <c r="T3814" s="99"/>
      <c r="U3814" s="99"/>
      <c r="V3814" s="99"/>
      <c r="W3814" s="99"/>
      <c r="X3814" s="99"/>
      <c r="Y3814" s="99"/>
      <c r="Z3814" s="99"/>
      <c r="AA3814" s="99"/>
      <c r="AB3814" s="99"/>
      <c r="AC3814" s="99"/>
      <c r="AD3814" s="99"/>
      <c r="AE3814" s="99"/>
      <c r="AF3814" s="99"/>
      <c r="AG3814" s="99"/>
      <c r="AH3814" s="99"/>
    </row>
    <row r="3815">
      <c r="A3815" s="98"/>
      <c r="B3815" s="99"/>
      <c r="C3815" s="99"/>
      <c r="D3815" s="99"/>
      <c r="E3815" s="100"/>
      <c r="F3815" s="99"/>
      <c r="G3815" s="99"/>
      <c r="H3815" s="99"/>
      <c r="I3815" s="99"/>
      <c r="J3815" s="99"/>
      <c r="K3815" s="101"/>
      <c r="L3815" s="99"/>
      <c r="M3815" s="99"/>
      <c r="N3815" s="99"/>
      <c r="O3815" s="102"/>
      <c r="P3815" s="99"/>
      <c r="Q3815" s="99"/>
      <c r="R3815" s="99"/>
      <c r="S3815" s="99"/>
      <c r="T3815" s="99"/>
      <c r="U3815" s="99"/>
      <c r="V3815" s="99"/>
      <c r="W3815" s="99"/>
      <c r="X3815" s="99"/>
      <c r="Y3815" s="99"/>
      <c r="Z3815" s="99"/>
      <c r="AA3815" s="99"/>
      <c r="AB3815" s="99"/>
      <c r="AC3815" s="99"/>
      <c r="AD3815" s="99"/>
      <c r="AE3815" s="99"/>
      <c r="AF3815" s="99"/>
      <c r="AG3815" s="99"/>
      <c r="AH3815" s="99"/>
    </row>
    <row r="3816">
      <c r="A3816" s="98"/>
      <c r="B3816" s="99"/>
      <c r="C3816" s="99"/>
      <c r="D3816" s="99"/>
      <c r="E3816" s="100"/>
      <c r="F3816" s="99"/>
      <c r="G3816" s="99"/>
      <c r="H3816" s="99"/>
      <c r="I3816" s="99"/>
      <c r="J3816" s="99"/>
      <c r="K3816" s="101"/>
      <c r="L3816" s="99"/>
      <c r="M3816" s="99"/>
      <c r="N3816" s="99"/>
      <c r="O3816" s="102"/>
      <c r="P3816" s="99"/>
      <c r="Q3816" s="99"/>
      <c r="R3816" s="99"/>
      <c r="S3816" s="99"/>
      <c r="T3816" s="99"/>
      <c r="U3816" s="99"/>
      <c r="V3816" s="99"/>
      <c r="W3816" s="99"/>
      <c r="X3816" s="99"/>
      <c r="Y3816" s="99"/>
      <c r="Z3816" s="99"/>
      <c r="AA3816" s="99"/>
      <c r="AB3816" s="99"/>
      <c r="AC3816" s="99"/>
      <c r="AD3816" s="99"/>
      <c r="AE3816" s="99"/>
      <c r="AF3816" s="99"/>
      <c r="AG3816" s="99"/>
      <c r="AH3816" s="99"/>
    </row>
    <row r="3817">
      <c r="A3817" s="98"/>
      <c r="B3817" s="99"/>
      <c r="C3817" s="99"/>
      <c r="D3817" s="99"/>
      <c r="E3817" s="100"/>
      <c r="F3817" s="99"/>
      <c r="G3817" s="99"/>
      <c r="H3817" s="99"/>
      <c r="I3817" s="99"/>
      <c r="J3817" s="99"/>
      <c r="K3817" s="101"/>
      <c r="L3817" s="99"/>
      <c r="M3817" s="99"/>
      <c r="N3817" s="99"/>
      <c r="O3817" s="102"/>
      <c r="P3817" s="99"/>
      <c r="Q3817" s="99"/>
      <c r="R3817" s="99"/>
      <c r="S3817" s="99"/>
      <c r="T3817" s="99"/>
      <c r="U3817" s="99"/>
      <c r="V3817" s="99"/>
      <c r="W3817" s="99"/>
      <c r="X3817" s="99"/>
      <c r="Y3817" s="99"/>
      <c r="Z3817" s="99"/>
      <c r="AA3817" s="99"/>
      <c r="AB3817" s="99"/>
      <c r="AC3817" s="99"/>
      <c r="AD3817" s="99"/>
      <c r="AE3817" s="99"/>
      <c r="AF3817" s="99"/>
      <c r="AG3817" s="99"/>
      <c r="AH3817" s="99"/>
    </row>
    <row r="3818">
      <c r="A3818" s="98"/>
      <c r="B3818" s="99"/>
      <c r="C3818" s="99"/>
      <c r="D3818" s="99"/>
      <c r="E3818" s="100"/>
      <c r="F3818" s="99"/>
      <c r="G3818" s="99"/>
      <c r="H3818" s="99"/>
      <c r="I3818" s="99"/>
      <c r="J3818" s="99"/>
      <c r="K3818" s="101"/>
      <c r="L3818" s="99"/>
      <c r="M3818" s="99"/>
      <c r="N3818" s="99"/>
      <c r="O3818" s="102"/>
      <c r="P3818" s="99"/>
      <c r="Q3818" s="99"/>
      <c r="R3818" s="99"/>
      <c r="S3818" s="99"/>
      <c r="T3818" s="99"/>
      <c r="U3818" s="99"/>
      <c r="V3818" s="99"/>
      <c r="W3818" s="99"/>
      <c r="X3818" s="99"/>
      <c r="Y3818" s="99"/>
      <c r="Z3818" s="99"/>
      <c r="AA3818" s="99"/>
      <c r="AB3818" s="99"/>
      <c r="AC3818" s="99"/>
      <c r="AD3818" s="99"/>
      <c r="AE3818" s="99"/>
      <c r="AF3818" s="99"/>
      <c r="AG3818" s="99"/>
      <c r="AH3818" s="99"/>
    </row>
    <row r="3819">
      <c r="A3819" s="98"/>
      <c r="B3819" s="99"/>
      <c r="C3819" s="99"/>
      <c r="D3819" s="99"/>
      <c r="E3819" s="100"/>
      <c r="F3819" s="99"/>
      <c r="G3819" s="99"/>
      <c r="H3819" s="99"/>
      <c r="I3819" s="99"/>
      <c r="J3819" s="99"/>
      <c r="K3819" s="101"/>
      <c r="L3819" s="99"/>
      <c r="M3819" s="99"/>
      <c r="N3819" s="99"/>
      <c r="O3819" s="102"/>
      <c r="P3819" s="99"/>
      <c r="Q3819" s="99"/>
      <c r="R3819" s="99"/>
      <c r="S3819" s="99"/>
      <c r="T3819" s="99"/>
      <c r="U3819" s="99"/>
      <c r="V3819" s="99"/>
      <c r="W3819" s="99"/>
      <c r="X3819" s="99"/>
      <c r="Y3819" s="99"/>
      <c r="Z3819" s="99"/>
      <c r="AA3819" s="99"/>
      <c r="AB3819" s="99"/>
      <c r="AC3819" s="99"/>
      <c r="AD3819" s="99"/>
      <c r="AE3819" s="99"/>
      <c r="AF3819" s="99"/>
      <c r="AG3819" s="99"/>
      <c r="AH3819" s="99"/>
    </row>
    <row r="3820">
      <c r="A3820" s="98"/>
      <c r="B3820" s="99"/>
      <c r="C3820" s="99"/>
      <c r="D3820" s="99"/>
      <c r="E3820" s="100"/>
      <c r="F3820" s="99"/>
      <c r="G3820" s="99"/>
      <c r="H3820" s="99"/>
      <c r="I3820" s="99"/>
      <c r="J3820" s="99"/>
      <c r="K3820" s="101"/>
      <c r="L3820" s="99"/>
      <c r="M3820" s="99"/>
      <c r="N3820" s="99"/>
      <c r="O3820" s="102"/>
      <c r="P3820" s="99"/>
      <c r="Q3820" s="99"/>
      <c r="R3820" s="99"/>
      <c r="S3820" s="99"/>
      <c r="T3820" s="99"/>
      <c r="U3820" s="99"/>
      <c r="V3820" s="99"/>
      <c r="W3820" s="99"/>
      <c r="X3820" s="99"/>
      <c r="Y3820" s="99"/>
      <c r="Z3820" s="99"/>
      <c r="AA3820" s="99"/>
      <c r="AB3820" s="99"/>
      <c r="AC3820" s="99"/>
      <c r="AD3820" s="99"/>
      <c r="AE3820" s="99"/>
      <c r="AF3820" s="99"/>
      <c r="AG3820" s="99"/>
      <c r="AH3820" s="99"/>
    </row>
    <row r="3821">
      <c r="A3821" s="98"/>
      <c r="B3821" s="99"/>
      <c r="C3821" s="99"/>
      <c r="D3821" s="99"/>
      <c r="E3821" s="100"/>
      <c r="F3821" s="99"/>
      <c r="G3821" s="99"/>
      <c r="H3821" s="99"/>
      <c r="I3821" s="99"/>
      <c r="J3821" s="99"/>
      <c r="K3821" s="101"/>
      <c r="L3821" s="99"/>
      <c r="M3821" s="99"/>
      <c r="N3821" s="99"/>
      <c r="O3821" s="102"/>
      <c r="P3821" s="99"/>
      <c r="Q3821" s="99"/>
      <c r="R3821" s="99"/>
      <c r="S3821" s="99"/>
      <c r="T3821" s="99"/>
      <c r="U3821" s="99"/>
      <c r="V3821" s="99"/>
      <c r="W3821" s="99"/>
      <c r="X3821" s="99"/>
      <c r="Y3821" s="99"/>
      <c r="Z3821" s="99"/>
      <c r="AA3821" s="99"/>
      <c r="AB3821" s="99"/>
      <c r="AC3821" s="99"/>
      <c r="AD3821" s="99"/>
      <c r="AE3821" s="99"/>
      <c r="AF3821" s="99"/>
      <c r="AG3821" s="99"/>
      <c r="AH3821" s="99"/>
    </row>
    <row r="3822">
      <c r="A3822" s="98"/>
      <c r="B3822" s="99"/>
      <c r="C3822" s="99"/>
      <c r="D3822" s="99"/>
      <c r="E3822" s="100"/>
      <c r="F3822" s="99"/>
      <c r="G3822" s="99"/>
      <c r="H3822" s="99"/>
      <c r="I3822" s="99"/>
      <c r="J3822" s="99"/>
      <c r="K3822" s="101"/>
      <c r="L3822" s="99"/>
      <c r="M3822" s="99"/>
      <c r="N3822" s="99"/>
      <c r="O3822" s="102"/>
      <c r="P3822" s="99"/>
      <c r="Q3822" s="99"/>
      <c r="R3822" s="99"/>
      <c r="S3822" s="99"/>
      <c r="T3822" s="99"/>
      <c r="U3822" s="99"/>
      <c r="V3822" s="99"/>
      <c r="W3822" s="99"/>
      <c r="X3822" s="99"/>
      <c r="Y3822" s="99"/>
      <c r="Z3822" s="99"/>
      <c r="AA3822" s="99"/>
      <c r="AB3822" s="99"/>
      <c r="AC3822" s="99"/>
      <c r="AD3822" s="99"/>
      <c r="AE3822" s="99"/>
      <c r="AF3822" s="99"/>
      <c r="AG3822" s="99"/>
      <c r="AH3822" s="99"/>
    </row>
    <row r="3823">
      <c r="A3823" s="98"/>
      <c r="B3823" s="99"/>
      <c r="C3823" s="99"/>
      <c r="D3823" s="99"/>
      <c r="E3823" s="100"/>
      <c r="F3823" s="99"/>
      <c r="G3823" s="99"/>
      <c r="H3823" s="99"/>
      <c r="I3823" s="99"/>
      <c r="J3823" s="99"/>
      <c r="K3823" s="101"/>
      <c r="L3823" s="99"/>
      <c r="M3823" s="99"/>
      <c r="N3823" s="99"/>
      <c r="O3823" s="102"/>
      <c r="P3823" s="99"/>
      <c r="Q3823" s="99"/>
      <c r="R3823" s="99"/>
      <c r="S3823" s="99"/>
      <c r="T3823" s="99"/>
      <c r="U3823" s="99"/>
      <c r="V3823" s="99"/>
      <c r="W3823" s="99"/>
      <c r="X3823" s="99"/>
      <c r="Y3823" s="99"/>
      <c r="Z3823" s="99"/>
      <c r="AA3823" s="99"/>
      <c r="AB3823" s="99"/>
      <c r="AC3823" s="99"/>
      <c r="AD3823" s="99"/>
      <c r="AE3823" s="99"/>
      <c r="AF3823" s="99"/>
      <c r="AG3823" s="99"/>
      <c r="AH3823" s="99"/>
    </row>
    <row r="3824">
      <c r="A3824" s="98"/>
      <c r="B3824" s="99"/>
      <c r="C3824" s="99"/>
      <c r="D3824" s="99"/>
      <c r="E3824" s="100"/>
      <c r="F3824" s="99"/>
      <c r="G3824" s="99"/>
      <c r="H3824" s="99"/>
      <c r="I3824" s="99"/>
      <c r="J3824" s="99"/>
      <c r="K3824" s="101"/>
      <c r="L3824" s="99"/>
      <c r="M3824" s="99"/>
      <c r="N3824" s="99"/>
      <c r="O3824" s="102"/>
      <c r="P3824" s="99"/>
      <c r="Q3824" s="99"/>
      <c r="R3824" s="99"/>
      <c r="S3824" s="99"/>
      <c r="T3824" s="99"/>
      <c r="U3824" s="99"/>
      <c r="V3824" s="99"/>
      <c r="W3824" s="99"/>
      <c r="X3824" s="99"/>
      <c r="Y3824" s="99"/>
      <c r="Z3824" s="99"/>
      <c r="AA3824" s="99"/>
      <c r="AB3824" s="99"/>
      <c r="AC3824" s="99"/>
      <c r="AD3824" s="99"/>
      <c r="AE3824" s="99"/>
      <c r="AF3824" s="99"/>
      <c r="AG3824" s="99"/>
      <c r="AH3824" s="99"/>
    </row>
    <row r="3825">
      <c r="A3825" s="98"/>
      <c r="B3825" s="99"/>
      <c r="C3825" s="99"/>
      <c r="D3825" s="99"/>
      <c r="E3825" s="100"/>
      <c r="F3825" s="99"/>
      <c r="G3825" s="99"/>
      <c r="H3825" s="99"/>
      <c r="I3825" s="99"/>
      <c r="J3825" s="99"/>
      <c r="K3825" s="101"/>
      <c r="L3825" s="99"/>
      <c r="M3825" s="99"/>
      <c r="N3825" s="99"/>
      <c r="O3825" s="102"/>
      <c r="P3825" s="99"/>
      <c r="Q3825" s="99"/>
      <c r="R3825" s="99"/>
      <c r="S3825" s="99"/>
      <c r="T3825" s="99"/>
      <c r="U3825" s="99"/>
      <c r="V3825" s="99"/>
      <c r="W3825" s="99"/>
      <c r="X3825" s="99"/>
      <c r="Y3825" s="99"/>
      <c r="Z3825" s="99"/>
      <c r="AA3825" s="99"/>
      <c r="AB3825" s="99"/>
      <c r="AC3825" s="99"/>
      <c r="AD3825" s="99"/>
      <c r="AE3825" s="99"/>
      <c r="AF3825" s="99"/>
      <c r="AG3825" s="99"/>
      <c r="AH3825" s="99"/>
    </row>
    <row r="3826">
      <c r="A3826" s="98"/>
      <c r="B3826" s="99"/>
      <c r="C3826" s="99"/>
      <c r="D3826" s="99"/>
      <c r="E3826" s="100"/>
      <c r="F3826" s="99"/>
      <c r="G3826" s="99"/>
      <c r="H3826" s="99"/>
      <c r="I3826" s="99"/>
      <c r="J3826" s="99"/>
      <c r="K3826" s="101"/>
      <c r="L3826" s="99"/>
      <c r="M3826" s="99"/>
      <c r="N3826" s="99"/>
      <c r="O3826" s="102"/>
      <c r="P3826" s="99"/>
      <c r="Q3826" s="99"/>
      <c r="R3826" s="99"/>
      <c r="S3826" s="99"/>
      <c r="T3826" s="99"/>
      <c r="U3826" s="99"/>
      <c r="V3826" s="99"/>
      <c r="W3826" s="99"/>
      <c r="X3826" s="99"/>
      <c r="Y3826" s="99"/>
      <c r="Z3826" s="99"/>
      <c r="AA3826" s="99"/>
      <c r="AB3826" s="99"/>
      <c r="AC3826" s="99"/>
      <c r="AD3826" s="99"/>
      <c r="AE3826" s="99"/>
      <c r="AF3826" s="99"/>
      <c r="AG3826" s="99"/>
      <c r="AH3826" s="99"/>
    </row>
    <row r="3827">
      <c r="A3827" s="98"/>
      <c r="B3827" s="99"/>
      <c r="C3827" s="99"/>
      <c r="D3827" s="99"/>
      <c r="E3827" s="100"/>
      <c r="F3827" s="99"/>
      <c r="G3827" s="99"/>
      <c r="H3827" s="99"/>
      <c r="I3827" s="99"/>
      <c r="J3827" s="99"/>
      <c r="K3827" s="101"/>
      <c r="L3827" s="99"/>
      <c r="M3827" s="99"/>
      <c r="N3827" s="99"/>
      <c r="O3827" s="102"/>
      <c r="P3827" s="99"/>
      <c r="Q3827" s="99"/>
      <c r="R3827" s="99"/>
      <c r="S3827" s="99"/>
      <c r="T3827" s="99"/>
      <c r="U3827" s="99"/>
      <c r="V3827" s="99"/>
      <c r="W3827" s="99"/>
      <c r="X3827" s="99"/>
      <c r="Y3827" s="99"/>
      <c r="Z3827" s="99"/>
      <c r="AA3827" s="99"/>
      <c r="AB3827" s="99"/>
      <c r="AC3827" s="99"/>
      <c r="AD3827" s="99"/>
      <c r="AE3827" s="99"/>
      <c r="AF3827" s="99"/>
      <c r="AG3827" s="99"/>
      <c r="AH3827" s="99"/>
    </row>
    <row r="3828">
      <c r="A3828" s="98"/>
      <c r="B3828" s="99"/>
      <c r="C3828" s="99"/>
      <c r="D3828" s="99"/>
      <c r="E3828" s="100"/>
      <c r="F3828" s="99"/>
      <c r="G3828" s="99"/>
      <c r="H3828" s="99"/>
      <c r="I3828" s="99"/>
      <c r="J3828" s="99"/>
      <c r="K3828" s="101"/>
      <c r="L3828" s="99"/>
      <c r="M3828" s="99"/>
      <c r="N3828" s="99"/>
      <c r="O3828" s="102"/>
      <c r="P3828" s="99"/>
      <c r="Q3828" s="99"/>
      <c r="R3828" s="99"/>
      <c r="S3828" s="99"/>
      <c r="T3828" s="99"/>
      <c r="U3828" s="99"/>
      <c r="V3828" s="99"/>
      <c r="W3828" s="99"/>
      <c r="X3828" s="99"/>
      <c r="Y3828" s="99"/>
      <c r="Z3828" s="99"/>
      <c r="AA3828" s="99"/>
      <c r="AB3828" s="99"/>
      <c r="AC3828" s="99"/>
      <c r="AD3828" s="99"/>
      <c r="AE3828" s="99"/>
      <c r="AF3828" s="99"/>
      <c r="AG3828" s="99"/>
      <c r="AH3828" s="99"/>
    </row>
    <row r="3829">
      <c r="A3829" s="98"/>
      <c r="B3829" s="99"/>
      <c r="C3829" s="99"/>
      <c r="D3829" s="99"/>
      <c r="E3829" s="100"/>
      <c r="F3829" s="99"/>
      <c r="G3829" s="99"/>
      <c r="H3829" s="99"/>
      <c r="I3829" s="99"/>
      <c r="J3829" s="99"/>
      <c r="K3829" s="101"/>
      <c r="L3829" s="99"/>
      <c r="M3829" s="99"/>
      <c r="N3829" s="99"/>
      <c r="O3829" s="102"/>
      <c r="P3829" s="99"/>
      <c r="Q3829" s="99"/>
      <c r="R3829" s="99"/>
      <c r="S3829" s="99"/>
      <c r="T3829" s="99"/>
      <c r="U3829" s="99"/>
      <c r="V3829" s="99"/>
      <c r="W3829" s="99"/>
      <c r="X3829" s="99"/>
      <c r="Y3829" s="99"/>
      <c r="Z3829" s="99"/>
      <c r="AA3829" s="99"/>
      <c r="AB3829" s="99"/>
      <c r="AC3829" s="99"/>
      <c r="AD3829" s="99"/>
      <c r="AE3829" s="99"/>
      <c r="AF3829" s="99"/>
      <c r="AG3829" s="99"/>
      <c r="AH3829" s="99"/>
    </row>
    <row r="3830">
      <c r="A3830" s="98"/>
      <c r="B3830" s="99"/>
      <c r="C3830" s="99"/>
      <c r="D3830" s="99"/>
      <c r="E3830" s="100"/>
      <c r="F3830" s="99"/>
      <c r="G3830" s="99"/>
      <c r="H3830" s="99"/>
      <c r="I3830" s="99"/>
      <c r="J3830" s="99"/>
      <c r="K3830" s="101"/>
      <c r="L3830" s="99"/>
      <c r="M3830" s="99"/>
      <c r="N3830" s="99"/>
      <c r="O3830" s="102"/>
      <c r="P3830" s="99"/>
      <c r="Q3830" s="99"/>
      <c r="R3830" s="99"/>
      <c r="S3830" s="99"/>
      <c r="T3830" s="99"/>
      <c r="U3830" s="99"/>
      <c r="V3830" s="99"/>
      <c r="W3830" s="99"/>
      <c r="X3830" s="99"/>
      <c r="Y3830" s="99"/>
      <c r="Z3830" s="99"/>
      <c r="AA3830" s="99"/>
      <c r="AB3830" s="99"/>
      <c r="AC3830" s="99"/>
      <c r="AD3830" s="99"/>
      <c r="AE3830" s="99"/>
      <c r="AF3830" s="99"/>
      <c r="AG3830" s="99"/>
      <c r="AH3830" s="99"/>
    </row>
    <row r="3831">
      <c r="A3831" s="98"/>
      <c r="B3831" s="99"/>
      <c r="C3831" s="99"/>
      <c r="D3831" s="99"/>
      <c r="E3831" s="100"/>
      <c r="F3831" s="99"/>
      <c r="G3831" s="99"/>
      <c r="H3831" s="99"/>
      <c r="I3831" s="99"/>
      <c r="J3831" s="99"/>
      <c r="K3831" s="101"/>
      <c r="L3831" s="99"/>
      <c r="M3831" s="99"/>
      <c r="N3831" s="99"/>
      <c r="O3831" s="102"/>
      <c r="P3831" s="99"/>
      <c r="Q3831" s="99"/>
      <c r="R3831" s="99"/>
      <c r="S3831" s="99"/>
      <c r="T3831" s="99"/>
      <c r="U3831" s="99"/>
      <c r="V3831" s="99"/>
      <c r="W3831" s="99"/>
      <c r="X3831" s="99"/>
      <c r="Y3831" s="99"/>
      <c r="Z3831" s="99"/>
      <c r="AA3831" s="99"/>
      <c r="AB3831" s="99"/>
      <c r="AC3831" s="99"/>
      <c r="AD3831" s="99"/>
      <c r="AE3831" s="99"/>
      <c r="AF3831" s="99"/>
      <c r="AG3831" s="99"/>
      <c r="AH3831" s="99"/>
    </row>
    <row r="3832">
      <c r="A3832" s="98"/>
      <c r="B3832" s="99"/>
      <c r="C3832" s="99"/>
      <c r="D3832" s="99"/>
      <c r="E3832" s="100"/>
      <c r="F3832" s="99"/>
      <c r="G3832" s="99"/>
      <c r="H3832" s="99"/>
      <c r="I3832" s="99"/>
      <c r="J3832" s="99"/>
      <c r="K3832" s="101"/>
      <c r="L3832" s="99"/>
      <c r="M3832" s="99"/>
      <c r="N3832" s="99"/>
      <c r="O3832" s="102"/>
      <c r="P3832" s="99"/>
      <c r="Q3832" s="99"/>
      <c r="R3832" s="99"/>
      <c r="S3832" s="99"/>
      <c r="T3832" s="99"/>
      <c r="U3832" s="99"/>
      <c r="V3832" s="99"/>
      <c r="W3832" s="99"/>
      <c r="X3832" s="99"/>
      <c r="Y3832" s="99"/>
      <c r="Z3832" s="99"/>
      <c r="AA3832" s="99"/>
      <c r="AB3832" s="99"/>
      <c r="AC3832" s="99"/>
      <c r="AD3832" s="99"/>
      <c r="AE3832" s="99"/>
      <c r="AF3832" s="99"/>
      <c r="AG3832" s="99"/>
      <c r="AH3832" s="99"/>
    </row>
    <row r="3833">
      <c r="A3833" s="98"/>
      <c r="B3833" s="99"/>
      <c r="C3833" s="99"/>
      <c r="D3833" s="99"/>
      <c r="E3833" s="100"/>
      <c r="F3833" s="99"/>
      <c r="G3833" s="99"/>
      <c r="H3833" s="99"/>
      <c r="I3833" s="99"/>
      <c r="J3833" s="99"/>
      <c r="K3833" s="101"/>
      <c r="L3833" s="99"/>
      <c r="M3833" s="99"/>
      <c r="N3833" s="99"/>
      <c r="O3833" s="102"/>
      <c r="P3833" s="99"/>
      <c r="Q3833" s="99"/>
      <c r="R3833" s="99"/>
      <c r="S3833" s="99"/>
      <c r="T3833" s="99"/>
      <c r="U3833" s="99"/>
      <c r="V3833" s="99"/>
      <c r="W3833" s="99"/>
      <c r="X3833" s="99"/>
      <c r="Y3833" s="99"/>
      <c r="Z3833" s="99"/>
      <c r="AA3833" s="99"/>
      <c r="AB3833" s="99"/>
      <c r="AC3833" s="99"/>
      <c r="AD3833" s="99"/>
      <c r="AE3833" s="99"/>
      <c r="AF3833" s="99"/>
      <c r="AG3833" s="99"/>
      <c r="AH3833" s="99"/>
    </row>
    <row r="3834">
      <c r="A3834" s="98"/>
      <c r="B3834" s="99"/>
      <c r="C3834" s="99"/>
      <c r="D3834" s="99"/>
      <c r="E3834" s="100"/>
      <c r="F3834" s="99"/>
      <c r="G3834" s="99"/>
      <c r="H3834" s="99"/>
      <c r="I3834" s="99"/>
      <c r="J3834" s="99"/>
      <c r="K3834" s="101"/>
      <c r="L3834" s="99"/>
      <c r="M3834" s="99"/>
      <c r="N3834" s="99"/>
      <c r="O3834" s="102"/>
      <c r="P3834" s="99"/>
      <c r="Q3834" s="99"/>
      <c r="R3834" s="99"/>
      <c r="S3834" s="99"/>
      <c r="T3834" s="99"/>
      <c r="U3834" s="99"/>
      <c r="V3834" s="99"/>
      <c r="W3834" s="99"/>
      <c r="X3834" s="99"/>
      <c r="Y3834" s="99"/>
      <c r="Z3834" s="99"/>
      <c r="AA3834" s="99"/>
      <c r="AB3834" s="99"/>
      <c r="AC3834" s="99"/>
      <c r="AD3834" s="99"/>
      <c r="AE3834" s="99"/>
      <c r="AF3834" s="99"/>
      <c r="AG3834" s="99"/>
      <c r="AH3834" s="99"/>
    </row>
    <row r="3835">
      <c r="A3835" s="98"/>
      <c r="B3835" s="99"/>
      <c r="C3835" s="99"/>
      <c r="D3835" s="99"/>
      <c r="E3835" s="100"/>
      <c r="F3835" s="99"/>
      <c r="G3835" s="99"/>
      <c r="H3835" s="99"/>
      <c r="I3835" s="99"/>
      <c r="J3835" s="99"/>
      <c r="K3835" s="101"/>
      <c r="L3835" s="99"/>
      <c r="M3835" s="99"/>
      <c r="N3835" s="99"/>
      <c r="O3835" s="102"/>
      <c r="P3835" s="99"/>
      <c r="Q3835" s="99"/>
      <c r="R3835" s="99"/>
      <c r="S3835" s="99"/>
      <c r="T3835" s="99"/>
      <c r="U3835" s="99"/>
      <c r="V3835" s="99"/>
      <c r="W3835" s="99"/>
      <c r="X3835" s="99"/>
      <c r="Y3835" s="99"/>
      <c r="Z3835" s="99"/>
      <c r="AA3835" s="99"/>
      <c r="AB3835" s="99"/>
      <c r="AC3835" s="99"/>
      <c r="AD3835" s="99"/>
      <c r="AE3835" s="99"/>
      <c r="AF3835" s="99"/>
      <c r="AG3835" s="99"/>
      <c r="AH3835" s="99"/>
    </row>
    <row r="3836">
      <c r="A3836" s="98"/>
      <c r="B3836" s="99"/>
      <c r="C3836" s="99"/>
      <c r="D3836" s="99"/>
      <c r="E3836" s="100"/>
      <c r="F3836" s="99"/>
      <c r="G3836" s="99"/>
      <c r="H3836" s="99"/>
      <c r="I3836" s="99"/>
      <c r="J3836" s="99"/>
      <c r="K3836" s="101"/>
      <c r="L3836" s="99"/>
      <c r="M3836" s="99"/>
      <c r="N3836" s="99"/>
      <c r="O3836" s="102"/>
      <c r="P3836" s="99"/>
      <c r="Q3836" s="99"/>
      <c r="R3836" s="99"/>
      <c r="S3836" s="99"/>
      <c r="T3836" s="99"/>
      <c r="U3836" s="99"/>
      <c r="V3836" s="99"/>
      <c r="W3836" s="99"/>
      <c r="X3836" s="99"/>
      <c r="Y3836" s="99"/>
      <c r="Z3836" s="99"/>
      <c r="AA3836" s="99"/>
      <c r="AB3836" s="99"/>
      <c r="AC3836" s="99"/>
      <c r="AD3836" s="99"/>
      <c r="AE3836" s="99"/>
      <c r="AF3836" s="99"/>
      <c r="AG3836" s="99"/>
      <c r="AH3836" s="99"/>
    </row>
    <row r="3837">
      <c r="A3837" s="98"/>
      <c r="B3837" s="99"/>
      <c r="C3837" s="99"/>
      <c r="D3837" s="99"/>
      <c r="E3837" s="100"/>
      <c r="F3837" s="99"/>
      <c r="G3837" s="99"/>
      <c r="H3837" s="99"/>
      <c r="I3837" s="99"/>
      <c r="J3837" s="99"/>
      <c r="K3837" s="101"/>
      <c r="L3837" s="99"/>
      <c r="M3837" s="99"/>
      <c r="N3837" s="99"/>
      <c r="O3837" s="102"/>
      <c r="P3837" s="99"/>
      <c r="Q3837" s="99"/>
      <c r="R3837" s="99"/>
      <c r="S3837" s="99"/>
      <c r="T3837" s="99"/>
      <c r="U3837" s="99"/>
      <c r="V3837" s="99"/>
      <c r="W3837" s="99"/>
      <c r="X3837" s="99"/>
      <c r="Y3837" s="99"/>
      <c r="Z3837" s="99"/>
      <c r="AA3837" s="99"/>
      <c r="AB3837" s="99"/>
      <c r="AC3837" s="99"/>
      <c r="AD3837" s="99"/>
      <c r="AE3837" s="99"/>
      <c r="AF3837" s="99"/>
      <c r="AG3837" s="99"/>
      <c r="AH3837" s="99"/>
    </row>
    <row r="3838">
      <c r="A3838" s="98"/>
      <c r="B3838" s="99"/>
      <c r="C3838" s="99"/>
      <c r="D3838" s="99"/>
      <c r="E3838" s="100"/>
      <c r="F3838" s="99"/>
      <c r="G3838" s="99"/>
      <c r="H3838" s="99"/>
      <c r="I3838" s="99"/>
      <c r="J3838" s="99"/>
      <c r="K3838" s="101"/>
      <c r="L3838" s="99"/>
      <c r="M3838" s="99"/>
      <c r="N3838" s="99"/>
      <c r="O3838" s="102"/>
      <c r="P3838" s="99"/>
      <c r="Q3838" s="99"/>
      <c r="R3838" s="99"/>
      <c r="S3838" s="99"/>
      <c r="T3838" s="99"/>
      <c r="U3838" s="99"/>
      <c r="V3838" s="99"/>
      <c r="W3838" s="99"/>
      <c r="X3838" s="99"/>
      <c r="Y3838" s="99"/>
      <c r="Z3838" s="99"/>
      <c r="AA3838" s="99"/>
      <c r="AB3838" s="99"/>
      <c r="AC3838" s="99"/>
      <c r="AD3838" s="99"/>
      <c r="AE3838" s="99"/>
      <c r="AF3838" s="99"/>
      <c r="AG3838" s="99"/>
      <c r="AH3838" s="99"/>
    </row>
    <row r="3839">
      <c r="A3839" s="98"/>
      <c r="B3839" s="99"/>
      <c r="C3839" s="99"/>
      <c r="D3839" s="99"/>
      <c r="E3839" s="100"/>
      <c r="F3839" s="99"/>
      <c r="G3839" s="99"/>
      <c r="H3839" s="99"/>
      <c r="I3839" s="99"/>
      <c r="J3839" s="99"/>
      <c r="K3839" s="101"/>
      <c r="L3839" s="99"/>
      <c r="M3839" s="99"/>
      <c r="N3839" s="99"/>
      <c r="O3839" s="102"/>
      <c r="P3839" s="99"/>
      <c r="Q3839" s="99"/>
      <c r="R3839" s="99"/>
      <c r="S3839" s="99"/>
      <c r="T3839" s="99"/>
      <c r="U3839" s="99"/>
      <c r="V3839" s="99"/>
      <c r="W3839" s="99"/>
      <c r="X3839" s="99"/>
      <c r="Y3839" s="99"/>
      <c r="Z3839" s="99"/>
      <c r="AA3839" s="99"/>
      <c r="AB3839" s="99"/>
      <c r="AC3839" s="99"/>
      <c r="AD3839" s="99"/>
      <c r="AE3839" s="99"/>
      <c r="AF3839" s="99"/>
      <c r="AG3839" s="99"/>
      <c r="AH3839" s="99"/>
    </row>
    <row r="3840">
      <c r="A3840" s="98"/>
      <c r="B3840" s="99"/>
      <c r="C3840" s="99"/>
      <c r="D3840" s="99"/>
      <c r="E3840" s="100"/>
      <c r="F3840" s="99"/>
      <c r="G3840" s="99"/>
      <c r="H3840" s="99"/>
      <c r="I3840" s="99"/>
      <c r="J3840" s="99"/>
      <c r="K3840" s="101"/>
      <c r="L3840" s="99"/>
      <c r="M3840" s="99"/>
      <c r="N3840" s="99"/>
      <c r="O3840" s="102"/>
      <c r="P3840" s="99"/>
      <c r="Q3840" s="99"/>
      <c r="R3840" s="99"/>
      <c r="S3840" s="99"/>
      <c r="T3840" s="99"/>
      <c r="U3840" s="99"/>
      <c r="V3840" s="99"/>
      <c r="W3840" s="99"/>
      <c r="X3840" s="99"/>
      <c r="Y3840" s="99"/>
      <c r="Z3840" s="99"/>
      <c r="AA3840" s="99"/>
      <c r="AB3840" s="99"/>
      <c r="AC3840" s="99"/>
      <c r="AD3840" s="99"/>
      <c r="AE3840" s="99"/>
      <c r="AF3840" s="99"/>
      <c r="AG3840" s="99"/>
      <c r="AH3840" s="99"/>
    </row>
    <row r="3841">
      <c r="A3841" s="98"/>
      <c r="B3841" s="99"/>
      <c r="C3841" s="99"/>
      <c r="D3841" s="99"/>
      <c r="E3841" s="100"/>
      <c r="F3841" s="99"/>
      <c r="G3841" s="99"/>
      <c r="H3841" s="99"/>
      <c r="I3841" s="99"/>
      <c r="J3841" s="99"/>
      <c r="K3841" s="101"/>
      <c r="L3841" s="99"/>
      <c r="M3841" s="99"/>
      <c r="N3841" s="99"/>
      <c r="O3841" s="102"/>
      <c r="P3841" s="99"/>
      <c r="Q3841" s="99"/>
      <c r="R3841" s="99"/>
      <c r="S3841" s="99"/>
      <c r="T3841" s="99"/>
      <c r="U3841" s="99"/>
      <c r="V3841" s="99"/>
      <c r="W3841" s="99"/>
      <c r="X3841" s="99"/>
      <c r="Y3841" s="99"/>
      <c r="Z3841" s="99"/>
      <c r="AA3841" s="99"/>
      <c r="AB3841" s="99"/>
      <c r="AC3841" s="99"/>
      <c r="AD3841" s="99"/>
      <c r="AE3841" s="99"/>
      <c r="AF3841" s="99"/>
      <c r="AG3841" s="99"/>
      <c r="AH3841" s="99"/>
    </row>
    <row r="3842">
      <c r="A3842" s="98"/>
      <c r="B3842" s="99"/>
      <c r="C3842" s="99"/>
      <c r="D3842" s="99"/>
      <c r="E3842" s="100"/>
      <c r="F3842" s="99"/>
      <c r="G3842" s="99"/>
      <c r="H3842" s="99"/>
      <c r="I3842" s="99"/>
      <c r="J3842" s="99"/>
      <c r="K3842" s="101"/>
      <c r="L3842" s="99"/>
      <c r="M3842" s="99"/>
      <c r="N3842" s="99"/>
      <c r="O3842" s="102"/>
      <c r="P3842" s="99"/>
      <c r="Q3842" s="99"/>
      <c r="R3842" s="99"/>
      <c r="S3842" s="99"/>
      <c r="T3842" s="99"/>
      <c r="U3842" s="99"/>
      <c r="V3842" s="99"/>
      <c r="W3842" s="99"/>
      <c r="X3842" s="99"/>
      <c r="Y3842" s="99"/>
      <c r="Z3842" s="99"/>
      <c r="AA3842" s="99"/>
      <c r="AB3842" s="99"/>
      <c r="AC3842" s="99"/>
      <c r="AD3842" s="99"/>
      <c r="AE3842" s="99"/>
      <c r="AF3842" s="99"/>
      <c r="AG3842" s="99"/>
      <c r="AH3842" s="99"/>
    </row>
    <row r="3843">
      <c r="A3843" s="98"/>
      <c r="B3843" s="99"/>
      <c r="C3843" s="99"/>
      <c r="D3843" s="99"/>
      <c r="E3843" s="100"/>
      <c r="F3843" s="99"/>
      <c r="G3843" s="99"/>
      <c r="H3843" s="99"/>
      <c r="I3843" s="99"/>
      <c r="J3843" s="99"/>
      <c r="K3843" s="101"/>
      <c r="L3843" s="99"/>
      <c r="M3843" s="99"/>
      <c r="N3843" s="99"/>
      <c r="O3843" s="102"/>
      <c r="P3843" s="99"/>
      <c r="Q3843" s="99"/>
      <c r="R3843" s="99"/>
      <c r="S3843" s="99"/>
      <c r="T3843" s="99"/>
      <c r="U3843" s="99"/>
      <c r="V3843" s="99"/>
      <c r="W3843" s="99"/>
      <c r="X3843" s="99"/>
      <c r="Y3843" s="99"/>
      <c r="Z3843" s="99"/>
      <c r="AA3843" s="99"/>
      <c r="AB3843" s="99"/>
      <c r="AC3843" s="99"/>
      <c r="AD3843" s="99"/>
      <c r="AE3843" s="99"/>
      <c r="AF3843" s="99"/>
      <c r="AG3843" s="99"/>
      <c r="AH3843" s="99"/>
    </row>
    <row r="3844">
      <c r="A3844" s="98"/>
      <c r="B3844" s="99"/>
      <c r="C3844" s="99"/>
      <c r="D3844" s="99"/>
      <c r="E3844" s="100"/>
      <c r="F3844" s="99"/>
      <c r="G3844" s="99"/>
      <c r="H3844" s="99"/>
      <c r="I3844" s="99"/>
      <c r="J3844" s="99"/>
      <c r="K3844" s="101"/>
      <c r="L3844" s="99"/>
      <c r="M3844" s="99"/>
      <c r="N3844" s="99"/>
      <c r="O3844" s="102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</row>
    <row r="3845">
      <c r="A3845" s="98"/>
      <c r="B3845" s="99"/>
      <c r="C3845" s="99"/>
      <c r="D3845" s="99"/>
      <c r="E3845" s="100"/>
      <c r="F3845" s="99"/>
      <c r="G3845" s="99"/>
      <c r="H3845" s="99"/>
      <c r="I3845" s="99"/>
      <c r="J3845" s="99"/>
      <c r="K3845" s="101"/>
      <c r="L3845" s="99"/>
      <c r="M3845" s="99"/>
      <c r="N3845" s="99"/>
      <c r="O3845" s="102"/>
      <c r="P3845" s="99"/>
      <c r="Q3845" s="99"/>
      <c r="R3845" s="99"/>
      <c r="S3845" s="99"/>
      <c r="T3845" s="99"/>
      <c r="U3845" s="99"/>
      <c r="V3845" s="99"/>
      <c r="W3845" s="99"/>
      <c r="X3845" s="99"/>
      <c r="Y3845" s="99"/>
      <c r="Z3845" s="99"/>
      <c r="AA3845" s="99"/>
      <c r="AB3845" s="99"/>
      <c r="AC3845" s="99"/>
      <c r="AD3845" s="99"/>
      <c r="AE3845" s="99"/>
      <c r="AF3845" s="99"/>
      <c r="AG3845" s="99"/>
      <c r="AH3845" s="99"/>
    </row>
    <row r="3846">
      <c r="A3846" s="98"/>
      <c r="B3846" s="99"/>
      <c r="C3846" s="99"/>
      <c r="D3846" s="99"/>
      <c r="E3846" s="100"/>
      <c r="F3846" s="99"/>
      <c r="G3846" s="99"/>
      <c r="H3846" s="99"/>
      <c r="I3846" s="99"/>
      <c r="J3846" s="99"/>
      <c r="K3846" s="101"/>
      <c r="L3846" s="99"/>
      <c r="M3846" s="99"/>
      <c r="N3846" s="99"/>
      <c r="O3846" s="102"/>
      <c r="P3846" s="99"/>
      <c r="Q3846" s="99"/>
      <c r="R3846" s="99"/>
      <c r="S3846" s="99"/>
      <c r="T3846" s="99"/>
      <c r="U3846" s="99"/>
      <c r="V3846" s="99"/>
      <c r="W3846" s="99"/>
      <c r="X3846" s="99"/>
      <c r="Y3846" s="99"/>
      <c r="Z3846" s="99"/>
      <c r="AA3846" s="99"/>
      <c r="AB3846" s="99"/>
      <c r="AC3846" s="99"/>
      <c r="AD3846" s="99"/>
      <c r="AE3846" s="99"/>
      <c r="AF3846" s="99"/>
      <c r="AG3846" s="99"/>
      <c r="AH3846" s="99"/>
    </row>
    <row r="3847">
      <c r="A3847" s="98"/>
      <c r="B3847" s="99"/>
      <c r="C3847" s="99"/>
      <c r="D3847" s="99"/>
      <c r="E3847" s="100"/>
      <c r="F3847" s="99"/>
      <c r="G3847" s="99"/>
      <c r="H3847" s="99"/>
      <c r="I3847" s="99"/>
      <c r="J3847" s="99"/>
      <c r="K3847" s="101"/>
      <c r="L3847" s="99"/>
      <c r="M3847" s="99"/>
      <c r="N3847" s="99"/>
      <c r="O3847" s="102"/>
      <c r="P3847" s="99"/>
      <c r="Q3847" s="99"/>
      <c r="R3847" s="99"/>
      <c r="S3847" s="99"/>
      <c r="T3847" s="99"/>
      <c r="U3847" s="99"/>
      <c r="V3847" s="99"/>
      <c r="W3847" s="99"/>
      <c r="X3847" s="99"/>
      <c r="Y3847" s="99"/>
      <c r="Z3847" s="99"/>
      <c r="AA3847" s="99"/>
      <c r="AB3847" s="99"/>
      <c r="AC3847" s="99"/>
      <c r="AD3847" s="99"/>
      <c r="AE3847" s="99"/>
      <c r="AF3847" s="99"/>
      <c r="AG3847" s="99"/>
      <c r="AH3847" s="99"/>
    </row>
    <row r="3848">
      <c r="A3848" s="98"/>
      <c r="B3848" s="99"/>
      <c r="C3848" s="99"/>
      <c r="D3848" s="99"/>
      <c r="E3848" s="100"/>
      <c r="F3848" s="99"/>
      <c r="G3848" s="99"/>
      <c r="H3848" s="99"/>
      <c r="I3848" s="99"/>
      <c r="J3848" s="99"/>
      <c r="K3848" s="101"/>
      <c r="L3848" s="99"/>
      <c r="M3848" s="99"/>
      <c r="N3848" s="99"/>
      <c r="O3848" s="102"/>
      <c r="P3848" s="99"/>
      <c r="Q3848" s="99"/>
      <c r="R3848" s="99"/>
      <c r="S3848" s="99"/>
      <c r="T3848" s="99"/>
      <c r="U3848" s="99"/>
      <c r="V3848" s="99"/>
      <c r="W3848" s="99"/>
      <c r="X3848" s="99"/>
      <c r="Y3848" s="99"/>
      <c r="Z3848" s="99"/>
      <c r="AA3848" s="99"/>
      <c r="AB3848" s="99"/>
      <c r="AC3848" s="99"/>
      <c r="AD3848" s="99"/>
      <c r="AE3848" s="99"/>
      <c r="AF3848" s="99"/>
      <c r="AG3848" s="99"/>
      <c r="AH3848" s="99"/>
    </row>
    <row r="3849">
      <c r="A3849" s="98"/>
      <c r="B3849" s="99"/>
      <c r="C3849" s="99"/>
      <c r="D3849" s="99"/>
      <c r="E3849" s="100"/>
      <c r="F3849" s="99"/>
      <c r="G3849" s="99"/>
      <c r="H3849" s="99"/>
      <c r="I3849" s="99"/>
      <c r="J3849" s="99"/>
      <c r="K3849" s="101"/>
      <c r="L3849" s="99"/>
      <c r="M3849" s="99"/>
      <c r="N3849" s="99"/>
      <c r="O3849" s="102"/>
      <c r="P3849" s="99"/>
      <c r="Q3849" s="99"/>
      <c r="R3849" s="99"/>
      <c r="S3849" s="99"/>
      <c r="T3849" s="99"/>
      <c r="U3849" s="99"/>
      <c r="V3849" s="99"/>
      <c r="W3849" s="99"/>
      <c r="X3849" s="99"/>
      <c r="Y3849" s="99"/>
      <c r="Z3849" s="99"/>
      <c r="AA3849" s="99"/>
      <c r="AB3849" s="99"/>
      <c r="AC3849" s="99"/>
      <c r="AD3849" s="99"/>
      <c r="AE3849" s="99"/>
      <c r="AF3849" s="99"/>
      <c r="AG3849" s="99"/>
      <c r="AH3849" s="99"/>
    </row>
    <row r="3850">
      <c r="A3850" s="98"/>
      <c r="B3850" s="99"/>
      <c r="C3850" s="99"/>
      <c r="D3850" s="99"/>
      <c r="E3850" s="100"/>
      <c r="F3850" s="99"/>
      <c r="G3850" s="99"/>
      <c r="H3850" s="99"/>
      <c r="I3850" s="99"/>
      <c r="J3850" s="99"/>
      <c r="K3850" s="101"/>
      <c r="L3850" s="99"/>
      <c r="M3850" s="99"/>
      <c r="N3850" s="99"/>
      <c r="O3850" s="102"/>
      <c r="P3850" s="99"/>
      <c r="Q3850" s="99"/>
      <c r="R3850" s="99"/>
      <c r="S3850" s="99"/>
      <c r="T3850" s="99"/>
      <c r="U3850" s="99"/>
      <c r="V3850" s="99"/>
      <c r="W3850" s="99"/>
      <c r="X3850" s="99"/>
      <c r="Y3850" s="99"/>
      <c r="Z3850" s="99"/>
      <c r="AA3850" s="99"/>
      <c r="AB3850" s="99"/>
      <c r="AC3850" s="99"/>
      <c r="AD3850" s="99"/>
      <c r="AE3850" s="99"/>
      <c r="AF3850" s="99"/>
      <c r="AG3850" s="99"/>
      <c r="AH3850" s="99"/>
    </row>
    <row r="3851">
      <c r="A3851" s="98"/>
      <c r="B3851" s="99"/>
      <c r="C3851" s="99"/>
      <c r="D3851" s="99"/>
      <c r="E3851" s="100"/>
      <c r="F3851" s="99"/>
      <c r="G3851" s="99"/>
      <c r="H3851" s="99"/>
      <c r="I3851" s="99"/>
      <c r="J3851" s="99"/>
      <c r="K3851" s="101"/>
      <c r="L3851" s="99"/>
      <c r="M3851" s="99"/>
      <c r="N3851" s="99"/>
      <c r="O3851" s="102"/>
      <c r="P3851" s="99"/>
      <c r="Q3851" s="99"/>
      <c r="R3851" s="99"/>
      <c r="S3851" s="99"/>
      <c r="T3851" s="99"/>
      <c r="U3851" s="99"/>
      <c r="V3851" s="99"/>
      <c r="W3851" s="99"/>
      <c r="X3851" s="99"/>
      <c r="Y3851" s="99"/>
      <c r="Z3851" s="99"/>
      <c r="AA3851" s="99"/>
      <c r="AB3851" s="99"/>
      <c r="AC3851" s="99"/>
      <c r="AD3851" s="99"/>
      <c r="AE3851" s="99"/>
      <c r="AF3851" s="99"/>
      <c r="AG3851" s="99"/>
      <c r="AH3851" s="99"/>
    </row>
    <row r="3852">
      <c r="A3852" s="98"/>
      <c r="B3852" s="99"/>
      <c r="C3852" s="99"/>
      <c r="D3852" s="99"/>
      <c r="E3852" s="100"/>
      <c r="F3852" s="99"/>
      <c r="G3852" s="99"/>
      <c r="H3852" s="99"/>
      <c r="I3852" s="99"/>
      <c r="J3852" s="99"/>
      <c r="K3852" s="101"/>
      <c r="L3852" s="99"/>
      <c r="M3852" s="99"/>
      <c r="N3852" s="99"/>
      <c r="O3852" s="102"/>
      <c r="P3852" s="99"/>
      <c r="Q3852" s="99"/>
      <c r="R3852" s="99"/>
      <c r="S3852" s="99"/>
      <c r="T3852" s="99"/>
      <c r="U3852" s="99"/>
      <c r="V3852" s="99"/>
      <c r="W3852" s="99"/>
      <c r="X3852" s="99"/>
      <c r="Y3852" s="99"/>
      <c r="Z3852" s="99"/>
      <c r="AA3852" s="99"/>
      <c r="AB3852" s="99"/>
      <c r="AC3852" s="99"/>
      <c r="AD3852" s="99"/>
      <c r="AE3852" s="99"/>
      <c r="AF3852" s="99"/>
      <c r="AG3852" s="99"/>
      <c r="AH3852" s="99"/>
    </row>
    <row r="3853">
      <c r="A3853" s="98"/>
      <c r="B3853" s="99"/>
      <c r="C3853" s="99"/>
      <c r="D3853" s="99"/>
      <c r="E3853" s="100"/>
      <c r="F3853" s="99"/>
      <c r="G3853" s="99"/>
      <c r="H3853" s="99"/>
      <c r="I3853" s="99"/>
      <c r="J3853" s="99"/>
      <c r="K3853" s="101"/>
      <c r="L3853" s="99"/>
      <c r="M3853" s="99"/>
      <c r="N3853" s="99"/>
      <c r="O3853" s="102"/>
      <c r="P3853" s="99"/>
      <c r="Q3853" s="99"/>
      <c r="R3853" s="99"/>
      <c r="S3853" s="99"/>
      <c r="T3853" s="99"/>
      <c r="U3853" s="99"/>
      <c r="V3853" s="99"/>
      <c r="W3853" s="99"/>
      <c r="X3853" s="99"/>
      <c r="Y3853" s="99"/>
      <c r="Z3853" s="99"/>
      <c r="AA3853" s="99"/>
      <c r="AB3853" s="99"/>
      <c r="AC3853" s="99"/>
      <c r="AD3853" s="99"/>
      <c r="AE3853" s="99"/>
      <c r="AF3853" s="99"/>
      <c r="AG3853" s="99"/>
      <c r="AH3853" s="99"/>
    </row>
    <row r="3854">
      <c r="A3854" s="98"/>
      <c r="B3854" s="99"/>
      <c r="C3854" s="99"/>
      <c r="D3854" s="99"/>
      <c r="E3854" s="100"/>
      <c r="F3854" s="99"/>
      <c r="G3854" s="99"/>
      <c r="H3854" s="99"/>
      <c r="I3854" s="99"/>
      <c r="J3854" s="99"/>
      <c r="K3854" s="101"/>
      <c r="L3854" s="99"/>
      <c r="M3854" s="99"/>
      <c r="N3854" s="99"/>
      <c r="O3854" s="102"/>
      <c r="P3854" s="99"/>
      <c r="Q3854" s="99"/>
      <c r="R3854" s="99"/>
      <c r="S3854" s="99"/>
      <c r="T3854" s="99"/>
      <c r="U3854" s="99"/>
      <c r="V3854" s="99"/>
      <c r="W3854" s="99"/>
      <c r="X3854" s="99"/>
      <c r="Y3854" s="99"/>
      <c r="Z3854" s="99"/>
      <c r="AA3854" s="99"/>
      <c r="AB3854" s="99"/>
      <c r="AC3854" s="99"/>
      <c r="AD3854" s="99"/>
      <c r="AE3854" s="99"/>
      <c r="AF3854" s="99"/>
      <c r="AG3854" s="99"/>
      <c r="AH3854" s="99"/>
    </row>
    <row r="3855">
      <c r="A3855" s="98"/>
      <c r="B3855" s="99"/>
      <c r="C3855" s="99"/>
      <c r="D3855" s="99"/>
      <c r="E3855" s="100"/>
      <c r="F3855" s="99"/>
      <c r="G3855" s="99"/>
      <c r="H3855" s="99"/>
      <c r="I3855" s="99"/>
      <c r="J3855" s="99"/>
      <c r="K3855" s="101"/>
      <c r="L3855" s="99"/>
      <c r="M3855" s="99"/>
      <c r="N3855" s="99"/>
      <c r="O3855" s="102"/>
      <c r="P3855" s="99"/>
      <c r="Q3855" s="99"/>
      <c r="R3855" s="99"/>
      <c r="S3855" s="99"/>
      <c r="T3855" s="99"/>
      <c r="U3855" s="99"/>
      <c r="V3855" s="99"/>
      <c r="W3855" s="99"/>
      <c r="X3855" s="99"/>
      <c r="Y3855" s="99"/>
      <c r="Z3855" s="99"/>
      <c r="AA3855" s="99"/>
      <c r="AB3855" s="99"/>
      <c r="AC3855" s="99"/>
      <c r="AD3855" s="99"/>
      <c r="AE3855" s="99"/>
      <c r="AF3855" s="99"/>
      <c r="AG3855" s="99"/>
      <c r="AH3855" s="99"/>
    </row>
    <row r="3856">
      <c r="A3856" s="98"/>
      <c r="B3856" s="99"/>
      <c r="C3856" s="99"/>
      <c r="D3856" s="99"/>
      <c r="E3856" s="100"/>
      <c r="F3856" s="99"/>
      <c r="G3856" s="99"/>
      <c r="H3856" s="99"/>
      <c r="I3856" s="99"/>
      <c r="J3856" s="99"/>
      <c r="K3856" s="101"/>
      <c r="L3856" s="99"/>
      <c r="M3856" s="99"/>
      <c r="N3856" s="99"/>
      <c r="O3856" s="102"/>
      <c r="P3856" s="99"/>
      <c r="Q3856" s="99"/>
      <c r="R3856" s="99"/>
      <c r="S3856" s="99"/>
      <c r="T3856" s="99"/>
      <c r="U3856" s="99"/>
      <c r="V3856" s="99"/>
      <c r="W3856" s="99"/>
      <c r="X3856" s="99"/>
      <c r="Y3856" s="99"/>
      <c r="Z3856" s="99"/>
      <c r="AA3856" s="99"/>
      <c r="AB3856" s="99"/>
      <c r="AC3856" s="99"/>
      <c r="AD3856" s="99"/>
      <c r="AE3856" s="99"/>
      <c r="AF3856" s="99"/>
      <c r="AG3856" s="99"/>
      <c r="AH3856" s="99"/>
    </row>
    <row r="3857">
      <c r="A3857" s="98"/>
      <c r="B3857" s="99"/>
      <c r="C3857" s="99"/>
      <c r="D3857" s="99"/>
      <c r="E3857" s="100"/>
      <c r="F3857" s="99"/>
      <c r="G3857" s="99"/>
      <c r="H3857" s="99"/>
      <c r="I3857" s="99"/>
      <c r="J3857" s="99"/>
      <c r="K3857" s="101"/>
      <c r="L3857" s="99"/>
      <c r="M3857" s="99"/>
      <c r="N3857" s="99"/>
      <c r="O3857" s="102"/>
      <c r="P3857" s="99"/>
      <c r="Q3857" s="99"/>
      <c r="R3857" s="99"/>
      <c r="S3857" s="99"/>
      <c r="T3857" s="99"/>
      <c r="U3857" s="99"/>
      <c r="V3857" s="99"/>
      <c r="W3857" s="99"/>
      <c r="X3857" s="99"/>
      <c r="Y3857" s="99"/>
      <c r="Z3857" s="99"/>
      <c r="AA3857" s="99"/>
      <c r="AB3857" s="99"/>
      <c r="AC3857" s="99"/>
      <c r="AD3857" s="99"/>
      <c r="AE3857" s="99"/>
      <c r="AF3857" s="99"/>
      <c r="AG3857" s="99"/>
      <c r="AH3857" s="99"/>
    </row>
    <row r="3858">
      <c r="A3858" s="98"/>
      <c r="B3858" s="99"/>
      <c r="C3858" s="99"/>
      <c r="D3858" s="99"/>
      <c r="E3858" s="100"/>
      <c r="F3858" s="99"/>
      <c r="G3858" s="99"/>
      <c r="H3858" s="99"/>
      <c r="I3858" s="99"/>
      <c r="J3858" s="99"/>
      <c r="K3858" s="101"/>
      <c r="L3858" s="99"/>
      <c r="M3858" s="99"/>
      <c r="N3858" s="99"/>
      <c r="O3858" s="102"/>
      <c r="P3858" s="99"/>
      <c r="Q3858" s="99"/>
      <c r="R3858" s="99"/>
      <c r="S3858" s="99"/>
      <c r="T3858" s="99"/>
      <c r="U3858" s="99"/>
      <c r="V3858" s="99"/>
      <c r="W3858" s="99"/>
      <c r="X3858" s="99"/>
      <c r="Y3858" s="99"/>
      <c r="Z3858" s="99"/>
      <c r="AA3858" s="99"/>
      <c r="AB3858" s="99"/>
      <c r="AC3858" s="99"/>
      <c r="AD3858" s="99"/>
      <c r="AE3858" s="99"/>
      <c r="AF3858" s="99"/>
      <c r="AG3858" s="99"/>
      <c r="AH3858" s="99"/>
    </row>
    <row r="3859">
      <c r="A3859" s="98"/>
      <c r="B3859" s="99"/>
      <c r="C3859" s="99"/>
      <c r="D3859" s="99"/>
      <c r="E3859" s="100"/>
      <c r="F3859" s="99"/>
      <c r="G3859" s="99"/>
      <c r="H3859" s="99"/>
      <c r="I3859" s="99"/>
      <c r="J3859" s="99"/>
      <c r="K3859" s="101"/>
      <c r="L3859" s="99"/>
      <c r="M3859" s="99"/>
      <c r="N3859" s="99"/>
      <c r="O3859" s="102"/>
      <c r="P3859" s="99"/>
      <c r="Q3859" s="99"/>
      <c r="R3859" s="99"/>
      <c r="S3859" s="99"/>
      <c r="T3859" s="99"/>
      <c r="U3859" s="99"/>
      <c r="V3859" s="99"/>
      <c r="W3859" s="99"/>
      <c r="X3859" s="99"/>
      <c r="Y3859" s="99"/>
      <c r="Z3859" s="99"/>
      <c r="AA3859" s="99"/>
      <c r="AB3859" s="99"/>
      <c r="AC3859" s="99"/>
      <c r="AD3859" s="99"/>
      <c r="AE3859" s="99"/>
      <c r="AF3859" s="99"/>
      <c r="AG3859" s="99"/>
      <c r="AH3859" s="99"/>
    </row>
    <row r="3860">
      <c r="A3860" s="98"/>
      <c r="B3860" s="99"/>
      <c r="C3860" s="99"/>
      <c r="D3860" s="99"/>
      <c r="E3860" s="100"/>
      <c r="F3860" s="99"/>
      <c r="G3860" s="99"/>
      <c r="H3860" s="99"/>
      <c r="I3860" s="99"/>
      <c r="J3860" s="99"/>
      <c r="K3860" s="101"/>
      <c r="L3860" s="99"/>
      <c r="M3860" s="99"/>
      <c r="N3860" s="99"/>
      <c r="O3860" s="102"/>
      <c r="P3860" s="99"/>
      <c r="Q3860" s="99"/>
      <c r="R3860" s="99"/>
      <c r="S3860" s="99"/>
      <c r="T3860" s="99"/>
      <c r="U3860" s="99"/>
      <c r="V3860" s="99"/>
      <c r="W3860" s="99"/>
      <c r="X3860" s="99"/>
      <c r="Y3860" s="99"/>
      <c r="Z3860" s="99"/>
      <c r="AA3860" s="99"/>
      <c r="AB3860" s="99"/>
      <c r="AC3860" s="99"/>
      <c r="AD3860" s="99"/>
      <c r="AE3860" s="99"/>
      <c r="AF3860" s="99"/>
      <c r="AG3860" s="99"/>
      <c r="AH3860" s="99"/>
    </row>
    <row r="3861">
      <c r="A3861" s="98"/>
      <c r="B3861" s="99"/>
      <c r="C3861" s="99"/>
      <c r="D3861" s="99"/>
      <c r="E3861" s="100"/>
      <c r="F3861" s="99"/>
      <c r="G3861" s="99"/>
      <c r="H3861" s="99"/>
      <c r="I3861" s="99"/>
      <c r="J3861" s="99"/>
      <c r="K3861" s="101"/>
      <c r="L3861" s="99"/>
      <c r="M3861" s="99"/>
      <c r="N3861" s="99"/>
      <c r="O3861" s="102"/>
      <c r="P3861" s="99"/>
      <c r="Q3861" s="99"/>
      <c r="R3861" s="99"/>
      <c r="S3861" s="99"/>
      <c r="T3861" s="99"/>
      <c r="U3861" s="99"/>
      <c r="V3861" s="99"/>
      <c r="W3861" s="99"/>
      <c r="X3861" s="99"/>
      <c r="Y3861" s="99"/>
      <c r="Z3861" s="99"/>
      <c r="AA3861" s="99"/>
      <c r="AB3861" s="99"/>
      <c r="AC3861" s="99"/>
      <c r="AD3861" s="99"/>
      <c r="AE3861" s="99"/>
      <c r="AF3861" s="99"/>
      <c r="AG3861" s="99"/>
      <c r="AH3861" s="99"/>
    </row>
    <row r="3862">
      <c r="A3862" s="98"/>
      <c r="B3862" s="99"/>
      <c r="C3862" s="99"/>
      <c r="D3862" s="99"/>
      <c r="E3862" s="100"/>
      <c r="F3862" s="99"/>
      <c r="G3862" s="99"/>
      <c r="H3862" s="99"/>
      <c r="I3862" s="99"/>
      <c r="J3862" s="99"/>
      <c r="K3862" s="101"/>
      <c r="L3862" s="99"/>
      <c r="M3862" s="99"/>
      <c r="N3862" s="99"/>
      <c r="O3862" s="102"/>
      <c r="P3862" s="99"/>
      <c r="Q3862" s="99"/>
      <c r="R3862" s="99"/>
      <c r="S3862" s="99"/>
      <c r="T3862" s="99"/>
      <c r="U3862" s="99"/>
      <c r="V3862" s="99"/>
      <c r="W3862" s="99"/>
      <c r="X3862" s="99"/>
      <c r="Y3862" s="99"/>
      <c r="Z3862" s="99"/>
      <c r="AA3862" s="99"/>
      <c r="AB3862" s="99"/>
      <c r="AC3862" s="99"/>
      <c r="AD3862" s="99"/>
      <c r="AE3862" s="99"/>
      <c r="AF3862" s="99"/>
      <c r="AG3862" s="99"/>
      <c r="AH3862" s="99"/>
    </row>
    <row r="3863">
      <c r="A3863" s="98"/>
      <c r="B3863" s="99"/>
      <c r="C3863" s="99"/>
      <c r="D3863" s="99"/>
      <c r="E3863" s="100"/>
      <c r="F3863" s="99"/>
      <c r="G3863" s="99"/>
      <c r="H3863" s="99"/>
      <c r="I3863" s="99"/>
      <c r="J3863" s="99"/>
      <c r="K3863" s="101"/>
      <c r="L3863" s="99"/>
      <c r="M3863" s="99"/>
      <c r="N3863" s="99"/>
      <c r="O3863" s="102"/>
      <c r="P3863" s="99"/>
      <c r="Q3863" s="99"/>
      <c r="R3863" s="99"/>
      <c r="S3863" s="99"/>
      <c r="T3863" s="99"/>
      <c r="U3863" s="99"/>
      <c r="V3863" s="99"/>
      <c r="W3863" s="99"/>
      <c r="X3863" s="99"/>
      <c r="Y3863" s="99"/>
      <c r="Z3863" s="99"/>
      <c r="AA3863" s="99"/>
      <c r="AB3863" s="99"/>
      <c r="AC3863" s="99"/>
      <c r="AD3863" s="99"/>
      <c r="AE3863" s="99"/>
      <c r="AF3863" s="99"/>
      <c r="AG3863" s="99"/>
      <c r="AH3863" s="99"/>
    </row>
    <row r="3864">
      <c r="A3864" s="98"/>
      <c r="B3864" s="99"/>
      <c r="C3864" s="99"/>
      <c r="D3864" s="99"/>
      <c r="E3864" s="100"/>
      <c r="F3864" s="99"/>
      <c r="G3864" s="99"/>
      <c r="H3864" s="99"/>
      <c r="I3864" s="99"/>
      <c r="J3864" s="99"/>
      <c r="K3864" s="101"/>
      <c r="L3864" s="99"/>
      <c r="M3864" s="99"/>
      <c r="N3864" s="99"/>
      <c r="O3864" s="102"/>
      <c r="P3864" s="99"/>
      <c r="Q3864" s="99"/>
      <c r="R3864" s="99"/>
      <c r="S3864" s="99"/>
      <c r="T3864" s="99"/>
      <c r="U3864" s="99"/>
      <c r="V3864" s="99"/>
      <c r="W3864" s="99"/>
      <c r="X3864" s="99"/>
      <c r="Y3864" s="99"/>
      <c r="Z3864" s="99"/>
      <c r="AA3864" s="99"/>
      <c r="AB3864" s="99"/>
      <c r="AC3864" s="99"/>
      <c r="AD3864" s="99"/>
      <c r="AE3864" s="99"/>
      <c r="AF3864" s="99"/>
      <c r="AG3864" s="99"/>
      <c r="AH3864" s="99"/>
    </row>
    <row r="3865">
      <c r="A3865" s="98"/>
      <c r="B3865" s="99"/>
      <c r="C3865" s="99"/>
      <c r="D3865" s="99"/>
      <c r="E3865" s="100"/>
      <c r="F3865" s="99"/>
      <c r="G3865" s="99"/>
      <c r="H3865" s="99"/>
      <c r="I3865" s="99"/>
      <c r="J3865" s="99"/>
      <c r="K3865" s="101"/>
      <c r="L3865" s="99"/>
      <c r="M3865" s="99"/>
      <c r="N3865" s="99"/>
      <c r="O3865" s="102"/>
      <c r="P3865" s="99"/>
      <c r="Q3865" s="99"/>
      <c r="R3865" s="99"/>
      <c r="S3865" s="99"/>
      <c r="T3865" s="99"/>
      <c r="U3865" s="99"/>
      <c r="V3865" s="99"/>
      <c r="W3865" s="99"/>
      <c r="X3865" s="99"/>
      <c r="Y3865" s="99"/>
      <c r="Z3865" s="99"/>
      <c r="AA3865" s="99"/>
      <c r="AB3865" s="99"/>
      <c r="AC3865" s="99"/>
      <c r="AD3865" s="99"/>
      <c r="AE3865" s="99"/>
      <c r="AF3865" s="99"/>
      <c r="AG3865" s="99"/>
      <c r="AH3865" s="99"/>
    </row>
    <row r="3866">
      <c r="A3866" s="98"/>
      <c r="B3866" s="99"/>
      <c r="C3866" s="99"/>
      <c r="D3866" s="99"/>
      <c r="E3866" s="100"/>
      <c r="F3866" s="99"/>
      <c r="G3866" s="99"/>
      <c r="H3866" s="99"/>
      <c r="I3866" s="99"/>
      <c r="J3866" s="99"/>
      <c r="K3866" s="101"/>
      <c r="L3866" s="99"/>
      <c r="M3866" s="99"/>
      <c r="N3866" s="99"/>
      <c r="O3866" s="102"/>
      <c r="P3866" s="99"/>
      <c r="Q3866" s="99"/>
      <c r="R3866" s="99"/>
      <c r="S3866" s="99"/>
      <c r="T3866" s="99"/>
      <c r="U3866" s="99"/>
      <c r="V3866" s="99"/>
      <c r="W3866" s="99"/>
      <c r="X3866" s="99"/>
      <c r="Y3866" s="99"/>
      <c r="Z3866" s="99"/>
      <c r="AA3866" s="99"/>
      <c r="AB3866" s="99"/>
      <c r="AC3866" s="99"/>
      <c r="AD3866" s="99"/>
      <c r="AE3866" s="99"/>
      <c r="AF3866" s="99"/>
      <c r="AG3866" s="99"/>
      <c r="AH3866" s="99"/>
    </row>
    <row r="3867">
      <c r="A3867" s="98"/>
      <c r="B3867" s="99"/>
      <c r="C3867" s="99"/>
      <c r="D3867" s="99"/>
      <c r="E3867" s="100"/>
      <c r="F3867" s="99"/>
      <c r="G3867" s="99"/>
      <c r="H3867" s="99"/>
      <c r="I3867" s="99"/>
      <c r="J3867" s="99"/>
      <c r="K3867" s="101"/>
      <c r="L3867" s="99"/>
      <c r="M3867" s="99"/>
      <c r="N3867" s="99"/>
      <c r="O3867" s="102"/>
      <c r="P3867" s="99"/>
      <c r="Q3867" s="99"/>
      <c r="R3867" s="99"/>
      <c r="S3867" s="99"/>
      <c r="T3867" s="99"/>
      <c r="U3867" s="99"/>
      <c r="V3867" s="99"/>
      <c r="W3867" s="99"/>
      <c r="X3867" s="99"/>
      <c r="Y3867" s="99"/>
      <c r="Z3867" s="99"/>
      <c r="AA3867" s="99"/>
      <c r="AB3867" s="99"/>
      <c r="AC3867" s="99"/>
      <c r="AD3867" s="99"/>
      <c r="AE3867" s="99"/>
      <c r="AF3867" s="99"/>
      <c r="AG3867" s="99"/>
      <c r="AH3867" s="99"/>
    </row>
    <row r="3868">
      <c r="A3868" s="98"/>
      <c r="B3868" s="99"/>
      <c r="C3868" s="99"/>
      <c r="D3868" s="99"/>
      <c r="E3868" s="100"/>
      <c r="F3868" s="99"/>
      <c r="G3868" s="99"/>
      <c r="H3868" s="99"/>
      <c r="I3868" s="99"/>
      <c r="J3868" s="99"/>
      <c r="K3868" s="101"/>
      <c r="L3868" s="99"/>
      <c r="M3868" s="99"/>
      <c r="N3868" s="99"/>
      <c r="O3868" s="102"/>
      <c r="P3868" s="99"/>
      <c r="Q3868" s="99"/>
      <c r="R3868" s="99"/>
      <c r="S3868" s="99"/>
      <c r="T3868" s="99"/>
      <c r="U3868" s="99"/>
      <c r="V3868" s="99"/>
      <c r="W3868" s="99"/>
      <c r="X3868" s="99"/>
      <c r="Y3868" s="99"/>
      <c r="Z3868" s="99"/>
      <c r="AA3868" s="99"/>
      <c r="AB3868" s="99"/>
      <c r="AC3868" s="99"/>
      <c r="AD3868" s="99"/>
      <c r="AE3868" s="99"/>
      <c r="AF3868" s="99"/>
      <c r="AG3868" s="99"/>
      <c r="AH3868" s="99"/>
    </row>
    <row r="3869">
      <c r="A3869" s="98"/>
      <c r="B3869" s="99"/>
      <c r="C3869" s="99"/>
      <c r="D3869" s="99"/>
      <c r="E3869" s="100"/>
      <c r="F3869" s="99"/>
      <c r="G3869" s="99"/>
      <c r="H3869" s="99"/>
      <c r="I3869" s="99"/>
      <c r="J3869" s="99"/>
      <c r="K3869" s="101"/>
      <c r="L3869" s="99"/>
      <c r="M3869" s="99"/>
      <c r="N3869" s="99"/>
      <c r="O3869" s="102"/>
      <c r="P3869" s="99"/>
      <c r="Q3869" s="99"/>
      <c r="R3869" s="99"/>
      <c r="S3869" s="99"/>
      <c r="T3869" s="99"/>
      <c r="U3869" s="99"/>
      <c r="V3869" s="99"/>
      <c r="W3869" s="99"/>
      <c r="X3869" s="99"/>
      <c r="Y3869" s="99"/>
      <c r="Z3869" s="99"/>
      <c r="AA3869" s="99"/>
      <c r="AB3869" s="99"/>
      <c r="AC3869" s="99"/>
      <c r="AD3869" s="99"/>
      <c r="AE3869" s="99"/>
      <c r="AF3869" s="99"/>
      <c r="AG3869" s="99"/>
      <c r="AH3869" s="99"/>
    </row>
    <row r="3870">
      <c r="A3870" s="98"/>
      <c r="B3870" s="99"/>
      <c r="C3870" s="99"/>
      <c r="D3870" s="99"/>
      <c r="E3870" s="100"/>
      <c r="F3870" s="99"/>
      <c r="G3870" s="99"/>
      <c r="H3870" s="99"/>
      <c r="I3870" s="99"/>
      <c r="J3870" s="99"/>
      <c r="K3870" s="101"/>
      <c r="L3870" s="99"/>
      <c r="M3870" s="99"/>
      <c r="N3870" s="99"/>
      <c r="O3870" s="102"/>
      <c r="P3870" s="99"/>
      <c r="Q3870" s="99"/>
      <c r="R3870" s="99"/>
      <c r="S3870" s="99"/>
      <c r="T3870" s="99"/>
      <c r="U3870" s="99"/>
      <c r="V3870" s="99"/>
      <c r="W3870" s="99"/>
      <c r="X3870" s="99"/>
      <c r="Y3870" s="99"/>
      <c r="Z3870" s="99"/>
      <c r="AA3870" s="99"/>
      <c r="AB3870" s="99"/>
      <c r="AC3870" s="99"/>
      <c r="AD3870" s="99"/>
      <c r="AE3870" s="99"/>
      <c r="AF3870" s="99"/>
      <c r="AG3870" s="99"/>
      <c r="AH3870" s="99"/>
    </row>
    <row r="3871">
      <c r="A3871" s="98"/>
      <c r="B3871" s="99"/>
      <c r="C3871" s="99"/>
      <c r="D3871" s="99"/>
      <c r="E3871" s="100"/>
      <c r="F3871" s="99"/>
      <c r="G3871" s="99"/>
      <c r="H3871" s="99"/>
      <c r="I3871" s="99"/>
      <c r="J3871" s="99"/>
      <c r="K3871" s="101"/>
      <c r="L3871" s="99"/>
      <c r="M3871" s="99"/>
      <c r="N3871" s="99"/>
      <c r="O3871" s="102"/>
      <c r="P3871" s="99"/>
      <c r="Q3871" s="99"/>
      <c r="R3871" s="99"/>
      <c r="S3871" s="99"/>
      <c r="T3871" s="99"/>
      <c r="U3871" s="99"/>
      <c r="V3871" s="99"/>
      <c r="W3871" s="99"/>
      <c r="X3871" s="99"/>
      <c r="Y3871" s="99"/>
      <c r="Z3871" s="99"/>
      <c r="AA3871" s="99"/>
      <c r="AB3871" s="99"/>
      <c r="AC3871" s="99"/>
      <c r="AD3871" s="99"/>
      <c r="AE3871" s="99"/>
      <c r="AF3871" s="99"/>
      <c r="AG3871" s="99"/>
      <c r="AH3871" s="99"/>
    </row>
    <row r="3872">
      <c r="A3872" s="98"/>
      <c r="B3872" s="99"/>
      <c r="C3872" s="99"/>
      <c r="D3872" s="99"/>
      <c r="E3872" s="100"/>
      <c r="F3872" s="99"/>
      <c r="G3872" s="99"/>
      <c r="H3872" s="99"/>
      <c r="I3872" s="99"/>
      <c r="J3872" s="99"/>
      <c r="K3872" s="101"/>
      <c r="L3872" s="99"/>
      <c r="M3872" s="99"/>
      <c r="N3872" s="99"/>
      <c r="O3872" s="102"/>
      <c r="P3872" s="99"/>
      <c r="Q3872" s="99"/>
      <c r="R3872" s="99"/>
      <c r="S3872" s="99"/>
      <c r="T3872" s="99"/>
      <c r="U3872" s="99"/>
      <c r="V3872" s="99"/>
      <c r="W3872" s="99"/>
      <c r="X3872" s="99"/>
      <c r="Y3872" s="99"/>
      <c r="Z3872" s="99"/>
      <c r="AA3872" s="99"/>
      <c r="AB3872" s="99"/>
      <c r="AC3872" s="99"/>
      <c r="AD3872" s="99"/>
      <c r="AE3872" s="99"/>
      <c r="AF3872" s="99"/>
      <c r="AG3872" s="99"/>
      <c r="AH3872" s="99"/>
    </row>
    <row r="3873">
      <c r="A3873" s="98"/>
      <c r="B3873" s="99"/>
      <c r="C3873" s="99"/>
      <c r="D3873" s="99"/>
      <c r="E3873" s="100"/>
      <c r="F3873" s="99"/>
      <c r="G3873" s="99"/>
      <c r="H3873" s="99"/>
      <c r="I3873" s="99"/>
      <c r="J3873" s="99"/>
      <c r="K3873" s="101"/>
      <c r="L3873" s="99"/>
      <c r="M3873" s="99"/>
      <c r="N3873" s="99"/>
      <c r="O3873" s="102"/>
      <c r="P3873" s="99"/>
      <c r="Q3873" s="99"/>
      <c r="R3873" s="99"/>
      <c r="S3873" s="99"/>
      <c r="T3873" s="99"/>
      <c r="U3873" s="99"/>
      <c r="V3873" s="99"/>
      <c r="W3873" s="99"/>
      <c r="X3873" s="99"/>
      <c r="Y3873" s="99"/>
      <c r="Z3873" s="99"/>
      <c r="AA3873" s="99"/>
      <c r="AB3873" s="99"/>
      <c r="AC3873" s="99"/>
      <c r="AD3873" s="99"/>
      <c r="AE3873" s="99"/>
      <c r="AF3873" s="99"/>
      <c r="AG3873" s="99"/>
      <c r="AH3873" s="99"/>
    </row>
    <row r="3874">
      <c r="A3874" s="98"/>
      <c r="B3874" s="99"/>
      <c r="C3874" s="99"/>
      <c r="D3874" s="99"/>
      <c r="E3874" s="100"/>
      <c r="F3874" s="99"/>
      <c r="G3874" s="99"/>
      <c r="H3874" s="99"/>
      <c r="I3874" s="99"/>
      <c r="J3874" s="99"/>
      <c r="K3874" s="101"/>
      <c r="L3874" s="99"/>
      <c r="M3874" s="99"/>
      <c r="N3874" s="99"/>
      <c r="O3874" s="102"/>
      <c r="P3874" s="99"/>
      <c r="Q3874" s="99"/>
      <c r="R3874" s="99"/>
      <c r="S3874" s="99"/>
      <c r="T3874" s="99"/>
      <c r="U3874" s="99"/>
      <c r="V3874" s="99"/>
      <c r="W3874" s="99"/>
      <c r="X3874" s="99"/>
      <c r="Y3874" s="99"/>
      <c r="Z3874" s="99"/>
      <c r="AA3874" s="99"/>
      <c r="AB3874" s="99"/>
      <c r="AC3874" s="99"/>
      <c r="AD3874" s="99"/>
      <c r="AE3874" s="99"/>
      <c r="AF3874" s="99"/>
      <c r="AG3874" s="99"/>
      <c r="AH3874" s="99"/>
    </row>
    <row r="3875">
      <c r="A3875" s="98"/>
      <c r="B3875" s="99"/>
      <c r="C3875" s="99"/>
      <c r="D3875" s="99"/>
      <c r="E3875" s="100"/>
      <c r="F3875" s="99"/>
      <c r="G3875" s="99"/>
      <c r="H3875" s="99"/>
      <c r="I3875" s="99"/>
      <c r="J3875" s="99"/>
      <c r="K3875" s="101"/>
      <c r="L3875" s="99"/>
      <c r="M3875" s="99"/>
      <c r="N3875" s="99"/>
      <c r="O3875" s="102"/>
      <c r="P3875" s="99"/>
      <c r="Q3875" s="99"/>
      <c r="R3875" s="99"/>
      <c r="S3875" s="99"/>
      <c r="T3875" s="99"/>
      <c r="U3875" s="99"/>
      <c r="V3875" s="99"/>
      <c r="W3875" s="99"/>
      <c r="X3875" s="99"/>
      <c r="Y3875" s="99"/>
      <c r="Z3875" s="99"/>
      <c r="AA3875" s="99"/>
      <c r="AB3875" s="99"/>
      <c r="AC3875" s="99"/>
      <c r="AD3875" s="99"/>
      <c r="AE3875" s="99"/>
      <c r="AF3875" s="99"/>
      <c r="AG3875" s="99"/>
      <c r="AH3875" s="99"/>
    </row>
    <row r="3876">
      <c r="A3876" s="98"/>
      <c r="B3876" s="99"/>
      <c r="C3876" s="99"/>
      <c r="D3876" s="99"/>
      <c r="E3876" s="100"/>
      <c r="F3876" s="99"/>
      <c r="G3876" s="99"/>
      <c r="H3876" s="99"/>
      <c r="I3876" s="99"/>
      <c r="J3876" s="99"/>
      <c r="K3876" s="101"/>
      <c r="L3876" s="99"/>
      <c r="M3876" s="99"/>
      <c r="N3876" s="99"/>
      <c r="O3876" s="102"/>
      <c r="P3876" s="99"/>
      <c r="Q3876" s="99"/>
      <c r="R3876" s="99"/>
      <c r="S3876" s="99"/>
      <c r="T3876" s="99"/>
      <c r="U3876" s="99"/>
      <c r="V3876" s="99"/>
      <c r="W3876" s="99"/>
      <c r="X3876" s="99"/>
      <c r="Y3876" s="99"/>
      <c r="Z3876" s="99"/>
      <c r="AA3876" s="99"/>
      <c r="AB3876" s="99"/>
      <c r="AC3876" s="99"/>
      <c r="AD3876" s="99"/>
      <c r="AE3876" s="99"/>
      <c r="AF3876" s="99"/>
      <c r="AG3876" s="99"/>
      <c r="AH3876" s="99"/>
    </row>
    <row r="3877">
      <c r="A3877" s="98"/>
      <c r="B3877" s="99"/>
      <c r="C3877" s="99"/>
      <c r="D3877" s="99"/>
      <c r="E3877" s="100"/>
      <c r="F3877" s="99"/>
      <c r="G3877" s="99"/>
      <c r="H3877" s="99"/>
      <c r="I3877" s="99"/>
      <c r="J3877" s="99"/>
      <c r="K3877" s="101"/>
      <c r="L3877" s="99"/>
      <c r="M3877" s="99"/>
      <c r="N3877" s="99"/>
      <c r="O3877" s="102"/>
      <c r="P3877" s="99"/>
      <c r="Q3877" s="99"/>
      <c r="R3877" s="99"/>
      <c r="S3877" s="99"/>
      <c r="T3877" s="99"/>
      <c r="U3877" s="99"/>
      <c r="V3877" s="99"/>
      <c r="W3877" s="99"/>
      <c r="X3877" s="99"/>
      <c r="Y3877" s="99"/>
      <c r="Z3877" s="99"/>
      <c r="AA3877" s="99"/>
      <c r="AB3877" s="99"/>
      <c r="AC3877" s="99"/>
      <c r="AD3877" s="99"/>
      <c r="AE3877" s="99"/>
      <c r="AF3877" s="99"/>
      <c r="AG3877" s="99"/>
      <c r="AH3877" s="99"/>
    </row>
    <row r="3878">
      <c r="A3878" s="98"/>
      <c r="B3878" s="99"/>
      <c r="C3878" s="99"/>
      <c r="D3878" s="99"/>
      <c r="E3878" s="100"/>
      <c r="F3878" s="99"/>
      <c r="G3878" s="99"/>
      <c r="H3878" s="99"/>
      <c r="I3878" s="99"/>
      <c r="J3878" s="99"/>
      <c r="K3878" s="101"/>
      <c r="L3878" s="99"/>
      <c r="M3878" s="99"/>
      <c r="N3878" s="99"/>
      <c r="O3878" s="102"/>
      <c r="P3878" s="99"/>
      <c r="Q3878" s="99"/>
      <c r="R3878" s="99"/>
      <c r="S3878" s="99"/>
      <c r="T3878" s="99"/>
      <c r="U3878" s="99"/>
      <c r="V3878" s="99"/>
      <c r="W3878" s="99"/>
      <c r="X3878" s="99"/>
      <c r="Y3878" s="99"/>
      <c r="Z3878" s="99"/>
      <c r="AA3878" s="99"/>
      <c r="AB3878" s="99"/>
      <c r="AC3878" s="99"/>
      <c r="AD3878" s="99"/>
      <c r="AE3878" s="99"/>
      <c r="AF3878" s="99"/>
      <c r="AG3878" s="99"/>
      <c r="AH3878" s="99"/>
    </row>
    <row r="3879">
      <c r="A3879" s="98"/>
      <c r="B3879" s="99"/>
      <c r="C3879" s="99"/>
      <c r="D3879" s="99"/>
      <c r="E3879" s="100"/>
      <c r="F3879" s="99"/>
      <c r="G3879" s="99"/>
      <c r="H3879" s="99"/>
      <c r="I3879" s="99"/>
      <c r="J3879" s="99"/>
      <c r="K3879" s="101"/>
      <c r="L3879" s="99"/>
      <c r="M3879" s="99"/>
      <c r="N3879" s="99"/>
      <c r="O3879" s="102"/>
      <c r="P3879" s="99"/>
      <c r="Q3879" s="99"/>
      <c r="R3879" s="99"/>
      <c r="S3879" s="99"/>
      <c r="T3879" s="99"/>
      <c r="U3879" s="99"/>
      <c r="V3879" s="99"/>
      <c r="W3879" s="99"/>
      <c r="X3879" s="99"/>
      <c r="Y3879" s="99"/>
      <c r="Z3879" s="99"/>
      <c r="AA3879" s="99"/>
      <c r="AB3879" s="99"/>
      <c r="AC3879" s="99"/>
      <c r="AD3879" s="99"/>
      <c r="AE3879" s="99"/>
      <c r="AF3879" s="99"/>
      <c r="AG3879" s="99"/>
      <c r="AH3879" s="99"/>
    </row>
    <row r="3880">
      <c r="A3880" s="98"/>
      <c r="B3880" s="99"/>
      <c r="C3880" s="99"/>
      <c r="D3880" s="99"/>
      <c r="E3880" s="100"/>
      <c r="F3880" s="99"/>
      <c r="G3880" s="99"/>
      <c r="H3880" s="99"/>
      <c r="I3880" s="99"/>
      <c r="J3880" s="99"/>
      <c r="K3880" s="101"/>
      <c r="L3880" s="99"/>
      <c r="M3880" s="99"/>
      <c r="N3880" s="99"/>
      <c r="O3880" s="102"/>
      <c r="P3880" s="99"/>
      <c r="Q3880" s="99"/>
      <c r="R3880" s="99"/>
      <c r="S3880" s="99"/>
      <c r="T3880" s="99"/>
      <c r="U3880" s="99"/>
      <c r="V3880" s="99"/>
      <c r="W3880" s="99"/>
      <c r="X3880" s="99"/>
      <c r="Y3880" s="99"/>
      <c r="Z3880" s="99"/>
      <c r="AA3880" s="99"/>
      <c r="AB3880" s="99"/>
      <c r="AC3880" s="99"/>
      <c r="AD3880" s="99"/>
      <c r="AE3880" s="99"/>
      <c r="AF3880" s="99"/>
      <c r="AG3880" s="99"/>
      <c r="AH3880" s="99"/>
    </row>
    <row r="3881">
      <c r="A3881" s="98"/>
      <c r="B3881" s="99"/>
      <c r="C3881" s="99"/>
      <c r="D3881" s="99"/>
      <c r="E3881" s="100"/>
      <c r="F3881" s="99"/>
      <c r="G3881" s="99"/>
      <c r="H3881" s="99"/>
      <c r="I3881" s="99"/>
      <c r="J3881" s="99"/>
      <c r="K3881" s="101"/>
      <c r="L3881" s="99"/>
      <c r="M3881" s="99"/>
      <c r="N3881" s="99"/>
      <c r="O3881" s="102"/>
      <c r="P3881" s="99"/>
      <c r="Q3881" s="99"/>
      <c r="R3881" s="99"/>
      <c r="S3881" s="99"/>
      <c r="T3881" s="99"/>
      <c r="U3881" s="99"/>
      <c r="V3881" s="99"/>
      <c r="W3881" s="99"/>
      <c r="X3881" s="99"/>
      <c r="Y3881" s="99"/>
      <c r="Z3881" s="99"/>
      <c r="AA3881" s="99"/>
      <c r="AB3881" s="99"/>
      <c r="AC3881" s="99"/>
      <c r="AD3881" s="99"/>
      <c r="AE3881" s="99"/>
      <c r="AF3881" s="99"/>
      <c r="AG3881" s="99"/>
      <c r="AH3881" s="99"/>
    </row>
    <row r="3882">
      <c r="A3882" s="98"/>
      <c r="B3882" s="99"/>
      <c r="C3882" s="99"/>
      <c r="D3882" s="99"/>
      <c r="E3882" s="100"/>
      <c r="F3882" s="99"/>
      <c r="G3882" s="99"/>
      <c r="H3882" s="99"/>
      <c r="I3882" s="99"/>
      <c r="J3882" s="99"/>
      <c r="K3882" s="101"/>
      <c r="L3882" s="99"/>
      <c r="M3882" s="99"/>
      <c r="N3882" s="99"/>
      <c r="O3882" s="102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</row>
    <row r="3883">
      <c r="A3883" s="98"/>
      <c r="B3883" s="99"/>
      <c r="C3883" s="99"/>
      <c r="D3883" s="99"/>
      <c r="E3883" s="100"/>
      <c r="F3883" s="99"/>
      <c r="G3883" s="99"/>
      <c r="H3883" s="99"/>
      <c r="I3883" s="99"/>
      <c r="J3883" s="99"/>
      <c r="K3883" s="101"/>
      <c r="L3883" s="99"/>
      <c r="M3883" s="99"/>
      <c r="N3883" s="99"/>
      <c r="O3883" s="102"/>
      <c r="P3883" s="99"/>
      <c r="Q3883" s="99"/>
      <c r="R3883" s="99"/>
      <c r="S3883" s="99"/>
      <c r="T3883" s="99"/>
      <c r="U3883" s="99"/>
      <c r="V3883" s="99"/>
      <c r="W3883" s="99"/>
      <c r="X3883" s="99"/>
      <c r="Y3883" s="99"/>
      <c r="Z3883" s="99"/>
      <c r="AA3883" s="99"/>
      <c r="AB3883" s="99"/>
      <c r="AC3883" s="99"/>
      <c r="AD3883" s="99"/>
      <c r="AE3883" s="99"/>
      <c r="AF3883" s="99"/>
      <c r="AG3883" s="99"/>
      <c r="AH3883" s="99"/>
    </row>
    <row r="3884">
      <c r="A3884" s="98"/>
      <c r="B3884" s="99"/>
      <c r="C3884" s="99"/>
      <c r="D3884" s="99"/>
      <c r="E3884" s="100"/>
      <c r="F3884" s="99"/>
      <c r="G3884" s="99"/>
      <c r="H3884" s="99"/>
      <c r="I3884" s="99"/>
      <c r="J3884" s="99"/>
      <c r="K3884" s="101"/>
      <c r="L3884" s="99"/>
      <c r="M3884" s="99"/>
      <c r="N3884" s="99"/>
      <c r="O3884" s="102"/>
      <c r="P3884" s="99"/>
      <c r="Q3884" s="99"/>
      <c r="R3884" s="99"/>
      <c r="S3884" s="99"/>
      <c r="T3884" s="99"/>
      <c r="U3884" s="99"/>
      <c r="V3884" s="99"/>
      <c r="W3884" s="99"/>
      <c r="X3884" s="99"/>
      <c r="Y3884" s="99"/>
      <c r="Z3884" s="99"/>
      <c r="AA3884" s="99"/>
      <c r="AB3884" s="99"/>
      <c r="AC3884" s="99"/>
      <c r="AD3884" s="99"/>
      <c r="AE3884" s="99"/>
      <c r="AF3884" s="99"/>
      <c r="AG3884" s="99"/>
      <c r="AH3884" s="99"/>
    </row>
    <row r="3885">
      <c r="A3885" s="98"/>
      <c r="B3885" s="99"/>
      <c r="C3885" s="99"/>
      <c r="D3885" s="99"/>
      <c r="E3885" s="100"/>
      <c r="F3885" s="99"/>
      <c r="G3885" s="99"/>
      <c r="H3885" s="99"/>
      <c r="I3885" s="99"/>
      <c r="J3885" s="99"/>
      <c r="K3885" s="101"/>
      <c r="L3885" s="99"/>
      <c r="M3885" s="99"/>
      <c r="N3885" s="99"/>
      <c r="O3885" s="102"/>
      <c r="P3885" s="99"/>
      <c r="Q3885" s="99"/>
      <c r="R3885" s="99"/>
      <c r="S3885" s="99"/>
      <c r="T3885" s="99"/>
      <c r="U3885" s="99"/>
      <c r="V3885" s="99"/>
      <c r="W3885" s="99"/>
      <c r="X3885" s="99"/>
      <c r="Y3885" s="99"/>
      <c r="Z3885" s="99"/>
      <c r="AA3885" s="99"/>
      <c r="AB3885" s="99"/>
      <c r="AC3885" s="99"/>
      <c r="AD3885" s="99"/>
      <c r="AE3885" s="99"/>
      <c r="AF3885" s="99"/>
      <c r="AG3885" s="99"/>
      <c r="AH3885" s="99"/>
    </row>
    <row r="3886">
      <c r="A3886" s="98"/>
      <c r="B3886" s="99"/>
      <c r="C3886" s="99"/>
      <c r="D3886" s="99"/>
      <c r="E3886" s="100"/>
      <c r="F3886" s="99"/>
      <c r="G3886" s="99"/>
      <c r="H3886" s="99"/>
      <c r="I3886" s="99"/>
      <c r="J3886" s="99"/>
      <c r="K3886" s="101"/>
      <c r="L3886" s="99"/>
      <c r="M3886" s="99"/>
      <c r="N3886" s="99"/>
      <c r="O3886" s="102"/>
      <c r="P3886" s="99"/>
      <c r="Q3886" s="99"/>
      <c r="R3886" s="99"/>
      <c r="S3886" s="99"/>
      <c r="T3886" s="99"/>
      <c r="U3886" s="99"/>
      <c r="V3886" s="99"/>
      <c r="W3886" s="99"/>
      <c r="X3886" s="99"/>
      <c r="Y3886" s="99"/>
      <c r="Z3886" s="99"/>
      <c r="AA3886" s="99"/>
      <c r="AB3886" s="99"/>
      <c r="AC3886" s="99"/>
      <c r="AD3886" s="99"/>
      <c r="AE3886" s="99"/>
      <c r="AF3886" s="99"/>
      <c r="AG3886" s="99"/>
      <c r="AH3886" s="99"/>
    </row>
    <row r="3887">
      <c r="A3887" s="98"/>
      <c r="B3887" s="99"/>
      <c r="C3887" s="99"/>
      <c r="D3887" s="99"/>
      <c r="E3887" s="100"/>
      <c r="F3887" s="99"/>
      <c r="G3887" s="99"/>
      <c r="H3887" s="99"/>
      <c r="I3887" s="99"/>
      <c r="J3887" s="99"/>
      <c r="K3887" s="101"/>
      <c r="L3887" s="99"/>
      <c r="M3887" s="99"/>
      <c r="N3887" s="99"/>
      <c r="O3887" s="102"/>
      <c r="P3887" s="99"/>
      <c r="Q3887" s="99"/>
      <c r="R3887" s="99"/>
      <c r="S3887" s="99"/>
      <c r="T3887" s="99"/>
      <c r="U3887" s="99"/>
      <c r="V3887" s="99"/>
      <c r="W3887" s="99"/>
      <c r="X3887" s="99"/>
      <c r="Y3887" s="99"/>
      <c r="Z3887" s="99"/>
      <c r="AA3887" s="99"/>
      <c r="AB3887" s="99"/>
      <c r="AC3887" s="99"/>
      <c r="AD3887" s="99"/>
      <c r="AE3887" s="99"/>
      <c r="AF3887" s="99"/>
      <c r="AG3887" s="99"/>
      <c r="AH3887" s="99"/>
    </row>
    <row r="3888">
      <c r="A3888" s="98"/>
      <c r="B3888" s="99"/>
      <c r="C3888" s="99"/>
      <c r="D3888" s="99"/>
      <c r="E3888" s="100"/>
      <c r="F3888" s="99"/>
      <c r="G3888" s="99"/>
      <c r="H3888" s="99"/>
      <c r="I3888" s="99"/>
      <c r="J3888" s="99"/>
      <c r="K3888" s="101"/>
      <c r="L3888" s="99"/>
      <c r="M3888" s="99"/>
      <c r="N3888" s="99"/>
      <c r="O3888" s="102"/>
      <c r="P3888" s="99"/>
      <c r="Q3888" s="99"/>
      <c r="R3888" s="99"/>
      <c r="S3888" s="99"/>
      <c r="T3888" s="99"/>
      <c r="U3888" s="99"/>
      <c r="V3888" s="99"/>
      <c r="W3888" s="99"/>
      <c r="X3888" s="99"/>
      <c r="Y3888" s="99"/>
      <c r="Z3888" s="99"/>
      <c r="AA3888" s="99"/>
      <c r="AB3888" s="99"/>
      <c r="AC3888" s="99"/>
      <c r="AD3888" s="99"/>
      <c r="AE3888" s="99"/>
      <c r="AF3888" s="99"/>
      <c r="AG3888" s="99"/>
      <c r="AH3888" s="99"/>
    </row>
    <row r="3889">
      <c r="A3889" s="98"/>
      <c r="B3889" s="99"/>
      <c r="C3889" s="99"/>
      <c r="D3889" s="99"/>
      <c r="E3889" s="100"/>
      <c r="F3889" s="99"/>
      <c r="G3889" s="99"/>
      <c r="H3889" s="99"/>
      <c r="I3889" s="99"/>
      <c r="J3889" s="99"/>
      <c r="K3889" s="101"/>
      <c r="L3889" s="99"/>
      <c r="M3889" s="99"/>
      <c r="N3889" s="99"/>
      <c r="O3889" s="102"/>
      <c r="P3889" s="99"/>
      <c r="Q3889" s="99"/>
      <c r="R3889" s="99"/>
      <c r="S3889" s="99"/>
      <c r="T3889" s="99"/>
      <c r="U3889" s="99"/>
      <c r="V3889" s="99"/>
      <c r="W3889" s="99"/>
      <c r="X3889" s="99"/>
      <c r="Y3889" s="99"/>
      <c r="Z3889" s="99"/>
      <c r="AA3889" s="99"/>
      <c r="AB3889" s="99"/>
      <c r="AC3889" s="99"/>
      <c r="AD3889" s="99"/>
      <c r="AE3889" s="99"/>
      <c r="AF3889" s="99"/>
      <c r="AG3889" s="99"/>
      <c r="AH3889" s="99"/>
    </row>
    <row r="3890">
      <c r="A3890" s="98"/>
      <c r="B3890" s="99"/>
      <c r="C3890" s="99"/>
      <c r="D3890" s="99"/>
      <c r="E3890" s="100"/>
      <c r="F3890" s="99"/>
      <c r="G3890" s="99"/>
      <c r="H3890" s="99"/>
      <c r="I3890" s="99"/>
      <c r="J3890" s="99"/>
      <c r="K3890" s="101"/>
      <c r="L3890" s="99"/>
      <c r="M3890" s="99"/>
      <c r="N3890" s="99"/>
      <c r="O3890" s="102"/>
      <c r="P3890" s="99"/>
      <c r="Q3890" s="99"/>
      <c r="R3890" s="99"/>
      <c r="S3890" s="99"/>
      <c r="T3890" s="99"/>
      <c r="U3890" s="99"/>
      <c r="V3890" s="99"/>
      <c r="W3890" s="99"/>
      <c r="X3890" s="99"/>
      <c r="Y3890" s="99"/>
      <c r="Z3890" s="99"/>
      <c r="AA3890" s="99"/>
      <c r="AB3890" s="99"/>
      <c r="AC3890" s="99"/>
      <c r="AD3890" s="99"/>
      <c r="AE3890" s="99"/>
      <c r="AF3890" s="99"/>
      <c r="AG3890" s="99"/>
      <c r="AH3890" s="99"/>
    </row>
    <row r="3891">
      <c r="A3891" s="98"/>
      <c r="B3891" s="99"/>
      <c r="C3891" s="99"/>
      <c r="D3891" s="99"/>
      <c r="E3891" s="100"/>
      <c r="F3891" s="99"/>
      <c r="G3891" s="99"/>
      <c r="H3891" s="99"/>
      <c r="I3891" s="99"/>
      <c r="J3891" s="99"/>
      <c r="K3891" s="101"/>
      <c r="L3891" s="99"/>
      <c r="M3891" s="99"/>
      <c r="N3891" s="99"/>
      <c r="O3891" s="102"/>
      <c r="P3891" s="99"/>
      <c r="Q3891" s="99"/>
      <c r="R3891" s="99"/>
      <c r="S3891" s="99"/>
      <c r="T3891" s="99"/>
      <c r="U3891" s="99"/>
      <c r="V3891" s="99"/>
      <c r="W3891" s="99"/>
      <c r="X3891" s="99"/>
      <c r="Y3891" s="99"/>
      <c r="Z3891" s="99"/>
      <c r="AA3891" s="99"/>
      <c r="AB3891" s="99"/>
      <c r="AC3891" s="99"/>
      <c r="AD3891" s="99"/>
      <c r="AE3891" s="99"/>
      <c r="AF3891" s="99"/>
      <c r="AG3891" s="99"/>
      <c r="AH3891" s="99"/>
    </row>
    <row r="3892">
      <c r="A3892" s="98"/>
      <c r="B3892" s="99"/>
      <c r="C3892" s="99"/>
      <c r="D3892" s="99"/>
      <c r="E3892" s="100"/>
      <c r="F3892" s="99"/>
      <c r="G3892" s="99"/>
      <c r="H3892" s="99"/>
      <c r="I3892" s="99"/>
      <c r="J3892" s="99"/>
      <c r="K3892" s="101"/>
      <c r="L3892" s="99"/>
      <c r="M3892" s="99"/>
      <c r="N3892" s="99"/>
      <c r="O3892" s="102"/>
      <c r="P3892" s="99"/>
      <c r="Q3892" s="99"/>
      <c r="R3892" s="99"/>
      <c r="S3892" s="99"/>
      <c r="T3892" s="99"/>
      <c r="U3892" s="99"/>
      <c r="V3892" s="99"/>
      <c r="W3892" s="99"/>
      <c r="X3892" s="99"/>
      <c r="Y3892" s="99"/>
      <c r="Z3892" s="99"/>
      <c r="AA3892" s="99"/>
      <c r="AB3892" s="99"/>
      <c r="AC3892" s="99"/>
      <c r="AD3892" s="99"/>
      <c r="AE3892" s="99"/>
      <c r="AF3892" s="99"/>
      <c r="AG3892" s="99"/>
      <c r="AH3892" s="99"/>
    </row>
    <row r="3893">
      <c r="A3893" s="98"/>
      <c r="B3893" s="99"/>
      <c r="C3893" s="99"/>
      <c r="D3893" s="99"/>
      <c r="E3893" s="100"/>
      <c r="F3893" s="99"/>
      <c r="G3893" s="99"/>
      <c r="H3893" s="99"/>
      <c r="I3893" s="99"/>
      <c r="J3893" s="99"/>
      <c r="K3893" s="101"/>
      <c r="L3893" s="99"/>
      <c r="M3893" s="99"/>
      <c r="N3893" s="99"/>
      <c r="O3893" s="102"/>
      <c r="P3893" s="99"/>
      <c r="Q3893" s="99"/>
      <c r="R3893" s="99"/>
      <c r="S3893" s="99"/>
      <c r="T3893" s="99"/>
      <c r="U3893" s="99"/>
      <c r="V3893" s="99"/>
      <c r="W3893" s="99"/>
      <c r="X3893" s="99"/>
      <c r="Y3893" s="99"/>
      <c r="Z3893" s="99"/>
      <c r="AA3893" s="99"/>
      <c r="AB3893" s="99"/>
      <c r="AC3893" s="99"/>
      <c r="AD3893" s="99"/>
      <c r="AE3893" s="99"/>
      <c r="AF3893" s="99"/>
      <c r="AG3893" s="99"/>
      <c r="AH3893" s="99"/>
    </row>
    <row r="3894">
      <c r="A3894" s="98"/>
      <c r="B3894" s="99"/>
      <c r="C3894" s="99"/>
      <c r="D3894" s="99"/>
      <c r="E3894" s="100"/>
      <c r="F3894" s="99"/>
      <c r="G3894" s="99"/>
      <c r="H3894" s="99"/>
      <c r="I3894" s="99"/>
      <c r="J3894" s="99"/>
      <c r="K3894" s="101"/>
      <c r="L3894" s="99"/>
      <c r="M3894" s="99"/>
      <c r="N3894" s="99"/>
      <c r="O3894" s="102"/>
      <c r="P3894" s="99"/>
      <c r="Q3894" s="99"/>
      <c r="R3894" s="99"/>
      <c r="S3894" s="99"/>
      <c r="T3894" s="99"/>
      <c r="U3894" s="99"/>
      <c r="V3894" s="99"/>
      <c r="W3894" s="99"/>
      <c r="X3894" s="99"/>
      <c r="Y3894" s="99"/>
      <c r="Z3894" s="99"/>
      <c r="AA3894" s="99"/>
      <c r="AB3894" s="99"/>
      <c r="AC3894" s="99"/>
      <c r="AD3894" s="99"/>
      <c r="AE3894" s="99"/>
      <c r="AF3894" s="99"/>
      <c r="AG3894" s="99"/>
      <c r="AH3894" s="99"/>
    </row>
    <row r="3895">
      <c r="A3895" s="98"/>
      <c r="B3895" s="99"/>
      <c r="C3895" s="99"/>
      <c r="D3895" s="99"/>
      <c r="E3895" s="100"/>
      <c r="F3895" s="99"/>
      <c r="G3895" s="99"/>
      <c r="H3895" s="99"/>
      <c r="I3895" s="99"/>
      <c r="J3895" s="99"/>
      <c r="K3895" s="101"/>
      <c r="L3895" s="99"/>
      <c r="M3895" s="99"/>
      <c r="N3895" s="99"/>
      <c r="O3895" s="102"/>
      <c r="P3895" s="99"/>
      <c r="Q3895" s="99"/>
      <c r="R3895" s="99"/>
      <c r="S3895" s="99"/>
      <c r="T3895" s="99"/>
      <c r="U3895" s="99"/>
      <c r="V3895" s="99"/>
      <c r="W3895" s="99"/>
      <c r="X3895" s="99"/>
      <c r="Y3895" s="99"/>
      <c r="Z3895" s="99"/>
      <c r="AA3895" s="99"/>
      <c r="AB3895" s="99"/>
      <c r="AC3895" s="99"/>
      <c r="AD3895" s="99"/>
      <c r="AE3895" s="99"/>
      <c r="AF3895" s="99"/>
      <c r="AG3895" s="99"/>
      <c r="AH3895" s="99"/>
    </row>
    <row r="3896">
      <c r="A3896" s="98"/>
      <c r="B3896" s="99"/>
      <c r="C3896" s="99"/>
      <c r="D3896" s="99"/>
      <c r="E3896" s="100"/>
      <c r="F3896" s="99"/>
      <c r="G3896" s="99"/>
      <c r="H3896" s="99"/>
      <c r="I3896" s="99"/>
      <c r="J3896" s="99"/>
      <c r="K3896" s="101"/>
      <c r="L3896" s="99"/>
      <c r="M3896" s="99"/>
      <c r="N3896" s="99"/>
      <c r="O3896" s="102"/>
      <c r="P3896" s="99"/>
      <c r="Q3896" s="99"/>
      <c r="R3896" s="99"/>
      <c r="S3896" s="99"/>
      <c r="T3896" s="99"/>
      <c r="U3896" s="99"/>
      <c r="V3896" s="99"/>
      <c r="W3896" s="99"/>
      <c r="X3896" s="99"/>
      <c r="Y3896" s="99"/>
      <c r="Z3896" s="99"/>
      <c r="AA3896" s="99"/>
      <c r="AB3896" s="99"/>
      <c r="AC3896" s="99"/>
      <c r="AD3896" s="99"/>
      <c r="AE3896" s="99"/>
      <c r="AF3896" s="99"/>
      <c r="AG3896" s="99"/>
      <c r="AH3896" s="99"/>
    </row>
    <row r="3897">
      <c r="A3897" s="98"/>
      <c r="B3897" s="99"/>
      <c r="C3897" s="99"/>
      <c r="D3897" s="99"/>
      <c r="E3897" s="100"/>
      <c r="F3897" s="99"/>
      <c r="G3897" s="99"/>
      <c r="H3897" s="99"/>
      <c r="I3897" s="99"/>
      <c r="J3897" s="99"/>
      <c r="K3897" s="101"/>
      <c r="L3897" s="99"/>
      <c r="M3897" s="99"/>
      <c r="N3897" s="99"/>
      <c r="O3897" s="102"/>
      <c r="P3897" s="99"/>
      <c r="Q3897" s="99"/>
      <c r="R3897" s="99"/>
      <c r="S3897" s="99"/>
      <c r="T3897" s="99"/>
      <c r="U3897" s="99"/>
      <c r="V3897" s="99"/>
      <c r="W3897" s="99"/>
      <c r="X3897" s="99"/>
      <c r="Y3897" s="99"/>
      <c r="Z3897" s="99"/>
      <c r="AA3897" s="99"/>
      <c r="AB3897" s="99"/>
      <c r="AC3897" s="99"/>
      <c r="AD3897" s="99"/>
      <c r="AE3897" s="99"/>
      <c r="AF3897" s="99"/>
      <c r="AG3897" s="99"/>
      <c r="AH3897" s="99"/>
    </row>
    <row r="3898">
      <c r="A3898" s="98"/>
      <c r="B3898" s="99"/>
      <c r="C3898" s="99"/>
      <c r="D3898" s="99"/>
      <c r="E3898" s="100"/>
      <c r="F3898" s="99"/>
      <c r="G3898" s="99"/>
      <c r="H3898" s="99"/>
      <c r="I3898" s="99"/>
      <c r="J3898" s="99"/>
      <c r="K3898" s="101"/>
      <c r="L3898" s="99"/>
      <c r="M3898" s="99"/>
      <c r="N3898" s="99"/>
      <c r="O3898" s="102"/>
      <c r="P3898" s="99"/>
      <c r="Q3898" s="99"/>
      <c r="R3898" s="99"/>
      <c r="S3898" s="99"/>
      <c r="T3898" s="99"/>
      <c r="U3898" s="99"/>
      <c r="V3898" s="99"/>
      <c r="W3898" s="99"/>
      <c r="X3898" s="99"/>
      <c r="Y3898" s="99"/>
      <c r="Z3898" s="99"/>
      <c r="AA3898" s="99"/>
      <c r="AB3898" s="99"/>
      <c r="AC3898" s="99"/>
      <c r="AD3898" s="99"/>
      <c r="AE3898" s="99"/>
      <c r="AF3898" s="99"/>
      <c r="AG3898" s="99"/>
      <c r="AH3898" s="99"/>
    </row>
    <row r="3899">
      <c r="A3899" s="98"/>
      <c r="B3899" s="99"/>
      <c r="C3899" s="99"/>
      <c r="D3899" s="99"/>
      <c r="E3899" s="100"/>
      <c r="F3899" s="99"/>
      <c r="G3899" s="99"/>
      <c r="H3899" s="99"/>
      <c r="I3899" s="99"/>
      <c r="J3899" s="99"/>
      <c r="K3899" s="101"/>
      <c r="L3899" s="99"/>
      <c r="M3899" s="99"/>
      <c r="N3899" s="99"/>
      <c r="O3899" s="102"/>
      <c r="P3899" s="99"/>
      <c r="Q3899" s="99"/>
      <c r="R3899" s="99"/>
      <c r="S3899" s="99"/>
      <c r="T3899" s="99"/>
      <c r="U3899" s="99"/>
      <c r="V3899" s="99"/>
      <c r="W3899" s="99"/>
      <c r="X3899" s="99"/>
      <c r="Y3899" s="99"/>
      <c r="Z3899" s="99"/>
      <c r="AA3899" s="99"/>
      <c r="AB3899" s="99"/>
      <c r="AC3899" s="99"/>
      <c r="AD3899" s="99"/>
      <c r="AE3899" s="99"/>
      <c r="AF3899" s="99"/>
      <c r="AG3899" s="99"/>
      <c r="AH3899" s="99"/>
    </row>
    <row r="3900">
      <c r="A3900" s="98"/>
      <c r="B3900" s="99"/>
      <c r="C3900" s="99"/>
      <c r="D3900" s="99"/>
      <c r="E3900" s="100"/>
      <c r="F3900" s="99"/>
      <c r="G3900" s="99"/>
      <c r="H3900" s="99"/>
      <c r="I3900" s="99"/>
      <c r="J3900" s="99"/>
      <c r="K3900" s="101"/>
      <c r="L3900" s="99"/>
      <c r="M3900" s="99"/>
      <c r="N3900" s="99"/>
      <c r="O3900" s="102"/>
      <c r="P3900" s="99"/>
      <c r="Q3900" s="99"/>
      <c r="R3900" s="99"/>
      <c r="S3900" s="99"/>
      <c r="T3900" s="99"/>
      <c r="U3900" s="99"/>
      <c r="V3900" s="99"/>
      <c r="W3900" s="99"/>
      <c r="X3900" s="99"/>
      <c r="Y3900" s="99"/>
      <c r="Z3900" s="99"/>
      <c r="AA3900" s="99"/>
      <c r="AB3900" s="99"/>
      <c r="AC3900" s="99"/>
      <c r="AD3900" s="99"/>
      <c r="AE3900" s="99"/>
      <c r="AF3900" s="99"/>
      <c r="AG3900" s="99"/>
      <c r="AH3900" s="99"/>
    </row>
    <row r="3901">
      <c r="A3901" s="98"/>
      <c r="B3901" s="99"/>
      <c r="C3901" s="99"/>
      <c r="D3901" s="99"/>
      <c r="E3901" s="100"/>
      <c r="F3901" s="99"/>
      <c r="G3901" s="99"/>
      <c r="H3901" s="99"/>
      <c r="I3901" s="99"/>
      <c r="J3901" s="99"/>
      <c r="K3901" s="101"/>
      <c r="L3901" s="99"/>
      <c r="M3901" s="99"/>
      <c r="N3901" s="99"/>
      <c r="O3901" s="102"/>
      <c r="P3901" s="99"/>
      <c r="Q3901" s="99"/>
      <c r="R3901" s="99"/>
      <c r="S3901" s="99"/>
      <c r="T3901" s="99"/>
      <c r="U3901" s="99"/>
      <c r="V3901" s="99"/>
      <c r="W3901" s="99"/>
      <c r="X3901" s="99"/>
      <c r="Y3901" s="99"/>
      <c r="Z3901" s="99"/>
      <c r="AA3901" s="99"/>
      <c r="AB3901" s="99"/>
      <c r="AC3901" s="99"/>
      <c r="AD3901" s="99"/>
      <c r="AE3901" s="99"/>
      <c r="AF3901" s="99"/>
      <c r="AG3901" s="99"/>
      <c r="AH3901" s="99"/>
    </row>
    <row r="3902">
      <c r="A3902" s="98"/>
      <c r="B3902" s="99"/>
      <c r="C3902" s="99"/>
      <c r="D3902" s="99"/>
      <c r="E3902" s="100"/>
      <c r="F3902" s="99"/>
      <c r="G3902" s="99"/>
      <c r="H3902" s="99"/>
      <c r="I3902" s="99"/>
      <c r="J3902" s="99"/>
      <c r="K3902" s="101"/>
      <c r="L3902" s="99"/>
      <c r="M3902" s="99"/>
      <c r="N3902" s="99"/>
      <c r="O3902" s="102"/>
      <c r="P3902" s="99"/>
      <c r="Q3902" s="99"/>
      <c r="R3902" s="99"/>
      <c r="S3902" s="99"/>
      <c r="T3902" s="99"/>
      <c r="U3902" s="99"/>
      <c r="V3902" s="99"/>
      <c r="W3902" s="99"/>
      <c r="X3902" s="99"/>
      <c r="Y3902" s="99"/>
      <c r="Z3902" s="99"/>
      <c r="AA3902" s="99"/>
      <c r="AB3902" s="99"/>
      <c r="AC3902" s="99"/>
      <c r="AD3902" s="99"/>
      <c r="AE3902" s="99"/>
      <c r="AF3902" s="99"/>
      <c r="AG3902" s="99"/>
      <c r="AH3902" s="99"/>
    </row>
    <row r="3903">
      <c r="A3903" s="98"/>
      <c r="B3903" s="99"/>
      <c r="C3903" s="99"/>
      <c r="D3903" s="99"/>
      <c r="E3903" s="100"/>
      <c r="F3903" s="99"/>
      <c r="G3903" s="99"/>
      <c r="H3903" s="99"/>
      <c r="I3903" s="99"/>
      <c r="J3903" s="99"/>
      <c r="K3903" s="101"/>
      <c r="L3903" s="99"/>
      <c r="M3903" s="99"/>
      <c r="N3903" s="99"/>
      <c r="O3903" s="102"/>
      <c r="P3903" s="99"/>
      <c r="Q3903" s="99"/>
      <c r="R3903" s="99"/>
      <c r="S3903" s="99"/>
      <c r="T3903" s="99"/>
      <c r="U3903" s="99"/>
      <c r="V3903" s="99"/>
      <c r="W3903" s="99"/>
      <c r="X3903" s="99"/>
      <c r="Y3903" s="99"/>
      <c r="Z3903" s="99"/>
      <c r="AA3903" s="99"/>
      <c r="AB3903" s="99"/>
      <c r="AC3903" s="99"/>
      <c r="AD3903" s="99"/>
      <c r="AE3903" s="99"/>
      <c r="AF3903" s="99"/>
      <c r="AG3903" s="99"/>
      <c r="AH3903" s="99"/>
    </row>
    <row r="3904">
      <c r="A3904" s="98"/>
      <c r="B3904" s="99"/>
      <c r="C3904" s="99"/>
      <c r="D3904" s="99"/>
      <c r="E3904" s="100"/>
      <c r="F3904" s="99"/>
      <c r="G3904" s="99"/>
      <c r="H3904" s="99"/>
      <c r="I3904" s="99"/>
      <c r="J3904" s="99"/>
      <c r="K3904" s="101"/>
      <c r="L3904" s="99"/>
      <c r="M3904" s="99"/>
      <c r="N3904" s="99"/>
      <c r="O3904" s="102"/>
      <c r="P3904" s="99"/>
      <c r="Q3904" s="99"/>
      <c r="R3904" s="99"/>
      <c r="S3904" s="99"/>
      <c r="T3904" s="99"/>
      <c r="U3904" s="99"/>
      <c r="V3904" s="99"/>
      <c r="W3904" s="99"/>
      <c r="X3904" s="99"/>
      <c r="Y3904" s="99"/>
      <c r="Z3904" s="99"/>
      <c r="AA3904" s="99"/>
      <c r="AB3904" s="99"/>
      <c r="AC3904" s="99"/>
      <c r="AD3904" s="99"/>
      <c r="AE3904" s="99"/>
      <c r="AF3904" s="99"/>
      <c r="AG3904" s="99"/>
      <c r="AH3904" s="99"/>
    </row>
    <row r="3905">
      <c r="A3905" s="98"/>
      <c r="B3905" s="99"/>
      <c r="C3905" s="99"/>
      <c r="D3905" s="99"/>
      <c r="E3905" s="100"/>
      <c r="F3905" s="99"/>
      <c r="G3905" s="99"/>
      <c r="H3905" s="99"/>
      <c r="I3905" s="99"/>
      <c r="J3905" s="99"/>
      <c r="K3905" s="101"/>
      <c r="L3905" s="99"/>
      <c r="M3905" s="99"/>
      <c r="N3905" s="99"/>
      <c r="O3905" s="102"/>
      <c r="P3905" s="99"/>
      <c r="Q3905" s="99"/>
      <c r="R3905" s="99"/>
      <c r="S3905" s="99"/>
      <c r="T3905" s="99"/>
      <c r="U3905" s="99"/>
      <c r="V3905" s="99"/>
      <c r="W3905" s="99"/>
      <c r="X3905" s="99"/>
      <c r="Y3905" s="99"/>
      <c r="Z3905" s="99"/>
      <c r="AA3905" s="99"/>
      <c r="AB3905" s="99"/>
      <c r="AC3905" s="99"/>
      <c r="AD3905" s="99"/>
      <c r="AE3905" s="99"/>
      <c r="AF3905" s="99"/>
      <c r="AG3905" s="99"/>
      <c r="AH3905" s="99"/>
    </row>
    <row r="3906">
      <c r="A3906" s="98"/>
      <c r="B3906" s="99"/>
      <c r="C3906" s="99"/>
      <c r="D3906" s="99"/>
      <c r="E3906" s="100"/>
      <c r="F3906" s="99"/>
      <c r="G3906" s="99"/>
      <c r="H3906" s="99"/>
      <c r="I3906" s="99"/>
      <c r="J3906" s="99"/>
      <c r="K3906" s="101"/>
      <c r="L3906" s="99"/>
      <c r="M3906" s="99"/>
      <c r="N3906" s="99"/>
      <c r="O3906" s="102"/>
      <c r="P3906" s="99"/>
      <c r="Q3906" s="99"/>
      <c r="R3906" s="99"/>
      <c r="S3906" s="99"/>
      <c r="T3906" s="99"/>
      <c r="U3906" s="99"/>
      <c r="V3906" s="99"/>
      <c r="W3906" s="99"/>
      <c r="X3906" s="99"/>
      <c r="Y3906" s="99"/>
      <c r="Z3906" s="99"/>
      <c r="AA3906" s="99"/>
      <c r="AB3906" s="99"/>
      <c r="AC3906" s="99"/>
      <c r="AD3906" s="99"/>
      <c r="AE3906" s="99"/>
      <c r="AF3906" s="99"/>
      <c r="AG3906" s="99"/>
      <c r="AH3906" s="99"/>
    </row>
    <row r="3907">
      <c r="A3907" s="98"/>
      <c r="B3907" s="99"/>
      <c r="C3907" s="99"/>
      <c r="D3907" s="99"/>
      <c r="E3907" s="100"/>
      <c r="F3907" s="99"/>
      <c r="G3907" s="99"/>
      <c r="H3907" s="99"/>
      <c r="I3907" s="99"/>
      <c r="J3907" s="99"/>
      <c r="K3907" s="101"/>
      <c r="L3907" s="99"/>
      <c r="M3907" s="99"/>
      <c r="N3907" s="99"/>
      <c r="O3907" s="102"/>
      <c r="P3907" s="99"/>
      <c r="Q3907" s="99"/>
      <c r="R3907" s="99"/>
      <c r="S3907" s="99"/>
      <c r="T3907" s="99"/>
      <c r="U3907" s="99"/>
      <c r="V3907" s="99"/>
      <c r="W3907" s="99"/>
      <c r="X3907" s="99"/>
      <c r="Y3907" s="99"/>
      <c r="Z3907" s="99"/>
      <c r="AA3907" s="99"/>
      <c r="AB3907" s="99"/>
      <c r="AC3907" s="99"/>
      <c r="AD3907" s="99"/>
      <c r="AE3907" s="99"/>
      <c r="AF3907" s="99"/>
      <c r="AG3907" s="99"/>
      <c r="AH3907" s="99"/>
    </row>
    <row r="3908">
      <c r="A3908" s="98"/>
      <c r="B3908" s="99"/>
      <c r="C3908" s="99"/>
      <c r="D3908" s="99"/>
      <c r="E3908" s="100"/>
      <c r="F3908" s="99"/>
      <c r="G3908" s="99"/>
      <c r="H3908" s="99"/>
      <c r="I3908" s="99"/>
      <c r="J3908" s="99"/>
      <c r="K3908" s="101"/>
      <c r="L3908" s="99"/>
      <c r="M3908" s="99"/>
      <c r="N3908" s="99"/>
      <c r="O3908" s="102"/>
      <c r="P3908" s="99"/>
      <c r="Q3908" s="99"/>
      <c r="R3908" s="99"/>
      <c r="S3908" s="99"/>
      <c r="T3908" s="99"/>
      <c r="U3908" s="99"/>
      <c r="V3908" s="99"/>
      <c r="W3908" s="99"/>
      <c r="X3908" s="99"/>
      <c r="Y3908" s="99"/>
      <c r="Z3908" s="99"/>
      <c r="AA3908" s="99"/>
      <c r="AB3908" s="99"/>
      <c r="AC3908" s="99"/>
      <c r="AD3908" s="99"/>
      <c r="AE3908" s="99"/>
      <c r="AF3908" s="99"/>
      <c r="AG3908" s="99"/>
      <c r="AH3908" s="99"/>
    </row>
    <row r="3909">
      <c r="A3909" s="98"/>
      <c r="B3909" s="99"/>
      <c r="C3909" s="99"/>
      <c r="D3909" s="99"/>
      <c r="E3909" s="100"/>
      <c r="F3909" s="99"/>
      <c r="G3909" s="99"/>
      <c r="H3909" s="99"/>
      <c r="I3909" s="99"/>
      <c r="J3909" s="99"/>
      <c r="K3909" s="101"/>
      <c r="L3909" s="99"/>
      <c r="M3909" s="99"/>
      <c r="N3909" s="99"/>
      <c r="O3909" s="102"/>
      <c r="P3909" s="99"/>
      <c r="Q3909" s="99"/>
      <c r="R3909" s="99"/>
      <c r="S3909" s="99"/>
      <c r="T3909" s="99"/>
      <c r="U3909" s="99"/>
      <c r="V3909" s="99"/>
      <c r="W3909" s="99"/>
      <c r="X3909" s="99"/>
      <c r="Y3909" s="99"/>
      <c r="Z3909" s="99"/>
      <c r="AA3909" s="99"/>
      <c r="AB3909" s="99"/>
      <c r="AC3909" s="99"/>
      <c r="AD3909" s="99"/>
      <c r="AE3909" s="99"/>
      <c r="AF3909" s="99"/>
      <c r="AG3909" s="99"/>
      <c r="AH3909" s="99"/>
    </row>
    <row r="3910">
      <c r="A3910" s="98"/>
      <c r="B3910" s="99"/>
      <c r="C3910" s="99"/>
      <c r="D3910" s="99"/>
      <c r="E3910" s="100"/>
      <c r="F3910" s="99"/>
      <c r="G3910" s="99"/>
      <c r="H3910" s="99"/>
      <c r="I3910" s="99"/>
      <c r="J3910" s="99"/>
      <c r="K3910" s="101"/>
      <c r="L3910" s="99"/>
      <c r="M3910" s="99"/>
      <c r="N3910" s="99"/>
      <c r="O3910" s="102"/>
      <c r="P3910" s="99"/>
      <c r="Q3910" s="99"/>
      <c r="R3910" s="99"/>
      <c r="S3910" s="99"/>
      <c r="T3910" s="99"/>
      <c r="U3910" s="99"/>
      <c r="V3910" s="99"/>
      <c r="W3910" s="99"/>
      <c r="X3910" s="99"/>
      <c r="Y3910" s="99"/>
      <c r="Z3910" s="99"/>
      <c r="AA3910" s="99"/>
      <c r="AB3910" s="99"/>
      <c r="AC3910" s="99"/>
      <c r="AD3910" s="99"/>
      <c r="AE3910" s="99"/>
      <c r="AF3910" s="99"/>
      <c r="AG3910" s="99"/>
      <c r="AH3910" s="99"/>
    </row>
    <row r="3911">
      <c r="A3911" s="98"/>
      <c r="B3911" s="99"/>
      <c r="C3911" s="99"/>
      <c r="D3911" s="99"/>
      <c r="E3911" s="100"/>
      <c r="F3911" s="99"/>
      <c r="G3911" s="99"/>
      <c r="H3911" s="99"/>
      <c r="I3911" s="99"/>
      <c r="J3911" s="99"/>
      <c r="K3911" s="101"/>
      <c r="L3911" s="99"/>
      <c r="M3911" s="99"/>
      <c r="N3911" s="99"/>
      <c r="O3911" s="102"/>
      <c r="P3911" s="99"/>
      <c r="Q3911" s="99"/>
      <c r="R3911" s="99"/>
      <c r="S3911" s="99"/>
      <c r="T3911" s="99"/>
      <c r="U3911" s="99"/>
      <c r="V3911" s="99"/>
      <c r="W3911" s="99"/>
      <c r="X3911" s="99"/>
      <c r="Y3911" s="99"/>
      <c r="Z3911" s="99"/>
      <c r="AA3911" s="99"/>
      <c r="AB3911" s="99"/>
      <c r="AC3911" s="99"/>
      <c r="AD3911" s="99"/>
      <c r="AE3911" s="99"/>
      <c r="AF3911" s="99"/>
      <c r="AG3911" s="99"/>
      <c r="AH3911" s="99"/>
    </row>
    <row r="3912">
      <c r="A3912" s="98"/>
      <c r="B3912" s="99"/>
      <c r="C3912" s="99"/>
      <c r="D3912" s="99"/>
      <c r="E3912" s="100"/>
      <c r="F3912" s="99"/>
      <c r="G3912" s="99"/>
      <c r="H3912" s="99"/>
      <c r="I3912" s="99"/>
      <c r="J3912" s="99"/>
      <c r="K3912" s="101"/>
      <c r="L3912" s="99"/>
      <c r="M3912" s="99"/>
      <c r="N3912" s="99"/>
      <c r="O3912" s="102"/>
      <c r="P3912" s="99"/>
      <c r="Q3912" s="99"/>
      <c r="R3912" s="99"/>
      <c r="S3912" s="99"/>
      <c r="T3912" s="99"/>
      <c r="U3912" s="99"/>
      <c r="V3912" s="99"/>
      <c r="W3912" s="99"/>
      <c r="X3912" s="99"/>
      <c r="Y3912" s="99"/>
      <c r="Z3912" s="99"/>
      <c r="AA3912" s="99"/>
      <c r="AB3912" s="99"/>
      <c r="AC3912" s="99"/>
      <c r="AD3912" s="99"/>
      <c r="AE3912" s="99"/>
      <c r="AF3912" s="99"/>
      <c r="AG3912" s="99"/>
      <c r="AH3912" s="99"/>
    </row>
    <row r="3913">
      <c r="A3913" s="98"/>
      <c r="B3913" s="99"/>
      <c r="C3913" s="99"/>
      <c r="D3913" s="99"/>
      <c r="E3913" s="100"/>
      <c r="F3913" s="99"/>
      <c r="G3913" s="99"/>
      <c r="H3913" s="99"/>
      <c r="I3913" s="99"/>
      <c r="J3913" s="99"/>
      <c r="K3913" s="101"/>
      <c r="L3913" s="99"/>
      <c r="M3913" s="99"/>
      <c r="N3913" s="99"/>
      <c r="O3913" s="102"/>
      <c r="P3913" s="99"/>
      <c r="Q3913" s="99"/>
      <c r="R3913" s="99"/>
      <c r="S3913" s="99"/>
      <c r="T3913" s="99"/>
      <c r="U3913" s="99"/>
      <c r="V3913" s="99"/>
      <c r="W3913" s="99"/>
      <c r="X3913" s="99"/>
      <c r="Y3913" s="99"/>
      <c r="Z3913" s="99"/>
      <c r="AA3913" s="99"/>
      <c r="AB3913" s="99"/>
      <c r="AC3913" s="99"/>
      <c r="AD3913" s="99"/>
      <c r="AE3913" s="99"/>
      <c r="AF3913" s="99"/>
      <c r="AG3913" s="99"/>
      <c r="AH3913" s="99"/>
    </row>
    <row r="3914">
      <c r="A3914" s="98"/>
      <c r="B3914" s="99"/>
      <c r="C3914" s="99"/>
      <c r="D3914" s="99"/>
      <c r="E3914" s="100"/>
      <c r="F3914" s="99"/>
      <c r="G3914" s="99"/>
      <c r="H3914" s="99"/>
      <c r="I3914" s="99"/>
      <c r="J3914" s="99"/>
      <c r="K3914" s="101"/>
      <c r="L3914" s="99"/>
      <c r="M3914" s="99"/>
      <c r="N3914" s="99"/>
      <c r="O3914" s="102"/>
      <c r="P3914" s="99"/>
      <c r="Q3914" s="99"/>
      <c r="R3914" s="99"/>
      <c r="S3914" s="99"/>
      <c r="T3914" s="99"/>
      <c r="U3914" s="99"/>
      <c r="V3914" s="99"/>
      <c r="W3914" s="99"/>
      <c r="X3914" s="99"/>
      <c r="Y3914" s="99"/>
      <c r="Z3914" s="99"/>
      <c r="AA3914" s="99"/>
      <c r="AB3914" s="99"/>
      <c r="AC3914" s="99"/>
      <c r="AD3914" s="99"/>
      <c r="AE3914" s="99"/>
      <c r="AF3914" s="99"/>
      <c r="AG3914" s="99"/>
      <c r="AH3914" s="99"/>
    </row>
    <row r="3915">
      <c r="A3915" s="98"/>
      <c r="B3915" s="99"/>
      <c r="C3915" s="99"/>
      <c r="D3915" s="99"/>
      <c r="E3915" s="100"/>
      <c r="F3915" s="99"/>
      <c r="G3915" s="99"/>
      <c r="H3915" s="99"/>
      <c r="I3915" s="99"/>
      <c r="J3915" s="99"/>
      <c r="K3915" s="101"/>
      <c r="L3915" s="99"/>
      <c r="M3915" s="99"/>
      <c r="N3915" s="99"/>
      <c r="O3915" s="102"/>
      <c r="P3915" s="99"/>
      <c r="Q3915" s="99"/>
      <c r="R3915" s="99"/>
      <c r="S3915" s="99"/>
      <c r="T3915" s="99"/>
      <c r="U3915" s="99"/>
      <c r="V3915" s="99"/>
      <c r="W3915" s="99"/>
      <c r="X3915" s="99"/>
      <c r="Y3915" s="99"/>
      <c r="Z3915" s="99"/>
      <c r="AA3915" s="99"/>
      <c r="AB3915" s="99"/>
      <c r="AC3915" s="99"/>
      <c r="AD3915" s="99"/>
      <c r="AE3915" s="99"/>
      <c r="AF3915" s="99"/>
      <c r="AG3915" s="99"/>
      <c r="AH3915" s="99"/>
    </row>
    <row r="3916">
      <c r="A3916" s="98"/>
      <c r="B3916" s="99"/>
      <c r="C3916" s="99"/>
      <c r="D3916" s="99"/>
      <c r="E3916" s="100"/>
      <c r="F3916" s="99"/>
      <c r="G3916" s="99"/>
      <c r="H3916" s="99"/>
      <c r="I3916" s="99"/>
      <c r="J3916" s="99"/>
      <c r="K3916" s="101"/>
      <c r="L3916" s="99"/>
      <c r="M3916" s="99"/>
      <c r="N3916" s="99"/>
      <c r="O3916" s="102"/>
      <c r="P3916" s="99"/>
      <c r="Q3916" s="99"/>
      <c r="R3916" s="99"/>
      <c r="S3916" s="99"/>
      <c r="T3916" s="99"/>
      <c r="U3916" s="99"/>
      <c r="V3916" s="99"/>
      <c r="W3916" s="99"/>
      <c r="X3916" s="99"/>
      <c r="Y3916" s="99"/>
      <c r="Z3916" s="99"/>
      <c r="AA3916" s="99"/>
      <c r="AB3916" s="99"/>
      <c r="AC3916" s="99"/>
      <c r="AD3916" s="99"/>
      <c r="AE3916" s="99"/>
      <c r="AF3916" s="99"/>
      <c r="AG3916" s="99"/>
      <c r="AH3916" s="99"/>
    </row>
    <row r="3917">
      <c r="A3917" s="98"/>
      <c r="B3917" s="99"/>
      <c r="C3917" s="99"/>
      <c r="D3917" s="99"/>
      <c r="E3917" s="100"/>
      <c r="F3917" s="99"/>
      <c r="G3917" s="99"/>
      <c r="H3917" s="99"/>
      <c r="I3917" s="99"/>
      <c r="J3917" s="99"/>
      <c r="K3917" s="101"/>
      <c r="L3917" s="99"/>
      <c r="M3917" s="99"/>
      <c r="N3917" s="99"/>
      <c r="O3917" s="102"/>
      <c r="P3917" s="99"/>
      <c r="Q3917" s="99"/>
      <c r="R3917" s="99"/>
      <c r="S3917" s="99"/>
      <c r="T3917" s="99"/>
      <c r="U3917" s="99"/>
      <c r="V3917" s="99"/>
      <c r="W3917" s="99"/>
      <c r="X3917" s="99"/>
      <c r="Y3917" s="99"/>
      <c r="Z3917" s="99"/>
      <c r="AA3917" s="99"/>
      <c r="AB3917" s="99"/>
      <c r="AC3917" s="99"/>
      <c r="AD3917" s="99"/>
      <c r="AE3917" s="99"/>
      <c r="AF3917" s="99"/>
      <c r="AG3917" s="99"/>
      <c r="AH3917" s="99"/>
    </row>
    <row r="3918">
      <c r="A3918" s="98"/>
      <c r="B3918" s="99"/>
      <c r="C3918" s="99"/>
      <c r="D3918" s="99"/>
      <c r="E3918" s="100"/>
      <c r="F3918" s="99"/>
      <c r="G3918" s="99"/>
      <c r="H3918" s="99"/>
      <c r="I3918" s="99"/>
      <c r="J3918" s="99"/>
      <c r="K3918" s="101"/>
      <c r="L3918" s="99"/>
      <c r="M3918" s="99"/>
      <c r="N3918" s="99"/>
      <c r="O3918" s="102"/>
      <c r="P3918" s="99"/>
      <c r="Q3918" s="99"/>
      <c r="R3918" s="99"/>
      <c r="S3918" s="99"/>
      <c r="T3918" s="99"/>
      <c r="U3918" s="99"/>
      <c r="V3918" s="99"/>
      <c r="W3918" s="99"/>
      <c r="X3918" s="99"/>
      <c r="Y3918" s="99"/>
      <c r="Z3918" s="99"/>
      <c r="AA3918" s="99"/>
      <c r="AB3918" s="99"/>
      <c r="AC3918" s="99"/>
      <c r="AD3918" s="99"/>
      <c r="AE3918" s="99"/>
      <c r="AF3918" s="99"/>
      <c r="AG3918" s="99"/>
      <c r="AH3918" s="99"/>
    </row>
    <row r="3919">
      <c r="A3919" s="98"/>
      <c r="B3919" s="99"/>
      <c r="C3919" s="99"/>
      <c r="D3919" s="99"/>
      <c r="E3919" s="100"/>
      <c r="F3919" s="99"/>
      <c r="G3919" s="99"/>
      <c r="H3919" s="99"/>
      <c r="I3919" s="99"/>
      <c r="J3919" s="99"/>
      <c r="K3919" s="101"/>
      <c r="L3919" s="99"/>
      <c r="M3919" s="99"/>
      <c r="N3919" s="99"/>
      <c r="O3919" s="102"/>
      <c r="P3919" s="99"/>
      <c r="Q3919" s="99"/>
      <c r="R3919" s="99"/>
      <c r="S3919" s="99"/>
      <c r="T3919" s="99"/>
      <c r="U3919" s="99"/>
      <c r="V3919" s="99"/>
      <c r="W3919" s="99"/>
      <c r="X3919" s="99"/>
      <c r="Y3919" s="99"/>
      <c r="Z3919" s="99"/>
      <c r="AA3919" s="99"/>
      <c r="AB3919" s="99"/>
      <c r="AC3919" s="99"/>
      <c r="AD3919" s="99"/>
      <c r="AE3919" s="99"/>
      <c r="AF3919" s="99"/>
      <c r="AG3919" s="99"/>
      <c r="AH3919" s="99"/>
    </row>
    <row r="3920">
      <c r="A3920" s="98"/>
      <c r="B3920" s="99"/>
      <c r="C3920" s="99"/>
      <c r="D3920" s="99"/>
      <c r="E3920" s="100"/>
      <c r="F3920" s="99"/>
      <c r="G3920" s="99"/>
      <c r="H3920" s="99"/>
      <c r="I3920" s="99"/>
      <c r="J3920" s="99"/>
      <c r="K3920" s="101"/>
      <c r="L3920" s="99"/>
      <c r="M3920" s="99"/>
      <c r="N3920" s="99"/>
      <c r="O3920" s="102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</row>
    <row r="3921">
      <c r="A3921" s="98"/>
      <c r="B3921" s="99"/>
      <c r="C3921" s="99"/>
      <c r="D3921" s="99"/>
      <c r="E3921" s="100"/>
      <c r="F3921" s="99"/>
      <c r="G3921" s="99"/>
      <c r="H3921" s="99"/>
      <c r="I3921" s="99"/>
      <c r="J3921" s="99"/>
      <c r="K3921" s="101"/>
      <c r="L3921" s="99"/>
      <c r="M3921" s="99"/>
      <c r="N3921" s="99"/>
      <c r="O3921" s="102"/>
      <c r="P3921" s="99"/>
      <c r="Q3921" s="99"/>
      <c r="R3921" s="99"/>
      <c r="S3921" s="99"/>
      <c r="T3921" s="99"/>
      <c r="U3921" s="99"/>
      <c r="V3921" s="99"/>
      <c r="W3921" s="99"/>
      <c r="X3921" s="99"/>
      <c r="Y3921" s="99"/>
      <c r="Z3921" s="99"/>
      <c r="AA3921" s="99"/>
      <c r="AB3921" s="99"/>
      <c r="AC3921" s="99"/>
      <c r="AD3921" s="99"/>
      <c r="AE3921" s="99"/>
      <c r="AF3921" s="99"/>
      <c r="AG3921" s="99"/>
      <c r="AH3921" s="99"/>
    </row>
    <row r="3922">
      <c r="A3922" s="98"/>
      <c r="B3922" s="99"/>
      <c r="C3922" s="99"/>
      <c r="D3922" s="99"/>
      <c r="E3922" s="100"/>
      <c r="F3922" s="99"/>
      <c r="G3922" s="99"/>
      <c r="H3922" s="99"/>
      <c r="I3922" s="99"/>
      <c r="J3922" s="99"/>
      <c r="K3922" s="101"/>
      <c r="L3922" s="99"/>
      <c r="M3922" s="99"/>
      <c r="N3922" s="99"/>
      <c r="O3922" s="102"/>
      <c r="P3922" s="99"/>
      <c r="Q3922" s="99"/>
      <c r="R3922" s="99"/>
      <c r="S3922" s="99"/>
      <c r="T3922" s="99"/>
      <c r="U3922" s="99"/>
      <c r="V3922" s="99"/>
      <c r="W3922" s="99"/>
      <c r="X3922" s="99"/>
      <c r="Y3922" s="99"/>
      <c r="Z3922" s="99"/>
      <c r="AA3922" s="99"/>
      <c r="AB3922" s="99"/>
      <c r="AC3922" s="99"/>
      <c r="AD3922" s="99"/>
      <c r="AE3922" s="99"/>
      <c r="AF3922" s="99"/>
      <c r="AG3922" s="99"/>
      <c r="AH3922" s="99"/>
    </row>
    <row r="3923">
      <c r="A3923" s="98"/>
      <c r="B3923" s="99"/>
      <c r="C3923" s="99"/>
      <c r="D3923" s="99"/>
      <c r="E3923" s="100"/>
      <c r="F3923" s="99"/>
      <c r="G3923" s="99"/>
      <c r="H3923" s="99"/>
      <c r="I3923" s="99"/>
      <c r="J3923" s="99"/>
      <c r="K3923" s="101"/>
      <c r="L3923" s="99"/>
      <c r="M3923" s="99"/>
      <c r="N3923" s="99"/>
      <c r="O3923" s="102"/>
      <c r="P3923" s="99"/>
      <c r="Q3923" s="99"/>
      <c r="R3923" s="99"/>
      <c r="S3923" s="99"/>
      <c r="T3923" s="99"/>
      <c r="U3923" s="99"/>
      <c r="V3923" s="99"/>
      <c r="W3923" s="99"/>
      <c r="X3923" s="99"/>
      <c r="Y3923" s="99"/>
      <c r="Z3923" s="99"/>
      <c r="AA3923" s="99"/>
      <c r="AB3923" s="99"/>
      <c r="AC3923" s="99"/>
      <c r="AD3923" s="99"/>
      <c r="AE3923" s="99"/>
      <c r="AF3923" s="99"/>
      <c r="AG3923" s="99"/>
      <c r="AH3923" s="99"/>
    </row>
    <row r="3924">
      <c r="A3924" s="98"/>
      <c r="B3924" s="99"/>
      <c r="C3924" s="99"/>
      <c r="D3924" s="99"/>
      <c r="E3924" s="100"/>
      <c r="F3924" s="99"/>
      <c r="G3924" s="99"/>
      <c r="H3924" s="99"/>
      <c r="I3924" s="99"/>
      <c r="J3924" s="99"/>
      <c r="K3924" s="101"/>
      <c r="L3924" s="99"/>
      <c r="M3924" s="99"/>
      <c r="N3924" s="99"/>
      <c r="O3924" s="102"/>
      <c r="P3924" s="99"/>
      <c r="Q3924" s="99"/>
      <c r="R3924" s="99"/>
      <c r="S3924" s="99"/>
      <c r="T3924" s="99"/>
      <c r="U3924" s="99"/>
      <c r="V3924" s="99"/>
      <c r="W3924" s="99"/>
      <c r="X3924" s="99"/>
      <c r="Y3924" s="99"/>
      <c r="Z3924" s="99"/>
      <c r="AA3924" s="99"/>
      <c r="AB3924" s="99"/>
      <c r="AC3924" s="99"/>
      <c r="AD3924" s="99"/>
      <c r="AE3924" s="99"/>
      <c r="AF3924" s="99"/>
      <c r="AG3924" s="99"/>
      <c r="AH3924" s="99"/>
    </row>
    <row r="3925">
      <c r="A3925" s="98"/>
      <c r="B3925" s="99"/>
      <c r="C3925" s="99"/>
      <c r="D3925" s="99"/>
      <c r="E3925" s="100"/>
      <c r="F3925" s="99"/>
      <c r="G3925" s="99"/>
      <c r="H3925" s="99"/>
      <c r="I3925" s="99"/>
      <c r="J3925" s="99"/>
      <c r="K3925" s="101"/>
      <c r="L3925" s="99"/>
      <c r="M3925" s="99"/>
      <c r="N3925" s="99"/>
      <c r="O3925" s="102"/>
      <c r="P3925" s="99"/>
      <c r="Q3925" s="99"/>
      <c r="R3925" s="99"/>
      <c r="S3925" s="99"/>
      <c r="T3925" s="99"/>
      <c r="U3925" s="99"/>
      <c r="V3925" s="99"/>
      <c r="W3925" s="99"/>
      <c r="X3925" s="99"/>
      <c r="Y3925" s="99"/>
      <c r="Z3925" s="99"/>
      <c r="AA3925" s="99"/>
      <c r="AB3925" s="99"/>
      <c r="AC3925" s="99"/>
      <c r="AD3925" s="99"/>
      <c r="AE3925" s="99"/>
      <c r="AF3925" s="99"/>
      <c r="AG3925" s="99"/>
      <c r="AH3925" s="99"/>
    </row>
    <row r="3926">
      <c r="A3926" s="98"/>
      <c r="B3926" s="99"/>
      <c r="C3926" s="99"/>
      <c r="D3926" s="99"/>
      <c r="E3926" s="100"/>
      <c r="F3926" s="99"/>
      <c r="G3926" s="99"/>
      <c r="H3926" s="99"/>
      <c r="I3926" s="99"/>
      <c r="J3926" s="99"/>
      <c r="K3926" s="101"/>
      <c r="L3926" s="99"/>
      <c r="M3926" s="99"/>
      <c r="N3926" s="99"/>
      <c r="O3926" s="102"/>
      <c r="P3926" s="99"/>
      <c r="Q3926" s="99"/>
      <c r="R3926" s="99"/>
      <c r="S3926" s="99"/>
      <c r="T3926" s="99"/>
      <c r="U3926" s="99"/>
      <c r="V3926" s="99"/>
      <c r="W3926" s="99"/>
      <c r="X3926" s="99"/>
      <c r="Y3926" s="99"/>
      <c r="Z3926" s="99"/>
      <c r="AA3926" s="99"/>
      <c r="AB3926" s="99"/>
      <c r="AC3926" s="99"/>
      <c r="AD3926" s="99"/>
      <c r="AE3926" s="99"/>
      <c r="AF3926" s="99"/>
      <c r="AG3926" s="99"/>
      <c r="AH3926" s="99"/>
    </row>
    <row r="3927">
      <c r="A3927" s="98"/>
      <c r="B3927" s="99"/>
      <c r="C3927" s="99"/>
      <c r="D3927" s="99"/>
      <c r="E3927" s="100"/>
      <c r="F3927" s="99"/>
      <c r="G3927" s="99"/>
      <c r="H3927" s="99"/>
      <c r="I3927" s="99"/>
      <c r="J3927" s="99"/>
      <c r="K3927" s="101"/>
      <c r="L3927" s="99"/>
      <c r="M3927" s="99"/>
      <c r="N3927" s="99"/>
      <c r="O3927" s="102"/>
      <c r="P3927" s="99"/>
      <c r="Q3927" s="99"/>
      <c r="R3927" s="99"/>
      <c r="S3927" s="99"/>
      <c r="T3927" s="99"/>
      <c r="U3927" s="99"/>
      <c r="V3927" s="99"/>
      <c r="W3927" s="99"/>
      <c r="X3927" s="99"/>
      <c r="Y3927" s="99"/>
      <c r="Z3927" s="99"/>
      <c r="AA3927" s="99"/>
      <c r="AB3927" s="99"/>
      <c r="AC3927" s="99"/>
      <c r="AD3927" s="99"/>
      <c r="AE3927" s="99"/>
      <c r="AF3927" s="99"/>
      <c r="AG3927" s="99"/>
      <c r="AH3927" s="99"/>
    </row>
    <row r="3928">
      <c r="A3928" s="98"/>
      <c r="B3928" s="99"/>
      <c r="C3928" s="99"/>
      <c r="D3928" s="99"/>
      <c r="E3928" s="100"/>
      <c r="F3928" s="99"/>
      <c r="G3928" s="99"/>
      <c r="H3928" s="99"/>
      <c r="I3928" s="99"/>
      <c r="J3928" s="99"/>
      <c r="K3928" s="101"/>
      <c r="L3928" s="99"/>
      <c r="M3928" s="99"/>
      <c r="N3928" s="99"/>
      <c r="O3928" s="102"/>
      <c r="P3928" s="99"/>
      <c r="Q3928" s="99"/>
      <c r="R3928" s="99"/>
      <c r="S3928" s="99"/>
      <c r="T3928" s="99"/>
      <c r="U3928" s="99"/>
      <c r="V3928" s="99"/>
      <c r="W3928" s="99"/>
      <c r="X3928" s="99"/>
      <c r="Y3928" s="99"/>
      <c r="Z3928" s="99"/>
      <c r="AA3928" s="99"/>
      <c r="AB3928" s="99"/>
      <c r="AC3928" s="99"/>
      <c r="AD3928" s="99"/>
      <c r="AE3928" s="99"/>
      <c r="AF3928" s="99"/>
      <c r="AG3928" s="99"/>
      <c r="AH3928" s="99"/>
    </row>
    <row r="3929">
      <c r="A3929" s="98"/>
      <c r="B3929" s="99"/>
      <c r="C3929" s="99"/>
      <c r="D3929" s="99"/>
      <c r="E3929" s="100"/>
      <c r="F3929" s="99"/>
      <c r="G3929" s="99"/>
      <c r="H3929" s="99"/>
      <c r="I3929" s="99"/>
      <c r="J3929" s="99"/>
      <c r="K3929" s="101"/>
      <c r="L3929" s="99"/>
      <c r="M3929" s="99"/>
      <c r="N3929" s="99"/>
      <c r="O3929" s="102"/>
      <c r="P3929" s="99"/>
      <c r="Q3929" s="99"/>
      <c r="R3929" s="99"/>
      <c r="S3929" s="99"/>
      <c r="T3929" s="99"/>
      <c r="U3929" s="99"/>
      <c r="V3929" s="99"/>
      <c r="W3929" s="99"/>
      <c r="X3929" s="99"/>
      <c r="Y3929" s="99"/>
      <c r="Z3929" s="99"/>
      <c r="AA3929" s="99"/>
      <c r="AB3929" s="99"/>
      <c r="AC3929" s="99"/>
      <c r="AD3929" s="99"/>
      <c r="AE3929" s="99"/>
      <c r="AF3929" s="99"/>
      <c r="AG3929" s="99"/>
      <c r="AH3929" s="99"/>
    </row>
    <row r="3930">
      <c r="A3930" s="98"/>
      <c r="B3930" s="99"/>
      <c r="C3930" s="99"/>
      <c r="D3930" s="99"/>
      <c r="E3930" s="100"/>
      <c r="F3930" s="99"/>
      <c r="G3930" s="99"/>
      <c r="H3930" s="99"/>
      <c r="I3930" s="99"/>
      <c r="J3930" s="99"/>
      <c r="K3930" s="101"/>
      <c r="L3930" s="99"/>
      <c r="M3930" s="99"/>
      <c r="N3930" s="99"/>
      <c r="O3930" s="102"/>
      <c r="P3930" s="99"/>
      <c r="Q3930" s="99"/>
      <c r="R3930" s="99"/>
      <c r="S3930" s="99"/>
      <c r="T3930" s="99"/>
      <c r="U3930" s="99"/>
      <c r="V3930" s="99"/>
      <c r="W3930" s="99"/>
      <c r="X3930" s="99"/>
      <c r="Y3930" s="99"/>
      <c r="Z3930" s="99"/>
      <c r="AA3930" s="99"/>
      <c r="AB3930" s="99"/>
      <c r="AC3930" s="99"/>
      <c r="AD3930" s="99"/>
      <c r="AE3930" s="99"/>
      <c r="AF3930" s="99"/>
      <c r="AG3930" s="99"/>
      <c r="AH3930" s="99"/>
    </row>
    <row r="3931">
      <c r="A3931" s="98"/>
      <c r="B3931" s="99"/>
      <c r="C3931" s="99"/>
      <c r="D3931" s="99"/>
      <c r="E3931" s="100"/>
      <c r="F3931" s="99"/>
      <c r="G3931" s="99"/>
      <c r="H3931" s="99"/>
      <c r="I3931" s="99"/>
      <c r="J3931" s="99"/>
      <c r="K3931" s="101"/>
      <c r="L3931" s="99"/>
      <c r="M3931" s="99"/>
      <c r="N3931" s="99"/>
      <c r="O3931" s="102"/>
      <c r="P3931" s="99"/>
      <c r="Q3931" s="99"/>
      <c r="R3931" s="99"/>
      <c r="S3931" s="99"/>
      <c r="T3931" s="99"/>
      <c r="U3931" s="99"/>
      <c r="V3931" s="99"/>
      <c r="W3931" s="99"/>
      <c r="X3931" s="99"/>
      <c r="Y3931" s="99"/>
      <c r="Z3931" s="99"/>
      <c r="AA3931" s="99"/>
      <c r="AB3931" s="99"/>
      <c r="AC3931" s="99"/>
      <c r="AD3931" s="99"/>
      <c r="AE3931" s="99"/>
      <c r="AF3931" s="99"/>
      <c r="AG3931" s="99"/>
      <c r="AH3931" s="99"/>
    </row>
    <row r="3932">
      <c r="A3932" s="98"/>
      <c r="B3932" s="99"/>
      <c r="C3932" s="99"/>
      <c r="D3932" s="99"/>
      <c r="E3932" s="100"/>
      <c r="F3932" s="99"/>
      <c r="G3932" s="99"/>
      <c r="H3932" s="99"/>
      <c r="I3932" s="99"/>
      <c r="J3932" s="99"/>
      <c r="K3932" s="101"/>
      <c r="L3932" s="99"/>
      <c r="M3932" s="99"/>
      <c r="N3932" s="99"/>
      <c r="O3932" s="102"/>
      <c r="P3932" s="99"/>
      <c r="Q3932" s="99"/>
      <c r="R3932" s="99"/>
      <c r="S3932" s="99"/>
      <c r="T3932" s="99"/>
      <c r="U3932" s="99"/>
      <c r="V3932" s="99"/>
      <c r="W3932" s="99"/>
      <c r="X3932" s="99"/>
      <c r="Y3932" s="99"/>
      <c r="Z3932" s="99"/>
      <c r="AA3932" s="99"/>
      <c r="AB3932" s="99"/>
      <c r="AC3932" s="99"/>
      <c r="AD3932" s="99"/>
      <c r="AE3932" s="99"/>
      <c r="AF3932" s="99"/>
      <c r="AG3932" s="99"/>
      <c r="AH3932" s="99"/>
    </row>
    <row r="3933">
      <c r="A3933" s="98"/>
      <c r="B3933" s="99"/>
      <c r="C3933" s="99"/>
      <c r="D3933" s="99"/>
      <c r="E3933" s="100"/>
      <c r="F3933" s="99"/>
      <c r="G3933" s="99"/>
      <c r="H3933" s="99"/>
      <c r="I3933" s="99"/>
      <c r="J3933" s="99"/>
      <c r="K3933" s="101"/>
      <c r="L3933" s="99"/>
      <c r="M3933" s="99"/>
      <c r="N3933" s="99"/>
      <c r="O3933" s="102"/>
      <c r="P3933" s="99"/>
      <c r="Q3933" s="99"/>
      <c r="R3933" s="99"/>
      <c r="S3933" s="99"/>
      <c r="T3933" s="99"/>
      <c r="U3933" s="99"/>
      <c r="V3933" s="99"/>
      <c r="W3933" s="99"/>
      <c r="X3933" s="99"/>
      <c r="Y3933" s="99"/>
      <c r="Z3933" s="99"/>
      <c r="AA3933" s="99"/>
      <c r="AB3933" s="99"/>
      <c r="AC3933" s="99"/>
      <c r="AD3933" s="99"/>
      <c r="AE3933" s="99"/>
      <c r="AF3933" s="99"/>
      <c r="AG3933" s="99"/>
      <c r="AH3933" s="99"/>
    </row>
    <row r="3934">
      <c r="A3934" s="98"/>
      <c r="B3934" s="99"/>
      <c r="C3934" s="99"/>
      <c r="D3934" s="99"/>
      <c r="E3934" s="100"/>
      <c r="F3934" s="99"/>
      <c r="G3934" s="99"/>
      <c r="H3934" s="99"/>
      <c r="I3934" s="99"/>
      <c r="J3934" s="99"/>
      <c r="K3934" s="101"/>
      <c r="L3934" s="99"/>
      <c r="M3934" s="99"/>
      <c r="N3934" s="99"/>
      <c r="O3934" s="102"/>
      <c r="P3934" s="99"/>
      <c r="Q3934" s="99"/>
      <c r="R3934" s="99"/>
      <c r="S3934" s="99"/>
      <c r="T3934" s="99"/>
      <c r="U3934" s="99"/>
      <c r="V3934" s="99"/>
      <c r="W3934" s="99"/>
      <c r="X3934" s="99"/>
      <c r="Y3934" s="99"/>
      <c r="Z3934" s="99"/>
      <c r="AA3934" s="99"/>
      <c r="AB3934" s="99"/>
      <c r="AC3934" s="99"/>
      <c r="AD3934" s="99"/>
      <c r="AE3934" s="99"/>
      <c r="AF3934" s="99"/>
      <c r="AG3934" s="99"/>
      <c r="AH3934" s="99"/>
    </row>
    <row r="3935">
      <c r="A3935" s="98"/>
      <c r="B3935" s="99"/>
      <c r="C3935" s="99"/>
      <c r="D3935" s="99"/>
      <c r="E3935" s="100"/>
      <c r="F3935" s="99"/>
      <c r="G3935" s="99"/>
      <c r="H3935" s="99"/>
      <c r="I3935" s="99"/>
      <c r="J3935" s="99"/>
      <c r="K3935" s="101"/>
      <c r="L3935" s="99"/>
      <c r="M3935" s="99"/>
      <c r="N3935" s="99"/>
      <c r="O3935" s="102"/>
      <c r="P3935" s="99"/>
      <c r="Q3935" s="99"/>
      <c r="R3935" s="99"/>
      <c r="S3935" s="99"/>
      <c r="T3935" s="99"/>
      <c r="U3935" s="99"/>
      <c r="V3935" s="99"/>
      <c r="W3935" s="99"/>
      <c r="X3935" s="99"/>
      <c r="Y3935" s="99"/>
      <c r="Z3935" s="99"/>
      <c r="AA3935" s="99"/>
      <c r="AB3935" s="99"/>
      <c r="AC3935" s="99"/>
      <c r="AD3935" s="99"/>
      <c r="AE3935" s="99"/>
      <c r="AF3935" s="99"/>
      <c r="AG3935" s="99"/>
      <c r="AH3935" s="99"/>
    </row>
    <row r="3936">
      <c r="A3936" s="98"/>
      <c r="B3936" s="99"/>
      <c r="C3936" s="99"/>
      <c r="D3936" s="99"/>
      <c r="E3936" s="100"/>
      <c r="F3936" s="99"/>
      <c r="G3936" s="99"/>
      <c r="H3936" s="99"/>
      <c r="I3936" s="99"/>
      <c r="J3936" s="99"/>
      <c r="K3936" s="101"/>
      <c r="L3936" s="99"/>
      <c r="M3936" s="99"/>
      <c r="N3936" s="99"/>
      <c r="O3936" s="102"/>
      <c r="P3936" s="99"/>
      <c r="Q3936" s="99"/>
      <c r="R3936" s="99"/>
      <c r="S3936" s="99"/>
      <c r="T3936" s="99"/>
      <c r="U3936" s="99"/>
      <c r="V3936" s="99"/>
      <c r="W3936" s="99"/>
      <c r="X3936" s="99"/>
      <c r="Y3936" s="99"/>
      <c r="Z3936" s="99"/>
      <c r="AA3936" s="99"/>
      <c r="AB3936" s="99"/>
      <c r="AC3936" s="99"/>
      <c r="AD3936" s="99"/>
      <c r="AE3936" s="99"/>
      <c r="AF3936" s="99"/>
      <c r="AG3936" s="99"/>
      <c r="AH3936" s="99"/>
    </row>
    <row r="3937">
      <c r="A3937" s="98"/>
      <c r="B3937" s="99"/>
      <c r="C3937" s="99"/>
      <c r="D3937" s="99"/>
      <c r="E3937" s="100"/>
      <c r="F3937" s="99"/>
      <c r="G3937" s="99"/>
      <c r="H3937" s="99"/>
      <c r="I3937" s="99"/>
      <c r="J3937" s="99"/>
      <c r="K3937" s="101"/>
      <c r="L3937" s="99"/>
      <c r="M3937" s="99"/>
      <c r="N3937" s="99"/>
      <c r="O3937" s="102"/>
      <c r="P3937" s="99"/>
      <c r="Q3937" s="99"/>
      <c r="R3937" s="99"/>
      <c r="S3937" s="99"/>
      <c r="T3937" s="99"/>
      <c r="U3937" s="99"/>
      <c r="V3937" s="99"/>
      <c r="W3937" s="99"/>
      <c r="X3937" s="99"/>
      <c r="Y3937" s="99"/>
      <c r="Z3937" s="99"/>
      <c r="AA3937" s="99"/>
      <c r="AB3937" s="99"/>
      <c r="AC3937" s="99"/>
      <c r="AD3937" s="99"/>
      <c r="AE3937" s="99"/>
      <c r="AF3937" s="99"/>
      <c r="AG3937" s="99"/>
      <c r="AH3937" s="99"/>
    </row>
    <row r="3938">
      <c r="A3938" s="98"/>
      <c r="B3938" s="99"/>
      <c r="C3938" s="99"/>
      <c r="D3938" s="99"/>
      <c r="E3938" s="100"/>
      <c r="F3938" s="99"/>
      <c r="G3938" s="99"/>
      <c r="H3938" s="99"/>
      <c r="I3938" s="99"/>
      <c r="J3938" s="99"/>
      <c r="K3938" s="101"/>
      <c r="L3938" s="99"/>
      <c r="M3938" s="99"/>
      <c r="N3938" s="99"/>
      <c r="O3938" s="102"/>
      <c r="P3938" s="99"/>
      <c r="Q3938" s="99"/>
      <c r="R3938" s="99"/>
      <c r="S3938" s="99"/>
      <c r="T3938" s="99"/>
      <c r="U3938" s="99"/>
      <c r="V3938" s="99"/>
      <c r="W3938" s="99"/>
      <c r="X3938" s="99"/>
      <c r="Y3938" s="99"/>
      <c r="Z3938" s="99"/>
      <c r="AA3938" s="99"/>
      <c r="AB3938" s="99"/>
      <c r="AC3938" s="99"/>
      <c r="AD3938" s="99"/>
      <c r="AE3938" s="99"/>
      <c r="AF3938" s="99"/>
      <c r="AG3938" s="99"/>
      <c r="AH3938" s="99"/>
    </row>
    <row r="3939">
      <c r="A3939" s="98"/>
      <c r="B3939" s="99"/>
      <c r="C3939" s="99"/>
      <c r="D3939" s="99"/>
      <c r="E3939" s="100"/>
      <c r="F3939" s="99"/>
      <c r="G3939" s="99"/>
      <c r="H3939" s="99"/>
      <c r="I3939" s="99"/>
      <c r="J3939" s="99"/>
      <c r="K3939" s="101"/>
      <c r="L3939" s="99"/>
      <c r="M3939" s="99"/>
      <c r="N3939" s="99"/>
      <c r="O3939" s="102"/>
      <c r="P3939" s="99"/>
      <c r="Q3939" s="99"/>
      <c r="R3939" s="99"/>
      <c r="S3939" s="99"/>
      <c r="T3939" s="99"/>
      <c r="U3939" s="99"/>
      <c r="V3939" s="99"/>
      <c r="W3939" s="99"/>
      <c r="X3939" s="99"/>
      <c r="Y3939" s="99"/>
      <c r="Z3939" s="99"/>
      <c r="AA3939" s="99"/>
      <c r="AB3939" s="99"/>
      <c r="AC3939" s="99"/>
      <c r="AD3939" s="99"/>
      <c r="AE3939" s="99"/>
      <c r="AF3939" s="99"/>
      <c r="AG3939" s="99"/>
      <c r="AH3939" s="99"/>
    </row>
    <row r="3940">
      <c r="A3940" s="98"/>
      <c r="B3940" s="99"/>
      <c r="C3940" s="99"/>
      <c r="D3940" s="99"/>
      <c r="E3940" s="100"/>
      <c r="F3940" s="99"/>
      <c r="G3940" s="99"/>
      <c r="H3940" s="99"/>
      <c r="I3940" s="99"/>
      <c r="J3940" s="99"/>
      <c r="K3940" s="101"/>
      <c r="L3940" s="99"/>
      <c r="M3940" s="99"/>
      <c r="N3940" s="99"/>
      <c r="O3940" s="102"/>
      <c r="P3940" s="99"/>
      <c r="Q3940" s="99"/>
      <c r="R3940" s="99"/>
      <c r="S3940" s="99"/>
      <c r="T3940" s="99"/>
      <c r="U3940" s="99"/>
      <c r="V3940" s="99"/>
      <c r="W3940" s="99"/>
      <c r="X3940" s="99"/>
      <c r="Y3940" s="99"/>
      <c r="Z3940" s="99"/>
      <c r="AA3940" s="99"/>
      <c r="AB3940" s="99"/>
      <c r="AC3940" s="99"/>
      <c r="AD3940" s="99"/>
      <c r="AE3940" s="99"/>
      <c r="AF3940" s="99"/>
      <c r="AG3940" s="99"/>
      <c r="AH3940" s="99"/>
    </row>
    <row r="3941">
      <c r="A3941" s="98"/>
      <c r="B3941" s="99"/>
      <c r="C3941" s="99"/>
      <c r="D3941" s="99"/>
      <c r="E3941" s="100"/>
      <c r="F3941" s="99"/>
      <c r="G3941" s="99"/>
      <c r="H3941" s="99"/>
      <c r="I3941" s="99"/>
      <c r="J3941" s="99"/>
      <c r="K3941" s="101"/>
      <c r="L3941" s="99"/>
      <c r="M3941" s="99"/>
      <c r="N3941" s="99"/>
      <c r="O3941" s="102"/>
      <c r="P3941" s="99"/>
      <c r="Q3941" s="99"/>
      <c r="R3941" s="99"/>
      <c r="S3941" s="99"/>
      <c r="T3941" s="99"/>
      <c r="U3941" s="99"/>
      <c r="V3941" s="99"/>
      <c r="W3941" s="99"/>
      <c r="X3941" s="99"/>
      <c r="Y3941" s="99"/>
      <c r="Z3941" s="99"/>
      <c r="AA3941" s="99"/>
      <c r="AB3941" s="99"/>
      <c r="AC3941" s="99"/>
      <c r="AD3941" s="99"/>
      <c r="AE3941" s="99"/>
      <c r="AF3941" s="99"/>
      <c r="AG3941" s="99"/>
      <c r="AH3941" s="99"/>
    </row>
    <row r="3942">
      <c r="A3942" s="98"/>
      <c r="B3942" s="99"/>
      <c r="C3942" s="99"/>
      <c r="D3942" s="99"/>
      <c r="E3942" s="100"/>
      <c r="F3942" s="99"/>
      <c r="G3942" s="99"/>
      <c r="H3942" s="99"/>
      <c r="I3942" s="99"/>
      <c r="J3942" s="99"/>
      <c r="K3942" s="101"/>
      <c r="L3942" s="99"/>
      <c r="M3942" s="99"/>
      <c r="N3942" s="99"/>
      <c r="O3942" s="102"/>
      <c r="P3942" s="99"/>
      <c r="Q3942" s="99"/>
      <c r="R3942" s="99"/>
      <c r="S3942" s="99"/>
      <c r="T3942" s="99"/>
      <c r="U3942" s="99"/>
      <c r="V3942" s="99"/>
      <c r="W3942" s="99"/>
      <c r="X3942" s="99"/>
      <c r="Y3942" s="99"/>
      <c r="Z3942" s="99"/>
      <c r="AA3942" s="99"/>
      <c r="AB3942" s="99"/>
      <c r="AC3942" s="99"/>
      <c r="AD3942" s="99"/>
      <c r="AE3942" s="99"/>
      <c r="AF3942" s="99"/>
      <c r="AG3942" s="99"/>
      <c r="AH3942" s="99"/>
    </row>
    <row r="3943">
      <c r="A3943" s="98"/>
      <c r="B3943" s="99"/>
      <c r="C3943" s="99"/>
      <c r="D3943" s="99"/>
      <c r="E3943" s="100"/>
      <c r="F3943" s="99"/>
      <c r="G3943" s="99"/>
      <c r="H3943" s="99"/>
      <c r="I3943" s="99"/>
      <c r="J3943" s="99"/>
      <c r="K3943" s="101"/>
      <c r="L3943" s="99"/>
      <c r="M3943" s="99"/>
      <c r="N3943" s="99"/>
      <c r="O3943" s="102"/>
      <c r="P3943" s="99"/>
      <c r="Q3943" s="99"/>
      <c r="R3943" s="99"/>
      <c r="S3943" s="99"/>
      <c r="T3943" s="99"/>
      <c r="U3943" s="99"/>
      <c r="V3943" s="99"/>
      <c r="W3943" s="99"/>
      <c r="X3943" s="99"/>
      <c r="Y3943" s="99"/>
      <c r="Z3943" s="99"/>
      <c r="AA3943" s="99"/>
      <c r="AB3943" s="99"/>
      <c r="AC3943" s="99"/>
      <c r="AD3943" s="99"/>
      <c r="AE3943" s="99"/>
      <c r="AF3943" s="99"/>
      <c r="AG3943" s="99"/>
      <c r="AH3943" s="99"/>
    </row>
    <row r="3944">
      <c r="A3944" s="98"/>
      <c r="B3944" s="99"/>
      <c r="C3944" s="99"/>
      <c r="D3944" s="99"/>
      <c r="E3944" s="100"/>
      <c r="F3944" s="99"/>
      <c r="G3944" s="99"/>
      <c r="H3944" s="99"/>
      <c r="I3944" s="99"/>
      <c r="J3944" s="99"/>
      <c r="K3944" s="101"/>
      <c r="L3944" s="99"/>
      <c r="M3944" s="99"/>
      <c r="N3944" s="99"/>
      <c r="O3944" s="102"/>
      <c r="P3944" s="99"/>
      <c r="Q3944" s="99"/>
      <c r="R3944" s="99"/>
      <c r="S3944" s="99"/>
      <c r="T3944" s="99"/>
      <c r="U3944" s="99"/>
      <c r="V3944" s="99"/>
      <c r="W3944" s="99"/>
      <c r="X3944" s="99"/>
      <c r="Y3944" s="99"/>
      <c r="Z3944" s="99"/>
      <c r="AA3944" s="99"/>
      <c r="AB3944" s="99"/>
      <c r="AC3944" s="99"/>
      <c r="AD3944" s="99"/>
      <c r="AE3944" s="99"/>
      <c r="AF3944" s="99"/>
      <c r="AG3944" s="99"/>
      <c r="AH3944" s="99"/>
    </row>
    <row r="3945">
      <c r="A3945" s="98"/>
      <c r="B3945" s="99"/>
      <c r="C3945" s="99"/>
      <c r="D3945" s="99"/>
      <c r="E3945" s="100"/>
      <c r="F3945" s="99"/>
      <c r="G3945" s="99"/>
      <c r="H3945" s="99"/>
      <c r="I3945" s="99"/>
      <c r="J3945" s="99"/>
      <c r="K3945" s="101"/>
      <c r="L3945" s="99"/>
      <c r="M3945" s="99"/>
      <c r="N3945" s="99"/>
      <c r="O3945" s="102"/>
      <c r="P3945" s="99"/>
      <c r="Q3945" s="99"/>
      <c r="R3945" s="99"/>
      <c r="S3945" s="99"/>
      <c r="T3945" s="99"/>
      <c r="U3945" s="99"/>
      <c r="V3945" s="99"/>
      <c r="W3945" s="99"/>
      <c r="X3945" s="99"/>
      <c r="Y3945" s="99"/>
      <c r="Z3945" s="99"/>
      <c r="AA3945" s="99"/>
      <c r="AB3945" s="99"/>
      <c r="AC3945" s="99"/>
      <c r="AD3945" s="99"/>
      <c r="AE3945" s="99"/>
      <c r="AF3945" s="99"/>
      <c r="AG3945" s="99"/>
      <c r="AH3945" s="99"/>
    </row>
    <row r="3946">
      <c r="A3946" s="98"/>
      <c r="B3946" s="99"/>
      <c r="C3946" s="99"/>
      <c r="D3946" s="99"/>
      <c r="E3946" s="100"/>
      <c r="F3946" s="99"/>
      <c r="G3946" s="99"/>
      <c r="H3946" s="99"/>
      <c r="I3946" s="99"/>
      <c r="J3946" s="99"/>
      <c r="K3946" s="101"/>
      <c r="L3946" s="99"/>
      <c r="M3946" s="99"/>
      <c r="N3946" s="99"/>
      <c r="O3946" s="102"/>
      <c r="P3946" s="99"/>
      <c r="Q3946" s="99"/>
      <c r="R3946" s="99"/>
      <c r="S3946" s="99"/>
      <c r="T3946" s="99"/>
      <c r="U3946" s="99"/>
      <c r="V3946" s="99"/>
      <c r="W3946" s="99"/>
      <c r="X3946" s="99"/>
      <c r="Y3946" s="99"/>
      <c r="Z3946" s="99"/>
      <c r="AA3946" s="99"/>
      <c r="AB3946" s="99"/>
      <c r="AC3946" s="99"/>
      <c r="AD3946" s="99"/>
      <c r="AE3946" s="99"/>
      <c r="AF3946" s="99"/>
      <c r="AG3946" s="99"/>
      <c r="AH3946" s="99"/>
    </row>
    <row r="3947">
      <c r="A3947" s="98"/>
      <c r="B3947" s="99"/>
      <c r="C3947" s="99"/>
      <c r="D3947" s="99"/>
      <c r="E3947" s="100"/>
      <c r="F3947" s="99"/>
      <c r="G3947" s="99"/>
      <c r="H3947" s="99"/>
      <c r="I3947" s="99"/>
      <c r="J3947" s="99"/>
      <c r="K3947" s="101"/>
      <c r="L3947" s="99"/>
      <c r="M3947" s="99"/>
      <c r="N3947" s="99"/>
      <c r="O3947" s="102"/>
      <c r="P3947" s="99"/>
      <c r="Q3947" s="99"/>
      <c r="R3947" s="99"/>
      <c r="S3947" s="99"/>
      <c r="T3947" s="99"/>
      <c r="U3947" s="99"/>
      <c r="V3947" s="99"/>
      <c r="W3947" s="99"/>
      <c r="X3947" s="99"/>
      <c r="Y3947" s="99"/>
      <c r="Z3947" s="99"/>
      <c r="AA3947" s="99"/>
      <c r="AB3947" s="99"/>
      <c r="AC3947" s="99"/>
      <c r="AD3947" s="99"/>
      <c r="AE3947" s="99"/>
      <c r="AF3947" s="99"/>
      <c r="AG3947" s="99"/>
      <c r="AH3947" s="99"/>
    </row>
    <row r="3948">
      <c r="A3948" s="98"/>
      <c r="B3948" s="99"/>
      <c r="C3948" s="99"/>
      <c r="D3948" s="99"/>
      <c r="E3948" s="100"/>
      <c r="F3948" s="99"/>
      <c r="G3948" s="99"/>
      <c r="H3948" s="99"/>
      <c r="I3948" s="99"/>
      <c r="J3948" s="99"/>
      <c r="K3948" s="101"/>
      <c r="L3948" s="99"/>
      <c r="M3948" s="99"/>
      <c r="N3948" s="99"/>
      <c r="O3948" s="102"/>
      <c r="P3948" s="99"/>
      <c r="Q3948" s="99"/>
      <c r="R3948" s="99"/>
      <c r="S3948" s="99"/>
      <c r="T3948" s="99"/>
      <c r="U3948" s="99"/>
      <c r="V3948" s="99"/>
      <c r="W3948" s="99"/>
      <c r="X3948" s="99"/>
      <c r="Y3948" s="99"/>
      <c r="Z3948" s="99"/>
      <c r="AA3948" s="99"/>
      <c r="AB3948" s="99"/>
      <c r="AC3948" s="99"/>
      <c r="AD3948" s="99"/>
      <c r="AE3948" s="99"/>
      <c r="AF3948" s="99"/>
      <c r="AG3948" s="99"/>
      <c r="AH3948" s="99"/>
    </row>
    <row r="3949">
      <c r="A3949" s="98"/>
      <c r="B3949" s="99"/>
      <c r="C3949" s="99"/>
      <c r="D3949" s="99"/>
      <c r="E3949" s="100"/>
      <c r="F3949" s="99"/>
      <c r="G3949" s="99"/>
      <c r="H3949" s="99"/>
      <c r="I3949" s="99"/>
      <c r="J3949" s="99"/>
      <c r="K3949" s="101"/>
      <c r="L3949" s="99"/>
      <c r="M3949" s="99"/>
      <c r="N3949" s="99"/>
      <c r="O3949" s="102"/>
      <c r="P3949" s="99"/>
      <c r="Q3949" s="99"/>
      <c r="R3949" s="99"/>
      <c r="S3949" s="99"/>
      <c r="T3949" s="99"/>
      <c r="U3949" s="99"/>
      <c r="V3949" s="99"/>
      <c r="W3949" s="99"/>
      <c r="X3949" s="99"/>
      <c r="Y3949" s="99"/>
      <c r="Z3949" s="99"/>
      <c r="AA3949" s="99"/>
      <c r="AB3949" s="99"/>
      <c r="AC3949" s="99"/>
      <c r="AD3949" s="99"/>
      <c r="AE3949" s="99"/>
      <c r="AF3949" s="99"/>
      <c r="AG3949" s="99"/>
      <c r="AH3949" s="99"/>
    </row>
    <row r="3950">
      <c r="A3950" s="98"/>
      <c r="B3950" s="99"/>
      <c r="C3950" s="99"/>
      <c r="D3950" s="99"/>
      <c r="E3950" s="100"/>
      <c r="F3950" s="99"/>
      <c r="G3950" s="99"/>
      <c r="H3950" s="99"/>
      <c r="I3950" s="99"/>
      <c r="J3950" s="99"/>
      <c r="K3950" s="101"/>
      <c r="L3950" s="99"/>
      <c r="M3950" s="99"/>
      <c r="N3950" s="99"/>
      <c r="O3950" s="102"/>
      <c r="P3950" s="99"/>
      <c r="Q3950" s="99"/>
      <c r="R3950" s="99"/>
      <c r="S3950" s="99"/>
      <c r="T3950" s="99"/>
      <c r="U3950" s="99"/>
      <c r="V3950" s="99"/>
      <c r="W3950" s="99"/>
      <c r="X3950" s="99"/>
      <c r="Y3950" s="99"/>
      <c r="Z3950" s="99"/>
      <c r="AA3950" s="99"/>
      <c r="AB3950" s="99"/>
      <c r="AC3950" s="99"/>
      <c r="AD3950" s="99"/>
      <c r="AE3950" s="99"/>
      <c r="AF3950" s="99"/>
      <c r="AG3950" s="99"/>
      <c r="AH3950" s="99"/>
    </row>
    <row r="3951">
      <c r="A3951" s="98"/>
      <c r="B3951" s="99"/>
      <c r="C3951" s="99"/>
      <c r="D3951" s="99"/>
      <c r="E3951" s="100"/>
      <c r="F3951" s="99"/>
      <c r="G3951" s="99"/>
      <c r="H3951" s="99"/>
      <c r="I3951" s="99"/>
      <c r="J3951" s="99"/>
      <c r="K3951" s="101"/>
      <c r="L3951" s="99"/>
      <c r="M3951" s="99"/>
      <c r="N3951" s="99"/>
      <c r="O3951" s="102"/>
      <c r="P3951" s="99"/>
      <c r="Q3951" s="99"/>
      <c r="R3951" s="99"/>
      <c r="S3951" s="99"/>
      <c r="T3951" s="99"/>
      <c r="U3951" s="99"/>
      <c r="V3951" s="99"/>
      <c r="W3951" s="99"/>
      <c r="X3951" s="99"/>
      <c r="Y3951" s="99"/>
      <c r="Z3951" s="99"/>
      <c r="AA3951" s="99"/>
      <c r="AB3951" s="99"/>
      <c r="AC3951" s="99"/>
      <c r="AD3951" s="99"/>
      <c r="AE3951" s="99"/>
      <c r="AF3951" s="99"/>
      <c r="AG3951" s="99"/>
      <c r="AH3951" s="99"/>
    </row>
    <row r="3952">
      <c r="A3952" s="98"/>
      <c r="B3952" s="99"/>
      <c r="C3952" s="99"/>
      <c r="D3952" s="99"/>
      <c r="E3952" s="100"/>
      <c r="F3952" s="99"/>
      <c r="G3952" s="99"/>
      <c r="H3952" s="99"/>
      <c r="I3952" s="99"/>
      <c r="J3952" s="99"/>
      <c r="K3952" s="101"/>
      <c r="L3952" s="99"/>
      <c r="M3952" s="99"/>
      <c r="N3952" s="99"/>
      <c r="O3952" s="102"/>
      <c r="P3952" s="99"/>
      <c r="Q3952" s="99"/>
      <c r="R3952" s="99"/>
      <c r="S3952" s="99"/>
      <c r="T3952" s="99"/>
      <c r="U3952" s="99"/>
      <c r="V3952" s="99"/>
      <c r="W3952" s="99"/>
      <c r="X3952" s="99"/>
      <c r="Y3952" s="99"/>
      <c r="Z3952" s="99"/>
      <c r="AA3952" s="99"/>
      <c r="AB3952" s="99"/>
      <c r="AC3952" s="99"/>
      <c r="AD3952" s="99"/>
      <c r="AE3952" s="99"/>
      <c r="AF3952" s="99"/>
      <c r="AG3952" s="99"/>
      <c r="AH3952" s="99"/>
    </row>
    <row r="3953">
      <c r="A3953" s="98"/>
      <c r="B3953" s="99"/>
      <c r="C3953" s="99"/>
      <c r="D3953" s="99"/>
      <c r="E3953" s="100"/>
      <c r="F3953" s="99"/>
      <c r="G3953" s="99"/>
      <c r="H3953" s="99"/>
      <c r="I3953" s="99"/>
      <c r="J3953" s="99"/>
      <c r="K3953" s="101"/>
      <c r="L3953" s="99"/>
      <c r="M3953" s="99"/>
      <c r="N3953" s="99"/>
      <c r="O3953" s="102"/>
      <c r="P3953" s="99"/>
      <c r="Q3953" s="99"/>
      <c r="R3953" s="99"/>
      <c r="S3953" s="99"/>
      <c r="T3953" s="99"/>
      <c r="U3953" s="99"/>
      <c r="V3953" s="99"/>
      <c r="W3953" s="99"/>
      <c r="X3953" s="99"/>
      <c r="Y3953" s="99"/>
      <c r="Z3953" s="99"/>
      <c r="AA3953" s="99"/>
      <c r="AB3953" s="99"/>
      <c r="AC3953" s="99"/>
      <c r="AD3953" s="99"/>
      <c r="AE3953" s="99"/>
      <c r="AF3953" s="99"/>
      <c r="AG3953" s="99"/>
      <c r="AH3953" s="99"/>
    </row>
    <row r="3954">
      <c r="A3954" s="98"/>
      <c r="B3954" s="99"/>
      <c r="C3954" s="99"/>
      <c r="D3954" s="99"/>
      <c r="E3954" s="100"/>
      <c r="F3954" s="99"/>
      <c r="G3954" s="99"/>
      <c r="H3954" s="99"/>
      <c r="I3954" s="99"/>
      <c r="J3954" s="99"/>
      <c r="K3954" s="101"/>
      <c r="L3954" s="99"/>
      <c r="M3954" s="99"/>
      <c r="N3954" s="99"/>
      <c r="O3954" s="102"/>
      <c r="P3954" s="99"/>
      <c r="Q3954" s="99"/>
      <c r="R3954" s="99"/>
      <c r="S3954" s="99"/>
      <c r="T3954" s="99"/>
      <c r="U3954" s="99"/>
      <c r="V3954" s="99"/>
      <c r="W3954" s="99"/>
      <c r="X3954" s="99"/>
      <c r="Y3954" s="99"/>
      <c r="Z3954" s="99"/>
      <c r="AA3954" s="99"/>
      <c r="AB3954" s="99"/>
      <c r="AC3954" s="99"/>
      <c r="AD3954" s="99"/>
      <c r="AE3954" s="99"/>
      <c r="AF3954" s="99"/>
      <c r="AG3954" s="99"/>
      <c r="AH3954" s="99"/>
    </row>
    <row r="3955">
      <c r="A3955" s="98"/>
      <c r="B3955" s="99"/>
      <c r="C3955" s="99"/>
      <c r="D3955" s="99"/>
      <c r="E3955" s="100"/>
      <c r="F3955" s="99"/>
      <c r="G3955" s="99"/>
      <c r="H3955" s="99"/>
      <c r="I3955" s="99"/>
      <c r="J3955" s="99"/>
      <c r="K3955" s="101"/>
      <c r="L3955" s="99"/>
      <c r="M3955" s="99"/>
      <c r="N3955" s="99"/>
      <c r="O3955" s="102"/>
      <c r="P3955" s="99"/>
      <c r="Q3955" s="99"/>
      <c r="R3955" s="99"/>
      <c r="S3955" s="99"/>
      <c r="T3955" s="99"/>
      <c r="U3955" s="99"/>
      <c r="V3955" s="99"/>
      <c r="W3955" s="99"/>
      <c r="X3955" s="99"/>
      <c r="Y3955" s="99"/>
      <c r="Z3955" s="99"/>
      <c r="AA3955" s="99"/>
      <c r="AB3955" s="99"/>
      <c r="AC3955" s="99"/>
      <c r="AD3955" s="99"/>
      <c r="AE3955" s="99"/>
      <c r="AF3955" s="99"/>
      <c r="AG3955" s="99"/>
      <c r="AH3955" s="99"/>
    </row>
    <row r="3956">
      <c r="A3956" s="98"/>
      <c r="B3956" s="99"/>
      <c r="C3956" s="99"/>
      <c r="D3956" s="99"/>
      <c r="E3956" s="100"/>
      <c r="F3956" s="99"/>
      <c r="G3956" s="99"/>
      <c r="H3956" s="99"/>
      <c r="I3956" s="99"/>
      <c r="J3956" s="99"/>
      <c r="K3956" s="101"/>
      <c r="L3956" s="99"/>
      <c r="M3956" s="99"/>
      <c r="N3956" s="99"/>
      <c r="O3956" s="102"/>
      <c r="P3956" s="99"/>
      <c r="Q3956" s="99"/>
      <c r="R3956" s="99"/>
      <c r="S3956" s="99"/>
      <c r="T3956" s="99"/>
      <c r="U3956" s="99"/>
      <c r="V3956" s="99"/>
      <c r="W3956" s="99"/>
      <c r="X3956" s="99"/>
      <c r="Y3956" s="99"/>
      <c r="Z3956" s="99"/>
      <c r="AA3956" s="99"/>
      <c r="AB3956" s="99"/>
      <c r="AC3956" s="99"/>
      <c r="AD3956" s="99"/>
      <c r="AE3956" s="99"/>
      <c r="AF3956" s="99"/>
      <c r="AG3956" s="99"/>
      <c r="AH3956" s="99"/>
    </row>
    <row r="3957">
      <c r="A3957" s="98"/>
      <c r="B3957" s="99"/>
      <c r="C3957" s="99"/>
      <c r="D3957" s="99"/>
      <c r="E3957" s="100"/>
      <c r="F3957" s="99"/>
      <c r="G3957" s="99"/>
      <c r="H3957" s="99"/>
      <c r="I3957" s="99"/>
      <c r="J3957" s="99"/>
      <c r="K3957" s="101"/>
      <c r="L3957" s="99"/>
      <c r="M3957" s="99"/>
      <c r="N3957" s="99"/>
      <c r="O3957" s="102"/>
      <c r="P3957" s="99"/>
      <c r="Q3957" s="99"/>
      <c r="R3957" s="99"/>
      <c r="S3957" s="99"/>
      <c r="T3957" s="99"/>
      <c r="U3957" s="99"/>
      <c r="V3957" s="99"/>
      <c r="W3957" s="99"/>
      <c r="X3957" s="99"/>
      <c r="Y3957" s="99"/>
      <c r="Z3957" s="99"/>
      <c r="AA3957" s="99"/>
      <c r="AB3957" s="99"/>
      <c r="AC3957" s="99"/>
      <c r="AD3957" s="99"/>
      <c r="AE3957" s="99"/>
      <c r="AF3957" s="99"/>
      <c r="AG3957" s="99"/>
      <c r="AH3957" s="99"/>
    </row>
    <row r="3958">
      <c r="A3958" s="98"/>
      <c r="B3958" s="99"/>
      <c r="C3958" s="99"/>
      <c r="D3958" s="99"/>
      <c r="E3958" s="100"/>
      <c r="F3958" s="99"/>
      <c r="G3958" s="99"/>
      <c r="H3958" s="99"/>
      <c r="I3958" s="99"/>
      <c r="J3958" s="99"/>
      <c r="K3958" s="101"/>
      <c r="L3958" s="99"/>
      <c r="M3958" s="99"/>
      <c r="N3958" s="99"/>
      <c r="O3958" s="102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</row>
    <row r="3959">
      <c r="A3959" s="98"/>
      <c r="B3959" s="99"/>
      <c r="C3959" s="99"/>
      <c r="D3959" s="99"/>
      <c r="E3959" s="100"/>
      <c r="F3959" s="99"/>
      <c r="G3959" s="99"/>
      <c r="H3959" s="99"/>
      <c r="I3959" s="99"/>
      <c r="J3959" s="99"/>
      <c r="K3959" s="101"/>
      <c r="L3959" s="99"/>
      <c r="M3959" s="99"/>
      <c r="N3959" s="99"/>
      <c r="O3959" s="102"/>
      <c r="P3959" s="99"/>
      <c r="Q3959" s="99"/>
      <c r="R3959" s="99"/>
      <c r="S3959" s="99"/>
      <c r="T3959" s="99"/>
      <c r="U3959" s="99"/>
      <c r="V3959" s="99"/>
      <c r="W3959" s="99"/>
      <c r="X3959" s="99"/>
      <c r="Y3959" s="99"/>
      <c r="Z3959" s="99"/>
      <c r="AA3959" s="99"/>
      <c r="AB3959" s="99"/>
      <c r="AC3959" s="99"/>
      <c r="AD3959" s="99"/>
      <c r="AE3959" s="99"/>
      <c r="AF3959" s="99"/>
      <c r="AG3959" s="99"/>
      <c r="AH3959" s="99"/>
    </row>
    <row r="3960">
      <c r="A3960" s="98"/>
      <c r="B3960" s="99"/>
      <c r="C3960" s="99"/>
      <c r="D3960" s="99"/>
      <c r="E3960" s="100"/>
      <c r="F3960" s="99"/>
      <c r="G3960" s="99"/>
      <c r="H3960" s="99"/>
      <c r="I3960" s="99"/>
      <c r="J3960" s="99"/>
      <c r="K3960" s="101"/>
      <c r="L3960" s="99"/>
      <c r="M3960" s="99"/>
      <c r="N3960" s="99"/>
      <c r="O3960" s="102"/>
      <c r="P3960" s="99"/>
      <c r="Q3960" s="99"/>
      <c r="R3960" s="99"/>
      <c r="S3960" s="99"/>
      <c r="T3960" s="99"/>
      <c r="U3960" s="99"/>
      <c r="V3960" s="99"/>
      <c r="W3960" s="99"/>
      <c r="X3960" s="99"/>
      <c r="Y3960" s="99"/>
      <c r="Z3960" s="99"/>
      <c r="AA3960" s="99"/>
      <c r="AB3960" s="99"/>
      <c r="AC3960" s="99"/>
      <c r="AD3960" s="99"/>
      <c r="AE3960" s="99"/>
      <c r="AF3960" s="99"/>
      <c r="AG3960" s="99"/>
      <c r="AH3960" s="99"/>
    </row>
    <row r="3961">
      <c r="A3961" s="98"/>
      <c r="B3961" s="99"/>
      <c r="C3961" s="99"/>
      <c r="D3961" s="99"/>
      <c r="E3961" s="100"/>
      <c r="F3961" s="99"/>
      <c r="G3961" s="99"/>
      <c r="H3961" s="99"/>
      <c r="I3961" s="99"/>
      <c r="J3961" s="99"/>
      <c r="K3961" s="101"/>
      <c r="L3961" s="99"/>
      <c r="M3961" s="99"/>
      <c r="N3961" s="99"/>
      <c r="O3961" s="102"/>
      <c r="P3961" s="99"/>
      <c r="Q3961" s="99"/>
      <c r="R3961" s="99"/>
      <c r="S3961" s="99"/>
      <c r="T3961" s="99"/>
      <c r="U3961" s="99"/>
      <c r="V3961" s="99"/>
      <c r="W3961" s="99"/>
      <c r="X3961" s="99"/>
      <c r="Y3961" s="99"/>
      <c r="Z3961" s="99"/>
      <c r="AA3961" s="99"/>
      <c r="AB3961" s="99"/>
      <c r="AC3961" s="99"/>
      <c r="AD3961" s="99"/>
      <c r="AE3961" s="99"/>
      <c r="AF3961" s="99"/>
      <c r="AG3961" s="99"/>
      <c r="AH3961" s="99"/>
    </row>
    <row r="3962">
      <c r="A3962" s="98"/>
      <c r="B3962" s="99"/>
      <c r="C3962" s="99"/>
      <c r="D3962" s="99"/>
      <c r="E3962" s="100"/>
      <c r="F3962" s="99"/>
      <c r="G3962" s="99"/>
      <c r="H3962" s="99"/>
      <c r="I3962" s="99"/>
      <c r="J3962" s="99"/>
      <c r="K3962" s="101"/>
      <c r="L3962" s="99"/>
      <c r="M3962" s="99"/>
      <c r="N3962" s="99"/>
      <c r="O3962" s="102"/>
      <c r="P3962" s="99"/>
      <c r="Q3962" s="99"/>
      <c r="R3962" s="99"/>
      <c r="S3962" s="99"/>
      <c r="T3962" s="99"/>
      <c r="U3962" s="99"/>
      <c r="V3962" s="99"/>
      <c r="W3962" s="99"/>
      <c r="X3962" s="99"/>
      <c r="Y3962" s="99"/>
      <c r="Z3962" s="99"/>
      <c r="AA3962" s="99"/>
      <c r="AB3962" s="99"/>
      <c r="AC3962" s="99"/>
      <c r="AD3962" s="99"/>
      <c r="AE3962" s="99"/>
      <c r="AF3962" s="99"/>
      <c r="AG3962" s="99"/>
      <c r="AH3962" s="99"/>
    </row>
    <row r="3963">
      <c r="A3963" s="98"/>
      <c r="B3963" s="99"/>
      <c r="C3963" s="99"/>
      <c r="D3963" s="99"/>
      <c r="E3963" s="100"/>
      <c r="F3963" s="99"/>
      <c r="G3963" s="99"/>
      <c r="H3963" s="99"/>
      <c r="I3963" s="99"/>
      <c r="J3963" s="99"/>
      <c r="K3963" s="101"/>
      <c r="L3963" s="99"/>
      <c r="M3963" s="99"/>
      <c r="N3963" s="99"/>
      <c r="O3963" s="102"/>
      <c r="P3963" s="99"/>
      <c r="Q3963" s="99"/>
      <c r="R3963" s="99"/>
      <c r="S3963" s="99"/>
      <c r="T3963" s="99"/>
      <c r="U3963" s="99"/>
      <c r="V3963" s="99"/>
      <c r="W3963" s="99"/>
      <c r="X3963" s="99"/>
      <c r="Y3963" s="99"/>
      <c r="Z3963" s="99"/>
      <c r="AA3963" s="99"/>
      <c r="AB3963" s="99"/>
      <c r="AC3963" s="99"/>
      <c r="AD3963" s="99"/>
      <c r="AE3963" s="99"/>
      <c r="AF3963" s="99"/>
      <c r="AG3963" s="99"/>
      <c r="AH3963" s="99"/>
    </row>
    <row r="3964">
      <c r="A3964" s="98"/>
      <c r="B3964" s="99"/>
      <c r="C3964" s="99"/>
      <c r="D3964" s="99"/>
      <c r="E3964" s="100"/>
      <c r="F3964" s="99"/>
      <c r="G3964" s="99"/>
      <c r="H3964" s="99"/>
      <c r="I3964" s="99"/>
      <c r="J3964" s="99"/>
      <c r="K3964" s="101"/>
      <c r="L3964" s="99"/>
      <c r="M3964" s="99"/>
      <c r="N3964" s="99"/>
      <c r="O3964" s="102"/>
      <c r="P3964" s="99"/>
      <c r="Q3964" s="99"/>
      <c r="R3964" s="99"/>
      <c r="S3964" s="99"/>
      <c r="T3964" s="99"/>
      <c r="U3964" s="99"/>
      <c r="V3964" s="99"/>
      <c r="W3964" s="99"/>
      <c r="X3964" s="99"/>
      <c r="Y3964" s="99"/>
      <c r="Z3964" s="99"/>
      <c r="AA3964" s="99"/>
      <c r="AB3964" s="99"/>
      <c r="AC3964" s="99"/>
      <c r="AD3964" s="99"/>
      <c r="AE3964" s="99"/>
      <c r="AF3964" s="99"/>
      <c r="AG3964" s="99"/>
      <c r="AH3964" s="99"/>
    </row>
    <row r="3965">
      <c r="A3965" s="98"/>
      <c r="B3965" s="99"/>
      <c r="C3965" s="99"/>
      <c r="D3965" s="99"/>
      <c r="E3965" s="100"/>
      <c r="F3965" s="99"/>
      <c r="G3965" s="99"/>
      <c r="H3965" s="99"/>
      <c r="I3965" s="99"/>
      <c r="J3965" s="99"/>
      <c r="K3965" s="101"/>
      <c r="L3965" s="99"/>
      <c r="M3965" s="99"/>
      <c r="N3965" s="99"/>
      <c r="O3965" s="102"/>
      <c r="P3965" s="99"/>
      <c r="Q3965" s="99"/>
      <c r="R3965" s="99"/>
      <c r="S3965" s="99"/>
      <c r="T3965" s="99"/>
      <c r="U3965" s="99"/>
      <c r="V3965" s="99"/>
      <c r="W3965" s="99"/>
      <c r="X3965" s="99"/>
      <c r="Y3965" s="99"/>
      <c r="Z3965" s="99"/>
      <c r="AA3965" s="99"/>
      <c r="AB3965" s="99"/>
      <c r="AC3965" s="99"/>
      <c r="AD3965" s="99"/>
      <c r="AE3965" s="99"/>
      <c r="AF3965" s="99"/>
      <c r="AG3965" s="99"/>
      <c r="AH3965" s="99"/>
    </row>
    <row r="3966">
      <c r="A3966" s="98"/>
      <c r="B3966" s="99"/>
      <c r="C3966" s="99"/>
      <c r="D3966" s="99"/>
      <c r="E3966" s="100"/>
      <c r="F3966" s="99"/>
      <c r="G3966" s="99"/>
      <c r="H3966" s="99"/>
      <c r="I3966" s="99"/>
      <c r="J3966" s="99"/>
      <c r="K3966" s="101"/>
      <c r="L3966" s="99"/>
      <c r="M3966" s="99"/>
      <c r="N3966" s="99"/>
      <c r="O3966" s="102"/>
      <c r="P3966" s="99"/>
      <c r="Q3966" s="99"/>
      <c r="R3966" s="99"/>
      <c r="S3966" s="99"/>
      <c r="T3966" s="99"/>
      <c r="U3966" s="99"/>
      <c r="V3966" s="99"/>
      <c r="W3966" s="99"/>
      <c r="X3966" s="99"/>
      <c r="Y3966" s="99"/>
      <c r="Z3966" s="99"/>
      <c r="AA3966" s="99"/>
      <c r="AB3966" s="99"/>
      <c r="AC3966" s="99"/>
      <c r="AD3966" s="99"/>
      <c r="AE3966" s="99"/>
      <c r="AF3966" s="99"/>
      <c r="AG3966" s="99"/>
      <c r="AH3966" s="99"/>
    </row>
    <row r="3967">
      <c r="A3967" s="98"/>
      <c r="B3967" s="99"/>
      <c r="C3967" s="99"/>
      <c r="D3967" s="99"/>
      <c r="E3967" s="100"/>
      <c r="F3967" s="99"/>
      <c r="G3967" s="99"/>
      <c r="H3967" s="99"/>
      <c r="I3967" s="99"/>
      <c r="J3967" s="99"/>
      <c r="K3967" s="101"/>
      <c r="L3967" s="99"/>
      <c r="M3967" s="99"/>
      <c r="N3967" s="99"/>
      <c r="O3967" s="102"/>
      <c r="P3967" s="99"/>
      <c r="Q3967" s="99"/>
      <c r="R3967" s="99"/>
      <c r="S3967" s="99"/>
      <c r="T3967" s="99"/>
      <c r="U3967" s="99"/>
      <c r="V3967" s="99"/>
      <c r="W3967" s="99"/>
      <c r="X3967" s="99"/>
      <c r="Y3967" s="99"/>
      <c r="Z3967" s="99"/>
      <c r="AA3967" s="99"/>
      <c r="AB3967" s="99"/>
      <c r="AC3967" s="99"/>
      <c r="AD3967" s="99"/>
      <c r="AE3967" s="99"/>
      <c r="AF3967" s="99"/>
      <c r="AG3967" s="99"/>
      <c r="AH3967" s="99"/>
    </row>
    <row r="3968">
      <c r="A3968" s="98"/>
      <c r="B3968" s="99"/>
      <c r="C3968" s="99"/>
      <c r="D3968" s="99"/>
      <c r="E3968" s="100"/>
      <c r="F3968" s="99"/>
      <c r="G3968" s="99"/>
      <c r="H3968" s="99"/>
      <c r="I3968" s="99"/>
      <c r="J3968" s="99"/>
      <c r="K3968" s="101"/>
      <c r="L3968" s="99"/>
      <c r="M3968" s="99"/>
      <c r="N3968" s="99"/>
      <c r="O3968" s="102"/>
      <c r="P3968" s="99"/>
      <c r="Q3968" s="99"/>
      <c r="R3968" s="99"/>
      <c r="S3968" s="99"/>
      <c r="T3968" s="99"/>
      <c r="U3968" s="99"/>
      <c r="V3968" s="99"/>
      <c r="W3968" s="99"/>
      <c r="X3968" s="99"/>
      <c r="Y3968" s="99"/>
      <c r="Z3968" s="99"/>
      <c r="AA3968" s="99"/>
      <c r="AB3968" s="99"/>
      <c r="AC3968" s="99"/>
      <c r="AD3968" s="99"/>
      <c r="AE3968" s="99"/>
      <c r="AF3968" s="99"/>
      <c r="AG3968" s="99"/>
      <c r="AH3968" s="99"/>
    </row>
    <row r="3969">
      <c r="A3969" s="98"/>
      <c r="B3969" s="99"/>
      <c r="C3969" s="99"/>
      <c r="D3969" s="99"/>
      <c r="E3969" s="100"/>
      <c r="F3969" s="99"/>
      <c r="G3969" s="99"/>
      <c r="H3969" s="99"/>
      <c r="I3969" s="99"/>
      <c r="J3969" s="99"/>
      <c r="K3969" s="101"/>
      <c r="L3969" s="99"/>
      <c r="M3969" s="99"/>
      <c r="N3969" s="99"/>
      <c r="O3969" s="102"/>
      <c r="P3969" s="99"/>
      <c r="Q3969" s="99"/>
      <c r="R3969" s="99"/>
      <c r="S3969" s="99"/>
      <c r="T3969" s="99"/>
      <c r="U3969" s="99"/>
      <c r="V3969" s="99"/>
      <c r="W3969" s="99"/>
      <c r="X3969" s="99"/>
      <c r="Y3969" s="99"/>
      <c r="Z3969" s="99"/>
      <c r="AA3969" s="99"/>
      <c r="AB3969" s="99"/>
      <c r="AC3969" s="99"/>
      <c r="AD3969" s="99"/>
      <c r="AE3969" s="99"/>
      <c r="AF3969" s="99"/>
      <c r="AG3969" s="99"/>
      <c r="AH3969" s="99"/>
    </row>
    <row r="3970">
      <c r="A3970" s="98"/>
      <c r="B3970" s="99"/>
      <c r="C3970" s="99"/>
      <c r="D3970" s="99"/>
      <c r="E3970" s="100"/>
      <c r="F3970" s="99"/>
      <c r="G3970" s="99"/>
      <c r="H3970" s="99"/>
      <c r="I3970" s="99"/>
      <c r="J3970" s="99"/>
      <c r="K3970" s="101"/>
      <c r="L3970" s="99"/>
      <c r="M3970" s="99"/>
      <c r="N3970" s="99"/>
      <c r="O3970" s="102"/>
      <c r="P3970" s="99"/>
      <c r="Q3970" s="99"/>
      <c r="R3970" s="99"/>
      <c r="S3970" s="99"/>
      <c r="T3970" s="99"/>
      <c r="U3970" s="99"/>
      <c r="V3970" s="99"/>
      <c r="W3970" s="99"/>
      <c r="X3970" s="99"/>
      <c r="Y3970" s="99"/>
      <c r="Z3970" s="99"/>
      <c r="AA3970" s="99"/>
      <c r="AB3970" s="99"/>
      <c r="AC3970" s="99"/>
      <c r="AD3970" s="99"/>
      <c r="AE3970" s="99"/>
      <c r="AF3970" s="99"/>
      <c r="AG3970" s="99"/>
      <c r="AH3970" s="99"/>
    </row>
    <row r="3971">
      <c r="A3971" s="98"/>
      <c r="B3971" s="99"/>
      <c r="C3971" s="99"/>
      <c r="D3971" s="99"/>
      <c r="E3971" s="100"/>
      <c r="F3971" s="99"/>
      <c r="G3971" s="99"/>
      <c r="H3971" s="99"/>
      <c r="I3971" s="99"/>
      <c r="J3971" s="99"/>
      <c r="K3971" s="101"/>
      <c r="L3971" s="99"/>
      <c r="M3971" s="99"/>
      <c r="N3971" s="99"/>
      <c r="O3971" s="102"/>
      <c r="P3971" s="99"/>
      <c r="Q3971" s="99"/>
      <c r="R3971" s="99"/>
      <c r="S3971" s="99"/>
      <c r="T3971" s="99"/>
      <c r="U3971" s="99"/>
      <c r="V3971" s="99"/>
      <c r="W3971" s="99"/>
      <c r="X3971" s="99"/>
      <c r="Y3971" s="99"/>
      <c r="Z3971" s="99"/>
      <c r="AA3971" s="99"/>
      <c r="AB3971" s="99"/>
      <c r="AC3971" s="99"/>
      <c r="AD3971" s="99"/>
      <c r="AE3971" s="99"/>
      <c r="AF3971" s="99"/>
      <c r="AG3971" s="99"/>
      <c r="AH3971" s="99"/>
    </row>
    <row r="3972">
      <c r="A3972" s="98"/>
      <c r="B3972" s="99"/>
      <c r="C3972" s="99"/>
      <c r="D3972" s="99"/>
      <c r="E3972" s="100"/>
      <c r="F3972" s="99"/>
      <c r="G3972" s="99"/>
      <c r="H3972" s="99"/>
      <c r="I3972" s="99"/>
      <c r="J3972" s="99"/>
      <c r="K3972" s="101"/>
      <c r="L3972" s="99"/>
      <c r="M3972" s="99"/>
      <c r="N3972" s="99"/>
      <c r="O3972" s="102"/>
      <c r="P3972" s="99"/>
      <c r="Q3972" s="99"/>
      <c r="R3972" s="99"/>
      <c r="S3972" s="99"/>
      <c r="T3972" s="99"/>
      <c r="U3972" s="99"/>
      <c r="V3972" s="99"/>
      <c r="W3972" s="99"/>
      <c r="X3972" s="99"/>
      <c r="Y3972" s="99"/>
      <c r="Z3972" s="99"/>
      <c r="AA3972" s="99"/>
      <c r="AB3972" s="99"/>
      <c r="AC3972" s="99"/>
      <c r="AD3972" s="99"/>
      <c r="AE3972" s="99"/>
      <c r="AF3972" s="99"/>
      <c r="AG3972" s="99"/>
      <c r="AH3972" s="99"/>
    </row>
    <row r="3973">
      <c r="A3973" s="98"/>
      <c r="B3973" s="99"/>
      <c r="C3973" s="99"/>
      <c r="D3973" s="99"/>
      <c r="E3973" s="100"/>
      <c r="F3973" s="99"/>
      <c r="G3973" s="99"/>
      <c r="H3973" s="99"/>
      <c r="I3973" s="99"/>
      <c r="J3973" s="99"/>
      <c r="K3973" s="101"/>
      <c r="L3973" s="99"/>
      <c r="M3973" s="99"/>
      <c r="N3973" s="99"/>
      <c r="O3973" s="102"/>
      <c r="P3973" s="99"/>
      <c r="Q3973" s="99"/>
      <c r="R3973" s="99"/>
      <c r="S3973" s="99"/>
      <c r="T3973" s="99"/>
      <c r="U3973" s="99"/>
      <c r="V3973" s="99"/>
      <c r="W3973" s="99"/>
      <c r="X3973" s="99"/>
      <c r="Y3973" s="99"/>
      <c r="Z3973" s="99"/>
      <c r="AA3973" s="99"/>
      <c r="AB3973" s="99"/>
      <c r="AC3973" s="99"/>
      <c r="AD3973" s="99"/>
      <c r="AE3973" s="99"/>
      <c r="AF3973" s="99"/>
      <c r="AG3973" s="99"/>
      <c r="AH3973" s="99"/>
    </row>
    <row r="3974">
      <c r="A3974" s="98"/>
      <c r="B3974" s="99"/>
      <c r="C3974" s="99"/>
      <c r="D3974" s="99"/>
      <c r="E3974" s="100"/>
      <c r="F3974" s="99"/>
      <c r="G3974" s="99"/>
      <c r="H3974" s="99"/>
      <c r="I3974" s="99"/>
      <c r="J3974" s="99"/>
      <c r="K3974" s="101"/>
      <c r="L3974" s="99"/>
      <c r="M3974" s="99"/>
      <c r="N3974" s="99"/>
      <c r="O3974" s="102"/>
      <c r="P3974" s="99"/>
      <c r="Q3974" s="99"/>
      <c r="R3974" s="99"/>
      <c r="S3974" s="99"/>
      <c r="T3974" s="99"/>
      <c r="U3974" s="99"/>
      <c r="V3974" s="99"/>
      <c r="W3974" s="99"/>
      <c r="X3974" s="99"/>
      <c r="Y3974" s="99"/>
      <c r="Z3974" s="99"/>
      <c r="AA3974" s="99"/>
      <c r="AB3974" s="99"/>
      <c r="AC3974" s="99"/>
      <c r="AD3974" s="99"/>
      <c r="AE3974" s="99"/>
      <c r="AF3974" s="99"/>
      <c r="AG3974" s="99"/>
      <c r="AH3974" s="99"/>
    </row>
    <row r="3975">
      <c r="A3975" s="98"/>
      <c r="B3975" s="99"/>
      <c r="C3975" s="99"/>
      <c r="D3975" s="99"/>
      <c r="E3975" s="100"/>
      <c r="F3975" s="99"/>
      <c r="G3975" s="99"/>
      <c r="H3975" s="99"/>
      <c r="I3975" s="99"/>
      <c r="J3975" s="99"/>
      <c r="K3975" s="101"/>
      <c r="L3975" s="99"/>
      <c r="M3975" s="99"/>
      <c r="N3975" s="99"/>
      <c r="O3975" s="102"/>
      <c r="P3975" s="99"/>
      <c r="Q3975" s="99"/>
      <c r="R3975" s="99"/>
      <c r="S3975" s="99"/>
      <c r="T3975" s="99"/>
      <c r="U3975" s="99"/>
      <c r="V3975" s="99"/>
      <c r="W3975" s="99"/>
      <c r="X3975" s="99"/>
      <c r="Y3975" s="99"/>
      <c r="Z3975" s="99"/>
      <c r="AA3975" s="99"/>
      <c r="AB3975" s="99"/>
      <c r="AC3975" s="99"/>
      <c r="AD3975" s="99"/>
      <c r="AE3975" s="99"/>
      <c r="AF3975" s="99"/>
      <c r="AG3975" s="99"/>
      <c r="AH3975" s="99"/>
    </row>
    <row r="3976">
      <c r="A3976" s="98"/>
      <c r="B3976" s="99"/>
      <c r="C3976" s="99"/>
      <c r="D3976" s="99"/>
      <c r="E3976" s="100"/>
      <c r="F3976" s="99"/>
      <c r="G3976" s="99"/>
      <c r="H3976" s="99"/>
      <c r="I3976" s="99"/>
      <c r="J3976" s="99"/>
      <c r="K3976" s="101"/>
      <c r="L3976" s="99"/>
      <c r="M3976" s="99"/>
      <c r="N3976" s="99"/>
      <c r="O3976" s="102"/>
      <c r="P3976" s="99"/>
      <c r="Q3976" s="99"/>
      <c r="R3976" s="99"/>
      <c r="S3976" s="99"/>
      <c r="T3976" s="99"/>
      <c r="U3976" s="99"/>
      <c r="V3976" s="99"/>
      <c r="W3976" s="99"/>
      <c r="X3976" s="99"/>
      <c r="Y3976" s="99"/>
      <c r="Z3976" s="99"/>
      <c r="AA3976" s="99"/>
      <c r="AB3976" s="99"/>
      <c r="AC3976" s="99"/>
      <c r="AD3976" s="99"/>
      <c r="AE3976" s="99"/>
      <c r="AF3976" s="99"/>
      <c r="AG3976" s="99"/>
      <c r="AH3976" s="99"/>
    </row>
    <row r="3977">
      <c r="A3977" s="98"/>
      <c r="B3977" s="99"/>
      <c r="C3977" s="99"/>
      <c r="D3977" s="99"/>
      <c r="E3977" s="100"/>
      <c r="F3977" s="99"/>
      <c r="G3977" s="99"/>
      <c r="H3977" s="99"/>
      <c r="I3977" s="99"/>
      <c r="J3977" s="99"/>
      <c r="K3977" s="101"/>
      <c r="L3977" s="99"/>
      <c r="M3977" s="99"/>
      <c r="N3977" s="99"/>
      <c r="O3977" s="102"/>
      <c r="P3977" s="99"/>
      <c r="Q3977" s="99"/>
      <c r="R3977" s="99"/>
      <c r="S3977" s="99"/>
      <c r="T3977" s="99"/>
      <c r="U3977" s="99"/>
      <c r="V3977" s="99"/>
      <c r="W3977" s="99"/>
      <c r="X3977" s="99"/>
      <c r="Y3977" s="99"/>
      <c r="Z3977" s="99"/>
      <c r="AA3977" s="99"/>
      <c r="AB3977" s="99"/>
      <c r="AC3977" s="99"/>
      <c r="AD3977" s="99"/>
      <c r="AE3977" s="99"/>
      <c r="AF3977" s="99"/>
      <c r="AG3977" s="99"/>
      <c r="AH3977" s="99"/>
    </row>
    <row r="3978">
      <c r="A3978" s="98"/>
      <c r="B3978" s="99"/>
      <c r="C3978" s="99"/>
      <c r="D3978" s="99"/>
      <c r="E3978" s="100"/>
      <c r="F3978" s="99"/>
      <c r="G3978" s="99"/>
      <c r="H3978" s="99"/>
      <c r="I3978" s="99"/>
      <c r="J3978" s="99"/>
      <c r="K3978" s="101"/>
      <c r="L3978" s="99"/>
      <c r="M3978" s="99"/>
      <c r="N3978" s="99"/>
      <c r="O3978" s="102"/>
      <c r="P3978" s="99"/>
      <c r="Q3978" s="99"/>
      <c r="R3978" s="99"/>
      <c r="S3978" s="99"/>
      <c r="T3978" s="99"/>
      <c r="U3978" s="99"/>
      <c r="V3978" s="99"/>
      <c r="W3978" s="99"/>
      <c r="X3978" s="99"/>
      <c r="Y3978" s="99"/>
      <c r="Z3978" s="99"/>
      <c r="AA3978" s="99"/>
      <c r="AB3978" s="99"/>
      <c r="AC3978" s="99"/>
      <c r="AD3978" s="99"/>
      <c r="AE3978" s="99"/>
      <c r="AF3978" s="99"/>
      <c r="AG3978" s="99"/>
      <c r="AH3978" s="99"/>
    </row>
    <row r="3979">
      <c r="A3979" s="98"/>
      <c r="B3979" s="99"/>
      <c r="C3979" s="99"/>
      <c r="D3979" s="99"/>
      <c r="E3979" s="100"/>
      <c r="F3979" s="99"/>
      <c r="G3979" s="99"/>
      <c r="H3979" s="99"/>
      <c r="I3979" s="99"/>
      <c r="J3979" s="99"/>
      <c r="K3979" s="101"/>
      <c r="L3979" s="99"/>
      <c r="M3979" s="99"/>
      <c r="N3979" s="99"/>
      <c r="O3979" s="102"/>
      <c r="P3979" s="99"/>
      <c r="Q3979" s="99"/>
      <c r="R3979" s="99"/>
      <c r="S3979" s="99"/>
      <c r="T3979" s="99"/>
      <c r="U3979" s="99"/>
      <c r="V3979" s="99"/>
      <c r="W3979" s="99"/>
      <c r="X3979" s="99"/>
      <c r="Y3979" s="99"/>
      <c r="Z3979" s="99"/>
      <c r="AA3979" s="99"/>
      <c r="AB3979" s="99"/>
      <c r="AC3979" s="99"/>
      <c r="AD3979" s="99"/>
      <c r="AE3979" s="99"/>
      <c r="AF3979" s="99"/>
      <c r="AG3979" s="99"/>
      <c r="AH3979" s="99"/>
    </row>
    <row r="3980">
      <c r="A3980" s="98"/>
      <c r="B3980" s="99"/>
      <c r="C3980" s="99"/>
      <c r="D3980" s="99"/>
      <c r="E3980" s="100"/>
      <c r="F3980" s="99"/>
      <c r="G3980" s="99"/>
      <c r="H3980" s="99"/>
      <c r="I3980" s="99"/>
      <c r="J3980" s="99"/>
      <c r="K3980" s="101"/>
      <c r="L3980" s="99"/>
      <c r="M3980" s="99"/>
      <c r="N3980" s="99"/>
      <c r="O3980" s="102"/>
      <c r="P3980" s="99"/>
      <c r="Q3980" s="99"/>
      <c r="R3980" s="99"/>
      <c r="S3980" s="99"/>
      <c r="T3980" s="99"/>
      <c r="U3980" s="99"/>
      <c r="V3980" s="99"/>
      <c r="W3980" s="99"/>
      <c r="X3980" s="99"/>
      <c r="Y3980" s="99"/>
      <c r="Z3980" s="99"/>
      <c r="AA3980" s="99"/>
      <c r="AB3980" s="99"/>
      <c r="AC3980" s="99"/>
      <c r="AD3980" s="99"/>
      <c r="AE3980" s="99"/>
      <c r="AF3980" s="99"/>
      <c r="AG3980" s="99"/>
      <c r="AH3980" s="99"/>
    </row>
    <row r="3981">
      <c r="A3981" s="98"/>
      <c r="B3981" s="99"/>
      <c r="C3981" s="99"/>
      <c r="D3981" s="99"/>
      <c r="E3981" s="100"/>
      <c r="F3981" s="99"/>
      <c r="G3981" s="99"/>
      <c r="H3981" s="99"/>
      <c r="I3981" s="99"/>
      <c r="J3981" s="99"/>
      <c r="K3981" s="101"/>
      <c r="L3981" s="99"/>
      <c r="M3981" s="99"/>
      <c r="N3981" s="99"/>
      <c r="O3981" s="102"/>
      <c r="P3981" s="99"/>
      <c r="Q3981" s="99"/>
      <c r="R3981" s="99"/>
      <c r="S3981" s="99"/>
      <c r="T3981" s="99"/>
      <c r="U3981" s="99"/>
      <c r="V3981" s="99"/>
      <c r="W3981" s="99"/>
      <c r="X3981" s="99"/>
      <c r="Y3981" s="99"/>
      <c r="Z3981" s="99"/>
      <c r="AA3981" s="99"/>
      <c r="AB3981" s="99"/>
      <c r="AC3981" s="99"/>
      <c r="AD3981" s="99"/>
      <c r="AE3981" s="99"/>
      <c r="AF3981" s="99"/>
      <c r="AG3981" s="99"/>
      <c r="AH3981" s="99"/>
    </row>
    <row r="3982">
      <c r="A3982" s="98"/>
      <c r="B3982" s="99"/>
      <c r="C3982" s="99"/>
      <c r="D3982" s="99"/>
      <c r="E3982" s="100"/>
      <c r="F3982" s="99"/>
      <c r="G3982" s="99"/>
      <c r="H3982" s="99"/>
      <c r="I3982" s="99"/>
      <c r="J3982" s="99"/>
      <c r="K3982" s="101"/>
      <c r="L3982" s="99"/>
      <c r="M3982" s="99"/>
      <c r="N3982" s="99"/>
      <c r="O3982" s="102"/>
      <c r="P3982" s="99"/>
      <c r="Q3982" s="99"/>
      <c r="R3982" s="99"/>
      <c r="S3982" s="99"/>
      <c r="T3982" s="99"/>
      <c r="U3982" s="99"/>
      <c r="V3982" s="99"/>
      <c r="W3982" s="99"/>
      <c r="X3982" s="99"/>
      <c r="Y3982" s="99"/>
      <c r="Z3982" s="99"/>
      <c r="AA3982" s="99"/>
      <c r="AB3982" s="99"/>
      <c r="AC3982" s="99"/>
      <c r="AD3982" s="99"/>
      <c r="AE3982" s="99"/>
      <c r="AF3982" s="99"/>
      <c r="AG3982" s="99"/>
      <c r="AH3982" s="99"/>
    </row>
    <row r="3983">
      <c r="A3983" s="98"/>
      <c r="B3983" s="99"/>
      <c r="C3983" s="99"/>
      <c r="D3983" s="99"/>
      <c r="E3983" s="100"/>
      <c r="F3983" s="99"/>
      <c r="G3983" s="99"/>
      <c r="H3983" s="99"/>
      <c r="I3983" s="99"/>
      <c r="J3983" s="99"/>
      <c r="K3983" s="101"/>
      <c r="L3983" s="99"/>
      <c r="M3983" s="99"/>
      <c r="N3983" s="99"/>
      <c r="O3983" s="102"/>
      <c r="P3983" s="99"/>
      <c r="Q3983" s="99"/>
      <c r="R3983" s="99"/>
      <c r="S3983" s="99"/>
      <c r="T3983" s="99"/>
      <c r="U3983" s="99"/>
      <c r="V3983" s="99"/>
      <c r="W3983" s="99"/>
      <c r="X3983" s="99"/>
      <c r="Y3983" s="99"/>
      <c r="Z3983" s="99"/>
      <c r="AA3983" s="99"/>
      <c r="AB3983" s="99"/>
      <c r="AC3983" s="99"/>
      <c r="AD3983" s="99"/>
      <c r="AE3983" s="99"/>
      <c r="AF3983" s="99"/>
      <c r="AG3983" s="99"/>
      <c r="AH3983" s="99"/>
    </row>
    <row r="3984">
      <c r="A3984" s="98"/>
      <c r="B3984" s="99"/>
      <c r="C3984" s="99"/>
      <c r="D3984" s="99"/>
      <c r="E3984" s="100"/>
      <c r="F3984" s="99"/>
      <c r="G3984" s="99"/>
      <c r="H3984" s="99"/>
      <c r="I3984" s="99"/>
      <c r="J3984" s="99"/>
      <c r="K3984" s="101"/>
      <c r="L3984" s="99"/>
      <c r="M3984" s="99"/>
      <c r="N3984" s="99"/>
      <c r="O3984" s="102"/>
      <c r="P3984" s="99"/>
      <c r="Q3984" s="99"/>
      <c r="R3984" s="99"/>
      <c r="S3984" s="99"/>
      <c r="T3984" s="99"/>
      <c r="U3984" s="99"/>
      <c r="V3984" s="99"/>
      <c r="W3984" s="99"/>
      <c r="X3984" s="99"/>
      <c r="Y3984" s="99"/>
      <c r="Z3984" s="99"/>
      <c r="AA3984" s="99"/>
      <c r="AB3984" s="99"/>
      <c r="AC3984" s="99"/>
      <c r="AD3984" s="99"/>
      <c r="AE3984" s="99"/>
      <c r="AF3984" s="99"/>
      <c r="AG3984" s="99"/>
      <c r="AH3984" s="99"/>
    </row>
    <row r="3985">
      <c r="A3985" s="98"/>
      <c r="B3985" s="99"/>
      <c r="C3985" s="99"/>
      <c r="D3985" s="99"/>
      <c r="E3985" s="100"/>
      <c r="F3985" s="99"/>
      <c r="G3985" s="99"/>
      <c r="H3985" s="99"/>
      <c r="I3985" s="99"/>
      <c r="J3985" s="99"/>
      <c r="K3985" s="101"/>
      <c r="L3985" s="99"/>
      <c r="M3985" s="99"/>
      <c r="N3985" s="99"/>
      <c r="O3985" s="102"/>
      <c r="P3985" s="99"/>
      <c r="Q3985" s="99"/>
      <c r="R3985" s="99"/>
      <c r="S3985" s="99"/>
      <c r="T3985" s="99"/>
      <c r="U3985" s="99"/>
      <c r="V3985" s="99"/>
      <c r="W3985" s="99"/>
      <c r="X3985" s="99"/>
      <c r="Y3985" s="99"/>
      <c r="Z3985" s="99"/>
      <c r="AA3985" s="99"/>
      <c r="AB3985" s="99"/>
      <c r="AC3985" s="99"/>
      <c r="AD3985" s="99"/>
      <c r="AE3985" s="99"/>
      <c r="AF3985" s="99"/>
      <c r="AG3985" s="99"/>
      <c r="AH3985" s="99"/>
    </row>
    <row r="3986">
      <c r="A3986" s="98"/>
      <c r="B3986" s="99"/>
      <c r="C3986" s="99"/>
      <c r="D3986" s="99"/>
      <c r="E3986" s="100"/>
      <c r="F3986" s="99"/>
      <c r="G3986" s="99"/>
      <c r="H3986" s="99"/>
      <c r="I3986" s="99"/>
      <c r="J3986" s="99"/>
      <c r="K3986" s="101"/>
      <c r="L3986" s="99"/>
      <c r="M3986" s="99"/>
      <c r="N3986" s="99"/>
      <c r="O3986" s="102"/>
      <c r="P3986" s="99"/>
      <c r="Q3986" s="99"/>
      <c r="R3986" s="99"/>
      <c r="S3986" s="99"/>
      <c r="T3986" s="99"/>
      <c r="U3986" s="99"/>
      <c r="V3986" s="99"/>
      <c r="W3986" s="99"/>
      <c r="X3986" s="99"/>
      <c r="Y3986" s="99"/>
      <c r="Z3986" s="99"/>
      <c r="AA3986" s="99"/>
      <c r="AB3986" s="99"/>
      <c r="AC3986" s="99"/>
      <c r="AD3986" s="99"/>
      <c r="AE3986" s="99"/>
      <c r="AF3986" s="99"/>
      <c r="AG3986" s="99"/>
      <c r="AH3986" s="99"/>
    </row>
    <row r="3987">
      <c r="A3987" s="98"/>
      <c r="B3987" s="99"/>
      <c r="C3987" s="99"/>
      <c r="D3987" s="99"/>
      <c r="E3987" s="100"/>
      <c r="F3987" s="99"/>
      <c r="G3987" s="99"/>
      <c r="H3987" s="99"/>
      <c r="I3987" s="99"/>
      <c r="J3987" s="99"/>
      <c r="K3987" s="101"/>
      <c r="L3987" s="99"/>
      <c r="M3987" s="99"/>
      <c r="N3987" s="99"/>
      <c r="O3987" s="102"/>
      <c r="P3987" s="99"/>
      <c r="Q3987" s="99"/>
      <c r="R3987" s="99"/>
      <c r="S3987" s="99"/>
      <c r="T3987" s="99"/>
      <c r="U3987" s="99"/>
      <c r="V3987" s="99"/>
      <c r="W3987" s="99"/>
      <c r="X3987" s="99"/>
      <c r="Y3987" s="99"/>
      <c r="Z3987" s="99"/>
      <c r="AA3987" s="99"/>
      <c r="AB3987" s="99"/>
      <c r="AC3987" s="99"/>
      <c r="AD3987" s="99"/>
      <c r="AE3987" s="99"/>
      <c r="AF3987" s="99"/>
      <c r="AG3987" s="99"/>
      <c r="AH3987" s="99"/>
    </row>
    <row r="3988">
      <c r="A3988" s="98"/>
      <c r="B3988" s="99"/>
      <c r="C3988" s="99"/>
      <c r="D3988" s="99"/>
      <c r="E3988" s="100"/>
      <c r="F3988" s="99"/>
      <c r="G3988" s="99"/>
      <c r="H3988" s="99"/>
      <c r="I3988" s="99"/>
      <c r="J3988" s="99"/>
      <c r="K3988" s="101"/>
      <c r="L3988" s="99"/>
      <c r="M3988" s="99"/>
      <c r="N3988" s="99"/>
      <c r="O3988" s="102"/>
      <c r="P3988" s="99"/>
      <c r="Q3988" s="99"/>
      <c r="R3988" s="99"/>
      <c r="S3988" s="99"/>
      <c r="T3988" s="99"/>
      <c r="U3988" s="99"/>
      <c r="V3988" s="99"/>
      <c r="W3988" s="99"/>
      <c r="X3988" s="99"/>
      <c r="Y3988" s="99"/>
      <c r="Z3988" s="99"/>
      <c r="AA3988" s="99"/>
      <c r="AB3988" s="99"/>
      <c r="AC3988" s="99"/>
      <c r="AD3988" s="99"/>
      <c r="AE3988" s="99"/>
      <c r="AF3988" s="99"/>
      <c r="AG3988" s="99"/>
      <c r="AH3988" s="99"/>
    </row>
    <row r="3989">
      <c r="A3989" s="98"/>
      <c r="B3989" s="99"/>
      <c r="C3989" s="99"/>
      <c r="D3989" s="99"/>
      <c r="E3989" s="100"/>
      <c r="F3989" s="99"/>
      <c r="G3989" s="99"/>
      <c r="H3989" s="99"/>
      <c r="I3989" s="99"/>
      <c r="J3989" s="99"/>
      <c r="K3989" s="101"/>
      <c r="L3989" s="99"/>
      <c r="M3989" s="99"/>
      <c r="N3989" s="99"/>
      <c r="O3989" s="102"/>
      <c r="P3989" s="99"/>
      <c r="Q3989" s="99"/>
      <c r="R3989" s="99"/>
      <c r="S3989" s="99"/>
      <c r="T3989" s="99"/>
      <c r="U3989" s="99"/>
      <c r="V3989" s="99"/>
      <c r="W3989" s="99"/>
      <c r="X3989" s="99"/>
      <c r="Y3989" s="99"/>
      <c r="Z3989" s="99"/>
      <c r="AA3989" s="99"/>
      <c r="AB3989" s="99"/>
      <c r="AC3989" s="99"/>
      <c r="AD3989" s="99"/>
      <c r="AE3989" s="99"/>
      <c r="AF3989" s="99"/>
      <c r="AG3989" s="99"/>
      <c r="AH3989" s="99"/>
    </row>
    <row r="3990">
      <c r="A3990" s="98"/>
      <c r="B3990" s="99"/>
      <c r="C3990" s="99"/>
      <c r="D3990" s="99"/>
      <c r="E3990" s="100"/>
      <c r="F3990" s="99"/>
      <c r="G3990" s="99"/>
      <c r="H3990" s="99"/>
      <c r="I3990" s="99"/>
      <c r="J3990" s="99"/>
      <c r="K3990" s="101"/>
      <c r="L3990" s="99"/>
      <c r="M3990" s="99"/>
      <c r="N3990" s="99"/>
      <c r="O3990" s="102"/>
      <c r="P3990" s="99"/>
      <c r="Q3990" s="99"/>
      <c r="R3990" s="99"/>
      <c r="S3990" s="99"/>
      <c r="T3990" s="99"/>
      <c r="U3990" s="99"/>
      <c r="V3990" s="99"/>
      <c r="W3990" s="99"/>
      <c r="X3990" s="99"/>
      <c r="Y3990" s="99"/>
      <c r="Z3990" s="99"/>
      <c r="AA3990" s="99"/>
      <c r="AB3990" s="99"/>
      <c r="AC3990" s="99"/>
      <c r="AD3990" s="99"/>
      <c r="AE3990" s="99"/>
      <c r="AF3990" s="99"/>
      <c r="AG3990" s="99"/>
      <c r="AH3990" s="99"/>
    </row>
    <row r="3991">
      <c r="A3991" s="98"/>
      <c r="B3991" s="99"/>
      <c r="C3991" s="99"/>
      <c r="D3991" s="99"/>
      <c r="E3991" s="100"/>
      <c r="F3991" s="99"/>
      <c r="G3991" s="99"/>
      <c r="H3991" s="99"/>
      <c r="I3991" s="99"/>
      <c r="J3991" s="99"/>
      <c r="K3991" s="101"/>
      <c r="L3991" s="99"/>
      <c r="M3991" s="99"/>
      <c r="N3991" s="99"/>
      <c r="O3991" s="102"/>
      <c r="P3991" s="99"/>
      <c r="Q3991" s="99"/>
      <c r="R3991" s="99"/>
      <c r="S3991" s="99"/>
      <c r="T3991" s="99"/>
      <c r="U3991" s="99"/>
      <c r="V3991" s="99"/>
      <c r="W3991" s="99"/>
      <c r="X3991" s="99"/>
      <c r="Y3991" s="99"/>
      <c r="Z3991" s="99"/>
      <c r="AA3991" s="99"/>
      <c r="AB3991" s="99"/>
      <c r="AC3991" s="99"/>
      <c r="AD3991" s="99"/>
      <c r="AE3991" s="99"/>
      <c r="AF3991" s="99"/>
      <c r="AG3991" s="99"/>
      <c r="AH3991" s="99"/>
    </row>
    <row r="3992">
      <c r="A3992" s="98"/>
      <c r="B3992" s="99"/>
      <c r="C3992" s="99"/>
      <c r="D3992" s="99"/>
      <c r="E3992" s="100"/>
      <c r="F3992" s="99"/>
      <c r="G3992" s="99"/>
      <c r="H3992" s="99"/>
      <c r="I3992" s="99"/>
      <c r="J3992" s="99"/>
      <c r="K3992" s="101"/>
      <c r="L3992" s="99"/>
      <c r="M3992" s="99"/>
      <c r="N3992" s="99"/>
      <c r="O3992" s="102"/>
      <c r="P3992" s="99"/>
      <c r="Q3992" s="99"/>
      <c r="R3992" s="99"/>
      <c r="S3992" s="99"/>
      <c r="T3992" s="99"/>
      <c r="U3992" s="99"/>
      <c r="V3992" s="99"/>
      <c r="W3992" s="99"/>
      <c r="X3992" s="99"/>
      <c r="Y3992" s="99"/>
      <c r="Z3992" s="99"/>
      <c r="AA3992" s="99"/>
      <c r="AB3992" s="99"/>
      <c r="AC3992" s="99"/>
      <c r="AD3992" s="99"/>
      <c r="AE3992" s="99"/>
      <c r="AF3992" s="99"/>
      <c r="AG3992" s="99"/>
      <c r="AH3992" s="99"/>
    </row>
    <row r="3993">
      <c r="A3993" s="98"/>
      <c r="B3993" s="99"/>
      <c r="C3993" s="99"/>
      <c r="D3993" s="99"/>
      <c r="E3993" s="100"/>
      <c r="F3993" s="99"/>
      <c r="G3993" s="99"/>
      <c r="H3993" s="99"/>
      <c r="I3993" s="99"/>
      <c r="J3993" s="99"/>
      <c r="K3993" s="101"/>
      <c r="L3993" s="99"/>
      <c r="M3993" s="99"/>
      <c r="N3993" s="99"/>
      <c r="O3993" s="102"/>
      <c r="P3993" s="99"/>
      <c r="Q3993" s="99"/>
      <c r="R3993" s="99"/>
      <c r="S3993" s="99"/>
      <c r="T3993" s="99"/>
      <c r="U3993" s="99"/>
      <c r="V3993" s="99"/>
      <c r="W3993" s="99"/>
      <c r="X3993" s="99"/>
      <c r="Y3993" s="99"/>
      <c r="Z3993" s="99"/>
      <c r="AA3993" s="99"/>
      <c r="AB3993" s="99"/>
      <c r="AC3993" s="99"/>
      <c r="AD3993" s="99"/>
      <c r="AE3993" s="99"/>
      <c r="AF3993" s="99"/>
      <c r="AG3993" s="99"/>
      <c r="AH3993" s="99"/>
    </row>
    <row r="3994">
      <c r="A3994" s="98"/>
      <c r="B3994" s="99"/>
      <c r="C3994" s="99"/>
      <c r="D3994" s="99"/>
      <c r="E3994" s="100"/>
      <c r="F3994" s="99"/>
      <c r="G3994" s="99"/>
      <c r="H3994" s="99"/>
      <c r="I3994" s="99"/>
      <c r="J3994" s="99"/>
      <c r="K3994" s="101"/>
      <c r="L3994" s="99"/>
      <c r="M3994" s="99"/>
      <c r="N3994" s="99"/>
      <c r="O3994" s="102"/>
      <c r="P3994" s="99"/>
      <c r="Q3994" s="99"/>
      <c r="R3994" s="99"/>
      <c r="S3994" s="99"/>
      <c r="T3994" s="99"/>
      <c r="U3994" s="99"/>
      <c r="V3994" s="99"/>
      <c r="W3994" s="99"/>
      <c r="X3994" s="99"/>
      <c r="Y3994" s="99"/>
      <c r="Z3994" s="99"/>
      <c r="AA3994" s="99"/>
      <c r="AB3994" s="99"/>
      <c r="AC3994" s="99"/>
      <c r="AD3994" s="99"/>
      <c r="AE3994" s="99"/>
      <c r="AF3994" s="99"/>
      <c r="AG3994" s="99"/>
      <c r="AH3994" s="99"/>
    </row>
    <row r="3995">
      <c r="A3995" s="98"/>
      <c r="B3995" s="99"/>
      <c r="C3995" s="99"/>
      <c r="D3995" s="99"/>
      <c r="E3995" s="100"/>
      <c r="F3995" s="99"/>
      <c r="G3995" s="99"/>
      <c r="H3995" s="99"/>
      <c r="I3995" s="99"/>
      <c r="J3995" s="99"/>
      <c r="K3995" s="101"/>
      <c r="L3995" s="99"/>
      <c r="M3995" s="99"/>
      <c r="N3995" s="99"/>
      <c r="O3995" s="102"/>
      <c r="P3995" s="99"/>
      <c r="Q3995" s="99"/>
      <c r="R3995" s="99"/>
      <c r="S3995" s="99"/>
      <c r="T3995" s="99"/>
      <c r="U3995" s="99"/>
      <c r="V3995" s="99"/>
      <c r="W3995" s="99"/>
      <c r="X3995" s="99"/>
      <c r="Y3995" s="99"/>
      <c r="Z3995" s="99"/>
      <c r="AA3995" s="99"/>
      <c r="AB3995" s="99"/>
      <c r="AC3995" s="99"/>
      <c r="AD3995" s="99"/>
      <c r="AE3995" s="99"/>
      <c r="AF3995" s="99"/>
      <c r="AG3995" s="99"/>
      <c r="AH3995" s="99"/>
    </row>
    <row r="3996">
      <c r="A3996" s="98"/>
      <c r="B3996" s="99"/>
      <c r="C3996" s="99"/>
      <c r="D3996" s="99"/>
      <c r="E3996" s="100"/>
      <c r="F3996" s="99"/>
      <c r="G3996" s="99"/>
      <c r="H3996" s="99"/>
      <c r="I3996" s="99"/>
      <c r="J3996" s="99"/>
      <c r="K3996" s="101"/>
      <c r="L3996" s="99"/>
      <c r="M3996" s="99"/>
      <c r="N3996" s="99"/>
      <c r="O3996" s="102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</row>
    <row r="3997">
      <c r="A3997" s="98"/>
      <c r="B3997" s="99"/>
      <c r="C3997" s="99"/>
      <c r="D3997" s="99"/>
      <c r="E3997" s="100"/>
      <c r="F3997" s="99"/>
      <c r="G3997" s="99"/>
      <c r="H3997" s="99"/>
      <c r="I3997" s="99"/>
      <c r="J3997" s="99"/>
      <c r="K3997" s="101"/>
      <c r="L3997" s="99"/>
      <c r="M3997" s="99"/>
      <c r="N3997" s="99"/>
      <c r="O3997" s="102"/>
      <c r="P3997" s="99"/>
      <c r="Q3997" s="99"/>
      <c r="R3997" s="99"/>
      <c r="S3997" s="99"/>
      <c r="T3997" s="99"/>
      <c r="U3997" s="99"/>
      <c r="V3997" s="99"/>
      <c r="W3997" s="99"/>
      <c r="X3997" s="99"/>
      <c r="Y3997" s="99"/>
      <c r="Z3997" s="99"/>
      <c r="AA3997" s="99"/>
      <c r="AB3997" s="99"/>
      <c r="AC3997" s="99"/>
      <c r="AD3997" s="99"/>
      <c r="AE3997" s="99"/>
      <c r="AF3997" s="99"/>
      <c r="AG3997" s="99"/>
      <c r="AH3997" s="99"/>
    </row>
    <row r="3998">
      <c r="A3998" s="98"/>
      <c r="B3998" s="99"/>
      <c r="C3998" s="99"/>
      <c r="D3998" s="99"/>
      <c r="E3998" s="100"/>
      <c r="F3998" s="99"/>
      <c r="G3998" s="99"/>
      <c r="H3998" s="99"/>
      <c r="I3998" s="99"/>
      <c r="J3998" s="99"/>
      <c r="K3998" s="101"/>
      <c r="L3998" s="99"/>
      <c r="M3998" s="99"/>
      <c r="N3998" s="99"/>
      <c r="O3998" s="102"/>
      <c r="P3998" s="99"/>
      <c r="Q3998" s="99"/>
      <c r="R3998" s="99"/>
      <c r="S3998" s="99"/>
      <c r="T3998" s="99"/>
      <c r="U3998" s="99"/>
      <c r="V3998" s="99"/>
      <c r="W3998" s="99"/>
      <c r="X3998" s="99"/>
      <c r="Y3998" s="99"/>
      <c r="Z3998" s="99"/>
      <c r="AA3998" s="99"/>
      <c r="AB3998" s="99"/>
      <c r="AC3998" s="99"/>
      <c r="AD3998" s="99"/>
      <c r="AE3998" s="99"/>
      <c r="AF3998" s="99"/>
      <c r="AG3998" s="99"/>
      <c r="AH3998" s="99"/>
    </row>
    <row r="3999">
      <c r="A3999" s="98"/>
      <c r="B3999" s="99"/>
      <c r="C3999" s="99"/>
      <c r="D3999" s="99"/>
      <c r="E3999" s="100"/>
      <c r="F3999" s="99"/>
      <c r="G3999" s="99"/>
      <c r="H3999" s="99"/>
      <c r="I3999" s="99"/>
      <c r="J3999" s="99"/>
      <c r="K3999" s="101"/>
      <c r="L3999" s="99"/>
      <c r="M3999" s="99"/>
      <c r="N3999" s="99"/>
      <c r="O3999" s="102"/>
      <c r="P3999" s="99"/>
      <c r="Q3999" s="99"/>
      <c r="R3999" s="99"/>
      <c r="S3999" s="99"/>
      <c r="T3999" s="99"/>
      <c r="U3999" s="99"/>
      <c r="V3999" s="99"/>
      <c r="W3999" s="99"/>
      <c r="X3999" s="99"/>
      <c r="Y3999" s="99"/>
      <c r="Z3999" s="99"/>
      <c r="AA3999" s="99"/>
      <c r="AB3999" s="99"/>
      <c r="AC3999" s="99"/>
      <c r="AD3999" s="99"/>
      <c r="AE3999" s="99"/>
      <c r="AF3999" s="99"/>
      <c r="AG3999" s="99"/>
      <c r="AH3999" s="99"/>
    </row>
    <row r="4000">
      <c r="A4000" s="98"/>
      <c r="B4000" s="99"/>
      <c r="C4000" s="99"/>
      <c r="D4000" s="99"/>
      <c r="E4000" s="100"/>
      <c r="F4000" s="99"/>
      <c r="G4000" s="99"/>
      <c r="H4000" s="99"/>
      <c r="I4000" s="99"/>
      <c r="J4000" s="99"/>
      <c r="K4000" s="101"/>
      <c r="L4000" s="99"/>
      <c r="M4000" s="99"/>
      <c r="N4000" s="99"/>
      <c r="O4000" s="102"/>
      <c r="P4000" s="99"/>
      <c r="Q4000" s="99"/>
      <c r="R4000" s="99"/>
      <c r="S4000" s="99"/>
      <c r="T4000" s="99"/>
      <c r="U4000" s="99"/>
      <c r="V4000" s="99"/>
      <c r="W4000" s="99"/>
      <c r="X4000" s="99"/>
      <c r="Y4000" s="99"/>
      <c r="Z4000" s="99"/>
      <c r="AA4000" s="99"/>
      <c r="AB4000" s="99"/>
      <c r="AC4000" s="99"/>
      <c r="AD4000" s="99"/>
      <c r="AE4000" s="99"/>
      <c r="AF4000" s="99"/>
      <c r="AG4000" s="99"/>
      <c r="AH4000" s="99"/>
    </row>
    <row r="4001">
      <c r="A4001" s="98"/>
      <c r="B4001" s="99"/>
      <c r="C4001" s="99"/>
      <c r="D4001" s="99"/>
      <c r="E4001" s="100"/>
      <c r="F4001" s="99"/>
      <c r="G4001" s="99"/>
      <c r="H4001" s="99"/>
      <c r="I4001" s="99"/>
      <c r="J4001" s="99"/>
      <c r="K4001" s="101"/>
      <c r="L4001" s="99"/>
      <c r="M4001" s="99"/>
      <c r="N4001" s="99"/>
      <c r="O4001" s="102"/>
      <c r="P4001" s="99"/>
      <c r="Q4001" s="99"/>
      <c r="R4001" s="99"/>
      <c r="S4001" s="99"/>
      <c r="T4001" s="99"/>
      <c r="U4001" s="99"/>
      <c r="V4001" s="99"/>
      <c r="W4001" s="99"/>
      <c r="X4001" s="99"/>
      <c r="Y4001" s="99"/>
      <c r="Z4001" s="99"/>
      <c r="AA4001" s="99"/>
      <c r="AB4001" s="99"/>
      <c r="AC4001" s="99"/>
      <c r="AD4001" s="99"/>
      <c r="AE4001" s="99"/>
      <c r="AF4001" s="99"/>
      <c r="AG4001" s="99"/>
      <c r="AH4001" s="99"/>
    </row>
    <row r="4002">
      <c r="A4002" s="98"/>
      <c r="B4002" s="99"/>
      <c r="C4002" s="99"/>
      <c r="D4002" s="99"/>
      <c r="E4002" s="100"/>
      <c r="F4002" s="99"/>
      <c r="G4002" s="99"/>
      <c r="H4002" s="99"/>
      <c r="I4002" s="99"/>
      <c r="J4002" s="99"/>
      <c r="K4002" s="101"/>
      <c r="L4002" s="99"/>
      <c r="M4002" s="99"/>
      <c r="N4002" s="99"/>
      <c r="O4002" s="102"/>
      <c r="P4002" s="99"/>
      <c r="Q4002" s="99"/>
      <c r="R4002" s="99"/>
      <c r="S4002" s="99"/>
      <c r="T4002" s="99"/>
      <c r="U4002" s="99"/>
      <c r="V4002" s="99"/>
      <c r="W4002" s="99"/>
      <c r="X4002" s="99"/>
      <c r="Y4002" s="99"/>
      <c r="Z4002" s="99"/>
      <c r="AA4002" s="99"/>
      <c r="AB4002" s="99"/>
      <c r="AC4002" s="99"/>
      <c r="AD4002" s="99"/>
      <c r="AE4002" s="99"/>
      <c r="AF4002" s="99"/>
      <c r="AG4002" s="99"/>
      <c r="AH4002" s="99"/>
    </row>
    <row r="4003">
      <c r="A4003" s="98"/>
      <c r="B4003" s="99"/>
      <c r="C4003" s="99"/>
      <c r="D4003" s="99"/>
      <c r="E4003" s="100"/>
      <c r="F4003" s="99"/>
      <c r="G4003" s="99"/>
      <c r="H4003" s="99"/>
      <c r="I4003" s="99"/>
      <c r="J4003" s="99"/>
      <c r="K4003" s="101"/>
      <c r="L4003" s="99"/>
      <c r="M4003" s="99"/>
      <c r="N4003" s="99"/>
      <c r="O4003" s="102"/>
      <c r="P4003" s="99"/>
      <c r="Q4003" s="99"/>
      <c r="R4003" s="99"/>
      <c r="S4003" s="99"/>
      <c r="T4003" s="99"/>
      <c r="U4003" s="99"/>
      <c r="V4003" s="99"/>
      <c r="W4003" s="99"/>
      <c r="X4003" s="99"/>
      <c r="Y4003" s="99"/>
      <c r="Z4003" s="99"/>
      <c r="AA4003" s="99"/>
      <c r="AB4003" s="99"/>
      <c r="AC4003" s="99"/>
      <c r="AD4003" s="99"/>
      <c r="AE4003" s="99"/>
      <c r="AF4003" s="99"/>
      <c r="AG4003" s="99"/>
      <c r="AH4003" s="99"/>
    </row>
    <row r="4004">
      <c r="A4004" s="98"/>
      <c r="B4004" s="99"/>
      <c r="C4004" s="99"/>
      <c r="D4004" s="99"/>
      <c r="E4004" s="100"/>
      <c r="F4004" s="99"/>
      <c r="G4004" s="99"/>
      <c r="H4004" s="99"/>
      <c r="I4004" s="99"/>
      <c r="J4004" s="99"/>
      <c r="K4004" s="101"/>
      <c r="L4004" s="99"/>
      <c r="M4004" s="99"/>
      <c r="N4004" s="99"/>
      <c r="O4004" s="102"/>
      <c r="P4004" s="99"/>
      <c r="Q4004" s="99"/>
      <c r="R4004" s="99"/>
      <c r="S4004" s="99"/>
      <c r="T4004" s="99"/>
      <c r="U4004" s="99"/>
      <c r="V4004" s="99"/>
      <c r="W4004" s="99"/>
      <c r="X4004" s="99"/>
      <c r="Y4004" s="99"/>
      <c r="Z4004" s="99"/>
      <c r="AA4004" s="99"/>
      <c r="AB4004" s="99"/>
      <c r="AC4004" s="99"/>
      <c r="AD4004" s="99"/>
      <c r="AE4004" s="99"/>
      <c r="AF4004" s="99"/>
      <c r="AG4004" s="99"/>
      <c r="AH4004" s="99"/>
    </row>
    <row r="4005">
      <c r="A4005" s="98"/>
      <c r="B4005" s="99"/>
      <c r="C4005" s="99"/>
      <c r="D4005" s="99"/>
      <c r="E4005" s="100"/>
      <c r="F4005" s="99"/>
      <c r="G4005" s="99"/>
      <c r="H4005" s="99"/>
      <c r="I4005" s="99"/>
      <c r="J4005" s="99"/>
      <c r="K4005" s="101"/>
      <c r="L4005" s="99"/>
      <c r="M4005" s="99"/>
      <c r="N4005" s="99"/>
      <c r="O4005" s="102"/>
      <c r="P4005" s="99"/>
      <c r="Q4005" s="99"/>
      <c r="R4005" s="99"/>
      <c r="S4005" s="99"/>
      <c r="T4005" s="99"/>
      <c r="U4005" s="99"/>
      <c r="V4005" s="99"/>
      <c r="W4005" s="99"/>
      <c r="X4005" s="99"/>
      <c r="Y4005" s="99"/>
      <c r="Z4005" s="99"/>
      <c r="AA4005" s="99"/>
      <c r="AB4005" s="99"/>
      <c r="AC4005" s="99"/>
      <c r="AD4005" s="99"/>
      <c r="AE4005" s="99"/>
      <c r="AF4005" s="99"/>
      <c r="AG4005" s="99"/>
      <c r="AH4005" s="99"/>
    </row>
    <row r="4006">
      <c r="A4006" s="98"/>
      <c r="B4006" s="99"/>
      <c r="C4006" s="99"/>
      <c r="D4006" s="99"/>
      <c r="E4006" s="100"/>
      <c r="F4006" s="99"/>
      <c r="G4006" s="99"/>
      <c r="H4006" s="99"/>
      <c r="I4006" s="99"/>
      <c r="J4006" s="99"/>
      <c r="K4006" s="101"/>
      <c r="L4006" s="99"/>
      <c r="M4006" s="99"/>
      <c r="N4006" s="99"/>
      <c r="O4006" s="102"/>
      <c r="P4006" s="99"/>
      <c r="Q4006" s="99"/>
      <c r="R4006" s="99"/>
      <c r="S4006" s="99"/>
      <c r="T4006" s="99"/>
      <c r="U4006" s="99"/>
      <c r="V4006" s="99"/>
      <c r="W4006" s="99"/>
      <c r="X4006" s="99"/>
      <c r="Y4006" s="99"/>
      <c r="Z4006" s="99"/>
      <c r="AA4006" s="99"/>
      <c r="AB4006" s="99"/>
      <c r="AC4006" s="99"/>
      <c r="AD4006" s="99"/>
      <c r="AE4006" s="99"/>
      <c r="AF4006" s="99"/>
      <c r="AG4006" s="99"/>
      <c r="AH4006" s="99"/>
    </row>
    <row r="4007">
      <c r="A4007" s="98"/>
      <c r="B4007" s="99"/>
      <c r="C4007" s="99"/>
      <c r="D4007" s="99"/>
      <c r="E4007" s="100"/>
      <c r="F4007" s="99"/>
      <c r="G4007" s="99"/>
      <c r="H4007" s="99"/>
      <c r="I4007" s="99"/>
      <c r="J4007" s="99"/>
      <c r="K4007" s="101"/>
      <c r="L4007" s="99"/>
      <c r="M4007" s="99"/>
      <c r="N4007" s="99"/>
      <c r="O4007" s="102"/>
      <c r="P4007" s="99"/>
      <c r="Q4007" s="99"/>
      <c r="R4007" s="99"/>
      <c r="S4007" s="99"/>
      <c r="T4007" s="99"/>
      <c r="U4007" s="99"/>
      <c r="V4007" s="99"/>
      <c r="W4007" s="99"/>
      <c r="X4007" s="99"/>
      <c r="Y4007" s="99"/>
      <c r="Z4007" s="99"/>
      <c r="AA4007" s="99"/>
      <c r="AB4007" s="99"/>
      <c r="AC4007" s="99"/>
      <c r="AD4007" s="99"/>
      <c r="AE4007" s="99"/>
      <c r="AF4007" s="99"/>
      <c r="AG4007" s="99"/>
      <c r="AH4007" s="99"/>
    </row>
    <row r="4008">
      <c r="A4008" s="98"/>
      <c r="B4008" s="99"/>
      <c r="C4008" s="99"/>
      <c r="D4008" s="99"/>
      <c r="E4008" s="100"/>
      <c r="F4008" s="99"/>
      <c r="G4008" s="99"/>
      <c r="H4008" s="99"/>
      <c r="I4008" s="99"/>
      <c r="J4008" s="99"/>
      <c r="K4008" s="101"/>
      <c r="L4008" s="99"/>
      <c r="M4008" s="99"/>
      <c r="N4008" s="99"/>
      <c r="O4008" s="102"/>
      <c r="P4008" s="99"/>
      <c r="Q4008" s="99"/>
      <c r="R4008" s="99"/>
      <c r="S4008" s="99"/>
      <c r="T4008" s="99"/>
      <c r="U4008" s="99"/>
      <c r="V4008" s="99"/>
      <c r="W4008" s="99"/>
      <c r="X4008" s="99"/>
      <c r="Y4008" s="99"/>
      <c r="Z4008" s="99"/>
      <c r="AA4008" s="99"/>
      <c r="AB4008" s="99"/>
      <c r="AC4008" s="99"/>
      <c r="AD4008" s="99"/>
      <c r="AE4008" s="99"/>
      <c r="AF4008" s="99"/>
      <c r="AG4008" s="99"/>
      <c r="AH4008" s="99"/>
    </row>
    <row r="4009">
      <c r="A4009" s="98"/>
      <c r="B4009" s="99"/>
      <c r="C4009" s="99"/>
      <c r="D4009" s="99"/>
      <c r="E4009" s="100"/>
      <c r="F4009" s="99"/>
      <c r="G4009" s="99"/>
      <c r="H4009" s="99"/>
      <c r="I4009" s="99"/>
      <c r="J4009" s="99"/>
      <c r="K4009" s="101"/>
      <c r="L4009" s="99"/>
      <c r="M4009" s="99"/>
      <c r="N4009" s="99"/>
      <c r="O4009" s="102"/>
      <c r="P4009" s="99"/>
      <c r="Q4009" s="99"/>
      <c r="R4009" s="99"/>
      <c r="S4009" s="99"/>
      <c r="T4009" s="99"/>
      <c r="U4009" s="99"/>
      <c r="V4009" s="99"/>
      <c r="W4009" s="99"/>
      <c r="X4009" s="99"/>
      <c r="Y4009" s="99"/>
      <c r="Z4009" s="99"/>
      <c r="AA4009" s="99"/>
      <c r="AB4009" s="99"/>
      <c r="AC4009" s="99"/>
      <c r="AD4009" s="99"/>
      <c r="AE4009" s="99"/>
      <c r="AF4009" s="99"/>
      <c r="AG4009" s="99"/>
      <c r="AH4009" s="99"/>
    </row>
    <row r="4010">
      <c r="A4010" s="98"/>
      <c r="B4010" s="99"/>
      <c r="C4010" s="99"/>
      <c r="D4010" s="99"/>
      <c r="E4010" s="100"/>
      <c r="F4010" s="99"/>
      <c r="G4010" s="99"/>
      <c r="H4010" s="99"/>
      <c r="I4010" s="99"/>
      <c r="J4010" s="99"/>
      <c r="K4010" s="101"/>
      <c r="L4010" s="99"/>
      <c r="M4010" s="99"/>
      <c r="N4010" s="99"/>
      <c r="O4010" s="102"/>
      <c r="P4010" s="99"/>
      <c r="Q4010" s="99"/>
      <c r="R4010" s="99"/>
      <c r="S4010" s="99"/>
      <c r="T4010" s="99"/>
      <c r="U4010" s="99"/>
      <c r="V4010" s="99"/>
      <c r="W4010" s="99"/>
      <c r="X4010" s="99"/>
      <c r="Y4010" s="99"/>
      <c r="Z4010" s="99"/>
      <c r="AA4010" s="99"/>
      <c r="AB4010" s="99"/>
      <c r="AC4010" s="99"/>
      <c r="AD4010" s="99"/>
      <c r="AE4010" s="99"/>
      <c r="AF4010" s="99"/>
      <c r="AG4010" s="99"/>
      <c r="AH4010" s="99"/>
    </row>
    <row r="4011">
      <c r="A4011" s="98"/>
      <c r="B4011" s="99"/>
      <c r="C4011" s="99"/>
      <c r="D4011" s="99"/>
      <c r="E4011" s="100"/>
      <c r="F4011" s="99"/>
      <c r="G4011" s="99"/>
      <c r="H4011" s="99"/>
      <c r="I4011" s="99"/>
      <c r="J4011" s="99"/>
      <c r="K4011" s="101"/>
      <c r="L4011" s="99"/>
      <c r="M4011" s="99"/>
      <c r="N4011" s="99"/>
      <c r="O4011" s="102"/>
      <c r="P4011" s="99"/>
      <c r="Q4011" s="99"/>
      <c r="R4011" s="99"/>
      <c r="S4011" s="99"/>
      <c r="T4011" s="99"/>
      <c r="U4011" s="99"/>
      <c r="V4011" s="99"/>
      <c r="W4011" s="99"/>
      <c r="X4011" s="99"/>
      <c r="Y4011" s="99"/>
      <c r="Z4011" s="99"/>
      <c r="AA4011" s="99"/>
      <c r="AB4011" s="99"/>
      <c r="AC4011" s="99"/>
      <c r="AD4011" s="99"/>
      <c r="AE4011" s="99"/>
      <c r="AF4011" s="99"/>
      <c r="AG4011" s="99"/>
      <c r="AH4011" s="99"/>
    </row>
    <row r="4012">
      <c r="A4012" s="98"/>
      <c r="B4012" s="99"/>
      <c r="C4012" s="99"/>
      <c r="D4012" s="99"/>
      <c r="E4012" s="100"/>
      <c r="F4012" s="99"/>
      <c r="G4012" s="99"/>
      <c r="H4012" s="99"/>
      <c r="I4012" s="99"/>
      <c r="J4012" s="99"/>
      <c r="K4012" s="101"/>
      <c r="L4012" s="99"/>
      <c r="M4012" s="99"/>
      <c r="N4012" s="99"/>
      <c r="O4012" s="102"/>
      <c r="P4012" s="99"/>
      <c r="Q4012" s="99"/>
      <c r="R4012" s="99"/>
      <c r="S4012" s="99"/>
      <c r="T4012" s="99"/>
      <c r="U4012" s="99"/>
      <c r="V4012" s="99"/>
      <c r="W4012" s="99"/>
      <c r="X4012" s="99"/>
      <c r="Y4012" s="99"/>
      <c r="Z4012" s="99"/>
      <c r="AA4012" s="99"/>
      <c r="AB4012" s="99"/>
      <c r="AC4012" s="99"/>
      <c r="AD4012" s="99"/>
      <c r="AE4012" s="99"/>
      <c r="AF4012" s="99"/>
      <c r="AG4012" s="99"/>
      <c r="AH4012" s="99"/>
    </row>
    <row r="4013">
      <c r="A4013" s="98"/>
      <c r="B4013" s="99"/>
      <c r="C4013" s="99"/>
      <c r="D4013" s="99"/>
      <c r="E4013" s="100"/>
      <c r="F4013" s="99"/>
      <c r="G4013" s="99"/>
      <c r="H4013" s="99"/>
      <c r="I4013" s="99"/>
      <c r="J4013" s="99"/>
      <c r="K4013" s="101"/>
      <c r="L4013" s="99"/>
      <c r="M4013" s="99"/>
      <c r="N4013" s="99"/>
      <c r="O4013" s="102"/>
      <c r="P4013" s="99"/>
      <c r="Q4013" s="99"/>
      <c r="R4013" s="99"/>
      <c r="S4013" s="99"/>
      <c r="T4013" s="99"/>
      <c r="U4013" s="99"/>
      <c r="V4013" s="99"/>
      <c r="W4013" s="99"/>
      <c r="X4013" s="99"/>
      <c r="Y4013" s="99"/>
      <c r="Z4013" s="99"/>
      <c r="AA4013" s="99"/>
      <c r="AB4013" s="99"/>
      <c r="AC4013" s="99"/>
      <c r="AD4013" s="99"/>
      <c r="AE4013" s="99"/>
      <c r="AF4013" s="99"/>
      <c r="AG4013" s="99"/>
      <c r="AH4013" s="99"/>
    </row>
    <row r="4014">
      <c r="A4014" s="98"/>
      <c r="B4014" s="99"/>
      <c r="C4014" s="99"/>
      <c r="D4014" s="99"/>
      <c r="E4014" s="100"/>
      <c r="F4014" s="99"/>
      <c r="G4014" s="99"/>
      <c r="H4014" s="99"/>
      <c r="I4014" s="99"/>
      <c r="J4014" s="99"/>
      <c r="K4014" s="101"/>
      <c r="L4014" s="99"/>
      <c r="M4014" s="99"/>
      <c r="N4014" s="99"/>
      <c r="O4014" s="102"/>
      <c r="P4014" s="99"/>
      <c r="Q4014" s="99"/>
      <c r="R4014" s="99"/>
      <c r="S4014" s="99"/>
      <c r="T4014" s="99"/>
      <c r="U4014" s="99"/>
      <c r="V4014" s="99"/>
      <c r="W4014" s="99"/>
      <c r="X4014" s="99"/>
      <c r="Y4014" s="99"/>
      <c r="Z4014" s="99"/>
      <c r="AA4014" s="99"/>
      <c r="AB4014" s="99"/>
      <c r="AC4014" s="99"/>
      <c r="AD4014" s="99"/>
      <c r="AE4014" s="99"/>
      <c r="AF4014" s="99"/>
      <c r="AG4014" s="99"/>
      <c r="AH4014" s="99"/>
    </row>
    <row r="4015">
      <c r="A4015" s="98"/>
      <c r="B4015" s="99"/>
      <c r="C4015" s="99"/>
      <c r="D4015" s="99"/>
      <c r="E4015" s="100"/>
      <c r="F4015" s="99"/>
      <c r="G4015" s="99"/>
      <c r="H4015" s="99"/>
      <c r="I4015" s="99"/>
      <c r="J4015" s="99"/>
      <c r="K4015" s="101"/>
      <c r="L4015" s="99"/>
      <c r="M4015" s="99"/>
      <c r="N4015" s="99"/>
      <c r="O4015" s="102"/>
      <c r="P4015" s="99"/>
      <c r="Q4015" s="99"/>
      <c r="R4015" s="99"/>
      <c r="S4015" s="99"/>
      <c r="T4015" s="99"/>
      <c r="U4015" s="99"/>
      <c r="V4015" s="99"/>
      <c r="W4015" s="99"/>
      <c r="X4015" s="99"/>
      <c r="Y4015" s="99"/>
      <c r="Z4015" s="99"/>
      <c r="AA4015" s="99"/>
      <c r="AB4015" s="99"/>
      <c r="AC4015" s="99"/>
      <c r="AD4015" s="99"/>
      <c r="AE4015" s="99"/>
      <c r="AF4015" s="99"/>
      <c r="AG4015" s="99"/>
      <c r="AH4015" s="99"/>
    </row>
    <row r="4016">
      <c r="A4016" s="98"/>
      <c r="B4016" s="99"/>
      <c r="C4016" s="99"/>
      <c r="D4016" s="99"/>
      <c r="E4016" s="100"/>
      <c r="F4016" s="99"/>
      <c r="G4016" s="99"/>
      <c r="H4016" s="99"/>
      <c r="I4016" s="99"/>
      <c r="J4016" s="99"/>
      <c r="K4016" s="101"/>
      <c r="L4016" s="99"/>
      <c r="M4016" s="99"/>
      <c r="N4016" s="99"/>
      <c r="O4016" s="102"/>
      <c r="P4016" s="99"/>
      <c r="Q4016" s="99"/>
      <c r="R4016" s="99"/>
      <c r="S4016" s="99"/>
      <c r="T4016" s="99"/>
      <c r="U4016" s="99"/>
      <c r="V4016" s="99"/>
      <c r="W4016" s="99"/>
      <c r="X4016" s="99"/>
      <c r="Y4016" s="99"/>
      <c r="Z4016" s="99"/>
      <c r="AA4016" s="99"/>
      <c r="AB4016" s="99"/>
      <c r="AC4016" s="99"/>
      <c r="AD4016" s="99"/>
      <c r="AE4016" s="99"/>
      <c r="AF4016" s="99"/>
      <c r="AG4016" s="99"/>
      <c r="AH4016" s="99"/>
    </row>
    <row r="4017">
      <c r="A4017" s="98"/>
      <c r="B4017" s="99"/>
      <c r="C4017" s="99"/>
      <c r="D4017" s="99"/>
      <c r="E4017" s="100"/>
      <c r="F4017" s="99"/>
      <c r="G4017" s="99"/>
      <c r="H4017" s="99"/>
      <c r="I4017" s="99"/>
      <c r="J4017" s="99"/>
      <c r="K4017" s="101"/>
      <c r="L4017" s="99"/>
      <c r="M4017" s="99"/>
      <c r="N4017" s="99"/>
      <c r="O4017" s="102"/>
      <c r="P4017" s="99"/>
      <c r="Q4017" s="99"/>
      <c r="R4017" s="99"/>
      <c r="S4017" s="99"/>
      <c r="T4017" s="99"/>
      <c r="U4017" s="99"/>
      <c r="V4017" s="99"/>
      <c r="W4017" s="99"/>
      <c r="X4017" s="99"/>
      <c r="Y4017" s="99"/>
      <c r="Z4017" s="99"/>
      <c r="AA4017" s="99"/>
      <c r="AB4017" s="99"/>
      <c r="AC4017" s="99"/>
      <c r="AD4017" s="99"/>
      <c r="AE4017" s="99"/>
      <c r="AF4017" s="99"/>
      <c r="AG4017" s="99"/>
      <c r="AH4017" s="99"/>
    </row>
    <row r="4018">
      <c r="A4018" s="98"/>
      <c r="B4018" s="99"/>
      <c r="C4018" s="99"/>
      <c r="D4018" s="99"/>
      <c r="E4018" s="100"/>
      <c r="F4018" s="99"/>
      <c r="G4018" s="99"/>
      <c r="H4018" s="99"/>
      <c r="I4018" s="99"/>
      <c r="J4018" s="99"/>
      <c r="K4018" s="101"/>
      <c r="L4018" s="99"/>
      <c r="M4018" s="99"/>
      <c r="N4018" s="99"/>
      <c r="O4018" s="102"/>
      <c r="P4018" s="99"/>
      <c r="Q4018" s="99"/>
      <c r="R4018" s="99"/>
      <c r="S4018" s="99"/>
      <c r="T4018" s="99"/>
      <c r="U4018" s="99"/>
      <c r="V4018" s="99"/>
      <c r="W4018" s="99"/>
      <c r="X4018" s="99"/>
      <c r="Y4018" s="99"/>
      <c r="Z4018" s="99"/>
      <c r="AA4018" s="99"/>
      <c r="AB4018" s="99"/>
      <c r="AC4018" s="99"/>
      <c r="AD4018" s="99"/>
      <c r="AE4018" s="99"/>
      <c r="AF4018" s="99"/>
      <c r="AG4018" s="99"/>
      <c r="AH4018" s="99"/>
    </row>
    <row r="4019">
      <c r="A4019" s="98"/>
      <c r="B4019" s="99"/>
      <c r="C4019" s="99"/>
      <c r="D4019" s="99"/>
      <c r="E4019" s="100"/>
      <c r="F4019" s="99"/>
      <c r="G4019" s="99"/>
      <c r="H4019" s="99"/>
      <c r="I4019" s="99"/>
      <c r="J4019" s="99"/>
      <c r="K4019" s="101"/>
      <c r="L4019" s="99"/>
      <c r="M4019" s="99"/>
      <c r="N4019" s="99"/>
      <c r="O4019" s="102"/>
      <c r="P4019" s="99"/>
      <c r="Q4019" s="99"/>
      <c r="R4019" s="99"/>
      <c r="S4019" s="99"/>
      <c r="T4019" s="99"/>
      <c r="U4019" s="99"/>
      <c r="V4019" s="99"/>
      <c r="W4019" s="99"/>
      <c r="X4019" s="99"/>
      <c r="Y4019" s="99"/>
      <c r="Z4019" s="99"/>
      <c r="AA4019" s="99"/>
      <c r="AB4019" s="99"/>
      <c r="AC4019" s="99"/>
      <c r="AD4019" s="99"/>
      <c r="AE4019" s="99"/>
      <c r="AF4019" s="99"/>
      <c r="AG4019" s="99"/>
      <c r="AH4019" s="99"/>
    </row>
    <row r="4020">
      <c r="A4020" s="98"/>
      <c r="B4020" s="99"/>
      <c r="C4020" s="99"/>
      <c r="D4020" s="99"/>
      <c r="E4020" s="100"/>
      <c r="F4020" s="99"/>
      <c r="G4020" s="99"/>
      <c r="H4020" s="99"/>
      <c r="I4020" s="99"/>
      <c r="J4020" s="99"/>
      <c r="K4020" s="101"/>
      <c r="L4020" s="99"/>
      <c r="M4020" s="99"/>
      <c r="N4020" s="99"/>
      <c r="O4020" s="102"/>
      <c r="P4020" s="99"/>
      <c r="Q4020" s="99"/>
      <c r="R4020" s="99"/>
      <c r="S4020" s="99"/>
      <c r="T4020" s="99"/>
      <c r="U4020" s="99"/>
      <c r="V4020" s="99"/>
      <c r="W4020" s="99"/>
      <c r="X4020" s="99"/>
      <c r="Y4020" s="99"/>
      <c r="Z4020" s="99"/>
      <c r="AA4020" s="99"/>
      <c r="AB4020" s="99"/>
      <c r="AC4020" s="99"/>
      <c r="AD4020" s="99"/>
      <c r="AE4020" s="99"/>
      <c r="AF4020" s="99"/>
      <c r="AG4020" s="99"/>
      <c r="AH4020" s="99"/>
    </row>
    <row r="4021">
      <c r="A4021" s="98"/>
      <c r="B4021" s="99"/>
      <c r="C4021" s="99"/>
      <c r="D4021" s="99"/>
      <c r="E4021" s="100"/>
      <c r="F4021" s="99"/>
      <c r="G4021" s="99"/>
      <c r="H4021" s="99"/>
      <c r="I4021" s="99"/>
      <c r="J4021" s="99"/>
      <c r="K4021" s="101"/>
      <c r="L4021" s="99"/>
      <c r="M4021" s="99"/>
      <c r="N4021" s="99"/>
      <c r="O4021" s="102"/>
      <c r="P4021" s="99"/>
      <c r="Q4021" s="99"/>
      <c r="R4021" s="99"/>
      <c r="S4021" s="99"/>
      <c r="T4021" s="99"/>
      <c r="U4021" s="99"/>
      <c r="V4021" s="99"/>
      <c r="W4021" s="99"/>
      <c r="X4021" s="99"/>
      <c r="Y4021" s="99"/>
      <c r="Z4021" s="99"/>
      <c r="AA4021" s="99"/>
      <c r="AB4021" s="99"/>
      <c r="AC4021" s="99"/>
      <c r="AD4021" s="99"/>
      <c r="AE4021" s="99"/>
      <c r="AF4021" s="99"/>
      <c r="AG4021" s="99"/>
      <c r="AH4021" s="99"/>
    </row>
    <row r="4022">
      <c r="A4022" s="98"/>
      <c r="B4022" s="99"/>
      <c r="C4022" s="99"/>
      <c r="D4022" s="99"/>
      <c r="E4022" s="100"/>
      <c r="F4022" s="99"/>
      <c r="G4022" s="99"/>
      <c r="H4022" s="99"/>
      <c r="I4022" s="99"/>
      <c r="J4022" s="99"/>
      <c r="K4022" s="101"/>
      <c r="L4022" s="99"/>
      <c r="M4022" s="99"/>
      <c r="N4022" s="99"/>
      <c r="O4022" s="102"/>
      <c r="P4022" s="99"/>
      <c r="Q4022" s="99"/>
      <c r="R4022" s="99"/>
      <c r="S4022" s="99"/>
      <c r="T4022" s="99"/>
      <c r="U4022" s="99"/>
      <c r="V4022" s="99"/>
      <c r="W4022" s="99"/>
      <c r="X4022" s="99"/>
      <c r="Y4022" s="99"/>
      <c r="Z4022" s="99"/>
      <c r="AA4022" s="99"/>
      <c r="AB4022" s="99"/>
      <c r="AC4022" s="99"/>
      <c r="AD4022" s="99"/>
      <c r="AE4022" s="99"/>
      <c r="AF4022" s="99"/>
      <c r="AG4022" s="99"/>
      <c r="AH4022" s="99"/>
    </row>
    <row r="4023">
      <c r="A4023" s="98"/>
      <c r="B4023" s="99"/>
      <c r="C4023" s="99"/>
      <c r="D4023" s="99"/>
      <c r="E4023" s="100"/>
      <c r="F4023" s="99"/>
      <c r="G4023" s="99"/>
      <c r="H4023" s="99"/>
      <c r="I4023" s="99"/>
      <c r="J4023" s="99"/>
      <c r="K4023" s="101"/>
      <c r="L4023" s="99"/>
      <c r="M4023" s="99"/>
      <c r="N4023" s="99"/>
      <c r="O4023" s="102"/>
      <c r="P4023" s="99"/>
      <c r="Q4023" s="99"/>
      <c r="R4023" s="99"/>
      <c r="S4023" s="99"/>
      <c r="T4023" s="99"/>
      <c r="U4023" s="99"/>
      <c r="V4023" s="99"/>
      <c r="W4023" s="99"/>
      <c r="X4023" s="99"/>
      <c r="Y4023" s="99"/>
      <c r="Z4023" s="99"/>
      <c r="AA4023" s="99"/>
      <c r="AB4023" s="99"/>
      <c r="AC4023" s="99"/>
      <c r="AD4023" s="99"/>
      <c r="AE4023" s="99"/>
      <c r="AF4023" s="99"/>
      <c r="AG4023" s="99"/>
      <c r="AH4023" s="99"/>
    </row>
    <row r="4024">
      <c r="A4024" s="98"/>
      <c r="B4024" s="99"/>
      <c r="C4024" s="99"/>
      <c r="D4024" s="99"/>
      <c r="E4024" s="100"/>
      <c r="F4024" s="99"/>
      <c r="G4024" s="99"/>
      <c r="H4024" s="99"/>
      <c r="I4024" s="99"/>
      <c r="J4024" s="99"/>
      <c r="K4024" s="101"/>
      <c r="L4024" s="99"/>
      <c r="M4024" s="99"/>
      <c r="N4024" s="99"/>
      <c r="O4024" s="102"/>
      <c r="P4024" s="99"/>
      <c r="Q4024" s="99"/>
      <c r="R4024" s="99"/>
      <c r="S4024" s="99"/>
      <c r="T4024" s="99"/>
      <c r="U4024" s="99"/>
      <c r="V4024" s="99"/>
      <c r="W4024" s="99"/>
      <c r="X4024" s="99"/>
      <c r="Y4024" s="99"/>
      <c r="Z4024" s="99"/>
      <c r="AA4024" s="99"/>
      <c r="AB4024" s="99"/>
      <c r="AC4024" s="99"/>
      <c r="AD4024" s="99"/>
      <c r="AE4024" s="99"/>
      <c r="AF4024" s="99"/>
      <c r="AG4024" s="99"/>
      <c r="AH4024" s="99"/>
    </row>
    <row r="4025">
      <c r="A4025" s="98"/>
      <c r="B4025" s="99"/>
      <c r="C4025" s="99"/>
      <c r="D4025" s="99"/>
      <c r="E4025" s="100"/>
      <c r="F4025" s="99"/>
      <c r="G4025" s="99"/>
      <c r="H4025" s="99"/>
      <c r="I4025" s="99"/>
      <c r="J4025" s="99"/>
      <c r="K4025" s="101"/>
      <c r="L4025" s="99"/>
      <c r="M4025" s="99"/>
      <c r="N4025" s="99"/>
      <c r="O4025" s="102"/>
      <c r="P4025" s="99"/>
      <c r="Q4025" s="99"/>
      <c r="R4025" s="99"/>
      <c r="S4025" s="99"/>
      <c r="T4025" s="99"/>
      <c r="U4025" s="99"/>
      <c r="V4025" s="99"/>
      <c r="W4025" s="99"/>
      <c r="X4025" s="99"/>
      <c r="Y4025" s="99"/>
      <c r="Z4025" s="99"/>
      <c r="AA4025" s="99"/>
      <c r="AB4025" s="99"/>
      <c r="AC4025" s="99"/>
      <c r="AD4025" s="99"/>
      <c r="AE4025" s="99"/>
      <c r="AF4025" s="99"/>
      <c r="AG4025" s="99"/>
      <c r="AH4025" s="99"/>
    </row>
    <row r="4026">
      <c r="A4026" s="98"/>
      <c r="B4026" s="99"/>
      <c r="C4026" s="99"/>
      <c r="D4026" s="99"/>
      <c r="E4026" s="100"/>
      <c r="F4026" s="99"/>
      <c r="G4026" s="99"/>
      <c r="H4026" s="99"/>
      <c r="I4026" s="99"/>
      <c r="J4026" s="99"/>
      <c r="K4026" s="101"/>
      <c r="L4026" s="99"/>
      <c r="M4026" s="99"/>
      <c r="N4026" s="99"/>
      <c r="O4026" s="102"/>
      <c r="P4026" s="99"/>
      <c r="Q4026" s="99"/>
      <c r="R4026" s="99"/>
      <c r="S4026" s="99"/>
      <c r="T4026" s="99"/>
      <c r="U4026" s="99"/>
      <c r="V4026" s="99"/>
      <c r="W4026" s="99"/>
      <c r="X4026" s="99"/>
      <c r="Y4026" s="99"/>
      <c r="Z4026" s="99"/>
      <c r="AA4026" s="99"/>
      <c r="AB4026" s="99"/>
      <c r="AC4026" s="99"/>
      <c r="AD4026" s="99"/>
      <c r="AE4026" s="99"/>
      <c r="AF4026" s="99"/>
      <c r="AG4026" s="99"/>
      <c r="AH4026" s="99"/>
    </row>
    <row r="4027">
      <c r="A4027" s="98"/>
      <c r="B4027" s="99"/>
      <c r="C4027" s="99"/>
      <c r="D4027" s="99"/>
      <c r="E4027" s="100"/>
      <c r="F4027" s="99"/>
      <c r="G4027" s="99"/>
      <c r="H4027" s="99"/>
      <c r="I4027" s="99"/>
      <c r="J4027" s="99"/>
      <c r="K4027" s="101"/>
      <c r="L4027" s="99"/>
      <c r="M4027" s="99"/>
      <c r="N4027" s="99"/>
      <c r="O4027" s="102"/>
      <c r="P4027" s="99"/>
      <c r="Q4027" s="99"/>
      <c r="R4027" s="99"/>
      <c r="S4027" s="99"/>
      <c r="T4027" s="99"/>
      <c r="U4027" s="99"/>
      <c r="V4027" s="99"/>
      <c r="W4027" s="99"/>
      <c r="X4027" s="99"/>
      <c r="Y4027" s="99"/>
      <c r="Z4027" s="99"/>
      <c r="AA4027" s="99"/>
      <c r="AB4027" s="99"/>
      <c r="AC4027" s="99"/>
      <c r="AD4027" s="99"/>
      <c r="AE4027" s="99"/>
      <c r="AF4027" s="99"/>
      <c r="AG4027" s="99"/>
      <c r="AH4027" s="99"/>
    </row>
    <row r="4028">
      <c r="A4028" s="98"/>
      <c r="B4028" s="99"/>
      <c r="C4028" s="99"/>
      <c r="D4028" s="99"/>
      <c r="E4028" s="100"/>
      <c r="F4028" s="99"/>
      <c r="G4028" s="99"/>
      <c r="H4028" s="99"/>
      <c r="I4028" s="99"/>
      <c r="J4028" s="99"/>
      <c r="K4028" s="101"/>
      <c r="L4028" s="99"/>
      <c r="M4028" s="99"/>
      <c r="N4028" s="99"/>
      <c r="O4028" s="102"/>
      <c r="P4028" s="99"/>
      <c r="Q4028" s="99"/>
      <c r="R4028" s="99"/>
      <c r="S4028" s="99"/>
      <c r="T4028" s="99"/>
      <c r="U4028" s="99"/>
      <c r="V4028" s="99"/>
      <c r="W4028" s="99"/>
      <c r="X4028" s="99"/>
      <c r="Y4028" s="99"/>
      <c r="Z4028" s="99"/>
      <c r="AA4028" s="99"/>
      <c r="AB4028" s="99"/>
      <c r="AC4028" s="99"/>
      <c r="AD4028" s="99"/>
      <c r="AE4028" s="99"/>
      <c r="AF4028" s="99"/>
      <c r="AG4028" s="99"/>
      <c r="AH4028" s="99"/>
    </row>
    <row r="4029">
      <c r="A4029" s="98"/>
      <c r="B4029" s="99"/>
      <c r="C4029" s="99"/>
      <c r="D4029" s="99"/>
      <c r="E4029" s="100"/>
      <c r="F4029" s="99"/>
      <c r="G4029" s="99"/>
      <c r="H4029" s="99"/>
      <c r="I4029" s="99"/>
      <c r="J4029" s="99"/>
      <c r="K4029" s="101"/>
      <c r="L4029" s="99"/>
      <c r="M4029" s="99"/>
      <c r="N4029" s="99"/>
      <c r="O4029" s="102"/>
      <c r="P4029" s="99"/>
      <c r="Q4029" s="99"/>
      <c r="R4029" s="99"/>
      <c r="S4029" s="99"/>
      <c r="T4029" s="99"/>
      <c r="U4029" s="99"/>
      <c r="V4029" s="99"/>
      <c r="W4029" s="99"/>
      <c r="X4029" s="99"/>
      <c r="Y4029" s="99"/>
      <c r="Z4029" s="99"/>
      <c r="AA4029" s="99"/>
      <c r="AB4029" s="99"/>
      <c r="AC4029" s="99"/>
      <c r="AD4029" s="99"/>
      <c r="AE4029" s="99"/>
      <c r="AF4029" s="99"/>
      <c r="AG4029" s="99"/>
      <c r="AH4029" s="99"/>
    </row>
    <row r="4030">
      <c r="A4030" s="98"/>
      <c r="B4030" s="99"/>
      <c r="C4030" s="99"/>
      <c r="D4030" s="99"/>
      <c r="E4030" s="100"/>
      <c r="F4030" s="99"/>
      <c r="G4030" s="99"/>
      <c r="H4030" s="99"/>
      <c r="I4030" s="99"/>
      <c r="J4030" s="99"/>
      <c r="K4030" s="101"/>
      <c r="L4030" s="99"/>
      <c r="M4030" s="99"/>
      <c r="N4030" s="99"/>
      <c r="O4030" s="102"/>
      <c r="P4030" s="99"/>
      <c r="Q4030" s="99"/>
      <c r="R4030" s="99"/>
      <c r="S4030" s="99"/>
      <c r="T4030" s="99"/>
      <c r="U4030" s="99"/>
      <c r="V4030" s="99"/>
      <c r="W4030" s="99"/>
      <c r="X4030" s="99"/>
      <c r="Y4030" s="99"/>
      <c r="Z4030" s="99"/>
      <c r="AA4030" s="99"/>
      <c r="AB4030" s="99"/>
      <c r="AC4030" s="99"/>
      <c r="AD4030" s="99"/>
      <c r="AE4030" s="99"/>
      <c r="AF4030" s="99"/>
      <c r="AG4030" s="99"/>
      <c r="AH4030" s="99"/>
    </row>
    <row r="4031">
      <c r="A4031" s="98"/>
      <c r="B4031" s="99"/>
      <c r="C4031" s="99"/>
      <c r="D4031" s="99"/>
      <c r="E4031" s="100"/>
      <c r="F4031" s="99"/>
      <c r="G4031" s="99"/>
      <c r="H4031" s="99"/>
      <c r="I4031" s="99"/>
      <c r="J4031" s="99"/>
      <c r="K4031" s="101"/>
      <c r="L4031" s="99"/>
      <c r="M4031" s="99"/>
      <c r="N4031" s="99"/>
      <c r="O4031" s="102"/>
      <c r="P4031" s="99"/>
      <c r="Q4031" s="99"/>
      <c r="R4031" s="99"/>
      <c r="S4031" s="99"/>
      <c r="T4031" s="99"/>
      <c r="U4031" s="99"/>
      <c r="V4031" s="99"/>
      <c r="W4031" s="99"/>
      <c r="X4031" s="99"/>
      <c r="Y4031" s="99"/>
      <c r="Z4031" s="99"/>
      <c r="AA4031" s="99"/>
      <c r="AB4031" s="99"/>
      <c r="AC4031" s="99"/>
      <c r="AD4031" s="99"/>
      <c r="AE4031" s="99"/>
      <c r="AF4031" s="99"/>
      <c r="AG4031" s="99"/>
      <c r="AH4031" s="99"/>
    </row>
    <row r="4032">
      <c r="A4032" s="98"/>
      <c r="B4032" s="99"/>
      <c r="C4032" s="99"/>
      <c r="D4032" s="99"/>
      <c r="E4032" s="100"/>
      <c r="F4032" s="99"/>
      <c r="G4032" s="99"/>
      <c r="H4032" s="99"/>
      <c r="I4032" s="99"/>
      <c r="J4032" s="99"/>
      <c r="K4032" s="101"/>
      <c r="L4032" s="99"/>
      <c r="M4032" s="99"/>
      <c r="N4032" s="99"/>
      <c r="O4032" s="102"/>
      <c r="P4032" s="99"/>
      <c r="Q4032" s="99"/>
      <c r="R4032" s="99"/>
      <c r="S4032" s="99"/>
      <c r="T4032" s="99"/>
      <c r="U4032" s="99"/>
      <c r="V4032" s="99"/>
      <c r="W4032" s="99"/>
      <c r="X4032" s="99"/>
      <c r="Y4032" s="99"/>
      <c r="Z4032" s="99"/>
      <c r="AA4032" s="99"/>
      <c r="AB4032" s="99"/>
      <c r="AC4032" s="99"/>
      <c r="AD4032" s="99"/>
      <c r="AE4032" s="99"/>
      <c r="AF4032" s="99"/>
      <c r="AG4032" s="99"/>
      <c r="AH4032" s="99"/>
    </row>
    <row r="4033">
      <c r="A4033" s="98"/>
      <c r="B4033" s="99"/>
      <c r="C4033" s="99"/>
      <c r="D4033" s="99"/>
      <c r="E4033" s="100"/>
      <c r="F4033" s="99"/>
      <c r="G4033" s="99"/>
      <c r="H4033" s="99"/>
      <c r="I4033" s="99"/>
      <c r="J4033" s="99"/>
      <c r="K4033" s="101"/>
      <c r="L4033" s="99"/>
      <c r="M4033" s="99"/>
      <c r="N4033" s="99"/>
      <c r="O4033" s="102"/>
      <c r="P4033" s="99"/>
      <c r="Q4033" s="99"/>
      <c r="R4033" s="99"/>
      <c r="S4033" s="99"/>
      <c r="T4033" s="99"/>
      <c r="U4033" s="99"/>
      <c r="V4033" s="99"/>
      <c r="W4033" s="99"/>
      <c r="X4033" s="99"/>
      <c r="Y4033" s="99"/>
      <c r="Z4033" s="99"/>
      <c r="AA4033" s="99"/>
      <c r="AB4033" s="99"/>
      <c r="AC4033" s="99"/>
      <c r="AD4033" s="99"/>
      <c r="AE4033" s="99"/>
      <c r="AF4033" s="99"/>
      <c r="AG4033" s="99"/>
      <c r="AH4033" s="99"/>
    </row>
    <row r="4034">
      <c r="A4034" s="98"/>
      <c r="B4034" s="99"/>
      <c r="C4034" s="99"/>
      <c r="D4034" s="99"/>
      <c r="E4034" s="100"/>
      <c r="F4034" s="99"/>
      <c r="G4034" s="99"/>
      <c r="H4034" s="99"/>
      <c r="I4034" s="99"/>
      <c r="J4034" s="99"/>
      <c r="K4034" s="101"/>
      <c r="L4034" s="99"/>
      <c r="M4034" s="99"/>
      <c r="N4034" s="99"/>
      <c r="O4034" s="102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</row>
    <row r="4035">
      <c r="A4035" s="98"/>
      <c r="B4035" s="99"/>
      <c r="C4035" s="99"/>
      <c r="D4035" s="99"/>
      <c r="E4035" s="100"/>
      <c r="F4035" s="99"/>
      <c r="G4035" s="99"/>
      <c r="H4035" s="99"/>
      <c r="I4035" s="99"/>
      <c r="J4035" s="99"/>
      <c r="K4035" s="101"/>
      <c r="L4035" s="99"/>
      <c r="M4035" s="99"/>
      <c r="N4035" s="99"/>
      <c r="O4035" s="102"/>
      <c r="P4035" s="99"/>
      <c r="Q4035" s="99"/>
      <c r="R4035" s="99"/>
      <c r="S4035" s="99"/>
      <c r="T4035" s="99"/>
      <c r="U4035" s="99"/>
      <c r="V4035" s="99"/>
      <c r="W4035" s="99"/>
      <c r="X4035" s="99"/>
      <c r="Y4035" s="99"/>
      <c r="Z4035" s="99"/>
      <c r="AA4035" s="99"/>
      <c r="AB4035" s="99"/>
      <c r="AC4035" s="99"/>
      <c r="AD4035" s="99"/>
      <c r="AE4035" s="99"/>
      <c r="AF4035" s="99"/>
      <c r="AG4035" s="99"/>
      <c r="AH4035" s="99"/>
    </row>
    <row r="4036">
      <c r="A4036" s="98"/>
      <c r="B4036" s="99"/>
      <c r="C4036" s="99"/>
      <c r="D4036" s="99"/>
      <c r="E4036" s="100"/>
      <c r="F4036" s="99"/>
      <c r="G4036" s="99"/>
      <c r="H4036" s="99"/>
      <c r="I4036" s="99"/>
      <c r="J4036" s="99"/>
      <c r="K4036" s="101"/>
      <c r="L4036" s="99"/>
      <c r="M4036" s="99"/>
      <c r="N4036" s="99"/>
      <c r="O4036" s="102"/>
      <c r="P4036" s="99"/>
      <c r="Q4036" s="99"/>
      <c r="R4036" s="99"/>
      <c r="S4036" s="99"/>
      <c r="T4036" s="99"/>
      <c r="U4036" s="99"/>
      <c r="V4036" s="99"/>
      <c r="W4036" s="99"/>
      <c r="X4036" s="99"/>
      <c r="Y4036" s="99"/>
      <c r="Z4036" s="99"/>
      <c r="AA4036" s="99"/>
      <c r="AB4036" s="99"/>
      <c r="AC4036" s="99"/>
      <c r="AD4036" s="99"/>
      <c r="AE4036" s="99"/>
      <c r="AF4036" s="99"/>
      <c r="AG4036" s="99"/>
      <c r="AH4036" s="99"/>
    </row>
    <row r="4037">
      <c r="A4037" s="98"/>
      <c r="B4037" s="99"/>
      <c r="C4037" s="99"/>
      <c r="D4037" s="99"/>
      <c r="E4037" s="100"/>
      <c r="F4037" s="99"/>
      <c r="G4037" s="99"/>
      <c r="H4037" s="99"/>
      <c r="I4037" s="99"/>
      <c r="J4037" s="99"/>
      <c r="K4037" s="101"/>
      <c r="L4037" s="99"/>
      <c r="M4037" s="99"/>
      <c r="N4037" s="99"/>
      <c r="O4037" s="102"/>
      <c r="P4037" s="99"/>
      <c r="Q4037" s="99"/>
      <c r="R4037" s="99"/>
      <c r="S4037" s="99"/>
      <c r="T4037" s="99"/>
      <c r="U4037" s="99"/>
      <c r="V4037" s="99"/>
      <c r="W4037" s="99"/>
      <c r="X4037" s="99"/>
      <c r="Y4037" s="99"/>
      <c r="Z4037" s="99"/>
      <c r="AA4037" s="99"/>
      <c r="AB4037" s="99"/>
      <c r="AC4037" s="99"/>
      <c r="AD4037" s="99"/>
      <c r="AE4037" s="99"/>
      <c r="AF4037" s="99"/>
      <c r="AG4037" s="99"/>
      <c r="AH4037" s="99"/>
    </row>
    <row r="4038">
      <c r="A4038" s="98"/>
      <c r="B4038" s="99"/>
      <c r="C4038" s="99"/>
      <c r="D4038" s="99"/>
      <c r="E4038" s="100"/>
      <c r="F4038" s="99"/>
      <c r="G4038" s="99"/>
      <c r="H4038" s="99"/>
      <c r="I4038" s="99"/>
      <c r="J4038" s="99"/>
      <c r="K4038" s="101"/>
      <c r="L4038" s="99"/>
      <c r="M4038" s="99"/>
      <c r="N4038" s="99"/>
      <c r="O4038" s="102"/>
      <c r="P4038" s="99"/>
      <c r="Q4038" s="99"/>
      <c r="R4038" s="99"/>
      <c r="S4038" s="99"/>
      <c r="T4038" s="99"/>
      <c r="U4038" s="99"/>
      <c r="V4038" s="99"/>
      <c r="W4038" s="99"/>
      <c r="X4038" s="99"/>
      <c r="Y4038" s="99"/>
      <c r="Z4038" s="99"/>
      <c r="AA4038" s="99"/>
      <c r="AB4038" s="99"/>
      <c r="AC4038" s="99"/>
      <c r="AD4038" s="99"/>
      <c r="AE4038" s="99"/>
      <c r="AF4038" s="99"/>
      <c r="AG4038" s="99"/>
      <c r="AH4038" s="99"/>
    </row>
    <row r="4039">
      <c r="A4039" s="98"/>
      <c r="B4039" s="99"/>
      <c r="C4039" s="99"/>
      <c r="D4039" s="99"/>
      <c r="E4039" s="100"/>
      <c r="F4039" s="99"/>
      <c r="G4039" s="99"/>
      <c r="H4039" s="99"/>
      <c r="I4039" s="99"/>
      <c r="J4039" s="99"/>
      <c r="K4039" s="101"/>
      <c r="L4039" s="99"/>
      <c r="M4039" s="99"/>
      <c r="N4039" s="99"/>
      <c r="O4039" s="102"/>
      <c r="P4039" s="99"/>
      <c r="Q4039" s="99"/>
      <c r="R4039" s="99"/>
      <c r="S4039" s="99"/>
      <c r="T4039" s="99"/>
      <c r="U4039" s="99"/>
      <c r="V4039" s="99"/>
      <c r="W4039" s="99"/>
      <c r="X4039" s="99"/>
      <c r="Y4039" s="99"/>
      <c r="Z4039" s="99"/>
      <c r="AA4039" s="99"/>
      <c r="AB4039" s="99"/>
      <c r="AC4039" s="99"/>
      <c r="AD4039" s="99"/>
      <c r="AE4039" s="99"/>
      <c r="AF4039" s="99"/>
      <c r="AG4039" s="99"/>
      <c r="AH4039" s="99"/>
    </row>
    <row r="4040">
      <c r="A4040" s="98"/>
      <c r="B4040" s="99"/>
      <c r="C4040" s="99"/>
      <c r="D4040" s="99"/>
      <c r="E4040" s="100"/>
      <c r="F4040" s="99"/>
      <c r="G4040" s="99"/>
      <c r="H4040" s="99"/>
      <c r="I4040" s="99"/>
      <c r="J4040" s="99"/>
      <c r="K4040" s="101"/>
      <c r="L4040" s="99"/>
      <c r="M4040" s="99"/>
      <c r="N4040" s="99"/>
      <c r="O4040" s="102"/>
      <c r="P4040" s="99"/>
      <c r="Q4040" s="99"/>
      <c r="R4040" s="99"/>
      <c r="S4040" s="99"/>
      <c r="T4040" s="99"/>
      <c r="U4040" s="99"/>
      <c r="V4040" s="99"/>
      <c r="W4040" s="99"/>
      <c r="X4040" s="99"/>
      <c r="Y4040" s="99"/>
      <c r="Z4040" s="99"/>
      <c r="AA4040" s="99"/>
      <c r="AB4040" s="99"/>
      <c r="AC4040" s="99"/>
      <c r="AD4040" s="99"/>
      <c r="AE4040" s="99"/>
      <c r="AF4040" s="99"/>
      <c r="AG4040" s="99"/>
      <c r="AH4040" s="99"/>
    </row>
    <row r="4041">
      <c r="A4041" s="98"/>
      <c r="B4041" s="99"/>
      <c r="C4041" s="99"/>
      <c r="D4041" s="99"/>
      <c r="E4041" s="100"/>
      <c r="F4041" s="99"/>
      <c r="G4041" s="99"/>
      <c r="H4041" s="99"/>
      <c r="I4041" s="99"/>
      <c r="J4041" s="99"/>
      <c r="K4041" s="101"/>
      <c r="L4041" s="99"/>
      <c r="M4041" s="99"/>
      <c r="N4041" s="99"/>
      <c r="O4041" s="102"/>
      <c r="P4041" s="99"/>
      <c r="Q4041" s="99"/>
      <c r="R4041" s="99"/>
      <c r="S4041" s="99"/>
      <c r="T4041" s="99"/>
      <c r="U4041" s="99"/>
      <c r="V4041" s="99"/>
      <c r="W4041" s="99"/>
      <c r="X4041" s="99"/>
      <c r="Y4041" s="99"/>
      <c r="Z4041" s="99"/>
      <c r="AA4041" s="99"/>
      <c r="AB4041" s="99"/>
      <c r="AC4041" s="99"/>
      <c r="AD4041" s="99"/>
      <c r="AE4041" s="99"/>
      <c r="AF4041" s="99"/>
      <c r="AG4041" s="99"/>
      <c r="AH4041" s="99"/>
    </row>
    <row r="4042">
      <c r="A4042" s="98"/>
      <c r="B4042" s="99"/>
      <c r="C4042" s="99"/>
      <c r="D4042" s="99"/>
      <c r="E4042" s="100"/>
      <c r="F4042" s="99"/>
      <c r="G4042" s="99"/>
      <c r="H4042" s="99"/>
      <c r="I4042" s="99"/>
      <c r="J4042" s="99"/>
      <c r="K4042" s="101"/>
      <c r="L4042" s="99"/>
      <c r="M4042" s="99"/>
      <c r="N4042" s="99"/>
      <c r="O4042" s="102"/>
      <c r="P4042" s="99"/>
      <c r="Q4042" s="99"/>
      <c r="R4042" s="99"/>
      <c r="S4042" s="99"/>
      <c r="T4042" s="99"/>
      <c r="U4042" s="99"/>
      <c r="V4042" s="99"/>
      <c r="W4042" s="99"/>
      <c r="X4042" s="99"/>
      <c r="Y4042" s="99"/>
      <c r="Z4042" s="99"/>
      <c r="AA4042" s="99"/>
      <c r="AB4042" s="99"/>
      <c r="AC4042" s="99"/>
      <c r="AD4042" s="99"/>
      <c r="AE4042" s="99"/>
      <c r="AF4042" s="99"/>
      <c r="AG4042" s="99"/>
      <c r="AH4042" s="99"/>
    </row>
    <row r="4043">
      <c r="A4043" s="98"/>
      <c r="B4043" s="99"/>
      <c r="C4043" s="99"/>
      <c r="D4043" s="99"/>
      <c r="E4043" s="100"/>
      <c r="F4043" s="99"/>
      <c r="G4043" s="99"/>
      <c r="H4043" s="99"/>
      <c r="I4043" s="99"/>
      <c r="J4043" s="99"/>
      <c r="K4043" s="101"/>
      <c r="L4043" s="99"/>
      <c r="M4043" s="99"/>
      <c r="N4043" s="99"/>
      <c r="O4043" s="102"/>
      <c r="P4043" s="99"/>
      <c r="Q4043" s="99"/>
      <c r="R4043" s="99"/>
      <c r="S4043" s="99"/>
      <c r="T4043" s="99"/>
      <c r="U4043" s="99"/>
      <c r="V4043" s="99"/>
      <c r="W4043" s="99"/>
      <c r="X4043" s="99"/>
      <c r="Y4043" s="99"/>
      <c r="Z4043" s="99"/>
      <c r="AA4043" s="99"/>
      <c r="AB4043" s="99"/>
      <c r="AC4043" s="99"/>
      <c r="AD4043" s="99"/>
      <c r="AE4043" s="99"/>
      <c r="AF4043" s="99"/>
      <c r="AG4043" s="99"/>
      <c r="AH4043" s="99"/>
    </row>
    <row r="4044">
      <c r="A4044" s="98"/>
      <c r="B4044" s="99"/>
      <c r="C4044" s="99"/>
      <c r="D4044" s="99"/>
      <c r="E4044" s="100"/>
      <c r="F4044" s="99"/>
      <c r="G4044" s="99"/>
      <c r="H4044" s="99"/>
      <c r="I4044" s="99"/>
      <c r="J4044" s="99"/>
      <c r="K4044" s="101"/>
      <c r="L4044" s="99"/>
      <c r="M4044" s="99"/>
      <c r="N4044" s="99"/>
      <c r="O4044" s="102"/>
      <c r="P4044" s="99"/>
      <c r="Q4044" s="99"/>
      <c r="R4044" s="99"/>
      <c r="S4044" s="99"/>
      <c r="T4044" s="99"/>
      <c r="U4044" s="99"/>
      <c r="V4044" s="99"/>
      <c r="W4044" s="99"/>
      <c r="X4044" s="99"/>
      <c r="Y4044" s="99"/>
      <c r="Z4044" s="99"/>
      <c r="AA4044" s="99"/>
      <c r="AB4044" s="99"/>
      <c r="AC4044" s="99"/>
      <c r="AD4044" s="99"/>
      <c r="AE4044" s="99"/>
      <c r="AF4044" s="99"/>
      <c r="AG4044" s="99"/>
      <c r="AH4044" s="99"/>
    </row>
    <row r="4045">
      <c r="A4045" s="98"/>
      <c r="B4045" s="99"/>
      <c r="C4045" s="99"/>
      <c r="D4045" s="99"/>
      <c r="E4045" s="100"/>
      <c r="F4045" s="99"/>
      <c r="G4045" s="99"/>
      <c r="H4045" s="99"/>
      <c r="I4045" s="99"/>
      <c r="J4045" s="99"/>
      <c r="K4045" s="101"/>
      <c r="L4045" s="99"/>
      <c r="M4045" s="99"/>
      <c r="N4045" s="99"/>
      <c r="O4045" s="102"/>
      <c r="P4045" s="99"/>
      <c r="Q4045" s="99"/>
      <c r="R4045" s="99"/>
      <c r="S4045" s="99"/>
      <c r="T4045" s="99"/>
      <c r="U4045" s="99"/>
      <c r="V4045" s="99"/>
      <c r="W4045" s="99"/>
      <c r="X4045" s="99"/>
      <c r="Y4045" s="99"/>
      <c r="Z4045" s="99"/>
      <c r="AA4045" s="99"/>
      <c r="AB4045" s="99"/>
      <c r="AC4045" s="99"/>
      <c r="AD4045" s="99"/>
      <c r="AE4045" s="99"/>
      <c r="AF4045" s="99"/>
      <c r="AG4045" s="99"/>
      <c r="AH4045" s="99"/>
    </row>
    <row r="4046">
      <c r="A4046" s="98"/>
      <c r="B4046" s="99"/>
      <c r="C4046" s="99"/>
      <c r="D4046" s="99"/>
      <c r="E4046" s="100"/>
      <c r="F4046" s="99"/>
      <c r="G4046" s="99"/>
      <c r="H4046" s="99"/>
      <c r="I4046" s="99"/>
      <c r="J4046" s="99"/>
      <c r="K4046" s="101"/>
      <c r="L4046" s="99"/>
      <c r="M4046" s="99"/>
      <c r="N4046" s="99"/>
      <c r="O4046" s="102"/>
      <c r="P4046" s="99"/>
      <c r="Q4046" s="99"/>
      <c r="R4046" s="99"/>
      <c r="S4046" s="99"/>
      <c r="T4046" s="99"/>
      <c r="U4046" s="99"/>
      <c r="V4046" s="99"/>
      <c r="W4046" s="99"/>
      <c r="X4046" s="99"/>
      <c r="Y4046" s="99"/>
      <c r="Z4046" s="99"/>
      <c r="AA4046" s="99"/>
      <c r="AB4046" s="99"/>
      <c r="AC4046" s="99"/>
      <c r="AD4046" s="99"/>
      <c r="AE4046" s="99"/>
      <c r="AF4046" s="99"/>
      <c r="AG4046" s="99"/>
      <c r="AH4046" s="99"/>
    </row>
    <row r="4047">
      <c r="A4047" s="98"/>
      <c r="B4047" s="99"/>
      <c r="C4047" s="99"/>
      <c r="D4047" s="99"/>
      <c r="E4047" s="100"/>
      <c r="F4047" s="99"/>
      <c r="G4047" s="99"/>
      <c r="H4047" s="99"/>
      <c r="I4047" s="99"/>
      <c r="J4047" s="99"/>
      <c r="K4047" s="101"/>
      <c r="L4047" s="99"/>
      <c r="M4047" s="99"/>
      <c r="N4047" s="99"/>
      <c r="O4047" s="102"/>
      <c r="P4047" s="99"/>
      <c r="Q4047" s="99"/>
      <c r="R4047" s="99"/>
      <c r="S4047" s="99"/>
      <c r="T4047" s="99"/>
      <c r="U4047" s="99"/>
      <c r="V4047" s="99"/>
      <c r="W4047" s="99"/>
      <c r="X4047" s="99"/>
      <c r="Y4047" s="99"/>
      <c r="Z4047" s="99"/>
      <c r="AA4047" s="99"/>
      <c r="AB4047" s="99"/>
      <c r="AC4047" s="99"/>
      <c r="AD4047" s="99"/>
      <c r="AE4047" s="99"/>
      <c r="AF4047" s="99"/>
      <c r="AG4047" s="99"/>
      <c r="AH4047" s="99"/>
    </row>
    <row r="4048">
      <c r="A4048" s="98"/>
      <c r="B4048" s="99"/>
      <c r="C4048" s="99"/>
      <c r="D4048" s="99"/>
      <c r="E4048" s="100"/>
      <c r="F4048" s="99"/>
      <c r="G4048" s="99"/>
      <c r="H4048" s="99"/>
      <c r="I4048" s="99"/>
      <c r="J4048" s="99"/>
      <c r="K4048" s="101"/>
      <c r="L4048" s="99"/>
      <c r="M4048" s="99"/>
      <c r="N4048" s="99"/>
      <c r="O4048" s="102"/>
      <c r="P4048" s="99"/>
      <c r="Q4048" s="99"/>
      <c r="R4048" s="99"/>
      <c r="S4048" s="99"/>
      <c r="T4048" s="99"/>
      <c r="U4048" s="99"/>
      <c r="V4048" s="99"/>
      <c r="W4048" s="99"/>
      <c r="X4048" s="99"/>
      <c r="Y4048" s="99"/>
      <c r="Z4048" s="99"/>
      <c r="AA4048" s="99"/>
      <c r="AB4048" s="99"/>
      <c r="AC4048" s="99"/>
      <c r="AD4048" s="99"/>
      <c r="AE4048" s="99"/>
      <c r="AF4048" s="99"/>
      <c r="AG4048" s="99"/>
      <c r="AH4048" s="99"/>
    </row>
    <row r="4049">
      <c r="A4049" s="98"/>
      <c r="B4049" s="99"/>
      <c r="C4049" s="99"/>
      <c r="D4049" s="99"/>
      <c r="E4049" s="100"/>
      <c r="F4049" s="99"/>
      <c r="G4049" s="99"/>
      <c r="H4049" s="99"/>
      <c r="I4049" s="99"/>
      <c r="J4049" s="99"/>
      <c r="K4049" s="101"/>
      <c r="L4049" s="99"/>
      <c r="M4049" s="99"/>
      <c r="N4049" s="99"/>
      <c r="O4049" s="102"/>
      <c r="P4049" s="99"/>
      <c r="Q4049" s="99"/>
      <c r="R4049" s="99"/>
      <c r="S4049" s="99"/>
      <c r="T4049" s="99"/>
      <c r="U4049" s="99"/>
      <c r="V4049" s="99"/>
      <c r="W4049" s="99"/>
      <c r="X4049" s="99"/>
      <c r="Y4049" s="99"/>
      <c r="Z4049" s="99"/>
      <c r="AA4049" s="99"/>
      <c r="AB4049" s="99"/>
      <c r="AC4049" s="99"/>
      <c r="AD4049" s="99"/>
      <c r="AE4049" s="99"/>
      <c r="AF4049" s="99"/>
      <c r="AG4049" s="99"/>
      <c r="AH4049" s="99"/>
    </row>
    <row r="4050">
      <c r="A4050" s="98"/>
      <c r="B4050" s="99"/>
      <c r="C4050" s="99"/>
      <c r="D4050" s="99"/>
      <c r="E4050" s="100"/>
      <c r="F4050" s="99"/>
      <c r="G4050" s="99"/>
      <c r="H4050" s="99"/>
      <c r="I4050" s="99"/>
      <c r="J4050" s="99"/>
      <c r="K4050" s="101"/>
      <c r="L4050" s="99"/>
      <c r="M4050" s="99"/>
      <c r="N4050" s="99"/>
      <c r="O4050" s="102"/>
      <c r="P4050" s="99"/>
      <c r="Q4050" s="99"/>
      <c r="R4050" s="99"/>
      <c r="S4050" s="99"/>
      <c r="T4050" s="99"/>
      <c r="U4050" s="99"/>
      <c r="V4050" s="99"/>
      <c r="W4050" s="99"/>
      <c r="X4050" s="99"/>
      <c r="Y4050" s="99"/>
      <c r="Z4050" s="99"/>
      <c r="AA4050" s="99"/>
      <c r="AB4050" s="99"/>
      <c r="AC4050" s="99"/>
      <c r="AD4050" s="99"/>
      <c r="AE4050" s="99"/>
      <c r="AF4050" s="99"/>
      <c r="AG4050" s="99"/>
      <c r="AH4050" s="99"/>
    </row>
    <row r="4051">
      <c r="A4051" s="98"/>
      <c r="B4051" s="99"/>
      <c r="C4051" s="99"/>
      <c r="D4051" s="99"/>
      <c r="E4051" s="100"/>
      <c r="F4051" s="99"/>
      <c r="G4051" s="99"/>
      <c r="H4051" s="99"/>
      <c r="I4051" s="99"/>
      <c r="J4051" s="99"/>
      <c r="K4051" s="101"/>
      <c r="L4051" s="99"/>
      <c r="M4051" s="99"/>
      <c r="N4051" s="99"/>
      <c r="O4051" s="102"/>
      <c r="P4051" s="99"/>
      <c r="Q4051" s="99"/>
      <c r="R4051" s="99"/>
      <c r="S4051" s="99"/>
      <c r="T4051" s="99"/>
      <c r="U4051" s="99"/>
      <c r="V4051" s="99"/>
      <c r="W4051" s="99"/>
      <c r="X4051" s="99"/>
      <c r="Y4051" s="99"/>
      <c r="Z4051" s="99"/>
      <c r="AA4051" s="99"/>
      <c r="AB4051" s="99"/>
      <c r="AC4051" s="99"/>
      <c r="AD4051" s="99"/>
      <c r="AE4051" s="99"/>
      <c r="AF4051" s="99"/>
      <c r="AG4051" s="99"/>
      <c r="AH4051" s="99"/>
    </row>
    <row r="4052">
      <c r="A4052" s="98"/>
      <c r="B4052" s="99"/>
      <c r="C4052" s="99"/>
      <c r="D4052" s="99"/>
      <c r="E4052" s="100"/>
      <c r="F4052" s="99"/>
      <c r="G4052" s="99"/>
      <c r="H4052" s="99"/>
      <c r="I4052" s="99"/>
      <c r="J4052" s="99"/>
      <c r="K4052" s="101"/>
      <c r="L4052" s="99"/>
      <c r="M4052" s="99"/>
      <c r="N4052" s="99"/>
      <c r="O4052" s="102"/>
      <c r="P4052" s="99"/>
      <c r="Q4052" s="99"/>
      <c r="R4052" s="99"/>
      <c r="S4052" s="99"/>
      <c r="T4052" s="99"/>
      <c r="U4052" s="99"/>
      <c r="V4052" s="99"/>
      <c r="W4052" s="99"/>
      <c r="X4052" s="99"/>
      <c r="Y4052" s="99"/>
      <c r="Z4052" s="99"/>
      <c r="AA4052" s="99"/>
      <c r="AB4052" s="99"/>
      <c r="AC4052" s="99"/>
      <c r="AD4052" s="99"/>
      <c r="AE4052" s="99"/>
      <c r="AF4052" s="99"/>
      <c r="AG4052" s="99"/>
      <c r="AH4052" s="99"/>
    </row>
    <row r="4053">
      <c r="A4053" s="98"/>
      <c r="B4053" s="99"/>
      <c r="C4053" s="99"/>
      <c r="D4053" s="99"/>
      <c r="E4053" s="100"/>
      <c r="F4053" s="99"/>
      <c r="G4053" s="99"/>
      <c r="H4053" s="99"/>
      <c r="I4053" s="99"/>
      <c r="J4053" s="99"/>
      <c r="K4053" s="101"/>
      <c r="L4053" s="99"/>
      <c r="M4053" s="99"/>
      <c r="N4053" s="99"/>
      <c r="O4053" s="102"/>
      <c r="P4053" s="99"/>
      <c r="Q4053" s="99"/>
      <c r="R4053" s="99"/>
      <c r="S4053" s="99"/>
      <c r="T4053" s="99"/>
      <c r="U4053" s="99"/>
      <c r="V4053" s="99"/>
      <c r="W4053" s="99"/>
      <c r="X4053" s="99"/>
      <c r="Y4053" s="99"/>
      <c r="Z4053" s="99"/>
      <c r="AA4053" s="99"/>
      <c r="AB4053" s="99"/>
      <c r="AC4053" s="99"/>
      <c r="AD4053" s="99"/>
      <c r="AE4053" s="99"/>
      <c r="AF4053" s="99"/>
      <c r="AG4053" s="99"/>
      <c r="AH4053" s="99"/>
    </row>
    <row r="4054">
      <c r="A4054" s="98"/>
      <c r="B4054" s="99"/>
      <c r="C4054" s="99"/>
      <c r="D4054" s="99"/>
      <c r="E4054" s="100"/>
      <c r="F4054" s="99"/>
      <c r="G4054" s="99"/>
      <c r="H4054" s="99"/>
      <c r="I4054" s="99"/>
      <c r="J4054" s="99"/>
      <c r="K4054" s="101"/>
      <c r="L4054" s="99"/>
      <c r="M4054" s="99"/>
      <c r="N4054" s="99"/>
      <c r="O4054" s="102"/>
      <c r="P4054" s="99"/>
      <c r="Q4054" s="99"/>
      <c r="R4054" s="99"/>
      <c r="S4054" s="99"/>
      <c r="T4054" s="99"/>
      <c r="U4054" s="99"/>
      <c r="V4054" s="99"/>
      <c r="W4054" s="99"/>
      <c r="X4054" s="99"/>
      <c r="Y4054" s="99"/>
      <c r="Z4054" s="99"/>
      <c r="AA4054" s="99"/>
      <c r="AB4054" s="99"/>
      <c r="AC4054" s="99"/>
      <c r="AD4054" s="99"/>
      <c r="AE4054" s="99"/>
      <c r="AF4054" s="99"/>
      <c r="AG4054" s="99"/>
      <c r="AH4054" s="99"/>
    </row>
    <row r="4055">
      <c r="A4055" s="98"/>
      <c r="B4055" s="99"/>
      <c r="C4055" s="99"/>
      <c r="D4055" s="99"/>
      <c r="E4055" s="100"/>
      <c r="F4055" s="99"/>
      <c r="G4055" s="99"/>
      <c r="H4055" s="99"/>
      <c r="I4055" s="99"/>
      <c r="J4055" s="99"/>
      <c r="K4055" s="101"/>
      <c r="L4055" s="99"/>
      <c r="M4055" s="99"/>
      <c r="N4055" s="99"/>
      <c r="O4055" s="102"/>
      <c r="P4055" s="99"/>
      <c r="Q4055" s="99"/>
      <c r="R4055" s="99"/>
      <c r="S4055" s="99"/>
      <c r="T4055" s="99"/>
      <c r="U4055" s="99"/>
      <c r="V4055" s="99"/>
      <c r="W4055" s="99"/>
      <c r="X4055" s="99"/>
      <c r="Y4055" s="99"/>
      <c r="Z4055" s="99"/>
      <c r="AA4055" s="99"/>
      <c r="AB4055" s="99"/>
      <c r="AC4055" s="99"/>
      <c r="AD4055" s="99"/>
      <c r="AE4055" s="99"/>
      <c r="AF4055" s="99"/>
      <c r="AG4055" s="99"/>
      <c r="AH4055" s="99"/>
    </row>
    <row r="4056">
      <c r="A4056" s="98"/>
      <c r="B4056" s="99"/>
      <c r="C4056" s="99"/>
      <c r="D4056" s="99"/>
      <c r="E4056" s="100"/>
      <c r="F4056" s="99"/>
      <c r="G4056" s="99"/>
      <c r="H4056" s="99"/>
      <c r="I4056" s="99"/>
      <c r="J4056" s="99"/>
      <c r="K4056" s="101"/>
      <c r="L4056" s="99"/>
      <c r="M4056" s="99"/>
      <c r="N4056" s="99"/>
      <c r="O4056" s="102"/>
      <c r="P4056" s="99"/>
      <c r="Q4056" s="99"/>
      <c r="R4056" s="99"/>
      <c r="S4056" s="99"/>
      <c r="T4056" s="99"/>
      <c r="U4056" s="99"/>
      <c r="V4056" s="99"/>
      <c r="W4056" s="99"/>
      <c r="X4056" s="99"/>
      <c r="Y4056" s="99"/>
      <c r="Z4056" s="99"/>
      <c r="AA4056" s="99"/>
      <c r="AB4056" s="99"/>
      <c r="AC4056" s="99"/>
      <c r="AD4056" s="99"/>
      <c r="AE4056" s="99"/>
      <c r="AF4056" s="99"/>
      <c r="AG4056" s="99"/>
      <c r="AH4056" s="99"/>
    </row>
    <row r="4057">
      <c r="A4057" s="98"/>
      <c r="B4057" s="99"/>
      <c r="C4057" s="99"/>
      <c r="D4057" s="99"/>
      <c r="E4057" s="100"/>
      <c r="F4057" s="99"/>
      <c r="G4057" s="99"/>
      <c r="H4057" s="99"/>
      <c r="I4057" s="99"/>
      <c r="J4057" s="99"/>
      <c r="K4057" s="101"/>
      <c r="L4057" s="99"/>
      <c r="M4057" s="99"/>
      <c r="N4057" s="99"/>
      <c r="O4057" s="102"/>
      <c r="P4057" s="99"/>
      <c r="Q4057" s="99"/>
      <c r="R4057" s="99"/>
      <c r="S4057" s="99"/>
      <c r="T4057" s="99"/>
      <c r="U4057" s="99"/>
      <c r="V4057" s="99"/>
      <c r="W4057" s="99"/>
      <c r="X4057" s="99"/>
      <c r="Y4057" s="99"/>
      <c r="Z4057" s="99"/>
      <c r="AA4057" s="99"/>
      <c r="AB4057" s="99"/>
      <c r="AC4057" s="99"/>
      <c r="AD4057" s="99"/>
      <c r="AE4057" s="99"/>
      <c r="AF4057" s="99"/>
      <c r="AG4057" s="99"/>
      <c r="AH4057" s="99"/>
    </row>
    <row r="4058">
      <c r="A4058" s="98"/>
      <c r="B4058" s="99"/>
      <c r="C4058" s="99"/>
      <c r="D4058" s="99"/>
      <c r="E4058" s="100"/>
      <c r="F4058" s="99"/>
      <c r="G4058" s="99"/>
      <c r="H4058" s="99"/>
      <c r="I4058" s="99"/>
      <c r="J4058" s="99"/>
      <c r="K4058" s="101"/>
      <c r="L4058" s="99"/>
      <c r="M4058" s="99"/>
      <c r="N4058" s="99"/>
      <c r="O4058" s="102"/>
      <c r="P4058" s="99"/>
      <c r="Q4058" s="99"/>
      <c r="R4058" s="99"/>
      <c r="S4058" s="99"/>
      <c r="T4058" s="99"/>
      <c r="U4058" s="99"/>
      <c r="V4058" s="99"/>
      <c r="W4058" s="99"/>
      <c r="X4058" s="99"/>
      <c r="Y4058" s="99"/>
      <c r="Z4058" s="99"/>
      <c r="AA4058" s="99"/>
      <c r="AB4058" s="99"/>
      <c r="AC4058" s="99"/>
      <c r="AD4058" s="99"/>
      <c r="AE4058" s="99"/>
      <c r="AF4058" s="99"/>
      <c r="AG4058" s="99"/>
      <c r="AH4058" s="99"/>
    </row>
    <row r="4059">
      <c r="A4059" s="98"/>
      <c r="B4059" s="99"/>
      <c r="C4059" s="99"/>
      <c r="D4059" s="99"/>
      <c r="E4059" s="100"/>
      <c r="F4059" s="99"/>
      <c r="G4059" s="99"/>
      <c r="H4059" s="99"/>
      <c r="I4059" s="99"/>
      <c r="J4059" s="99"/>
      <c r="K4059" s="101"/>
      <c r="L4059" s="99"/>
      <c r="M4059" s="99"/>
      <c r="N4059" s="99"/>
      <c r="O4059" s="102"/>
      <c r="P4059" s="99"/>
      <c r="Q4059" s="99"/>
      <c r="R4059" s="99"/>
      <c r="S4059" s="99"/>
      <c r="T4059" s="99"/>
      <c r="U4059" s="99"/>
      <c r="V4059" s="99"/>
      <c r="W4059" s="99"/>
      <c r="X4059" s="99"/>
      <c r="Y4059" s="99"/>
      <c r="Z4059" s="99"/>
      <c r="AA4059" s="99"/>
      <c r="AB4059" s="99"/>
      <c r="AC4059" s="99"/>
      <c r="AD4059" s="99"/>
      <c r="AE4059" s="99"/>
      <c r="AF4059" s="99"/>
      <c r="AG4059" s="99"/>
      <c r="AH4059" s="99"/>
    </row>
    <row r="4060">
      <c r="A4060" s="98"/>
      <c r="B4060" s="99"/>
      <c r="C4060" s="99"/>
      <c r="D4060" s="99"/>
      <c r="E4060" s="100"/>
      <c r="F4060" s="99"/>
      <c r="G4060" s="99"/>
      <c r="H4060" s="99"/>
      <c r="I4060" s="99"/>
      <c r="J4060" s="99"/>
      <c r="K4060" s="101"/>
      <c r="L4060" s="99"/>
      <c r="M4060" s="99"/>
      <c r="N4060" s="99"/>
      <c r="O4060" s="102"/>
      <c r="P4060" s="99"/>
      <c r="Q4060" s="99"/>
      <c r="R4060" s="99"/>
      <c r="S4060" s="99"/>
      <c r="T4060" s="99"/>
      <c r="U4060" s="99"/>
      <c r="V4060" s="99"/>
      <c r="W4060" s="99"/>
      <c r="X4060" s="99"/>
      <c r="Y4060" s="99"/>
      <c r="Z4060" s="99"/>
      <c r="AA4060" s="99"/>
      <c r="AB4060" s="99"/>
      <c r="AC4060" s="99"/>
      <c r="AD4060" s="99"/>
      <c r="AE4060" s="99"/>
      <c r="AF4060" s="99"/>
      <c r="AG4060" s="99"/>
      <c r="AH4060" s="99"/>
    </row>
    <row r="4061">
      <c r="A4061" s="98"/>
      <c r="B4061" s="99"/>
      <c r="C4061" s="99"/>
      <c r="D4061" s="99"/>
      <c r="E4061" s="100"/>
      <c r="F4061" s="99"/>
      <c r="G4061" s="99"/>
      <c r="H4061" s="99"/>
      <c r="I4061" s="99"/>
      <c r="J4061" s="99"/>
      <c r="K4061" s="101"/>
      <c r="L4061" s="99"/>
      <c r="M4061" s="99"/>
      <c r="N4061" s="99"/>
      <c r="O4061" s="102"/>
      <c r="P4061" s="99"/>
      <c r="Q4061" s="99"/>
      <c r="R4061" s="99"/>
      <c r="S4061" s="99"/>
      <c r="T4061" s="99"/>
      <c r="U4061" s="99"/>
      <c r="V4061" s="99"/>
      <c r="W4061" s="99"/>
      <c r="X4061" s="99"/>
      <c r="Y4061" s="99"/>
      <c r="Z4061" s="99"/>
      <c r="AA4061" s="99"/>
      <c r="AB4061" s="99"/>
      <c r="AC4061" s="99"/>
      <c r="AD4061" s="99"/>
      <c r="AE4061" s="99"/>
      <c r="AF4061" s="99"/>
      <c r="AG4061" s="99"/>
      <c r="AH4061" s="99"/>
    </row>
    <row r="4062">
      <c r="A4062" s="98"/>
      <c r="B4062" s="99"/>
      <c r="C4062" s="99"/>
      <c r="D4062" s="99"/>
      <c r="E4062" s="100"/>
      <c r="F4062" s="99"/>
      <c r="G4062" s="99"/>
      <c r="H4062" s="99"/>
      <c r="I4062" s="99"/>
      <c r="J4062" s="99"/>
      <c r="K4062" s="101"/>
      <c r="L4062" s="99"/>
      <c r="M4062" s="99"/>
      <c r="N4062" s="99"/>
      <c r="O4062" s="102"/>
      <c r="P4062" s="99"/>
      <c r="Q4062" s="99"/>
      <c r="R4062" s="99"/>
      <c r="S4062" s="99"/>
      <c r="T4062" s="99"/>
      <c r="U4062" s="99"/>
      <c r="V4062" s="99"/>
      <c r="W4062" s="99"/>
      <c r="X4062" s="99"/>
      <c r="Y4062" s="99"/>
      <c r="Z4062" s="99"/>
      <c r="AA4062" s="99"/>
      <c r="AB4062" s="99"/>
      <c r="AC4062" s="99"/>
      <c r="AD4062" s="99"/>
      <c r="AE4062" s="99"/>
      <c r="AF4062" s="99"/>
      <c r="AG4062" s="99"/>
      <c r="AH4062" s="99"/>
    </row>
    <row r="4063">
      <c r="A4063" s="98"/>
      <c r="B4063" s="99"/>
      <c r="C4063" s="99"/>
      <c r="D4063" s="99"/>
      <c r="E4063" s="100"/>
      <c r="F4063" s="99"/>
      <c r="G4063" s="99"/>
      <c r="H4063" s="99"/>
      <c r="I4063" s="99"/>
      <c r="J4063" s="99"/>
      <c r="K4063" s="101"/>
      <c r="L4063" s="99"/>
      <c r="M4063" s="99"/>
      <c r="N4063" s="99"/>
      <c r="O4063" s="102"/>
      <c r="P4063" s="99"/>
      <c r="Q4063" s="99"/>
      <c r="R4063" s="99"/>
      <c r="S4063" s="99"/>
      <c r="T4063" s="99"/>
      <c r="U4063" s="99"/>
      <c r="V4063" s="99"/>
      <c r="W4063" s="99"/>
      <c r="X4063" s="99"/>
      <c r="Y4063" s="99"/>
      <c r="Z4063" s="99"/>
      <c r="AA4063" s="99"/>
      <c r="AB4063" s="99"/>
      <c r="AC4063" s="99"/>
      <c r="AD4063" s="99"/>
      <c r="AE4063" s="99"/>
      <c r="AF4063" s="99"/>
      <c r="AG4063" s="99"/>
      <c r="AH4063" s="99"/>
    </row>
    <row r="4064">
      <c r="A4064" s="98"/>
      <c r="B4064" s="99"/>
      <c r="C4064" s="99"/>
      <c r="D4064" s="99"/>
      <c r="E4064" s="100"/>
      <c r="F4064" s="99"/>
      <c r="G4064" s="99"/>
      <c r="H4064" s="99"/>
      <c r="I4064" s="99"/>
      <c r="J4064" s="99"/>
      <c r="K4064" s="101"/>
      <c r="L4064" s="99"/>
      <c r="M4064" s="99"/>
      <c r="N4064" s="99"/>
      <c r="O4064" s="102"/>
      <c r="P4064" s="99"/>
      <c r="Q4064" s="99"/>
      <c r="R4064" s="99"/>
      <c r="S4064" s="99"/>
      <c r="T4064" s="99"/>
      <c r="U4064" s="99"/>
      <c r="V4064" s="99"/>
      <c r="W4064" s="99"/>
      <c r="X4064" s="99"/>
      <c r="Y4064" s="99"/>
      <c r="Z4064" s="99"/>
      <c r="AA4064" s="99"/>
      <c r="AB4064" s="99"/>
      <c r="AC4064" s="99"/>
      <c r="AD4064" s="99"/>
      <c r="AE4064" s="99"/>
      <c r="AF4064" s="99"/>
      <c r="AG4064" s="99"/>
      <c r="AH4064" s="99"/>
    </row>
    <row r="4065">
      <c r="A4065" s="98"/>
      <c r="B4065" s="99"/>
      <c r="C4065" s="99"/>
      <c r="D4065" s="99"/>
      <c r="E4065" s="100"/>
      <c r="F4065" s="99"/>
      <c r="G4065" s="99"/>
      <c r="H4065" s="99"/>
      <c r="I4065" s="99"/>
      <c r="J4065" s="99"/>
      <c r="K4065" s="101"/>
      <c r="L4065" s="99"/>
      <c r="M4065" s="99"/>
      <c r="N4065" s="99"/>
      <c r="O4065" s="102"/>
      <c r="P4065" s="99"/>
      <c r="Q4065" s="99"/>
      <c r="R4065" s="99"/>
      <c r="S4065" s="99"/>
      <c r="T4065" s="99"/>
      <c r="U4065" s="99"/>
      <c r="V4065" s="99"/>
      <c r="W4065" s="99"/>
      <c r="X4065" s="99"/>
      <c r="Y4065" s="99"/>
      <c r="Z4065" s="99"/>
      <c r="AA4065" s="99"/>
      <c r="AB4065" s="99"/>
      <c r="AC4065" s="99"/>
      <c r="AD4065" s="99"/>
      <c r="AE4065" s="99"/>
      <c r="AF4065" s="99"/>
      <c r="AG4065" s="99"/>
      <c r="AH4065" s="99"/>
    </row>
    <row r="4066">
      <c r="A4066" s="98"/>
      <c r="B4066" s="99"/>
      <c r="C4066" s="99"/>
      <c r="D4066" s="99"/>
      <c r="E4066" s="100"/>
      <c r="F4066" s="99"/>
      <c r="G4066" s="99"/>
      <c r="H4066" s="99"/>
      <c r="I4066" s="99"/>
      <c r="J4066" s="99"/>
      <c r="K4066" s="101"/>
      <c r="L4066" s="99"/>
      <c r="M4066" s="99"/>
      <c r="N4066" s="99"/>
      <c r="O4066" s="102"/>
      <c r="P4066" s="99"/>
      <c r="Q4066" s="99"/>
      <c r="R4066" s="99"/>
      <c r="S4066" s="99"/>
      <c r="T4066" s="99"/>
      <c r="U4066" s="99"/>
      <c r="V4066" s="99"/>
      <c r="W4066" s="99"/>
      <c r="X4066" s="99"/>
      <c r="Y4066" s="99"/>
      <c r="Z4066" s="99"/>
      <c r="AA4066" s="99"/>
      <c r="AB4066" s="99"/>
      <c r="AC4066" s="99"/>
      <c r="AD4066" s="99"/>
      <c r="AE4066" s="99"/>
      <c r="AF4066" s="99"/>
      <c r="AG4066" s="99"/>
      <c r="AH4066" s="99"/>
    </row>
    <row r="4067">
      <c r="A4067" s="98"/>
      <c r="B4067" s="99"/>
      <c r="C4067" s="99"/>
      <c r="D4067" s="99"/>
      <c r="E4067" s="100"/>
      <c r="F4067" s="99"/>
      <c r="G4067" s="99"/>
      <c r="H4067" s="99"/>
      <c r="I4067" s="99"/>
      <c r="J4067" s="99"/>
      <c r="K4067" s="101"/>
      <c r="L4067" s="99"/>
      <c r="M4067" s="99"/>
      <c r="N4067" s="99"/>
      <c r="O4067" s="102"/>
      <c r="P4067" s="99"/>
      <c r="Q4067" s="99"/>
      <c r="R4067" s="99"/>
      <c r="S4067" s="99"/>
      <c r="T4067" s="99"/>
      <c r="U4067" s="99"/>
      <c r="V4067" s="99"/>
      <c r="W4067" s="99"/>
      <c r="X4067" s="99"/>
      <c r="Y4067" s="99"/>
      <c r="Z4067" s="99"/>
      <c r="AA4067" s="99"/>
      <c r="AB4067" s="99"/>
      <c r="AC4067" s="99"/>
      <c r="AD4067" s="99"/>
      <c r="AE4067" s="99"/>
      <c r="AF4067" s="99"/>
      <c r="AG4067" s="99"/>
      <c r="AH4067" s="99"/>
    </row>
    <row r="4068">
      <c r="A4068" s="98"/>
      <c r="B4068" s="99"/>
      <c r="C4068" s="99"/>
      <c r="D4068" s="99"/>
      <c r="E4068" s="100"/>
      <c r="F4068" s="99"/>
      <c r="G4068" s="99"/>
      <c r="H4068" s="99"/>
      <c r="I4068" s="99"/>
      <c r="J4068" s="99"/>
      <c r="K4068" s="101"/>
      <c r="L4068" s="99"/>
      <c r="M4068" s="99"/>
      <c r="N4068" s="99"/>
      <c r="O4068" s="102"/>
      <c r="P4068" s="99"/>
      <c r="Q4068" s="99"/>
      <c r="R4068" s="99"/>
      <c r="S4068" s="99"/>
      <c r="T4068" s="99"/>
      <c r="U4068" s="99"/>
      <c r="V4068" s="99"/>
      <c r="W4068" s="99"/>
      <c r="X4068" s="99"/>
      <c r="Y4068" s="99"/>
      <c r="Z4068" s="99"/>
      <c r="AA4068" s="99"/>
      <c r="AB4068" s="99"/>
      <c r="AC4068" s="99"/>
      <c r="AD4068" s="99"/>
      <c r="AE4068" s="99"/>
      <c r="AF4068" s="99"/>
      <c r="AG4068" s="99"/>
      <c r="AH4068" s="99"/>
    </row>
    <row r="4069">
      <c r="A4069" s="98"/>
      <c r="B4069" s="99"/>
      <c r="C4069" s="99"/>
      <c r="D4069" s="99"/>
      <c r="E4069" s="100"/>
      <c r="F4069" s="99"/>
      <c r="G4069" s="99"/>
      <c r="H4069" s="99"/>
      <c r="I4069" s="99"/>
      <c r="J4069" s="99"/>
      <c r="K4069" s="101"/>
      <c r="L4069" s="99"/>
      <c r="M4069" s="99"/>
      <c r="N4069" s="99"/>
      <c r="O4069" s="102"/>
      <c r="P4069" s="99"/>
      <c r="Q4069" s="99"/>
      <c r="R4069" s="99"/>
      <c r="S4069" s="99"/>
      <c r="T4069" s="99"/>
      <c r="U4069" s="99"/>
      <c r="V4069" s="99"/>
      <c r="W4069" s="99"/>
      <c r="X4069" s="99"/>
      <c r="Y4069" s="99"/>
      <c r="Z4069" s="99"/>
      <c r="AA4069" s="99"/>
      <c r="AB4069" s="99"/>
      <c r="AC4069" s="99"/>
      <c r="AD4069" s="99"/>
      <c r="AE4069" s="99"/>
      <c r="AF4069" s="99"/>
      <c r="AG4069" s="99"/>
      <c r="AH4069" s="99"/>
    </row>
    <row r="4070">
      <c r="A4070" s="98"/>
      <c r="B4070" s="99"/>
      <c r="C4070" s="99"/>
      <c r="D4070" s="99"/>
      <c r="E4070" s="100"/>
      <c r="F4070" s="99"/>
      <c r="G4070" s="99"/>
      <c r="H4070" s="99"/>
      <c r="I4070" s="99"/>
      <c r="J4070" s="99"/>
      <c r="K4070" s="101"/>
      <c r="L4070" s="99"/>
      <c r="M4070" s="99"/>
      <c r="N4070" s="99"/>
      <c r="O4070" s="102"/>
      <c r="P4070" s="99"/>
      <c r="Q4070" s="99"/>
      <c r="R4070" s="99"/>
      <c r="S4070" s="99"/>
      <c r="T4070" s="99"/>
      <c r="U4070" s="99"/>
      <c r="V4070" s="99"/>
      <c r="W4070" s="99"/>
      <c r="X4070" s="99"/>
      <c r="Y4070" s="99"/>
      <c r="Z4070" s="99"/>
      <c r="AA4070" s="99"/>
      <c r="AB4070" s="99"/>
      <c r="AC4070" s="99"/>
      <c r="AD4070" s="99"/>
      <c r="AE4070" s="99"/>
      <c r="AF4070" s="99"/>
      <c r="AG4070" s="99"/>
      <c r="AH4070" s="99"/>
    </row>
    <row r="4071">
      <c r="A4071" s="98"/>
      <c r="B4071" s="99"/>
      <c r="C4071" s="99"/>
      <c r="D4071" s="99"/>
      <c r="E4071" s="100"/>
      <c r="F4071" s="99"/>
      <c r="G4071" s="99"/>
      <c r="H4071" s="99"/>
      <c r="I4071" s="99"/>
      <c r="J4071" s="99"/>
      <c r="K4071" s="101"/>
      <c r="L4071" s="99"/>
      <c r="M4071" s="99"/>
      <c r="N4071" s="99"/>
      <c r="O4071" s="102"/>
      <c r="P4071" s="99"/>
      <c r="Q4071" s="99"/>
      <c r="R4071" s="99"/>
      <c r="S4071" s="99"/>
      <c r="T4071" s="99"/>
      <c r="U4071" s="99"/>
      <c r="V4071" s="99"/>
      <c r="W4071" s="99"/>
      <c r="X4071" s="99"/>
      <c r="Y4071" s="99"/>
      <c r="Z4071" s="99"/>
      <c r="AA4071" s="99"/>
      <c r="AB4071" s="99"/>
      <c r="AC4071" s="99"/>
      <c r="AD4071" s="99"/>
      <c r="AE4071" s="99"/>
      <c r="AF4071" s="99"/>
      <c r="AG4071" s="99"/>
      <c r="AH4071" s="99"/>
    </row>
    <row r="4072">
      <c r="A4072" s="98"/>
      <c r="B4072" s="99"/>
      <c r="C4072" s="99"/>
      <c r="D4072" s="99"/>
      <c r="E4072" s="100"/>
      <c r="F4072" s="99"/>
      <c r="G4072" s="99"/>
      <c r="H4072" s="99"/>
      <c r="I4072" s="99"/>
      <c r="J4072" s="99"/>
      <c r="K4072" s="101"/>
      <c r="L4072" s="99"/>
      <c r="M4072" s="99"/>
      <c r="N4072" s="99"/>
      <c r="O4072" s="102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</row>
    <row r="4073">
      <c r="A4073" s="98"/>
      <c r="B4073" s="99"/>
      <c r="C4073" s="99"/>
      <c r="D4073" s="99"/>
      <c r="E4073" s="100"/>
      <c r="F4073" s="99"/>
      <c r="G4073" s="99"/>
      <c r="H4073" s="99"/>
      <c r="I4073" s="99"/>
      <c r="J4073" s="99"/>
      <c r="K4073" s="101"/>
      <c r="L4073" s="99"/>
      <c r="M4073" s="99"/>
      <c r="N4073" s="99"/>
      <c r="O4073" s="102"/>
      <c r="P4073" s="99"/>
      <c r="Q4073" s="99"/>
      <c r="R4073" s="99"/>
      <c r="S4073" s="99"/>
      <c r="T4073" s="99"/>
      <c r="U4073" s="99"/>
      <c r="V4073" s="99"/>
      <c r="W4073" s="99"/>
      <c r="X4073" s="99"/>
      <c r="Y4073" s="99"/>
      <c r="Z4073" s="99"/>
      <c r="AA4073" s="99"/>
      <c r="AB4073" s="99"/>
      <c r="AC4073" s="99"/>
      <c r="AD4073" s="99"/>
      <c r="AE4073" s="99"/>
      <c r="AF4073" s="99"/>
      <c r="AG4073" s="99"/>
      <c r="AH4073" s="99"/>
    </row>
    <row r="4074">
      <c r="A4074" s="98"/>
      <c r="B4074" s="99"/>
      <c r="C4074" s="99"/>
      <c r="D4074" s="99"/>
      <c r="E4074" s="100"/>
      <c r="F4074" s="99"/>
      <c r="G4074" s="99"/>
      <c r="H4074" s="99"/>
      <c r="I4074" s="99"/>
      <c r="J4074" s="99"/>
      <c r="K4074" s="101"/>
      <c r="L4074" s="99"/>
      <c r="M4074" s="99"/>
      <c r="N4074" s="99"/>
      <c r="O4074" s="102"/>
      <c r="P4074" s="99"/>
      <c r="Q4074" s="99"/>
      <c r="R4074" s="99"/>
      <c r="S4074" s="99"/>
      <c r="T4074" s="99"/>
      <c r="U4074" s="99"/>
      <c r="V4074" s="99"/>
      <c r="W4074" s="99"/>
      <c r="X4074" s="99"/>
      <c r="Y4074" s="99"/>
      <c r="Z4074" s="99"/>
      <c r="AA4074" s="99"/>
      <c r="AB4074" s="99"/>
      <c r="AC4074" s="99"/>
      <c r="AD4074" s="99"/>
      <c r="AE4074" s="99"/>
      <c r="AF4074" s="99"/>
      <c r="AG4074" s="99"/>
      <c r="AH4074" s="99"/>
    </row>
    <row r="4075">
      <c r="A4075" s="98"/>
      <c r="B4075" s="99"/>
      <c r="C4075" s="99"/>
      <c r="D4075" s="99"/>
      <c r="E4075" s="100"/>
      <c r="F4075" s="99"/>
      <c r="G4075" s="99"/>
      <c r="H4075" s="99"/>
      <c r="I4075" s="99"/>
      <c r="J4075" s="99"/>
      <c r="K4075" s="101"/>
      <c r="L4075" s="99"/>
      <c r="M4075" s="99"/>
      <c r="N4075" s="99"/>
      <c r="O4075" s="102"/>
      <c r="P4075" s="99"/>
      <c r="Q4075" s="99"/>
      <c r="R4075" s="99"/>
      <c r="S4075" s="99"/>
      <c r="T4075" s="99"/>
      <c r="U4075" s="99"/>
      <c r="V4075" s="99"/>
      <c r="W4075" s="99"/>
      <c r="X4075" s="99"/>
      <c r="Y4075" s="99"/>
      <c r="Z4075" s="99"/>
      <c r="AA4075" s="99"/>
      <c r="AB4075" s="99"/>
      <c r="AC4075" s="99"/>
      <c r="AD4075" s="99"/>
      <c r="AE4075" s="99"/>
      <c r="AF4075" s="99"/>
      <c r="AG4075" s="99"/>
      <c r="AH4075" s="99"/>
    </row>
    <row r="4076">
      <c r="A4076" s="98"/>
      <c r="B4076" s="99"/>
      <c r="C4076" s="99"/>
      <c r="D4076" s="99"/>
      <c r="E4076" s="100"/>
      <c r="F4076" s="99"/>
      <c r="G4076" s="99"/>
      <c r="H4076" s="99"/>
      <c r="I4076" s="99"/>
      <c r="J4076" s="99"/>
      <c r="K4076" s="101"/>
      <c r="L4076" s="99"/>
      <c r="M4076" s="99"/>
      <c r="N4076" s="99"/>
      <c r="O4076" s="102"/>
      <c r="P4076" s="99"/>
      <c r="Q4076" s="99"/>
      <c r="R4076" s="99"/>
      <c r="S4076" s="99"/>
      <c r="T4076" s="99"/>
      <c r="U4076" s="99"/>
      <c r="V4076" s="99"/>
      <c r="W4076" s="99"/>
      <c r="X4076" s="99"/>
      <c r="Y4076" s="99"/>
      <c r="Z4076" s="99"/>
      <c r="AA4076" s="99"/>
      <c r="AB4076" s="99"/>
      <c r="AC4076" s="99"/>
      <c r="AD4076" s="99"/>
      <c r="AE4076" s="99"/>
      <c r="AF4076" s="99"/>
      <c r="AG4076" s="99"/>
      <c r="AH4076" s="99"/>
    </row>
    <row r="4077">
      <c r="A4077" s="98"/>
      <c r="B4077" s="99"/>
      <c r="C4077" s="99"/>
      <c r="D4077" s="99"/>
      <c r="E4077" s="100"/>
      <c r="F4077" s="99"/>
      <c r="G4077" s="99"/>
      <c r="H4077" s="99"/>
      <c r="I4077" s="99"/>
      <c r="J4077" s="99"/>
      <c r="K4077" s="101"/>
      <c r="L4077" s="99"/>
      <c r="M4077" s="99"/>
      <c r="N4077" s="99"/>
      <c r="O4077" s="102"/>
      <c r="P4077" s="99"/>
      <c r="Q4077" s="99"/>
      <c r="R4077" s="99"/>
      <c r="S4077" s="99"/>
      <c r="T4077" s="99"/>
      <c r="U4077" s="99"/>
      <c r="V4077" s="99"/>
      <c r="W4077" s="99"/>
      <c r="X4077" s="99"/>
      <c r="Y4077" s="99"/>
      <c r="Z4077" s="99"/>
      <c r="AA4077" s="99"/>
      <c r="AB4077" s="99"/>
      <c r="AC4077" s="99"/>
      <c r="AD4077" s="99"/>
      <c r="AE4077" s="99"/>
      <c r="AF4077" s="99"/>
      <c r="AG4077" s="99"/>
      <c r="AH4077" s="99"/>
    </row>
    <row r="4078">
      <c r="A4078" s="98"/>
      <c r="B4078" s="99"/>
      <c r="C4078" s="99"/>
      <c r="D4078" s="99"/>
      <c r="E4078" s="100"/>
      <c r="F4078" s="99"/>
      <c r="G4078" s="99"/>
      <c r="H4078" s="99"/>
      <c r="I4078" s="99"/>
      <c r="J4078" s="99"/>
      <c r="K4078" s="101"/>
      <c r="L4078" s="99"/>
      <c r="M4078" s="99"/>
      <c r="N4078" s="99"/>
      <c r="O4078" s="102"/>
      <c r="P4078" s="99"/>
      <c r="Q4078" s="99"/>
      <c r="R4078" s="99"/>
      <c r="S4078" s="99"/>
      <c r="T4078" s="99"/>
      <c r="U4078" s="99"/>
      <c r="V4078" s="99"/>
      <c r="W4078" s="99"/>
      <c r="X4078" s="99"/>
      <c r="Y4078" s="99"/>
      <c r="Z4078" s="99"/>
      <c r="AA4078" s="99"/>
      <c r="AB4078" s="99"/>
      <c r="AC4078" s="99"/>
      <c r="AD4078" s="99"/>
      <c r="AE4078" s="99"/>
      <c r="AF4078" s="99"/>
      <c r="AG4078" s="99"/>
      <c r="AH4078" s="99"/>
    </row>
    <row r="4079">
      <c r="A4079" s="98"/>
      <c r="B4079" s="99"/>
      <c r="C4079" s="99"/>
      <c r="D4079" s="99"/>
      <c r="E4079" s="100"/>
      <c r="F4079" s="99"/>
      <c r="G4079" s="99"/>
      <c r="H4079" s="99"/>
      <c r="I4079" s="99"/>
      <c r="J4079" s="99"/>
      <c r="K4079" s="101"/>
      <c r="L4079" s="99"/>
      <c r="M4079" s="99"/>
      <c r="N4079" s="99"/>
      <c r="O4079" s="102"/>
      <c r="P4079" s="99"/>
      <c r="Q4079" s="99"/>
      <c r="R4079" s="99"/>
      <c r="S4079" s="99"/>
      <c r="T4079" s="99"/>
      <c r="U4079" s="99"/>
      <c r="V4079" s="99"/>
      <c r="W4079" s="99"/>
      <c r="X4079" s="99"/>
      <c r="Y4079" s="99"/>
      <c r="Z4079" s="99"/>
      <c r="AA4079" s="99"/>
      <c r="AB4079" s="99"/>
      <c r="AC4079" s="99"/>
      <c r="AD4079" s="99"/>
      <c r="AE4079" s="99"/>
      <c r="AF4079" s="99"/>
      <c r="AG4079" s="99"/>
      <c r="AH4079" s="99"/>
    </row>
    <row r="4080">
      <c r="A4080" s="98"/>
      <c r="B4080" s="99"/>
      <c r="C4080" s="99"/>
      <c r="D4080" s="99"/>
      <c r="E4080" s="100"/>
      <c r="F4080" s="99"/>
      <c r="G4080" s="99"/>
      <c r="H4080" s="99"/>
      <c r="I4080" s="99"/>
      <c r="J4080" s="99"/>
      <c r="K4080" s="101"/>
      <c r="L4080" s="99"/>
      <c r="M4080" s="99"/>
      <c r="N4080" s="99"/>
      <c r="O4080" s="102"/>
      <c r="P4080" s="99"/>
      <c r="Q4080" s="99"/>
      <c r="R4080" s="99"/>
      <c r="S4080" s="99"/>
      <c r="T4080" s="99"/>
      <c r="U4080" s="99"/>
      <c r="V4080" s="99"/>
      <c r="W4080" s="99"/>
      <c r="X4080" s="99"/>
      <c r="Y4080" s="99"/>
      <c r="Z4080" s="99"/>
      <c r="AA4080" s="99"/>
      <c r="AB4080" s="99"/>
      <c r="AC4080" s="99"/>
      <c r="AD4080" s="99"/>
      <c r="AE4080" s="99"/>
      <c r="AF4080" s="99"/>
      <c r="AG4080" s="99"/>
      <c r="AH4080" s="99"/>
    </row>
    <row r="4081">
      <c r="A4081" s="98"/>
      <c r="B4081" s="99"/>
      <c r="C4081" s="99"/>
      <c r="D4081" s="99"/>
      <c r="E4081" s="100"/>
      <c r="F4081" s="99"/>
      <c r="G4081" s="99"/>
      <c r="H4081" s="99"/>
      <c r="I4081" s="99"/>
      <c r="J4081" s="99"/>
      <c r="K4081" s="101"/>
      <c r="L4081" s="99"/>
      <c r="M4081" s="99"/>
      <c r="N4081" s="99"/>
      <c r="O4081" s="102"/>
      <c r="P4081" s="99"/>
      <c r="Q4081" s="99"/>
      <c r="R4081" s="99"/>
      <c r="S4081" s="99"/>
      <c r="T4081" s="99"/>
      <c r="U4081" s="99"/>
      <c r="V4081" s="99"/>
      <c r="W4081" s="99"/>
      <c r="X4081" s="99"/>
      <c r="Y4081" s="99"/>
      <c r="Z4081" s="99"/>
      <c r="AA4081" s="99"/>
      <c r="AB4081" s="99"/>
      <c r="AC4081" s="99"/>
      <c r="AD4081" s="99"/>
      <c r="AE4081" s="99"/>
      <c r="AF4081" s="99"/>
      <c r="AG4081" s="99"/>
      <c r="AH4081" s="99"/>
    </row>
    <row r="4082">
      <c r="A4082" s="98"/>
      <c r="B4082" s="99"/>
      <c r="C4082" s="99"/>
      <c r="D4082" s="99"/>
      <c r="E4082" s="100"/>
      <c r="F4082" s="99"/>
      <c r="G4082" s="99"/>
      <c r="H4082" s="99"/>
      <c r="I4082" s="99"/>
      <c r="J4082" s="99"/>
      <c r="K4082" s="101"/>
      <c r="L4082" s="99"/>
      <c r="M4082" s="99"/>
      <c r="N4082" s="99"/>
      <c r="O4082" s="102"/>
      <c r="P4082" s="99"/>
      <c r="Q4082" s="99"/>
      <c r="R4082" s="99"/>
      <c r="S4082" s="99"/>
      <c r="T4082" s="99"/>
      <c r="U4082" s="99"/>
      <c r="V4082" s="99"/>
      <c r="W4082" s="99"/>
      <c r="X4082" s="99"/>
      <c r="Y4082" s="99"/>
      <c r="Z4082" s="99"/>
      <c r="AA4082" s="99"/>
      <c r="AB4082" s="99"/>
      <c r="AC4082" s="99"/>
      <c r="AD4082" s="99"/>
      <c r="AE4082" s="99"/>
      <c r="AF4082" s="99"/>
      <c r="AG4082" s="99"/>
      <c r="AH4082" s="99"/>
    </row>
    <row r="4083">
      <c r="A4083" s="98"/>
      <c r="B4083" s="99"/>
      <c r="C4083" s="99"/>
      <c r="D4083" s="99"/>
      <c r="E4083" s="100"/>
      <c r="F4083" s="99"/>
      <c r="G4083" s="99"/>
      <c r="H4083" s="99"/>
      <c r="I4083" s="99"/>
      <c r="J4083" s="99"/>
      <c r="K4083" s="101"/>
      <c r="L4083" s="99"/>
      <c r="M4083" s="99"/>
      <c r="N4083" s="99"/>
      <c r="O4083" s="102"/>
      <c r="P4083" s="99"/>
      <c r="Q4083" s="99"/>
      <c r="R4083" s="99"/>
      <c r="S4083" s="99"/>
      <c r="T4083" s="99"/>
      <c r="U4083" s="99"/>
      <c r="V4083" s="99"/>
      <c r="W4083" s="99"/>
      <c r="X4083" s="99"/>
      <c r="Y4083" s="99"/>
      <c r="Z4083" s="99"/>
      <c r="AA4083" s="99"/>
      <c r="AB4083" s="99"/>
      <c r="AC4083" s="99"/>
      <c r="AD4083" s="99"/>
      <c r="AE4083" s="99"/>
      <c r="AF4083" s="99"/>
      <c r="AG4083" s="99"/>
      <c r="AH4083" s="99"/>
    </row>
    <row r="4084">
      <c r="A4084" s="98"/>
      <c r="B4084" s="99"/>
      <c r="C4084" s="99"/>
      <c r="D4084" s="99"/>
      <c r="E4084" s="100"/>
      <c r="F4084" s="99"/>
      <c r="G4084" s="99"/>
      <c r="H4084" s="99"/>
      <c r="I4084" s="99"/>
      <c r="J4084" s="99"/>
      <c r="K4084" s="101"/>
      <c r="L4084" s="99"/>
      <c r="M4084" s="99"/>
      <c r="N4084" s="99"/>
      <c r="O4084" s="102"/>
      <c r="P4084" s="99"/>
      <c r="Q4084" s="99"/>
      <c r="R4084" s="99"/>
      <c r="S4084" s="99"/>
      <c r="T4084" s="99"/>
      <c r="U4084" s="99"/>
      <c r="V4084" s="99"/>
      <c r="W4084" s="99"/>
      <c r="X4084" s="99"/>
      <c r="Y4084" s="99"/>
      <c r="Z4084" s="99"/>
      <c r="AA4084" s="99"/>
      <c r="AB4084" s="99"/>
      <c r="AC4084" s="99"/>
      <c r="AD4084" s="99"/>
      <c r="AE4084" s="99"/>
      <c r="AF4084" s="99"/>
      <c r="AG4084" s="99"/>
      <c r="AH4084" s="99"/>
    </row>
    <row r="4085">
      <c r="A4085" s="98"/>
      <c r="B4085" s="99"/>
      <c r="C4085" s="99"/>
      <c r="D4085" s="99"/>
      <c r="E4085" s="100"/>
      <c r="F4085" s="99"/>
      <c r="G4085" s="99"/>
      <c r="H4085" s="99"/>
      <c r="I4085" s="99"/>
      <c r="J4085" s="99"/>
      <c r="K4085" s="101"/>
      <c r="L4085" s="99"/>
      <c r="M4085" s="99"/>
      <c r="N4085" s="99"/>
      <c r="O4085" s="102"/>
      <c r="P4085" s="99"/>
      <c r="Q4085" s="99"/>
      <c r="R4085" s="99"/>
      <c r="S4085" s="99"/>
      <c r="T4085" s="99"/>
      <c r="U4085" s="99"/>
      <c r="V4085" s="99"/>
      <c r="W4085" s="99"/>
      <c r="X4085" s="99"/>
      <c r="Y4085" s="99"/>
      <c r="Z4085" s="99"/>
      <c r="AA4085" s="99"/>
      <c r="AB4085" s="99"/>
      <c r="AC4085" s="99"/>
      <c r="AD4085" s="99"/>
      <c r="AE4085" s="99"/>
      <c r="AF4085" s="99"/>
      <c r="AG4085" s="99"/>
      <c r="AH4085" s="99"/>
    </row>
    <row r="4086">
      <c r="A4086" s="98"/>
      <c r="B4086" s="99"/>
      <c r="C4086" s="99"/>
      <c r="D4086" s="99"/>
      <c r="E4086" s="100"/>
      <c r="F4086" s="99"/>
      <c r="G4086" s="99"/>
      <c r="H4086" s="99"/>
      <c r="I4086" s="99"/>
      <c r="J4086" s="99"/>
      <c r="K4086" s="101"/>
      <c r="L4086" s="99"/>
      <c r="M4086" s="99"/>
      <c r="N4086" s="99"/>
      <c r="O4086" s="102"/>
      <c r="P4086" s="99"/>
      <c r="Q4086" s="99"/>
      <c r="R4086" s="99"/>
      <c r="S4086" s="99"/>
      <c r="T4086" s="99"/>
      <c r="U4086" s="99"/>
      <c r="V4086" s="99"/>
      <c r="W4086" s="99"/>
      <c r="X4086" s="99"/>
      <c r="Y4086" s="99"/>
      <c r="Z4086" s="99"/>
      <c r="AA4086" s="99"/>
      <c r="AB4086" s="99"/>
      <c r="AC4086" s="99"/>
      <c r="AD4086" s="99"/>
      <c r="AE4086" s="99"/>
      <c r="AF4086" s="99"/>
      <c r="AG4086" s="99"/>
      <c r="AH4086" s="99"/>
    </row>
    <row r="4087">
      <c r="A4087" s="98"/>
      <c r="B4087" s="99"/>
      <c r="C4087" s="99"/>
      <c r="D4087" s="99"/>
      <c r="E4087" s="100"/>
      <c r="F4087" s="99"/>
      <c r="G4087" s="99"/>
      <c r="H4087" s="99"/>
      <c r="I4087" s="99"/>
      <c r="J4087" s="99"/>
      <c r="K4087" s="101"/>
      <c r="L4087" s="99"/>
      <c r="M4087" s="99"/>
      <c r="N4087" s="99"/>
      <c r="O4087" s="102"/>
      <c r="P4087" s="99"/>
      <c r="Q4087" s="99"/>
      <c r="R4087" s="99"/>
      <c r="S4087" s="99"/>
      <c r="T4087" s="99"/>
      <c r="U4087" s="99"/>
      <c r="V4087" s="99"/>
      <c r="W4087" s="99"/>
      <c r="X4087" s="99"/>
      <c r="Y4087" s="99"/>
      <c r="Z4087" s="99"/>
      <c r="AA4087" s="99"/>
      <c r="AB4087" s="99"/>
      <c r="AC4087" s="99"/>
      <c r="AD4087" s="99"/>
      <c r="AE4087" s="99"/>
      <c r="AF4087" s="99"/>
      <c r="AG4087" s="99"/>
      <c r="AH4087" s="99"/>
    </row>
    <row r="4088">
      <c r="A4088" s="98"/>
      <c r="B4088" s="99"/>
      <c r="C4088" s="99"/>
      <c r="D4088" s="99"/>
      <c r="E4088" s="100"/>
      <c r="F4088" s="99"/>
      <c r="G4088" s="99"/>
      <c r="H4088" s="99"/>
      <c r="I4088" s="99"/>
      <c r="J4088" s="99"/>
      <c r="K4088" s="101"/>
      <c r="L4088" s="99"/>
      <c r="M4088" s="99"/>
      <c r="N4088" s="99"/>
      <c r="O4088" s="102"/>
      <c r="P4088" s="99"/>
      <c r="Q4088" s="99"/>
      <c r="R4088" s="99"/>
      <c r="S4088" s="99"/>
      <c r="T4088" s="99"/>
      <c r="U4088" s="99"/>
      <c r="V4088" s="99"/>
      <c r="W4088" s="99"/>
      <c r="X4088" s="99"/>
      <c r="Y4088" s="99"/>
      <c r="Z4088" s="99"/>
      <c r="AA4088" s="99"/>
      <c r="AB4088" s="99"/>
      <c r="AC4088" s="99"/>
      <c r="AD4088" s="99"/>
      <c r="AE4088" s="99"/>
      <c r="AF4088" s="99"/>
      <c r="AG4088" s="99"/>
      <c r="AH4088" s="99"/>
    </row>
    <row r="4089">
      <c r="A4089" s="98"/>
      <c r="B4089" s="99"/>
      <c r="C4089" s="99"/>
      <c r="D4089" s="99"/>
      <c r="E4089" s="100"/>
      <c r="F4089" s="99"/>
      <c r="G4089" s="99"/>
      <c r="H4089" s="99"/>
      <c r="I4089" s="99"/>
      <c r="J4089" s="99"/>
      <c r="K4089" s="101"/>
      <c r="L4089" s="99"/>
      <c r="M4089" s="99"/>
      <c r="N4089" s="99"/>
      <c r="O4089" s="102"/>
      <c r="P4089" s="99"/>
      <c r="Q4089" s="99"/>
      <c r="R4089" s="99"/>
      <c r="S4089" s="99"/>
      <c r="T4089" s="99"/>
      <c r="U4089" s="99"/>
      <c r="V4089" s="99"/>
      <c r="W4089" s="99"/>
      <c r="X4089" s="99"/>
      <c r="Y4089" s="99"/>
      <c r="Z4089" s="99"/>
      <c r="AA4089" s="99"/>
      <c r="AB4089" s="99"/>
      <c r="AC4089" s="99"/>
      <c r="AD4089" s="99"/>
      <c r="AE4089" s="99"/>
      <c r="AF4089" s="99"/>
      <c r="AG4089" s="99"/>
      <c r="AH4089" s="99"/>
    </row>
    <row r="4090">
      <c r="A4090" s="98"/>
      <c r="B4090" s="99"/>
      <c r="C4090" s="99"/>
      <c r="D4090" s="99"/>
      <c r="E4090" s="100"/>
      <c r="F4090" s="99"/>
      <c r="G4090" s="99"/>
      <c r="H4090" s="99"/>
      <c r="I4090" s="99"/>
      <c r="J4090" s="99"/>
      <c r="K4090" s="101"/>
      <c r="L4090" s="99"/>
      <c r="M4090" s="99"/>
      <c r="N4090" s="99"/>
      <c r="O4090" s="102"/>
      <c r="P4090" s="99"/>
      <c r="Q4090" s="99"/>
      <c r="R4090" s="99"/>
      <c r="S4090" s="99"/>
      <c r="T4090" s="99"/>
      <c r="U4090" s="99"/>
      <c r="V4090" s="99"/>
      <c r="W4090" s="99"/>
      <c r="X4090" s="99"/>
      <c r="Y4090" s="99"/>
      <c r="Z4090" s="99"/>
      <c r="AA4090" s="99"/>
      <c r="AB4090" s="99"/>
      <c r="AC4090" s="99"/>
      <c r="AD4090" s="99"/>
      <c r="AE4090" s="99"/>
      <c r="AF4090" s="99"/>
      <c r="AG4090" s="99"/>
      <c r="AH4090" s="99"/>
    </row>
    <row r="4091">
      <c r="A4091" s="98"/>
      <c r="B4091" s="99"/>
      <c r="C4091" s="99"/>
      <c r="D4091" s="99"/>
      <c r="E4091" s="100"/>
      <c r="F4091" s="99"/>
      <c r="G4091" s="99"/>
      <c r="H4091" s="99"/>
      <c r="I4091" s="99"/>
      <c r="J4091" s="99"/>
      <c r="K4091" s="101"/>
      <c r="L4091" s="99"/>
      <c r="M4091" s="99"/>
      <c r="N4091" s="99"/>
      <c r="O4091" s="102"/>
      <c r="P4091" s="99"/>
      <c r="Q4091" s="99"/>
      <c r="R4091" s="99"/>
      <c r="S4091" s="99"/>
      <c r="T4091" s="99"/>
      <c r="U4091" s="99"/>
      <c r="V4091" s="99"/>
      <c r="W4091" s="99"/>
      <c r="X4091" s="99"/>
      <c r="Y4091" s="99"/>
      <c r="Z4091" s="99"/>
      <c r="AA4091" s="99"/>
      <c r="AB4091" s="99"/>
      <c r="AC4091" s="99"/>
      <c r="AD4091" s="99"/>
      <c r="AE4091" s="99"/>
      <c r="AF4091" s="99"/>
      <c r="AG4091" s="99"/>
      <c r="AH4091" s="99"/>
    </row>
    <row r="4092">
      <c r="A4092" s="98"/>
      <c r="B4092" s="99"/>
      <c r="C4092" s="99"/>
      <c r="D4092" s="99"/>
      <c r="E4092" s="100"/>
      <c r="F4092" s="99"/>
      <c r="G4092" s="99"/>
      <c r="H4092" s="99"/>
      <c r="I4092" s="99"/>
      <c r="J4092" s="99"/>
      <c r="K4092" s="101"/>
      <c r="L4092" s="99"/>
      <c r="M4092" s="99"/>
      <c r="N4092" s="99"/>
      <c r="O4092" s="102"/>
      <c r="P4092" s="99"/>
      <c r="Q4092" s="99"/>
      <c r="R4092" s="99"/>
      <c r="S4092" s="99"/>
      <c r="T4092" s="99"/>
      <c r="U4092" s="99"/>
      <c r="V4092" s="99"/>
      <c r="W4092" s="99"/>
      <c r="X4092" s="99"/>
      <c r="Y4092" s="99"/>
      <c r="Z4092" s="99"/>
      <c r="AA4092" s="99"/>
      <c r="AB4092" s="99"/>
      <c r="AC4092" s="99"/>
      <c r="AD4092" s="99"/>
      <c r="AE4092" s="99"/>
      <c r="AF4092" s="99"/>
      <c r="AG4092" s="99"/>
      <c r="AH4092" s="99"/>
    </row>
    <row r="4093">
      <c r="A4093" s="98"/>
      <c r="B4093" s="99"/>
      <c r="C4093" s="99"/>
      <c r="D4093" s="99"/>
      <c r="E4093" s="100"/>
      <c r="F4093" s="99"/>
      <c r="G4093" s="99"/>
      <c r="H4093" s="99"/>
      <c r="I4093" s="99"/>
      <c r="J4093" s="99"/>
      <c r="K4093" s="101"/>
      <c r="L4093" s="99"/>
      <c r="M4093" s="99"/>
      <c r="N4093" s="99"/>
      <c r="O4093" s="102"/>
      <c r="P4093" s="99"/>
      <c r="Q4093" s="99"/>
      <c r="R4093" s="99"/>
      <c r="S4093" s="99"/>
      <c r="T4093" s="99"/>
      <c r="U4093" s="99"/>
      <c r="V4093" s="99"/>
      <c r="W4093" s="99"/>
      <c r="X4093" s="99"/>
      <c r="Y4093" s="99"/>
      <c r="Z4093" s="99"/>
      <c r="AA4093" s="99"/>
      <c r="AB4093" s="99"/>
      <c r="AC4093" s="99"/>
      <c r="AD4093" s="99"/>
      <c r="AE4093" s="99"/>
      <c r="AF4093" s="99"/>
      <c r="AG4093" s="99"/>
      <c r="AH4093" s="99"/>
    </row>
    <row r="4094">
      <c r="A4094" s="98"/>
      <c r="B4094" s="99"/>
      <c r="C4094" s="99"/>
      <c r="D4094" s="99"/>
      <c r="E4094" s="100"/>
      <c r="F4094" s="99"/>
      <c r="G4094" s="99"/>
      <c r="H4094" s="99"/>
      <c r="I4094" s="99"/>
      <c r="J4094" s="99"/>
      <c r="K4094" s="101"/>
      <c r="L4094" s="99"/>
      <c r="M4094" s="99"/>
      <c r="N4094" s="99"/>
      <c r="O4094" s="102"/>
      <c r="P4094" s="99"/>
      <c r="Q4094" s="99"/>
      <c r="R4094" s="99"/>
      <c r="S4094" s="99"/>
      <c r="T4094" s="99"/>
      <c r="U4094" s="99"/>
      <c r="V4094" s="99"/>
      <c r="W4094" s="99"/>
      <c r="X4094" s="99"/>
      <c r="Y4094" s="99"/>
      <c r="Z4094" s="99"/>
      <c r="AA4094" s="99"/>
      <c r="AB4094" s="99"/>
      <c r="AC4094" s="99"/>
      <c r="AD4094" s="99"/>
      <c r="AE4094" s="99"/>
      <c r="AF4094" s="99"/>
      <c r="AG4094" s="99"/>
      <c r="AH4094" s="99"/>
    </row>
    <row r="4095">
      <c r="A4095" s="98"/>
      <c r="B4095" s="99"/>
      <c r="C4095" s="99"/>
      <c r="D4095" s="99"/>
      <c r="E4095" s="100"/>
      <c r="F4095" s="99"/>
      <c r="G4095" s="99"/>
      <c r="H4095" s="99"/>
      <c r="I4095" s="99"/>
      <c r="J4095" s="99"/>
      <c r="K4095" s="101"/>
      <c r="L4095" s="99"/>
      <c r="M4095" s="99"/>
      <c r="N4095" s="99"/>
      <c r="O4095" s="102"/>
      <c r="P4095" s="99"/>
      <c r="Q4095" s="99"/>
      <c r="R4095" s="99"/>
      <c r="S4095" s="99"/>
      <c r="T4095" s="99"/>
      <c r="U4095" s="99"/>
      <c r="V4095" s="99"/>
      <c r="W4095" s="99"/>
      <c r="X4095" s="99"/>
      <c r="Y4095" s="99"/>
      <c r="Z4095" s="99"/>
      <c r="AA4095" s="99"/>
      <c r="AB4095" s="99"/>
      <c r="AC4095" s="99"/>
      <c r="AD4095" s="99"/>
      <c r="AE4095" s="99"/>
      <c r="AF4095" s="99"/>
      <c r="AG4095" s="99"/>
      <c r="AH4095" s="99"/>
    </row>
    <row r="4096">
      <c r="A4096" s="98"/>
      <c r="B4096" s="99"/>
      <c r="C4096" s="99"/>
      <c r="D4096" s="99"/>
      <c r="E4096" s="100"/>
      <c r="F4096" s="99"/>
      <c r="G4096" s="99"/>
      <c r="H4096" s="99"/>
      <c r="I4096" s="99"/>
      <c r="J4096" s="99"/>
      <c r="K4096" s="101"/>
      <c r="L4096" s="99"/>
      <c r="M4096" s="99"/>
      <c r="N4096" s="99"/>
      <c r="O4096" s="102"/>
      <c r="P4096" s="99"/>
      <c r="Q4096" s="99"/>
      <c r="R4096" s="99"/>
      <c r="S4096" s="99"/>
      <c r="T4096" s="99"/>
      <c r="U4096" s="99"/>
      <c r="V4096" s="99"/>
      <c r="W4096" s="99"/>
      <c r="X4096" s="99"/>
      <c r="Y4096" s="99"/>
      <c r="Z4096" s="99"/>
      <c r="AA4096" s="99"/>
      <c r="AB4096" s="99"/>
      <c r="AC4096" s="99"/>
      <c r="AD4096" s="99"/>
      <c r="AE4096" s="99"/>
      <c r="AF4096" s="99"/>
      <c r="AG4096" s="99"/>
      <c r="AH4096" s="99"/>
    </row>
    <row r="4097">
      <c r="A4097" s="98"/>
      <c r="B4097" s="99"/>
      <c r="C4097" s="99"/>
      <c r="D4097" s="99"/>
      <c r="E4097" s="100"/>
      <c r="F4097" s="99"/>
      <c r="G4097" s="99"/>
      <c r="H4097" s="99"/>
      <c r="I4097" s="99"/>
      <c r="J4097" s="99"/>
      <c r="K4097" s="101"/>
      <c r="L4097" s="99"/>
      <c r="M4097" s="99"/>
      <c r="N4097" s="99"/>
      <c r="O4097" s="102"/>
      <c r="P4097" s="99"/>
      <c r="Q4097" s="99"/>
      <c r="R4097" s="99"/>
      <c r="S4097" s="99"/>
      <c r="T4097" s="99"/>
      <c r="U4097" s="99"/>
      <c r="V4097" s="99"/>
      <c r="W4097" s="99"/>
      <c r="X4097" s="99"/>
      <c r="Y4097" s="99"/>
      <c r="Z4097" s="99"/>
      <c r="AA4097" s="99"/>
      <c r="AB4097" s="99"/>
      <c r="AC4097" s="99"/>
      <c r="AD4097" s="99"/>
      <c r="AE4097" s="99"/>
      <c r="AF4097" s="99"/>
      <c r="AG4097" s="99"/>
      <c r="AH4097" s="99"/>
    </row>
    <row r="4098">
      <c r="A4098" s="98"/>
      <c r="B4098" s="99"/>
      <c r="C4098" s="99"/>
      <c r="D4098" s="99"/>
      <c r="E4098" s="100"/>
      <c r="F4098" s="99"/>
      <c r="G4098" s="99"/>
      <c r="H4098" s="99"/>
      <c r="I4098" s="99"/>
      <c r="J4098" s="99"/>
      <c r="K4098" s="101"/>
      <c r="L4098" s="99"/>
      <c r="M4098" s="99"/>
      <c r="N4098" s="99"/>
      <c r="O4098" s="102"/>
      <c r="P4098" s="99"/>
      <c r="Q4098" s="99"/>
      <c r="R4098" s="99"/>
      <c r="S4098" s="99"/>
      <c r="T4098" s="99"/>
      <c r="U4098" s="99"/>
      <c r="V4098" s="99"/>
      <c r="W4098" s="99"/>
      <c r="X4098" s="99"/>
      <c r="Y4098" s="99"/>
      <c r="Z4098" s="99"/>
      <c r="AA4098" s="99"/>
      <c r="AB4098" s="99"/>
      <c r="AC4098" s="99"/>
      <c r="AD4098" s="99"/>
      <c r="AE4098" s="99"/>
      <c r="AF4098" s="99"/>
      <c r="AG4098" s="99"/>
      <c r="AH4098" s="99"/>
    </row>
    <row r="4099">
      <c r="A4099" s="98"/>
      <c r="B4099" s="99"/>
      <c r="C4099" s="99"/>
      <c r="D4099" s="99"/>
      <c r="E4099" s="100"/>
      <c r="F4099" s="99"/>
      <c r="G4099" s="99"/>
      <c r="H4099" s="99"/>
      <c r="I4099" s="99"/>
      <c r="J4099" s="99"/>
      <c r="K4099" s="101"/>
      <c r="L4099" s="99"/>
      <c r="M4099" s="99"/>
      <c r="N4099" s="99"/>
      <c r="O4099" s="102"/>
      <c r="P4099" s="99"/>
      <c r="Q4099" s="99"/>
      <c r="R4099" s="99"/>
      <c r="S4099" s="99"/>
      <c r="T4099" s="99"/>
      <c r="U4099" s="99"/>
      <c r="V4099" s="99"/>
      <c r="W4099" s="99"/>
      <c r="X4099" s="99"/>
      <c r="Y4099" s="99"/>
      <c r="Z4099" s="99"/>
      <c r="AA4099" s="99"/>
      <c r="AB4099" s="99"/>
      <c r="AC4099" s="99"/>
      <c r="AD4099" s="99"/>
      <c r="AE4099" s="99"/>
      <c r="AF4099" s="99"/>
      <c r="AG4099" s="99"/>
      <c r="AH4099" s="99"/>
    </row>
    <row r="4100">
      <c r="A4100" s="98"/>
      <c r="B4100" s="99"/>
      <c r="C4100" s="99"/>
      <c r="D4100" s="99"/>
      <c r="E4100" s="100"/>
      <c r="F4100" s="99"/>
      <c r="G4100" s="99"/>
      <c r="H4100" s="99"/>
      <c r="I4100" s="99"/>
      <c r="J4100" s="99"/>
      <c r="K4100" s="101"/>
      <c r="L4100" s="99"/>
      <c r="M4100" s="99"/>
      <c r="N4100" s="99"/>
      <c r="O4100" s="102"/>
      <c r="P4100" s="99"/>
      <c r="Q4100" s="99"/>
      <c r="R4100" s="99"/>
      <c r="S4100" s="99"/>
      <c r="T4100" s="99"/>
      <c r="U4100" s="99"/>
      <c r="V4100" s="99"/>
      <c r="W4100" s="99"/>
      <c r="X4100" s="99"/>
      <c r="Y4100" s="99"/>
      <c r="Z4100" s="99"/>
      <c r="AA4100" s="99"/>
      <c r="AB4100" s="99"/>
      <c r="AC4100" s="99"/>
      <c r="AD4100" s="99"/>
      <c r="AE4100" s="99"/>
      <c r="AF4100" s="99"/>
      <c r="AG4100" s="99"/>
      <c r="AH4100" s="99"/>
    </row>
    <row r="4101">
      <c r="A4101" s="98"/>
      <c r="B4101" s="99"/>
      <c r="C4101" s="99"/>
      <c r="D4101" s="99"/>
      <c r="E4101" s="100"/>
      <c r="F4101" s="99"/>
      <c r="G4101" s="99"/>
      <c r="H4101" s="99"/>
      <c r="I4101" s="99"/>
      <c r="J4101" s="99"/>
      <c r="K4101" s="101"/>
      <c r="L4101" s="99"/>
      <c r="M4101" s="99"/>
      <c r="N4101" s="99"/>
      <c r="O4101" s="102"/>
      <c r="P4101" s="99"/>
      <c r="Q4101" s="99"/>
      <c r="R4101" s="99"/>
      <c r="S4101" s="99"/>
      <c r="T4101" s="99"/>
      <c r="U4101" s="99"/>
      <c r="V4101" s="99"/>
      <c r="W4101" s="99"/>
      <c r="X4101" s="99"/>
      <c r="Y4101" s="99"/>
      <c r="Z4101" s="99"/>
      <c r="AA4101" s="99"/>
      <c r="AB4101" s="99"/>
      <c r="AC4101" s="99"/>
      <c r="AD4101" s="99"/>
      <c r="AE4101" s="99"/>
      <c r="AF4101" s="99"/>
      <c r="AG4101" s="99"/>
      <c r="AH4101" s="99"/>
    </row>
    <row r="4102">
      <c r="A4102" s="98"/>
      <c r="B4102" s="99"/>
      <c r="C4102" s="99"/>
      <c r="D4102" s="99"/>
      <c r="E4102" s="100"/>
      <c r="F4102" s="99"/>
      <c r="G4102" s="99"/>
      <c r="H4102" s="99"/>
      <c r="I4102" s="99"/>
      <c r="J4102" s="99"/>
      <c r="K4102" s="101"/>
      <c r="L4102" s="99"/>
      <c r="M4102" s="99"/>
      <c r="N4102" s="99"/>
      <c r="O4102" s="102"/>
      <c r="P4102" s="99"/>
      <c r="Q4102" s="99"/>
      <c r="R4102" s="99"/>
      <c r="S4102" s="99"/>
      <c r="T4102" s="99"/>
      <c r="U4102" s="99"/>
      <c r="V4102" s="99"/>
      <c r="W4102" s="99"/>
      <c r="X4102" s="99"/>
      <c r="Y4102" s="99"/>
      <c r="Z4102" s="99"/>
      <c r="AA4102" s="99"/>
      <c r="AB4102" s="99"/>
      <c r="AC4102" s="99"/>
      <c r="AD4102" s="99"/>
      <c r="AE4102" s="99"/>
      <c r="AF4102" s="99"/>
      <c r="AG4102" s="99"/>
      <c r="AH4102" s="99"/>
    </row>
    <row r="4103">
      <c r="A4103" s="98"/>
      <c r="B4103" s="99"/>
      <c r="C4103" s="99"/>
      <c r="D4103" s="99"/>
      <c r="E4103" s="100"/>
      <c r="F4103" s="99"/>
      <c r="G4103" s="99"/>
      <c r="H4103" s="99"/>
      <c r="I4103" s="99"/>
      <c r="J4103" s="99"/>
      <c r="K4103" s="101"/>
      <c r="L4103" s="99"/>
      <c r="M4103" s="99"/>
      <c r="N4103" s="99"/>
      <c r="O4103" s="102"/>
      <c r="P4103" s="99"/>
      <c r="Q4103" s="99"/>
      <c r="R4103" s="99"/>
      <c r="S4103" s="99"/>
      <c r="T4103" s="99"/>
      <c r="U4103" s="99"/>
      <c r="V4103" s="99"/>
      <c r="W4103" s="99"/>
      <c r="X4103" s="99"/>
      <c r="Y4103" s="99"/>
      <c r="Z4103" s="99"/>
      <c r="AA4103" s="99"/>
      <c r="AB4103" s="99"/>
      <c r="AC4103" s="99"/>
      <c r="AD4103" s="99"/>
      <c r="AE4103" s="99"/>
      <c r="AF4103" s="99"/>
      <c r="AG4103" s="99"/>
      <c r="AH4103" s="99"/>
    </row>
    <row r="4104">
      <c r="A4104" s="98"/>
      <c r="B4104" s="99"/>
      <c r="C4104" s="99"/>
      <c r="D4104" s="99"/>
      <c r="E4104" s="100"/>
      <c r="F4104" s="99"/>
      <c r="G4104" s="99"/>
      <c r="H4104" s="99"/>
      <c r="I4104" s="99"/>
      <c r="J4104" s="99"/>
      <c r="K4104" s="101"/>
      <c r="L4104" s="99"/>
      <c r="M4104" s="99"/>
      <c r="N4104" s="99"/>
      <c r="O4104" s="102"/>
      <c r="P4104" s="99"/>
      <c r="Q4104" s="99"/>
      <c r="R4104" s="99"/>
      <c r="S4104" s="99"/>
      <c r="T4104" s="99"/>
      <c r="U4104" s="99"/>
      <c r="V4104" s="99"/>
      <c r="W4104" s="99"/>
      <c r="X4104" s="99"/>
      <c r="Y4104" s="99"/>
      <c r="Z4104" s="99"/>
      <c r="AA4104" s="99"/>
      <c r="AB4104" s="99"/>
      <c r="AC4104" s="99"/>
      <c r="AD4104" s="99"/>
      <c r="AE4104" s="99"/>
      <c r="AF4104" s="99"/>
      <c r="AG4104" s="99"/>
      <c r="AH4104" s="99"/>
    </row>
    <row r="4105">
      <c r="A4105" s="98"/>
      <c r="B4105" s="99"/>
      <c r="C4105" s="99"/>
      <c r="D4105" s="99"/>
      <c r="E4105" s="100"/>
      <c r="F4105" s="99"/>
      <c r="G4105" s="99"/>
      <c r="H4105" s="99"/>
      <c r="I4105" s="99"/>
      <c r="J4105" s="99"/>
      <c r="K4105" s="101"/>
      <c r="L4105" s="99"/>
      <c r="M4105" s="99"/>
      <c r="N4105" s="99"/>
      <c r="O4105" s="102"/>
      <c r="P4105" s="99"/>
      <c r="Q4105" s="99"/>
      <c r="R4105" s="99"/>
      <c r="S4105" s="99"/>
      <c r="T4105" s="99"/>
      <c r="U4105" s="99"/>
      <c r="V4105" s="99"/>
      <c r="W4105" s="99"/>
      <c r="X4105" s="99"/>
      <c r="Y4105" s="99"/>
      <c r="Z4105" s="99"/>
      <c r="AA4105" s="99"/>
      <c r="AB4105" s="99"/>
      <c r="AC4105" s="99"/>
      <c r="AD4105" s="99"/>
      <c r="AE4105" s="99"/>
      <c r="AF4105" s="99"/>
      <c r="AG4105" s="99"/>
      <c r="AH4105" s="99"/>
    </row>
    <row r="4106">
      <c r="A4106" s="98"/>
      <c r="B4106" s="99"/>
      <c r="C4106" s="99"/>
      <c r="D4106" s="99"/>
      <c r="E4106" s="100"/>
      <c r="F4106" s="99"/>
      <c r="G4106" s="99"/>
      <c r="H4106" s="99"/>
      <c r="I4106" s="99"/>
      <c r="J4106" s="99"/>
      <c r="K4106" s="101"/>
      <c r="L4106" s="99"/>
      <c r="M4106" s="99"/>
      <c r="N4106" s="99"/>
      <c r="O4106" s="102"/>
      <c r="P4106" s="99"/>
      <c r="Q4106" s="99"/>
      <c r="R4106" s="99"/>
      <c r="S4106" s="99"/>
      <c r="T4106" s="99"/>
      <c r="U4106" s="99"/>
      <c r="V4106" s="99"/>
      <c r="W4106" s="99"/>
      <c r="X4106" s="99"/>
      <c r="Y4106" s="99"/>
      <c r="Z4106" s="99"/>
      <c r="AA4106" s="99"/>
      <c r="AB4106" s="99"/>
      <c r="AC4106" s="99"/>
      <c r="AD4106" s="99"/>
      <c r="AE4106" s="99"/>
      <c r="AF4106" s="99"/>
      <c r="AG4106" s="99"/>
      <c r="AH4106" s="99"/>
    </row>
    <row r="4107">
      <c r="A4107" s="98"/>
      <c r="B4107" s="99"/>
      <c r="C4107" s="99"/>
      <c r="D4107" s="99"/>
      <c r="E4107" s="100"/>
      <c r="F4107" s="99"/>
      <c r="G4107" s="99"/>
      <c r="H4107" s="99"/>
      <c r="I4107" s="99"/>
      <c r="J4107" s="99"/>
      <c r="K4107" s="101"/>
      <c r="L4107" s="99"/>
      <c r="M4107" s="99"/>
      <c r="N4107" s="99"/>
      <c r="O4107" s="102"/>
      <c r="P4107" s="99"/>
      <c r="Q4107" s="99"/>
      <c r="R4107" s="99"/>
      <c r="S4107" s="99"/>
      <c r="T4107" s="99"/>
      <c r="U4107" s="99"/>
      <c r="V4107" s="99"/>
      <c r="W4107" s="99"/>
      <c r="X4107" s="99"/>
      <c r="Y4107" s="99"/>
      <c r="Z4107" s="99"/>
      <c r="AA4107" s="99"/>
      <c r="AB4107" s="99"/>
      <c r="AC4107" s="99"/>
      <c r="AD4107" s="99"/>
      <c r="AE4107" s="99"/>
      <c r="AF4107" s="99"/>
      <c r="AG4107" s="99"/>
      <c r="AH4107" s="99"/>
    </row>
    <row r="4108">
      <c r="A4108" s="98"/>
      <c r="B4108" s="99"/>
      <c r="C4108" s="99"/>
      <c r="D4108" s="99"/>
      <c r="E4108" s="100"/>
      <c r="F4108" s="99"/>
      <c r="G4108" s="99"/>
      <c r="H4108" s="99"/>
      <c r="I4108" s="99"/>
      <c r="J4108" s="99"/>
      <c r="K4108" s="101"/>
      <c r="L4108" s="99"/>
      <c r="M4108" s="99"/>
      <c r="N4108" s="99"/>
      <c r="O4108" s="102"/>
      <c r="P4108" s="99"/>
      <c r="Q4108" s="99"/>
      <c r="R4108" s="99"/>
      <c r="S4108" s="99"/>
      <c r="T4108" s="99"/>
      <c r="U4108" s="99"/>
      <c r="V4108" s="99"/>
      <c r="W4108" s="99"/>
      <c r="X4108" s="99"/>
      <c r="Y4108" s="99"/>
      <c r="Z4108" s="99"/>
      <c r="AA4108" s="99"/>
      <c r="AB4108" s="99"/>
      <c r="AC4108" s="99"/>
      <c r="AD4108" s="99"/>
      <c r="AE4108" s="99"/>
      <c r="AF4108" s="99"/>
      <c r="AG4108" s="99"/>
      <c r="AH4108" s="99"/>
    </row>
    <row r="4109">
      <c r="A4109" s="98"/>
      <c r="B4109" s="99"/>
      <c r="C4109" s="99"/>
      <c r="D4109" s="99"/>
      <c r="E4109" s="100"/>
      <c r="F4109" s="99"/>
      <c r="G4109" s="99"/>
      <c r="H4109" s="99"/>
      <c r="I4109" s="99"/>
      <c r="J4109" s="99"/>
      <c r="K4109" s="101"/>
      <c r="L4109" s="99"/>
      <c r="M4109" s="99"/>
      <c r="N4109" s="99"/>
      <c r="O4109" s="102"/>
      <c r="P4109" s="99"/>
      <c r="Q4109" s="99"/>
      <c r="R4109" s="99"/>
      <c r="S4109" s="99"/>
      <c r="T4109" s="99"/>
      <c r="U4109" s="99"/>
      <c r="V4109" s="99"/>
      <c r="W4109" s="99"/>
      <c r="X4109" s="99"/>
      <c r="Y4109" s="99"/>
      <c r="Z4109" s="99"/>
      <c r="AA4109" s="99"/>
      <c r="AB4109" s="99"/>
      <c r="AC4109" s="99"/>
      <c r="AD4109" s="99"/>
      <c r="AE4109" s="99"/>
      <c r="AF4109" s="99"/>
      <c r="AG4109" s="99"/>
      <c r="AH4109" s="99"/>
    </row>
    <row r="4110">
      <c r="A4110" s="98"/>
      <c r="B4110" s="99"/>
      <c r="C4110" s="99"/>
      <c r="D4110" s="99"/>
      <c r="E4110" s="100"/>
      <c r="F4110" s="99"/>
      <c r="G4110" s="99"/>
      <c r="H4110" s="99"/>
      <c r="I4110" s="99"/>
      <c r="J4110" s="99"/>
      <c r="K4110" s="101"/>
      <c r="L4110" s="99"/>
      <c r="M4110" s="99"/>
      <c r="N4110" s="99"/>
      <c r="O4110" s="102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</row>
    <row r="4111">
      <c r="A4111" s="98"/>
      <c r="B4111" s="99"/>
      <c r="C4111" s="99"/>
      <c r="D4111" s="99"/>
      <c r="E4111" s="100"/>
      <c r="F4111" s="99"/>
      <c r="G4111" s="99"/>
      <c r="H4111" s="99"/>
      <c r="I4111" s="99"/>
      <c r="J4111" s="99"/>
      <c r="K4111" s="101"/>
      <c r="L4111" s="99"/>
      <c r="M4111" s="99"/>
      <c r="N4111" s="99"/>
      <c r="O4111" s="102"/>
      <c r="P4111" s="99"/>
      <c r="Q4111" s="99"/>
      <c r="R4111" s="99"/>
      <c r="S4111" s="99"/>
      <c r="T4111" s="99"/>
      <c r="U4111" s="99"/>
      <c r="V4111" s="99"/>
      <c r="W4111" s="99"/>
      <c r="X4111" s="99"/>
      <c r="Y4111" s="99"/>
      <c r="Z4111" s="99"/>
      <c r="AA4111" s="99"/>
      <c r="AB4111" s="99"/>
      <c r="AC4111" s="99"/>
      <c r="AD4111" s="99"/>
      <c r="AE4111" s="99"/>
      <c r="AF4111" s="99"/>
      <c r="AG4111" s="99"/>
      <c r="AH4111" s="99"/>
    </row>
    <row r="4112">
      <c r="A4112" s="98"/>
      <c r="B4112" s="99"/>
      <c r="C4112" s="99"/>
      <c r="D4112" s="99"/>
      <c r="E4112" s="100"/>
      <c r="F4112" s="99"/>
      <c r="G4112" s="99"/>
      <c r="H4112" s="99"/>
      <c r="I4112" s="99"/>
      <c r="J4112" s="99"/>
      <c r="K4112" s="101"/>
      <c r="L4112" s="99"/>
      <c r="M4112" s="99"/>
      <c r="N4112" s="99"/>
      <c r="O4112" s="102"/>
      <c r="P4112" s="99"/>
      <c r="Q4112" s="99"/>
      <c r="R4112" s="99"/>
      <c r="S4112" s="99"/>
      <c r="T4112" s="99"/>
      <c r="U4112" s="99"/>
      <c r="V4112" s="99"/>
      <c r="W4112" s="99"/>
      <c r="X4112" s="99"/>
      <c r="Y4112" s="99"/>
      <c r="Z4112" s="99"/>
      <c r="AA4112" s="99"/>
      <c r="AB4112" s="99"/>
      <c r="AC4112" s="99"/>
      <c r="AD4112" s="99"/>
      <c r="AE4112" s="99"/>
      <c r="AF4112" s="99"/>
      <c r="AG4112" s="99"/>
      <c r="AH4112" s="99"/>
    </row>
    <row r="4113">
      <c r="A4113" s="98"/>
      <c r="B4113" s="99"/>
      <c r="C4113" s="99"/>
      <c r="D4113" s="99"/>
      <c r="E4113" s="100"/>
      <c r="F4113" s="99"/>
      <c r="G4113" s="99"/>
      <c r="H4113" s="99"/>
      <c r="I4113" s="99"/>
      <c r="J4113" s="99"/>
      <c r="K4113" s="101"/>
      <c r="L4113" s="99"/>
      <c r="M4113" s="99"/>
      <c r="N4113" s="99"/>
      <c r="O4113" s="102"/>
      <c r="P4113" s="99"/>
      <c r="Q4113" s="99"/>
      <c r="R4113" s="99"/>
      <c r="S4113" s="99"/>
      <c r="T4113" s="99"/>
      <c r="U4113" s="99"/>
      <c r="V4113" s="99"/>
      <c r="W4113" s="99"/>
      <c r="X4113" s="99"/>
      <c r="Y4113" s="99"/>
      <c r="Z4113" s="99"/>
      <c r="AA4113" s="99"/>
      <c r="AB4113" s="99"/>
      <c r="AC4113" s="99"/>
      <c r="AD4113" s="99"/>
      <c r="AE4113" s="99"/>
      <c r="AF4113" s="99"/>
      <c r="AG4113" s="99"/>
      <c r="AH4113" s="99"/>
    </row>
    <row r="4114">
      <c r="A4114" s="98"/>
      <c r="B4114" s="99"/>
      <c r="C4114" s="99"/>
      <c r="D4114" s="99"/>
      <c r="E4114" s="100"/>
      <c r="F4114" s="99"/>
      <c r="G4114" s="99"/>
      <c r="H4114" s="99"/>
      <c r="I4114" s="99"/>
      <c r="J4114" s="99"/>
      <c r="K4114" s="101"/>
      <c r="L4114" s="99"/>
      <c r="M4114" s="99"/>
      <c r="N4114" s="99"/>
      <c r="O4114" s="102"/>
      <c r="P4114" s="99"/>
      <c r="Q4114" s="99"/>
      <c r="R4114" s="99"/>
      <c r="S4114" s="99"/>
      <c r="T4114" s="99"/>
      <c r="U4114" s="99"/>
      <c r="V4114" s="99"/>
      <c r="W4114" s="99"/>
      <c r="X4114" s="99"/>
      <c r="Y4114" s="99"/>
      <c r="Z4114" s="99"/>
      <c r="AA4114" s="99"/>
      <c r="AB4114" s="99"/>
      <c r="AC4114" s="99"/>
      <c r="AD4114" s="99"/>
      <c r="AE4114" s="99"/>
      <c r="AF4114" s="99"/>
      <c r="AG4114" s="99"/>
      <c r="AH4114" s="99"/>
    </row>
    <row r="4115">
      <c r="A4115" s="98"/>
      <c r="B4115" s="99"/>
      <c r="C4115" s="99"/>
      <c r="D4115" s="99"/>
      <c r="E4115" s="100"/>
      <c r="F4115" s="99"/>
      <c r="G4115" s="99"/>
      <c r="H4115" s="99"/>
      <c r="I4115" s="99"/>
      <c r="J4115" s="99"/>
      <c r="K4115" s="101"/>
      <c r="L4115" s="99"/>
      <c r="M4115" s="99"/>
      <c r="N4115" s="99"/>
      <c r="O4115" s="102"/>
      <c r="P4115" s="99"/>
      <c r="Q4115" s="99"/>
      <c r="R4115" s="99"/>
      <c r="S4115" s="99"/>
      <c r="T4115" s="99"/>
      <c r="U4115" s="99"/>
      <c r="V4115" s="99"/>
      <c r="W4115" s="99"/>
      <c r="X4115" s="99"/>
      <c r="Y4115" s="99"/>
      <c r="Z4115" s="99"/>
      <c r="AA4115" s="99"/>
      <c r="AB4115" s="99"/>
      <c r="AC4115" s="99"/>
      <c r="AD4115" s="99"/>
      <c r="AE4115" s="99"/>
      <c r="AF4115" s="99"/>
      <c r="AG4115" s="99"/>
      <c r="AH4115" s="99"/>
    </row>
    <row r="4116">
      <c r="A4116" s="98"/>
      <c r="B4116" s="99"/>
      <c r="C4116" s="99"/>
      <c r="D4116" s="99"/>
      <c r="E4116" s="100"/>
      <c r="F4116" s="99"/>
      <c r="G4116" s="99"/>
      <c r="H4116" s="99"/>
      <c r="I4116" s="99"/>
      <c r="J4116" s="99"/>
      <c r="K4116" s="101"/>
      <c r="L4116" s="99"/>
      <c r="M4116" s="99"/>
      <c r="N4116" s="99"/>
      <c r="O4116" s="102"/>
      <c r="P4116" s="99"/>
      <c r="Q4116" s="99"/>
      <c r="R4116" s="99"/>
      <c r="S4116" s="99"/>
      <c r="T4116" s="99"/>
      <c r="U4116" s="99"/>
      <c r="V4116" s="99"/>
      <c r="W4116" s="99"/>
      <c r="X4116" s="99"/>
      <c r="Y4116" s="99"/>
      <c r="Z4116" s="99"/>
      <c r="AA4116" s="99"/>
      <c r="AB4116" s="99"/>
      <c r="AC4116" s="99"/>
      <c r="AD4116" s="99"/>
      <c r="AE4116" s="99"/>
      <c r="AF4116" s="99"/>
      <c r="AG4116" s="99"/>
      <c r="AH4116" s="99"/>
    </row>
    <row r="4117">
      <c r="A4117" s="98"/>
      <c r="B4117" s="99"/>
      <c r="C4117" s="99"/>
      <c r="D4117" s="99"/>
      <c r="E4117" s="100"/>
      <c r="F4117" s="99"/>
      <c r="G4117" s="99"/>
      <c r="H4117" s="99"/>
      <c r="I4117" s="99"/>
      <c r="J4117" s="99"/>
      <c r="K4117" s="101"/>
      <c r="L4117" s="99"/>
      <c r="M4117" s="99"/>
      <c r="N4117" s="99"/>
      <c r="O4117" s="102"/>
      <c r="P4117" s="99"/>
      <c r="Q4117" s="99"/>
      <c r="R4117" s="99"/>
      <c r="S4117" s="99"/>
      <c r="T4117" s="99"/>
      <c r="U4117" s="99"/>
      <c r="V4117" s="99"/>
      <c r="W4117" s="99"/>
      <c r="X4117" s="99"/>
      <c r="Y4117" s="99"/>
      <c r="Z4117" s="99"/>
      <c r="AA4117" s="99"/>
      <c r="AB4117" s="99"/>
      <c r="AC4117" s="99"/>
      <c r="AD4117" s="99"/>
      <c r="AE4117" s="99"/>
      <c r="AF4117" s="99"/>
      <c r="AG4117" s="99"/>
      <c r="AH4117" s="99"/>
    </row>
    <row r="4118">
      <c r="A4118" s="98"/>
      <c r="B4118" s="99"/>
      <c r="C4118" s="99"/>
      <c r="D4118" s="99"/>
      <c r="E4118" s="100"/>
      <c r="F4118" s="99"/>
      <c r="G4118" s="99"/>
      <c r="H4118" s="99"/>
      <c r="I4118" s="99"/>
      <c r="J4118" s="99"/>
      <c r="K4118" s="101"/>
      <c r="L4118" s="99"/>
      <c r="M4118" s="99"/>
      <c r="N4118" s="99"/>
      <c r="O4118" s="102"/>
      <c r="P4118" s="99"/>
      <c r="Q4118" s="99"/>
      <c r="R4118" s="99"/>
      <c r="S4118" s="99"/>
      <c r="T4118" s="99"/>
      <c r="U4118" s="99"/>
      <c r="V4118" s="99"/>
      <c r="W4118" s="99"/>
      <c r="X4118" s="99"/>
      <c r="Y4118" s="99"/>
      <c r="Z4118" s="99"/>
      <c r="AA4118" s="99"/>
      <c r="AB4118" s="99"/>
      <c r="AC4118" s="99"/>
      <c r="AD4118" s="99"/>
      <c r="AE4118" s="99"/>
      <c r="AF4118" s="99"/>
      <c r="AG4118" s="99"/>
      <c r="AH4118" s="99"/>
    </row>
    <row r="4119">
      <c r="A4119" s="98"/>
      <c r="B4119" s="99"/>
      <c r="C4119" s="99"/>
      <c r="D4119" s="99"/>
      <c r="E4119" s="100"/>
      <c r="F4119" s="99"/>
      <c r="G4119" s="99"/>
      <c r="H4119" s="99"/>
      <c r="I4119" s="99"/>
      <c r="J4119" s="99"/>
      <c r="K4119" s="101"/>
      <c r="L4119" s="99"/>
      <c r="M4119" s="99"/>
      <c r="N4119" s="99"/>
      <c r="O4119" s="102"/>
      <c r="P4119" s="99"/>
      <c r="Q4119" s="99"/>
      <c r="R4119" s="99"/>
      <c r="S4119" s="99"/>
      <c r="T4119" s="99"/>
      <c r="U4119" s="99"/>
      <c r="V4119" s="99"/>
      <c r="W4119" s="99"/>
      <c r="X4119" s="99"/>
      <c r="Y4119" s="99"/>
      <c r="Z4119" s="99"/>
      <c r="AA4119" s="99"/>
      <c r="AB4119" s="99"/>
      <c r="AC4119" s="99"/>
      <c r="AD4119" s="99"/>
      <c r="AE4119" s="99"/>
      <c r="AF4119" s="99"/>
      <c r="AG4119" s="99"/>
      <c r="AH4119" s="99"/>
    </row>
    <row r="4120">
      <c r="A4120" s="98"/>
      <c r="B4120" s="99"/>
      <c r="C4120" s="99"/>
      <c r="D4120" s="99"/>
      <c r="E4120" s="100"/>
      <c r="F4120" s="99"/>
      <c r="G4120" s="99"/>
      <c r="H4120" s="99"/>
      <c r="I4120" s="99"/>
      <c r="J4120" s="99"/>
      <c r="K4120" s="101"/>
      <c r="L4120" s="99"/>
      <c r="M4120" s="99"/>
      <c r="N4120" s="99"/>
      <c r="O4120" s="102"/>
      <c r="P4120" s="99"/>
      <c r="Q4120" s="99"/>
      <c r="R4120" s="99"/>
      <c r="S4120" s="99"/>
      <c r="T4120" s="99"/>
      <c r="U4120" s="99"/>
      <c r="V4120" s="99"/>
      <c r="W4120" s="99"/>
      <c r="X4120" s="99"/>
      <c r="Y4120" s="99"/>
      <c r="Z4120" s="99"/>
      <c r="AA4120" s="99"/>
      <c r="AB4120" s="99"/>
      <c r="AC4120" s="99"/>
      <c r="AD4120" s="99"/>
      <c r="AE4120" s="99"/>
      <c r="AF4120" s="99"/>
      <c r="AG4120" s="99"/>
      <c r="AH4120" s="99"/>
    </row>
    <row r="4121">
      <c r="A4121" s="98"/>
      <c r="B4121" s="99"/>
      <c r="C4121" s="99"/>
      <c r="D4121" s="99"/>
      <c r="E4121" s="100"/>
      <c r="F4121" s="99"/>
      <c r="G4121" s="99"/>
      <c r="H4121" s="99"/>
      <c r="I4121" s="99"/>
      <c r="J4121" s="99"/>
      <c r="K4121" s="101"/>
      <c r="L4121" s="99"/>
      <c r="M4121" s="99"/>
      <c r="N4121" s="99"/>
      <c r="O4121" s="102"/>
      <c r="P4121" s="99"/>
      <c r="Q4121" s="99"/>
      <c r="R4121" s="99"/>
      <c r="S4121" s="99"/>
      <c r="T4121" s="99"/>
      <c r="U4121" s="99"/>
      <c r="V4121" s="99"/>
      <c r="W4121" s="99"/>
      <c r="X4121" s="99"/>
      <c r="Y4121" s="99"/>
      <c r="Z4121" s="99"/>
      <c r="AA4121" s="99"/>
      <c r="AB4121" s="99"/>
      <c r="AC4121" s="99"/>
      <c r="AD4121" s="99"/>
      <c r="AE4121" s="99"/>
      <c r="AF4121" s="99"/>
      <c r="AG4121" s="99"/>
      <c r="AH4121" s="99"/>
    </row>
    <row r="4122">
      <c r="A4122" s="98"/>
      <c r="B4122" s="99"/>
      <c r="C4122" s="99"/>
      <c r="D4122" s="99"/>
      <c r="E4122" s="100"/>
      <c r="F4122" s="99"/>
      <c r="G4122" s="99"/>
      <c r="H4122" s="99"/>
      <c r="I4122" s="99"/>
      <c r="J4122" s="99"/>
      <c r="K4122" s="101"/>
      <c r="L4122" s="99"/>
      <c r="M4122" s="99"/>
      <c r="N4122" s="99"/>
      <c r="O4122" s="102"/>
      <c r="P4122" s="99"/>
      <c r="Q4122" s="99"/>
      <c r="R4122" s="99"/>
      <c r="S4122" s="99"/>
      <c r="T4122" s="99"/>
      <c r="U4122" s="99"/>
      <c r="V4122" s="99"/>
      <c r="W4122" s="99"/>
      <c r="X4122" s="99"/>
      <c r="Y4122" s="99"/>
      <c r="Z4122" s="99"/>
      <c r="AA4122" s="99"/>
      <c r="AB4122" s="99"/>
      <c r="AC4122" s="99"/>
      <c r="AD4122" s="99"/>
      <c r="AE4122" s="99"/>
      <c r="AF4122" s="99"/>
      <c r="AG4122" s="99"/>
      <c r="AH4122" s="99"/>
    </row>
    <row r="4123">
      <c r="A4123" s="98"/>
      <c r="B4123" s="99"/>
      <c r="C4123" s="99"/>
      <c r="D4123" s="99"/>
      <c r="E4123" s="100"/>
      <c r="F4123" s="99"/>
      <c r="G4123" s="99"/>
      <c r="H4123" s="99"/>
      <c r="I4123" s="99"/>
      <c r="J4123" s="99"/>
      <c r="K4123" s="101"/>
      <c r="L4123" s="99"/>
      <c r="M4123" s="99"/>
      <c r="N4123" s="99"/>
      <c r="O4123" s="102"/>
      <c r="P4123" s="99"/>
      <c r="Q4123" s="99"/>
      <c r="R4123" s="99"/>
      <c r="S4123" s="99"/>
      <c r="T4123" s="99"/>
      <c r="U4123" s="99"/>
      <c r="V4123" s="99"/>
      <c r="W4123" s="99"/>
      <c r="X4123" s="99"/>
      <c r="Y4123" s="99"/>
      <c r="Z4123" s="99"/>
      <c r="AA4123" s="99"/>
      <c r="AB4123" s="99"/>
      <c r="AC4123" s="99"/>
      <c r="AD4123" s="99"/>
      <c r="AE4123" s="99"/>
      <c r="AF4123" s="99"/>
      <c r="AG4123" s="99"/>
      <c r="AH4123" s="99"/>
    </row>
    <row r="4124">
      <c r="A4124" s="98"/>
      <c r="B4124" s="99"/>
      <c r="C4124" s="99"/>
      <c r="D4124" s="99"/>
      <c r="E4124" s="100"/>
      <c r="F4124" s="99"/>
      <c r="G4124" s="99"/>
      <c r="H4124" s="99"/>
      <c r="I4124" s="99"/>
      <c r="J4124" s="99"/>
      <c r="K4124" s="101"/>
      <c r="L4124" s="99"/>
      <c r="M4124" s="99"/>
      <c r="N4124" s="99"/>
      <c r="O4124" s="102"/>
      <c r="P4124" s="99"/>
      <c r="Q4124" s="99"/>
      <c r="R4124" s="99"/>
      <c r="S4124" s="99"/>
      <c r="T4124" s="99"/>
      <c r="U4124" s="99"/>
      <c r="V4124" s="99"/>
      <c r="W4124" s="99"/>
      <c r="X4124" s="99"/>
      <c r="Y4124" s="99"/>
      <c r="Z4124" s="99"/>
      <c r="AA4124" s="99"/>
      <c r="AB4124" s="99"/>
      <c r="AC4124" s="99"/>
      <c r="AD4124" s="99"/>
      <c r="AE4124" s="99"/>
      <c r="AF4124" s="99"/>
      <c r="AG4124" s="99"/>
      <c r="AH4124" s="99"/>
    </row>
    <row r="4125">
      <c r="A4125" s="98"/>
      <c r="B4125" s="99"/>
      <c r="C4125" s="99"/>
      <c r="D4125" s="99"/>
      <c r="E4125" s="100"/>
      <c r="F4125" s="99"/>
      <c r="G4125" s="99"/>
      <c r="H4125" s="99"/>
      <c r="I4125" s="99"/>
      <c r="J4125" s="99"/>
      <c r="K4125" s="101"/>
      <c r="L4125" s="99"/>
      <c r="M4125" s="99"/>
      <c r="N4125" s="99"/>
      <c r="O4125" s="102"/>
      <c r="P4125" s="99"/>
      <c r="Q4125" s="99"/>
      <c r="R4125" s="99"/>
      <c r="S4125" s="99"/>
      <c r="T4125" s="99"/>
      <c r="U4125" s="99"/>
      <c r="V4125" s="99"/>
      <c r="W4125" s="99"/>
      <c r="X4125" s="99"/>
      <c r="Y4125" s="99"/>
      <c r="Z4125" s="99"/>
      <c r="AA4125" s="99"/>
      <c r="AB4125" s="99"/>
      <c r="AC4125" s="99"/>
      <c r="AD4125" s="99"/>
      <c r="AE4125" s="99"/>
      <c r="AF4125" s="99"/>
      <c r="AG4125" s="99"/>
      <c r="AH4125" s="99"/>
    </row>
    <row r="4126">
      <c r="A4126" s="98"/>
      <c r="B4126" s="99"/>
      <c r="C4126" s="99"/>
      <c r="D4126" s="99"/>
      <c r="E4126" s="100"/>
      <c r="F4126" s="99"/>
      <c r="G4126" s="99"/>
      <c r="H4126" s="99"/>
      <c r="I4126" s="99"/>
      <c r="J4126" s="99"/>
      <c r="K4126" s="101"/>
      <c r="L4126" s="99"/>
      <c r="M4126" s="99"/>
      <c r="N4126" s="99"/>
      <c r="O4126" s="102"/>
      <c r="P4126" s="99"/>
      <c r="Q4126" s="99"/>
      <c r="R4126" s="99"/>
      <c r="S4126" s="99"/>
      <c r="T4126" s="99"/>
      <c r="U4126" s="99"/>
      <c r="V4126" s="99"/>
      <c r="W4126" s="99"/>
      <c r="X4126" s="99"/>
      <c r="Y4126" s="99"/>
      <c r="Z4126" s="99"/>
      <c r="AA4126" s="99"/>
      <c r="AB4126" s="99"/>
      <c r="AC4126" s="99"/>
      <c r="AD4126" s="99"/>
      <c r="AE4126" s="99"/>
      <c r="AF4126" s="99"/>
      <c r="AG4126" s="99"/>
      <c r="AH4126" s="99"/>
    </row>
    <row r="4127">
      <c r="A4127" s="98"/>
      <c r="B4127" s="99"/>
      <c r="C4127" s="99"/>
      <c r="D4127" s="99"/>
      <c r="E4127" s="100"/>
      <c r="F4127" s="99"/>
      <c r="G4127" s="99"/>
      <c r="H4127" s="99"/>
      <c r="I4127" s="99"/>
      <c r="J4127" s="99"/>
      <c r="K4127" s="101"/>
      <c r="L4127" s="99"/>
      <c r="M4127" s="99"/>
      <c r="N4127" s="99"/>
      <c r="O4127" s="102"/>
      <c r="P4127" s="99"/>
      <c r="Q4127" s="99"/>
      <c r="R4127" s="99"/>
      <c r="S4127" s="99"/>
      <c r="T4127" s="99"/>
      <c r="U4127" s="99"/>
      <c r="V4127" s="99"/>
      <c r="W4127" s="99"/>
      <c r="X4127" s="99"/>
      <c r="Y4127" s="99"/>
      <c r="Z4127" s="99"/>
      <c r="AA4127" s="99"/>
      <c r="AB4127" s="99"/>
      <c r="AC4127" s="99"/>
      <c r="AD4127" s="99"/>
      <c r="AE4127" s="99"/>
      <c r="AF4127" s="99"/>
      <c r="AG4127" s="99"/>
      <c r="AH4127" s="99"/>
    </row>
    <row r="4128">
      <c r="A4128" s="98"/>
      <c r="B4128" s="99"/>
      <c r="C4128" s="99"/>
      <c r="D4128" s="99"/>
      <c r="E4128" s="100"/>
      <c r="F4128" s="99"/>
      <c r="G4128" s="99"/>
      <c r="H4128" s="99"/>
      <c r="I4128" s="99"/>
      <c r="J4128" s="99"/>
      <c r="K4128" s="101"/>
      <c r="L4128" s="99"/>
      <c r="M4128" s="99"/>
      <c r="N4128" s="99"/>
      <c r="O4128" s="102"/>
      <c r="P4128" s="99"/>
      <c r="Q4128" s="99"/>
      <c r="R4128" s="99"/>
      <c r="S4128" s="99"/>
      <c r="T4128" s="99"/>
      <c r="U4128" s="99"/>
      <c r="V4128" s="99"/>
      <c r="W4128" s="99"/>
      <c r="X4128" s="99"/>
      <c r="Y4128" s="99"/>
      <c r="Z4128" s="99"/>
      <c r="AA4128" s="99"/>
      <c r="AB4128" s="99"/>
      <c r="AC4128" s="99"/>
      <c r="AD4128" s="99"/>
      <c r="AE4128" s="99"/>
      <c r="AF4128" s="99"/>
      <c r="AG4128" s="99"/>
      <c r="AH4128" s="99"/>
    </row>
    <row r="4129">
      <c r="A4129" s="98"/>
      <c r="B4129" s="99"/>
      <c r="C4129" s="99"/>
      <c r="D4129" s="99"/>
      <c r="E4129" s="100"/>
      <c r="F4129" s="99"/>
      <c r="G4129" s="99"/>
      <c r="H4129" s="99"/>
      <c r="I4129" s="99"/>
      <c r="J4129" s="99"/>
      <c r="K4129" s="101"/>
      <c r="L4129" s="99"/>
      <c r="M4129" s="99"/>
      <c r="N4129" s="99"/>
      <c r="O4129" s="102"/>
      <c r="P4129" s="99"/>
      <c r="Q4129" s="99"/>
      <c r="R4129" s="99"/>
      <c r="S4129" s="99"/>
      <c r="T4129" s="99"/>
      <c r="U4129" s="99"/>
      <c r="V4129" s="99"/>
      <c r="W4129" s="99"/>
      <c r="X4129" s="99"/>
      <c r="Y4129" s="99"/>
      <c r="Z4129" s="99"/>
      <c r="AA4129" s="99"/>
      <c r="AB4129" s="99"/>
      <c r="AC4129" s="99"/>
      <c r="AD4129" s="99"/>
      <c r="AE4129" s="99"/>
      <c r="AF4129" s="99"/>
      <c r="AG4129" s="99"/>
      <c r="AH4129" s="99"/>
    </row>
    <row r="4130">
      <c r="A4130" s="98"/>
      <c r="B4130" s="99"/>
      <c r="C4130" s="99"/>
      <c r="D4130" s="99"/>
      <c r="E4130" s="100"/>
      <c r="F4130" s="99"/>
      <c r="G4130" s="99"/>
      <c r="H4130" s="99"/>
      <c r="I4130" s="99"/>
      <c r="J4130" s="99"/>
      <c r="K4130" s="101"/>
      <c r="L4130" s="99"/>
      <c r="M4130" s="99"/>
      <c r="N4130" s="99"/>
      <c r="O4130" s="102"/>
      <c r="P4130" s="99"/>
      <c r="Q4130" s="99"/>
      <c r="R4130" s="99"/>
      <c r="S4130" s="99"/>
      <c r="T4130" s="99"/>
      <c r="U4130" s="99"/>
      <c r="V4130" s="99"/>
      <c r="W4130" s="99"/>
      <c r="X4130" s="99"/>
      <c r="Y4130" s="99"/>
      <c r="Z4130" s="99"/>
      <c r="AA4130" s="99"/>
      <c r="AB4130" s="99"/>
      <c r="AC4130" s="99"/>
      <c r="AD4130" s="99"/>
      <c r="AE4130" s="99"/>
      <c r="AF4130" s="99"/>
      <c r="AG4130" s="99"/>
      <c r="AH4130" s="99"/>
    </row>
    <row r="4131">
      <c r="A4131" s="98"/>
      <c r="B4131" s="99"/>
      <c r="C4131" s="99"/>
      <c r="D4131" s="99"/>
      <c r="E4131" s="100"/>
      <c r="F4131" s="99"/>
      <c r="G4131" s="99"/>
      <c r="H4131" s="99"/>
      <c r="I4131" s="99"/>
      <c r="J4131" s="99"/>
      <c r="K4131" s="101"/>
      <c r="L4131" s="99"/>
      <c r="M4131" s="99"/>
      <c r="N4131" s="99"/>
      <c r="O4131" s="102"/>
      <c r="P4131" s="99"/>
      <c r="Q4131" s="99"/>
      <c r="R4131" s="99"/>
      <c r="S4131" s="99"/>
      <c r="T4131" s="99"/>
      <c r="U4131" s="99"/>
      <c r="V4131" s="99"/>
      <c r="W4131" s="99"/>
      <c r="X4131" s="99"/>
      <c r="Y4131" s="99"/>
      <c r="Z4131" s="99"/>
      <c r="AA4131" s="99"/>
      <c r="AB4131" s="99"/>
      <c r="AC4131" s="99"/>
      <c r="AD4131" s="99"/>
      <c r="AE4131" s="99"/>
      <c r="AF4131" s="99"/>
      <c r="AG4131" s="99"/>
      <c r="AH4131" s="99"/>
    </row>
    <row r="4132">
      <c r="A4132" s="98"/>
      <c r="B4132" s="99"/>
      <c r="C4132" s="99"/>
      <c r="D4132" s="99"/>
      <c r="E4132" s="100"/>
      <c r="F4132" s="99"/>
      <c r="G4132" s="99"/>
      <c r="H4132" s="99"/>
      <c r="I4132" s="99"/>
      <c r="J4132" s="99"/>
      <c r="K4132" s="101"/>
      <c r="L4132" s="99"/>
      <c r="M4132" s="99"/>
      <c r="N4132" s="99"/>
      <c r="O4132" s="102"/>
      <c r="P4132" s="99"/>
      <c r="Q4132" s="99"/>
      <c r="R4132" s="99"/>
      <c r="S4132" s="99"/>
      <c r="T4132" s="99"/>
      <c r="U4132" s="99"/>
      <c r="V4132" s="99"/>
      <c r="W4132" s="99"/>
      <c r="X4132" s="99"/>
      <c r="Y4132" s="99"/>
      <c r="Z4132" s="99"/>
      <c r="AA4132" s="99"/>
      <c r="AB4132" s="99"/>
      <c r="AC4132" s="99"/>
      <c r="AD4132" s="99"/>
      <c r="AE4132" s="99"/>
      <c r="AF4132" s="99"/>
      <c r="AG4132" s="99"/>
      <c r="AH4132" s="99"/>
    </row>
    <row r="4133">
      <c r="A4133" s="98"/>
      <c r="B4133" s="99"/>
      <c r="C4133" s="99"/>
      <c r="D4133" s="99"/>
      <c r="E4133" s="100"/>
      <c r="F4133" s="99"/>
      <c r="G4133" s="99"/>
      <c r="H4133" s="99"/>
      <c r="I4133" s="99"/>
      <c r="J4133" s="99"/>
      <c r="K4133" s="101"/>
      <c r="L4133" s="99"/>
      <c r="M4133" s="99"/>
      <c r="N4133" s="99"/>
      <c r="O4133" s="102"/>
      <c r="P4133" s="99"/>
      <c r="Q4133" s="99"/>
      <c r="R4133" s="99"/>
      <c r="S4133" s="99"/>
      <c r="T4133" s="99"/>
      <c r="U4133" s="99"/>
      <c r="V4133" s="99"/>
      <c r="W4133" s="99"/>
      <c r="X4133" s="99"/>
      <c r="Y4133" s="99"/>
      <c r="Z4133" s="99"/>
      <c r="AA4133" s="99"/>
      <c r="AB4133" s="99"/>
      <c r="AC4133" s="99"/>
      <c r="AD4133" s="99"/>
      <c r="AE4133" s="99"/>
      <c r="AF4133" s="99"/>
      <c r="AG4133" s="99"/>
      <c r="AH4133" s="99"/>
    </row>
    <row r="4134">
      <c r="A4134" s="98"/>
      <c r="B4134" s="99"/>
      <c r="C4134" s="99"/>
      <c r="D4134" s="99"/>
      <c r="E4134" s="100"/>
      <c r="F4134" s="99"/>
      <c r="G4134" s="99"/>
      <c r="H4134" s="99"/>
      <c r="I4134" s="99"/>
      <c r="J4134" s="99"/>
      <c r="K4134" s="101"/>
      <c r="L4134" s="99"/>
      <c r="M4134" s="99"/>
      <c r="N4134" s="99"/>
      <c r="O4134" s="102"/>
      <c r="P4134" s="99"/>
      <c r="Q4134" s="99"/>
      <c r="R4134" s="99"/>
      <c r="S4134" s="99"/>
      <c r="T4134" s="99"/>
      <c r="U4134" s="99"/>
      <c r="V4134" s="99"/>
      <c r="W4134" s="99"/>
      <c r="X4134" s="99"/>
      <c r="Y4134" s="99"/>
      <c r="Z4134" s="99"/>
      <c r="AA4134" s="99"/>
      <c r="AB4134" s="99"/>
      <c r="AC4134" s="99"/>
      <c r="AD4134" s="99"/>
      <c r="AE4134" s="99"/>
      <c r="AF4134" s="99"/>
      <c r="AG4134" s="99"/>
      <c r="AH4134" s="99"/>
    </row>
    <row r="4135">
      <c r="A4135" s="98"/>
      <c r="B4135" s="99"/>
      <c r="C4135" s="99"/>
      <c r="D4135" s="99"/>
      <c r="E4135" s="100"/>
      <c r="F4135" s="99"/>
      <c r="G4135" s="99"/>
      <c r="H4135" s="99"/>
      <c r="I4135" s="99"/>
      <c r="J4135" s="99"/>
      <c r="K4135" s="101"/>
      <c r="L4135" s="99"/>
      <c r="M4135" s="99"/>
      <c r="N4135" s="99"/>
      <c r="O4135" s="102"/>
      <c r="P4135" s="99"/>
      <c r="Q4135" s="99"/>
      <c r="R4135" s="99"/>
      <c r="S4135" s="99"/>
      <c r="T4135" s="99"/>
      <c r="U4135" s="99"/>
      <c r="V4135" s="99"/>
      <c r="W4135" s="99"/>
      <c r="X4135" s="99"/>
      <c r="Y4135" s="99"/>
      <c r="Z4135" s="99"/>
      <c r="AA4135" s="99"/>
      <c r="AB4135" s="99"/>
      <c r="AC4135" s="99"/>
      <c r="AD4135" s="99"/>
      <c r="AE4135" s="99"/>
      <c r="AF4135" s="99"/>
      <c r="AG4135" s="99"/>
      <c r="AH4135" s="99"/>
    </row>
    <row r="4136">
      <c r="A4136" s="98"/>
      <c r="B4136" s="99"/>
      <c r="C4136" s="99"/>
      <c r="D4136" s="99"/>
      <c r="E4136" s="100"/>
      <c r="F4136" s="99"/>
      <c r="G4136" s="99"/>
      <c r="H4136" s="99"/>
      <c r="I4136" s="99"/>
      <c r="J4136" s="99"/>
      <c r="K4136" s="101"/>
      <c r="L4136" s="99"/>
      <c r="M4136" s="99"/>
      <c r="N4136" s="99"/>
      <c r="O4136" s="102"/>
      <c r="P4136" s="99"/>
      <c r="Q4136" s="99"/>
      <c r="R4136" s="99"/>
      <c r="S4136" s="99"/>
      <c r="T4136" s="99"/>
      <c r="U4136" s="99"/>
      <c r="V4136" s="99"/>
      <c r="W4136" s="99"/>
      <c r="X4136" s="99"/>
      <c r="Y4136" s="99"/>
      <c r="Z4136" s="99"/>
      <c r="AA4136" s="99"/>
      <c r="AB4136" s="99"/>
      <c r="AC4136" s="99"/>
      <c r="AD4136" s="99"/>
      <c r="AE4136" s="99"/>
      <c r="AF4136" s="99"/>
      <c r="AG4136" s="99"/>
      <c r="AH4136" s="99"/>
    </row>
    <row r="4137">
      <c r="A4137" s="98"/>
      <c r="B4137" s="99"/>
      <c r="C4137" s="99"/>
      <c r="D4137" s="99"/>
      <c r="E4137" s="100"/>
      <c r="F4137" s="99"/>
      <c r="G4137" s="99"/>
      <c r="H4137" s="99"/>
      <c r="I4137" s="99"/>
      <c r="J4137" s="99"/>
      <c r="K4137" s="101"/>
      <c r="L4137" s="99"/>
      <c r="M4137" s="99"/>
      <c r="N4137" s="99"/>
      <c r="O4137" s="102"/>
      <c r="P4137" s="99"/>
      <c r="Q4137" s="99"/>
      <c r="R4137" s="99"/>
      <c r="S4137" s="99"/>
      <c r="T4137" s="99"/>
      <c r="U4137" s="99"/>
      <c r="V4137" s="99"/>
      <c r="W4137" s="99"/>
      <c r="X4137" s="99"/>
      <c r="Y4137" s="99"/>
      <c r="Z4137" s="99"/>
      <c r="AA4137" s="99"/>
      <c r="AB4137" s="99"/>
      <c r="AC4137" s="99"/>
      <c r="AD4137" s="99"/>
      <c r="AE4137" s="99"/>
      <c r="AF4137" s="99"/>
      <c r="AG4137" s="99"/>
      <c r="AH4137" s="99"/>
    </row>
    <row r="4138">
      <c r="A4138" s="98"/>
      <c r="B4138" s="99"/>
      <c r="C4138" s="99"/>
      <c r="D4138" s="99"/>
      <c r="E4138" s="100"/>
      <c r="F4138" s="99"/>
      <c r="G4138" s="99"/>
      <c r="H4138" s="99"/>
      <c r="I4138" s="99"/>
      <c r="J4138" s="99"/>
      <c r="K4138" s="101"/>
      <c r="L4138" s="99"/>
      <c r="M4138" s="99"/>
      <c r="N4138" s="99"/>
      <c r="O4138" s="102"/>
      <c r="P4138" s="99"/>
      <c r="Q4138" s="99"/>
      <c r="R4138" s="99"/>
      <c r="S4138" s="99"/>
      <c r="T4138" s="99"/>
      <c r="U4138" s="99"/>
      <c r="V4138" s="99"/>
      <c r="W4138" s="99"/>
      <c r="X4138" s="99"/>
      <c r="Y4138" s="99"/>
      <c r="Z4138" s="99"/>
      <c r="AA4138" s="99"/>
      <c r="AB4138" s="99"/>
      <c r="AC4138" s="99"/>
      <c r="AD4138" s="99"/>
      <c r="AE4138" s="99"/>
      <c r="AF4138" s="99"/>
      <c r="AG4138" s="99"/>
      <c r="AH4138" s="99"/>
    </row>
    <row r="4139">
      <c r="A4139" s="98"/>
      <c r="B4139" s="99"/>
      <c r="C4139" s="99"/>
      <c r="D4139" s="99"/>
      <c r="E4139" s="100"/>
      <c r="F4139" s="99"/>
      <c r="G4139" s="99"/>
      <c r="H4139" s="99"/>
      <c r="I4139" s="99"/>
      <c r="J4139" s="99"/>
      <c r="K4139" s="101"/>
      <c r="L4139" s="99"/>
      <c r="M4139" s="99"/>
      <c r="N4139" s="99"/>
      <c r="O4139" s="102"/>
      <c r="P4139" s="99"/>
      <c r="Q4139" s="99"/>
      <c r="R4139" s="99"/>
      <c r="S4139" s="99"/>
      <c r="T4139" s="99"/>
      <c r="U4139" s="99"/>
      <c r="V4139" s="99"/>
      <c r="W4139" s="99"/>
      <c r="X4139" s="99"/>
      <c r="Y4139" s="99"/>
      <c r="Z4139" s="99"/>
      <c r="AA4139" s="99"/>
      <c r="AB4139" s="99"/>
      <c r="AC4139" s="99"/>
      <c r="AD4139" s="99"/>
      <c r="AE4139" s="99"/>
      <c r="AF4139" s="99"/>
      <c r="AG4139" s="99"/>
      <c r="AH4139" s="99"/>
    </row>
    <row r="4140">
      <c r="A4140" s="98"/>
      <c r="B4140" s="99"/>
      <c r="C4140" s="99"/>
      <c r="D4140" s="99"/>
      <c r="E4140" s="100"/>
      <c r="F4140" s="99"/>
      <c r="G4140" s="99"/>
      <c r="H4140" s="99"/>
      <c r="I4140" s="99"/>
      <c r="J4140" s="99"/>
      <c r="K4140" s="101"/>
      <c r="L4140" s="99"/>
      <c r="M4140" s="99"/>
      <c r="N4140" s="99"/>
      <c r="O4140" s="102"/>
      <c r="P4140" s="99"/>
      <c r="Q4140" s="99"/>
      <c r="R4140" s="99"/>
      <c r="S4140" s="99"/>
      <c r="T4140" s="99"/>
      <c r="U4140" s="99"/>
      <c r="V4140" s="99"/>
      <c r="W4140" s="99"/>
      <c r="X4140" s="99"/>
      <c r="Y4140" s="99"/>
      <c r="Z4140" s="99"/>
      <c r="AA4140" s="99"/>
      <c r="AB4140" s="99"/>
      <c r="AC4140" s="99"/>
      <c r="AD4140" s="99"/>
      <c r="AE4140" s="99"/>
      <c r="AF4140" s="99"/>
      <c r="AG4140" s="99"/>
      <c r="AH4140" s="99"/>
    </row>
    <row r="4141">
      <c r="A4141" s="98"/>
      <c r="B4141" s="99"/>
      <c r="C4141" s="99"/>
      <c r="D4141" s="99"/>
      <c r="E4141" s="100"/>
      <c r="F4141" s="99"/>
      <c r="G4141" s="99"/>
      <c r="H4141" s="99"/>
      <c r="I4141" s="99"/>
      <c r="J4141" s="99"/>
      <c r="K4141" s="101"/>
      <c r="L4141" s="99"/>
      <c r="M4141" s="99"/>
      <c r="N4141" s="99"/>
      <c r="O4141" s="102"/>
      <c r="P4141" s="99"/>
      <c r="Q4141" s="99"/>
      <c r="R4141" s="99"/>
      <c r="S4141" s="99"/>
      <c r="T4141" s="99"/>
      <c r="U4141" s="99"/>
      <c r="V4141" s="99"/>
      <c r="W4141" s="99"/>
      <c r="X4141" s="99"/>
      <c r="Y4141" s="99"/>
      <c r="Z4141" s="99"/>
      <c r="AA4141" s="99"/>
      <c r="AB4141" s="99"/>
      <c r="AC4141" s="99"/>
      <c r="AD4141" s="99"/>
      <c r="AE4141" s="99"/>
      <c r="AF4141" s="99"/>
      <c r="AG4141" s="99"/>
      <c r="AH4141" s="99"/>
    </row>
    <row r="4142">
      <c r="A4142" s="98"/>
      <c r="B4142" s="99"/>
      <c r="C4142" s="99"/>
      <c r="D4142" s="99"/>
      <c r="E4142" s="100"/>
      <c r="F4142" s="99"/>
      <c r="G4142" s="99"/>
      <c r="H4142" s="99"/>
      <c r="I4142" s="99"/>
      <c r="J4142" s="99"/>
      <c r="K4142" s="101"/>
      <c r="L4142" s="99"/>
      <c r="M4142" s="99"/>
      <c r="N4142" s="99"/>
      <c r="O4142" s="102"/>
      <c r="P4142" s="99"/>
      <c r="Q4142" s="99"/>
      <c r="R4142" s="99"/>
      <c r="S4142" s="99"/>
      <c r="T4142" s="99"/>
      <c r="U4142" s="99"/>
      <c r="V4142" s="99"/>
      <c r="W4142" s="99"/>
      <c r="X4142" s="99"/>
      <c r="Y4142" s="99"/>
      <c r="Z4142" s="99"/>
      <c r="AA4142" s="99"/>
      <c r="AB4142" s="99"/>
      <c r="AC4142" s="99"/>
      <c r="AD4142" s="99"/>
      <c r="AE4142" s="99"/>
      <c r="AF4142" s="99"/>
      <c r="AG4142" s="99"/>
      <c r="AH4142" s="99"/>
    </row>
    <row r="4143">
      <c r="A4143" s="98"/>
      <c r="B4143" s="99"/>
      <c r="C4143" s="99"/>
      <c r="D4143" s="99"/>
      <c r="E4143" s="100"/>
      <c r="F4143" s="99"/>
      <c r="G4143" s="99"/>
      <c r="H4143" s="99"/>
      <c r="I4143" s="99"/>
      <c r="J4143" s="99"/>
      <c r="K4143" s="101"/>
      <c r="L4143" s="99"/>
      <c r="M4143" s="99"/>
      <c r="N4143" s="99"/>
      <c r="O4143" s="102"/>
      <c r="P4143" s="99"/>
      <c r="Q4143" s="99"/>
      <c r="R4143" s="99"/>
      <c r="S4143" s="99"/>
      <c r="T4143" s="99"/>
      <c r="U4143" s="99"/>
      <c r="V4143" s="99"/>
      <c r="W4143" s="99"/>
      <c r="X4143" s="99"/>
      <c r="Y4143" s="99"/>
      <c r="Z4143" s="99"/>
      <c r="AA4143" s="99"/>
      <c r="AB4143" s="99"/>
      <c r="AC4143" s="99"/>
      <c r="AD4143" s="99"/>
      <c r="AE4143" s="99"/>
      <c r="AF4143" s="99"/>
      <c r="AG4143" s="99"/>
      <c r="AH4143" s="99"/>
    </row>
    <row r="4144">
      <c r="A4144" s="98"/>
      <c r="B4144" s="99"/>
      <c r="C4144" s="99"/>
      <c r="D4144" s="99"/>
      <c r="E4144" s="100"/>
      <c r="F4144" s="99"/>
      <c r="G4144" s="99"/>
      <c r="H4144" s="99"/>
      <c r="I4144" s="99"/>
      <c r="J4144" s="99"/>
      <c r="K4144" s="101"/>
      <c r="L4144" s="99"/>
      <c r="M4144" s="99"/>
      <c r="N4144" s="99"/>
      <c r="O4144" s="102"/>
      <c r="P4144" s="99"/>
      <c r="Q4144" s="99"/>
      <c r="R4144" s="99"/>
      <c r="S4144" s="99"/>
      <c r="T4144" s="99"/>
      <c r="U4144" s="99"/>
      <c r="V4144" s="99"/>
      <c r="W4144" s="99"/>
      <c r="X4144" s="99"/>
      <c r="Y4144" s="99"/>
      <c r="Z4144" s="99"/>
      <c r="AA4144" s="99"/>
      <c r="AB4144" s="99"/>
      <c r="AC4144" s="99"/>
      <c r="AD4144" s="99"/>
      <c r="AE4144" s="99"/>
      <c r="AF4144" s="99"/>
      <c r="AG4144" s="99"/>
      <c r="AH4144" s="99"/>
    </row>
    <row r="4145">
      <c r="A4145" s="98"/>
      <c r="B4145" s="99"/>
      <c r="C4145" s="99"/>
      <c r="D4145" s="99"/>
      <c r="E4145" s="100"/>
      <c r="F4145" s="99"/>
      <c r="G4145" s="99"/>
      <c r="H4145" s="99"/>
      <c r="I4145" s="99"/>
      <c r="J4145" s="99"/>
      <c r="K4145" s="101"/>
      <c r="L4145" s="99"/>
      <c r="M4145" s="99"/>
      <c r="N4145" s="99"/>
      <c r="O4145" s="102"/>
      <c r="P4145" s="99"/>
      <c r="Q4145" s="99"/>
      <c r="R4145" s="99"/>
      <c r="S4145" s="99"/>
      <c r="T4145" s="99"/>
      <c r="U4145" s="99"/>
      <c r="V4145" s="99"/>
      <c r="W4145" s="99"/>
      <c r="X4145" s="99"/>
      <c r="Y4145" s="99"/>
      <c r="Z4145" s="99"/>
      <c r="AA4145" s="99"/>
      <c r="AB4145" s="99"/>
      <c r="AC4145" s="99"/>
      <c r="AD4145" s="99"/>
      <c r="AE4145" s="99"/>
      <c r="AF4145" s="99"/>
      <c r="AG4145" s="99"/>
      <c r="AH4145" s="99"/>
    </row>
    <row r="4146">
      <c r="A4146" s="98"/>
      <c r="B4146" s="99"/>
      <c r="C4146" s="99"/>
      <c r="D4146" s="99"/>
      <c r="E4146" s="100"/>
      <c r="F4146" s="99"/>
      <c r="G4146" s="99"/>
      <c r="H4146" s="99"/>
      <c r="I4146" s="99"/>
      <c r="J4146" s="99"/>
      <c r="K4146" s="101"/>
      <c r="L4146" s="99"/>
      <c r="M4146" s="99"/>
      <c r="N4146" s="99"/>
      <c r="O4146" s="102"/>
      <c r="P4146" s="99"/>
      <c r="Q4146" s="99"/>
      <c r="R4146" s="99"/>
      <c r="S4146" s="99"/>
      <c r="T4146" s="99"/>
      <c r="U4146" s="99"/>
      <c r="V4146" s="99"/>
      <c r="W4146" s="99"/>
      <c r="X4146" s="99"/>
      <c r="Y4146" s="99"/>
      <c r="Z4146" s="99"/>
      <c r="AA4146" s="99"/>
      <c r="AB4146" s="99"/>
      <c r="AC4146" s="99"/>
      <c r="AD4146" s="99"/>
      <c r="AE4146" s="99"/>
      <c r="AF4146" s="99"/>
      <c r="AG4146" s="99"/>
      <c r="AH4146" s="99"/>
    </row>
    <row r="4147">
      <c r="A4147" s="98"/>
      <c r="B4147" s="99"/>
      <c r="C4147" s="99"/>
      <c r="D4147" s="99"/>
      <c r="E4147" s="100"/>
      <c r="F4147" s="99"/>
      <c r="G4147" s="99"/>
      <c r="H4147" s="99"/>
      <c r="I4147" s="99"/>
      <c r="J4147" s="99"/>
      <c r="K4147" s="101"/>
      <c r="L4147" s="99"/>
      <c r="M4147" s="99"/>
      <c r="N4147" s="99"/>
      <c r="O4147" s="102"/>
      <c r="P4147" s="99"/>
      <c r="Q4147" s="99"/>
      <c r="R4147" s="99"/>
      <c r="S4147" s="99"/>
      <c r="T4147" s="99"/>
      <c r="U4147" s="99"/>
      <c r="V4147" s="99"/>
      <c r="W4147" s="99"/>
      <c r="X4147" s="99"/>
      <c r="Y4147" s="99"/>
      <c r="Z4147" s="99"/>
      <c r="AA4147" s="99"/>
      <c r="AB4147" s="99"/>
      <c r="AC4147" s="99"/>
      <c r="AD4147" s="99"/>
      <c r="AE4147" s="99"/>
      <c r="AF4147" s="99"/>
      <c r="AG4147" s="99"/>
      <c r="AH4147" s="99"/>
    </row>
    <row r="4148">
      <c r="A4148" s="98"/>
      <c r="B4148" s="99"/>
      <c r="C4148" s="99"/>
      <c r="D4148" s="99"/>
      <c r="E4148" s="100"/>
      <c r="F4148" s="99"/>
      <c r="G4148" s="99"/>
      <c r="H4148" s="99"/>
      <c r="I4148" s="99"/>
      <c r="J4148" s="99"/>
      <c r="K4148" s="101"/>
      <c r="L4148" s="99"/>
      <c r="M4148" s="99"/>
      <c r="N4148" s="99"/>
      <c r="O4148" s="102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</row>
    <row r="4149">
      <c r="A4149" s="98"/>
      <c r="B4149" s="99"/>
      <c r="C4149" s="99"/>
      <c r="D4149" s="99"/>
      <c r="E4149" s="100"/>
      <c r="F4149" s="99"/>
      <c r="G4149" s="99"/>
      <c r="H4149" s="99"/>
      <c r="I4149" s="99"/>
      <c r="J4149" s="99"/>
      <c r="K4149" s="101"/>
      <c r="L4149" s="99"/>
      <c r="M4149" s="99"/>
      <c r="N4149" s="99"/>
      <c r="O4149" s="102"/>
      <c r="P4149" s="99"/>
      <c r="Q4149" s="99"/>
      <c r="R4149" s="99"/>
      <c r="S4149" s="99"/>
      <c r="T4149" s="99"/>
      <c r="U4149" s="99"/>
      <c r="V4149" s="99"/>
      <c r="W4149" s="99"/>
      <c r="X4149" s="99"/>
      <c r="Y4149" s="99"/>
      <c r="Z4149" s="99"/>
      <c r="AA4149" s="99"/>
      <c r="AB4149" s="99"/>
      <c r="AC4149" s="99"/>
      <c r="AD4149" s="99"/>
      <c r="AE4149" s="99"/>
      <c r="AF4149" s="99"/>
      <c r="AG4149" s="99"/>
      <c r="AH4149" s="99"/>
    </row>
    <row r="4150">
      <c r="A4150" s="98"/>
      <c r="B4150" s="99"/>
      <c r="C4150" s="99"/>
      <c r="D4150" s="99"/>
      <c r="E4150" s="100"/>
      <c r="F4150" s="99"/>
      <c r="G4150" s="99"/>
      <c r="H4150" s="99"/>
      <c r="I4150" s="99"/>
      <c r="J4150" s="99"/>
      <c r="K4150" s="101"/>
      <c r="L4150" s="99"/>
      <c r="M4150" s="99"/>
      <c r="N4150" s="99"/>
      <c r="O4150" s="102"/>
      <c r="P4150" s="99"/>
      <c r="Q4150" s="99"/>
      <c r="R4150" s="99"/>
      <c r="S4150" s="99"/>
      <c r="T4150" s="99"/>
      <c r="U4150" s="99"/>
      <c r="V4150" s="99"/>
      <c r="W4150" s="99"/>
      <c r="X4150" s="99"/>
      <c r="Y4150" s="99"/>
      <c r="Z4150" s="99"/>
      <c r="AA4150" s="99"/>
      <c r="AB4150" s="99"/>
      <c r="AC4150" s="99"/>
      <c r="AD4150" s="99"/>
      <c r="AE4150" s="99"/>
      <c r="AF4150" s="99"/>
      <c r="AG4150" s="99"/>
      <c r="AH4150" s="99"/>
    </row>
    <row r="4151">
      <c r="A4151" s="98"/>
      <c r="B4151" s="99"/>
      <c r="C4151" s="99"/>
      <c r="D4151" s="99"/>
      <c r="E4151" s="100"/>
      <c r="F4151" s="99"/>
      <c r="G4151" s="99"/>
      <c r="H4151" s="99"/>
      <c r="I4151" s="99"/>
      <c r="J4151" s="99"/>
      <c r="K4151" s="101"/>
      <c r="L4151" s="99"/>
      <c r="M4151" s="99"/>
      <c r="N4151" s="99"/>
      <c r="O4151" s="102"/>
      <c r="P4151" s="99"/>
      <c r="Q4151" s="99"/>
      <c r="R4151" s="99"/>
      <c r="S4151" s="99"/>
      <c r="T4151" s="99"/>
      <c r="U4151" s="99"/>
      <c r="V4151" s="99"/>
      <c r="W4151" s="99"/>
      <c r="X4151" s="99"/>
      <c r="Y4151" s="99"/>
      <c r="Z4151" s="99"/>
      <c r="AA4151" s="99"/>
      <c r="AB4151" s="99"/>
      <c r="AC4151" s="99"/>
      <c r="AD4151" s="99"/>
      <c r="AE4151" s="99"/>
      <c r="AF4151" s="99"/>
      <c r="AG4151" s="99"/>
      <c r="AH4151" s="99"/>
    </row>
    <row r="4152">
      <c r="A4152" s="98"/>
      <c r="B4152" s="99"/>
      <c r="C4152" s="99"/>
      <c r="D4152" s="99"/>
      <c r="E4152" s="100"/>
      <c r="F4152" s="99"/>
      <c r="G4152" s="99"/>
      <c r="H4152" s="99"/>
      <c r="I4152" s="99"/>
      <c r="J4152" s="99"/>
      <c r="K4152" s="101"/>
      <c r="L4152" s="99"/>
      <c r="M4152" s="99"/>
      <c r="N4152" s="99"/>
      <c r="O4152" s="102"/>
      <c r="P4152" s="99"/>
      <c r="Q4152" s="99"/>
      <c r="R4152" s="99"/>
      <c r="S4152" s="99"/>
      <c r="T4152" s="99"/>
      <c r="U4152" s="99"/>
      <c r="V4152" s="99"/>
      <c r="W4152" s="99"/>
      <c r="X4152" s="99"/>
      <c r="Y4152" s="99"/>
      <c r="Z4152" s="99"/>
      <c r="AA4152" s="99"/>
      <c r="AB4152" s="99"/>
      <c r="AC4152" s="99"/>
      <c r="AD4152" s="99"/>
      <c r="AE4152" s="99"/>
      <c r="AF4152" s="99"/>
      <c r="AG4152" s="99"/>
      <c r="AH4152" s="99"/>
    </row>
    <row r="4153">
      <c r="A4153" s="98"/>
      <c r="B4153" s="99"/>
      <c r="C4153" s="99"/>
      <c r="D4153" s="99"/>
      <c r="E4153" s="100"/>
      <c r="F4153" s="99"/>
      <c r="G4153" s="99"/>
      <c r="H4153" s="99"/>
      <c r="I4153" s="99"/>
      <c r="J4153" s="99"/>
      <c r="K4153" s="101"/>
      <c r="L4153" s="99"/>
      <c r="M4153" s="99"/>
      <c r="N4153" s="99"/>
      <c r="O4153" s="102"/>
      <c r="P4153" s="99"/>
      <c r="Q4153" s="99"/>
      <c r="R4153" s="99"/>
      <c r="S4153" s="99"/>
      <c r="T4153" s="99"/>
      <c r="U4153" s="99"/>
      <c r="V4153" s="99"/>
      <c r="W4153" s="99"/>
      <c r="X4153" s="99"/>
      <c r="Y4153" s="99"/>
      <c r="Z4153" s="99"/>
      <c r="AA4153" s="99"/>
      <c r="AB4153" s="99"/>
      <c r="AC4153" s="99"/>
      <c r="AD4153" s="99"/>
      <c r="AE4153" s="99"/>
      <c r="AF4153" s="99"/>
      <c r="AG4153" s="99"/>
      <c r="AH4153" s="99"/>
    </row>
    <row r="4154">
      <c r="A4154" s="98"/>
      <c r="B4154" s="99"/>
      <c r="C4154" s="99"/>
      <c r="D4154" s="99"/>
      <c r="E4154" s="100"/>
      <c r="F4154" s="99"/>
      <c r="G4154" s="99"/>
      <c r="H4154" s="99"/>
      <c r="I4154" s="99"/>
      <c r="J4154" s="99"/>
      <c r="K4154" s="101"/>
      <c r="L4154" s="99"/>
      <c r="M4154" s="99"/>
      <c r="N4154" s="99"/>
      <c r="O4154" s="102"/>
      <c r="P4154" s="99"/>
      <c r="Q4154" s="99"/>
      <c r="R4154" s="99"/>
      <c r="S4154" s="99"/>
      <c r="T4154" s="99"/>
      <c r="U4154" s="99"/>
      <c r="V4154" s="99"/>
      <c r="W4154" s="99"/>
      <c r="X4154" s="99"/>
      <c r="Y4154" s="99"/>
      <c r="Z4154" s="99"/>
      <c r="AA4154" s="99"/>
      <c r="AB4154" s="99"/>
      <c r="AC4154" s="99"/>
      <c r="AD4154" s="99"/>
      <c r="AE4154" s="99"/>
      <c r="AF4154" s="99"/>
      <c r="AG4154" s="99"/>
      <c r="AH4154" s="99"/>
    </row>
    <row r="4155">
      <c r="A4155" s="98"/>
      <c r="B4155" s="99"/>
      <c r="C4155" s="99"/>
      <c r="D4155" s="99"/>
      <c r="E4155" s="100"/>
      <c r="F4155" s="99"/>
      <c r="G4155" s="99"/>
      <c r="H4155" s="99"/>
      <c r="I4155" s="99"/>
      <c r="J4155" s="99"/>
      <c r="K4155" s="101"/>
      <c r="L4155" s="99"/>
      <c r="M4155" s="99"/>
      <c r="N4155" s="99"/>
      <c r="O4155" s="102"/>
      <c r="P4155" s="99"/>
      <c r="Q4155" s="99"/>
      <c r="R4155" s="99"/>
      <c r="S4155" s="99"/>
      <c r="T4155" s="99"/>
      <c r="U4155" s="99"/>
      <c r="V4155" s="99"/>
      <c r="W4155" s="99"/>
      <c r="X4155" s="99"/>
      <c r="Y4155" s="99"/>
      <c r="Z4155" s="99"/>
      <c r="AA4155" s="99"/>
      <c r="AB4155" s="99"/>
      <c r="AC4155" s="99"/>
      <c r="AD4155" s="99"/>
      <c r="AE4155" s="99"/>
      <c r="AF4155" s="99"/>
      <c r="AG4155" s="99"/>
      <c r="AH4155" s="99"/>
    </row>
    <row r="4156">
      <c r="A4156" s="98"/>
      <c r="B4156" s="99"/>
      <c r="C4156" s="99"/>
      <c r="D4156" s="99"/>
      <c r="E4156" s="100"/>
      <c r="F4156" s="99"/>
      <c r="G4156" s="99"/>
      <c r="H4156" s="99"/>
      <c r="I4156" s="99"/>
      <c r="J4156" s="99"/>
      <c r="K4156" s="101"/>
      <c r="L4156" s="99"/>
      <c r="M4156" s="99"/>
      <c r="N4156" s="99"/>
      <c r="O4156" s="102"/>
      <c r="P4156" s="99"/>
      <c r="Q4156" s="99"/>
      <c r="R4156" s="99"/>
      <c r="S4156" s="99"/>
      <c r="T4156" s="99"/>
      <c r="U4156" s="99"/>
      <c r="V4156" s="99"/>
      <c r="W4156" s="99"/>
      <c r="X4156" s="99"/>
      <c r="Y4156" s="99"/>
      <c r="Z4156" s="99"/>
      <c r="AA4156" s="99"/>
      <c r="AB4156" s="99"/>
      <c r="AC4156" s="99"/>
      <c r="AD4156" s="99"/>
      <c r="AE4156" s="99"/>
      <c r="AF4156" s="99"/>
      <c r="AG4156" s="99"/>
      <c r="AH4156" s="99"/>
    </row>
    <row r="4157">
      <c r="A4157" s="98"/>
      <c r="B4157" s="99"/>
      <c r="C4157" s="99"/>
      <c r="D4157" s="99"/>
      <c r="E4157" s="100"/>
      <c r="F4157" s="99"/>
      <c r="G4157" s="99"/>
      <c r="H4157" s="99"/>
      <c r="I4157" s="99"/>
      <c r="J4157" s="99"/>
      <c r="K4157" s="101"/>
      <c r="L4157" s="99"/>
      <c r="M4157" s="99"/>
      <c r="N4157" s="99"/>
      <c r="O4157" s="102"/>
      <c r="P4157" s="99"/>
      <c r="Q4157" s="99"/>
      <c r="R4157" s="99"/>
      <c r="S4157" s="99"/>
      <c r="T4157" s="99"/>
      <c r="U4157" s="99"/>
      <c r="V4157" s="99"/>
      <c r="W4157" s="99"/>
      <c r="X4157" s="99"/>
      <c r="Y4157" s="99"/>
      <c r="Z4157" s="99"/>
      <c r="AA4157" s="99"/>
      <c r="AB4157" s="99"/>
      <c r="AC4157" s="99"/>
      <c r="AD4157" s="99"/>
      <c r="AE4157" s="99"/>
      <c r="AF4157" s="99"/>
      <c r="AG4157" s="99"/>
      <c r="AH4157" s="99"/>
    </row>
    <row r="4158">
      <c r="A4158" s="98"/>
      <c r="B4158" s="99"/>
      <c r="C4158" s="99"/>
      <c r="D4158" s="99"/>
      <c r="E4158" s="100"/>
      <c r="F4158" s="99"/>
      <c r="G4158" s="99"/>
      <c r="H4158" s="99"/>
      <c r="I4158" s="99"/>
      <c r="J4158" s="99"/>
      <c r="K4158" s="101"/>
      <c r="L4158" s="99"/>
      <c r="M4158" s="99"/>
      <c r="N4158" s="99"/>
      <c r="O4158" s="102"/>
      <c r="P4158" s="99"/>
      <c r="Q4158" s="99"/>
      <c r="R4158" s="99"/>
      <c r="S4158" s="99"/>
      <c r="T4158" s="99"/>
      <c r="U4158" s="99"/>
      <c r="V4158" s="99"/>
      <c r="W4158" s="99"/>
      <c r="X4158" s="99"/>
      <c r="Y4158" s="99"/>
      <c r="Z4158" s="99"/>
      <c r="AA4158" s="99"/>
      <c r="AB4158" s="99"/>
      <c r="AC4158" s="99"/>
      <c r="AD4158" s="99"/>
      <c r="AE4158" s="99"/>
      <c r="AF4158" s="99"/>
      <c r="AG4158" s="99"/>
      <c r="AH4158" s="99"/>
    </row>
    <row r="4159">
      <c r="A4159" s="98"/>
      <c r="B4159" s="99"/>
      <c r="C4159" s="99"/>
      <c r="D4159" s="99"/>
      <c r="E4159" s="100"/>
      <c r="F4159" s="99"/>
      <c r="G4159" s="99"/>
      <c r="H4159" s="99"/>
      <c r="I4159" s="99"/>
      <c r="J4159" s="99"/>
      <c r="K4159" s="101"/>
      <c r="L4159" s="99"/>
      <c r="M4159" s="99"/>
      <c r="N4159" s="99"/>
      <c r="O4159" s="102"/>
      <c r="P4159" s="99"/>
      <c r="Q4159" s="99"/>
      <c r="R4159" s="99"/>
      <c r="S4159" s="99"/>
      <c r="T4159" s="99"/>
      <c r="U4159" s="99"/>
      <c r="V4159" s="99"/>
      <c r="W4159" s="99"/>
      <c r="X4159" s="99"/>
      <c r="Y4159" s="99"/>
      <c r="Z4159" s="99"/>
      <c r="AA4159" s="99"/>
      <c r="AB4159" s="99"/>
      <c r="AC4159" s="99"/>
      <c r="AD4159" s="99"/>
      <c r="AE4159" s="99"/>
      <c r="AF4159" s="99"/>
      <c r="AG4159" s="99"/>
      <c r="AH4159" s="99"/>
    </row>
    <row r="4160">
      <c r="A4160" s="98"/>
      <c r="B4160" s="99"/>
      <c r="C4160" s="99"/>
      <c r="D4160" s="99"/>
      <c r="E4160" s="100"/>
      <c r="F4160" s="99"/>
      <c r="G4160" s="99"/>
      <c r="H4160" s="99"/>
      <c r="I4160" s="99"/>
      <c r="J4160" s="99"/>
      <c r="K4160" s="101"/>
      <c r="L4160" s="99"/>
      <c r="M4160" s="99"/>
      <c r="N4160" s="99"/>
      <c r="O4160" s="102"/>
      <c r="P4160" s="99"/>
      <c r="Q4160" s="99"/>
      <c r="R4160" s="99"/>
      <c r="S4160" s="99"/>
      <c r="T4160" s="99"/>
      <c r="U4160" s="99"/>
      <c r="V4160" s="99"/>
      <c r="W4160" s="99"/>
      <c r="X4160" s="99"/>
      <c r="Y4160" s="99"/>
      <c r="Z4160" s="99"/>
      <c r="AA4160" s="99"/>
      <c r="AB4160" s="99"/>
      <c r="AC4160" s="99"/>
      <c r="AD4160" s="99"/>
      <c r="AE4160" s="99"/>
      <c r="AF4160" s="99"/>
      <c r="AG4160" s="99"/>
      <c r="AH4160" s="99"/>
    </row>
    <row r="4161">
      <c r="A4161" s="98"/>
      <c r="B4161" s="99"/>
      <c r="C4161" s="99"/>
      <c r="D4161" s="99"/>
      <c r="E4161" s="100"/>
      <c r="F4161" s="99"/>
      <c r="G4161" s="99"/>
      <c r="H4161" s="99"/>
      <c r="I4161" s="99"/>
      <c r="J4161" s="99"/>
      <c r="K4161" s="101"/>
      <c r="L4161" s="99"/>
      <c r="M4161" s="99"/>
      <c r="N4161" s="99"/>
      <c r="O4161" s="102"/>
      <c r="P4161" s="99"/>
      <c r="Q4161" s="99"/>
      <c r="R4161" s="99"/>
      <c r="S4161" s="99"/>
      <c r="T4161" s="99"/>
      <c r="U4161" s="99"/>
      <c r="V4161" s="99"/>
      <c r="W4161" s="99"/>
      <c r="X4161" s="99"/>
      <c r="Y4161" s="99"/>
      <c r="Z4161" s="99"/>
      <c r="AA4161" s="99"/>
      <c r="AB4161" s="99"/>
      <c r="AC4161" s="99"/>
      <c r="AD4161" s="99"/>
      <c r="AE4161" s="99"/>
      <c r="AF4161" s="99"/>
      <c r="AG4161" s="99"/>
      <c r="AH4161" s="99"/>
    </row>
    <row r="4162">
      <c r="A4162" s="98"/>
      <c r="B4162" s="99"/>
      <c r="C4162" s="99"/>
      <c r="D4162" s="99"/>
      <c r="E4162" s="100"/>
      <c r="F4162" s="99"/>
      <c r="G4162" s="99"/>
      <c r="H4162" s="99"/>
      <c r="I4162" s="99"/>
      <c r="J4162" s="99"/>
      <c r="K4162" s="101"/>
      <c r="L4162" s="99"/>
      <c r="M4162" s="99"/>
      <c r="N4162" s="99"/>
      <c r="O4162" s="102"/>
      <c r="P4162" s="99"/>
      <c r="Q4162" s="99"/>
      <c r="R4162" s="99"/>
      <c r="S4162" s="99"/>
      <c r="T4162" s="99"/>
      <c r="U4162" s="99"/>
      <c r="V4162" s="99"/>
      <c r="W4162" s="99"/>
      <c r="X4162" s="99"/>
      <c r="Y4162" s="99"/>
      <c r="Z4162" s="99"/>
      <c r="AA4162" s="99"/>
      <c r="AB4162" s="99"/>
      <c r="AC4162" s="99"/>
      <c r="AD4162" s="99"/>
      <c r="AE4162" s="99"/>
      <c r="AF4162" s="99"/>
      <c r="AG4162" s="99"/>
      <c r="AH4162" s="99"/>
    </row>
    <row r="4163">
      <c r="A4163" s="98"/>
      <c r="B4163" s="99"/>
      <c r="C4163" s="99"/>
      <c r="D4163" s="99"/>
      <c r="E4163" s="100"/>
      <c r="F4163" s="99"/>
      <c r="G4163" s="99"/>
      <c r="H4163" s="99"/>
      <c r="I4163" s="99"/>
      <c r="J4163" s="99"/>
      <c r="K4163" s="101"/>
      <c r="L4163" s="99"/>
      <c r="M4163" s="99"/>
      <c r="N4163" s="99"/>
      <c r="O4163" s="102"/>
      <c r="P4163" s="99"/>
      <c r="Q4163" s="99"/>
      <c r="R4163" s="99"/>
      <c r="S4163" s="99"/>
      <c r="T4163" s="99"/>
      <c r="U4163" s="99"/>
      <c r="V4163" s="99"/>
      <c r="W4163" s="99"/>
      <c r="X4163" s="99"/>
      <c r="Y4163" s="99"/>
      <c r="Z4163" s="99"/>
      <c r="AA4163" s="99"/>
      <c r="AB4163" s="99"/>
      <c r="AC4163" s="99"/>
      <c r="AD4163" s="99"/>
      <c r="AE4163" s="99"/>
      <c r="AF4163" s="99"/>
      <c r="AG4163" s="99"/>
      <c r="AH4163" s="99"/>
    </row>
    <row r="4164">
      <c r="A4164" s="98"/>
      <c r="B4164" s="99"/>
      <c r="C4164" s="99"/>
      <c r="D4164" s="99"/>
      <c r="E4164" s="100"/>
      <c r="F4164" s="99"/>
      <c r="G4164" s="99"/>
      <c r="H4164" s="99"/>
      <c r="I4164" s="99"/>
      <c r="J4164" s="99"/>
      <c r="K4164" s="101"/>
      <c r="L4164" s="99"/>
      <c r="M4164" s="99"/>
      <c r="N4164" s="99"/>
      <c r="O4164" s="102"/>
      <c r="P4164" s="99"/>
      <c r="Q4164" s="99"/>
      <c r="R4164" s="99"/>
      <c r="S4164" s="99"/>
      <c r="T4164" s="99"/>
      <c r="U4164" s="99"/>
      <c r="V4164" s="99"/>
      <c r="W4164" s="99"/>
      <c r="X4164" s="99"/>
      <c r="Y4164" s="99"/>
      <c r="Z4164" s="99"/>
      <c r="AA4164" s="99"/>
      <c r="AB4164" s="99"/>
      <c r="AC4164" s="99"/>
      <c r="AD4164" s="99"/>
      <c r="AE4164" s="99"/>
      <c r="AF4164" s="99"/>
      <c r="AG4164" s="99"/>
      <c r="AH4164" s="99"/>
    </row>
    <row r="4165">
      <c r="A4165" s="98"/>
      <c r="B4165" s="99"/>
      <c r="C4165" s="99"/>
      <c r="D4165" s="99"/>
      <c r="E4165" s="100"/>
      <c r="F4165" s="99"/>
      <c r="G4165" s="99"/>
      <c r="H4165" s="99"/>
      <c r="I4165" s="99"/>
      <c r="J4165" s="99"/>
      <c r="K4165" s="101"/>
      <c r="L4165" s="99"/>
      <c r="M4165" s="99"/>
      <c r="N4165" s="99"/>
      <c r="O4165" s="102"/>
      <c r="P4165" s="99"/>
      <c r="Q4165" s="99"/>
      <c r="R4165" s="99"/>
      <c r="S4165" s="99"/>
      <c r="T4165" s="99"/>
      <c r="U4165" s="99"/>
      <c r="V4165" s="99"/>
      <c r="W4165" s="99"/>
      <c r="X4165" s="99"/>
      <c r="Y4165" s="99"/>
      <c r="Z4165" s="99"/>
      <c r="AA4165" s="99"/>
      <c r="AB4165" s="99"/>
      <c r="AC4165" s="99"/>
      <c r="AD4165" s="99"/>
      <c r="AE4165" s="99"/>
      <c r="AF4165" s="99"/>
      <c r="AG4165" s="99"/>
      <c r="AH4165" s="99"/>
    </row>
    <row r="4166">
      <c r="A4166" s="98"/>
      <c r="B4166" s="99"/>
      <c r="C4166" s="99"/>
      <c r="D4166" s="99"/>
      <c r="E4166" s="100"/>
      <c r="F4166" s="99"/>
      <c r="G4166" s="99"/>
      <c r="H4166" s="99"/>
      <c r="I4166" s="99"/>
      <c r="J4166" s="99"/>
      <c r="K4166" s="101"/>
      <c r="L4166" s="99"/>
      <c r="M4166" s="99"/>
      <c r="N4166" s="99"/>
      <c r="O4166" s="102"/>
      <c r="P4166" s="99"/>
      <c r="Q4166" s="99"/>
      <c r="R4166" s="99"/>
      <c r="S4166" s="99"/>
      <c r="T4166" s="99"/>
      <c r="U4166" s="99"/>
      <c r="V4166" s="99"/>
      <c r="W4166" s="99"/>
      <c r="X4166" s="99"/>
      <c r="Y4166" s="99"/>
      <c r="Z4166" s="99"/>
      <c r="AA4166" s="99"/>
      <c r="AB4166" s="99"/>
      <c r="AC4166" s="99"/>
      <c r="AD4166" s="99"/>
      <c r="AE4166" s="99"/>
      <c r="AF4166" s="99"/>
      <c r="AG4166" s="99"/>
      <c r="AH4166" s="99"/>
    </row>
    <row r="4167">
      <c r="A4167" s="98"/>
      <c r="B4167" s="99"/>
      <c r="C4167" s="99"/>
      <c r="D4167" s="99"/>
      <c r="E4167" s="100"/>
      <c r="F4167" s="99"/>
      <c r="G4167" s="99"/>
      <c r="H4167" s="99"/>
      <c r="I4167" s="99"/>
      <c r="J4167" s="99"/>
      <c r="K4167" s="101"/>
      <c r="L4167" s="99"/>
      <c r="M4167" s="99"/>
      <c r="N4167" s="99"/>
      <c r="O4167" s="102"/>
      <c r="P4167" s="99"/>
      <c r="Q4167" s="99"/>
      <c r="R4167" s="99"/>
      <c r="S4167" s="99"/>
      <c r="T4167" s="99"/>
      <c r="U4167" s="99"/>
      <c r="V4167" s="99"/>
      <c r="W4167" s="99"/>
      <c r="X4167" s="99"/>
      <c r="Y4167" s="99"/>
      <c r="Z4167" s="99"/>
      <c r="AA4167" s="99"/>
      <c r="AB4167" s="99"/>
      <c r="AC4167" s="99"/>
      <c r="AD4167" s="99"/>
      <c r="AE4167" s="99"/>
      <c r="AF4167" s="99"/>
      <c r="AG4167" s="99"/>
      <c r="AH4167" s="99"/>
    </row>
    <row r="4168">
      <c r="A4168" s="98"/>
      <c r="B4168" s="99"/>
      <c r="C4168" s="99"/>
      <c r="D4168" s="99"/>
      <c r="E4168" s="100"/>
      <c r="F4168" s="99"/>
      <c r="G4168" s="99"/>
      <c r="H4168" s="99"/>
      <c r="I4168" s="99"/>
      <c r="J4168" s="99"/>
      <c r="K4168" s="101"/>
      <c r="L4168" s="99"/>
      <c r="M4168" s="99"/>
      <c r="N4168" s="99"/>
      <c r="O4168" s="102"/>
      <c r="P4168" s="99"/>
      <c r="Q4168" s="99"/>
      <c r="R4168" s="99"/>
      <c r="S4168" s="99"/>
      <c r="T4168" s="99"/>
      <c r="U4168" s="99"/>
      <c r="V4168" s="99"/>
      <c r="W4168" s="99"/>
      <c r="X4168" s="99"/>
      <c r="Y4168" s="99"/>
      <c r="Z4168" s="99"/>
      <c r="AA4168" s="99"/>
      <c r="AB4168" s="99"/>
      <c r="AC4168" s="99"/>
      <c r="AD4168" s="99"/>
      <c r="AE4168" s="99"/>
      <c r="AF4168" s="99"/>
      <c r="AG4168" s="99"/>
      <c r="AH4168" s="99"/>
    </row>
    <row r="4169">
      <c r="A4169" s="98"/>
      <c r="B4169" s="99"/>
      <c r="C4169" s="99"/>
      <c r="D4169" s="99"/>
      <c r="E4169" s="100"/>
      <c r="F4169" s="99"/>
      <c r="G4169" s="99"/>
      <c r="H4169" s="99"/>
      <c r="I4169" s="99"/>
      <c r="J4169" s="99"/>
      <c r="K4169" s="101"/>
      <c r="L4169" s="99"/>
      <c r="M4169" s="99"/>
      <c r="N4169" s="99"/>
      <c r="O4169" s="102"/>
      <c r="P4169" s="99"/>
      <c r="Q4169" s="99"/>
      <c r="R4169" s="99"/>
      <c r="S4169" s="99"/>
      <c r="T4169" s="99"/>
      <c r="U4169" s="99"/>
      <c r="V4169" s="99"/>
      <c r="W4169" s="99"/>
      <c r="X4169" s="99"/>
      <c r="Y4169" s="99"/>
      <c r="Z4169" s="99"/>
      <c r="AA4169" s="99"/>
      <c r="AB4169" s="99"/>
      <c r="AC4169" s="99"/>
      <c r="AD4169" s="99"/>
      <c r="AE4169" s="99"/>
      <c r="AF4169" s="99"/>
      <c r="AG4169" s="99"/>
      <c r="AH4169" s="99"/>
    </row>
    <row r="4170">
      <c r="A4170" s="98"/>
      <c r="B4170" s="99"/>
      <c r="C4170" s="99"/>
      <c r="D4170" s="99"/>
      <c r="E4170" s="100"/>
      <c r="F4170" s="99"/>
      <c r="G4170" s="99"/>
      <c r="H4170" s="99"/>
      <c r="I4170" s="99"/>
      <c r="J4170" s="99"/>
      <c r="K4170" s="101"/>
      <c r="L4170" s="99"/>
      <c r="M4170" s="99"/>
      <c r="N4170" s="99"/>
      <c r="O4170" s="102"/>
      <c r="P4170" s="99"/>
      <c r="Q4170" s="99"/>
      <c r="R4170" s="99"/>
      <c r="S4170" s="99"/>
      <c r="T4170" s="99"/>
      <c r="U4170" s="99"/>
      <c r="V4170" s="99"/>
      <c r="W4170" s="99"/>
      <c r="X4170" s="99"/>
      <c r="Y4170" s="99"/>
      <c r="Z4170" s="99"/>
      <c r="AA4170" s="99"/>
      <c r="AB4170" s="99"/>
      <c r="AC4170" s="99"/>
      <c r="AD4170" s="99"/>
      <c r="AE4170" s="99"/>
      <c r="AF4170" s="99"/>
      <c r="AG4170" s="99"/>
      <c r="AH4170" s="99"/>
    </row>
    <row r="4171">
      <c r="A4171" s="98"/>
      <c r="B4171" s="99"/>
      <c r="C4171" s="99"/>
      <c r="D4171" s="99"/>
      <c r="E4171" s="100"/>
      <c r="F4171" s="99"/>
      <c r="G4171" s="99"/>
      <c r="H4171" s="99"/>
      <c r="I4171" s="99"/>
      <c r="J4171" s="99"/>
      <c r="K4171" s="101"/>
      <c r="L4171" s="99"/>
      <c r="M4171" s="99"/>
      <c r="N4171" s="99"/>
      <c r="O4171" s="102"/>
      <c r="P4171" s="99"/>
      <c r="Q4171" s="99"/>
      <c r="R4171" s="99"/>
      <c r="S4171" s="99"/>
      <c r="T4171" s="99"/>
      <c r="U4171" s="99"/>
      <c r="V4171" s="99"/>
      <c r="W4171" s="99"/>
      <c r="X4171" s="99"/>
      <c r="Y4171" s="99"/>
      <c r="Z4171" s="99"/>
      <c r="AA4171" s="99"/>
      <c r="AB4171" s="99"/>
      <c r="AC4171" s="99"/>
      <c r="AD4171" s="99"/>
      <c r="AE4171" s="99"/>
      <c r="AF4171" s="99"/>
      <c r="AG4171" s="99"/>
      <c r="AH4171" s="99"/>
    </row>
    <row r="4172">
      <c r="A4172" s="98"/>
      <c r="B4172" s="99"/>
      <c r="C4172" s="99"/>
      <c r="D4172" s="99"/>
      <c r="E4172" s="100"/>
      <c r="F4172" s="99"/>
      <c r="G4172" s="99"/>
      <c r="H4172" s="99"/>
      <c r="I4172" s="99"/>
      <c r="J4172" s="99"/>
      <c r="K4172" s="101"/>
      <c r="L4172" s="99"/>
      <c r="M4172" s="99"/>
      <c r="N4172" s="99"/>
      <c r="O4172" s="102"/>
      <c r="P4172" s="99"/>
      <c r="Q4172" s="99"/>
      <c r="R4172" s="99"/>
      <c r="S4172" s="99"/>
      <c r="T4172" s="99"/>
      <c r="U4172" s="99"/>
      <c r="V4172" s="99"/>
      <c r="W4172" s="99"/>
      <c r="X4172" s="99"/>
      <c r="Y4172" s="99"/>
      <c r="Z4172" s="99"/>
      <c r="AA4172" s="99"/>
      <c r="AB4172" s="99"/>
      <c r="AC4172" s="99"/>
      <c r="AD4172" s="99"/>
      <c r="AE4172" s="99"/>
      <c r="AF4172" s="99"/>
      <c r="AG4172" s="99"/>
      <c r="AH4172" s="99"/>
    </row>
    <row r="4173">
      <c r="A4173" s="98"/>
      <c r="B4173" s="99"/>
      <c r="C4173" s="99"/>
      <c r="D4173" s="99"/>
      <c r="E4173" s="100"/>
      <c r="F4173" s="99"/>
      <c r="G4173" s="99"/>
      <c r="H4173" s="99"/>
      <c r="I4173" s="99"/>
      <c r="J4173" s="99"/>
      <c r="K4173" s="101"/>
      <c r="L4173" s="99"/>
      <c r="M4173" s="99"/>
      <c r="N4173" s="99"/>
      <c r="O4173" s="102"/>
      <c r="P4173" s="99"/>
      <c r="Q4173" s="99"/>
      <c r="R4173" s="99"/>
      <c r="S4173" s="99"/>
      <c r="T4173" s="99"/>
      <c r="U4173" s="99"/>
      <c r="V4173" s="99"/>
      <c r="W4173" s="99"/>
      <c r="X4173" s="99"/>
      <c r="Y4173" s="99"/>
      <c r="Z4173" s="99"/>
      <c r="AA4173" s="99"/>
      <c r="AB4173" s="99"/>
      <c r="AC4173" s="99"/>
      <c r="AD4173" s="99"/>
      <c r="AE4173" s="99"/>
      <c r="AF4173" s="99"/>
      <c r="AG4173" s="99"/>
      <c r="AH4173" s="99"/>
    </row>
    <row r="4174">
      <c r="A4174" s="98"/>
      <c r="B4174" s="99"/>
      <c r="C4174" s="99"/>
      <c r="D4174" s="99"/>
      <c r="E4174" s="100"/>
      <c r="F4174" s="99"/>
      <c r="G4174" s="99"/>
      <c r="H4174" s="99"/>
      <c r="I4174" s="99"/>
      <c r="J4174" s="99"/>
      <c r="K4174" s="101"/>
      <c r="L4174" s="99"/>
      <c r="M4174" s="99"/>
      <c r="N4174" s="99"/>
      <c r="O4174" s="102"/>
      <c r="P4174" s="99"/>
      <c r="Q4174" s="99"/>
      <c r="R4174" s="99"/>
      <c r="S4174" s="99"/>
      <c r="T4174" s="99"/>
      <c r="U4174" s="99"/>
      <c r="V4174" s="99"/>
      <c r="W4174" s="99"/>
      <c r="X4174" s="99"/>
      <c r="Y4174" s="99"/>
      <c r="Z4174" s="99"/>
      <c r="AA4174" s="99"/>
      <c r="AB4174" s="99"/>
      <c r="AC4174" s="99"/>
      <c r="AD4174" s="99"/>
      <c r="AE4174" s="99"/>
      <c r="AF4174" s="99"/>
      <c r="AG4174" s="99"/>
      <c r="AH4174" s="99"/>
    </row>
    <row r="4175">
      <c r="A4175" s="98"/>
      <c r="B4175" s="99"/>
      <c r="C4175" s="99"/>
      <c r="D4175" s="99"/>
      <c r="E4175" s="100"/>
      <c r="F4175" s="99"/>
      <c r="G4175" s="99"/>
      <c r="H4175" s="99"/>
      <c r="I4175" s="99"/>
      <c r="J4175" s="99"/>
      <c r="K4175" s="101"/>
      <c r="L4175" s="99"/>
      <c r="M4175" s="99"/>
      <c r="N4175" s="99"/>
      <c r="O4175" s="102"/>
      <c r="P4175" s="99"/>
      <c r="Q4175" s="99"/>
      <c r="R4175" s="99"/>
      <c r="S4175" s="99"/>
      <c r="T4175" s="99"/>
      <c r="U4175" s="99"/>
      <c r="V4175" s="99"/>
      <c r="W4175" s="99"/>
      <c r="X4175" s="99"/>
      <c r="Y4175" s="99"/>
      <c r="Z4175" s="99"/>
      <c r="AA4175" s="99"/>
      <c r="AB4175" s="99"/>
      <c r="AC4175" s="99"/>
      <c r="AD4175" s="99"/>
      <c r="AE4175" s="99"/>
      <c r="AF4175" s="99"/>
      <c r="AG4175" s="99"/>
      <c r="AH4175" s="99"/>
    </row>
    <row r="4176">
      <c r="A4176" s="98"/>
      <c r="B4176" s="99"/>
      <c r="C4176" s="99"/>
      <c r="D4176" s="99"/>
      <c r="E4176" s="100"/>
      <c r="F4176" s="99"/>
      <c r="G4176" s="99"/>
      <c r="H4176" s="99"/>
      <c r="I4176" s="99"/>
      <c r="J4176" s="99"/>
      <c r="K4176" s="101"/>
      <c r="L4176" s="99"/>
      <c r="M4176" s="99"/>
      <c r="N4176" s="99"/>
      <c r="O4176" s="102"/>
      <c r="P4176" s="99"/>
      <c r="Q4176" s="99"/>
      <c r="R4176" s="99"/>
      <c r="S4176" s="99"/>
      <c r="T4176" s="99"/>
      <c r="U4176" s="99"/>
      <c r="V4176" s="99"/>
      <c r="W4176" s="99"/>
      <c r="X4176" s="99"/>
      <c r="Y4176" s="99"/>
      <c r="Z4176" s="99"/>
      <c r="AA4176" s="99"/>
      <c r="AB4176" s="99"/>
      <c r="AC4176" s="99"/>
      <c r="AD4176" s="99"/>
      <c r="AE4176" s="99"/>
      <c r="AF4176" s="99"/>
      <c r="AG4176" s="99"/>
      <c r="AH4176" s="99"/>
    </row>
    <row r="4177">
      <c r="A4177" s="98"/>
      <c r="B4177" s="99"/>
      <c r="C4177" s="99"/>
      <c r="D4177" s="99"/>
      <c r="E4177" s="100"/>
      <c r="F4177" s="99"/>
      <c r="G4177" s="99"/>
      <c r="H4177" s="99"/>
      <c r="I4177" s="99"/>
      <c r="J4177" s="99"/>
      <c r="K4177" s="101"/>
      <c r="L4177" s="99"/>
      <c r="M4177" s="99"/>
      <c r="N4177" s="99"/>
      <c r="O4177" s="102"/>
      <c r="P4177" s="99"/>
      <c r="Q4177" s="99"/>
      <c r="R4177" s="99"/>
      <c r="S4177" s="99"/>
      <c r="T4177" s="99"/>
      <c r="U4177" s="99"/>
      <c r="V4177" s="99"/>
      <c r="W4177" s="99"/>
      <c r="X4177" s="99"/>
      <c r="Y4177" s="99"/>
      <c r="Z4177" s="99"/>
      <c r="AA4177" s="99"/>
      <c r="AB4177" s="99"/>
      <c r="AC4177" s="99"/>
      <c r="AD4177" s="99"/>
      <c r="AE4177" s="99"/>
      <c r="AF4177" s="99"/>
      <c r="AG4177" s="99"/>
      <c r="AH4177" s="99"/>
    </row>
    <row r="4178">
      <c r="A4178" s="98"/>
      <c r="B4178" s="99"/>
      <c r="C4178" s="99"/>
      <c r="D4178" s="99"/>
      <c r="E4178" s="100"/>
      <c r="F4178" s="99"/>
      <c r="G4178" s="99"/>
      <c r="H4178" s="99"/>
      <c r="I4178" s="99"/>
      <c r="J4178" s="99"/>
      <c r="K4178" s="101"/>
      <c r="L4178" s="99"/>
      <c r="M4178" s="99"/>
      <c r="N4178" s="99"/>
      <c r="O4178" s="102"/>
      <c r="P4178" s="99"/>
      <c r="Q4178" s="99"/>
      <c r="R4178" s="99"/>
      <c r="S4178" s="99"/>
      <c r="T4178" s="99"/>
      <c r="U4178" s="99"/>
      <c r="V4178" s="99"/>
      <c r="W4178" s="99"/>
      <c r="X4178" s="99"/>
      <c r="Y4178" s="99"/>
      <c r="Z4178" s="99"/>
      <c r="AA4178" s="99"/>
      <c r="AB4178" s="99"/>
      <c r="AC4178" s="99"/>
      <c r="AD4178" s="99"/>
      <c r="AE4178" s="99"/>
      <c r="AF4178" s="99"/>
      <c r="AG4178" s="99"/>
      <c r="AH4178" s="99"/>
    </row>
    <row r="4179">
      <c r="A4179" s="98"/>
      <c r="B4179" s="99"/>
      <c r="C4179" s="99"/>
      <c r="D4179" s="99"/>
      <c r="E4179" s="100"/>
      <c r="F4179" s="99"/>
      <c r="G4179" s="99"/>
      <c r="H4179" s="99"/>
      <c r="I4179" s="99"/>
      <c r="J4179" s="99"/>
      <c r="K4179" s="101"/>
      <c r="L4179" s="99"/>
      <c r="M4179" s="99"/>
      <c r="N4179" s="99"/>
      <c r="O4179" s="102"/>
      <c r="P4179" s="99"/>
      <c r="Q4179" s="99"/>
      <c r="R4179" s="99"/>
      <c r="S4179" s="99"/>
      <c r="T4179" s="99"/>
      <c r="U4179" s="99"/>
      <c r="V4179" s="99"/>
      <c r="W4179" s="99"/>
      <c r="X4179" s="99"/>
      <c r="Y4179" s="99"/>
      <c r="Z4179" s="99"/>
      <c r="AA4179" s="99"/>
      <c r="AB4179" s="99"/>
      <c r="AC4179" s="99"/>
      <c r="AD4179" s="99"/>
      <c r="AE4179" s="99"/>
      <c r="AF4179" s="99"/>
      <c r="AG4179" s="99"/>
      <c r="AH4179" s="99"/>
    </row>
    <row r="4180">
      <c r="A4180" s="98"/>
      <c r="B4180" s="99"/>
      <c r="C4180" s="99"/>
      <c r="D4180" s="99"/>
      <c r="E4180" s="100"/>
      <c r="F4180" s="99"/>
      <c r="G4180" s="99"/>
      <c r="H4180" s="99"/>
      <c r="I4180" s="99"/>
      <c r="J4180" s="99"/>
      <c r="K4180" s="101"/>
      <c r="L4180" s="99"/>
      <c r="M4180" s="99"/>
      <c r="N4180" s="99"/>
      <c r="O4180" s="102"/>
      <c r="P4180" s="99"/>
      <c r="Q4180" s="99"/>
      <c r="R4180" s="99"/>
      <c r="S4180" s="99"/>
      <c r="T4180" s="99"/>
      <c r="U4180" s="99"/>
      <c r="V4180" s="99"/>
      <c r="W4180" s="99"/>
      <c r="X4180" s="99"/>
      <c r="Y4180" s="99"/>
      <c r="Z4180" s="99"/>
      <c r="AA4180" s="99"/>
      <c r="AB4180" s="99"/>
      <c r="AC4180" s="99"/>
      <c r="AD4180" s="99"/>
      <c r="AE4180" s="99"/>
      <c r="AF4180" s="99"/>
      <c r="AG4180" s="99"/>
      <c r="AH4180" s="99"/>
    </row>
    <row r="4181">
      <c r="A4181" s="98"/>
      <c r="B4181" s="99"/>
      <c r="C4181" s="99"/>
      <c r="D4181" s="99"/>
      <c r="E4181" s="100"/>
      <c r="F4181" s="99"/>
      <c r="G4181" s="99"/>
      <c r="H4181" s="99"/>
      <c r="I4181" s="99"/>
      <c r="J4181" s="99"/>
      <c r="K4181" s="101"/>
      <c r="L4181" s="99"/>
      <c r="M4181" s="99"/>
      <c r="N4181" s="99"/>
      <c r="O4181" s="102"/>
      <c r="P4181" s="99"/>
      <c r="Q4181" s="99"/>
      <c r="R4181" s="99"/>
      <c r="S4181" s="99"/>
      <c r="T4181" s="99"/>
      <c r="U4181" s="99"/>
      <c r="V4181" s="99"/>
      <c r="W4181" s="99"/>
      <c r="X4181" s="99"/>
      <c r="Y4181" s="99"/>
      <c r="Z4181" s="99"/>
      <c r="AA4181" s="99"/>
      <c r="AB4181" s="99"/>
      <c r="AC4181" s="99"/>
      <c r="AD4181" s="99"/>
      <c r="AE4181" s="99"/>
      <c r="AF4181" s="99"/>
      <c r="AG4181" s="99"/>
      <c r="AH4181" s="99"/>
    </row>
    <row r="4182">
      <c r="A4182" s="98"/>
      <c r="B4182" s="99"/>
      <c r="C4182" s="99"/>
      <c r="D4182" s="99"/>
      <c r="E4182" s="100"/>
      <c r="F4182" s="99"/>
      <c r="G4182" s="99"/>
      <c r="H4182" s="99"/>
      <c r="I4182" s="99"/>
      <c r="J4182" s="99"/>
      <c r="K4182" s="101"/>
      <c r="L4182" s="99"/>
      <c r="M4182" s="99"/>
      <c r="N4182" s="99"/>
      <c r="O4182" s="102"/>
      <c r="P4182" s="99"/>
      <c r="Q4182" s="99"/>
      <c r="R4182" s="99"/>
      <c r="S4182" s="99"/>
      <c r="T4182" s="99"/>
      <c r="U4182" s="99"/>
      <c r="V4182" s="99"/>
      <c r="W4182" s="99"/>
      <c r="X4182" s="99"/>
      <c r="Y4182" s="99"/>
      <c r="Z4182" s="99"/>
      <c r="AA4182" s="99"/>
      <c r="AB4182" s="99"/>
      <c r="AC4182" s="99"/>
      <c r="AD4182" s="99"/>
      <c r="AE4182" s="99"/>
      <c r="AF4182" s="99"/>
      <c r="AG4182" s="99"/>
      <c r="AH4182" s="99"/>
    </row>
    <row r="4183">
      <c r="A4183" s="98"/>
      <c r="B4183" s="99"/>
      <c r="C4183" s="99"/>
      <c r="D4183" s="99"/>
      <c r="E4183" s="100"/>
      <c r="F4183" s="99"/>
      <c r="G4183" s="99"/>
      <c r="H4183" s="99"/>
      <c r="I4183" s="99"/>
      <c r="J4183" s="99"/>
      <c r="K4183" s="101"/>
      <c r="L4183" s="99"/>
      <c r="M4183" s="99"/>
      <c r="N4183" s="99"/>
      <c r="O4183" s="102"/>
      <c r="P4183" s="99"/>
      <c r="Q4183" s="99"/>
      <c r="R4183" s="99"/>
      <c r="S4183" s="99"/>
      <c r="T4183" s="99"/>
      <c r="U4183" s="99"/>
      <c r="V4183" s="99"/>
      <c r="W4183" s="99"/>
      <c r="X4183" s="99"/>
      <c r="Y4183" s="99"/>
      <c r="Z4183" s="99"/>
      <c r="AA4183" s="99"/>
      <c r="AB4183" s="99"/>
      <c r="AC4183" s="99"/>
      <c r="AD4183" s="99"/>
      <c r="AE4183" s="99"/>
      <c r="AF4183" s="99"/>
      <c r="AG4183" s="99"/>
      <c r="AH4183" s="99"/>
    </row>
    <row r="4184">
      <c r="A4184" s="98"/>
      <c r="B4184" s="99"/>
      <c r="C4184" s="99"/>
      <c r="D4184" s="99"/>
      <c r="E4184" s="100"/>
      <c r="F4184" s="99"/>
      <c r="G4184" s="99"/>
      <c r="H4184" s="99"/>
      <c r="I4184" s="99"/>
      <c r="J4184" s="99"/>
      <c r="K4184" s="101"/>
      <c r="L4184" s="99"/>
      <c r="M4184" s="99"/>
      <c r="N4184" s="99"/>
      <c r="O4184" s="102"/>
      <c r="P4184" s="99"/>
      <c r="Q4184" s="99"/>
      <c r="R4184" s="99"/>
      <c r="S4184" s="99"/>
      <c r="T4184" s="99"/>
      <c r="U4184" s="99"/>
      <c r="V4184" s="99"/>
      <c r="W4184" s="99"/>
      <c r="X4184" s="99"/>
      <c r="Y4184" s="99"/>
      <c r="Z4184" s="99"/>
      <c r="AA4184" s="99"/>
      <c r="AB4184" s="99"/>
      <c r="AC4184" s="99"/>
      <c r="AD4184" s="99"/>
      <c r="AE4184" s="99"/>
      <c r="AF4184" s="99"/>
      <c r="AG4184" s="99"/>
      <c r="AH4184" s="99"/>
    </row>
    <row r="4185">
      <c r="A4185" s="98"/>
      <c r="B4185" s="99"/>
      <c r="C4185" s="99"/>
      <c r="D4185" s="99"/>
      <c r="E4185" s="100"/>
      <c r="F4185" s="99"/>
      <c r="G4185" s="99"/>
      <c r="H4185" s="99"/>
      <c r="I4185" s="99"/>
      <c r="J4185" s="99"/>
      <c r="K4185" s="101"/>
      <c r="L4185" s="99"/>
      <c r="M4185" s="99"/>
      <c r="N4185" s="99"/>
      <c r="O4185" s="102"/>
      <c r="P4185" s="99"/>
      <c r="Q4185" s="99"/>
      <c r="R4185" s="99"/>
      <c r="S4185" s="99"/>
      <c r="T4185" s="99"/>
      <c r="U4185" s="99"/>
      <c r="V4185" s="99"/>
      <c r="W4185" s="99"/>
      <c r="X4185" s="99"/>
      <c r="Y4185" s="99"/>
      <c r="Z4185" s="99"/>
      <c r="AA4185" s="99"/>
      <c r="AB4185" s="99"/>
      <c r="AC4185" s="99"/>
      <c r="AD4185" s="99"/>
      <c r="AE4185" s="99"/>
      <c r="AF4185" s="99"/>
      <c r="AG4185" s="99"/>
      <c r="AH4185" s="99"/>
    </row>
    <row r="4186">
      <c r="A4186" s="98"/>
      <c r="B4186" s="99"/>
      <c r="C4186" s="99"/>
      <c r="D4186" s="99"/>
      <c r="E4186" s="100"/>
      <c r="F4186" s="99"/>
      <c r="G4186" s="99"/>
      <c r="H4186" s="99"/>
      <c r="I4186" s="99"/>
      <c r="J4186" s="99"/>
      <c r="K4186" s="101"/>
      <c r="L4186" s="99"/>
      <c r="M4186" s="99"/>
      <c r="N4186" s="99"/>
      <c r="O4186" s="102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</row>
    <row r="4187">
      <c r="A4187" s="98"/>
      <c r="B4187" s="99"/>
      <c r="C4187" s="99"/>
      <c r="D4187" s="99"/>
      <c r="E4187" s="100"/>
      <c r="F4187" s="99"/>
      <c r="G4187" s="99"/>
      <c r="H4187" s="99"/>
      <c r="I4187" s="99"/>
      <c r="J4187" s="99"/>
      <c r="K4187" s="101"/>
      <c r="L4187" s="99"/>
      <c r="M4187" s="99"/>
      <c r="N4187" s="99"/>
      <c r="O4187" s="102"/>
      <c r="P4187" s="99"/>
      <c r="Q4187" s="99"/>
      <c r="R4187" s="99"/>
      <c r="S4187" s="99"/>
      <c r="T4187" s="99"/>
      <c r="U4187" s="99"/>
      <c r="V4187" s="99"/>
      <c r="W4187" s="99"/>
      <c r="X4187" s="99"/>
      <c r="Y4187" s="99"/>
      <c r="Z4187" s="99"/>
      <c r="AA4187" s="99"/>
      <c r="AB4187" s="99"/>
      <c r="AC4187" s="99"/>
      <c r="AD4187" s="99"/>
      <c r="AE4187" s="99"/>
      <c r="AF4187" s="99"/>
      <c r="AG4187" s="99"/>
      <c r="AH4187" s="99"/>
    </row>
    <row r="4188">
      <c r="A4188" s="98"/>
      <c r="B4188" s="99"/>
      <c r="C4188" s="99"/>
      <c r="D4188" s="99"/>
      <c r="E4188" s="100"/>
      <c r="F4188" s="99"/>
      <c r="G4188" s="99"/>
      <c r="H4188" s="99"/>
      <c r="I4188" s="99"/>
      <c r="J4188" s="99"/>
      <c r="K4188" s="101"/>
      <c r="L4188" s="99"/>
      <c r="M4188" s="99"/>
      <c r="N4188" s="99"/>
      <c r="O4188" s="102"/>
      <c r="P4188" s="99"/>
      <c r="Q4188" s="99"/>
      <c r="R4188" s="99"/>
      <c r="S4188" s="99"/>
      <c r="T4188" s="99"/>
      <c r="U4188" s="99"/>
      <c r="V4188" s="99"/>
      <c r="W4188" s="99"/>
      <c r="X4188" s="99"/>
      <c r="Y4188" s="99"/>
      <c r="Z4188" s="99"/>
      <c r="AA4188" s="99"/>
      <c r="AB4188" s="99"/>
      <c r="AC4188" s="99"/>
      <c r="AD4188" s="99"/>
      <c r="AE4188" s="99"/>
      <c r="AF4188" s="99"/>
      <c r="AG4188" s="99"/>
      <c r="AH4188" s="99"/>
    </row>
    <row r="4189">
      <c r="A4189" s="98"/>
      <c r="B4189" s="99"/>
      <c r="C4189" s="99"/>
      <c r="D4189" s="99"/>
      <c r="E4189" s="100"/>
      <c r="F4189" s="99"/>
      <c r="G4189" s="99"/>
      <c r="H4189" s="99"/>
      <c r="I4189" s="99"/>
      <c r="J4189" s="99"/>
      <c r="K4189" s="101"/>
      <c r="L4189" s="99"/>
      <c r="M4189" s="99"/>
      <c r="N4189" s="99"/>
      <c r="O4189" s="102"/>
      <c r="P4189" s="99"/>
      <c r="Q4189" s="99"/>
      <c r="R4189" s="99"/>
      <c r="S4189" s="99"/>
      <c r="T4189" s="99"/>
      <c r="U4189" s="99"/>
      <c r="V4189" s="99"/>
      <c r="W4189" s="99"/>
      <c r="X4189" s="99"/>
      <c r="Y4189" s="99"/>
      <c r="Z4189" s="99"/>
      <c r="AA4189" s="99"/>
      <c r="AB4189" s="99"/>
      <c r="AC4189" s="99"/>
      <c r="AD4189" s="99"/>
      <c r="AE4189" s="99"/>
      <c r="AF4189" s="99"/>
      <c r="AG4189" s="99"/>
      <c r="AH4189" s="99"/>
    </row>
    <row r="4190">
      <c r="A4190" s="98"/>
      <c r="B4190" s="99"/>
      <c r="C4190" s="99"/>
      <c r="D4190" s="99"/>
      <c r="E4190" s="100"/>
      <c r="F4190" s="99"/>
      <c r="G4190" s="99"/>
      <c r="H4190" s="99"/>
      <c r="I4190" s="99"/>
      <c r="J4190" s="99"/>
      <c r="K4190" s="101"/>
      <c r="L4190" s="99"/>
      <c r="M4190" s="99"/>
      <c r="N4190" s="99"/>
      <c r="O4190" s="102"/>
      <c r="P4190" s="99"/>
      <c r="Q4190" s="99"/>
      <c r="R4190" s="99"/>
      <c r="S4190" s="99"/>
      <c r="T4190" s="99"/>
      <c r="U4190" s="99"/>
      <c r="V4190" s="99"/>
      <c r="W4190" s="99"/>
      <c r="X4190" s="99"/>
      <c r="Y4190" s="99"/>
      <c r="Z4190" s="99"/>
      <c r="AA4190" s="99"/>
      <c r="AB4190" s="99"/>
      <c r="AC4190" s="99"/>
      <c r="AD4190" s="99"/>
      <c r="AE4190" s="99"/>
      <c r="AF4190" s="99"/>
      <c r="AG4190" s="99"/>
      <c r="AH4190" s="99"/>
    </row>
    <row r="4191">
      <c r="A4191" s="98"/>
      <c r="B4191" s="99"/>
      <c r="C4191" s="99"/>
      <c r="D4191" s="99"/>
      <c r="E4191" s="100"/>
      <c r="F4191" s="99"/>
      <c r="G4191" s="99"/>
      <c r="H4191" s="99"/>
      <c r="I4191" s="99"/>
      <c r="J4191" s="99"/>
      <c r="K4191" s="101"/>
      <c r="L4191" s="99"/>
      <c r="M4191" s="99"/>
      <c r="N4191" s="99"/>
      <c r="O4191" s="102"/>
      <c r="P4191" s="99"/>
      <c r="Q4191" s="99"/>
      <c r="R4191" s="99"/>
      <c r="S4191" s="99"/>
      <c r="T4191" s="99"/>
      <c r="U4191" s="99"/>
      <c r="V4191" s="99"/>
      <c r="W4191" s="99"/>
      <c r="X4191" s="99"/>
      <c r="Y4191" s="99"/>
      <c r="Z4191" s="99"/>
      <c r="AA4191" s="99"/>
      <c r="AB4191" s="99"/>
      <c r="AC4191" s="99"/>
      <c r="AD4191" s="99"/>
      <c r="AE4191" s="99"/>
      <c r="AF4191" s="99"/>
      <c r="AG4191" s="99"/>
      <c r="AH4191" s="99"/>
    </row>
    <row r="4192">
      <c r="A4192" s="98"/>
      <c r="B4192" s="99"/>
      <c r="C4192" s="99"/>
      <c r="D4192" s="99"/>
      <c r="E4192" s="100"/>
      <c r="F4192" s="99"/>
      <c r="G4192" s="99"/>
      <c r="H4192" s="99"/>
      <c r="I4192" s="99"/>
      <c r="J4192" s="99"/>
      <c r="K4192" s="101"/>
      <c r="L4192" s="99"/>
      <c r="M4192" s="99"/>
      <c r="N4192" s="99"/>
      <c r="O4192" s="102"/>
      <c r="P4192" s="99"/>
      <c r="Q4192" s="99"/>
      <c r="R4192" s="99"/>
      <c r="S4192" s="99"/>
      <c r="T4192" s="99"/>
      <c r="U4192" s="99"/>
      <c r="V4192" s="99"/>
      <c r="W4192" s="99"/>
      <c r="X4192" s="99"/>
      <c r="Y4192" s="99"/>
      <c r="Z4192" s="99"/>
      <c r="AA4192" s="99"/>
      <c r="AB4192" s="99"/>
      <c r="AC4192" s="99"/>
      <c r="AD4192" s="99"/>
      <c r="AE4192" s="99"/>
      <c r="AF4192" s="99"/>
      <c r="AG4192" s="99"/>
      <c r="AH4192" s="99"/>
    </row>
    <row r="4193">
      <c r="A4193" s="98"/>
      <c r="B4193" s="99"/>
      <c r="C4193" s="99"/>
      <c r="D4193" s="99"/>
      <c r="E4193" s="100"/>
      <c r="F4193" s="99"/>
      <c r="G4193" s="99"/>
      <c r="H4193" s="99"/>
      <c r="I4193" s="99"/>
      <c r="J4193" s="99"/>
      <c r="K4193" s="101"/>
      <c r="L4193" s="99"/>
      <c r="M4193" s="99"/>
      <c r="N4193" s="99"/>
      <c r="O4193" s="102"/>
      <c r="P4193" s="99"/>
      <c r="Q4193" s="99"/>
      <c r="R4193" s="99"/>
      <c r="S4193" s="99"/>
      <c r="T4193" s="99"/>
      <c r="U4193" s="99"/>
      <c r="V4193" s="99"/>
      <c r="W4193" s="99"/>
      <c r="X4193" s="99"/>
      <c r="Y4193" s="99"/>
      <c r="Z4193" s="99"/>
      <c r="AA4193" s="99"/>
      <c r="AB4193" s="99"/>
      <c r="AC4193" s="99"/>
      <c r="AD4193" s="99"/>
      <c r="AE4193" s="99"/>
      <c r="AF4193" s="99"/>
      <c r="AG4193" s="99"/>
      <c r="AH4193" s="99"/>
    </row>
    <row r="4194">
      <c r="A4194" s="98"/>
      <c r="B4194" s="99"/>
      <c r="C4194" s="99"/>
      <c r="D4194" s="99"/>
      <c r="E4194" s="100"/>
      <c r="F4194" s="99"/>
      <c r="G4194" s="99"/>
      <c r="H4194" s="99"/>
      <c r="I4194" s="99"/>
      <c r="J4194" s="99"/>
      <c r="K4194" s="101"/>
      <c r="L4194" s="99"/>
      <c r="M4194" s="99"/>
      <c r="N4194" s="99"/>
      <c r="O4194" s="102"/>
      <c r="P4194" s="99"/>
      <c r="Q4194" s="99"/>
      <c r="R4194" s="99"/>
      <c r="S4194" s="99"/>
      <c r="T4194" s="99"/>
      <c r="U4194" s="99"/>
      <c r="V4194" s="99"/>
      <c r="W4194" s="99"/>
      <c r="X4194" s="99"/>
      <c r="Y4194" s="99"/>
      <c r="Z4194" s="99"/>
      <c r="AA4194" s="99"/>
      <c r="AB4194" s="99"/>
      <c r="AC4194" s="99"/>
      <c r="AD4194" s="99"/>
      <c r="AE4194" s="99"/>
      <c r="AF4194" s="99"/>
      <c r="AG4194" s="99"/>
      <c r="AH4194" s="99"/>
    </row>
    <row r="4195">
      <c r="A4195" s="98"/>
      <c r="B4195" s="99"/>
      <c r="C4195" s="99"/>
      <c r="D4195" s="99"/>
      <c r="E4195" s="100"/>
      <c r="F4195" s="99"/>
      <c r="G4195" s="99"/>
      <c r="H4195" s="99"/>
      <c r="I4195" s="99"/>
      <c r="J4195" s="99"/>
      <c r="K4195" s="101"/>
      <c r="L4195" s="99"/>
      <c r="M4195" s="99"/>
      <c r="N4195" s="99"/>
      <c r="O4195" s="102"/>
      <c r="P4195" s="99"/>
      <c r="Q4195" s="99"/>
      <c r="R4195" s="99"/>
      <c r="S4195" s="99"/>
      <c r="T4195" s="99"/>
      <c r="U4195" s="99"/>
      <c r="V4195" s="99"/>
      <c r="W4195" s="99"/>
      <c r="X4195" s="99"/>
      <c r="Y4195" s="99"/>
      <c r="Z4195" s="99"/>
      <c r="AA4195" s="99"/>
      <c r="AB4195" s="99"/>
      <c r="AC4195" s="99"/>
      <c r="AD4195" s="99"/>
      <c r="AE4195" s="99"/>
      <c r="AF4195" s="99"/>
      <c r="AG4195" s="99"/>
      <c r="AH4195" s="99"/>
    </row>
    <row r="4196">
      <c r="A4196" s="98"/>
      <c r="B4196" s="99"/>
      <c r="C4196" s="99"/>
      <c r="D4196" s="99"/>
      <c r="E4196" s="100"/>
      <c r="F4196" s="99"/>
      <c r="G4196" s="99"/>
      <c r="H4196" s="99"/>
      <c r="I4196" s="99"/>
      <c r="J4196" s="99"/>
      <c r="K4196" s="101"/>
      <c r="L4196" s="99"/>
      <c r="M4196" s="99"/>
      <c r="N4196" s="99"/>
      <c r="O4196" s="102"/>
      <c r="P4196" s="99"/>
      <c r="Q4196" s="99"/>
      <c r="R4196" s="99"/>
      <c r="S4196" s="99"/>
      <c r="T4196" s="99"/>
      <c r="U4196" s="99"/>
      <c r="V4196" s="99"/>
      <c r="W4196" s="99"/>
      <c r="X4196" s="99"/>
      <c r="Y4196" s="99"/>
      <c r="Z4196" s="99"/>
      <c r="AA4196" s="99"/>
      <c r="AB4196" s="99"/>
      <c r="AC4196" s="99"/>
      <c r="AD4196" s="99"/>
      <c r="AE4196" s="99"/>
      <c r="AF4196" s="99"/>
      <c r="AG4196" s="99"/>
      <c r="AH4196" s="99"/>
    </row>
    <row r="4197">
      <c r="A4197" s="98"/>
      <c r="B4197" s="99"/>
      <c r="C4197" s="99"/>
      <c r="D4197" s="99"/>
      <c r="E4197" s="100"/>
      <c r="F4197" s="99"/>
      <c r="G4197" s="99"/>
      <c r="H4197" s="99"/>
      <c r="I4197" s="99"/>
      <c r="J4197" s="99"/>
      <c r="K4197" s="101"/>
      <c r="L4197" s="99"/>
      <c r="M4197" s="99"/>
      <c r="N4197" s="99"/>
      <c r="O4197" s="102"/>
      <c r="P4197" s="99"/>
      <c r="Q4197" s="99"/>
      <c r="R4197" s="99"/>
      <c r="S4197" s="99"/>
      <c r="T4197" s="99"/>
      <c r="U4197" s="99"/>
      <c r="V4197" s="99"/>
      <c r="W4197" s="99"/>
      <c r="X4197" s="99"/>
      <c r="Y4197" s="99"/>
      <c r="Z4197" s="99"/>
      <c r="AA4197" s="99"/>
      <c r="AB4197" s="99"/>
      <c r="AC4197" s="99"/>
      <c r="AD4197" s="99"/>
      <c r="AE4197" s="99"/>
      <c r="AF4197" s="99"/>
      <c r="AG4197" s="99"/>
      <c r="AH4197" s="99"/>
    </row>
    <row r="4198">
      <c r="A4198" s="98"/>
      <c r="B4198" s="99"/>
      <c r="C4198" s="99"/>
      <c r="D4198" s="99"/>
      <c r="E4198" s="100"/>
      <c r="F4198" s="99"/>
      <c r="G4198" s="99"/>
      <c r="H4198" s="99"/>
      <c r="I4198" s="99"/>
      <c r="J4198" s="99"/>
      <c r="K4198" s="101"/>
      <c r="L4198" s="99"/>
      <c r="M4198" s="99"/>
      <c r="N4198" s="99"/>
      <c r="O4198" s="102"/>
      <c r="P4198" s="99"/>
      <c r="Q4198" s="99"/>
      <c r="R4198" s="99"/>
      <c r="S4198" s="99"/>
      <c r="T4198" s="99"/>
      <c r="U4198" s="99"/>
      <c r="V4198" s="99"/>
      <c r="W4198" s="99"/>
      <c r="X4198" s="99"/>
      <c r="Y4198" s="99"/>
      <c r="Z4198" s="99"/>
      <c r="AA4198" s="99"/>
      <c r="AB4198" s="99"/>
      <c r="AC4198" s="99"/>
      <c r="AD4198" s="99"/>
      <c r="AE4198" s="99"/>
      <c r="AF4198" s="99"/>
      <c r="AG4198" s="99"/>
      <c r="AH4198" s="99"/>
    </row>
    <row r="4199">
      <c r="A4199" s="98"/>
      <c r="B4199" s="99"/>
      <c r="C4199" s="99"/>
      <c r="D4199" s="99"/>
      <c r="E4199" s="100"/>
      <c r="F4199" s="99"/>
      <c r="G4199" s="99"/>
      <c r="H4199" s="99"/>
      <c r="I4199" s="99"/>
      <c r="J4199" s="99"/>
      <c r="K4199" s="101"/>
      <c r="L4199" s="99"/>
      <c r="M4199" s="99"/>
      <c r="N4199" s="99"/>
      <c r="O4199" s="102"/>
      <c r="P4199" s="99"/>
      <c r="Q4199" s="99"/>
      <c r="R4199" s="99"/>
      <c r="S4199" s="99"/>
      <c r="T4199" s="99"/>
      <c r="U4199" s="99"/>
      <c r="V4199" s="99"/>
      <c r="W4199" s="99"/>
      <c r="X4199" s="99"/>
      <c r="Y4199" s="99"/>
      <c r="Z4199" s="99"/>
      <c r="AA4199" s="99"/>
      <c r="AB4199" s="99"/>
      <c r="AC4199" s="99"/>
      <c r="AD4199" s="99"/>
      <c r="AE4199" s="99"/>
      <c r="AF4199" s="99"/>
      <c r="AG4199" s="99"/>
      <c r="AH4199" s="99"/>
    </row>
    <row r="4200">
      <c r="A4200" s="98"/>
      <c r="B4200" s="99"/>
      <c r="C4200" s="99"/>
      <c r="D4200" s="99"/>
      <c r="E4200" s="100"/>
      <c r="F4200" s="99"/>
      <c r="G4200" s="99"/>
      <c r="H4200" s="99"/>
      <c r="I4200" s="99"/>
      <c r="J4200" s="99"/>
      <c r="K4200" s="101"/>
      <c r="L4200" s="99"/>
      <c r="M4200" s="99"/>
      <c r="N4200" s="99"/>
      <c r="O4200" s="102"/>
      <c r="P4200" s="99"/>
      <c r="Q4200" s="99"/>
      <c r="R4200" s="99"/>
      <c r="S4200" s="99"/>
      <c r="T4200" s="99"/>
      <c r="U4200" s="99"/>
      <c r="V4200" s="99"/>
      <c r="W4200" s="99"/>
      <c r="X4200" s="99"/>
      <c r="Y4200" s="99"/>
      <c r="Z4200" s="99"/>
      <c r="AA4200" s="99"/>
      <c r="AB4200" s="99"/>
      <c r="AC4200" s="99"/>
      <c r="AD4200" s="99"/>
      <c r="AE4200" s="99"/>
      <c r="AF4200" s="99"/>
      <c r="AG4200" s="99"/>
      <c r="AH4200" s="99"/>
    </row>
    <row r="4201">
      <c r="A4201" s="98"/>
      <c r="B4201" s="99"/>
      <c r="C4201" s="99"/>
      <c r="D4201" s="99"/>
      <c r="E4201" s="100"/>
      <c r="F4201" s="99"/>
      <c r="G4201" s="99"/>
      <c r="H4201" s="99"/>
      <c r="I4201" s="99"/>
      <c r="J4201" s="99"/>
      <c r="K4201" s="101"/>
      <c r="L4201" s="99"/>
      <c r="M4201" s="99"/>
      <c r="N4201" s="99"/>
      <c r="O4201" s="102"/>
      <c r="P4201" s="99"/>
      <c r="Q4201" s="99"/>
      <c r="R4201" s="99"/>
      <c r="S4201" s="99"/>
      <c r="T4201" s="99"/>
      <c r="U4201" s="99"/>
      <c r="V4201" s="99"/>
      <c r="W4201" s="99"/>
      <c r="X4201" s="99"/>
      <c r="Y4201" s="99"/>
      <c r="Z4201" s="99"/>
      <c r="AA4201" s="99"/>
      <c r="AB4201" s="99"/>
      <c r="AC4201" s="99"/>
      <c r="AD4201" s="99"/>
      <c r="AE4201" s="99"/>
      <c r="AF4201" s="99"/>
      <c r="AG4201" s="99"/>
      <c r="AH4201" s="99"/>
    </row>
    <row r="4202">
      <c r="A4202" s="98"/>
      <c r="B4202" s="99"/>
      <c r="C4202" s="99"/>
      <c r="D4202" s="99"/>
      <c r="E4202" s="100"/>
      <c r="F4202" s="99"/>
      <c r="G4202" s="99"/>
      <c r="H4202" s="99"/>
      <c r="I4202" s="99"/>
      <c r="J4202" s="99"/>
      <c r="K4202" s="101"/>
      <c r="L4202" s="99"/>
      <c r="M4202" s="99"/>
      <c r="N4202" s="99"/>
      <c r="O4202" s="102"/>
      <c r="P4202" s="99"/>
      <c r="Q4202" s="99"/>
      <c r="R4202" s="99"/>
      <c r="S4202" s="99"/>
      <c r="T4202" s="99"/>
      <c r="U4202" s="99"/>
      <c r="V4202" s="99"/>
      <c r="W4202" s="99"/>
      <c r="X4202" s="99"/>
      <c r="Y4202" s="99"/>
      <c r="Z4202" s="99"/>
      <c r="AA4202" s="99"/>
      <c r="AB4202" s="99"/>
      <c r="AC4202" s="99"/>
      <c r="AD4202" s="99"/>
      <c r="AE4202" s="99"/>
      <c r="AF4202" s="99"/>
      <c r="AG4202" s="99"/>
      <c r="AH4202" s="99"/>
    </row>
    <row r="4203">
      <c r="A4203" s="98"/>
      <c r="B4203" s="99"/>
      <c r="C4203" s="99"/>
      <c r="D4203" s="99"/>
      <c r="E4203" s="100"/>
      <c r="F4203" s="99"/>
      <c r="G4203" s="99"/>
      <c r="H4203" s="99"/>
      <c r="I4203" s="99"/>
      <c r="J4203" s="99"/>
      <c r="K4203" s="101"/>
      <c r="L4203" s="99"/>
      <c r="M4203" s="99"/>
      <c r="N4203" s="99"/>
      <c r="O4203" s="102"/>
      <c r="P4203" s="99"/>
      <c r="Q4203" s="99"/>
      <c r="R4203" s="99"/>
      <c r="S4203" s="99"/>
      <c r="T4203" s="99"/>
      <c r="U4203" s="99"/>
      <c r="V4203" s="99"/>
      <c r="W4203" s="99"/>
      <c r="X4203" s="99"/>
      <c r="Y4203" s="99"/>
      <c r="Z4203" s="99"/>
      <c r="AA4203" s="99"/>
      <c r="AB4203" s="99"/>
      <c r="AC4203" s="99"/>
      <c r="AD4203" s="99"/>
      <c r="AE4203" s="99"/>
      <c r="AF4203" s="99"/>
      <c r="AG4203" s="99"/>
      <c r="AH4203" s="99"/>
    </row>
    <row r="4204">
      <c r="A4204" s="98"/>
      <c r="B4204" s="99"/>
      <c r="C4204" s="99"/>
      <c r="D4204" s="99"/>
      <c r="E4204" s="100"/>
      <c r="F4204" s="99"/>
      <c r="G4204" s="99"/>
      <c r="H4204" s="99"/>
      <c r="I4204" s="99"/>
      <c r="J4204" s="99"/>
      <c r="K4204" s="101"/>
      <c r="L4204" s="99"/>
      <c r="M4204" s="99"/>
      <c r="N4204" s="99"/>
      <c r="O4204" s="102"/>
      <c r="P4204" s="99"/>
      <c r="Q4204" s="99"/>
      <c r="R4204" s="99"/>
      <c r="S4204" s="99"/>
      <c r="T4204" s="99"/>
      <c r="U4204" s="99"/>
      <c r="V4204" s="99"/>
      <c r="W4204" s="99"/>
      <c r="X4204" s="99"/>
      <c r="Y4204" s="99"/>
      <c r="Z4204" s="99"/>
      <c r="AA4204" s="99"/>
      <c r="AB4204" s="99"/>
      <c r="AC4204" s="99"/>
      <c r="AD4204" s="99"/>
      <c r="AE4204" s="99"/>
      <c r="AF4204" s="99"/>
      <c r="AG4204" s="99"/>
      <c r="AH4204" s="99"/>
    </row>
    <row r="4205">
      <c r="A4205" s="98"/>
      <c r="B4205" s="99"/>
      <c r="C4205" s="99"/>
      <c r="D4205" s="99"/>
      <c r="E4205" s="100"/>
      <c r="F4205" s="99"/>
      <c r="G4205" s="99"/>
      <c r="H4205" s="99"/>
      <c r="I4205" s="99"/>
      <c r="J4205" s="99"/>
      <c r="K4205" s="101"/>
      <c r="L4205" s="99"/>
      <c r="M4205" s="99"/>
      <c r="N4205" s="99"/>
      <c r="O4205" s="102"/>
      <c r="P4205" s="99"/>
      <c r="Q4205" s="99"/>
      <c r="R4205" s="99"/>
      <c r="S4205" s="99"/>
      <c r="T4205" s="99"/>
      <c r="U4205" s="99"/>
      <c r="V4205" s="99"/>
      <c r="W4205" s="99"/>
      <c r="X4205" s="99"/>
      <c r="Y4205" s="99"/>
      <c r="Z4205" s="99"/>
      <c r="AA4205" s="99"/>
      <c r="AB4205" s="99"/>
      <c r="AC4205" s="99"/>
      <c r="AD4205" s="99"/>
      <c r="AE4205" s="99"/>
      <c r="AF4205" s="99"/>
      <c r="AG4205" s="99"/>
      <c r="AH4205" s="99"/>
    </row>
    <row r="4206">
      <c r="A4206" s="98"/>
      <c r="B4206" s="99"/>
      <c r="C4206" s="99"/>
      <c r="D4206" s="99"/>
      <c r="E4206" s="100"/>
      <c r="F4206" s="99"/>
      <c r="G4206" s="99"/>
      <c r="H4206" s="99"/>
      <c r="I4206" s="99"/>
      <c r="J4206" s="99"/>
      <c r="K4206" s="101"/>
      <c r="L4206" s="99"/>
      <c r="M4206" s="99"/>
      <c r="N4206" s="99"/>
      <c r="O4206" s="102"/>
      <c r="P4206" s="99"/>
      <c r="Q4206" s="99"/>
      <c r="R4206" s="99"/>
      <c r="S4206" s="99"/>
      <c r="T4206" s="99"/>
      <c r="U4206" s="99"/>
      <c r="V4206" s="99"/>
      <c r="W4206" s="99"/>
      <c r="X4206" s="99"/>
      <c r="Y4206" s="99"/>
      <c r="Z4206" s="99"/>
      <c r="AA4206" s="99"/>
      <c r="AB4206" s="99"/>
      <c r="AC4206" s="99"/>
      <c r="AD4206" s="99"/>
      <c r="AE4206" s="99"/>
      <c r="AF4206" s="99"/>
      <c r="AG4206" s="99"/>
      <c r="AH4206" s="99"/>
    </row>
    <row r="4207">
      <c r="A4207" s="98"/>
      <c r="B4207" s="99"/>
      <c r="C4207" s="99"/>
      <c r="D4207" s="99"/>
      <c r="E4207" s="100"/>
      <c r="F4207" s="99"/>
      <c r="G4207" s="99"/>
      <c r="H4207" s="99"/>
      <c r="I4207" s="99"/>
      <c r="J4207" s="99"/>
      <c r="K4207" s="101"/>
      <c r="L4207" s="99"/>
      <c r="M4207" s="99"/>
      <c r="N4207" s="99"/>
      <c r="O4207" s="102"/>
      <c r="P4207" s="99"/>
      <c r="Q4207" s="99"/>
      <c r="R4207" s="99"/>
      <c r="S4207" s="99"/>
      <c r="T4207" s="99"/>
      <c r="U4207" s="99"/>
      <c r="V4207" s="99"/>
      <c r="W4207" s="99"/>
      <c r="X4207" s="99"/>
      <c r="Y4207" s="99"/>
      <c r="Z4207" s="99"/>
      <c r="AA4207" s="99"/>
      <c r="AB4207" s="99"/>
      <c r="AC4207" s="99"/>
      <c r="AD4207" s="99"/>
      <c r="AE4207" s="99"/>
      <c r="AF4207" s="99"/>
      <c r="AG4207" s="99"/>
      <c r="AH4207" s="99"/>
    </row>
    <row r="4208">
      <c r="A4208" s="98"/>
      <c r="B4208" s="99"/>
      <c r="C4208" s="99"/>
      <c r="D4208" s="99"/>
      <c r="E4208" s="100"/>
      <c r="F4208" s="99"/>
      <c r="G4208" s="99"/>
      <c r="H4208" s="99"/>
      <c r="I4208" s="99"/>
      <c r="J4208" s="99"/>
      <c r="K4208" s="101"/>
      <c r="L4208" s="99"/>
      <c r="M4208" s="99"/>
      <c r="N4208" s="99"/>
      <c r="O4208" s="102"/>
      <c r="P4208" s="99"/>
      <c r="Q4208" s="99"/>
      <c r="R4208" s="99"/>
      <c r="S4208" s="99"/>
      <c r="T4208" s="99"/>
      <c r="U4208" s="99"/>
      <c r="V4208" s="99"/>
      <c r="W4208" s="99"/>
      <c r="X4208" s="99"/>
      <c r="Y4208" s="99"/>
      <c r="Z4208" s="99"/>
      <c r="AA4208" s="99"/>
      <c r="AB4208" s="99"/>
      <c r="AC4208" s="99"/>
      <c r="AD4208" s="99"/>
      <c r="AE4208" s="99"/>
      <c r="AF4208" s="99"/>
      <c r="AG4208" s="99"/>
      <c r="AH4208" s="99"/>
    </row>
    <row r="4209">
      <c r="A4209" s="98"/>
      <c r="B4209" s="99"/>
      <c r="C4209" s="99"/>
      <c r="D4209" s="99"/>
      <c r="E4209" s="100"/>
      <c r="F4209" s="99"/>
      <c r="G4209" s="99"/>
      <c r="H4209" s="99"/>
      <c r="I4209" s="99"/>
      <c r="J4209" s="99"/>
      <c r="K4209" s="101"/>
      <c r="L4209" s="99"/>
      <c r="M4209" s="99"/>
      <c r="N4209" s="99"/>
      <c r="O4209" s="102"/>
      <c r="P4209" s="99"/>
      <c r="Q4209" s="99"/>
      <c r="R4209" s="99"/>
      <c r="S4209" s="99"/>
      <c r="T4209" s="99"/>
      <c r="U4209" s="99"/>
      <c r="V4209" s="99"/>
      <c r="W4209" s="99"/>
      <c r="X4209" s="99"/>
      <c r="Y4209" s="99"/>
      <c r="Z4209" s="99"/>
      <c r="AA4209" s="99"/>
      <c r="AB4209" s="99"/>
      <c r="AC4209" s="99"/>
      <c r="AD4209" s="99"/>
      <c r="AE4209" s="99"/>
      <c r="AF4209" s="99"/>
      <c r="AG4209" s="99"/>
      <c r="AH4209" s="99"/>
    </row>
    <row r="4210">
      <c r="A4210" s="98"/>
      <c r="B4210" s="99"/>
      <c r="C4210" s="99"/>
      <c r="D4210" s="99"/>
      <c r="E4210" s="100"/>
      <c r="F4210" s="99"/>
      <c r="G4210" s="99"/>
      <c r="H4210" s="99"/>
      <c r="I4210" s="99"/>
      <c r="J4210" s="99"/>
      <c r="K4210" s="101"/>
      <c r="L4210" s="99"/>
      <c r="M4210" s="99"/>
      <c r="N4210" s="99"/>
      <c r="O4210" s="102"/>
      <c r="P4210" s="99"/>
      <c r="Q4210" s="99"/>
      <c r="R4210" s="99"/>
      <c r="S4210" s="99"/>
      <c r="T4210" s="99"/>
      <c r="U4210" s="99"/>
      <c r="V4210" s="99"/>
      <c r="W4210" s="99"/>
      <c r="X4210" s="99"/>
      <c r="Y4210" s="99"/>
      <c r="Z4210" s="99"/>
      <c r="AA4210" s="99"/>
      <c r="AB4210" s="99"/>
      <c r="AC4210" s="99"/>
      <c r="AD4210" s="99"/>
      <c r="AE4210" s="99"/>
      <c r="AF4210" s="99"/>
      <c r="AG4210" s="99"/>
      <c r="AH4210" s="99"/>
    </row>
    <row r="4211">
      <c r="A4211" s="98"/>
      <c r="B4211" s="99"/>
      <c r="C4211" s="99"/>
      <c r="D4211" s="99"/>
      <c r="E4211" s="100"/>
      <c r="F4211" s="99"/>
      <c r="G4211" s="99"/>
      <c r="H4211" s="99"/>
      <c r="I4211" s="99"/>
      <c r="J4211" s="99"/>
      <c r="K4211" s="101"/>
      <c r="L4211" s="99"/>
      <c r="M4211" s="99"/>
      <c r="N4211" s="99"/>
      <c r="O4211" s="102"/>
      <c r="P4211" s="99"/>
      <c r="Q4211" s="99"/>
      <c r="R4211" s="99"/>
      <c r="S4211" s="99"/>
      <c r="T4211" s="99"/>
      <c r="U4211" s="99"/>
      <c r="V4211" s="99"/>
      <c r="W4211" s="99"/>
      <c r="X4211" s="99"/>
      <c r="Y4211" s="99"/>
      <c r="Z4211" s="99"/>
      <c r="AA4211" s="99"/>
      <c r="AB4211" s="99"/>
      <c r="AC4211" s="99"/>
      <c r="AD4211" s="99"/>
      <c r="AE4211" s="99"/>
      <c r="AF4211" s="99"/>
      <c r="AG4211" s="99"/>
      <c r="AH4211" s="99"/>
    </row>
    <row r="4212">
      <c r="A4212" s="98"/>
      <c r="B4212" s="99"/>
      <c r="C4212" s="99"/>
      <c r="D4212" s="99"/>
      <c r="E4212" s="100"/>
      <c r="F4212" s="99"/>
      <c r="G4212" s="99"/>
      <c r="H4212" s="99"/>
      <c r="I4212" s="99"/>
      <c r="J4212" s="99"/>
      <c r="K4212" s="101"/>
      <c r="L4212" s="99"/>
      <c r="M4212" s="99"/>
      <c r="N4212" s="99"/>
      <c r="O4212" s="102"/>
      <c r="P4212" s="99"/>
      <c r="Q4212" s="99"/>
      <c r="R4212" s="99"/>
      <c r="S4212" s="99"/>
      <c r="T4212" s="99"/>
      <c r="U4212" s="99"/>
      <c r="V4212" s="99"/>
      <c r="W4212" s="99"/>
      <c r="X4212" s="99"/>
      <c r="Y4212" s="99"/>
      <c r="Z4212" s="99"/>
      <c r="AA4212" s="99"/>
      <c r="AB4212" s="99"/>
      <c r="AC4212" s="99"/>
      <c r="AD4212" s="99"/>
      <c r="AE4212" s="99"/>
      <c r="AF4212" s="99"/>
      <c r="AG4212" s="99"/>
      <c r="AH4212" s="99"/>
    </row>
    <row r="4213">
      <c r="A4213" s="98"/>
      <c r="B4213" s="99"/>
      <c r="C4213" s="99"/>
      <c r="D4213" s="99"/>
      <c r="E4213" s="100"/>
      <c r="F4213" s="99"/>
      <c r="G4213" s="99"/>
      <c r="H4213" s="99"/>
      <c r="I4213" s="99"/>
      <c r="J4213" s="99"/>
      <c r="K4213" s="101"/>
      <c r="L4213" s="99"/>
      <c r="M4213" s="99"/>
      <c r="N4213" s="99"/>
      <c r="O4213" s="102"/>
      <c r="P4213" s="99"/>
      <c r="Q4213" s="99"/>
      <c r="R4213" s="99"/>
      <c r="S4213" s="99"/>
      <c r="T4213" s="99"/>
      <c r="U4213" s="99"/>
      <c r="V4213" s="99"/>
      <c r="W4213" s="99"/>
      <c r="X4213" s="99"/>
      <c r="Y4213" s="99"/>
      <c r="Z4213" s="99"/>
      <c r="AA4213" s="99"/>
      <c r="AB4213" s="99"/>
      <c r="AC4213" s="99"/>
      <c r="AD4213" s="99"/>
      <c r="AE4213" s="99"/>
      <c r="AF4213" s="99"/>
      <c r="AG4213" s="99"/>
      <c r="AH4213" s="99"/>
    </row>
    <row r="4214">
      <c r="A4214" s="98"/>
      <c r="B4214" s="99"/>
      <c r="C4214" s="99"/>
      <c r="D4214" s="99"/>
      <c r="E4214" s="100"/>
      <c r="F4214" s="99"/>
      <c r="G4214" s="99"/>
      <c r="H4214" s="99"/>
      <c r="I4214" s="99"/>
      <c r="J4214" s="99"/>
      <c r="K4214" s="101"/>
      <c r="L4214" s="99"/>
      <c r="M4214" s="99"/>
      <c r="N4214" s="99"/>
      <c r="O4214" s="102"/>
      <c r="P4214" s="99"/>
      <c r="Q4214" s="99"/>
      <c r="R4214" s="99"/>
      <c r="S4214" s="99"/>
      <c r="T4214" s="99"/>
      <c r="U4214" s="99"/>
      <c r="V4214" s="99"/>
      <c r="W4214" s="99"/>
      <c r="X4214" s="99"/>
      <c r="Y4214" s="99"/>
      <c r="Z4214" s="99"/>
      <c r="AA4214" s="99"/>
      <c r="AB4214" s="99"/>
      <c r="AC4214" s="99"/>
      <c r="AD4214" s="99"/>
      <c r="AE4214" s="99"/>
      <c r="AF4214" s="99"/>
      <c r="AG4214" s="99"/>
      <c r="AH4214" s="99"/>
    </row>
    <row r="4215">
      <c r="A4215" s="98"/>
      <c r="B4215" s="99"/>
      <c r="C4215" s="99"/>
      <c r="D4215" s="99"/>
      <c r="E4215" s="100"/>
      <c r="F4215" s="99"/>
      <c r="G4215" s="99"/>
      <c r="H4215" s="99"/>
      <c r="I4215" s="99"/>
      <c r="J4215" s="99"/>
      <c r="K4215" s="101"/>
      <c r="L4215" s="99"/>
      <c r="M4215" s="99"/>
      <c r="N4215" s="99"/>
      <c r="O4215" s="102"/>
      <c r="P4215" s="99"/>
      <c r="Q4215" s="99"/>
      <c r="R4215" s="99"/>
      <c r="S4215" s="99"/>
      <c r="T4215" s="99"/>
      <c r="U4215" s="99"/>
      <c r="V4215" s="99"/>
      <c r="W4215" s="99"/>
      <c r="X4215" s="99"/>
      <c r="Y4215" s="99"/>
      <c r="Z4215" s="99"/>
      <c r="AA4215" s="99"/>
      <c r="AB4215" s="99"/>
      <c r="AC4215" s="99"/>
      <c r="AD4215" s="99"/>
      <c r="AE4215" s="99"/>
      <c r="AF4215" s="99"/>
      <c r="AG4215" s="99"/>
      <c r="AH4215" s="99"/>
    </row>
    <row r="4216">
      <c r="A4216" s="98"/>
      <c r="B4216" s="99"/>
      <c r="C4216" s="99"/>
      <c r="D4216" s="99"/>
      <c r="E4216" s="100"/>
      <c r="F4216" s="99"/>
      <c r="G4216" s="99"/>
      <c r="H4216" s="99"/>
      <c r="I4216" s="99"/>
      <c r="J4216" s="99"/>
      <c r="K4216" s="101"/>
      <c r="L4216" s="99"/>
      <c r="M4216" s="99"/>
      <c r="N4216" s="99"/>
      <c r="O4216" s="102"/>
      <c r="P4216" s="99"/>
      <c r="Q4216" s="99"/>
      <c r="R4216" s="99"/>
      <c r="S4216" s="99"/>
      <c r="T4216" s="99"/>
      <c r="U4216" s="99"/>
      <c r="V4216" s="99"/>
      <c r="W4216" s="99"/>
      <c r="X4216" s="99"/>
      <c r="Y4216" s="99"/>
      <c r="Z4216" s="99"/>
      <c r="AA4216" s="99"/>
      <c r="AB4216" s="99"/>
      <c r="AC4216" s="99"/>
      <c r="AD4216" s="99"/>
      <c r="AE4216" s="99"/>
      <c r="AF4216" s="99"/>
      <c r="AG4216" s="99"/>
      <c r="AH4216" s="99"/>
    </row>
    <row r="4217">
      <c r="A4217" s="98"/>
      <c r="B4217" s="99"/>
      <c r="C4217" s="99"/>
      <c r="D4217" s="99"/>
      <c r="E4217" s="100"/>
      <c r="F4217" s="99"/>
      <c r="G4217" s="99"/>
      <c r="H4217" s="99"/>
      <c r="I4217" s="99"/>
      <c r="J4217" s="99"/>
      <c r="K4217" s="101"/>
      <c r="L4217" s="99"/>
      <c r="M4217" s="99"/>
      <c r="N4217" s="99"/>
      <c r="O4217" s="102"/>
      <c r="P4217" s="99"/>
      <c r="Q4217" s="99"/>
      <c r="R4217" s="99"/>
      <c r="S4217" s="99"/>
      <c r="T4217" s="99"/>
      <c r="U4217" s="99"/>
      <c r="V4217" s="99"/>
      <c r="W4217" s="99"/>
      <c r="X4217" s="99"/>
      <c r="Y4217" s="99"/>
      <c r="Z4217" s="99"/>
      <c r="AA4217" s="99"/>
      <c r="AB4217" s="99"/>
      <c r="AC4217" s="99"/>
      <c r="AD4217" s="99"/>
      <c r="AE4217" s="99"/>
      <c r="AF4217" s="99"/>
      <c r="AG4217" s="99"/>
      <c r="AH4217" s="99"/>
    </row>
    <row r="4218">
      <c r="A4218" s="98"/>
      <c r="B4218" s="99"/>
      <c r="C4218" s="99"/>
      <c r="D4218" s="99"/>
      <c r="E4218" s="100"/>
      <c r="F4218" s="99"/>
      <c r="G4218" s="99"/>
      <c r="H4218" s="99"/>
      <c r="I4218" s="99"/>
      <c r="J4218" s="99"/>
      <c r="K4218" s="101"/>
      <c r="L4218" s="99"/>
      <c r="M4218" s="99"/>
      <c r="N4218" s="99"/>
      <c r="O4218" s="102"/>
      <c r="P4218" s="99"/>
      <c r="Q4218" s="99"/>
      <c r="R4218" s="99"/>
      <c r="S4218" s="99"/>
      <c r="T4218" s="99"/>
      <c r="U4218" s="99"/>
      <c r="V4218" s="99"/>
      <c r="W4218" s="99"/>
      <c r="X4218" s="99"/>
      <c r="Y4218" s="99"/>
      <c r="Z4218" s="99"/>
      <c r="AA4218" s="99"/>
      <c r="AB4218" s="99"/>
      <c r="AC4218" s="99"/>
      <c r="AD4218" s="99"/>
      <c r="AE4218" s="99"/>
      <c r="AF4218" s="99"/>
      <c r="AG4218" s="99"/>
      <c r="AH4218" s="99"/>
    </row>
    <row r="4219">
      <c r="A4219" s="98"/>
      <c r="B4219" s="99"/>
      <c r="C4219" s="99"/>
      <c r="D4219" s="99"/>
      <c r="E4219" s="100"/>
      <c r="F4219" s="99"/>
      <c r="G4219" s="99"/>
      <c r="H4219" s="99"/>
      <c r="I4219" s="99"/>
      <c r="J4219" s="99"/>
      <c r="K4219" s="101"/>
      <c r="L4219" s="99"/>
      <c r="M4219" s="99"/>
      <c r="N4219" s="99"/>
      <c r="O4219" s="102"/>
      <c r="P4219" s="99"/>
      <c r="Q4219" s="99"/>
      <c r="R4219" s="99"/>
      <c r="S4219" s="99"/>
      <c r="T4219" s="99"/>
      <c r="U4219" s="99"/>
      <c r="V4219" s="99"/>
      <c r="W4219" s="99"/>
      <c r="X4219" s="99"/>
      <c r="Y4219" s="99"/>
      <c r="Z4219" s="99"/>
      <c r="AA4219" s="99"/>
      <c r="AB4219" s="99"/>
      <c r="AC4219" s="99"/>
      <c r="AD4219" s="99"/>
      <c r="AE4219" s="99"/>
      <c r="AF4219" s="99"/>
      <c r="AG4219" s="99"/>
      <c r="AH4219" s="99"/>
    </row>
    <row r="4220">
      <c r="A4220" s="98"/>
      <c r="B4220" s="99"/>
      <c r="C4220" s="99"/>
      <c r="D4220" s="99"/>
      <c r="E4220" s="100"/>
      <c r="F4220" s="99"/>
      <c r="G4220" s="99"/>
      <c r="H4220" s="99"/>
      <c r="I4220" s="99"/>
      <c r="J4220" s="99"/>
      <c r="K4220" s="101"/>
      <c r="L4220" s="99"/>
      <c r="M4220" s="99"/>
      <c r="N4220" s="99"/>
      <c r="O4220" s="102"/>
      <c r="P4220" s="99"/>
      <c r="Q4220" s="99"/>
      <c r="R4220" s="99"/>
      <c r="S4220" s="99"/>
      <c r="T4220" s="99"/>
      <c r="U4220" s="99"/>
      <c r="V4220" s="99"/>
      <c r="W4220" s="99"/>
      <c r="X4220" s="99"/>
      <c r="Y4220" s="99"/>
      <c r="Z4220" s="99"/>
      <c r="AA4220" s="99"/>
      <c r="AB4220" s="99"/>
      <c r="AC4220" s="99"/>
      <c r="AD4220" s="99"/>
      <c r="AE4220" s="99"/>
      <c r="AF4220" s="99"/>
      <c r="AG4220" s="99"/>
      <c r="AH4220" s="99"/>
    </row>
    <row r="4221">
      <c r="A4221" s="98"/>
      <c r="B4221" s="99"/>
      <c r="C4221" s="99"/>
      <c r="D4221" s="99"/>
      <c r="E4221" s="100"/>
      <c r="F4221" s="99"/>
      <c r="G4221" s="99"/>
      <c r="H4221" s="99"/>
      <c r="I4221" s="99"/>
      <c r="J4221" s="99"/>
      <c r="K4221" s="101"/>
      <c r="L4221" s="99"/>
      <c r="M4221" s="99"/>
      <c r="N4221" s="99"/>
      <c r="O4221" s="102"/>
      <c r="P4221" s="99"/>
      <c r="Q4221" s="99"/>
      <c r="R4221" s="99"/>
      <c r="S4221" s="99"/>
      <c r="T4221" s="99"/>
      <c r="U4221" s="99"/>
      <c r="V4221" s="99"/>
      <c r="W4221" s="99"/>
      <c r="X4221" s="99"/>
      <c r="Y4221" s="99"/>
      <c r="Z4221" s="99"/>
      <c r="AA4221" s="99"/>
      <c r="AB4221" s="99"/>
      <c r="AC4221" s="99"/>
      <c r="AD4221" s="99"/>
      <c r="AE4221" s="99"/>
      <c r="AF4221" s="99"/>
      <c r="AG4221" s="99"/>
      <c r="AH4221" s="99"/>
    </row>
    <row r="4222">
      <c r="A4222" s="98"/>
      <c r="B4222" s="99"/>
      <c r="C4222" s="99"/>
      <c r="D4222" s="99"/>
      <c r="E4222" s="100"/>
      <c r="F4222" s="99"/>
      <c r="G4222" s="99"/>
      <c r="H4222" s="99"/>
      <c r="I4222" s="99"/>
      <c r="J4222" s="99"/>
      <c r="K4222" s="101"/>
      <c r="L4222" s="99"/>
      <c r="M4222" s="99"/>
      <c r="N4222" s="99"/>
      <c r="O4222" s="102"/>
      <c r="P4222" s="99"/>
      <c r="Q4222" s="99"/>
      <c r="R4222" s="99"/>
      <c r="S4222" s="99"/>
      <c r="T4222" s="99"/>
      <c r="U4222" s="99"/>
      <c r="V4222" s="99"/>
      <c r="W4222" s="99"/>
      <c r="X4222" s="99"/>
      <c r="Y4222" s="99"/>
      <c r="Z4222" s="99"/>
      <c r="AA4222" s="99"/>
      <c r="AB4222" s="99"/>
      <c r="AC4222" s="99"/>
      <c r="AD4222" s="99"/>
      <c r="AE4222" s="99"/>
      <c r="AF4222" s="99"/>
      <c r="AG4222" s="99"/>
      <c r="AH4222" s="99"/>
    </row>
    <row r="4223">
      <c r="A4223" s="98"/>
      <c r="B4223" s="99"/>
      <c r="C4223" s="99"/>
      <c r="D4223" s="99"/>
      <c r="E4223" s="100"/>
      <c r="F4223" s="99"/>
      <c r="G4223" s="99"/>
      <c r="H4223" s="99"/>
      <c r="I4223" s="99"/>
      <c r="J4223" s="99"/>
      <c r="K4223" s="101"/>
      <c r="L4223" s="99"/>
      <c r="M4223" s="99"/>
      <c r="N4223" s="99"/>
      <c r="O4223" s="102"/>
      <c r="P4223" s="99"/>
      <c r="Q4223" s="99"/>
      <c r="R4223" s="99"/>
      <c r="S4223" s="99"/>
      <c r="T4223" s="99"/>
      <c r="U4223" s="99"/>
      <c r="V4223" s="99"/>
      <c r="W4223" s="99"/>
      <c r="X4223" s="99"/>
      <c r="Y4223" s="99"/>
      <c r="Z4223" s="99"/>
      <c r="AA4223" s="99"/>
      <c r="AB4223" s="99"/>
      <c r="AC4223" s="99"/>
      <c r="AD4223" s="99"/>
      <c r="AE4223" s="99"/>
      <c r="AF4223" s="99"/>
      <c r="AG4223" s="99"/>
      <c r="AH4223" s="99"/>
    </row>
    <row r="4224">
      <c r="A4224" s="98"/>
      <c r="B4224" s="99"/>
      <c r="C4224" s="99"/>
      <c r="D4224" s="99"/>
      <c r="E4224" s="100"/>
      <c r="F4224" s="99"/>
      <c r="G4224" s="99"/>
      <c r="H4224" s="99"/>
      <c r="I4224" s="99"/>
      <c r="J4224" s="99"/>
      <c r="K4224" s="101"/>
      <c r="L4224" s="99"/>
      <c r="M4224" s="99"/>
      <c r="N4224" s="99"/>
      <c r="O4224" s="102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</row>
    <row r="4225">
      <c r="A4225" s="98"/>
      <c r="B4225" s="99"/>
      <c r="C4225" s="99"/>
      <c r="D4225" s="99"/>
      <c r="E4225" s="100"/>
      <c r="F4225" s="99"/>
      <c r="G4225" s="99"/>
      <c r="H4225" s="99"/>
      <c r="I4225" s="99"/>
      <c r="J4225" s="99"/>
      <c r="K4225" s="101"/>
      <c r="L4225" s="99"/>
      <c r="M4225" s="99"/>
      <c r="N4225" s="99"/>
      <c r="O4225" s="102"/>
      <c r="P4225" s="99"/>
      <c r="Q4225" s="99"/>
      <c r="R4225" s="99"/>
      <c r="S4225" s="99"/>
      <c r="T4225" s="99"/>
      <c r="U4225" s="99"/>
      <c r="V4225" s="99"/>
      <c r="W4225" s="99"/>
      <c r="X4225" s="99"/>
      <c r="Y4225" s="99"/>
      <c r="Z4225" s="99"/>
      <c r="AA4225" s="99"/>
      <c r="AB4225" s="99"/>
      <c r="AC4225" s="99"/>
      <c r="AD4225" s="99"/>
      <c r="AE4225" s="99"/>
      <c r="AF4225" s="99"/>
      <c r="AG4225" s="99"/>
      <c r="AH4225" s="99"/>
    </row>
    <row r="4226">
      <c r="A4226" s="98"/>
      <c r="B4226" s="99"/>
      <c r="C4226" s="99"/>
      <c r="D4226" s="99"/>
      <c r="E4226" s="100"/>
      <c r="F4226" s="99"/>
      <c r="G4226" s="99"/>
      <c r="H4226" s="99"/>
      <c r="I4226" s="99"/>
      <c r="J4226" s="99"/>
      <c r="K4226" s="101"/>
      <c r="L4226" s="99"/>
      <c r="M4226" s="99"/>
      <c r="N4226" s="99"/>
      <c r="O4226" s="102"/>
      <c r="P4226" s="99"/>
      <c r="Q4226" s="99"/>
      <c r="R4226" s="99"/>
      <c r="S4226" s="99"/>
      <c r="T4226" s="99"/>
      <c r="U4226" s="99"/>
      <c r="V4226" s="99"/>
      <c r="W4226" s="99"/>
      <c r="X4226" s="99"/>
      <c r="Y4226" s="99"/>
      <c r="Z4226" s="99"/>
      <c r="AA4226" s="99"/>
      <c r="AB4226" s="99"/>
      <c r="AC4226" s="99"/>
      <c r="AD4226" s="99"/>
      <c r="AE4226" s="99"/>
      <c r="AF4226" s="99"/>
      <c r="AG4226" s="99"/>
      <c r="AH4226" s="99"/>
    </row>
    <row r="4227">
      <c r="A4227" s="98"/>
      <c r="B4227" s="99"/>
      <c r="C4227" s="99"/>
      <c r="D4227" s="99"/>
      <c r="E4227" s="100"/>
      <c r="F4227" s="99"/>
      <c r="G4227" s="99"/>
      <c r="H4227" s="99"/>
      <c r="I4227" s="99"/>
      <c r="J4227" s="99"/>
      <c r="K4227" s="101"/>
      <c r="L4227" s="99"/>
      <c r="M4227" s="99"/>
      <c r="N4227" s="99"/>
      <c r="O4227" s="102"/>
      <c r="P4227" s="99"/>
      <c r="Q4227" s="99"/>
      <c r="R4227" s="99"/>
      <c r="S4227" s="99"/>
      <c r="T4227" s="99"/>
      <c r="U4227" s="99"/>
      <c r="V4227" s="99"/>
      <c r="W4227" s="99"/>
      <c r="X4227" s="99"/>
      <c r="Y4227" s="99"/>
      <c r="Z4227" s="99"/>
      <c r="AA4227" s="99"/>
      <c r="AB4227" s="99"/>
      <c r="AC4227" s="99"/>
      <c r="AD4227" s="99"/>
      <c r="AE4227" s="99"/>
      <c r="AF4227" s="99"/>
      <c r="AG4227" s="99"/>
      <c r="AH4227" s="99"/>
    </row>
    <row r="4228">
      <c r="A4228" s="98"/>
      <c r="B4228" s="99"/>
      <c r="C4228" s="99"/>
      <c r="D4228" s="99"/>
      <c r="E4228" s="100"/>
      <c r="F4228" s="99"/>
      <c r="G4228" s="99"/>
      <c r="H4228" s="99"/>
      <c r="I4228" s="99"/>
      <c r="J4228" s="99"/>
      <c r="K4228" s="101"/>
      <c r="L4228" s="99"/>
      <c r="M4228" s="99"/>
      <c r="N4228" s="99"/>
      <c r="O4228" s="102"/>
      <c r="P4228" s="99"/>
      <c r="Q4228" s="99"/>
      <c r="R4228" s="99"/>
      <c r="S4228" s="99"/>
      <c r="T4228" s="99"/>
      <c r="U4228" s="99"/>
      <c r="V4228" s="99"/>
      <c r="W4228" s="99"/>
      <c r="X4228" s="99"/>
      <c r="Y4228" s="99"/>
      <c r="Z4228" s="99"/>
      <c r="AA4228" s="99"/>
      <c r="AB4228" s="99"/>
      <c r="AC4228" s="99"/>
      <c r="AD4228" s="99"/>
      <c r="AE4228" s="99"/>
      <c r="AF4228" s="99"/>
      <c r="AG4228" s="99"/>
      <c r="AH4228" s="99"/>
    </row>
    <row r="4229">
      <c r="A4229" s="98"/>
      <c r="B4229" s="99"/>
      <c r="C4229" s="99"/>
      <c r="D4229" s="99"/>
      <c r="E4229" s="100"/>
      <c r="F4229" s="99"/>
      <c r="G4229" s="99"/>
      <c r="H4229" s="99"/>
      <c r="I4229" s="99"/>
      <c r="J4229" s="99"/>
      <c r="K4229" s="101"/>
      <c r="L4229" s="99"/>
      <c r="M4229" s="99"/>
      <c r="N4229" s="99"/>
      <c r="O4229" s="102"/>
      <c r="P4229" s="99"/>
      <c r="Q4229" s="99"/>
      <c r="R4229" s="99"/>
      <c r="S4229" s="99"/>
      <c r="T4229" s="99"/>
      <c r="U4229" s="99"/>
      <c r="V4229" s="99"/>
      <c r="W4229" s="99"/>
      <c r="X4229" s="99"/>
      <c r="Y4229" s="99"/>
      <c r="Z4229" s="99"/>
      <c r="AA4229" s="99"/>
      <c r="AB4229" s="99"/>
      <c r="AC4229" s="99"/>
      <c r="AD4229" s="99"/>
      <c r="AE4229" s="99"/>
      <c r="AF4229" s="99"/>
      <c r="AG4229" s="99"/>
      <c r="AH4229" s="99"/>
    </row>
    <row r="4230">
      <c r="A4230" s="98"/>
      <c r="B4230" s="99"/>
      <c r="C4230" s="99"/>
      <c r="D4230" s="99"/>
      <c r="E4230" s="100"/>
      <c r="F4230" s="99"/>
      <c r="G4230" s="99"/>
      <c r="H4230" s="99"/>
      <c r="I4230" s="99"/>
      <c r="J4230" s="99"/>
      <c r="K4230" s="101"/>
      <c r="L4230" s="99"/>
      <c r="M4230" s="99"/>
      <c r="N4230" s="99"/>
      <c r="O4230" s="102"/>
      <c r="P4230" s="99"/>
      <c r="Q4230" s="99"/>
      <c r="R4230" s="99"/>
      <c r="S4230" s="99"/>
      <c r="T4230" s="99"/>
      <c r="U4230" s="99"/>
      <c r="V4230" s="99"/>
      <c r="W4230" s="99"/>
      <c r="X4230" s="99"/>
      <c r="Y4230" s="99"/>
      <c r="Z4230" s="99"/>
      <c r="AA4230" s="99"/>
      <c r="AB4230" s="99"/>
      <c r="AC4230" s="99"/>
      <c r="AD4230" s="99"/>
      <c r="AE4230" s="99"/>
      <c r="AF4230" s="99"/>
      <c r="AG4230" s="99"/>
      <c r="AH4230" s="99"/>
    </row>
    <row r="4231">
      <c r="A4231" s="98"/>
      <c r="B4231" s="99"/>
      <c r="C4231" s="99"/>
      <c r="D4231" s="99"/>
      <c r="E4231" s="100"/>
      <c r="F4231" s="99"/>
      <c r="G4231" s="99"/>
      <c r="H4231" s="99"/>
      <c r="I4231" s="99"/>
      <c r="J4231" s="99"/>
      <c r="K4231" s="101"/>
      <c r="L4231" s="99"/>
      <c r="M4231" s="99"/>
      <c r="N4231" s="99"/>
      <c r="O4231" s="102"/>
      <c r="P4231" s="99"/>
      <c r="Q4231" s="99"/>
      <c r="R4231" s="99"/>
      <c r="S4231" s="99"/>
      <c r="T4231" s="99"/>
      <c r="U4231" s="99"/>
      <c r="V4231" s="99"/>
      <c r="W4231" s="99"/>
      <c r="X4231" s="99"/>
      <c r="Y4231" s="99"/>
      <c r="Z4231" s="99"/>
      <c r="AA4231" s="99"/>
      <c r="AB4231" s="99"/>
      <c r="AC4231" s="99"/>
      <c r="AD4231" s="99"/>
      <c r="AE4231" s="99"/>
      <c r="AF4231" s="99"/>
      <c r="AG4231" s="99"/>
      <c r="AH4231" s="99"/>
    </row>
    <row r="4232">
      <c r="A4232" s="98"/>
      <c r="B4232" s="99"/>
      <c r="C4232" s="99"/>
      <c r="D4232" s="99"/>
      <c r="E4232" s="100"/>
      <c r="F4232" s="99"/>
      <c r="G4232" s="99"/>
      <c r="H4232" s="99"/>
      <c r="I4232" s="99"/>
      <c r="J4232" s="99"/>
      <c r="K4232" s="101"/>
      <c r="L4232" s="99"/>
      <c r="M4232" s="99"/>
      <c r="N4232" s="99"/>
      <c r="O4232" s="102"/>
      <c r="P4232" s="99"/>
      <c r="Q4232" s="99"/>
      <c r="R4232" s="99"/>
      <c r="S4232" s="99"/>
      <c r="T4232" s="99"/>
      <c r="U4232" s="99"/>
      <c r="V4232" s="99"/>
      <c r="W4232" s="99"/>
      <c r="X4232" s="99"/>
      <c r="Y4232" s="99"/>
      <c r="Z4232" s="99"/>
      <c r="AA4232" s="99"/>
      <c r="AB4232" s="99"/>
      <c r="AC4232" s="99"/>
      <c r="AD4232" s="99"/>
      <c r="AE4232" s="99"/>
      <c r="AF4232" s="99"/>
      <c r="AG4232" s="99"/>
      <c r="AH4232" s="99"/>
    </row>
    <row r="4233">
      <c r="A4233" s="98"/>
      <c r="B4233" s="99"/>
      <c r="C4233" s="99"/>
      <c r="D4233" s="99"/>
      <c r="E4233" s="100"/>
      <c r="F4233" s="99"/>
      <c r="G4233" s="99"/>
      <c r="H4233" s="99"/>
      <c r="I4233" s="99"/>
      <c r="J4233" s="99"/>
      <c r="K4233" s="101"/>
      <c r="L4233" s="99"/>
      <c r="M4233" s="99"/>
      <c r="N4233" s="99"/>
      <c r="O4233" s="102"/>
      <c r="P4233" s="99"/>
      <c r="Q4233" s="99"/>
      <c r="R4233" s="99"/>
      <c r="S4233" s="99"/>
      <c r="T4233" s="99"/>
      <c r="U4233" s="99"/>
      <c r="V4233" s="99"/>
      <c r="W4233" s="99"/>
      <c r="X4233" s="99"/>
      <c r="Y4233" s="99"/>
      <c r="Z4233" s="99"/>
      <c r="AA4233" s="99"/>
      <c r="AB4233" s="99"/>
      <c r="AC4233" s="99"/>
      <c r="AD4233" s="99"/>
      <c r="AE4233" s="99"/>
      <c r="AF4233" s="99"/>
      <c r="AG4233" s="99"/>
      <c r="AH4233" s="99"/>
    </row>
    <row r="4234">
      <c r="A4234" s="98"/>
      <c r="B4234" s="99"/>
      <c r="C4234" s="99"/>
      <c r="D4234" s="99"/>
      <c r="E4234" s="100"/>
      <c r="F4234" s="99"/>
      <c r="G4234" s="99"/>
      <c r="H4234" s="99"/>
      <c r="I4234" s="99"/>
      <c r="J4234" s="99"/>
      <c r="K4234" s="101"/>
      <c r="L4234" s="99"/>
      <c r="M4234" s="99"/>
      <c r="N4234" s="99"/>
      <c r="O4234" s="102"/>
      <c r="P4234" s="99"/>
      <c r="Q4234" s="99"/>
      <c r="R4234" s="99"/>
      <c r="S4234" s="99"/>
      <c r="T4234" s="99"/>
      <c r="U4234" s="99"/>
      <c r="V4234" s="99"/>
      <c r="W4234" s="99"/>
      <c r="X4234" s="99"/>
      <c r="Y4234" s="99"/>
      <c r="Z4234" s="99"/>
      <c r="AA4234" s="99"/>
      <c r="AB4234" s="99"/>
      <c r="AC4234" s="99"/>
      <c r="AD4234" s="99"/>
      <c r="AE4234" s="99"/>
      <c r="AF4234" s="99"/>
      <c r="AG4234" s="99"/>
      <c r="AH4234" s="99"/>
    </row>
    <row r="4235">
      <c r="A4235" s="98"/>
      <c r="B4235" s="99"/>
      <c r="C4235" s="99"/>
      <c r="D4235" s="99"/>
      <c r="E4235" s="100"/>
      <c r="F4235" s="99"/>
      <c r="G4235" s="99"/>
      <c r="H4235" s="99"/>
      <c r="I4235" s="99"/>
      <c r="J4235" s="99"/>
      <c r="K4235" s="101"/>
      <c r="L4235" s="99"/>
      <c r="M4235" s="99"/>
      <c r="N4235" s="99"/>
      <c r="O4235" s="102"/>
      <c r="P4235" s="99"/>
      <c r="Q4235" s="99"/>
      <c r="R4235" s="99"/>
      <c r="S4235" s="99"/>
      <c r="T4235" s="99"/>
      <c r="U4235" s="99"/>
      <c r="V4235" s="99"/>
      <c r="W4235" s="99"/>
      <c r="X4235" s="99"/>
      <c r="Y4235" s="99"/>
      <c r="Z4235" s="99"/>
      <c r="AA4235" s="99"/>
      <c r="AB4235" s="99"/>
      <c r="AC4235" s="99"/>
      <c r="AD4235" s="99"/>
      <c r="AE4235" s="99"/>
      <c r="AF4235" s="99"/>
      <c r="AG4235" s="99"/>
      <c r="AH4235" s="99"/>
    </row>
    <row r="4236">
      <c r="A4236" s="98"/>
      <c r="B4236" s="99"/>
      <c r="C4236" s="99"/>
      <c r="D4236" s="99"/>
      <c r="E4236" s="100"/>
      <c r="F4236" s="99"/>
      <c r="G4236" s="99"/>
      <c r="H4236" s="99"/>
      <c r="I4236" s="99"/>
      <c r="J4236" s="99"/>
      <c r="K4236" s="101"/>
      <c r="L4236" s="99"/>
      <c r="M4236" s="99"/>
      <c r="N4236" s="99"/>
      <c r="O4236" s="102"/>
      <c r="P4236" s="99"/>
      <c r="Q4236" s="99"/>
      <c r="R4236" s="99"/>
      <c r="S4236" s="99"/>
      <c r="T4236" s="99"/>
      <c r="U4236" s="99"/>
      <c r="V4236" s="99"/>
      <c r="W4236" s="99"/>
      <c r="X4236" s="99"/>
      <c r="Y4236" s="99"/>
      <c r="Z4236" s="99"/>
      <c r="AA4236" s="99"/>
      <c r="AB4236" s="99"/>
      <c r="AC4236" s="99"/>
      <c r="AD4236" s="99"/>
      <c r="AE4236" s="99"/>
      <c r="AF4236" s="99"/>
      <c r="AG4236" s="99"/>
      <c r="AH4236" s="99"/>
    </row>
    <row r="4237">
      <c r="A4237" s="98"/>
      <c r="B4237" s="99"/>
      <c r="C4237" s="99"/>
      <c r="D4237" s="99"/>
      <c r="E4237" s="100"/>
      <c r="F4237" s="99"/>
      <c r="G4237" s="99"/>
      <c r="H4237" s="99"/>
      <c r="I4237" s="99"/>
      <c r="J4237" s="99"/>
      <c r="K4237" s="101"/>
      <c r="L4237" s="99"/>
      <c r="M4237" s="99"/>
      <c r="N4237" s="99"/>
      <c r="O4237" s="102"/>
      <c r="P4237" s="99"/>
      <c r="Q4237" s="99"/>
      <c r="R4237" s="99"/>
      <c r="S4237" s="99"/>
      <c r="T4237" s="99"/>
      <c r="U4237" s="99"/>
      <c r="V4237" s="99"/>
      <c r="W4237" s="99"/>
      <c r="X4237" s="99"/>
      <c r="Y4237" s="99"/>
      <c r="Z4237" s="99"/>
      <c r="AA4237" s="99"/>
      <c r="AB4237" s="99"/>
      <c r="AC4237" s="99"/>
      <c r="AD4237" s="99"/>
      <c r="AE4237" s="99"/>
      <c r="AF4237" s="99"/>
      <c r="AG4237" s="99"/>
      <c r="AH4237" s="99"/>
    </row>
    <row r="4238">
      <c r="A4238" s="98"/>
      <c r="B4238" s="99"/>
      <c r="C4238" s="99"/>
      <c r="D4238" s="99"/>
      <c r="E4238" s="100"/>
      <c r="F4238" s="99"/>
      <c r="G4238" s="99"/>
      <c r="H4238" s="99"/>
      <c r="I4238" s="99"/>
      <c r="J4238" s="99"/>
      <c r="K4238" s="101"/>
      <c r="L4238" s="99"/>
      <c r="M4238" s="99"/>
      <c r="N4238" s="99"/>
      <c r="O4238" s="102"/>
      <c r="P4238" s="99"/>
      <c r="Q4238" s="99"/>
      <c r="R4238" s="99"/>
      <c r="S4238" s="99"/>
      <c r="T4238" s="99"/>
      <c r="U4238" s="99"/>
      <c r="V4238" s="99"/>
      <c r="W4238" s="99"/>
      <c r="X4238" s="99"/>
      <c r="Y4238" s="99"/>
      <c r="Z4238" s="99"/>
      <c r="AA4238" s="99"/>
      <c r="AB4238" s="99"/>
      <c r="AC4238" s="99"/>
      <c r="AD4238" s="99"/>
      <c r="AE4238" s="99"/>
      <c r="AF4238" s="99"/>
      <c r="AG4238" s="99"/>
      <c r="AH4238" s="99"/>
    </row>
    <row r="4239">
      <c r="A4239" s="98"/>
      <c r="B4239" s="99"/>
      <c r="C4239" s="99"/>
      <c r="D4239" s="99"/>
      <c r="E4239" s="100"/>
      <c r="F4239" s="99"/>
      <c r="G4239" s="99"/>
      <c r="H4239" s="99"/>
      <c r="I4239" s="99"/>
      <c r="J4239" s="99"/>
      <c r="K4239" s="101"/>
      <c r="L4239" s="99"/>
      <c r="M4239" s="99"/>
      <c r="N4239" s="99"/>
      <c r="O4239" s="102"/>
      <c r="P4239" s="99"/>
      <c r="Q4239" s="99"/>
      <c r="R4239" s="99"/>
      <c r="S4239" s="99"/>
      <c r="T4239" s="99"/>
      <c r="U4239" s="99"/>
      <c r="V4239" s="99"/>
      <c r="W4239" s="99"/>
      <c r="X4239" s="99"/>
      <c r="Y4239" s="99"/>
      <c r="Z4239" s="99"/>
      <c r="AA4239" s="99"/>
      <c r="AB4239" s="99"/>
      <c r="AC4239" s="99"/>
      <c r="AD4239" s="99"/>
      <c r="AE4239" s="99"/>
      <c r="AF4239" s="99"/>
      <c r="AG4239" s="99"/>
      <c r="AH4239" s="99"/>
    </row>
    <row r="4240">
      <c r="A4240" s="98"/>
      <c r="B4240" s="99"/>
      <c r="C4240" s="99"/>
      <c r="D4240" s="99"/>
      <c r="E4240" s="100"/>
      <c r="F4240" s="99"/>
      <c r="G4240" s="99"/>
      <c r="H4240" s="99"/>
      <c r="I4240" s="99"/>
      <c r="J4240" s="99"/>
      <c r="K4240" s="101"/>
      <c r="L4240" s="99"/>
      <c r="M4240" s="99"/>
      <c r="N4240" s="99"/>
      <c r="O4240" s="102"/>
      <c r="P4240" s="99"/>
      <c r="Q4240" s="99"/>
      <c r="R4240" s="99"/>
      <c r="S4240" s="99"/>
      <c r="T4240" s="99"/>
      <c r="U4240" s="99"/>
      <c r="V4240" s="99"/>
      <c r="W4240" s="99"/>
      <c r="X4240" s="99"/>
      <c r="Y4240" s="99"/>
      <c r="Z4240" s="99"/>
      <c r="AA4240" s="99"/>
      <c r="AB4240" s="99"/>
      <c r="AC4240" s="99"/>
      <c r="AD4240" s="99"/>
      <c r="AE4240" s="99"/>
      <c r="AF4240" s="99"/>
      <c r="AG4240" s="99"/>
      <c r="AH4240" s="99"/>
    </row>
    <row r="4241">
      <c r="A4241" s="98"/>
      <c r="B4241" s="99"/>
      <c r="C4241" s="99"/>
      <c r="D4241" s="99"/>
      <c r="E4241" s="100"/>
      <c r="F4241" s="99"/>
      <c r="G4241" s="99"/>
      <c r="H4241" s="99"/>
      <c r="I4241" s="99"/>
      <c r="J4241" s="99"/>
      <c r="K4241" s="101"/>
      <c r="L4241" s="99"/>
      <c r="M4241" s="99"/>
      <c r="N4241" s="99"/>
      <c r="O4241" s="102"/>
      <c r="P4241" s="99"/>
      <c r="Q4241" s="99"/>
      <c r="R4241" s="99"/>
      <c r="S4241" s="99"/>
      <c r="T4241" s="99"/>
      <c r="U4241" s="99"/>
      <c r="V4241" s="99"/>
      <c r="W4241" s="99"/>
      <c r="X4241" s="99"/>
      <c r="Y4241" s="99"/>
      <c r="Z4241" s="99"/>
      <c r="AA4241" s="99"/>
      <c r="AB4241" s="99"/>
      <c r="AC4241" s="99"/>
      <c r="AD4241" s="99"/>
      <c r="AE4241" s="99"/>
      <c r="AF4241" s="99"/>
      <c r="AG4241" s="99"/>
      <c r="AH4241" s="99"/>
    </row>
    <row r="4242">
      <c r="A4242" s="98"/>
      <c r="B4242" s="99"/>
      <c r="C4242" s="99"/>
      <c r="D4242" s="99"/>
      <c r="E4242" s="100"/>
      <c r="F4242" s="99"/>
      <c r="G4242" s="99"/>
      <c r="H4242" s="99"/>
      <c r="I4242" s="99"/>
      <c r="J4242" s="99"/>
      <c r="K4242" s="101"/>
      <c r="L4242" s="99"/>
      <c r="M4242" s="99"/>
      <c r="N4242" s="99"/>
      <c r="O4242" s="102"/>
      <c r="P4242" s="99"/>
      <c r="Q4242" s="99"/>
      <c r="R4242" s="99"/>
      <c r="S4242" s="99"/>
      <c r="T4242" s="99"/>
      <c r="U4242" s="99"/>
      <c r="V4242" s="99"/>
      <c r="W4242" s="99"/>
      <c r="X4242" s="99"/>
      <c r="Y4242" s="99"/>
      <c r="Z4242" s="99"/>
      <c r="AA4242" s="99"/>
      <c r="AB4242" s="99"/>
      <c r="AC4242" s="99"/>
      <c r="AD4242" s="99"/>
      <c r="AE4242" s="99"/>
      <c r="AF4242" s="99"/>
      <c r="AG4242" s="99"/>
      <c r="AH4242" s="99"/>
    </row>
    <row r="4243">
      <c r="A4243" s="98"/>
      <c r="B4243" s="99"/>
      <c r="C4243" s="99"/>
      <c r="D4243" s="99"/>
      <c r="E4243" s="100"/>
      <c r="F4243" s="99"/>
      <c r="G4243" s="99"/>
      <c r="H4243" s="99"/>
      <c r="I4243" s="99"/>
      <c r="J4243" s="99"/>
      <c r="K4243" s="101"/>
      <c r="L4243" s="99"/>
      <c r="M4243" s="99"/>
      <c r="N4243" s="99"/>
      <c r="O4243" s="102"/>
      <c r="P4243" s="99"/>
      <c r="Q4243" s="99"/>
      <c r="R4243" s="99"/>
      <c r="S4243" s="99"/>
      <c r="T4243" s="99"/>
      <c r="U4243" s="99"/>
      <c r="V4243" s="99"/>
      <c r="W4243" s="99"/>
      <c r="X4243" s="99"/>
      <c r="Y4243" s="99"/>
      <c r="Z4243" s="99"/>
      <c r="AA4243" s="99"/>
      <c r="AB4243" s="99"/>
      <c r="AC4243" s="99"/>
      <c r="AD4243" s="99"/>
      <c r="AE4243" s="99"/>
      <c r="AF4243" s="99"/>
      <c r="AG4243" s="99"/>
      <c r="AH4243" s="99"/>
    </row>
    <row r="4244">
      <c r="A4244" s="98"/>
      <c r="B4244" s="99"/>
      <c r="C4244" s="99"/>
      <c r="D4244" s="99"/>
      <c r="E4244" s="100"/>
      <c r="F4244" s="99"/>
      <c r="G4244" s="99"/>
      <c r="H4244" s="99"/>
      <c r="I4244" s="99"/>
      <c r="J4244" s="99"/>
      <c r="K4244" s="101"/>
      <c r="L4244" s="99"/>
      <c r="M4244" s="99"/>
      <c r="N4244" s="99"/>
      <c r="O4244" s="102"/>
      <c r="P4244" s="99"/>
      <c r="Q4244" s="99"/>
      <c r="R4244" s="99"/>
      <c r="S4244" s="99"/>
      <c r="T4244" s="99"/>
      <c r="U4244" s="99"/>
      <c r="V4244" s="99"/>
      <c r="W4244" s="99"/>
      <c r="X4244" s="99"/>
      <c r="Y4244" s="99"/>
      <c r="Z4244" s="99"/>
      <c r="AA4244" s="99"/>
      <c r="AB4244" s="99"/>
      <c r="AC4244" s="99"/>
      <c r="AD4244" s="99"/>
      <c r="AE4244" s="99"/>
      <c r="AF4244" s="99"/>
      <c r="AG4244" s="99"/>
      <c r="AH4244" s="99"/>
    </row>
    <row r="4245">
      <c r="A4245" s="98"/>
      <c r="B4245" s="99"/>
      <c r="C4245" s="99"/>
      <c r="D4245" s="99"/>
      <c r="E4245" s="100"/>
      <c r="F4245" s="99"/>
      <c r="G4245" s="99"/>
      <c r="H4245" s="99"/>
      <c r="I4245" s="99"/>
      <c r="J4245" s="99"/>
      <c r="K4245" s="101"/>
      <c r="L4245" s="99"/>
      <c r="M4245" s="99"/>
      <c r="N4245" s="99"/>
      <c r="O4245" s="102"/>
      <c r="P4245" s="99"/>
      <c r="Q4245" s="99"/>
      <c r="R4245" s="99"/>
      <c r="S4245" s="99"/>
      <c r="T4245" s="99"/>
      <c r="U4245" s="99"/>
      <c r="V4245" s="99"/>
      <c r="W4245" s="99"/>
      <c r="X4245" s="99"/>
      <c r="Y4245" s="99"/>
      <c r="Z4245" s="99"/>
      <c r="AA4245" s="99"/>
      <c r="AB4245" s="99"/>
      <c r="AC4245" s="99"/>
      <c r="AD4245" s="99"/>
      <c r="AE4245" s="99"/>
      <c r="AF4245" s="99"/>
      <c r="AG4245" s="99"/>
      <c r="AH4245" s="99"/>
    </row>
    <row r="4246">
      <c r="A4246" s="98"/>
      <c r="B4246" s="99"/>
      <c r="C4246" s="99"/>
      <c r="D4246" s="99"/>
      <c r="E4246" s="100"/>
      <c r="F4246" s="99"/>
      <c r="G4246" s="99"/>
      <c r="H4246" s="99"/>
      <c r="I4246" s="99"/>
      <c r="J4246" s="99"/>
      <c r="K4246" s="101"/>
      <c r="L4246" s="99"/>
      <c r="M4246" s="99"/>
      <c r="N4246" s="99"/>
      <c r="O4246" s="102"/>
      <c r="P4246" s="99"/>
      <c r="Q4246" s="99"/>
      <c r="R4246" s="99"/>
      <c r="S4246" s="99"/>
      <c r="T4246" s="99"/>
      <c r="U4246" s="99"/>
      <c r="V4246" s="99"/>
      <c r="W4246" s="99"/>
      <c r="X4246" s="99"/>
      <c r="Y4246" s="99"/>
      <c r="Z4246" s="99"/>
      <c r="AA4246" s="99"/>
      <c r="AB4246" s="99"/>
      <c r="AC4246" s="99"/>
      <c r="AD4246" s="99"/>
      <c r="AE4246" s="99"/>
      <c r="AF4246" s="99"/>
      <c r="AG4246" s="99"/>
      <c r="AH4246" s="99"/>
    </row>
    <row r="4247">
      <c r="A4247" s="98"/>
      <c r="B4247" s="99"/>
      <c r="C4247" s="99"/>
      <c r="D4247" s="99"/>
      <c r="E4247" s="100"/>
      <c r="F4247" s="99"/>
      <c r="G4247" s="99"/>
      <c r="H4247" s="99"/>
      <c r="I4247" s="99"/>
      <c r="J4247" s="99"/>
      <c r="K4247" s="101"/>
      <c r="L4247" s="99"/>
      <c r="M4247" s="99"/>
      <c r="N4247" s="99"/>
      <c r="O4247" s="102"/>
      <c r="P4247" s="99"/>
      <c r="Q4247" s="99"/>
      <c r="R4247" s="99"/>
      <c r="S4247" s="99"/>
      <c r="T4247" s="99"/>
      <c r="U4247" s="99"/>
      <c r="V4247" s="99"/>
      <c r="W4247" s="99"/>
      <c r="X4247" s="99"/>
      <c r="Y4247" s="99"/>
      <c r="Z4247" s="99"/>
      <c r="AA4247" s="99"/>
      <c r="AB4247" s="99"/>
      <c r="AC4247" s="99"/>
      <c r="AD4247" s="99"/>
      <c r="AE4247" s="99"/>
      <c r="AF4247" s="99"/>
      <c r="AG4247" s="99"/>
      <c r="AH4247" s="99"/>
    </row>
    <row r="4248">
      <c r="A4248" s="98"/>
      <c r="B4248" s="99"/>
      <c r="C4248" s="99"/>
      <c r="D4248" s="99"/>
      <c r="E4248" s="100"/>
      <c r="F4248" s="99"/>
      <c r="G4248" s="99"/>
      <c r="H4248" s="99"/>
      <c r="I4248" s="99"/>
      <c r="J4248" s="99"/>
      <c r="K4248" s="101"/>
      <c r="L4248" s="99"/>
      <c r="M4248" s="99"/>
      <c r="N4248" s="99"/>
      <c r="O4248" s="102"/>
      <c r="P4248" s="99"/>
      <c r="Q4248" s="99"/>
      <c r="R4248" s="99"/>
      <c r="S4248" s="99"/>
      <c r="T4248" s="99"/>
      <c r="U4248" s="99"/>
      <c r="V4248" s="99"/>
      <c r="W4248" s="99"/>
      <c r="X4248" s="99"/>
      <c r="Y4248" s="99"/>
      <c r="Z4248" s="99"/>
      <c r="AA4248" s="99"/>
      <c r="AB4248" s="99"/>
      <c r="AC4248" s="99"/>
      <c r="AD4248" s="99"/>
      <c r="AE4248" s="99"/>
      <c r="AF4248" s="99"/>
      <c r="AG4248" s="99"/>
      <c r="AH4248" s="99"/>
    </row>
    <row r="4249">
      <c r="A4249" s="98"/>
      <c r="B4249" s="99"/>
      <c r="C4249" s="99"/>
      <c r="D4249" s="99"/>
      <c r="E4249" s="100"/>
      <c r="F4249" s="99"/>
      <c r="G4249" s="99"/>
      <c r="H4249" s="99"/>
      <c r="I4249" s="99"/>
      <c r="J4249" s="99"/>
      <c r="K4249" s="101"/>
      <c r="L4249" s="99"/>
      <c r="M4249" s="99"/>
      <c r="N4249" s="99"/>
      <c r="O4249" s="102"/>
      <c r="P4249" s="99"/>
      <c r="Q4249" s="99"/>
      <c r="R4249" s="99"/>
      <c r="S4249" s="99"/>
      <c r="T4249" s="99"/>
      <c r="U4249" s="99"/>
      <c r="V4249" s="99"/>
      <c r="W4249" s="99"/>
      <c r="X4249" s="99"/>
      <c r="Y4249" s="99"/>
      <c r="Z4249" s="99"/>
      <c r="AA4249" s="99"/>
      <c r="AB4249" s="99"/>
      <c r="AC4249" s="99"/>
      <c r="AD4249" s="99"/>
      <c r="AE4249" s="99"/>
      <c r="AF4249" s="99"/>
      <c r="AG4249" s="99"/>
      <c r="AH4249" s="99"/>
    </row>
    <row r="4250">
      <c r="A4250" s="98"/>
      <c r="B4250" s="99"/>
      <c r="C4250" s="99"/>
      <c r="D4250" s="99"/>
      <c r="E4250" s="100"/>
      <c r="F4250" s="99"/>
      <c r="G4250" s="99"/>
      <c r="H4250" s="99"/>
      <c r="I4250" s="99"/>
      <c r="J4250" s="99"/>
      <c r="K4250" s="101"/>
      <c r="L4250" s="99"/>
      <c r="M4250" s="99"/>
      <c r="N4250" s="99"/>
      <c r="O4250" s="102"/>
      <c r="P4250" s="99"/>
      <c r="Q4250" s="99"/>
      <c r="R4250" s="99"/>
      <c r="S4250" s="99"/>
      <c r="T4250" s="99"/>
      <c r="U4250" s="99"/>
      <c r="V4250" s="99"/>
      <c r="W4250" s="99"/>
      <c r="X4250" s="99"/>
      <c r="Y4250" s="99"/>
      <c r="Z4250" s="99"/>
      <c r="AA4250" s="99"/>
      <c r="AB4250" s="99"/>
      <c r="AC4250" s="99"/>
      <c r="AD4250" s="99"/>
      <c r="AE4250" s="99"/>
      <c r="AF4250" s="99"/>
      <c r="AG4250" s="99"/>
      <c r="AH4250" s="99"/>
    </row>
    <row r="4251">
      <c r="A4251" s="98"/>
      <c r="B4251" s="99"/>
      <c r="C4251" s="99"/>
      <c r="D4251" s="99"/>
      <c r="E4251" s="100"/>
      <c r="F4251" s="99"/>
      <c r="G4251" s="99"/>
      <c r="H4251" s="99"/>
      <c r="I4251" s="99"/>
      <c r="J4251" s="99"/>
      <c r="K4251" s="101"/>
      <c r="L4251" s="99"/>
      <c r="M4251" s="99"/>
      <c r="N4251" s="99"/>
      <c r="O4251" s="102"/>
      <c r="P4251" s="99"/>
      <c r="Q4251" s="99"/>
      <c r="R4251" s="99"/>
      <c r="S4251" s="99"/>
      <c r="T4251" s="99"/>
      <c r="U4251" s="99"/>
      <c r="V4251" s="99"/>
      <c r="W4251" s="99"/>
      <c r="X4251" s="99"/>
      <c r="Y4251" s="99"/>
      <c r="Z4251" s="99"/>
      <c r="AA4251" s="99"/>
      <c r="AB4251" s="99"/>
      <c r="AC4251" s="99"/>
      <c r="AD4251" s="99"/>
      <c r="AE4251" s="99"/>
      <c r="AF4251" s="99"/>
      <c r="AG4251" s="99"/>
      <c r="AH4251" s="99"/>
    </row>
    <row r="4252">
      <c r="A4252" s="98"/>
      <c r="B4252" s="99"/>
      <c r="C4252" s="99"/>
      <c r="D4252" s="99"/>
      <c r="E4252" s="100"/>
      <c r="F4252" s="99"/>
      <c r="G4252" s="99"/>
      <c r="H4252" s="99"/>
      <c r="I4252" s="99"/>
      <c r="J4252" s="99"/>
      <c r="K4252" s="101"/>
      <c r="L4252" s="99"/>
      <c r="M4252" s="99"/>
      <c r="N4252" s="99"/>
      <c r="O4252" s="102"/>
      <c r="P4252" s="99"/>
      <c r="Q4252" s="99"/>
      <c r="R4252" s="99"/>
      <c r="S4252" s="99"/>
      <c r="T4252" s="99"/>
      <c r="U4252" s="99"/>
      <c r="V4252" s="99"/>
      <c r="W4252" s="99"/>
      <c r="X4252" s="99"/>
      <c r="Y4252" s="99"/>
      <c r="Z4252" s="99"/>
      <c r="AA4252" s="99"/>
      <c r="AB4252" s="99"/>
      <c r="AC4252" s="99"/>
      <c r="AD4252" s="99"/>
      <c r="AE4252" s="99"/>
      <c r="AF4252" s="99"/>
      <c r="AG4252" s="99"/>
      <c r="AH4252" s="99"/>
    </row>
    <row r="4253">
      <c r="A4253" s="98"/>
      <c r="B4253" s="99"/>
      <c r="C4253" s="99"/>
      <c r="D4253" s="99"/>
      <c r="E4253" s="100"/>
      <c r="F4253" s="99"/>
      <c r="G4253" s="99"/>
      <c r="H4253" s="99"/>
      <c r="I4253" s="99"/>
      <c r="J4253" s="99"/>
      <c r="K4253" s="101"/>
      <c r="L4253" s="99"/>
      <c r="M4253" s="99"/>
      <c r="N4253" s="99"/>
      <c r="O4253" s="102"/>
      <c r="P4253" s="99"/>
      <c r="Q4253" s="99"/>
      <c r="R4253" s="99"/>
      <c r="S4253" s="99"/>
      <c r="T4253" s="99"/>
      <c r="U4253" s="99"/>
      <c r="V4253" s="99"/>
      <c r="W4253" s="99"/>
      <c r="X4253" s="99"/>
      <c r="Y4253" s="99"/>
      <c r="Z4253" s="99"/>
      <c r="AA4253" s="99"/>
      <c r="AB4253" s="99"/>
      <c r="AC4253" s="99"/>
      <c r="AD4253" s="99"/>
      <c r="AE4253" s="99"/>
      <c r="AF4253" s="99"/>
      <c r="AG4253" s="99"/>
      <c r="AH4253" s="99"/>
    </row>
    <row r="4254">
      <c r="A4254" s="98"/>
      <c r="B4254" s="99"/>
      <c r="C4254" s="99"/>
      <c r="D4254" s="99"/>
      <c r="E4254" s="100"/>
      <c r="F4254" s="99"/>
      <c r="G4254" s="99"/>
      <c r="H4254" s="99"/>
      <c r="I4254" s="99"/>
      <c r="J4254" s="99"/>
      <c r="K4254" s="101"/>
      <c r="L4254" s="99"/>
      <c r="M4254" s="99"/>
      <c r="N4254" s="99"/>
      <c r="O4254" s="102"/>
      <c r="P4254" s="99"/>
      <c r="Q4254" s="99"/>
      <c r="R4254" s="99"/>
      <c r="S4254" s="99"/>
      <c r="T4254" s="99"/>
      <c r="U4254" s="99"/>
      <c r="V4254" s="99"/>
      <c r="W4254" s="99"/>
      <c r="X4254" s="99"/>
      <c r="Y4254" s="99"/>
      <c r="Z4254" s="99"/>
      <c r="AA4254" s="99"/>
      <c r="AB4254" s="99"/>
      <c r="AC4254" s="99"/>
      <c r="AD4254" s="99"/>
      <c r="AE4254" s="99"/>
      <c r="AF4254" s="99"/>
      <c r="AG4254" s="99"/>
      <c r="AH4254" s="99"/>
    </row>
    <row r="4255">
      <c r="A4255" s="98"/>
      <c r="B4255" s="99"/>
      <c r="C4255" s="99"/>
      <c r="D4255" s="99"/>
      <c r="E4255" s="100"/>
      <c r="F4255" s="99"/>
      <c r="G4255" s="99"/>
      <c r="H4255" s="99"/>
      <c r="I4255" s="99"/>
      <c r="J4255" s="99"/>
      <c r="K4255" s="101"/>
      <c r="L4255" s="99"/>
      <c r="M4255" s="99"/>
      <c r="N4255" s="99"/>
      <c r="O4255" s="102"/>
      <c r="P4255" s="99"/>
      <c r="Q4255" s="99"/>
      <c r="R4255" s="99"/>
      <c r="S4255" s="99"/>
      <c r="T4255" s="99"/>
      <c r="U4255" s="99"/>
      <c r="V4255" s="99"/>
      <c r="W4255" s="99"/>
      <c r="X4255" s="99"/>
      <c r="Y4255" s="99"/>
      <c r="Z4255" s="99"/>
      <c r="AA4255" s="99"/>
      <c r="AB4255" s="99"/>
      <c r="AC4255" s="99"/>
      <c r="AD4255" s="99"/>
      <c r="AE4255" s="99"/>
      <c r="AF4255" s="99"/>
      <c r="AG4255" s="99"/>
      <c r="AH4255" s="99"/>
    </row>
    <row r="4256">
      <c r="A4256" s="98"/>
      <c r="B4256" s="99"/>
      <c r="C4256" s="99"/>
      <c r="D4256" s="99"/>
      <c r="E4256" s="100"/>
      <c r="F4256" s="99"/>
      <c r="G4256" s="99"/>
      <c r="H4256" s="99"/>
      <c r="I4256" s="99"/>
      <c r="J4256" s="99"/>
      <c r="K4256" s="101"/>
      <c r="L4256" s="99"/>
      <c r="M4256" s="99"/>
      <c r="N4256" s="99"/>
      <c r="O4256" s="102"/>
      <c r="P4256" s="99"/>
      <c r="Q4256" s="99"/>
      <c r="R4256" s="99"/>
      <c r="S4256" s="99"/>
      <c r="T4256" s="99"/>
      <c r="U4256" s="99"/>
      <c r="V4256" s="99"/>
      <c r="W4256" s="99"/>
      <c r="X4256" s="99"/>
      <c r="Y4256" s="99"/>
      <c r="Z4256" s="99"/>
      <c r="AA4256" s="99"/>
      <c r="AB4256" s="99"/>
      <c r="AC4256" s="99"/>
      <c r="AD4256" s="99"/>
      <c r="AE4256" s="99"/>
      <c r="AF4256" s="99"/>
      <c r="AG4256" s="99"/>
      <c r="AH4256" s="99"/>
    </row>
    <row r="4257">
      <c r="A4257" s="98"/>
      <c r="B4257" s="99"/>
      <c r="C4257" s="99"/>
      <c r="D4257" s="99"/>
      <c r="E4257" s="100"/>
      <c r="F4257" s="99"/>
      <c r="G4257" s="99"/>
      <c r="H4257" s="99"/>
      <c r="I4257" s="99"/>
      <c r="J4257" s="99"/>
      <c r="K4257" s="101"/>
      <c r="L4257" s="99"/>
      <c r="M4257" s="99"/>
      <c r="N4257" s="99"/>
      <c r="O4257" s="102"/>
      <c r="P4257" s="99"/>
      <c r="Q4257" s="99"/>
      <c r="R4257" s="99"/>
      <c r="S4257" s="99"/>
      <c r="T4257" s="99"/>
      <c r="U4257" s="99"/>
      <c r="V4257" s="99"/>
      <c r="W4257" s="99"/>
      <c r="X4257" s="99"/>
      <c r="Y4257" s="99"/>
      <c r="Z4257" s="99"/>
      <c r="AA4257" s="99"/>
      <c r="AB4257" s="99"/>
      <c r="AC4257" s="99"/>
      <c r="AD4257" s="99"/>
      <c r="AE4257" s="99"/>
      <c r="AF4257" s="99"/>
      <c r="AG4257" s="99"/>
      <c r="AH4257" s="99"/>
    </row>
    <row r="4258">
      <c r="A4258" s="98"/>
      <c r="B4258" s="99"/>
      <c r="C4258" s="99"/>
      <c r="D4258" s="99"/>
      <c r="E4258" s="100"/>
      <c r="F4258" s="99"/>
      <c r="G4258" s="99"/>
      <c r="H4258" s="99"/>
      <c r="I4258" s="99"/>
      <c r="J4258" s="99"/>
      <c r="K4258" s="101"/>
      <c r="L4258" s="99"/>
      <c r="M4258" s="99"/>
      <c r="N4258" s="99"/>
      <c r="O4258" s="102"/>
      <c r="P4258" s="99"/>
      <c r="Q4258" s="99"/>
      <c r="R4258" s="99"/>
      <c r="S4258" s="99"/>
      <c r="T4258" s="99"/>
      <c r="U4258" s="99"/>
      <c r="V4258" s="99"/>
      <c r="W4258" s="99"/>
      <c r="X4258" s="99"/>
      <c r="Y4258" s="99"/>
      <c r="Z4258" s="99"/>
      <c r="AA4258" s="99"/>
      <c r="AB4258" s="99"/>
      <c r="AC4258" s="99"/>
      <c r="AD4258" s="99"/>
      <c r="AE4258" s="99"/>
      <c r="AF4258" s="99"/>
      <c r="AG4258" s="99"/>
      <c r="AH4258" s="99"/>
    </row>
    <row r="4259">
      <c r="A4259" s="98"/>
      <c r="B4259" s="99"/>
      <c r="C4259" s="99"/>
      <c r="D4259" s="99"/>
      <c r="E4259" s="100"/>
      <c r="F4259" s="99"/>
      <c r="G4259" s="99"/>
      <c r="H4259" s="99"/>
      <c r="I4259" s="99"/>
      <c r="J4259" s="99"/>
      <c r="K4259" s="101"/>
      <c r="L4259" s="99"/>
      <c r="M4259" s="99"/>
      <c r="N4259" s="99"/>
      <c r="O4259" s="102"/>
      <c r="P4259" s="99"/>
      <c r="Q4259" s="99"/>
      <c r="R4259" s="99"/>
      <c r="S4259" s="99"/>
      <c r="T4259" s="99"/>
      <c r="U4259" s="99"/>
      <c r="V4259" s="99"/>
      <c r="W4259" s="99"/>
      <c r="X4259" s="99"/>
      <c r="Y4259" s="99"/>
      <c r="Z4259" s="99"/>
      <c r="AA4259" s="99"/>
      <c r="AB4259" s="99"/>
      <c r="AC4259" s="99"/>
      <c r="AD4259" s="99"/>
      <c r="AE4259" s="99"/>
      <c r="AF4259" s="99"/>
      <c r="AG4259" s="99"/>
      <c r="AH4259" s="99"/>
    </row>
    <row r="4260">
      <c r="A4260" s="98"/>
      <c r="B4260" s="99"/>
      <c r="C4260" s="99"/>
      <c r="D4260" s="99"/>
      <c r="E4260" s="100"/>
      <c r="F4260" s="99"/>
      <c r="G4260" s="99"/>
      <c r="H4260" s="99"/>
      <c r="I4260" s="99"/>
      <c r="J4260" s="99"/>
      <c r="K4260" s="101"/>
      <c r="L4260" s="99"/>
      <c r="M4260" s="99"/>
      <c r="N4260" s="99"/>
      <c r="O4260" s="102"/>
      <c r="P4260" s="99"/>
      <c r="Q4260" s="99"/>
      <c r="R4260" s="99"/>
      <c r="S4260" s="99"/>
      <c r="T4260" s="99"/>
      <c r="U4260" s="99"/>
      <c r="V4260" s="99"/>
      <c r="W4260" s="99"/>
      <c r="X4260" s="99"/>
      <c r="Y4260" s="99"/>
      <c r="Z4260" s="99"/>
      <c r="AA4260" s="99"/>
      <c r="AB4260" s="99"/>
      <c r="AC4260" s="99"/>
      <c r="AD4260" s="99"/>
      <c r="AE4260" s="99"/>
      <c r="AF4260" s="99"/>
      <c r="AG4260" s="99"/>
      <c r="AH4260" s="99"/>
    </row>
    <row r="4261">
      <c r="A4261" s="98"/>
      <c r="B4261" s="99"/>
      <c r="C4261" s="99"/>
      <c r="D4261" s="99"/>
      <c r="E4261" s="100"/>
      <c r="F4261" s="99"/>
      <c r="G4261" s="99"/>
      <c r="H4261" s="99"/>
      <c r="I4261" s="99"/>
      <c r="J4261" s="99"/>
      <c r="K4261" s="101"/>
      <c r="L4261" s="99"/>
      <c r="M4261" s="99"/>
      <c r="N4261" s="99"/>
      <c r="O4261" s="102"/>
      <c r="P4261" s="99"/>
      <c r="Q4261" s="99"/>
      <c r="R4261" s="99"/>
      <c r="S4261" s="99"/>
      <c r="T4261" s="99"/>
      <c r="U4261" s="99"/>
      <c r="V4261" s="99"/>
      <c r="W4261" s="99"/>
      <c r="X4261" s="99"/>
      <c r="Y4261" s="99"/>
      <c r="Z4261" s="99"/>
      <c r="AA4261" s="99"/>
      <c r="AB4261" s="99"/>
      <c r="AC4261" s="99"/>
      <c r="AD4261" s="99"/>
      <c r="AE4261" s="99"/>
      <c r="AF4261" s="99"/>
      <c r="AG4261" s="99"/>
      <c r="AH4261" s="99"/>
    </row>
    <row r="4262">
      <c r="A4262" s="98"/>
      <c r="B4262" s="99"/>
      <c r="C4262" s="99"/>
      <c r="D4262" s="99"/>
      <c r="E4262" s="100"/>
      <c r="F4262" s="99"/>
      <c r="G4262" s="99"/>
      <c r="H4262" s="99"/>
      <c r="I4262" s="99"/>
      <c r="J4262" s="99"/>
      <c r="K4262" s="101"/>
      <c r="L4262" s="99"/>
      <c r="M4262" s="99"/>
      <c r="N4262" s="99"/>
      <c r="O4262" s="102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</row>
    <row r="4263">
      <c r="A4263" s="98"/>
      <c r="B4263" s="99"/>
      <c r="C4263" s="99"/>
      <c r="D4263" s="99"/>
      <c r="E4263" s="100"/>
      <c r="F4263" s="99"/>
      <c r="G4263" s="99"/>
      <c r="H4263" s="99"/>
      <c r="I4263" s="99"/>
      <c r="J4263" s="99"/>
      <c r="K4263" s="101"/>
      <c r="L4263" s="99"/>
      <c r="M4263" s="99"/>
      <c r="N4263" s="99"/>
      <c r="O4263" s="102"/>
      <c r="P4263" s="99"/>
      <c r="Q4263" s="99"/>
      <c r="R4263" s="99"/>
      <c r="S4263" s="99"/>
      <c r="T4263" s="99"/>
      <c r="U4263" s="99"/>
      <c r="V4263" s="99"/>
      <c r="W4263" s="99"/>
      <c r="X4263" s="99"/>
      <c r="Y4263" s="99"/>
      <c r="Z4263" s="99"/>
      <c r="AA4263" s="99"/>
      <c r="AB4263" s="99"/>
      <c r="AC4263" s="99"/>
      <c r="AD4263" s="99"/>
      <c r="AE4263" s="99"/>
      <c r="AF4263" s="99"/>
      <c r="AG4263" s="99"/>
      <c r="AH4263" s="99"/>
    </row>
    <row r="4264">
      <c r="A4264" s="98"/>
      <c r="B4264" s="99"/>
      <c r="C4264" s="99"/>
      <c r="D4264" s="99"/>
      <c r="E4264" s="100"/>
      <c r="F4264" s="99"/>
      <c r="G4264" s="99"/>
      <c r="H4264" s="99"/>
      <c r="I4264" s="99"/>
      <c r="J4264" s="99"/>
      <c r="K4264" s="101"/>
      <c r="L4264" s="99"/>
      <c r="M4264" s="99"/>
      <c r="N4264" s="99"/>
      <c r="O4264" s="102"/>
      <c r="P4264" s="99"/>
      <c r="Q4264" s="99"/>
      <c r="R4264" s="99"/>
      <c r="S4264" s="99"/>
      <c r="T4264" s="99"/>
      <c r="U4264" s="99"/>
      <c r="V4264" s="99"/>
      <c r="W4264" s="99"/>
      <c r="X4264" s="99"/>
      <c r="Y4264" s="99"/>
      <c r="Z4264" s="99"/>
      <c r="AA4264" s="99"/>
      <c r="AB4264" s="99"/>
      <c r="AC4264" s="99"/>
      <c r="AD4264" s="99"/>
      <c r="AE4264" s="99"/>
      <c r="AF4264" s="99"/>
      <c r="AG4264" s="99"/>
      <c r="AH4264" s="99"/>
    </row>
    <row r="4265">
      <c r="A4265" s="98"/>
      <c r="B4265" s="99"/>
      <c r="C4265" s="99"/>
      <c r="D4265" s="99"/>
      <c r="E4265" s="100"/>
      <c r="F4265" s="99"/>
      <c r="G4265" s="99"/>
      <c r="H4265" s="99"/>
      <c r="I4265" s="99"/>
      <c r="J4265" s="99"/>
      <c r="K4265" s="101"/>
      <c r="L4265" s="99"/>
      <c r="M4265" s="99"/>
      <c r="N4265" s="99"/>
      <c r="O4265" s="102"/>
      <c r="P4265" s="99"/>
      <c r="Q4265" s="99"/>
      <c r="R4265" s="99"/>
      <c r="S4265" s="99"/>
      <c r="T4265" s="99"/>
      <c r="U4265" s="99"/>
      <c r="V4265" s="99"/>
      <c r="W4265" s="99"/>
      <c r="X4265" s="99"/>
      <c r="Y4265" s="99"/>
      <c r="Z4265" s="99"/>
      <c r="AA4265" s="99"/>
      <c r="AB4265" s="99"/>
      <c r="AC4265" s="99"/>
      <c r="AD4265" s="99"/>
      <c r="AE4265" s="99"/>
      <c r="AF4265" s="99"/>
      <c r="AG4265" s="99"/>
      <c r="AH4265" s="99"/>
    </row>
    <row r="4266">
      <c r="A4266" s="98"/>
      <c r="B4266" s="99"/>
      <c r="C4266" s="99"/>
      <c r="D4266" s="99"/>
      <c r="E4266" s="100"/>
      <c r="F4266" s="99"/>
      <c r="G4266" s="99"/>
      <c r="H4266" s="99"/>
      <c r="I4266" s="99"/>
      <c r="J4266" s="99"/>
      <c r="K4266" s="101"/>
      <c r="L4266" s="99"/>
      <c r="M4266" s="99"/>
      <c r="N4266" s="99"/>
      <c r="O4266" s="102"/>
      <c r="P4266" s="99"/>
      <c r="Q4266" s="99"/>
      <c r="R4266" s="99"/>
      <c r="S4266" s="99"/>
      <c r="T4266" s="99"/>
      <c r="U4266" s="99"/>
      <c r="V4266" s="99"/>
      <c r="W4266" s="99"/>
      <c r="X4266" s="99"/>
      <c r="Y4266" s="99"/>
      <c r="Z4266" s="99"/>
      <c r="AA4266" s="99"/>
      <c r="AB4266" s="99"/>
      <c r="AC4266" s="99"/>
      <c r="AD4266" s="99"/>
      <c r="AE4266" s="99"/>
      <c r="AF4266" s="99"/>
      <c r="AG4266" s="99"/>
      <c r="AH4266" s="99"/>
    </row>
    <row r="4267">
      <c r="A4267" s="98"/>
      <c r="B4267" s="99"/>
      <c r="C4267" s="99"/>
      <c r="D4267" s="99"/>
      <c r="E4267" s="100"/>
      <c r="F4267" s="99"/>
      <c r="G4267" s="99"/>
      <c r="H4267" s="99"/>
      <c r="I4267" s="99"/>
      <c r="J4267" s="99"/>
      <c r="K4267" s="101"/>
      <c r="L4267" s="99"/>
      <c r="M4267" s="99"/>
      <c r="N4267" s="99"/>
      <c r="O4267" s="102"/>
      <c r="P4267" s="99"/>
      <c r="Q4267" s="99"/>
      <c r="R4267" s="99"/>
      <c r="S4267" s="99"/>
      <c r="T4267" s="99"/>
      <c r="U4267" s="99"/>
      <c r="V4267" s="99"/>
      <c r="W4267" s="99"/>
      <c r="X4267" s="99"/>
      <c r="Y4267" s="99"/>
      <c r="Z4267" s="99"/>
      <c r="AA4267" s="99"/>
      <c r="AB4267" s="99"/>
      <c r="AC4267" s="99"/>
      <c r="AD4267" s="99"/>
      <c r="AE4267" s="99"/>
      <c r="AF4267" s="99"/>
      <c r="AG4267" s="99"/>
      <c r="AH4267" s="99"/>
    </row>
  </sheetData>
  <mergeCells count="910">
    <mergeCell ref="A2863:AH2864"/>
    <mergeCell ref="A2865:E2865"/>
    <mergeCell ref="F2865:K2865"/>
    <mergeCell ref="L2865:M2865"/>
    <mergeCell ref="N2865:AH2865"/>
    <mergeCell ref="A2881:AH2882"/>
    <mergeCell ref="A2883:E2883"/>
    <mergeCell ref="N2883:AH2883"/>
    <mergeCell ref="A2899:AH2900"/>
    <mergeCell ref="A2901:E2901"/>
    <mergeCell ref="F2901:K2901"/>
    <mergeCell ref="L2901:M2901"/>
    <mergeCell ref="N2901:AH2901"/>
    <mergeCell ref="A2918:AH2919"/>
    <mergeCell ref="L2938:M2938"/>
    <mergeCell ref="N2938:AH2938"/>
    <mergeCell ref="A2920:E2920"/>
    <mergeCell ref="F2920:K2920"/>
    <mergeCell ref="L2920:M2920"/>
    <mergeCell ref="N2920:AH2920"/>
    <mergeCell ref="A2936:AH2937"/>
    <mergeCell ref="A2938:E2938"/>
    <mergeCell ref="F2938:K2938"/>
    <mergeCell ref="F2976:K2976"/>
    <mergeCell ref="L2976:M2976"/>
    <mergeCell ref="A2956:AH2957"/>
    <mergeCell ref="A2958:E2958"/>
    <mergeCell ref="F2958:K2958"/>
    <mergeCell ref="L2958:M2958"/>
    <mergeCell ref="N2958:AH2958"/>
    <mergeCell ref="A2974:AH2975"/>
    <mergeCell ref="A2976:E2976"/>
    <mergeCell ref="N2976:AH2976"/>
    <mergeCell ref="A2992:AH2993"/>
    <mergeCell ref="A2994:E2994"/>
    <mergeCell ref="F2994:K2994"/>
    <mergeCell ref="L2994:M2994"/>
    <mergeCell ref="N2994:AH2994"/>
    <mergeCell ref="A3014:AH3015"/>
    <mergeCell ref="L3034:M3034"/>
    <mergeCell ref="N3034:AH3034"/>
    <mergeCell ref="A3016:E3016"/>
    <mergeCell ref="F3016:K3016"/>
    <mergeCell ref="L3016:M3016"/>
    <mergeCell ref="N3016:AH3016"/>
    <mergeCell ref="A3032:AH3033"/>
    <mergeCell ref="A3034:E3034"/>
    <mergeCell ref="F3034:K3034"/>
    <mergeCell ref="F3070:K3070"/>
    <mergeCell ref="L3070:M3070"/>
    <mergeCell ref="A3050:AH3051"/>
    <mergeCell ref="A3052:E3052"/>
    <mergeCell ref="F3052:K3052"/>
    <mergeCell ref="L3052:M3052"/>
    <mergeCell ref="N3052:AH3052"/>
    <mergeCell ref="A3068:AH3069"/>
    <mergeCell ref="A3070:E3070"/>
    <mergeCell ref="N3070:AH3070"/>
    <mergeCell ref="A3088:AH3089"/>
    <mergeCell ref="A3090:E3090"/>
    <mergeCell ref="F3090:K3090"/>
    <mergeCell ref="L3090:M3090"/>
    <mergeCell ref="N3090:AH3090"/>
    <mergeCell ref="A3106:AH3107"/>
    <mergeCell ref="L3126:M3126"/>
    <mergeCell ref="N3126:AH3126"/>
    <mergeCell ref="A3108:E3108"/>
    <mergeCell ref="F3108:K3108"/>
    <mergeCell ref="L3108:M3108"/>
    <mergeCell ref="N3108:AH3108"/>
    <mergeCell ref="A3124:AH3125"/>
    <mergeCell ref="A3126:E3126"/>
    <mergeCell ref="F3126:K3126"/>
    <mergeCell ref="A2304:AH2305"/>
    <mergeCell ref="A2306:E2306"/>
    <mergeCell ref="F2306:K2306"/>
    <mergeCell ref="L2306:M2306"/>
    <mergeCell ref="N2306:AH2306"/>
    <mergeCell ref="A2323:AH2324"/>
    <mergeCell ref="A2325:E2325"/>
    <mergeCell ref="N2325:AH2325"/>
    <mergeCell ref="A2341:AH2342"/>
    <mergeCell ref="A2343:E2343"/>
    <mergeCell ref="F2343:K2343"/>
    <mergeCell ref="L2343:M2343"/>
    <mergeCell ref="N2343:AH2343"/>
    <mergeCell ref="A2359:AH2360"/>
    <mergeCell ref="L2379:M2379"/>
    <mergeCell ref="N2379:AH2379"/>
    <mergeCell ref="A2361:E2361"/>
    <mergeCell ref="F2361:K2361"/>
    <mergeCell ref="L2361:M2361"/>
    <mergeCell ref="N2361:AH2361"/>
    <mergeCell ref="A2377:AH2378"/>
    <mergeCell ref="A2379:E2379"/>
    <mergeCell ref="F2379:K2379"/>
    <mergeCell ref="F2233:K2233"/>
    <mergeCell ref="L2233:M2233"/>
    <mergeCell ref="A2213:AH2214"/>
    <mergeCell ref="A2215:E2215"/>
    <mergeCell ref="F2215:K2215"/>
    <mergeCell ref="L2215:M2215"/>
    <mergeCell ref="N2215:AH2215"/>
    <mergeCell ref="A2231:AH2232"/>
    <mergeCell ref="A2233:E2233"/>
    <mergeCell ref="N2233:AH2233"/>
    <mergeCell ref="A2249:AH2250"/>
    <mergeCell ref="A2251:E2251"/>
    <mergeCell ref="F2251:K2251"/>
    <mergeCell ref="L2251:M2251"/>
    <mergeCell ref="N2251:AH2251"/>
    <mergeCell ref="A2267:AH2268"/>
    <mergeCell ref="L2287:M2287"/>
    <mergeCell ref="N2287:AH2287"/>
    <mergeCell ref="A2269:E2269"/>
    <mergeCell ref="F2269:K2269"/>
    <mergeCell ref="L2269:M2269"/>
    <mergeCell ref="N2269:AH2269"/>
    <mergeCell ref="A2285:AH2286"/>
    <mergeCell ref="A2287:E2287"/>
    <mergeCell ref="F2287:K2287"/>
    <mergeCell ref="F2325:K2325"/>
    <mergeCell ref="L2325:M2325"/>
    <mergeCell ref="F2415:K2415"/>
    <mergeCell ref="L2415:M2415"/>
    <mergeCell ref="A2395:AH2396"/>
    <mergeCell ref="A2397:E2397"/>
    <mergeCell ref="F2397:K2397"/>
    <mergeCell ref="L2397:M2397"/>
    <mergeCell ref="N2397:AH2397"/>
    <mergeCell ref="A2413:AH2414"/>
    <mergeCell ref="A2415:E2415"/>
    <mergeCell ref="N2415:AH2415"/>
    <mergeCell ref="A2431:AH2432"/>
    <mergeCell ref="A2433:E2433"/>
    <mergeCell ref="F2433:K2433"/>
    <mergeCell ref="L2433:M2433"/>
    <mergeCell ref="N2433:AH2433"/>
    <mergeCell ref="A2450:AH2451"/>
    <mergeCell ref="L2472:M2472"/>
    <mergeCell ref="N2472:AH2472"/>
    <mergeCell ref="A2452:E2452"/>
    <mergeCell ref="F2452:K2452"/>
    <mergeCell ref="L2452:M2452"/>
    <mergeCell ref="N2452:AH2452"/>
    <mergeCell ref="A2470:AH2471"/>
    <mergeCell ref="A2472:E2472"/>
    <mergeCell ref="F2472:K2472"/>
    <mergeCell ref="F2509:K2509"/>
    <mergeCell ref="L2509:M2509"/>
    <mergeCell ref="A2488:AH2489"/>
    <mergeCell ref="A2490:E2490"/>
    <mergeCell ref="F2490:K2490"/>
    <mergeCell ref="L2490:M2490"/>
    <mergeCell ref="N2490:AH2490"/>
    <mergeCell ref="A2507:AH2508"/>
    <mergeCell ref="A2509:E2509"/>
    <mergeCell ref="N2509:AH2509"/>
    <mergeCell ref="A2525:AH2526"/>
    <mergeCell ref="A2527:E2527"/>
    <mergeCell ref="F2527:K2527"/>
    <mergeCell ref="L2527:M2527"/>
    <mergeCell ref="N2527:AH2527"/>
    <mergeCell ref="A2543:AH2544"/>
    <mergeCell ref="L2564:M2564"/>
    <mergeCell ref="N2564:AH2564"/>
    <mergeCell ref="A2545:E2545"/>
    <mergeCell ref="F2545:K2545"/>
    <mergeCell ref="L2545:M2545"/>
    <mergeCell ref="N2545:AH2545"/>
    <mergeCell ref="A2562:AH2563"/>
    <mergeCell ref="A2564:E2564"/>
    <mergeCell ref="F2564:K2564"/>
    <mergeCell ref="F2603:K2603"/>
    <mergeCell ref="L2603:M2603"/>
    <mergeCell ref="A2580:AH2581"/>
    <mergeCell ref="A2582:E2582"/>
    <mergeCell ref="F2582:K2582"/>
    <mergeCell ref="L2582:M2582"/>
    <mergeCell ref="N2582:AH2582"/>
    <mergeCell ref="A2601:AH2602"/>
    <mergeCell ref="A2603:E2603"/>
    <mergeCell ref="N2603:AH2603"/>
    <mergeCell ref="A2620:AH2621"/>
    <mergeCell ref="A2622:E2622"/>
    <mergeCell ref="F2622:K2622"/>
    <mergeCell ref="L2622:M2622"/>
    <mergeCell ref="N2622:AH2622"/>
    <mergeCell ref="A2638:AH2639"/>
    <mergeCell ref="L2661:M2661"/>
    <mergeCell ref="N2661:AH2661"/>
    <mergeCell ref="A2640:E2640"/>
    <mergeCell ref="F2640:K2640"/>
    <mergeCell ref="L2640:M2640"/>
    <mergeCell ref="N2640:AH2640"/>
    <mergeCell ref="A2659:AH2660"/>
    <mergeCell ref="A2661:E2661"/>
    <mergeCell ref="F2661:K2661"/>
    <mergeCell ref="L2847:M2847"/>
    <mergeCell ref="N2847:AH2847"/>
    <mergeCell ref="A2829:E2829"/>
    <mergeCell ref="F2829:K2829"/>
    <mergeCell ref="L2829:M2829"/>
    <mergeCell ref="N2829:AH2829"/>
    <mergeCell ref="A2845:AH2846"/>
    <mergeCell ref="A2847:E2847"/>
    <mergeCell ref="F2847:K2847"/>
    <mergeCell ref="L3309:M3309"/>
    <mergeCell ref="N3309:AH3309"/>
    <mergeCell ref="A3292:E3292"/>
    <mergeCell ref="F3292:K3292"/>
    <mergeCell ref="L3292:M3292"/>
    <mergeCell ref="N3292:AH3292"/>
    <mergeCell ref="A3307:AH3308"/>
    <mergeCell ref="A3309:E3309"/>
    <mergeCell ref="F3309:K3309"/>
    <mergeCell ref="A922:AH923"/>
    <mergeCell ref="A924:E924"/>
    <mergeCell ref="F924:K924"/>
    <mergeCell ref="L924:M924"/>
    <mergeCell ref="N924:AH924"/>
    <mergeCell ref="A940:AH941"/>
    <mergeCell ref="A942:E942"/>
    <mergeCell ref="N942:AH942"/>
    <mergeCell ref="A961:AH962"/>
    <mergeCell ref="A977:AH978"/>
    <mergeCell ref="A979:E979"/>
    <mergeCell ref="F979:K979"/>
    <mergeCell ref="L979:M979"/>
    <mergeCell ref="N979:AH979"/>
    <mergeCell ref="F841:K841"/>
    <mergeCell ref="L841:M841"/>
    <mergeCell ref="A807:E807"/>
    <mergeCell ref="F807:K807"/>
    <mergeCell ref="L807:M807"/>
    <mergeCell ref="N807:AH807"/>
    <mergeCell ref="A823:AH824"/>
    <mergeCell ref="A839:AH840"/>
    <mergeCell ref="A841:E841"/>
    <mergeCell ref="N841:AH841"/>
    <mergeCell ref="A859:AH860"/>
    <mergeCell ref="A861:E861"/>
    <mergeCell ref="F861:K861"/>
    <mergeCell ref="L861:M861"/>
    <mergeCell ref="N861:AH861"/>
    <mergeCell ref="A883:AH884"/>
    <mergeCell ref="L906:M906"/>
    <mergeCell ref="N906:AH906"/>
    <mergeCell ref="A885:E885"/>
    <mergeCell ref="F885:K885"/>
    <mergeCell ref="L885:M885"/>
    <mergeCell ref="N885:AH885"/>
    <mergeCell ref="A904:AH905"/>
    <mergeCell ref="A906:E906"/>
    <mergeCell ref="F906:K906"/>
    <mergeCell ref="F942:K942"/>
    <mergeCell ref="L942:M942"/>
    <mergeCell ref="F1018:K1018"/>
    <mergeCell ref="L1018:M1018"/>
    <mergeCell ref="A998:AH999"/>
    <mergeCell ref="A1000:E1000"/>
    <mergeCell ref="F1000:K1000"/>
    <mergeCell ref="L1000:M1000"/>
    <mergeCell ref="N1000:AH1000"/>
    <mergeCell ref="A1016:AH1017"/>
    <mergeCell ref="A1018:E1018"/>
    <mergeCell ref="N1018:AH1018"/>
    <mergeCell ref="A1034:AH1035"/>
    <mergeCell ref="A1036:E1036"/>
    <mergeCell ref="F1036:K1036"/>
    <mergeCell ref="L1036:M1036"/>
    <mergeCell ref="N1036:AH1036"/>
    <mergeCell ref="A1052:AH1053"/>
    <mergeCell ref="L1075:M1075"/>
    <mergeCell ref="N1075:AH1075"/>
    <mergeCell ref="A1054:E1054"/>
    <mergeCell ref="F1054:K1054"/>
    <mergeCell ref="L1054:M1054"/>
    <mergeCell ref="N1054:AH1054"/>
    <mergeCell ref="A1073:AH1074"/>
    <mergeCell ref="A1075:E1075"/>
    <mergeCell ref="F1075:K1075"/>
    <mergeCell ref="F1114:K1114"/>
    <mergeCell ref="L1114:M1114"/>
    <mergeCell ref="A1091:AH1092"/>
    <mergeCell ref="A1093:E1093"/>
    <mergeCell ref="F1093:K1093"/>
    <mergeCell ref="L1093:M1093"/>
    <mergeCell ref="N1093:AH1093"/>
    <mergeCell ref="A1112:AH1113"/>
    <mergeCell ref="A1114:E1114"/>
    <mergeCell ref="N1114:AH1114"/>
    <mergeCell ref="A1130:AH1131"/>
    <mergeCell ref="A1132:E1132"/>
    <mergeCell ref="F1132:K1132"/>
    <mergeCell ref="L1132:M1132"/>
    <mergeCell ref="N1132:AH1132"/>
    <mergeCell ref="A1148:AH1149"/>
    <mergeCell ref="L1168:M1168"/>
    <mergeCell ref="N1168:AH1168"/>
    <mergeCell ref="A1150:E1150"/>
    <mergeCell ref="F1150:K1150"/>
    <mergeCell ref="L1150:M1150"/>
    <mergeCell ref="N1150:AH1150"/>
    <mergeCell ref="A1166:AH1167"/>
    <mergeCell ref="A1168:E1168"/>
    <mergeCell ref="F1168:K1168"/>
    <mergeCell ref="F1204:K1204"/>
    <mergeCell ref="L1204:M1204"/>
    <mergeCell ref="A1184:AH1185"/>
    <mergeCell ref="A1186:E1186"/>
    <mergeCell ref="F1186:K1186"/>
    <mergeCell ref="L1186:M1186"/>
    <mergeCell ref="N1186:AH1186"/>
    <mergeCell ref="A1202:AH1203"/>
    <mergeCell ref="A1204:E1204"/>
    <mergeCell ref="N1204:AH1204"/>
    <mergeCell ref="A1220:AH1221"/>
    <mergeCell ref="A1222:E1222"/>
    <mergeCell ref="F1222:K1222"/>
    <mergeCell ref="L1222:M1222"/>
    <mergeCell ref="N1222:AH1222"/>
    <mergeCell ref="A1242:AH1243"/>
    <mergeCell ref="L1262:M1262"/>
    <mergeCell ref="N1262:AH1262"/>
    <mergeCell ref="A1244:E1244"/>
    <mergeCell ref="F1244:K1244"/>
    <mergeCell ref="L1244:M1244"/>
    <mergeCell ref="N1244:AH1244"/>
    <mergeCell ref="A1260:AH1261"/>
    <mergeCell ref="A1262:E1262"/>
    <mergeCell ref="F1262:K1262"/>
    <mergeCell ref="F21:K21"/>
    <mergeCell ref="L21:M21"/>
    <mergeCell ref="A1:AH2"/>
    <mergeCell ref="A3:E3"/>
    <mergeCell ref="F3:K3"/>
    <mergeCell ref="L3:M3"/>
    <mergeCell ref="N3:AH3"/>
    <mergeCell ref="A19:AH20"/>
    <mergeCell ref="A21:E21"/>
    <mergeCell ref="N21:AH21"/>
    <mergeCell ref="A38:AH39"/>
    <mergeCell ref="A40:E40"/>
    <mergeCell ref="F40:K40"/>
    <mergeCell ref="L40:M40"/>
    <mergeCell ref="N40:AH40"/>
    <mergeCell ref="A59:AH60"/>
    <mergeCell ref="F98:K98"/>
    <mergeCell ref="L98:M98"/>
    <mergeCell ref="A61:E61"/>
    <mergeCell ref="F61:K61"/>
    <mergeCell ref="L61:M61"/>
    <mergeCell ref="N61:AH61"/>
    <mergeCell ref="A77:AH78"/>
    <mergeCell ref="A96:AH97"/>
    <mergeCell ref="A98:E98"/>
    <mergeCell ref="N98:AH98"/>
    <mergeCell ref="A114:AH115"/>
    <mergeCell ref="A116:E116"/>
    <mergeCell ref="F116:K116"/>
    <mergeCell ref="L116:M116"/>
    <mergeCell ref="N116:AH116"/>
    <mergeCell ref="A132:AH133"/>
    <mergeCell ref="F169:K169"/>
    <mergeCell ref="L169:M169"/>
    <mergeCell ref="L429:M429"/>
    <mergeCell ref="N429:AG429"/>
    <mergeCell ref="A411:E411"/>
    <mergeCell ref="F411:K411"/>
    <mergeCell ref="L411:M411"/>
    <mergeCell ref="N411:AG411"/>
    <mergeCell ref="A427:AH428"/>
    <mergeCell ref="A429:E429"/>
    <mergeCell ref="F429:K429"/>
    <mergeCell ref="A134:E134"/>
    <mergeCell ref="F134:K134"/>
    <mergeCell ref="L134:M134"/>
    <mergeCell ref="N134:AH134"/>
    <mergeCell ref="A151:AH152"/>
    <mergeCell ref="A167:AH168"/>
    <mergeCell ref="A169:E169"/>
    <mergeCell ref="N169:AG169"/>
    <mergeCell ref="A185:AH186"/>
    <mergeCell ref="A203:AH204"/>
    <mergeCell ref="A221:AH222"/>
    <mergeCell ref="A241:AH242"/>
    <mergeCell ref="A260:AH261"/>
    <mergeCell ref="A281:AH282"/>
    <mergeCell ref="A300:AH301"/>
    <mergeCell ref="A318:AH319"/>
    <mergeCell ref="A336:AH337"/>
    <mergeCell ref="A338:E338"/>
    <mergeCell ref="F338:K338"/>
    <mergeCell ref="L338:M338"/>
    <mergeCell ref="N338:AG338"/>
    <mergeCell ref="F375:K375"/>
    <mergeCell ref="L375:M375"/>
    <mergeCell ref="A355:AH356"/>
    <mergeCell ref="A357:E357"/>
    <mergeCell ref="F357:K357"/>
    <mergeCell ref="L357:M357"/>
    <mergeCell ref="N357:AG357"/>
    <mergeCell ref="A373:AH374"/>
    <mergeCell ref="A375:E375"/>
    <mergeCell ref="N375:AG375"/>
    <mergeCell ref="A391:AH392"/>
    <mergeCell ref="A393:E393"/>
    <mergeCell ref="F393:K393"/>
    <mergeCell ref="L393:M393"/>
    <mergeCell ref="N393:AG393"/>
    <mergeCell ref="A409:AH410"/>
    <mergeCell ref="F465:K465"/>
    <mergeCell ref="L465:M465"/>
    <mergeCell ref="A445:AH446"/>
    <mergeCell ref="A447:E447"/>
    <mergeCell ref="F447:K447"/>
    <mergeCell ref="L447:M447"/>
    <mergeCell ref="N447:AG447"/>
    <mergeCell ref="A463:AH464"/>
    <mergeCell ref="A465:E465"/>
    <mergeCell ref="N465:AG465"/>
    <mergeCell ref="A481:AH482"/>
    <mergeCell ref="A483:E483"/>
    <mergeCell ref="F483:K483"/>
    <mergeCell ref="L483:M483"/>
    <mergeCell ref="N483:AG483"/>
    <mergeCell ref="A499:AH500"/>
    <mergeCell ref="L521:M521"/>
    <mergeCell ref="N521:AH521"/>
    <mergeCell ref="A501:E501"/>
    <mergeCell ref="F501:K501"/>
    <mergeCell ref="L501:M501"/>
    <mergeCell ref="N501:AG501"/>
    <mergeCell ref="A519:AH520"/>
    <mergeCell ref="A521:E521"/>
    <mergeCell ref="F521:K521"/>
    <mergeCell ref="A537:AH538"/>
    <mergeCell ref="A539:E539"/>
    <mergeCell ref="F539:K539"/>
    <mergeCell ref="L539:M539"/>
    <mergeCell ref="N539:AG539"/>
    <mergeCell ref="A554:AH555"/>
    <mergeCell ref="A570:AH571"/>
    <mergeCell ref="L590:M590"/>
    <mergeCell ref="N590:AH590"/>
    <mergeCell ref="A572:E572"/>
    <mergeCell ref="F572:K572"/>
    <mergeCell ref="L572:M572"/>
    <mergeCell ref="N572:AH572"/>
    <mergeCell ref="A588:AH589"/>
    <mergeCell ref="A590:E590"/>
    <mergeCell ref="F590:K590"/>
    <mergeCell ref="L753:M753"/>
    <mergeCell ref="N753:AH753"/>
    <mergeCell ref="A735:E735"/>
    <mergeCell ref="F735:K735"/>
    <mergeCell ref="L735:M735"/>
    <mergeCell ref="N735:AG735"/>
    <mergeCell ref="A751:AH752"/>
    <mergeCell ref="A753:E753"/>
    <mergeCell ref="F753:K753"/>
    <mergeCell ref="A606:AH607"/>
    <mergeCell ref="A608:E608"/>
    <mergeCell ref="F608:K608"/>
    <mergeCell ref="L608:M608"/>
    <mergeCell ref="N608:AG608"/>
    <mergeCell ref="A626:AH627"/>
    <mergeCell ref="A642:AH643"/>
    <mergeCell ref="L663:M663"/>
    <mergeCell ref="N663:AH663"/>
    <mergeCell ref="A644:E644"/>
    <mergeCell ref="F644:K644"/>
    <mergeCell ref="L644:M644"/>
    <mergeCell ref="N644:AH644"/>
    <mergeCell ref="A661:AH662"/>
    <mergeCell ref="A663:E663"/>
    <mergeCell ref="F663:K663"/>
    <mergeCell ref="F699:K699"/>
    <mergeCell ref="L699:M699"/>
    <mergeCell ref="A679:AH680"/>
    <mergeCell ref="A681:E681"/>
    <mergeCell ref="F681:K681"/>
    <mergeCell ref="L681:M681"/>
    <mergeCell ref="N681:AH681"/>
    <mergeCell ref="A697:AH698"/>
    <mergeCell ref="A699:E699"/>
    <mergeCell ref="N699:AH699"/>
    <mergeCell ref="A715:AH716"/>
    <mergeCell ref="A717:E717"/>
    <mergeCell ref="F717:K717"/>
    <mergeCell ref="L717:M717"/>
    <mergeCell ref="N717:AH717"/>
    <mergeCell ref="A733:AH734"/>
    <mergeCell ref="A769:AH770"/>
    <mergeCell ref="A771:E771"/>
    <mergeCell ref="F771:K771"/>
    <mergeCell ref="L771:M771"/>
    <mergeCell ref="N771:AH771"/>
    <mergeCell ref="A787:AH788"/>
    <mergeCell ref="A805:AH806"/>
    <mergeCell ref="L1454:M1454"/>
    <mergeCell ref="N1454:AH1454"/>
    <mergeCell ref="A1436:E1436"/>
    <mergeCell ref="F1436:K1436"/>
    <mergeCell ref="L1436:M1436"/>
    <mergeCell ref="N1436:AH1436"/>
    <mergeCell ref="A1452:AH1453"/>
    <mergeCell ref="A1454:E1454"/>
    <mergeCell ref="F1454:K1454"/>
    <mergeCell ref="F1772:K1772"/>
    <mergeCell ref="L1772:M1772"/>
    <mergeCell ref="A1752:AH1753"/>
    <mergeCell ref="A1754:E1754"/>
    <mergeCell ref="F1754:K1754"/>
    <mergeCell ref="L1754:M1754"/>
    <mergeCell ref="N1754:AH1754"/>
    <mergeCell ref="A1770:AH1771"/>
    <mergeCell ref="A1772:E1772"/>
    <mergeCell ref="N1772:AH1772"/>
    <mergeCell ref="A1789:AH1790"/>
    <mergeCell ref="A1791:E1791"/>
    <mergeCell ref="F1791:K1791"/>
    <mergeCell ref="L1791:M1791"/>
    <mergeCell ref="N1791:AH1791"/>
    <mergeCell ref="A1809:AH1810"/>
    <mergeCell ref="L1829:M1829"/>
    <mergeCell ref="N1829:AH1829"/>
    <mergeCell ref="A1811:E1811"/>
    <mergeCell ref="F1811:K1811"/>
    <mergeCell ref="L1811:M1811"/>
    <mergeCell ref="N1811:AH1811"/>
    <mergeCell ref="A1827:AH1828"/>
    <mergeCell ref="A1829:E1829"/>
    <mergeCell ref="F1829:K1829"/>
    <mergeCell ref="F1865:K1865"/>
    <mergeCell ref="L1865:M1865"/>
    <mergeCell ref="F1956:K1956"/>
    <mergeCell ref="L1956:M1956"/>
    <mergeCell ref="A1936:AH1937"/>
    <mergeCell ref="A1938:E1938"/>
    <mergeCell ref="F1938:K1938"/>
    <mergeCell ref="L1938:M1938"/>
    <mergeCell ref="N1938:AH1938"/>
    <mergeCell ref="A1954:AH1955"/>
    <mergeCell ref="A1956:E1956"/>
    <mergeCell ref="N1956:AH1956"/>
    <mergeCell ref="A1972:AH1973"/>
    <mergeCell ref="A1974:E1974"/>
    <mergeCell ref="F1974:K1974"/>
    <mergeCell ref="L1974:M1974"/>
    <mergeCell ref="N1974:AH1974"/>
    <mergeCell ref="A1995:AH1996"/>
    <mergeCell ref="L2015:M2015"/>
    <mergeCell ref="N2015:AH2015"/>
    <mergeCell ref="A1997:E1997"/>
    <mergeCell ref="F1997:K1997"/>
    <mergeCell ref="L1997:M1997"/>
    <mergeCell ref="N1997:AH1997"/>
    <mergeCell ref="A2013:AH2014"/>
    <mergeCell ref="A2015:E2015"/>
    <mergeCell ref="F2015:K2015"/>
    <mergeCell ref="F2052:K2052"/>
    <mergeCell ref="L2052:M2052"/>
    <mergeCell ref="A2032:AH2033"/>
    <mergeCell ref="A2034:E2034"/>
    <mergeCell ref="F2034:K2034"/>
    <mergeCell ref="L2034:M2034"/>
    <mergeCell ref="N2034:AH2034"/>
    <mergeCell ref="A2050:AH2051"/>
    <mergeCell ref="A2052:E2052"/>
    <mergeCell ref="N2052:AH2052"/>
    <mergeCell ref="A2068:AH2069"/>
    <mergeCell ref="A2070:E2070"/>
    <mergeCell ref="F2070:K2070"/>
    <mergeCell ref="L2070:M2070"/>
    <mergeCell ref="N2070:AH2070"/>
    <mergeCell ref="A2086:AH2087"/>
    <mergeCell ref="A1373:AH1374"/>
    <mergeCell ref="A1375:E1375"/>
    <mergeCell ref="F1375:K1375"/>
    <mergeCell ref="L1375:M1375"/>
    <mergeCell ref="N1375:AH1375"/>
    <mergeCell ref="A1394:AH1395"/>
    <mergeCell ref="A1396:E1396"/>
    <mergeCell ref="N1396:AH1396"/>
    <mergeCell ref="A1416:AH1417"/>
    <mergeCell ref="A1418:E1418"/>
    <mergeCell ref="F1418:K1418"/>
    <mergeCell ref="L1418:M1418"/>
    <mergeCell ref="N1418:AH1418"/>
    <mergeCell ref="A1434:AH1435"/>
    <mergeCell ref="F1302:K1302"/>
    <mergeCell ref="L1302:M1302"/>
    <mergeCell ref="A1281:AH1282"/>
    <mergeCell ref="A1283:E1283"/>
    <mergeCell ref="F1283:K1283"/>
    <mergeCell ref="L1283:M1283"/>
    <mergeCell ref="N1283:AH1283"/>
    <mergeCell ref="A1300:AH1301"/>
    <mergeCell ref="A1302:E1302"/>
    <mergeCell ref="N1302:AH1302"/>
    <mergeCell ref="A1318:AH1319"/>
    <mergeCell ref="A1320:E1320"/>
    <mergeCell ref="F1320:K1320"/>
    <mergeCell ref="L1320:M1320"/>
    <mergeCell ref="N1320:AH1320"/>
    <mergeCell ref="A1337:AH1338"/>
    <mergeCell ref="L1357:M1357"/>
    <mergeCell ref="N1357:AH1357"/>
    <mergeCell ref="A1339:E1339"/>
    <mergeCell ref="F1339:K1339"/>
    <mergeCell ref="L1339:M1339"/>
    <mergeCell ref="N1339:AH1339"/>
    <mergeCell ref="A1355:AH1356"/>
    <mergeCell ref="A1357:E1357"/>
    <mergeCell ref="F1357:K1357"/>
    <mergeCell ref="F1396:K1396"/>
    <mergeCell ref="L1396:M1396"/>
    <mergeCell ref="F1493:K1493"/>
    <mergeCell ref="L1493:M1493"/>
    <mergeCell ref="A1473:AH1474"/>
    <mergeCell ref="A1475:E1475"/>
    <mergeCell ref="F1475:K1475"/>
    <mergeCell ref="L1475:M1475"/>
    <mergeCell ref="N1475:AH1475"/>
    <mergeCell ref="A1491:AH1492"/>
    <mergeCell ref="A1493:E1493"/>
    <mergeCell ref="N1493:AH1493"/>
    <mergeCell ref="A1509:AH1510"/>
    <mergeCell ref="A1511:E1511"/>
    <mergeCell ref="F1511:K1511"/>
    <mergeCell ref="L1511:M1511"/>
    <mergeCell ref="N1511:AH1511"/>
    <mergeCell ref="A1531:AH1532"/>
    <mergeCell ref="L1551:M1551"/>
    <mergeCell ref="N1551:AH1551"/>
    <mergeCell ref="A1533:E1533"/>
    <mergeCell ref="F1533:K1533"/>
    <mergeCell ref="L1533:M1533"/>
    <mergeCell ref="N1533:AH1533"/>
    <mergeCell ref="A1549:AH1550"/>
    <mergeCell ref="A1551:E1551"/>
    <mergeCell ref="F1551:K1551"/>
    <mergeCell ref="F1587:K1587"/>
    <mergeCell ref="L1587:M1587"/>
    <mergeCell ref="A1567:AH1568"/>
    <mergeCell ref="A1569:E1569"/>
    <mergeCell ref="F1569:K1569"/>
    <mergeCell ref="L1569:M1569"/>
    <mergeCell ref="N1569:AH1569"/>
    <mergeCell ref="A1585:AH1586"/>
    <mergeCell ref="A1587:E1587"/>
    <mergeCell ref="N1587:AH1587"/>
    <mergeCell ref="A1603:AH1604"/>
    <mergeCell ref="A1605:E1605"/>
    <mergeCell ref="F1605:K1605"/>
    <mergeCell ref="L1605:M1605"/>
    <mergeCell ref="N1605:AH1605"/>
    <mergeCell ref="A1622:AH1623"/>
    <mergeCell ref="L1642:M1642"/>
    <mergeCell ref="N1642:AH1642"/>
    <mergeCell ref="A1624:E1624"/>
    <mergeCell ref="F1624:K1624"/>
    <mergeCell ref="L1624:M1624"/>
    <mergeCell ref="N1624:AH1624"/>
    <mergeCell ref="A1640:AH1641"/>
    <mergeCell ref="A1642:E1642"/>
    <mergeCell ref="F1642:K1642"/>
    <mergeCell ref="F1678:K1678"/>
    <mergeCell ref="L1678:M1678"/>
    <mergeCell ref="A1658:AH1659"/>
    <mergeCell ref="A1660:E1660"/>
    <mergeCell ref="F1660:K1660"/>
    <mergeCell ref="L1660:M1660"/>
    <mergeCell ref="N1660:AH1660"/>
    <mergeCell ref="A1676:AH1677"/>
    <mergeCell ref="A1678:E1678"/>
    <mergeCell ref="N1678:AH1678"/>
    <mergeCell ref="A1695:AH1696"/>
    <mergeCell ref="A1697:E1697"/>
    <mergeCell ref="F1697:K1697"/>
    <mergeCell ref="L1697:M1697"/>
    <mergeCell ref="N1697:AH1697"/>
    <mergeCell ref="A1713:AH1714"/>
    <mergeCell ref="L1735:M1735"/>
    <mergeCell ref="N1735:AH1735"/>
    <mergeCell ref="A1715:E1715"/>
    <mergeCell ref="F1715:K1715"/>
    <mergeCell ref="L1715:M1715"/>
    <mergeCell ref="N1715:AH1715"/>
    <mergeCell ref="A1733:AH1734"/>
    <mergeCell ref="A1735:E1735"/>
    <mergeCell ref="F1735:K1735"/>
    <mergeCell ref="A1845:AH1846"/>
    <mergeCell ref="A1847:E1847"/>
    <mergeCell ref="F1847:K1847"/>
    <mergeCell ref="L1847:M1847"/>
    <mergeCell ref="N1847:AH1847"/>
    <mergeCell ref="A1863:AH1864"/>
    <mergeCell ref="A1865:E1865"/>
    <mergeCell ref="N1865:AH1865"/>
    <mergeCell ref="A1881:AH1882"/>
    <mergeCell ref="A1883:E1883"/>
    <mergeCell ref="F1883:K1883"/>
    <mergeCell ref="L1883:M1883"/>
    <mergeCell ref="N1883:AH1883"/>
    <mergeCell ref="A1899:AH1900"/>
    <mergeCell ref="L1919:M1919"/>
    <mergeCell ref="N1919:AH1919"/>
    <mergeCell ref="A1901:E1901"/>
    <mergeCell ref="F1901:K1901"/>
    <mergeCell ref="L1901:M1901"/>
    <mergeCell ref="N1901:AH1901"/>
    <mergeCell ref="A1917:AH1918"/>
    <mergeCell ref="A1919:E1919"/>
    <mergeCell ref="F1919:K1919"/>
    <mergeCell ref="L2106:M2106"/>
    <mergeCell ref="N2106:AH2106"/>
    <mergeCell ref="A2088:E2088"/>
    <mergeCell ref="F2088:K2088"/>
    <mergeCell ref="L2088:M2088"/>
    <mergeCell ref="N2088:AH2088"/>
    <mergeCell ref="A2104:AH2105"/>
    <mergeCell ref="A2106:E2106"/>
    <mergeCell ref="F2106:K2106"/>
    <mergeCell ref="F2142:K2142"/>
    <mergeCell ref="L2142:M2142"/>
    <mergeCell ref="A2122:AH2123"/>
    <mergeCell ref="A2124:E2124"/>
    <mergeCell ref="F2124:K2124"/>
    <mergeCell ref="L2124:M2124"/>
    <mergeCell ref="N2124:AH2124"/>
    <mergeCell ref="A2140:AH2141"/>
    <mergeCell ref="A2142:E2142"/>
    <mergeCell ref="N2142:AH2142"/>
    <mergeCell ref="A2158:AH2159"/>
    <mergeCell ref="A2160:E2160"/>
    <mergeCell ref="F2160:K2160"/>
    <mergeCell ref="L2160:M2160"/>
    <mergeCell ref="N2160:AH2160"/>
    <mergeCell ref="A2177:AH2178"/>
    <mergeCell ref="L2197:M2197"/>
    <mergeCell ref="N2197:AH2197"/>
    <mergeCell ref="A2179:E2179"/>
    <mergeCell ref="F2179:K2179"/>
    <mergeCell ref="L2179:M2179"/>
    <mergeCell ref="N2179:AH2179"/>
    <mergeCell ref="A2195:AH2196"/>
    <mergeCell ref="A2197:E2197"/>
    <mergeCell ref="F2197:K2197"/>
    <mergeCell ref="A2773:AH2774"/>
    <mergeCell ref="A2775:E2775"/>
    <mergeCell ref="F2775:K2775"/>
    <mergeCell ref="L2775:M2775"/>
    <mergeCell ref="N2775:AH2775"/>
    <mergeCell ref="A2791:AH2792"/>
    <mergeCell ref="A2793:E2793"/>
    <mergeCell ref="N2793:AH2793"/>
    <mergeCell ref="A2809:AH2810"/>
    <mergeCell ref="A2811:E2811"/>
    <mergeCell ref="F2811:K2811"/>
    <mergeCell ref="L2811:M2811"/>
    <mergeCell ref="N2811:AH2811"/>
    <mergeCell ref="A2827:AH2828"/>
    <mergeCell ref="F2698:K2698"/>
    <mergeCell ref="L2698:M2698"/>
    <mergeCell ref="A2678:AH2679"/>
    <mergeCell ref="A2680:E2680"/>
    <mergeCell ref="F2680:K2680"/>
    <mergeCell ref="L2680:M2680"/>
    <mergeCell ref="N2680:AH2680"/>
    <mergeCell ref="A2696:AH2697"/>
    <mergeCell ref="A2698:E2698"/>
    <mergeCell ref="N2698:AH2698"/>
    <mergeCell ref="A2714:AH2715"/>
    <mergeCell ref="A2716:E2716"/>
    <mergeCell ref="F2716:K2716"/>
    <mergeCell ref="L2716:M2716"/>
    <mergeCell ref="N2716:AH2716"/>
    <mergeCell ref="A2737:AH2738"/>
    <mergeCell ref="L2757:M2757"/>
    <mergeCell ref="N2757:AH2757"/>
    <mergeCell ref="A2739:E2739"/>
    <mergeCell ref="F2739:K2739"/>
    <mergeCell ref="L2739:M2739"/>
    <mergeCell ref="N2739:AH2739"/>
    <mergeCell ref="A2755:AH2756"/>
    <mergeCell ref="A2757:E2757"/>
    <mergeCell ref="F2757:K2757"/>
    <mergeCell ref="F2793:K2793"/>
    <mergeCell ref="L2793:M2793"/>
    <mergeCell ref="F2883:K2883"/>
    <mergeCell ref="L2883:M2883"/>
    <mergeCell ref="A3236:AH3237"/>
    <mergeCell ref="A3238:E3238"/>
    <mergeCell ref="F3238:K3238"/>
    <mergeCell ref="L3238:M3238"/>
    <mergeCell ref="N3238:AH3238"/>
    <mergeCell ref="A3254:AH3255"/>
    <mergeCell ref="A3256:E3256"/>
    <mergeCell ref="N3256:AH3256"/>
    <mergeCell ref="A3272:AH3273"/>
    <mergeCell ref="A3274:E3274"/>
    <mergeCell ref="F3274:K3274"/>
    <mergeCell ref="L3274:M3274"/>
    <mergeCell ref="N3274:AH3274"/>
    <mergeCell ref="A3290:AH3291"/>
    <mergeCell ref="F3163:K3163"/>
    <mergeCell ref="L3163:M3163"/>
    <mergeCell ref="A3142:AH3143"/>
    <mergeCell ref="A3144:E3144"/>
    <mergeCell ref="F3144:K3144"/>
    <mergeCell ref="L3144:M3144"/>
    <mergeCell ref="N3144:AH3144"/>
    <mergeCell ref="A3161:AH3162"/>
    <mergeCell ref="A3163:E3163"/>
    <mergeCell ref="N3163:AH3163"/>
    <mergeCell ref="A3179:AH3180"/>
    <mergeCell ref="A3181:E3181"/>
    <mergeCell ref="F3181:K3181"/>
    <mergeCell ref="L3181:M3181"/>
    <mergeCell ref="N3181:AH3181"/>
    <mergeCell ref="A3197:AH3198"/>
    <mergeCell ref="L3220:M3220"/>
    <mergeCell ref="N3220:AH3220"/>
    <mergeCell ref="A3199:E3199"/>
    <mergeCell ref="F3199:K3199"/>
    <mergeCell ref="L3199:M3199"/>
    <mergeCell ref="N3199:AH3199"/>
    <mergeCell ref="A3218:AH3219"/>
    <mergeCell ref="A3220:E3220"/>
    <mergeCell ref="F3220:K3220"/>
    <mergeCell ref="F3256:K3256"/>
    <mergeCell ref="L3256:M3256"/>
    <mergeCell ref="F3349:K3349"/>
    <mergeCell ref="L3349:M3349"/>
    <mergeCell ref="L3505:M3505"/>
    <mergeCell ref="N3505:AH3505"/>
    <mergeCell ref="A3487:E3487"/>
    <mergeCell ref="F3487:K3487"/>
    <mergeCell ref="L3487:M3487"/>
    <mergeCell ref="N3487:AH3487"/>
    <mergeCell ref="A3503:AH3504"/>
    <mergeCell ref="A3505:E3505"/>
    <mergeCell ref="F3505:K3505"/>
    <mergeCell ref="F3540:K3540"/>
    <mergeCell ref="L3540:M3540"/>
    <mergeCell ref="A3520:AH3521"/>
    <mergeCell ref="A3522:E3522"/>
    <mergeCell ref="F3522:K3522"/>
    <mergeCell ref="L3522:M3522"/>
    <mergeCell ref="N3522:AH3522"/>
    <mergeCell ref="A3538:AH3539"/>
    <mergeCell ref="A3540:E3540"/>
    <mergeCell ref="N3540:AH3540"/>
    <mergeCell ref="A3556:AH3557"/>
    <mergeCell ref="A3558:E3558"/>
    <mergeCell ref="F3558:K3558"/>
    <mergeCell ref="L3558:M3558"/>
    <mergeCell ref="N3558:AH3558"/>
    <mergeCell ref="A3574:AH3575"/>
    <mergeCell ref="L3594:M3594"/>
    <mergeCell ref="N3594:AH3594"/>
    <mergeCell ref="A3576:E3576"/>
    <mergeCell ref="F3576:K3576"/>
    <mergeCell ref="L3576:M3576"/>
    <mergeCell ref="N3576:AH3576"/>
    <mergeCell ref="A3592:AH3593"/>
    <mergeCell ref="A3594:E3594"/>
    <mergeCell ref="F3594:K3594"/>
    <mergeCell ref="A3326:AH3327"/>
    <mergeCell ref="A3328:E3328"/>
    <mergeCell ref="F3328:K3328"/>
    <mergeCell ref="L3328:M3328"/>
    <mergeCell ref="N3328:AH3328"/>
    <mergeCell ref="A3347:AH3348"/>
    <mergeCell ref="A3349:E3349"/>
    <mergeCell ref="N3349:AH3349"/>
    <mergeCell ref="A3368:AH3369"/>
    <mergeCell ref="A3370:E3370"/>
    <mergeCell ref="F3370:K3370"/>
    <mergeCell ref="L3370:M3370"/>
    <mergeCell ref="N3370:AH3370"/>
    <mergeCell ref="A3391:AH3392"/>
    <mergeCell ref="L3412:M3412"/>
    <mergeCell ref="N3412:AH3412"/>
    <mergeCell ref="A3393:E3393"/>
    <mergeCell ref="F3393:K3393"/>
    <mergeCell ref="L3393:M3393"/>
    <mergeCell ref="N3393:AH3393"/>
    <mergeCell ref="A3410:AH3411"/>
    <mergeCell ref="A3412:E3412"/>
    <mergeCell ref="F3412:K3412"/>
    <mergeCell ref="F3450:K3450"/>
    <mergeCell ref="L3450:M3450"/>
    <mergeCell ref="A3429:AH3430"/>
    <mergeCell ref="A3431:E3431"/>
    <mergeCell ref="F3431:K3431"/>
    <mergeCell ref="L3431:M3431"/>
    <mergeCell ref="N3431:AH3431"/>
    <mergeCell ref="A3448:AH3449"/>
    <mergeCell ref="A3450:E3450"/>
    <mergeCell ref="N3450:AH3450"/>
    <mergeCell ref="A3467:AH3468"/>
    <mergeCell ref="A3469:E3469"/>
    <mergeCell ref="F3469:K3469"/>
    <mergeCell ref="L3469:M3469"/>
    <mergeCell ref="N3469:AH3469"/>
    <mergeCell ref="A3485:AH3486"/>
  </mergeCells>
  <hyperlinks>
    <hyperlink r:id="rId1" ref="A715"/>
    <hyperlink r:id="rId2" ref="A2525"/>
  </hyperlinks>
  <drawing r:id="rId3"/>
</worksheet>
</file>